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hartsheets/sheet6.xml" ContentType="application/vnd.openxmlformats-officedocument.spreadsheetml.chartsheet+xml"/>
  <Override PartName="/xl/chartsheets/sheet7.xml" ContentType="application/vnd.openxmlformats-officedocument.spreadsheetml.chartsheet+xml"/>
  <Override PartName="/xl/chartsheets/sheet8.xml" ContentType="application/vnd.openxmlformats-officedocument.spreadsheetml.chartsheet+xml"/>
  <Override PartName="/xl/chartsheets/sheet9.xml" ContentType="application/vnd.openxmlformats-officedocument.spreadsheetml.chartsheet+xml"/>
  <Override PartName="/xl/chartsheets/sheet10.xml" ContentType="application/vnd.openxmlformats-officedocument.spreadsheetml.chartsheet+xml"/>
  <Override PartName="/xl/chartsheets/sheet11.xml" ContentType="application/vnd.openxmlformats-officedocument.spreadsheetml.chartsheet+xml"/>
  <Override PartName="/xl/chartsheets/sheet12.xml" ContentType="application/vnd.openxmlformats-officedocument.spreadsheetml.chart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drawings/drawing2.xml" ContentType="application/vnd.openxmlformats-officedocument.drawingml.chartshapes+xml"/>
  <Override PartName="/xl/drawings/drawing3.xml" ContentType="application/vnd.openxmlformats-officedocument.drawing+xml"/>
  <Override PartName="/xl/charts/chart2.xml" ContentType="application/vnd.openxmlformats-officedocument.drawingml.chart+xml"/>
  <Override PartName="/xl/theme/themeOverride2.xml" ContentType="application/vnd.openxmlformats-officedocument.themeOverride+xml"/>
  <Override PartName="/xl/drawings/drawing4.xml" ContentType="application/vnd.openxmlformats-officedocument.drawingml.chartshapes+xml"/>
  <Override PartName="/xl/drawings/drawing5.xml" ContentType="application/vnd.openxmlformats-officedocument.drawing+xml"/>
  <Override PartName="/xl/charts/chart3.xml" ContentType="application/vnd.openxmlformats-officedocument.drawingml.chart+xml"/>
  <Override PartName="/xl/theme/themeOverride3.xml" ContentType="application/vnd.openxmlformats-officedocument.themeOverride+xml"/>
  <Override PartName="/xl/drawings/drawing6.xml" ContentType="application/vnd.openxmlformats-officedocument.drawingml.chartshapes+xml"/>
  <Override PartName="/xl/charts/chart4.xml" ContentType="application/vnd.openxmlformats-officedocument.drawingml.chart+xml"/>
  <Override PartName="/xl/theme/themeOverride4.xml" ContentType="application/vnd.openxmlformats-officedocument.themeOverride+xml"/>
  <Override PartName="/xl/drawings/drawing7.xml" ContentType="application/vnd.openxmlformats-officedocument.drawingml.chartshapes+xml"/>
  <Override PartName="/xl/charts/chart5.xml" ContentType="application/vnd.openxmlformats-officedocument.drawingml.chart+xml"/>
  <Override PartName="/xl/theme/themeOverride5.xml" ContentType="application/vnd.openxmlformats-officedocument.themeOverride+xml"/>
  <Override PartName="/xl/drawings/drawing8.xml" ContentType="application/vnd.openxmlformats-officedocument.drawingml.chartshapes+xml"/>
  <Override PartName="/xl/drawings/drawing9.xml" ContentType="application/vnd.openxmlformats-officedocument.drawing+xml"/>
  <Override PartName="/xl/charts/chart6.xml" ContentType="application/vnd.openxmlformats-officedocument.drawingml.chart+xml"/>
  <Override PartName="/xl/theme/themeOverride6.xml" ContentType="application/vnd.openxmlformats-officedocument.themeOverride+xml"/>
  <Override PartName="/xl/drawings/drawing10.xml" ContentType="application/vnd.openxmlformats-officedocument.drawingml.chartshapes+xml"/>
  <Override PartName="/xl/drawings/drawing11.xml" ContentType="application/vnd.openxmlformats-officedocument.drawing+xml"/>
  <Override PartName="/xl/charts/chart7.xml" ContentType="application/vnd.openxmlformats-officedocument.drawingml.chart+xml"/>
  <Override PartName="/xl/theme/themeOverride7.xml" ContentType="application/vnd.openxmlformats-officedocument.themeOverride+xml"/>
  <Override PartName="/xl/drawings/drawing12.xml" ContentType="application/vnd.openxmlformats-officedocument.drawingml.chartshapes+xml"/>
  <Override PartName="/xl/charts/chart8.xml" ContentType="application/vnd.openxmlformats-officedocument.drawingml.chart+xml"/>
  <Override PartName="/xl/theme/themeOverride8.xml" ContentType="application/vnd.openxmlformats-officedocument.themeOverride+xml"/>
  <Override PartName="/xl/drawings/drawing13.xml" ContentType="application/vnd.openxmlformats-officedocument.drawingml.chartshapes+xml"/>
  <Override PartName="/xl/charts/chart9.xml" ContentType="application/vnd.openxmlformats-officedocument.drawingml.chart+xml"/>
  <Override PartName="/xl/theme/themeOverride9.xml" ContentType="application/vnd.openxmlformats-officedocument.themeOverride+xml"/>
  <Override PartName="/xl/drawings/drawing14.xml" ContentType="application/vnd.openxmlformats-officedocument.drawingml.chartshape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drawings/drawing15.xml" ContentType="application/vnd.openxmlformats-officedocument.drawing+xml"/>
  <Override PartName="/xl/charts/chart10.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0.xml" ContentType="application/vnd.openxmlformats-officedocument.themeOverride+xml"/>
  <Override PartName="/xl/drawings/drawing16.xml" ContentType="application/vnd.openxmlformats-officedocument.drawingml.chartshapes+xml"/>
  <Override PartName="/xl/drawings/drawing17.xml" ContentType="application/vnd.openxmlformats-officedocument.drawing+xml"/>
  <Override PartName="/xl/charts/chart11.xml" ContentType="application/vnd.openxmlformats-officedocument.drawingml.chart+xml"/>
  <Override PartName="/xl/theme/themeOverride11.xml" ContentType="application/vnd.openxmlformats-officedocument.themeOverride+xml"/>
  <Override PartName="/xl/drawings/drawing18.xml" ContentType="application/vnd.openxmlformats-officedocument.drawingml.chartshapes+xml"/>
  <Override PartName="/xl/charts/chart12.xml" ContentType="application/vnd.openxmlformats-officedocument.drawingml.chart+xml"/>
  <Override PartName="/xl/theme/themeOverride12.xml" ContentType="application/vnd.openxmlformats-officedocument.themeOverride+xml"/>
  <Override PartName="/xl/drawings/drawing19.xml" ContentType="application/vnd.openxmlformats-officedocument.drawingml.chartshapes+xml"/>
  <Override PartName="/xl/drawings/drawing20.xml" ContentType="application/vnd.openxmlformats-officedocument.drawing+xml"/>
  <Override PartName="/xl/charts/chart13.xml" ContentType="application/vnd.openxmlformats-officedocument.drawingml.chart+xml"/>
  <Override PartName="/xl/theme/themeOverride13.xml" ContentType="application/vnd.openxmlformats-officedocument.themeOverride+xml"/>
  <Override PartName="/xl/drawings/drawing21.xml" ContentType="application/vnd.openxmlformats-officedocument.drawingml.chartshapes+xml"/>
  <Override PartName="/xl/charts/chart14.xml" ContentType="application/vnd.openxmlformats-officedocument.drawingml.chart+xml"/>
  <Override PartName="/xl/theme/themeOverride14.xml" ContentType="application/vnd.openxmlformats-officedocument.themeOverride+xml"/>
  <Override PartName="/xl/drawings/drawing22.xml" ContentType="application/vnd.openxmlformats-officedocument.drawingml.chartshapes+xml"/>
  <Override PartName="/xl/drawings/drawing23.xml" ContentType="application/vnd.openxmlformats-officedocument.drawing+xml"/>
  <Override PartName="/xl/charts/chart15.xml" ContentType="application/vnd.openxmlformats-officedocument.drawingml.chart+xml"/>
  <Override PartName="/xl/theme/themeOverride15.xml" ContentType="application/vnd.openxmlformats-officedocument.themeOverride+xml"/>
  <Override PartName="/xl/drawings/drawing24.xml" ContentType="application/vnd.openxmlformats-officedocument.drawingml.chartshapes+xml"/>
  <Override PartName="/xl/drawings/drawing25.xml" ContentType="application/vnd.openxmlformats-officedocument.drawing+xml"/>
  <Override PartName="/xl/charts/chart16.xml" ContentType="application/vnd.openxmlformats-officedocument.drawingml.chart+xml"/>
  <Override PartName="/xl/theme/themeOverride16.xml" ContentType="application/vnd.openxmlformats-officedocument.themeOverride+xml"/>
  <Override PartName="/xl/drawings/drawing26.xml" ContentType="application/vnd.openxmlformats-officedocument.drawingml.chartshapes+xml"/>
  <Override PartName="/xl/drawings/drawing27.xml" ContentType="application/vnd.openxmlformats-officedocument.drawing+xml"/>
  <Override PartName="/xl/charts/chart17.xml" ContentType="application/vnd.openxmlformats-officedocument.drawingml.chart+xml"/>
  <Override PartName="/xl/theme/themeOverride17.xml" ContentType="application/vnd.openxmlformats-officedocument.themeOverride+xml"/>
  <Override PartName="/xl/drawings/drawing28.xml" ContentType="application/vnd.openxmlformats-officedocument.drawingml.chartshapes+xml"/>
  <Override PartName="/xl/drawings/drawing29.xml" ContentType="application/vnd.openxmlformats-officedocument.drawing+xml"/>
  <Override PartName="/xl/charts/chart18.xml" ContentType="application/vnd.openxmlformats-officedocument.drawingml.chart+xml"/>
  <Override PartName="/xl/theme/themeOverride18.xml" ContentType="application/vnd.openxmlformats-officedocument.themeOverride+xml"/>
  <Override PartName="/xl/drawings/drawing30.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mc:AlternateContent xmlns:mc="http://schemas.openxmlformats.org/markup-compatibility/2006">
    <mc:Choice Requires="x15">
      <x15ac:absPath xmlns:x15ac="http://schemas.microsoft.com/office/spreadsheetml/2010/11/ac" url="Z:\UK Team\UK Research Briefing\"/>
    </mc:Choice>
  </mc:AlternateContent>
  <xr:revisionPtr revIDLastSave="0" documentId="13_ncr:1_{F029190B-F296-4209-B396-BB6826843C07}" xr6:coauthVersionLast="47" xr6:coauthVersionMax="47" xr10:uidLastSave="{00000000-0000-0000-0000-000000000000}"/>
  <bookViews>
    <workbookView xWindow="-120" yWindow="-120" windowWidth="29040" windowHeight="15840" firstSheet="19" activeTab="21" xr2:uid="{63A6D652-4877-480B-9A0A-21359C447F80}"/>
  </bookViews>
  <sheets>
    <sheet name="&gt;&gt; CHARTS" sheetId="27" r:id="rId1"/>
    <sheet name="Chart - r v g" sheetId="8" r:id="rId2"/>
    <sheet name="Chart - Manifesto tax &amp; spend" sheetId="16" r:id="rId3"/>
    <sheet name="Chart - Manifesto plans" sheetId="42" r:id="rId4"/>
    <sheet name="Chart - GDP" sheetId="47" r:id="rId5"/>
    <sheet name="Chart - Labour scenarios" sheetId="51" r:id="rId6"/>
    <sheet name="&gt;&gt; DATA" sheetId="26" r:id="rId7"/>
    <sheet name="Chart Data" sheetId="1" r:id="rId8"/>
    <sheet name="DataA" sheetId="7" r:id="rId9"/>
    <sheet name="DataScen" sheetId="38" r:id="rId10"/>
    <sheet name="DataOBR" sheetId="15" r:id="rId11"/>
    <sheet name="GMWA" sheetId="3" r:id="rId12"/>
    <sheet name="GMWSCEN" sheetId="35" r:id="rId13"/>
    <sheet name="GMWOBR" sheetId="11" r:id="rId14"/>
    <sheet name="OBR_MAR24_TA.7" sheetId="20" r:id="rId15"/>
    <sheet name="OBR_MAR24_TA.9" sheetId="31" r:id="rId16"/>
    <sheet name="OBR_MAR24_1.2" sheetId="19" r:id="rId17"/>
    <sheet name="OBR_MAR24_ST4.3" sheetId="18" r:id="rId18"/>
    <sheet name="OBR_MAR24_ST6.6" sheetId="50" r:id="rId19"/>
    <sheet name="&gt;&gt; NOT USED" sheetId="25" r:id="rId20"/>
    <sheet name="Chart - r v g (OE)" sheetId="28" r:id="rId21"/>
    <sheet name="Chart - Real DEL per head 07-" sheetId="23" r:id="rId22"/>
    <sheet name="Chart - Real DEL per head 22-" sheetId="22" r:id="rId23"/>
    <sheet name="Chart - GDP (2)" sheetId="53" r:id="rId24"/>
    <sheet name="Chart - PSCEX" sheetId="40" r:id="rId25"/>
    <sheet name="Chart - PSNIX" sheetId="41" r:id="rId26"/>
    <sheet name="Chart - GREVX" sheetId="39" r:id="rId27"/>
  </sheets>
  <externalReferences>
    <externalReference r:id="rId28"/>
    <externalReference r:id="rId29"/>
    <externalReference r:id="rId30"/>
    <externalReference r:id="rId31"/>
    <externalReference r:id="rId32"/>
    <externalReference r:id="rId33"/>
  </externalReferences>
  <definedNames>
    <definedName name="Data">[1]sheet0!$C$2</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"06/25/2024 08:52:32"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9" i="31" l="1"/>
  <c r="M19" i="31"/>
  <c r="N19" i="31"/>
  <c r="O19" i="31"/>
  <c r="P19" i="31"/>
  <c r="K19" i="31"/>
  <c r="EI6" i="1" a="1"/>
  <c r="EI6" i="1" s="1"/>
  <c r="EJ6" i="1" s="1"/>
  <c r="EJ5" i="1"/>
  <c r="EH5" i="1"/>
  <c r="EH6" i="1"/>
  <c r="EH7" i="1"/>
  <c r="EH8" i="1"/>
  <c r="EH9" i="1"/>
  <c r="EH10" i="1"/>
  <c r="EE5" i="1"/>
  <c r="EE6" i="1"/>
  <c r="EE7" i="1"/>
  <c r="EE8" i="1"/>
  <c r="EE9" i="1"/>
  <c r="EE10" i="1"/>
  <c r="EE4" i="1"/>
  <c r="EI10" i="1" l="1"/>
  <c r="EJ10" i="1" s="1"/>
  <c r="EI9" i="1"/>
  <c r="EJ9" i="1" s="1"/>
  <c r="EI8" i="1"/>
  <c r="EJ8" i="1" s="1"/>
  <c r="EI7" i="1"/>
  <c r="EJ7" i="1" s="1"/>
  <c r="EB5" i="1"/>
  <c r="ED5" i="1" s="1"/>
  <c r="EF5" i="1" s="1"/>
  <c r="EG5" i="1" s="1"/>
  <c r="EB6" i="1"/>
  <c r="ED6" i="1" s="1"/>
  <c r="EF6" i="1" s="1"/>
  <c r="EG6" i="1" s="1"/>
  <c r="EB7" i="1"/>
  <c r="ED7" i="1" s="1"/>
  <c r="EF7" i="1" s="1"/>
  <c r="EG7" i="1" s="1"/>
  <c r="EB8" i="1"/>
  <c r="ED8" i="1" s="1"/>
  <c r="EF8" i="1" s="1"/>
  <c r="EG8" i="1" s="1"/>
  <c r="EB9" i="1"/>
  <c r="ED9" i="1" s="1"/>
  <c r="EF9" i="1" s="1"/>
  <c r="EB10" i="1"/>
  <c r="ED10" i="1" s="1"/>
  <c r="EF10" i="1" s="1"/>
  <c r="EG10" i="1" s="1"/>
  <c r="EB4" i="1"/>
  <c r="ED4" i="1" s="1"/>
  <c r="EF4" i="1" s="1"/>
  <c r="EG9" i="1" l="1"/>
  <c r="C8" i="38" l="1" a="1"/>
  <c r="C8" i="38" s="1"/>
  <c r="D8" i="38" a="1"/>
  <c r="D8" i="38" s="1"/>
  <c r="E8" i="38" a="1"/>
  <c r="E8" i="38" s="1"/>
  <c r="F8" i="38" a="1"/>
  <c r="F8" i="38" s="1"/>
  <c r="G8" i="38" a="1"/>
  <c r="G8" i="38" s="1"/>
  <c r="H8" i="38" a="1"/>
  <c r="H8" i="38" s="1"/>
  <c r="I8" i="38" a="1"/>
  <c r="I8" i="38" s="1"/>
  <c r="J8" i="38" a="1"/>
  <c r="J8" i="38" s="1"/>
  <c r="K8" i="38" a="1"/>
  <c r="K8" i="38" s="1"/>
  <c r="L8" i="38" a="1"/>
  <c r="L8" i="38" s="1"/>
  <c r="M8" i="38" a="1"/>
  <c r="M8" i="38" s="1"/>
  <c r="N8" i="38" a="1"/>
  <c r="N8" i="38" s="1"/>
  <c r="O8" i="38" a="1"/>
  <c r="O8" i="38" s="1"/>
  <c r="P8" i="38" a="1"/>
  <c r="P8" i="38" s="1"/>
  <c r="Q8" i="38" a="1"/>
  <c r="Q8" i="38" s="1"/>
  <c r="R8" i="38" a="1"/>
  <c r="R8" i="38" s="1"/>
  <c r="S8" i="38" a="1"/>
  <c r="S8" i="38" s="1"/>
  <c r="T8" i="38" a="1"/>
  <c r="T8" i="38" s="1"/>
  <c r="U8" i="38" a="1"/>
  <c r="U8" i="38" s="1"/>
  <c r="V8" i="38" a="1"/>
  <c r="V8" i="38" s="1"/>
  <c r="W8" i="38" a="1"/>
  <c r="W8" i="38" s="1"/>
  <c r="X8" i="38" a="1"/>
  <c r="X8" i="38" s="1"/>
  <c r="Y8" i="38" a="1"/>
  <c r="Y8" i="38" s="1"/>
  <c r="Z8" i="38" a="1"/>
  <c r="Z8" i="38" s="1"/>
  <c r="AA8" i="38" a="1"/>
  <c r="AA8" i="38" s="1"/>
  <c r="AB8" i="38" a="1"/>
  <c r="AB8" i="38" s="1"/>
  <c r="AC8" i="38" a="1"/>
  <c r="AC8" i="38" s="1"/>
  <c r="AD8" i="38" a="1"/>
  <c r="AD8" i="38" s="1"/>
  <c r="AE8" i="38" a="1"/>
  <c r="AE8" i="38" s="1"/>
  <c r="AF8" i="38" a="1"/>
  <c r="AF8" i="38" s="1"/>
  <c r="AG8" i="38" a="1"/>
  <c r="AG8" i="38" s="1"/>
  <c r="AH8" i="38" a="1"/>
  <c r="AH8" i="38" s="1"/>
  <c r="AI8" i="38" a="1"/>
  <c r="AI8" i="38" s="1"/>
  <c r="AJ8" i="38" a="1"/>
  <c r="AJ8" i="38" s="1"/>
  <c r="AK8" i="38" a="1"/>
  <c r="AK8" i="38" s="1"/>
  <c r="AL8" i="38" a="1"/>
  <c r="AL8" i="38" s="1"/>
  <c r="AM8" i="38" a="1"/>
  <c r="AM8" i="38" s="1"/>
  <c r="AN8" i="38" a="1"/>
  <c r="AN8" i="38" s="1"/>
  <c r="AO8" i="38" a="1"/>
  <c r="AO8" i="38" s="1"/>
  <c r="AP8" i="38" a="1"/>
  <c r="AP8" i="38" s="1"/>
  <c r="AQ8" i="38" a="1"/>
  <c r="AQ8" i="38" s="1"/>
  <c r="AR8" i="38" a="1"/>
  <c r="AR8" i="38" s="1"/>
  <c r="AS8" i="38" a="1"/>
  <c r="AS8" i="38" s="1"/>
  <c r="AT8" i="38" a="1"/>
  <c r="AT8" i="38" s="1"/>
  <c r="AU8" i="38" a="1"/>
  <c r="AU8" i="38" s="1"/>
  <c r="AV8" i="38" a="1"/>
  <c r="AV8" i="38" s="1"/>
  <c r="AW8" i="38" a="1"/>
  <c r="AW8" i="38" s="1"/>
  <c r="AX8" i="38" a="1"/>
  <c r="AX8" i="38" s="1"/>
  <c r="AY8" i="38" a="1"/>
  <c r="AY8" i="38" s="1"/>
  <c r="AZ8" i="38" a="1"/>
  <c r="AZ8" i="38" s="1"/>
  <c r="BA8" i="38" a="1"/>
  <c r="BA8" i="38" s="1"/>
  <c r="BB8" i="38" a="1"/>
  <c r="BB8" i="38" s="1"/>
  <c r="BC8" i="38" a="1"/>
  <c r="BC8" i="38" s="1"/>
  <c r="BD8" i="38" a="1"/>
  <c r="BD8" i="38" s="1"/>
  <c r="BE8" i="38" a="1"/>
  <c r="BE8" i="38" s="1"/>
  <c r="BF8" i="38" a="1"/>
  <c r="BF8" i="38" s="1"/>
  <c r="BG8" i="38" a="1"/>
  <c r="BG8" i="38" s="1"/>
  <c r="BH8" i="38" a="1"/>
  <c r="BH8" i="38" s="1"/>
  <c r="BI8" i="38" a="1"/>
  <c r="BI8" i="38" s="1"/>
  <c r="BJ8" i="38" a="1"/>
  <c r="BJ8" i="38" s="1"/>
  <c r="BK8" i="38" a="1"/>
  <c r="BK8" i="38" s="1"/>
  <c r="BL8" i="38" a="1"/>
  <c r="BL8" i="38" s="1"/>
  <c r="BM8" i="38" a="1"/>
  <c r="BM8" i="38" s="1"/>
  <c r="BN8" i="38" a="1"/>
  <c r="BN8" i="38" s="1"/>
  <c r="BO8" i="38" a="1"/>
  <c r="BO8" i="38" s="1"/>
  <c r="BP8" i="38" a="1"/>
  <c r="BP8" i="38" s="1"/>
  <c r="BQ8" i="38" a="1"/>
  <c r="BQ8" i="38" s="1"/>
  <c r="BR8" i="38" a="1"/>
  <c r="BR8" i="38" s="1"/>
  <c r="BS8" i="38" a="1"/>
  <c r="BS8" i="38" s="1"/>
  <c r="BT8" i="38" a="1"/>
  <c r="BT8" i="38" s="1"/>
  <c r="BU8" i="38" a="1"/>
  <c r="BU8" i="38" s="1"/>
  <c r="BV8" i="38" a="1"/>
  <c r="BV8" i="38" s="1"/>
  <c r="C9" i="38" a="1"/>
  <c r="C9" i="38" s="1"/>
  <c r="D9" i="38" a="1"/>
  <c r="D9" i="38" s="1"/>
  <c r="E9" i="38" a="1"/>
  <c r="E9" i="38"/>
  <c r="F9" i="38" a="1"/>
  <c r="F9" i="38" s="1"/>
  <c r="G9" i="38" a="1"/>
  <c r="G9" i="38" s="1"/>
  <c r="H9" i="38" a="1"/>
  <c r="H9" i="38" s="1"/>
  <c r="I9" i="38" a="1"/>
  <c r="I9" i="38" s="1"/>
  <c r="J9" i="38" a="1"/>
  <c r="J9" i="38" s="1"/>
  <c r="K9" i="38" a="1"/>
  <c r="K9" i="38" s="1"/>
  <c r="L9" i="38" a="1"/>
  <c r="L9" i="38" s="1"/>
  <c r="M9" i="38" a="1"/>
  <c r="M9" i="38" s="1"/>
  <c r="N9" i="38" a="1"/>
  <c r="N9" i="38" s="1"/>
  <c r="O9" i="38" a="1"/>
  <c r="O9" i="38" s="1"/>
  <c r="P9" i="38" a="1"/>
  <c r="P9" i="38" s="1"/>
  <c r="Q9" i="38" a="1"/>
  <c r="Q9" i="38" s="1"/>
  <c r="R9" i="38" a="1"/>
  <c r="R9" i="38" s="1"/>
  <c r="S9" i="38" a="1"/>
  <c r="S9" i="38" s="1"/>
  <c r="T9" i="38" a="1"/>
  <c r="T9" i="38" s="1"/>
  <c r="U9" i="38" a="1"/>
  <c r="U9" i="38" s="1"/>
  <c r="V9" i="38" a="1"/>
  <c r="V9" i="38" s="1"/>
  <c r="W9" i="38" a="1"/>
  <c r="W9" i="38" s="1"/>
  <c r="X9" i="38" a="1"/>
  <c r="X9" i="38" s="1"/>
  <c r="Y9" i="38" a="1"/>
  <c r="Y9" i="38" s="1"/>
  <c r="Z9" i="38" a="1"/>
  <c r="Z9" i="38" s="1"/>
  <c r="AA9" i="38" a="1"/>
  <c r="AA9" i="38" s="1"/>
  <c r="AB9" i="38" a="1"/>
  <c r="AB9" i="38" s="1"/>
  <c r="AC9" i="38" a="1"/>
  <c r="AC9" i="38" s="1"/>
  <c r="AD9" i="38" a="1"/>
  <c r="AD9" i="38" s="1"/>
  <c r="AE9" i="38" a="1"/>
  <c r="AE9" i="38" s="1"/>
  <c r="AF9" i="38" a="1"/>
  <c r="AF9" i="38" s="1"/>
  <c r="AG9" i="38" a="1"/>
  <c r="AG9" i="38" s="1"/>
  <c r="AH9" i="38" a="1"/>
  <c r="AH9" i="38" s="1"/>
  <c r="AI9" i="38" a="1"/>
  <c r="AI9" i="38" s="1"/>
  <c r="AJ9" i="38" a="1"/>
  <c r="AJ9" i="38" s="1"/>
  <c r="AK9" i="38" a="1"/>
  <c r="AK9" i="38"/>
  <c r="AL9" i="38" a="1"/>
  <c r="AL9" i="38" s="1"/>
  <c r="AM9" i="38" a="1"/>
  <c r="AM9" i="38" s="1"/>
  <c r="AN9" i="38" a="1"/>
  <c r="AN9" i="38" s="1"/>
  <c r="AO9" i="38" a="1"/>
  <c r="AO9" i="38" s="1"/>
  <c r="AP9" i="38" a="1"/>
  <c r="AP9" i="38" s="1"/>
  <c r="AQ9" i="38" a="1"/>
  <c r="AQ9" i="38" s="1"/>
  <c r="AR9" i="38" a="1"/>
  <c r="AR9" i="38" s="1"/>
  <c r="AS9" i="38" a="1"/>
  <c r="AS9" i="38" s="1"/>
  <c r="AT9" i="38" a="1"/>
  <c r="AT9" i="38" s="1"/>
  <c r="AU9" i="38" a="1"/>
  <c r="AU9" i="38" s="1"/>
  <c r="AV9" i="38" a="1"/>
  <c r="AV9" i="38" s="1"/>
  <c r="AW9" i="38" a="1"/>
  <c r="AW9" i="38" s="1"/>
  <c r="AX9" i="38" a="1"/>
  <c r="AX9" i="38" s="1"/>
  <c r="AY9" i="38" a="1"/>
  <c r="AY9" i="38" s="1"/>
  <c r="AZ9" i="38" a="1"/>
  <c r="AZ9" i="38" s="1"/>
  <c r="BA9" i="38" a="1"/>
  <c r="BA9" i="38" s="1"/>
  <c r="BB9" i="38" a="1"/>
  <c r="BB9" i="38" s="1"/>
  <c r="BC9" i="38" a="1"/>
  <c r="BC9" i="38" s="1"/>
  <c r="BD9" i="38" a="1"/>
  <c r="BD9" i="38" s="1"/>
  <c r="BE9" i="38" a="1"/>
  <c r="BE9" i="38" s="1"/>
  <c r="BF9" i="38" a="1"/>
  <c r="BF9" i="38" s="1"/>
  <c r="BG9" i="38" a="1"/>
  <c r="BG9" i="38" s="1"/>
  <c r="BH9" i="38" a="1"/>
  <c r="BH9" i="38" s="1"/>
  <c r="BI9" i="38" a="1"/>
  <c r="BI9" i="38" s="1"/>
  <c r="BJ9" i="38" a="1"/>
  <c r="BJ9" i="38" s="1"/>
  <c r="BK9" i="38" a="1"/>
  <c r="BK9" i="38" s="1"/>
  <c r="BL9" i="38" a="1"/>
  <c r="BL9" i="38" s="1"/>
  <c r="BM9" i="38" a="1"/>
  <c r="BM9" i="38" s="1"/>
  <c r="BN9" i="38" a="1"/>
  <c r="BN9" i="38" s="1"/>
  <c r="BO9" i="38" a="1"/>
  <c r="BO9" i="38" s="1"/>
  <c r="BP9" i="38" a="1"/>
  <c r="BP9" i="38" s="1"/>
  <c r="BQ9" i="38" a="1"/>
  <c r="BQ9" i="38" s="1"/>
  <c r="BR9" i="38" a="1"/>
  <c r="BR9" i="38" s="1"/>
  <c r="BS9" i="38" a="1"/>
  <c r="BS9" i="38" s="1"/>
  <c r="BT9" i="38" a="1"/>
  <c r="BT9" i="38" s="1"/>
  <c r="BU9" i="38" a="1"/>
  <c r="BU9" i="38" s="1"/>
  <c r="BV9" i="38" a="1"/>
  <c r="BV9" i="38" s="1"/>
  <c r="C10" i="38" a="1"/>
  <c r="C10" i="38" s="1"/>
  <c r="D10" i="38" a="1"/>
  <c r="D10" i="38" s="1"/>
  <c r="E10" i="38" a="1"/>
  <c r="E10" i="38" s="1"/>
  <c r="F10" i="38" a="1"/>
  <c r="F10" i="38" s="1"/>
  <c r="G10" i="38" a="1"/>
  <c r="G10" i="38" s="1"/>
  <c r="H10" i="38" a="1"/>
  <c r="H10" i="38" s="1"/>
  <c r="I10" i="38" a="1"/>
  <c r="I10" i="38" s="1"/>
  <c r="J10" i="38" a="1"/>
  <c r="J10" i="38" s="1"/>
  <c r="K10" i="38" a="1"/>
  <c r="K10" i="38" s="1"/>
  <c r="L10" i="38" a="1"/>
  <c r="L10" i="38" s="1"/>
  <c r="M10" i="38" a="1"/>
  <c r="M10" i="38" s="1"/>
  <c r="N10" i="38" a="1"/>
  <c r="N10" i="38" s="1"/>
  <c r="O10" i="38" a="1"/>
  <c r="O10" i="38" s="1"/>
  <c r="P10" i="38" a="1"/>
  <c r="P10" i="38" s="1"/>
  <c r="Q10" i="38" a="1"/>
  <c r="Q10" i="38" s="1"/>
  <c r="R10" i="38" a="1"/>
  <c r="R10" i="38" s="1"/>
  <c r="S10" i="38" a="1"/>
  <c r="S10" i="38" s="1"/>
  <c r="T10" i="38" a="1"/>
  <c r="T10" i="38" s="1"/>
  <c r="U10" i="38" a="1"/>
  <c r="U10" i="38" s="1"/>
  <c r="V10" i="38" a="1"/>
  <c r="V10" i="38" s="1"/>
  <c r="W10" i="38" a="1"/>
  <c r="W10" i="38" s="1"/>
  <c r="X10" i="38" a="1"/>
  <c r="X10" i="38" s="1"/>
  <c r="Y10" i="38" a="1"/>
  <c r="Y10" i="38" s="1"/>
  <c r="Z10" i="38" a="1"/>
  <c r="Z10" i="38" s="1"/>
  <c r="AA10" i="38" a="1"/>
  <c r="AA10" i="38" s="1"/>
  <c r="AB10" i="38" a="1"/>
  <c r="AB10" i="38" s="1"/>
  <c r="AC10" i="38" a="1"/>
  <c r="AC10" i="38" s="1"/>
  <c r="AD10" i="38" a="1"/>
  <c r="AD10" i="38" s="1"/>
  <c r="AE10" i="38" a="1"/>
  <c r="AE10" i="38" s="1"/>
  <c r="AF10" i="38" a="1"/>
  <c r="AF10" i="38" s="1"/>
  <c r="AG10" i="38" a="1"/>
  <c r="AG10" i="38"/>
  <c r="AH10" i="38" a="1"/>
  <c r="AH10" i="38" s="1"/>
  <c r="AI10" i="38" a="1"/>
  <c r="AI10" i="38" s="1"/>
  <c r="AJ10" i="38" a="1"/>
  <c r="AJ10" i="38" s="1"/>
  <c r="AK10" i="38" a="1"/>
  <c r="AK10" i="38" s="1"/>
  <c r="AL10" i="38" a="1"/>
  <c r="AL10" i="38" s="1"/>
  <c r="AM10" i="38" a="1"/>
  <c r="AM10" i="38" s="1"/>
  <c r="AN10" i="38" a="1"/>
  <c r="AN10" i="38" s="1"/>
  <c r="AO10" i="38" a="1"/>
  <c r="AO10" i="38" s="1"/>
  <c r="AP10" i="38" a="1"/>
  <c r="AP10" i="38" s="1"/>
  <c r="AQ10" i="38" a="1"/>
  <c r="AQ10" i="38" s="1"/>
  <c r="AR10" i="38" a="1"/>
  <c r="AR10" i="38" s="1"/>
  <c r="AS10" i="38" a="1"/>
  <c r="AS10" i="38" s="1"/>
  <c r="AT10" i="38" a="1"/>
  <c r="AT10" i="38" s="1"/>
  <c r="AU10" i="38" a="1"/>
  <c r="AU10" i="38" s="1"/>
  <c r="AV10" i="38" a="1"/>
  <c r="AV10" i="38" s="1"/>
  <c r="AW10" i="38" a="1"/>
  <c r="AW10" i="38" s="1"/>
  <c r="AX10" i="38" a="1"/>
  <c r="AX10" i="38" s="1"/>
  <c r="AY10" i="38" a="1"/>
  <c r="AY10" i="38" s="1"/>
  <c r="AZ10" i="38" a="1"/>
  <c r="AZ10" i="38" s="1"/>
  <c r="BA10" i="38" a="1"/>
  <c r="BA10" i="38" s="1"/>
  <c r="BB10" i="38" a="1"/>
  <c r="BB10" i="38" s="1"/>
  <c r="BC10" i="38" a="1"/>
  <c r="BC10" i="38" s="1"/>
  <c r="BD10" i="38" a="1"/>
  <c r="BD10" i="38" s="1"/>
  <c r="BE10" i="38" a="1"/>
  <c r="BE10" i="38" s="1"/>
  <c r="BF10" i="38" a="1"/>
  <c r="BF10" i="38" s="1"/>
  <c r="BG10" i="38" a="1"/>
  <c r="BG10" i="38" s="1"/>
  <c r="BH10" i="38" a="1"/>
  <c r="BH10" i="38" s="1"/>
  <c r="BI10" i="38" a="1"/>
  <c r="BI10" i="38" s="1"/>
  <c r="BJ10" i="38" a="1"/>
  <c r="BJ10" i="38" s="1"/>
  <c r="BK10" i="38" a="1"/>
  <c r="BK10" i="38" s="1"/>
  <c r="BL10" i="38" a="1"/>
  <c r="BL10" i="38" s="1"/>
  <c r="BM10" i="38" a="1"/>
  <c r="BM10" i="38"/>
  <c r="BN10" i="38" a="1"/>
  <c r="BN10" i="38" s="1"/>
  <c r="BO10" i="38" a="1"/>
  <c r="BO10" i="38" s="1"/>
  <c r="BP10" i="38" a="1"/>
  <c r="BP10" i="38" s="1"/>
  <c r="BQ10" i="38" a="1"/>
  <c r="BQ10" i="38"/>
  <c r="BR10" i="38" a="1"/>
  <c r="BR10" i="38" s="1"/>
  <c r="BS10" i="38" a="1"/>
  <c r="BS10" i="38" s="1"/>
  <c r="BT10" i="38" a="1"/>
  <c r="BT10" i="38" s="1"/>
  <c r="BU10" i="38" a="1"/>
  <c r="BU10" i="38" s="1"/>
  <c r="BV10" i="38" a="1"/>
  <c r="BV10" i="38" s="1"/>
  <c r="C11" i="38" a="1"/>
  <c r="C11" i="38" s="1"/>
  <c r="D11" i="38" a="1"/>
  <c r="D11" i="38" s="1"/>
  <c r="E11" i="38" a="1"/>
  <c r="E11" i="38" s="1"/>
  <c r="F11" i="38" a="1"/>
  <c r="F11" i="38" s="1"/>
  <c r="G11" i="38" a="1"/>
  <c r="G11" i="38" s="1"/>
  <c r="H11" i="38" a="1"/>
  <c r="H11" i="38" s="1"/>
  <c r="I11" i="38" a="1"/>
  <c r="I11" i="38" s="1"/>
  <c r="J11" i="38" a="1"/>
  <c r="J11" i="38" s="1"/>
  <c r="K11" i="38" a="1"/>
  <c r="K11" i="38" s="1"/>
  <c r="L11" i="38" a="1"/>
  <c r="L11" i="38" s="1"/>
  <c r="M11" i="38" a="1"/>
  <c r="M11" i="38" s="1"/>
  <c r="N11" i="38" a="1"/>
  <c r="N11" i="38" s="1"/>
  <c r="O11" i="38" a="1"/>
  <c r="O11" i="38" s="1"/>
  <c r="P11" i="38" a="1"/>
  <c r="P11" i="38" s="1"/>
  <c r="Q11" i="38" a="1"/>
  <c r="Q11" i="38" s="1"/>
  <c r="R11" i="38" a="1"/>
  <c r="R11" i="38" s="1"/>
  <c r="S11" i="38" a="1"/>
  <c r="S11" i="38" s="1"/>
  <c r="T11" i="38" a="1"/>
  <c r="T11" i="38" s="1"/>
  <c r="U11" i="38" a="1"/>
  <c r="U11" i="38"/>
  <c r="V11" i="38" a="1"/>
  <c r="V11" i="38" s="1"/>
  <c r="W11" i="38" a="1"/>
  <c r="W11" i="38" s="1"/>
  <c r="X11" i="38" a="1"/>
  <c r="X11" i="38" s="1"/>
  <c r="Y11" i="38" a="1"/>
  <c r="Y11" i="38" s="1"/>
  <c r="Z11" i="38" a="1"/>
  <c r="Z11" i="38" s="1"/>
  <c r="AA11" i="38" a="1"/>
  <c r="AA11" i="38" s="1"/>
  <c r="AB11" i="38" a="1"/>
  <c r="AB11" i="38" s="1"/>
  <c r="AC11" i="38" a="1"/>
  <c r="AC11" i="38" s="1"/>
  <c r="AD11" i="38" a="1"/>
  <c r="AD11" i="38" s="1"/>
  <c r="AE11" i="38" a="1"/>
  <c r="AE11" i="38" s="1"/>
  <c r="AF11" i="38" a="1"/>
  <c r="AF11" i="38" s="1"/>
  <c r="AG11" i="38" a="1"/>
  <c r="AG11" i="38" s="1"/>
  <c r="AH11" i="38" a="1"/>
  <c r="AH11" i="38" s="1"/>
  <c r="AI11" i="38" a="1"/>
  <c r="AI11" i="38" s="1"/>
  <c r="AJ11" i="38" a="1"/>
  <c r="AJ11" i="38" s="1"/>
  <c r="AK11" i="38" a="1"/>
  <c r="AK11" i="38" s="1"/>
  <c r="AL11" i="38" a="1"/>
  <c r="AL11" i="38" s="1"/>
  <c r="AM11" i="38" a="1"/>
  <c r="AM11" i="38" s="1"/>
  <c r="AN11" i="38" a="1"/>
  <c r="AN11" i="38" s="1"/>
  <c r="AO11" i="38" a="1"/>
  <c r="AO11" i="38" s="1"/>
  <c r="AP11" i="38" a="1"/>
  <c r="AP11" i="38" s="1"/>
  <c r="AQ11" i="38" a="1"/>
  <c r="AQ11" i="38" s="1"/>
  <c r="AR11" i="38" a="1"/>
  <c r="AR11" i="38" s="1"/>
  <c r="AS11" i="38" a="1"/>
  <c r="AS11" i="38" s="1"/>
  <c r="AT11" i="38" a="1"/>
  <c r="AT11" i="38" s="1"/>
  <c r="AU11" i="38" a="1"/>
  <c r="AU11" i="38" s="1"/>
  <c r="AV11" i="38" a="1"/>
  <c r="AV11" i="38" s="1"/>
  <c r="AW11" i="38" a="1"/>
  <c r="AW11" i="38" s="1"/>
  <c r="AX11" i="38" a="1"/>
  <c r="AX11" i="38" s="1"/>
  <c r="AY11" i="38" a="1"/>
  <c r="AY11" i="38" s="1"/>
  <c r="AZ11" i="38" a="1"/>
  <c r="AZ11" i="38" s="1"/>
  <c r="BA11" i="38" a="1"/>
  <c r="BA11" i="38" s="1"/>
  <c r="BB11" i="38" a="1"/>
  <c r="BB11" i="38" s="1"/>
  <c r="BC11" i="38" a="1"/>
  <c r="BC11" i="38" s="1"/>
  <c r="BD11" i="38" a="1"/>
  <c r="BD11" i="38" s="1"/>
  <c r="BE11" i="38" a="1"/>
  <c r="BE11" i="38" s="1"/>
  <c r="BF11" i="38" a="1"/>
  <c r="BF11" i="38" s="1"/>
  <c r="BG11" i="38" a="1"/>
  <c r="BG11" i="38" s="1"/>
  <c r="BH11" i="38" a="1"/>
  <c r="BH11" i="38" s="1"/>
  <c r="BI11" i="38" a="1"/>
  <c r="BI11" i="38" s="1"/>
  <c r="BJ11" i="38" a="1"/>
  <c r="BJ11" i="38" s="1"/>
  <c r="BK11" i="38" a="1"/>
  <c r="BK11" i="38" s="1"/>
  <c r="BL11" i="38" a="1"/>
  <c r="BL11" i="38" s="1"/>
  <c r="BM11" i="38" a="1"/>
  <c r="BM11" i="38" s="1"/>
  <c r="BN11" i="38" a="1"/>
  <c r="BN11" i="38" s="1"/>
  <c r="BO11" i="38" a="1"/>
  <c r="BO11" i="38" s="1"/>
  <c r="BP11" i="38" a="1"/>
  <c r="BP11" i="38" s="1"/>
  <c r="BQ11" i="38" a="1"/>
  <c r="BQ11" i="38" s="1"/>
  <c r="BR11" i="38" a="1"/>
  <c r="BR11" i="38" s="1"/>
  <c r="BS11" i="38" a="1"/>
  <c r="BS11" i="38" s="1"/>
  <c r="BT11" i="38" a="1"/>
  <c r="BT11" i="38" s="1"/>
  <c r="BU11" i="38" a="1"/>
  <c r="BU11" i="38" s="1"/>
  <c r="BV11" i="38" a="1"/>
  <c r="BV11" i="38" s="1"/>
  <c r="C12" i="38" a="1"/>
  <c r="C12" i="38" s="1"/>
  <c r="D12" i="38" a="1"/>
  <c r="D12" i="38" s="1"/>
  <c r="E12" i="38" a="1"/>
  <c r="E12" i="38" s="1"/>
  <c r="F12" i="38" a="1"/>
  <c r="F12" i="38" s="1"/>
  <c r="G12" i="38" a="1"/>
  <c r="G12" i="38" s="1"/>
  <c r="H12" i="38" a="1"/>
  <c r="H12" i="38" s="1"/>
  <c r="I12" i="38" a="1"/>
  <c r="I12" i="38" s="1"/>
  <c r="J12" i="38" a="1"/>
  <c r="J12" i="38" s="1"/>
  <c r="K12" i="38" a="1"/>
  <c r="K12" i="38" s="1"/>
  <c r="L12" i="38" a="1"/>
  <c r="L12" i="38" s="1"/>
  <c r="M12" i="38" a="1"/>
  <c r="M12" i="38" s="1"/>
  <c r="N12" i="38" a="1"/>
  <c r="N12" i="38" s="1"/>
  <c r="O12" i="38" a="1"/>
  <c r="O12" i="38" s="1"/>
  <c r="P12" i="38" a="1"/>
  <c r="P12" i="38" s="1"/>
  <c r="Q12" i="38" a="1"/>
  <c r="Q12" i="38" s="1"/>
  <c r="R12" i="38" a="1"/>
  <c r="R12" i="38" s="1"/>
  <c r="S12" i="38" a="1"/>
  <c r="S12" i="38" s="1"/>
  <c r="T12" i="38" a="1"/>
  <c r="T12" i="38" s="1"/>
  <c r="U12" i="38" a="1"/>
  <c r="U12" i="38"/>
  <c r="V12" i="38" a="1"/>
  <c r="V12" i="38" s="1"/>
  <c r="W12" i="38" a="1"/>
  <c r="W12" i="38" s="1"/>
  <c r="X12" i="38" a="1"/>
  <c r="X12" i="38" s="1"/>
  <c r="Y12" i="38" a="1"/>
  <c r="Y12" i="38" s="1"/>
  <c r="Z12" i="38" a="1"/>
  <c r="Z12" i="38" s="1"/>
  <c r="AA12" i="38" a="1"/>
  <c r="AA12" i="38" s="1"/>
  <c r="AB12" i="38" a="1"/>
  <c r="AB12" i="38" s="1"/>
  <c r="AC12" i="38" a="1"/>
  <c r="AC12" i="38" s="1"/>
  <c r="AD12" i="38" a="1"/>
  <c r="AD12" i="38" s="1"/>
  <c r="AE12" i="38" a="1"/>
  <c r="AE12" i="38" s="1"/>
  <c r="AF12" i="38" a="1"/>
  <c r="AF12" i="38" s="1"/>
  <c r="AG12" i="38" a="1"/>
  <c r="AG12" i="38" s="1"/>
  <c r="AH12" i="38" a="1"/>
  <c r="AH12" i="38" s="1"/>
  <c r="AI12" i="38" a="1"/>
  <c r="AI12" i="38" s="1"/>
  <c r="AJ12" i="38" a="1"/>
  <c r="AJ12" i="38" s="1"/>
  <c r="AK12" i="38" a="1"/>
  <c r="AK12" i="38" s="1"/>
  <c r="AL12" i="38" a="1"/>
  <c r="AL12" i="38" s="1"/>
  <c r="AM12" i="38" a="1"/>
  <c r="AM12" i="38" s="1"/>
  <c r="AN12" i="38" a="1"/>
  <c r="AN12" i="38" s="1"/>
  <c r="AO12" i="38" a="1"/>
  <c r="AO12" i="38" s="1"/>
  <c r="AP12" i="38" a="1"/>
  <c r="AP12" i="38" s="1"/>
  <c r="AQ12" i="38" a="1"/>
  <c r="AQ12" i="38" s="1"/>
  <c r="AR12" i="38" a="1"/>
  <c r="AR12" i="38" s="1"/>
  <c r="AS12" i="38" a="1"/>
  <c r="AS12" i="38" s="1"/>
  <c r="AT12" i="38" a="1"/>
  <c r="AT12" i="38" s="1"/>
  <c r="AU12" i="38" a="1"/>
  <c r="AU12" i="38" s="1"/>
  <c r="AV12" i="38" a="1"/>
  <c r="AV12" i="38" s="1"/>
  <c r="AW12" i="38" a="1"/>
  <c r="AW12" i="38" s="1"/>
  <c r="AX12" i="38" a="1"/>
  <c r="AX12" i="38" s="1"/>
  <c r="AY12" i="38" a="1"/>
  <c r="AY12" i="38" s="1"/>
  <c r="AZ12" i="38" a="1"/>
  <c r="AZ12" i="38" s="1"/>
  <c r="BA12" i="38" a="1"/>
  <c r="BA12" i="38" s="1"/>
  <c r="BB12" i="38" a="1"/>
  <c r="BB12" i="38" s="1"/>
  <c r="BC12" i="38" a="1"/>
  <c r="BC12" i="38" s="1"/>
  <c r="BD12" i="38" a="1"/>
  <c r="BD12" i="38" s="1"/>
  <c r="BE12" i="38" a="1"/>
  <c r="BE12" i="38" s="1"/>
  <c r="BF12" i="38" a="1"/>
  <c r="BF12" i="38" s="1"/>
  <c r="BG12" i="38" a="1"/>
  <c r="BG12" i="38" s="1"/>
  <c r="BH12" i="38" a="1"/>
  <c r="BH12" i="38" s="1"/>
  <c r="BI12" i="38" a="1"/>
  <c r="BI12" i="38" s="1"/>
  <c r="BJ12" i="38" a="1"/>
  <c r="BJ12" i="38" s="1"/>
  <c r="BK12" i="38" a="1"/>
  <c r="BK12" i="38" s="1"/>
  <c r="BL12" i="38" a="1"/>
  <c r="BL12" i="38" s="1"/>
  <c r="BM12" i="38" a="1"/>
  <c r="BM12" i="38" s="1"/>
  <c r="BN12" i="38" a="1"/>
  <c r="BN12" i="38" s="1"/>
  <c r="BO12" i="38" a="1"/>
  <c r="BO12" i="38" s="1"/>
  <c r="BP12" i="38" a="1"/>
  <c r="BP12" i="38" s="1"/>
  <c r="BQ12" i="38" a="1"/>
  <c r="BQ12" i="38" s="1"/>
  <c r="BR12" i="38" a="1"/>
  <c r="BR12" i="38" s="1"/>
  <c r="BS12" i="38" a="1"/>
  <c r="BS12" i="38" s="1"/>
  <c r="BT12" i="38" a="1"/>
  <c r="BT12" i="38" s="1"/>
  <c r="BU12" i="38" a="1"/>
  <c r="BU12" i="38" s="1"/>
  <c r="BV12" i="38" a="1"/>
  <c r="BV12" i="38" s="1"/>
  <c r="C13" i="38" a="1"/>
  <c r="C13" i="38" s="1"/>
  <c r="D13" i="38" a="1"/>
  <c r="D13" i="38" s="1"/>
  <c r="E13" i="38" a="1"/>
  <c r="E13" i="38" s="1"/>
  <c r="F13" i="38" a="1"/>
  <c r="F13" i="38" s="1"/>
  <c r="G13" i="38" a="1"/>
  <c r="G13" i="38" s="1"/>
  <c r="H13" i="38" a="1"/>
  <c r="H13" i="38" s="1"/>
  <c r="I13" i="38" a="1"/>
  <c r="I13" i="38"/>
  <c r="J13" i="38" a="1"/>
  <c r="J13" i="38" s="1"/>
  <c r="K13" i="38" a="1"/>
  <c r="K13" i="38" s="1"/>
  <c r="L13" i="38" a="1"/>
  <c r="L13" i="38" s="1"/>
  <c r="M13" i="38" a="1"/>
  <c r="M13" i="38" s="1"/>
  <c r="N13" i="38" a="1"/>
  <c r="N13" i="38" s="1"/>
  <c r="O13" i="38" a="1"/>
  <c r="O13" i="38" s="1"/>
  <c r="P13" i="38" a="1"/>
  <c r="P13" i="38" s="1"/>
  <c r="Q13" i="38" a="1"/>
  <c r="Q13" i="38" s="1"/>
  <c r="R13" i="38" a="1"/>
  <c r="R13" i="38" s="1"/>
  <c r="S13" i="38" a="1"/>
  <c r="S13" i="38" s="1"/>
  <c r="T13" i="38" a="1"/>
  <c r="T13" i="38" s="1"/>
  <c r="U13" i="38" a="1"/>
  <c r="U13" i="38" s="1"/>
  <c r="V13" i="38" a="1"/>
  <c r="V13" i="38" s="1"/>
  <c r="W13" i="38" a="1"/>
  <c r="W13" i="38" s="1"/>
  <c r="X13" i="38" a="1"/>
  <c r="X13" i="38" s="1"/>
  <c r="Y13" i="38" a="1"/>
  <c r="Y13" i="38" s="1"/>
  <c r="Z13" i="38" a="1"/>
  <c r="Z13" i="38" s="1"/>
  <c r="AA13" i="38" a="1"/>
  <c r="AA13" i="38" s="1"/>
  <c r="AB13" i="38" a="1"/>
  <c r="AB13" i="38" s="1"/>
  <c r="AC13" i="38" a="1"/>
  <c r="AC13" i="38" s="1"/>
  <c r="AD13" i="38" a="1"/>
  <c r="AD13" i="38" s="1"/>
  <c r="AE13" i="38" a="1"/>
  <c r="AE13" i="38" s="1"/>
  <c r="AF13" i="38" a="1"/>
  <c r="AF13" i="38" s="1"/>
  <c r="AG13" i="38" a="1"/>
  <c r="AG13" i="38" s="1"/>
  <c r="AH13" i="38" a="1"/>
  <c r="AH13" i="38" s="1"/>
  <c r="AI13" i="38" a="1"/>
  <c r="AI13" i="38" s="1"/>
  <c r="AJ13" i="38" a="1"/>
  <c r="AJ13" i="38" s="1"/>
  <c r="AK13" i="38" a="1"/>
  <c r="AK13" i="38" s="1"/>
  <c r="AL13" i="38" a="1"/>
  <c r="AL13" i="38" s="1"/>
  <c r="AM13" i="38" a="1"/>
  <c r="AM13" i="38" s="1"/>
  <c r="AN13" i="38" a="1"/>
  <c r="AN13" i="38" s="1"/>
  <c r="AO13" i="38" a="1"/>
  <c r="AO13" i="38" s="1"/>
  <c r="AP13" i="38" a="1"/>
  <c r="AP13" i="38" s="1"/>
  <c r="AQ13" i="38" a="1"/>
  <c r="AQ13" i="38" s="1"/>
  <c r="AR13" i="38" a="1"/>
  <c r="AR13" i="38" s="1"/>
  <c r="AS13" i="38" a="1"/>
  <c r="AS13" i="38" s="1"/>
  <c r="AT13" i="38" a="1"/>
  <c r="AT13" i="38" s="1"/>
  <c r="AU13" i="38" a="1"/>
  <c r="AU13" i="38" s="1"/>
  <c r="AV13" i="38" a="1"/>
  <c r="AV13" i="38" s="1"/>
  <c r="AW13" i="38" a="1"/>
  <c r="AW13" i="38" s="1"/>
  <c r="AX13" i="38" a="1"/>
  <c r="AX13" i="38" s="1"/>
  <c r="AY13" i="38" a="1"/>
  <c r="AY13" i="38" s="1"/>
  <c r="AZ13" i="38" a="1"/>
  <c r="AZ13" i="38" s="1"/>
  <c r="BA13" i="38" a="1"/>
  <c r="BA13" i="38" s="1"/>
  <c r="BB13" i="38" a="1"/>
  <c r="BB13" i="38" s="1"/>
  <c r="BC13" i="38" a="1"/>
  <c r="BC13" i="38" s="1"/>
  <c r="BD13" i="38" a="1"/>
  <c r="BD13" i="38" s="1"/>
  <c r="BE13" i="38" a="1"/>
  <c r="BE13" i="38" s="1"/>
  <c r="BF13" i="38" a="1"/>
  <c r="BF13" i="38" s="1"/>
  <c r="BG13" i="38" a="1"/>
  <c r="BG13" i="38"/>
  <c r="BH13" i="38" a="1"/>
  <c r="BH13" i="38" s="1"/>
  <c r="BI13" i="38" a="1"/>
  <c r="BI13" i="38" s="1"/>
  <c r="BJ13" i="38" a="1"/>
  <c r="BJ13" i="38" s="1"/>
  <c r="BK13" i="38" a="1"/>
  <c r="BK13" i="38" s="1"/>
  <c r="BL13" i="38" a="1"/>
  <c r="BL13" i="38" s="1"/>
  <c r="BM13" i="38" a="1"/>
  <c r="BM13" i="38" s="1"/>
  <c r="BN13" i="38" a="1"/>
  <c r="BN13" i="38" s="1"/>
  <c r="BO13" i="38" a="1"/>
  <c r="BO13" i="38" s="1"/>
  <c r="BP13" i="38" a="1"/>
  <c r="BP13" i="38" s="1"/>
  <c r="BQ13" i="38" a="1"/>
  <c r="BQ13" i="38" s="1"/>
  <c r="BR13" i="38" a="1"/>
  <c r="BR13" i="38" s="1"/>
  <c r="BS13" i="38" a="1"/>
  <c r="BS13" i="38" s="1"/>
  <c r="BT13" i="38" a="1"/>
  <c r="BT13" i="38" s="1"/>
  <c r="BU13" i="38" a="1"/>
  <c r="BU13" i="38" s="1"/>
  <c r="BV13" i="38" a="1"/>
  <c r="BV13" i="38" s="1"/>
  <c r="C14" i="38" a="1"/>
  <c r="C14" i="38"/>
  <c r="D14" i="38" a="1"/>
  <c r="D14" i="38" s="1"/>
  <c r="E14" i="38" a="1"/>
  <c r="E14" i="38" s="1"/>
  <c r="F14" i="38" a="1"/>
  <c r="F14" i="38" s="1"/>
  <c r="G14" i="38" a="1"/>
  <c r="G14" i="38" s="1"/>
  <c r="H14" i="38" a="1"/>
  <c r="H14" i="38" s="1"/>
  <c r="I14" i="38" a="1"/>
  <c r="I14" i="38" s="1"/>
  <c r="J14" i="38" a="1"/>
  <c r="J14" i="38" s="1"/>
  <c r="K14" i="38" a="1"/>
  <c r="K14" i="38" s="1"/>
  <c r="L14" i="38" a="1"/>
  <c r="L14" i="38" s="1"/>
  <c r="M14" i="38" a="1"/>
  <c r="M14" i="38" s="1"/>
  <c r="N14" i="38" a="1"/>
  <c r="N14" i="38" s="1"/>
  <c r="O14" i="38" a="1"/>
  <c r="O14" i="38" s="1"/>
  <c r="P14" i="38" a="1"/>
  <c r="P14" i="38" s="1"/>
  <c r="Q14" i="38" a="1"/>
  <c r="Q14" i="38" s="1"/>
  <c r="R14" i="38" a="1"/>
  <c r="R14" i="38" s="1"/>
  <c r="S14" i="38" a="1"/>
  <c r="S14" i="38"/>
  <c r="T14" i="38" a="1"/>
  <c r="T14" i="38" s="1"/>
  <c r="U14" i="38" a="1"/>
  <c r="U14" i="38" s="1"/>
  <c r="V14" i="38" a="1"/>
  <c r="V14" i="38" s="1"/>
  <c r="W14" i="38" a="1"/>
  <c r="W14" i="38" s="1"/>
  <c r="X14" i="38" a="1"/>
  <c r="X14" i="38" s="1"/>
  <c r="Y14" i="38" a="1"/>
  <c r="Y14" i="38" s="1"/>
  <c r="Z14" i="38" a="1"/>
  <c r="Z14" i="38" s="1"/>
  <c r="AA14" i="38" a="1"/>
  <c r="AA14" i="38" s="1"/>
  <c r="AB14" i="38" a="1"/>
  <c r="AB14" i="38" s="1"/>
  <c r="AC14" i="38" a="1"/>
  <c r="AC14" i="38" s="1"/>
  <c r="AD14" i="38" a="1"/>
  <c r="AD14" i="38" s="1"/>
  <c r="AE14" i="38" a="1"/>
  <c r="AE14" i="38" s="1"/>
  <c r="AF14" i="38" a="1"/>
  <c r="AF14" i="38" s="1"/>
  <c r="AG14" i="38" a="1"/>
  <c r="AG14" i="38" s="1"/>
  <c r="AH14" i="38" a="1"/>
  <c r="AH14" i="38" s="1"/>
  <c r="AI14" i="38" a="1"/>
  <c r="AI14" i="38" s="1"/>
  <c r="AJ14" i="38" a="1"/>
  <c r="AJ14" i="38" s="1"/>
  <c r="AK14" i="38" a="1"/>
  <c r="AK14" i="38" s="1"/>
  <c r="AL14" i="38" a="1"/>
  <c r="AL14" i="38" s="1"/>
  <c r="AM14" i="38" a="1"/>
  <c r="AM14" i="38" s="1"/>
  <c r="AN14" i="38" a="1"/>
  <c r="AN14" i="38" s="1"/>
  <c r="AO14" i="38" a="1"/>
  <c r="AO14" i="38" s="1"/>
  <c r="AP14" i="38" a="1"/>
  <c r="AP14" i="38" s="1"/>
  <c r="AQ14" i="38" a="1"/>
  <c r="AQ14" i="38" s="1"/>
  <c r="AR14" i="38" a="1"/>
  <c r="AR14" i="38" s="1"/>
  <c r="AS14" i="38" a="1"/>
  <c r="AS14" i="38" s="1"/>
  <c r="AT14" i="38" a="1"/>
  <c r="AT14" i="38" s="1"/>
  <c r="AU14" i="38" a="1"/>
  <c r="AU14" i="38" s="1"/>
  <c r="AV14" i="38" a="1"/>
  <c r="AV14" i="38" s="1"/>
  <c r="AW14" i="38" a="1"/>
  <c r="AW14" i="38" s="1"/>
  <c r="AX14" i="38" a="1"/>
  <c r="AX14" i="38" s="1"/>
  <c r="AY14" i="38" a="1"/>
  <c r="AY14" i="38" s="1"/>
  <c r="AZ14" i="38" a="1"/>
  <c r="AZ14" i="38" s="1"/>
  <c r="BA14" i="38" a="1"/>
  <c r="BA14" i="38" s="1"/>
  <c r="BB14" i="38" a="1"/>
  <c r="BB14" i="38" s="1"/>
  <c r="BC14" i="38" a="1"/>
  <c r="BC14" i="38" s="1"/>
  <c r="BD14" i="38" a="1"/>
  <c r="BD14" i="38" s="1"/>
  <c r="BE14" i="38" a="1"/>
  <c r="BE14" i="38" s="1"/>
  <c r="BF14" i="38" a="1"/>
  <c r="BF14" i="38" s="1"/>
  <c r="BG14" i="38" a="1"/>
  <c r="BG14" i="38" s="1"/>
  <c r="BH14" i="38" a="1"/>
  <c r="BH14" i="38" s="1"/>
  <c r="BI14" i="38" a="1"/>
  <c r="BI14" i="38" s="1"/>
  <c r="BJ14" i="38" a="1"/>
  <c r="BJ14" i="38" s="1"/>
  <c r="BK14" i="38" a="1"/>
  <c r="BK14" i="38" s="1"/>
  <c r="BL14" i="38" a="1"/>
  <c r="BL14" i="38" s="1"/>
  <c r="BM14" i="38" a="1"/>
  <c r="BM14" i="38" s="1"/>
  <c r="BN14" i="38" a="1"/>
  <c r="BN14" i="38" s="1"/>
  <c r="BO14" i="38" a="1"/>
  <c r="BO14" i="38"/>
  <c r="BP14" i="38" a="1"/>
  <c r="BP14" i="38" s="1"/>
  <c r="BQ14" i="38" a="1"/>
  <c r="BQ14" i="38" s="1"/>
  <c r="BR14" i="38" a="1"/>
  <c r="BR14" i="38" s="1"/>
  <c r="BS14" i="38" a="1"/>
  <c r="BS14" i="38" s="1"/>
  <c r="BT14" i="38" a="1"/>
  <c r="BT14" i="38" s="1"/>
  <c r="BU14" i="38" a="1"/>
  <c r="BU14" i="38" s="1"/>
  <c r="BV14" i="38" a="1"/>
  <c r="BV14" i="38" s="1"/>
  <c r="C15" i="38" a="1"/>
  <c r="C15" i="38" s="1"/>
  <c r="D15" i="38" a="1"/>
  <c r="D15" i="38" s="1"/>
  <c r="E15" i="38" a="1"/>
  <c r="E15" i="38" s="1"/>
  <c r="F15" i="38" a="1"/>
  <c r="F15" i="38" s="1"/>
  <c r="G15" i="38" a="1"/>
  <c r="G15" i="38" s="1"/>
  <c r="H15" i="38" a="1"/>
  <c r="H15" i="38" s="1"/>
  <c r="I15" i="38" a="1"/>
  <c r="I15" i="38" s="1"/>
  <c r="J15" i="38" a="1"/>
  <c r="J15" i="38" s="1"/>
  <c r="K15" i="38" a="1"/>
  <c r="K15" i="38" s="1"/>
  <c r="L15" i="38" a="1"/>
  <c r="L15" i="38" s="1"/>
  <c r="M15" i="38" a="1"/>
  <c r="M15" i="38" s="1"/>
  <c r="N15" i="38" a="1"/>
  <c r="N15" i="38" s="1"/>
  <c r="O15" i="38" a="1"/>
  <c r="O15" i="38" s="1"/>
  <c r="P15" i="38" a="1"/>
  <c r="P15" i="38" s="1"/>
  <c r="Q15" i="38" a="1"/>
  <c r="Q15" i="38" s="1"/>
  <c r="R15" i="38" a="1"/>
  <c r="R15" i="38" s="1"/>
  <c r="S15" i="38" a="1"/>
  <c r="S15" i="38" s="1"/>
  <c r="T15" i="38" a="1"/>
  <c r="T15" i="38" s="1"/>
  <c r="U15" i="38" a="1"/>
  <c r="U15" i="38" s="1"/>
  <c r="V15" i="38" a="1"/>
  <c r="V15" i="38" s="1"/>
  <c r="W15" i="38" a="1"/>
  <c r="W15" i="38" s="1"/>
  <c r="X15" i="38" a="1"/>
  <c r="X15" i="38" s="1"/>
  <c r="Y15" i="38" a="1"/>
  <c r="Y15" i="38" s="1"/>
  <c r="Z15" i="38" a="1"/>
  <c r="Z15" i="38" s="1"/>
  <c r="AA15" i="38" a="1"/>
  <c r="AA15" i="38" s="1"/>
  <c r="AB15" i="38" a="1"/>
  <c r="AB15" i="38" s="1"/>
  <c r="AC15" i="38" a="1"/>
  <c r="AC15" i="38" s="1"/>
  <c r="AD15" i="38" a="1"/>
  <c r="AD15" i="38" s="1"/>
  <c r="AE15" i="38" a="1"/>
  <c r="AE15" i="38" s="1"/>
  <c r="AF15" i="38" a="1"/>
  <c r="AF15" i="38" s="1"/>
  <c r="AG15" i="38" a="1"/>
  <c r="AG15" i="38" s="1"/>
  <c r="AH15" i="38" a="1"/>
  <c r="AH15" i="38" s="1"/>
  <c r="AI15" i="38" a="1"/>
  <c r="AI15" i="38" s="1"/>
  <c r="AJ15" i="38" a="1"/>
  <c r="AJ15" i="38" s="1"/>
  <c r="AK15" i="38" a="1"/>
  <c r="AK15" i="38" s="1"/>
  <c r="AL15" i="38" a="1"/>
  <c r="AL15" i="38" s="1"/>
  <c r="AM15" i="38" a="1"/>
  <c r="AM15" i="38" s="1"/>
  <c r="AN15" i="38" a="1"/>
  <c r="AN15" i="38" s="1"/>
  <c r="AO15" i="38" a="1"/>
  <c r="AO15" i="38" s="1"/>
  <c r="AP15" i="38" a="1"/>
  <c r="AP15" i="38" s="1"/>
  <c r="AQ15" i="38" a="1"/>
  <c r="AQ15" i="38" s="1"/>
  <c r="AR15" i="38" a="1"/>
  <c r="AR15" i="38" s="1"/>
  <c r="AS15" i="38" a="1"/>
  <c r="AS15" i="38" s="1"/>
  <c r="AT15" i="38" a="1"/>
  <c r="AT15" i="38" s="1"/>
  <c r="AU15" i="38" a="1"/>
  <c r="AU15" i="38" s="1"/>
  <c r="AV15" i="38" a="1"/>
  <c r="AV15" i="38" s="1"/>
  <c r="AW15" i="38" a="1"/>
  <c r="AW15" i="38" s="1"/>
  <c r="AX15" i="38" a="1"/>
  <c r="AX15" i="38" s="1"/>
  <c r="AY15" i="38" a="1"/>
  <c r="AY15" i="38" s="1"/>
  <c r="AZ15" i="38" a="1"/>
  <c r="AZ15" i="38" s="1"/>
  <c r="BA15" i="38" a="1"/>
  <c r="BA15" i="38" s="1"/>
  <c r="BB15" i="38" a="1"/>
  <c r="BB15" i="38" s="1"/>
  <c r="BC15" i="38" a="1"/>
  <c r="BC15" i="38" s="1"/>
  <c r="BD15" i="38" a="1"/>
  <c r="BD15" i="38" s="1"/>
  <c r="BE15" i="38" a="1"/>
  <c r="BE15" i="38" s="1"/>
  <c r="BF15" i="38" a="1"/>
  <c r="BF15" i="38" s="1"/>
  <c r="BG15" i="38" a="1"/>
  <c r="BG15" i="38" s="1"/>
  <c r="BH15" i="38" a="1"/>
  <c r="BH15" i="38" s="1"/>
  <c r="BI15" i="38" a="1"/>
  <c r="BI15" i="38" s="1"/>
  <c r="BJ15" i="38" a="1"/>
  <c r="BJ15" i="38" s="1"/>
  <c r="BK15" i="38" a="1"/>
  <c r="BK15" i="38" s="1"/>
  <c r="BL15" i="38" a="1"/>
  <c r="BL15" i="38" s="1"/>
  <c r="BM15" i="38" a="1"/>
  <c r="BM15" i="38" s="1"/>
  <c r="BN15" i="38" a="1"/>
  <c r="BN15" i="38" s="1"/>
  <c r="BO15" i="38" a="1"/>
  <c r="BO15" i="38" s="1"/>
  <c r="BP15" i="38" a="1"/>
  <c r="BP15" i="38" s="1"/>
  <c r="BQ15" i="38" a="1"/>
  <c r="BQ15" i="38" s="1"/>
  <c r="BR15" i="38" a="1"/>
  <c r="BR15" i="38" s="1"/>
  <c r="BS15" i="38" a="1"/>
  <c r="BS15" i="38" s="1"/>
  <c r="BT15" i="38" a="1"/>
  <c r="BT15" i="38" s="1"/>
  <c r="BU15" i="38" a="1"/>
  <c r="BU15" i="38" s="1"/>
  <c r="BV15" i="38" a="1"/>
  <c r="BV15" i="38" s="1"/>
  <c r="C16" i="38" a="1"/>
  <c r="C16" i="38" s="1"/>
  <c r="D16" i="38" a="1"/>
  <c r="D16" i="38" s="1"/>
  <c r="E16" i="38" a="1"/>
  <c r="E16" i="38" s="1"/>
  <c r="F16" i="38" a="1"/>
  <c r="F16" i="38" s="1"/>
  <c r="G16" i="38" a="1"/>
  <c r="G16" i="38" s="1"/>
  <c r="H16" i="38" a="1"/>
  <c r="H16" i="38" s="1"/>
  <c r="I16" i="38" a="1"/>
  <c r="I16" i="38" s="1"/>
  <c r="J16" i="38" a="1"/>
  <c r="J16" i="38" s="1"/>
  <c r="K16" i="38" a="1"/>
  <c r="K16" i="38" s="1"/>
  <c r="L16" i="38" a="1"/>
  <c r="L16" i="38" s="1"/>
  <c r="M16" i="38" a="1"/>
  <c r="M16" i="38" s="1"/>
  <c r="N16" i="38" a="1"/>
  <c r="N16" i="38" s="1"/>
  <c r="O16" i="38" a="1"/>
  <c r="O16" i="38"/>
  <c r="P16" i="38" a="1"/>
  <c r="P16" i="38" s="1"/>
  <c r="Q16" i="38" a="1"/>
  <c r="Q16" i="38" s="1"/>
  <c r="R16" i="38" a="1"/>
  <c r="R16" i="38" s="1"/>
  <c r="S16" i="38" a="1"/>
  <c r="S16" i="38" s="1"/>
  <c r="T16" i="38" a="1"/>
  <c r="T16" i="38" s="1"/>
  <c r="U16" i="38" a="1"/>
  <c r="U16" i="38" s="1"/>
  <c r="V16" i="38" a="1"/>
  <c r="V16" i="38" s="1"/>
  <c r="W16" i="38" a="1"/>
  <c r="W16" i="38" s="1"/>
  <c r="X16" i="38" a="1"/>
  <c r="X16" i="38" s="1"/>
  <c r="Y16" i="38" a="1"/>
  <c r="Y16" i="38" s="1"/>
  <c r="Z16" i="38" a="1"/>
  <c r="Z16" i="38" s="1"/>
  <c r="AA16" i="38" a="1"/>
  <c r="AA16" i="38" s="1"/>
  <c r="AB16" i="38" a="1"/>
  <c r="AB16" i="38" s="1"/>
  <c r="AC16" i="38" a="1"/>
  <c r="AC16" i="38" s="1"/>
  <c r="AD16" i="38" a="1"/>
  <c r="AD16" i="38" s="1"/>
  <c r="AE16" i="38" a="1"/>
  <c r="AE16" i="38" s="1"/>
  <c r="AF16" i="38" a="1"/>
  <c r="AF16" i="38" s="1"/>
  <c r="AG16" i="38" a="1"/>
  <c r="AG16" i="38" s="1"/>
  <c r="AH16" i="38" a="1"/>
  <c r="AH16" i="38" s="1"/>
  <c r="AI16" i="38" a="1"/>
  <c r="AI16" i="38" s="1"/>
  <c r="AJ16" i="38" a="1"/>
  <c r="AJ16" i="38" s="1"/>
  <c r="AK16" i="38" a="1"/>
  <c r="AK16" i="38" s="1"/>
  <c r="AL16" i="38" a="1"/>
  <c r="AL16" i="38" s="1"/>
  <c r="AM16" i="38" a="1"/>
  <c r="AM16" i="38" s="1"/>
  <c r="AN16" i="38" a="1"/>
  <c r="AN16" i="38" s="1"/>
  <c r="AO16" i="38" a="1"/>
  <c r="AO16" i="38" s="1"/>
  <c r="AP16" i="38" a="1"/>
  <c r="AP16" i="38" s="1"/>
  <c r="AQ16" i="38" a="1"/>
  <c r="AQ16" i="38"/>
  <c r="AR16" i="38" a="1"/>
  <c r="AR16" i="38" s="1"/>
  <c r="AS16" i="38" a="1"/>
  <c r="AS16" i="38" s="1"/>
  <c r="AT16" i="38" a="1"/>
  <c r="AT16" i="38" s="1"/>
  <c r="AU16" i="38" a="1"/>
  <c r="AU16" i="38"/>
  <c r="AV16" i="38" a="1"/>
  <c r="AV16" i="38" s="1"/>
  <c r="AW16" i="38" a="1"/>
  <c r="AW16" i="38" s="1"/>
  <c r="AX16" i="38" a="1"/>
  <c r="AX16" i="38" s="1"/>
  <c r="AY16" i="38" a="1"/>
  <c r="AY16" i="38" s="1"/>
  <c r="AZ16" i="38" a="1"/>
  <c r="AZ16" i="38" s="1"/>
  <c r="BA16" i="38" a="1"/>
  <c r="BA16" i="38" s="1"/>
  <c r="BB16" i="38" a="1"/>
  <c r="BB16" i="38" s="1"/>
  <c r="BC16" i="38" a="1"/>
  <c r="BC16" i="38" s="1"/>
  <c r="BD16" i="38" a="1"/>
  <c r="BD16" i="38" s="1"/>
  <c r="BE16" i="38" a="1"/>
  <c r="BE16" i="38" s="1"/>
  <c r="BF16" i="38" a="1"/>
  <c r="BF16" i="38" s="1"/>
  <c r="BG16" i="38" a="1"/>
  <c r="BG16" i="38" s="1"/>
  <c r="BH16" i="38" a="1"/>
  <c r="BH16" i="38" s="1"/>
  <c r="BI16" i="38" a="1"/>
  <c r="BI16" i="38" s="1"/>
  <c r="BJ16" i="38" a="1"/>
  <c r="BJ16" i="38" s="1"/>
  <c r="BK16" i="38" a="1"/>
  <c r="BK16" i="38" s="1"/>
  <c r="BL16" i="38" a="1"/>
  <c r="BL16" i="38" s="1"/>
  <c r="BM16" i="38" a="1"/>
  <c r="BM16" i="38" s="1"/>
  <c r="BN16" i="38" a="1"/>
  <c r="BN16" i="38"/>
  <c r="BO16" i="38" a="1"/>
  <c r="BO16" i="38" s="1"/>
  <c r="BP16" i="38" a="1"/>
  <c r="BP16" i="38" s="1"/>
  <c r="BQ16" i="38" a="1"/>
  <c r="BQ16" i="38" s="1"/>
  <c r="BR16" i="38" a="1"/>
  <c r="BR16" i="38" s="1"/>
  <c r="BS16" i="38" a="1"/>
  <c r="BS16" i="38" s="1"/>
  <c r="BT16" i="38" a="1"/>
  <c r="BT16" i="38" s="1"/>
  <c r="BU16" i="38" a="1"/>
  <c r="BU16" i="38" s="1"/>
  <c r="BV16" i="38" a="1"/>
  <c r="BV16" i="38" s="1"/>
  <c r="C17" i="38" a="1"/>
  <c r="C17" i="38" s="1"/>
  <c r="D17" i="38" a="1"/>
  <c r="D17" i="38" s="1"/>
  <c r="E17" i="38" a="1"/>
  <c r="E17" i="38" s="1"/>
  <c r="F17" i="38" a="1"/>
  <c r="F17" i="38" s="1"/>
  <c r="G17" i="38" a="1"/>
  <c r="G17" i="38" s="1"/>
  <c r="H17" i="38" a="1"/>
  <c r="H17" i="38"/>
  <c r="I17" i="38" a="1"/>
  <c r="I17" i="38" s="1"/>
  <c r="J17" i="38" a="1"/>
  <c r="J17" i="38" s="1"/>
  <c r="K17" i="38" a="1"/>
  <c r="K17" i="38" s="1"/>
  <c r="L17" i="38" a="1"/>
  <c r="L17" i="38" s="1"/>
  <c r="M17" i="38" a="1"/>
  <c r="M17" i="38" s="1"/>
  <c r="N17" i="38" a="1"/>
  <c r="N17" i="38" s="1"/>
  <c r="O17" i="38" a="1"/>
  <c r="O17" i="38" s="1"/>
  <c r="P17" i="38" a="1"/>
  <c r="P17" i="38" s="1"/>
  <c r="Q17" i="38" a="1"/>
  <c r="Q17" i="38"/>
  <c r="R17" i="38" a="1"/>
  <c r="R17" i="38" s="1"/>
  <c r="S17" i="38" a="1"/>
  <c r="S17" i="38" s="1"/>
  <c r="T17" i="38" a="1"/>
  <c r="T17" i="38" s="1"/>
  <c r="U17" i="38" a="1"/>
  <c r="U17" i="38" s="1"/>
  <c r="V17" i="38" a="1"/>
  <c r="V17" i="38" s="1"/>
  <c r="W17" i="38" a="1"/>
  <c r="W17" i="38" s="1"/>
  <c r="X17" i="38" a="1"/>
  <c r="X17" i="38"/>
  <c r="Y17" i="38" a="1"/>
  <c r="Y17" i="38" s="1"/>
  <c r="Z17" i="38" a="1"/>
  <c r="Z17" i="38" s="1"/>
  <c r="AA17" i="38" a="1"/>
  <c r="AA17" i="38" s="1"/>
  <c r="AB17" i="38" a="1"/>
  <c r="AB17" i="38" s="1"/>
  <c r="AC17" i="38" a="1"/>
  <c r="AC17" i="38" s="1"/>
  <c r="AD17" i="38" a="1"/>
  <c r="AD17" i="38" s="1"/>
  <c r="AE17" i="38" a="1"/>
  <c r="AE17" i="38" s="1"/>
  <c r="AF17" i="38" a="1"/>
  <c r="AF17" i="38" s="1"/>
  <c r="AG17" i="38" a="1"/>
  <c r="AG17" i="38"/>
  <c r="AH17" i="38" a="1"/>
  <c r="AH17" i="38"/>
  <c r="AI17" i="38" a="1"/>
  <c r="AI17" i="38" s="1"/>
  <c r="AJ17" i="38" a="1"/>
  <c r="AJ17" i="38" s="1"/>
  <c r="AK17" i="38" a="1"/>
  <c r="AK17" i="38" s="1"/>
  <c r="AL17" i="38" a="1"/>
  <c r="AL17" i="38" s="1"/>
  <c r="AM17" i="38" a="1"/>
  <c r="AM17" i="38" s="1"/>
  <c r="AN17" i="38" a="1"/>
  <c r="AN17" i="38" s="1"/>
  <c r="AO17" i="38" a="1"/>
  <c r="AO17" i="38"/>
  <c r="AP17" i="38" a="1"/>
  <c r="AP17" i="38" s="1"/>
  <c r="AQ17" i="38" a="1"/>
  <c r="AQ17" i="38" s="1"/>
  <c r="AR17" i="38" a="1"/>
  <c r="AR17" i="38" s="1"/>
  <c r="AS17" i="38" a="1"/>
  <c r="AS17" i="38" s="1"/>
  <c r="AT17" i="38" a="1"/>
  <c r="AT17" i="38" s="1"/>
  <c r="AU17" i="38" a="1"/>
  <c r="AU17" i="38" s="1"/>
  <c r="AV17" i="38" a="1"/>
  <c r="AV17" i="38" s="1"/>
  <c r="AW17" i="38" a="1"/>
  <c r="AW17" i="38" s="1"/>
  <c r="AX17" i="38" a="1"/>
  <c r="AX17" i="38"/>
  <c r="AY17" i="38" a="1"/>
  <c r="AY17" i="38" s="1"/>
  <c r="AZ17" i="38" a="1"/>
  <c r="AZ17" i="38" s="1"/>
  <c r="BA17" i="38" a="1"/>
  <c r="BA17" i="38" s="1"/>
  <c r="BB17" i="38" a="1"/>
  <c r="BB17" i="38" s="1"/>
  <c r="BC17" i="38" a="1"/>
  <c r="BC17" i="38" s="1"/>
  <c r="BD17" i="38" a="1"/>
  <c r="BD17" i="38" s="1"/>
  <c r="BE17" i="38" a="1"/>
  <c r="BE17" i="38" s="1"/>
  <c r="BF17" i="38" a="1"/>
  <c r="BF17" i="38" s="1"/>
  <c r="BG17" i="38" a="1"/>
  <c r="BG17" i="38" s="1"/>
  <c r="BH17" i="38" a="1"/>
  <c r="BH17" i="38" s="1"/>
  <c r="BI17" i="38" a="1"/>
  <c r="BI17" i="38" s="1"/>
  <c r="BJ17" i="38" a="1"/>
  <c r="BJ17" i="38" s="1"/>
  <c r="BK17" i="38" a="1"/>
  <c r="BK17" i="38" s="1"/>
  <c r="BL17" i="38" a="1"/>
  <c r="BL17" i="38"/>
  <c r="BM17" i="38" a="1"/>
  <c r="BM17" i="38" s="1"/>
  <c r="BN17" i="38" a="1"/>
  <c r="BN17" i="38" s="1"/>
  <c r="BO17" i="38" a="1"/>
  <c r="BO17" i="38" s="1"/>
  <c r="BP17" i="38" a="1"/>
  <c r="BP17" i="38" s="1"/>
  <c r="BQ17" i="38" a="1"/>
  <c r="BQ17" i="38" s="1"/>
  <c r="BR17" i="38" a="1"/>
  <c r="BR17" i="38" s="1"/>
  <c r="BS17" i="38" a="1"/>
  <c r="BS17" i="38" s="1"/>
  <c r="BT17" i="38" a="1"/>
  <c r="BT17" i="38" s="1"/>
  <c r="BU17" i="38" a="1"/>
  <c r="BU17" i="38" s="1"/>
  <c r="BV17" i="38" a="1"/>
  <c r="BV17" i="38" s="1"/>
  <c r="C18" i="38" a="1"/>
  <c r="C18" i="38" s="1"/>
  <c r="D18" i="38" a="1"/>
  <c r="D18" i="38" s="1"/>
  <c r="E18" i="38" a="1"/>
  <c r="E18" i="38" s="1"/>
  <c r="F18" i="38" a="1"/>
  <c r="F18" i="38" s="1"/>
  <c r="G18" i="38" a="1"/>
  <c r="G18" i="38" s="1"/>
  <c r="H18" i="38" a="1"/>
  <c r="H18" i="38"/>
  <c r="I18" i="38" a="1"/>
  <c r="I18" i="38" s="1"/>
  <c r="J18" i="38" a="1"/>
  <c r="J18" i="38" s="1"/>
  <c r="K18" i="38" a="1"/>
  <c r="K18" i="38" s="1"/>
  <c r="L18" i="38" a="1"/>
  <c r="L18" i="38" s="1"/>
  <c r="M18" i="38" a="1"/>
  <c r="M18" i="38" s="1"/>
  <c r="N18" i="38" a="1"/>
  <c r="N18" i="38" s="1"/>
  <c r="O18" i="38" a="1"/>
  <c r="O18" i="38" s="1"/>
  <c r="P18" i="38" a="1"/>
  <c r="P18" i="38" s="1"/>
  <c r="Q18" i="38" a="1"/>
  <c r="Q18" i="38" s="1"/>
  <c r="R18" i="38" a="1"/>
  <c r="R18" i="38" s="1"/>
  <c r="S18" i="38" a="1"/>
  <c r="S18" i="38" s="1"/>
  <c r="T18" i="38" a="1"/>
  <c r="T18" i="38" s="1"/>
  <c r="U18" i="38" a="1"/>
  <c r="U18" i="38" s="1"/>
  <c r="V18" i="38" a="1"/>
  <c r="V18" i="38" s="1"/>
  <c r="W18" i="38" a="1"/>
  <c r="W18" i="38" s="1"/>
  <c r="X18" i="38" a="1"/>
  <c r="X18" i="38" s="1"/>
  <c r="Y18" i="38" a="1"/>
  <c r="Y18" i="38" s="1"/>
  <c r="Z18" i="38" a="1"/>
  <c r="Z18" i="38" s="1"/>
  <c r="AA18" i="38" a="1"/>
  <c r="AA18" i="38" s="1"/>
  <c r="AB18" i="38" a="1"/>
  <c r="AB18" i="38" s="1"/>
  <c r="AC18" i="38" a="1"/>
  <c r="AC18" i="38" s="1"/>
  <c r="AD18" i="38" a="1"/>
  <c r="AD18" i="38" s="1"/>
  <c r="AE18" i="38" a="1"/>
  <c r="AE18" i="38" s="1"/>
  <c r="AF18" i="38" a="1"/>
  <c r="AF18" i="38" s="1"/>
  <c r="AG18" i="38" a="1"/>
  <c r="AG18" i="38" s="1"/>
  <c r="AH18" i="38" a="1"/>
  <c r="AH18" i="38"/>
  <c r="AI18" i="38" a="1"/>
  <c r="AI18" i="38" s="1"/>
  <c r="AJ18" i="38" a="1"/>
  <c r="AJ18" i="38" s="1"/>
  <c r="AK18" i="38" a="1"/>
  <c r="AK18" i="38" s="1"/>
  <c r="AL18" i="38" a="1"/>
  <c r="AL18" i="38" s="1"/>
  <c r="AM18" i="38" a="1"/>
  <c r="AM18" i="38" s="1"/>
  <c r="AN18" i="38" a="1"/>
  <c r="AN18" i="38" s="1"/>
  <c r="AO18" i="38" a="1"/>
  <c r="AO18" i="38" s="1"/>
  <c r="AP18" i="38" a="1"/>
  <c r="AP18" i="38" s="1"/>
  <c r="AQ18" i="38" a="1"/>
  <c r="AQ18" i="38" s="1"/>
  <c r="AR18" i="38" a="1"/>
  <c r="AR18" i="38" s="1"/>
  <c r="AS18" i="38" a="1"/>
  <c r="AS18" i="38" s="1"/>
  <c r="AT18" i="38" a="1"/>
  <c r="AT18" i="38" s="1"/>
  <c r="AU18" i="38" a="1"/>
  <c r="AU18" i="38" s="1"/>
  <c r="AV18" i="38" a="1"/>
  <c r="AV18" i="38" s="1"/>
  <c r="AW18" i="38" a="1"/>
  <c r="AW18" i="38" s="1"/>
  <c r="AX18" i="38" a="1"/>
  <c r="AX18" i="38"/>
  <c r="AY18" i="38" a="1"/>
  <c r="AY18" i="38" s="1"/>
  <c r="AZ18" i="38" a="1"/>
  <c r="AZ18" i="38" s="1"/>
  <c r="BA18" i="38" a="1"/>
  <c r="BA18" i="38" s="1"/>
  <c r="BB18" i="38" a="1"/>
  <c r="BB18" i="38" s="1"/>
  <c r="BC18" i="38" a="1"/>
  <c r="BC18" i="38" s="1"/>
  <c r="BD18" i="38" a="1"/>
  <c r="BD18" i="38" s="1"/>
  <c r="BE18" i="38" a="1"/>
  <c r="BE18" i="38" s="1"/>
  <c r="BF18" i="38" a="1"/>
  <c r="BF18" i="38" s="1"/>
  <c r="BG18" i="38" a="1"/>
  <c r="BG18" i="38" s="1"/>
  <c r="BH18" i="38" a="1"/>
  <c r="BH18" i="38" s="1"/>
  <c r="BI18" i="38" a="1"/>
  <c r="BI18" i="38" s="1"/>
  <c r="BJ18" i="38" a="1"/>
  <c r="BJ18" i="38" s="1"/>
  <c r="BK18" i="38" a="1"/>
  <c r="BK18" i="38" s="1"/>
  <c r="BL18" i="38" a="1"/>
  <c r="BL18" i="38"/>
  <c r="BM18" i="38" a="1"/>
  <c r="BM18" i="38" s="1"/>
  <c r="BN18" i="38" a="1"/>
  <c r="BN18" i="38" s="1"/>
  <c r="BO18" i="38" a="1"/>
  <c r="BO18" i="38" s="1"/>
  <c r="BP18" i="38" a="1"/>
  <c r="BP18" i="38" s="1"/>
  <c r="BQ18" i="38" a="1"/>
  <c r="BQ18" i="38" s="1"/>
  <c r="BR18" i="38" a="1"/>
  <c r="BR18" i="38" s="1"/>
  <c r="BS18" i="38" a="1"/>
  <c r="BS18" i="38" s="1"/>
  <c r="BT18" i="38" a="1"/>
  <c r="BT18" i="38" s="1"/>
  <c r="BU18" i="38" a="1"/>
  <c r="BU18" i="38"/>
  <c r="BV18" i="38" a="1"/>
  <c r="BV18" i="38" s="1"/>
  <c r="C19" i="38" a="1"/>
  <c r="C19" i="38" s="1"/>
  <c r="D19" i="38" a="1"/>
  <c r="D19" i="38" s="1"/>
  <c r="E19" i="38" a="1"/>
  <c r="E19" i="38" s="1"/>
  <c r="F19" i="38" a="1"/>
  <c r="F19" i="38" s="1"/>
  <c r="G19" i="38" a="1"/>
  <c r="G19" i="38" s="1"/>
  <c r="H19" i="38" a="1"/>
  <c r="H19" i="38"/>
  <c r="I19" i="38" a="1"/>
  <c r="I19" i="38"/>
  <c r="J19" i="38" a="1"/>
  <c r="J19" i="38" s="1"/>
  <c r="K19" i="38" a="1"/>
  <c r="K19" i="38" s="1"/>
  <c r="L19" i="38" a="1"/>
  <c r="L19" i="38" s="1"/>
  <c r="M19" i="38" a="1"/>
  <c r="M19" i="38" s="1"/>
  <c r="N19" i="38" a="1"/>
  <c r="N19" i="38" s="1"/>
  <c r="O19" i="38" a="1"/>
  <c r="O19" i="38" s="1"/>
  <c r="P19" i="38" a="1"/>
  <c r="P19" i="38" s="1"/>
  <c r="Q19" i="38" a="1"/>
  <c r="Q19" i="38"/>
  <c r="R19" i="38" a="1"/>
  <c r="R19" i="38"/>
  <c r="S19" i="38" a="1"/>
  <c r="S19" i="38" s="1"/>
  <c r="T19" i="38" a="1"/>
  <c r="T19" i="38" s="1"/>
  <c r="U19" i="38" a="1"/>
  <c r="U19" i="38" s="1"/>
  <c r="V19" i="38" a="1"/>
  <c r="V19" i="38" s="1"/>
  <c r="W19" i="38" a="1"/>
  <c r="W19" i="38" s="1"/>
  <c r="X19" i="38" a="1"/>
  <c r="X19" i="38" s="1"/>
  <c r="Y19" i="38" a="1"/>
  <c r="Y19" i="38"/>
  <c r="Z19" i="38" a="1"/>
  <c r="Z19" i="38" s="1"/>
  <c r="AA19" i="38" a="1"/>
  <c r="AA19" i="38" s="1"/>
  <c r="AB19" i="38" a="1"/>
  <c r="AB19" i="38" s="1"/>
  <c r="AC19" i="38" a="1"/>
  <c r="AC19" i="38" s="1"/>
  <c r="AD19" i="38" a="1"/>
  <c r="AD19" i="38" s="1"/>
  <c r="AE19" i="38" a="1"/>
  <c r="AE19" i="38" s="1"/>
  <c r="AF19" i="38" a="1"/>
  <c r="AF19" i="38" s="1"/>
  <c r="AG19" i="38" a="1"/>
  <c r="AG19" i="38" s="1"/>
  <c r="AH19" i="38" a="1"/>
  <c r="AH19" i="38"/>
  <c r="AI19" i="38" a="1"/>
  <c r="AI19" i="38" s="1"/>
  <c r="AJ19" i="38" a="1"/>
  <c r="AJ19" i="38" s="1"/>
  <c r="AK19" i="38" a="1"/>
  <c r="AK19" i="38" s="1"/>
  <c r="AL19" i="38" a="1"/>
  <c r="AL19" i="38" s="1"/>
  <c r="AM19" i="38" a="1"/>
  <c r="AM19" i="38" s="1"/>
  <c r="AN19" i="38" a="1"/>
  <c r="AN19" i="38" s="1"/>
  <c r="AO19" i="38" a="1"/>
  <c r="AO19" i="38" s="1"/>
  <c r="AP19" i="38" a="1"/>
  <c r="AP19" i="38" s="1"/>
  <c r="AQ19" i="38" a="1"/>
  <c r="AQ19" i="38" s="1"/>
  <c r="AR19" i="38" a="1"/>
  <c r="AR19" i="38" s="1"/>
  <c r="AS19" i="38" a="1"/>
  <c r="AS19" i="38" s="1"/>
  <c r="AT19" i="38" a="1"/>
  <c r="AT19" i="38" s="1"/>
  <c r="AU19" i="38" a="1"/>
  <c r="AU19" i="38" s="1"/>
  <c r="AV19" i="38" a="1"/>
  <c r="AV19" i="38" s="1"/>
  <c r="AW19" i="38" a="1"/>
  <c r="AW19" i="38" s="1"/>
  <c r="AX19" i="38" a="1"/>
  <c r="AX19" i="38" s="1"/>
  <c r="AY19" i="38" a="1"/>
  <c r="AY19" i="38" s="1"/>
  <c r="AZ19" i="38" a="1"/>
  <c r="AZ19" i="38" s="1"/>
  <c r="BA19" i="38" a="1"/>
  <c r="BA19" i="38" s="1"/>
  <c r="BB19" i="38" a="1"/>
  <c r="BB19" i="38" s="1"/>
  <c r="BC19" i="38" a="1"/>
  <c r="BC19" i="38" s="1"/>
  <c r="BD19" i="38" a="1"/>
  <c r="BD19" i="38" s="1"/>
  <c r="BE19" i="38" a="1"/>
  <c r="BE19" i="38" s="1"/>
  <c r="BF19" i="38" a="1"/>
  <c r="BF19" i="38" s="1"/>
  <c r="BG19" i="38" a="1"/>
  <c r="BG19" i="38" s="1"/>
  <c r="BH19" i="38" a="1"/>
  <c r="BH19" i="38" s="1"/>
  <c r="BI19" i="38" a="1"/>
  <c r="BI19" i="38" s="1"/>
  <c r="BJ19" i="38" a="1"/>
  <c r="BJ19" i="38" s="1"/>
  <c r="BK19" i="38" a="1"/>
  <c r="BK19" i="38" s="1"/>
  <c r="BL19" i="38" a="1"/>
  <c r="BL19" i="38"/>
  <c r="BM19" i="38" a="1"/>
  <c r="BM19" i="38" s="1"/>
  <c r="BN19" i="38" a="1"/>
  <c r="BN19" i="38" s="1"/>
  <c r="BO19" i="38" a="1"/>
  <c r="BO19" i="38" s="1"/>
  <c r="BP19" i="38" a="1"/>
  <c r="BP19" i="38" s="1"/>
  <c r="BQ19" i="38" a="1"/>
  <c r="BQ19" i="38" s="1"/>
  <c r="BR19" i="38" a="1"/>
  <c r="BR19" i="38" s="1"/>
  <c r="BS19" i="38" a="1"/>
  <c r="BS19" i="38" s="1"/>
  <c r="BT19" i="38" a="1"/>
  <c r="BT19" i="38" s="1"/>
  <c r="BU19" i="38" a="1"/>
  <c r="BU19" i="38"/>
  <c r="BV19" i="38" a="1"/>
  <c r="BV19" i="38" s="1"/>
  <c r="C20" i="38" a="1"/>
  <c r="C20" i="38" s="1"/>
  <c r="D20" i="38" a="1"/>
  <c r="D20" i="38" s="1"/>
  <c r="E20" i="38" a="1"/>
  <c r="E20" i="38" s="1"/>
  <c r="F20" i="38" a="1"/>
  <c r="F20" i="38" s="1"/>
  <c r="G20" i="38" a="1"/>
  <c r="G20" i="38" s="1"/>
  <c r="H20" i="38" a="1"/>
  <c r="H20" i="38" s="1"/>
  <c r="I20" i="38" a="1"/>
  <c r="I20" i="38" s="1"/>
  <c r="J20" i="38" a="1"/>
  <c r="J20" i="38" s="1"/>
  <c r="K20" i="38" a="1"/>
  <c r="K20" i="38" s="1"/>
  <c r="L20" i="38" a="1"/>
  <c r="L20" i="38" s="1"/>
  <c r="M20" i="38" a="1"/>
  <c r="M20" i="38" s="1"/>
  <c r="N20" i="38" a="1"/>
  <c r="N20" i="38" s="1"/>
  <c r="O20" i="38" a="1"/>
  <c r="O20" i="38" s="1"/>
  <c r="P20" i="38" a="1"/>
  <c r="P20" i="38" s="1"/>
  <c r="Q20" i="38" a="1"/>
  <c r="Q20" i="38" s="1"/>
  <c r="R20" i="38" a="1"/>
  <c r="R20" i="38"/>
  <c r="S20" i="38" a="1"/>
  <c r="S20" i="38" s="1"/>
  <c r="T20" i="38" a="1"/>
  <c r="T20" i="38" s="1"/>
  <c r="U20" i="38" a="1"/>
  <c r="U20" i="38" s="1"/>
  <c r="V20" i="38" a="1"/>
  <c r="V20" i="38" s="1"/>
  <c r="W20" i="38" a="1"/>
  <c r="W20" i="38" s="1"/>
  <c r="X20" i="38" a="1"/>
  <c r="X20" i="38" s="1"/>
  <c r="Y20" i="38" a="1"/>
  <c r="Y20" i="38" s="1"/>
  <c r="Z20" i="38" a="1"/>
  <c r="Z20" i="38" s="1"/>
  <c r="AA20" i="38" a="1"/>
  <c r="AA20" i="38" s="1"/>
  <c r="AB20" i="38" a="1"/>
  <c r="AB20" i="38" s="1"/>
  <c r="AC20" i="38" a="1"/>
  <c r="AC20" i="38" s="1"/>
  <c r="AD20" i="38" a="1"/>
  <c r="AD20" i="38" s="1"/>
  <c r="AE20" i="38" a="1"/>
  <c r="AE20" i="38" s="1"/>
  <c r="AF20" i="38" a="1"/>
  <c r="AF20" i="38" s="1"/>
  <c r="AG20" i="38" a="1"/>
  <c r="AG20" i="38" s="1"/>
  <c r="AH20" i="38" a="1"/>
  <c r="AH20" i="38"/>
  <c r="AI20" i="38" a="1"/>
  <c r="AI20" i="38" s="1"/>
  <c r="AJ20" i="38" a="1"/>
  <c r="AJ20" i="38" s="1"/>
  <c r="AK20" i="38" a="1"/>
  <c r="AK20" i="38" s="1"/>
  <c r="AL20" i="38" a="1"/>
  <c r="AL20" i="38" s="1"/>
  <c r="AM20" i="38" a="1"/>
  <c r="AM20" i="38" s="1"/>
  <c r="AN20" i="38" a="1"/>
  <c r="AN20" i="38" s="1"/>
  <c r="AO20" i="38" a="1"/>
  <c r="AO20" i="38"/>
  <c r="AP20" i="38" a="1"/>
  <c r="AP20" i="38" s="1"/>
  <c r="AQ20" i="38" a="1"/>
  <c r="AQ20" i="38" s="1"/>
  <c r="AR20" i="38" a="1"/>
  <c r="AR20" i="38" s="1"/>
  <c r="AS20" i="38" a="1"/>
  <c r="AS20" i="38"/>
  <c r="AT20" i="38" a="1"/>
  <c r="AT20" i="38" s="1"/>
  <c r="AU20" i="38" a="1"/>
  <c r="AU20" i="38" s="1"/>
  <c r="AV20" i="38" a="1"/>
  <c r="AV20" i="38" s="1"/>
  <c r="AW20" i="38" a="1"/>
  <c r="AW20" i="38" s="1"/>
  <c r="AX20" i="38" a="1"/>
  <c r="AX20" i="38" s="1"/>
  <c r="AY20" i="38" a="1"/>
  <c r="AY20" i="38" s="1"/>
  <c r="AZ20" i="38" a="1"/>
  <c r="AZ20" i="38" s="1"/>
  <c r="BA20" i="38" a="1"/>
  <c r="BA20" i="38" s="1"/>
  <c r="BB20" i="38" a="1"/>
  <c r="BB20" i="38" s="1"/>
  <c r="BC20" i="38" a="1"/>
  <c r="BC20" i="38" s="1"/>
  <c r="BD20" i="38" a="1"/>
  <c r="BD20" i="38" s="1"/>
  <c r="BE20" i="38" a="1"/>
  <c r="BE20" i="38" s="1"/>
  <c r="BF20" i="38" a="1"/>
  <c r="BF20" i="38" s="1"/>
  <c r="BG20" i="38" a="1"/>
  <c r="BG20" i="38" s="1"/>
  <c r="BH20" i="38" a="1"/>
  <c r="BH20" i="38" s="1"/>
  <c r="BI20" i="38" a="1"/>
  <c r="BI20" i="38" s="1"/>
  <c r="BJ20" i="38" a="1"/>
  <c r="BJ20" i="38" s="1"/>
  <c r="BK20" i="38" a="1"/>
  <c r="BK20" i="38" s="1"/>
  <c r="BL20" i="38" a="1"/>
  <c r="BL20" i="38" s="1"/>
  <c r="BM20" i="38" a="1"/>
  <c r="BM20" i="38" s="1"/>
  <c r="BN20" i="38" a="1"/>
  <c r="BN20" i="38" s="1"/>
  <c r="BO20" i="38" a="1"/>
  <c r="BO20" i="38" s="1"/>
  <c r="BP20" i="38" a="1"/>
  <c r="BP20" i="38"/>
  <c r="BQ20" i="38" a="1"/>
  <c r="BQ20" i="38" s="1"/>
  <c r="BR20" i="38" a="1"/>
  <c r="BR20" i="38"/>
  <c r="BS20" i="38" a="1"/>
  <c r="BS20" i="38" s="1"/>
  <c r="BT20" i="38" a="1"/>
  <c r="BT20" i="38" s="1"/>
  <c r="BU20" i="38" a="1"/>
  <c r="BU20" i="38" s="1"/>
  <c r="BV20" i="38" a="1"/>
  <c r="BV20" i="38"/>
  <c r="C21" i="38" a="1"/>
  <c r="C21" i="38" s="1"/>
  <c r="D21" i="38" a="1"/>
  <c r="D21" i="38" s="1"/>
  <c r="E21" i="38" a="1"/>
  <c r="E21" i="38" s="1"/>
  <c r="F21" i="38" a="1"/>
  <c r="F21" i="38" s="1"/>
  <c r="G21" i="38" a="1"/>
  <c r="G21" i="38" s="1"/>
  <c r="H21" i="38" a="1"/>
  <c r="H21" i="38" s="1"/>
  <c r="I21" i="38" a="1"/>
  <c r="I21" i="38" s="1"/>
  <c r="J21" i="38" a="1"/>
  <c r="J21" i="38" s="1"/>
  <c r="K21" i="38" a="1"/>
  <c r="K21" i="38" s="1"/>
  <c r="L21" i="38" a="1"/>
  <c r="L21" i="38"/>
  <c r="M21" i="38" a="1"/>
  <c r="M21" i="38" s="1"/>
  <c r="N21" i="38" a="1"/>
  <c r="N21" i="38" s="1"/>
  <c r="O21" i="38" a="1"/>
  <c r="O21" i="38" s="1"/>
  <c r="P21" i="38" a="1"/>
  <c r="P21" i="38"/>
  <c r="Q21" i="38" a="1"/>
  <c r="Q21" i="38"/>
  <c r="R21" i="38" a="1"/>
  <c r="R21" i="38" s="1"/>
  <c r="S21" i="38" a="1"/>
  <c r="S21" i="38" s="1"/>
  <c r="T21" i="38" a="1"/>
  <c r="T21" i="38" s="1"/>
  <c r="U21" i="38" a="1"/>
  <c r="U21" i="38" s="1"/>
  <c r="V21" i="38" a="1"/>
  <c r="V21" i="38" s="1"/>
  <c r="W21" i="38" a="1"/>
  <c r="W21" i="38" s="1"/>
  <c r="X21" i="38" a="1"/>
  <c r="X21" i="38" s="1"/>
  <c r="Y21" i="38" a="1"/>
  <c r="Y21" i="38"/>
  <c r="Z21" i="38" a="1"/>
  <c r="Z21" i="38" s="1"/>
  <c r="AA21" i="38" a="1"/>
  <c r="AA21" i="38" s="1"/>
  <c r="AB21" i="38" a="1"/>
  <c r="AB21" i="38" s="1"/>
  <c r="AC21" i="38" a="1"/>
  <c r="AC21" i="38" s="1"/>
  <c r="AD21" i="38" a="1"/>
  <c r="AD21" i="38"/>
  <c r="AE21" i="38" a="1"/>
  <c r="AE21" i="38" s="1"/>
  <c r="AF21" i="38" a="1"/>
  <c r="AF21" i="38" s="1"/>
  <c r="AG21" i="38" a="1"/>
  <c r="AG21" i="38" s="1"/>
  <c r="AH21" i="38" a="1"/>
  <c r="AH21" i="38" s="1"/>
  <c r="AI21" i="38" a="1"/>
  <c r="AI21" i="38" s="1"/>
  <c r="AJ21" i="38" a="1"/>
  <c r="AJ21" i="38" s="1"/>
  <c r="AK21" i="38" a="1"/>
  <c r="AK21" i="38" s="1"/>
  <c r="AL21" i="38" a="1"/>
  <c r="AL21" i="38" s="1"/>
  <c r="AM21" i="38" a="1"/>
  <c r="AM21" i="38" s="1"/>
  <c r="AN21" i="38" a="1"/>
  <c r="AN21" i="38" s="1"/>
  <c r="AO21" i="38" a="1"/>
  <c r="AO21" i="38" s="1"/>
  <c r="AP21" i="38" a="1"/>
  <c r="AP21" i="38" s="1"/>
  <c r="AQ21" i="38" a="1"/>
  <c r="AQ21" i="38" s="1"/>
  <c r="AR21" i="38" a="1"/>
  <c r="AR21" i="38" s="1"/>
  <c r="AS21" i="38" a="1"/>
  <c r="AS21" i="38" s="1"/>
  <c r="AT21" i="38" a="1"/>
  <c r="AT21" i="38" s="1"/>
  <c r="AU21" i="38" a="1"/>
  <c r="AU21" i="38" s="1"/>
  <c r="AV21" i="38" a="1"/>
  <c r="AV21" i="38" s="1"/>
  <c r="AW21" i="38" a="1"/>
  <c r="AW21" i="38"/>
  <c r="AX21" i="38" a="1"/>
  <c r="AX21" i="38" s="1"/>
  <c r="AY21" i="38" a="1"/>
  <c r="AY21" i="38" s="1"/>
  <c r="AZ21" i="38" a="1"/>
  <c r="AZ21" i="38" s="1"/>
  <c r="BA21" i="38" a="1"/>
  <c r="BA21" i="38" s="1"/>
  <c r="BB21" i="38" a="1"/>
  <c r="BB21" i="38" s="1"/>
  <c r="BC21" i="38" a="1"/>
  <c r="BC21" i="38" s="1"/>
  <c r="BD21" i="38" a="1"/>
  <c r="BD21" i="38" s="1"/>
  <c r="BE21" i="38" a="1"/>
  <c r="BE21" i="38" s="1"/>
  <c r="BF21" i="38" a="1"/>
  <c r="BF21" i="38"/>
  <c r="BG21" i="38" a="1"/>
  <c r="BG21" i="38" s="1"/>
  <c r="BH21" i="38" a="1"/>
  <c r="BH21" i="38" s="1"/>
  <c r="BI21" i="38" a="1"/>
  <c r="BI21" i="38" s="1"/>
  <c r="BJ21" i="38" a="1"/>
  <c r="BJ21" i="38"/>
  <c r="BK21" i="38" a="1"/>
  <c r="BK21" i="38" s="1"/>
  <c r="BL21" i="38" a="1"/>
  <c r="BL21" i="38" s="1"/>
  <c r="BM21" i="38" a="1"/>
  <c r="BM21" i="38" s="1"/>
  <c r="BN21" i="38" a="1"/>
  <c r="BN21" i="38" s="1"/>
  <c r="BO21" i="38" a="1"/>
  <c r="BO21" i="38" s="1"/>
  <c r="BP21" i="38" a="1"/>
  <c r="BP21" i="38" s="1"/>
  <c r="BQ21" i="38" a="1"/>
  <c r="BQ21" i="38" s="1"/>
  <c r="BR21" i="38" a="1"/>
  <c r="BR21" i="38" s="1"/>
  <c r="BS21" i="38" a="1"/>
  <c r="BS21" i="38" s="1"/>
  <c r="BT21" i="38" a="1"/>
  <c r="BT21" i="38" s="1"/>
  <c r="BU21" i="38" a="1"/>
  <c r="BU21" i="38" s="1"/>
  <c r="BV21" i="38" a="1"/>
  <c r="BV21" i="38" s="1"/>
  <c r="C22" i="38" a="1"/>
  <c r="C22" i="38" s="1"/>
  <c r="D22" i="38" a="1"/>
  <c r="D22" i="38"/>
  <c r="E22" i="38" a="1"/>
  <c r="E22" i="38" s="1"/>
  <c r="F22" i="38" a="1"/>
  <c r="F22" i="38" s="1"/>
  <c r="G22" i="38" a="1"/>
  <c r="G22" i="38" s="1"/>
  <c r="H22" i="38" a="1"/>
  <c r="H22" i="38"/>
  <c r="I22" i="38" a="1"/>
  <c r="I22" i="38" s="1"/>
  <c r="J22" i="38" a="1"/>
  <c r="J22" i="38" s="1"/>
  <c r="K22" i="38" a="1"/>
  <c r="K22" i="38" s="1"/>
  <c r="L22" i="38" a="1"/>
  <c r="L22" i="38" s="1"/>
  <c r="M22" i="38" a="1"/>
  <c r="M22" i="38" s="1"/>
  <c r="N22" i="38" a="1"/>
  <c r="N22" i="38" s="1"/>
  <c r="O22" i="38" a="1"/>
  <c r="O22" i="38" s="1"/>
  <c r="P22" i="38" a="1"/>
  <c r="P22" i="38" s="1"/>
  <c r="Q22" i="38" a="1"/>
  <c r="Q22" i="38"/>
  <c r="R22" i="38" a="1"/>
  <c r="R22" i="38" s="1"/>
  <c r="S22" i="38" a="1"/>
  <c r="S22" i="38" s="1"/>
  <c r="T22" i="38" a="1"/>
  <c r="T22" i="38" s="1"/>
  <c r="U22" i="38" a="1"/>
  <c r="U22" i="38" s="1"/>
  <c r="V22" i="38" a="1"/>
  <c r="V22" i="38" s="1"/>
  <c r="W22" i="38" a="1"/>
  <c r="W22" i="38" s="1"/>
  <c r="X22" i="38" a="1"/>
  <c r="X22" i="38" s="1"/>
  <c r="Y22" i="38" a="1"/>
  <c r="Y22" i="38" s="1"/>
  <c r="Z22" i="38" a="1"/>
  <c r="Z22" i="38" s="1"/>
  <c r="AA22" i="38" a="1"/>
  <c r="AA22" i="38" s="1"/>
  <c r="AB22" i="38" a="1"/>
  <c r="AB22" i="38" s="1"/>
  <c r="AC22" i="38" a="1"/>
  <c r="AC22" i="38" s="1"/>
  <c r="AD22" i="38" a="1"/>
  <c r="AD22" i="38" s="1"/>
  <c r="AE22" i="38" a="1"/>
  <c r="AE22" i="38" s="1"/>
  <c r="AF22" i="38" a="1"/>
  <c r="AF22" i="38" s="1"/>
  <c r="AG22" i="38" a="1"/>
  <c r="AG22" i="38" s="1"/>
  <c r="AH22" i="38" a="1"/>
  <c r="AH22" i="38" s="1"/>
  <c r="AI22" i="38" a="1"/>
  <c r="AI22" i="38" s="1"/>
  <c r="AJ22" i="38" a="1"/>
  <c r="AJ22" i="38" s="1"/>
  <c r="AK22" i="38" a="1"/>
  <c r="AK22" i="38" s="1"/>
  <c r="AL22" i="38" a="1"/>
  <c r="AL22" i="38" s="1"/>
  <c r="AM22" i="38" a="1"/>
  <c r="AM22" i="38" s="1"/>
  <c r="AN22" i="38" a="1"/>
  <c r="AN22" i="38" s="1"/>
  <c r="AO22" i="38" a="1"/>
  <c r="AO22" i="38" s="1"/>
  <c r="AP22" i="38" a="1"/>
  <c r="AP22" i="38" s="1"/>
  <c r="AQ22" i="38" a="1"/>
  <c r="AQ22" i="38" s="1"/>
  <c r="AR22" i="38" a="1"/>
  <c r="AR22" i="38" s="1"/>
  <c r="AS22" i="38" a="1"/>
  <c r="AS22" i="38" s="1"/>
  <c r="AT22" i="38" a="1"/>
  <c r="AT22" i="38" s="1"/>
  <c r="AU22" i="38" a="1"/>
  <c r="AU22" i="38" s="1"/>
  <c r="AV22" i="38" a="1"/>
  <c r="AV22" i="38" s="1"/>
  <c r="AW22" i="38" a="1"/>
  <c r="AW22" i="38"/>
  <c r="AX22" i="38" a="1"/>
  <c r="AX22" i="38" s="1"/>
  <c r="AY22" i="38" a="1"/>
  <c r="AY22" i="38" s="1"/>
  <c r="AZ22" i="38" a="1"/>
  <c r="AZ22" i="38" s="1"/>
  <c r="BA22" i="38" a="1"/>
  <c r="BA22" i="38" s="1"/>
  <c r="BB22" i="38" a="1"/>
  <c r="BB22" i="38" s="1"/>
  <c r="BC22" i="38" a="1"/>
  <c r="BC22" i="38" s="1"/>
  <c r="BD22" i="38" a="1"/>
  <c r="BD22" i="38" s="1"/>
  <c r="BE22" i="38" a="1"/>
  <c r="BE22" i="38" s="1"/>
  <c r="BF22" i="38" a="1"/>
  <c r="BF22" i="38" s="1"/>
  <c r="BG22" i="38" a="1"/>
  <c r="BG22" i="38" s="1"/>
  <c r="BH22" i="38" a="1"/>
  <c r="BH22" i="38" s="1"/>
  <c r="BI22" i="38" a="1"/>
  <c r="BI22" i="38" s="1"/>
  <c r="BJ22" i="38" a="1"/>
  <c r="BJ22" i="38" s="1"/>
  <c r="BK22" i="38" a="1"/>
  <c r="BK22" i="38" s="1"/>
  <c r="BL22" i="38" a="1"/>
  <c r="BL22" i="38" s="1"/>
  <c r="BM22" i="38" a="1"/>
  <c r="BM22" i="38" s="1"/>
  <c r="BN22" i="38" a="1"/>
  <c r="BN22" i="38" s="1"/>
  <c r="BO22" i="38" a="1"/>
  <c r="BO22" i="38" s="1"/>
  <c r="BP22" i="38" a="1"/>
  <c r="BP22" i="38" s="1"/>
  <c r="BQ22" i="38" a="1"/>
  <c r="BQ22" i="38" s="1"/>
  <c r="BR22" i="38" a="1"/>
  <c r="BR22" i="38"/>
  <c r="BS22" i="38" a="1"/>
  <c r="BS22" i="38" s="1"/>
  <c r="BT22" i="38" a="1"/>
  <c r="BT22" i="38" s="1"/>
  <c r="BU22" i="38" a="1"/>
  <c r="BU22" i="38" s="1"/>
  <c r="BV22" i="38" a="1"/>
  <c r="BV22" i="38" s="1"/>
  <c r="C23" i="38" a="1"/>
  <c r="C23" i="38" s="1"/>
  <c r="D23" i="38" a="1"/>
  <c r="D23" i="38" s="1"/>
  <c r="E23" i="38" a="1"/>
  <c r="E23" i="38"/>
  <c r="F23" i="38" a="1"/>
  <c r="F23" i="38" s="1"/>
  <c r="G23" i="38" a="1"/>
  <c r="G23" i="38" s="1"/>
  <c r="H23" i="38" a="1"/>
  <c r="H23" i="38" s="1"/>
  <c r="I23" i="38" a="1"/>
  <c r="I23" i="38" s="1"/>
  <c r="J23" i="38" a="1"/>
  <c r="J23" i="38" s="1"/>
  <c r="K23" i="38" a="1"/>
  <c r="K23" i="38" s="1"/>
  <c r="L23" i="38" a="1"/>
  <c r="L23" i="38"/>
  <c r="M23" i="38" a="1"/>
  <c r="M23" i="38" s="1"/>
  <c r="N23" i="38" a="1"/>
  <c r="N23" i="38" s="1"/>
  <c r="O23" i="38" a="1"/>
  <c r="O23" i="38" s="1"/>
  <c r="P23" i="38" a="1"/>
  <c r="P23" i="38" s="1"/>
  <c r="Q23" i="38" a="1"/>
  <c r="Q23" i="38" s="1"/>
  <c r="R23" i="38" a="1"/>
  <c r="R23" i="38" s="1"/>
  <c r="S23" i="38" a="1"/>
  <c r="S23" i="38" s="1"/>
  <c r="T23" i="38" a="1"/>
  <c r="T23" i="38" s="1"/>
  <c r="U23" i="38" a="1"/>
  <c r="U23" i="38"/>
  <c r="V23" i="38" a="1"/>
  <c r="V23" i="38" s="1"/>
  <c r="W23" i="38" a="1"/>
  <c r="W23" i="38" s="1"/>
  <c r="X23" i="38" a="1"/>
  <c r="X23" i="38" s="1"/>
  <c r="Y23" i="38" a="1"/>
  <c r="Y23" i="38" s="1"/>
  <c r="Z23" i="38" a="1"/>
  <c r="Z23" i="38" s="1"/>
  <c r="AA23" i="38" a="1"/>
  <c r="AA23" i="38" s="1"/>
  <c r="AB23" i="38" a="1"/>
  <c r="AB23" i="38" s="1"/>
  <c r="AC23" i="38" a="1"/>
  <c r="AC23" i="38" s="1"/>
  <c r="AD23" i="38" a="1"/>
  <c r="AD23" i="38" s="1"/>
  <c r="AE23" i="38" a="1"/>
  <c r="AE23" i="38" s="1"/>
  <c r="AF23" i="38" a="1"/>
  <c r="AF23" i="38" s="1"/>
  <c r="AG23" i="38" a="1"/>
  <c r="AG23" i="38" s="1"/>
  <c r="AH23" i="38" a="1"/>
  <c r="AH23" i="38" s="1"/>
  <c r="AI23" i="38" a="1"/>
  <c r="AI23" i="38" s="1"/>
  <c r="AJ23" i="38" a="1"/>
  <c r="AJ23" i="38" s="1"/>
  <c r="AK23" i="38" a="1"/>
  <c r="AK23" i="38" s="1"/>
  <c r="AL23" i="38" a="1"/>
  <c r="AL23" i="38" s="1"/>
  <c r="AM23" i="38" a="1"/>
  <c r="AM23" i="38" s="1"/>
  <c r="AN23" i="38" a="1"/>
  <c r="AN23" i="38" s="1"/>
  <c r="AO23" i="38" a="1"/>
  <c r="AO23" i="38" s="1"/>
  <c r="AP23" i="38" a="1"/>
  <c r="AP23" i="38" s="1"/>
  <c r="AQ23" i="38" a="1"/>
  <c r="AQ23" i="38" s="1"/>
  <c r="AR23" i="38" a="1"/>
  <c r="AR23" i="38" s="1"/>
  <c r="AS23" i="38" a="1"/>
  <c r="AS23" i="38" s="1"/>
  <c r="AT23" i="38" a="1"/>
  <c r="AT23" i="38" s="1"/>
  <c r="AU23" i="38" a="1"/>
  <c r="AU23" i="38" s="1"/>
  <c r="AV23" i="38" a="1"/>
  <c r="AV23" i="38" s="1"/>
  <c r="AW23" i="38" a="1"/>
  <c r="AW23" i="38" s="1"/>
  <c r="AX23" i="38" a="1"/>
  <c r="AX23" i="38"/>
  <c r="AY23" i="38" a="1"/>
  <c r="AY23" i="38" s="1"/>
  <c r="AZ23" i="38" a="1"/>
  <c r="AZ23" i="38" s="1"/>
  <c r="BA23" i="38" a="1"/>
  <c r="BA23" i="38"/>
  <c r="BB23" i="38" a="1"/>
  <c r="BB23" i="38" s="1"/>
  <c r="BC23" i="38" a="1"/>
  <c r="BC23" i="38" s="1"/>
  <c r="BD23" i="38" a="1"/>
  <c r="BD23" i="38"/>
  <c r="BE23" i="38" a="1"/>
  <c r="BE23" i="38" s="1"/>
  <c r="BF23" i="38" a="1"/>
  <c r="BF23" i="38" s="1"/>
  <c r="BG23" i="38" a="1"/>
  <c r="BG23" i="38" s="1"/>
  <c r="BH23" i="38" a="1"/>
  <c r="BH23" i="38" s="1"/>
  <c r="BI23" i="38" a="1"/>
  <c r="BI23" i="38" s="1"/>
  <c r="BJ23" i="38" a="1"/>
  <c r="BJ23" i="38"/>
  <c r="BK23" i="38" a="1"/>
  <c r="BK23" i="38" s="1"/>
  <c r="BL23" i="38" a="1"/>
  <c r="BL23" i="38" s="1"/>
  <c r="BM23" i="38" a="1"/>
  <c r="BM23" i="38" s="1"/>
  <c r="BN23" i="38" a="1"/>
  <c r="BN23" i="38" s="1"/>
  <c r="BO23" i="38" a="1"/>
  <c r="BO23" i="38" s="1"/>
  <c r="BP23" i="38" a="1"/>
  <c r="BP23" i="38" s="1"/>
  <c r="BQ23" i="38" a="1"/>
  <c r="BQ23" i="38" s="1"/>
  <c r="BR23" i="38" a="1"/>
  <c r="BR23" i="38" s="1"/>
  <c r="BS23" i="38" a="1"/>
  <c r="BS23" i="38" s="1"/>
  <c r="BT23" i="38" a="1"/>
  <c r="BT23" i="38" s="1"/>
  <c r="BU23" i="38" a="1"/>
  <c r="BU23" i="38" s="1"/>
  <c r="BV23" i="38" a="1"/>
  <c r="BV23" i="38" s="1"/>
  <c r="C24" i="38" a="1"/>
  <c r="C24" i="38" s="1"/>
  <c r="D24" i="38" a="1"/>
  <c r="D24" i="38" s="1"/>
  <c r="E24" i="38" a="1"/>
  <c r="E24" i="38" s="1"/>
  <c r="F24" i="38" a="1"/>
  <c r="F24" i="38" s="1"/>
  <c r="G24" i="38" a="1"/>
  <c r="G24" i="38" s="1"/>
  <c r="H24" i="38" a="1"/>
  <c r="H24" i="38" s="1"/>
  <c r="I24" i="38" a="1"/>
  <c r="I24" i="38" s="1"/>
  <c r="J24" i="38" a="1"/>
  <c r="J24" i="38"/>
  <c r="K24" i="38" a="1"/>
  <c r="K24" i="38" s="1"/>
  <c r="L24" i="38" a="1"/>
  <c r="L24" i="38" s="1"/>
  <c r="M24" i="38" a="1"/>
  <c r="M24" i="38" s="1"/>
  <c r="N24" i="38" a="1"/>
  <c r="N24" i="38" s="1"/>
  <c r="O24" i="38" a="1"/>
  <c r="O24" i="38" s="1"/>
  <c r="P24" i="38" a="1"/>
  <c r="P24" i="38"/>
  <c r="Q24" i="38" a="1"/>
  <c r="Q24" i="38" s="1"/>
  <c r="R24" i="38" a="1"/>
  <c r="R24" i="38" s="1"/>
  <c r="S24" i="38" a="1"/>
  <c r="S24" i="38" s="1"/>
  <c r="T24" i="38" a="1"/>
  <c r="T24" i="38" s="1"/>
  <c r="U24" i="38" a="1"/>
  <c r="U24" i="38" s="1"/>
  <c r="V24" i="38" a="1"/>
  <c r="V24" i="38" s="1"/>
  <c r="W24" i="38" a="1"/>
  <c r="W24" i="38" s="1"/>
  <c r="X24" i="38" a="1"/>
  <c r="X24" i="38" s="1"/>
  <c r="Y24" i="38" a="1"/>
  <c r="Y24" i="38" s="1"/>
  <c r="Z24" i="38" a="1"/>
  <c r="Z24" i="38" s="1"/>
  <c r="AA24" i="38" a="1"/>
  <c r="AA24" i="38" s="1"/>
  <c r="AB24" i="38" a="1"/>
  <c r="AB24" i="38" s="1"/>
  <c r="AC24" i="38" a="1"/>
  <c r="AC24" i="38" s="1"/>
  <c r="AD24" i="38" a="1"/>
  <c r="AD24" i="38" s="1"/>
  <c r="AE24" i="38" a="1"/>
  <c r="AE24" i="38" s="1"/>
  <c r="AF24" i="38" a="1"/>
  <c r="AF24" i="38" s="1"/>
  <c r="AG24" i="38" a="1"/>
  <c r="AG24" i="38" s="1"/>
  <c r="AH24" i="38" a="1"/>
  <c r="AH24" i="38" s="1"/>
  <c r="AI24" i="38" a="1"/>
  <c r="AI24" i="38" s="1"/>
  <c r="AJ24" i="38" a="1"/>
  <c r="AJ24" i="38" s="1"/>
  <c r="AK24" i="38" a="1"/>
  <c r="AK24" i="38" s="1"/>
  <c r="AL24" i="38" a="1"/>
  <c r="AL24" i="38" s="1"/>
  <c r="AM24" i="38" a="1"/>
  <c r="AM24" i="38" s="1"/>
  <c r="AN24" i="38" a="1"/>
  <c r="AN24" i="38" s="1"/>
  <c r="AO24" i="38" a="1"/>
  <c r="AO24" i="38" s="1"/>
  <c r="AP24" i="38" a="1"/>
  <c r="AP24" i="38"/>
  <c r="AQ24" i="38" a="1"/>
  <c r="AQ24" i="38" s="1"/>
  <c r="AR24" i="38" a="1"/>
  <c r="AR24" i="38" s="1"/>
  <c r="AS24" i="38" a="1"/>
  <c r="AS24" i="38"/>
  <c r="AT24" i="38" a="1"/>
  <c r="AT24" i="38" s="1"/>
  <c r="AU24" i="38" a="1"/>
  <c r="AU24" i="38" s="1"/>
  <c r="AV24" i="38" a="1"/>
  <c r="AV24" i="38" s="1"/>
  <c r="AW24" i="38" a="1"/>
  <c r="AW24" i="38" s="1"/>
  <c r="AX24" i="38" a="1"/>
  <c r="AX24" i="38" s="1"/>
  <c r="AY24" i="38" a="1"/>
  <c r="AY24" i="38" s="1"/>
  <c r="AZ24" i="38" a="1"/>
  <c r="AZ24" i="38" s="1"/>
  <c r="BA24" i="38" a="1"/>
  <c r="BA24" i="38" s="1"/>
  <c r="BB24" i="38" a="1"/>
  <c r="BB24" i="38"/>
  <c r="BC24" i="38" a="1"/>
  <c r="BC24" i="38" s="1"/>
  <c r="BD24" i="38" a="1"/>
  <c r="BD24" i="38" s="1"/>
  <c r="BE24" i="38" a="1"/>
  <c r="BE24" i="38" s="1"/>
  <c r="BF24" i="38" a="1"/>
  <c r="BF24" i="38" s="1"/>
  <c r="BG24" i="38" a="1"/>
  <c r="BG24" i="38" s="1"/>
  <c r="BH24" i="38" a="1"/>
  <c r="BH24" i="38" s="1"/>
  <c r="BI24" i="38" a="1"/>
  <c r="BI24" i="38"/>
  <c r="BJ24" i="38" a="1"/>
  <c r="BJ24" i="38" s="1"/>
  <c r="BK24" i="38" a="1"/>
  <c r="BK24" i="38" s="1"/>
  <c r="BL24" i="38" a="1"/>
  <c r="BL24" i="38" s="1"/>
  <c r="BM24" i="38" a="1"/>
  <c r="BM24" i="38" s="1"/>
  <c r="BN24" i="38" a="1"/>
  <c r="BN24" i="38" s="1"/>
  <c r="BO24" i="38" a="1"/>
  <c r="BO24" i="38" s="1"/>
  <c r="BP24" i="38" a="1"/>
  <c r="BP24" i="38"/>
  <c r="BQ24" i="38" a="1"/>
  <c r="BQ24" i="38" s="1"/>
  <c r="BR24" i="38" a="1"/>
  <c r="BR24" i="38" s="1"/>
  <c r="BS24" i="38" a="1"/>
  <c r="BS24" i="38" s="1"/>
  <c r="BT24" i="38" a="1"/>
  <c r="BT24" i="38" s="1"/>
  <c r="BU24" i="38" a="1"/>
  <c r="BU24" i="38" s="1"/>
  <c r="BV24" i="38" a="1"/>
  <c r="BV24" i="38" s="1"/>
  <c r="C25" i="38" a="1"/>
  <c r="C25" i="38" s="1"/>
  <c r="D25" i="38" a="1"/>
  <c r="D25" i="38" s="1"/>
  <c r="E25" i="38" a="1"/>
  <c r="E25" i="38"/>
  <c r="F25" i="38" a="1"/>
  <c r="F25" i="38" s="1"/>
  <c r="G25" i="38" a="1"/>
  <c r="G25" i="38" s="1"/>
  <c r="H25" i="38" a="1"/>
  <c r="H25" i="38" s="1"/>
  <c r="I25" i="38" a="1"/>
  <c r="I25" i="38" s="1"/>
  <c r="J25" i="38" a="1"/>
  <c r="J25" i="38" s="1"/>
  <c r="K25" i="38" a="1"/>
  <c r="K25" i="38" s="1"/>
  <c r="L25" i="38" a="1"/>
  <c r="L25" i="38" s="1"/>
  <c r="M25" i="38" a="1"/>
  <c r="M25" i="38" s="1"/>
  <c r="N25" i="38" a="1"/>
  <c r="N25" i="38" s="1"/>
  <c r="O25" i="38" a="1"/>
  <c r="O25" i="38" s="1"/>
  <c r="P25" i="38" a="1"/>
  <c r="P25" i="38" s="1"/>
  <c r="Q25" i="38" a="1"/>
  <c r="Q25" i="38" s="1"/>
  <c r="R25" i="38" a="1"/>
  <c r="R25" i="38" s="1"/>
  <c r="S25" i="38" a="1"/>
  <c r="S25" i="38" s="1"/>
  <c r="T25" i="38" a="1"/>
  <c r="T25" i="38" s="1"/>
  <c r="U25" i="38" a="1"/>
  <c r="U25" i="38" s="1"/>
  <c r="V25" i="38" a="1"/>
  <c r="V25" i="38" s="1"/>
  <c r="W25" i="38" a="1"/>
  <c r="W25" i="38" s="1"/>
  <c r="X25" i="38" a="1"/>
  <c r="X25" i="38" s="1"/>
  <c r="Y25" i="38" a="1"/>
  <c r="Y25" i="38" s="1"/>
  <c r="Z25" i="38" a="1"/>
  <c r="Z25" i="38"/>
  <c r="AA25" i="38" a="1"/>
  <c r="AA25" i="38" s="1"/>
  <c r="AB25" i="38" a="1"/>
  <c r="AB25" i="38" s="1"/>
  <c r="AC25" i="38" a="1"/>
  <c r="AC25" i="38" s="1"/>
  <c r="AD25" i="38" a="1"/>
  <c r="AD25" i="38" s="1"/>
  <c r="AE25" i="38" a="1"/>
  <c r="AE25" i="38" s="1"/>
  <c r="AF25" i="38" a="1"/>
  <c r="AF25" i="38" s="1"/>
  <c r="AG25" i="38" a="1"/>
  <c r="AG25" i="38" s="1"/>
  <c r="AH25" i="38" a="1"/>
  <c r="AH25" i="38" s="1"/>
  <c r="AI25" i="38" a="1"/>
  <c r="AI25" i="38" s="1"/>
  <c r="AJ25" i="38" a="1"/>
  <c r="AJ25" i="38" s="1"/>
  <c r="AK25" i="38" a="1"/>
  <c r="AK25" i="38" s="1"/>
  <c r="AL25" i="38" a="1"/>
  <c r="AL25" i="38" s="1"/>
  <c r="AM25" i="38" a="1"/>
  <c r="AM25" i="38" s="1"/>
  <c r="AN25" i="38" a="1"/>
  <c r="AN25" i="38" s="1"/>
  <c r="AO25" i="38" a="1"/>
  <c r="AO25" i="38" s="1"/>
  <c r="AP25" i="38" a="1"/>
  <c r="AP25" i="38" s="1"/>
  <c r="AQ25" i="38" a="1"/>
  <c r="AQ25" i="38" s="1"/>
  <c r="AR25" i="38" a="1"/>
  <c r="AR25" i="38"/>
  <c r="AS25" i="38" a="1"/>
  <c r="AS25" i="38" s="1"/>
  <c r="AT25" i="38" a="1"/>
  <c r="AT25" i="38" s="1"/>
  <c r="AU25" i="38" a="1"/>
  <c r="AU25" i="38" s="1"/>
  <c r="AV25" i="38" a="1"/>
  <c r="AV25" i="38" s="1"/>
  <c r="AW25" i="38" a="1"/>
  <c r="AW25" i="38" s="1"/>
  <c r="AX25" i="38" a="1"/>
  <c r="AX25" i="38" s="1"/>
  <c r="AY25" i="38" a="1"/>
  <c r="AY25" i="38" s="1"/>
  <c r="AZ25" i="38" a="1"/>
  <c r="AZ25" i="38" s="1"/>
  <c r="BA25" i="38" a="1"/>
  <c r="BA25" i="38" s="1"/>
  <c r="BB25" i="38" a="1"/>
  <c r="BB25" i="38" s="1"/>
  <c r="BC25" i="38" a="1"/>
  <c r="BC25" i="38" s="1"/>
  <c r="BD25" i="38" a="1"/>
  <c r="BD25" i="38" s="1"/>
  <c r="BE25" i="38" a="1"/>
  <c r="BE25" i="38" s="1"/>
  <c r="BF25" i="38" a="1"/>
  <c r="BF25" i="38"/>
  <c r="BG25" i="38" a="1"/>
  <c r="BG25" i="38" s="1"/>
  <c r="BH25" i="38" a="1"/>
  <c r="BH25" i="38"/>
  <c r="BI25" i="38" a="1"/>
  <c r="BI25" i="38" s="1"/>
  <c r="BJ25" i="38" a="1"/>
  <c r="BJ25" i="38" s="1"/>
  <c r="BK25" i="38" a="1"/>
  <c r="BK25" i="38" s="1"/>
  <c r="BL25" i="38" a="1"/>
  <c r="BL25" i="38" s="1"/>
  <c r="BM25" i="38" a="1"/>
  <c r="BM25" i="38" s="1"/>
  <c r="BN25" i="38" a="1"/>
  <c r="BN25" i="38" s="1"/>
  <c r="BO25" i="38" a="1"/>
  <c r="BO25" i="38" s="1"/>
  <c r="BP25" i="38" a="1"/>
  <c r="BP25" i="38" s="1"/>
  <c r="BQ25" i="38" a="1"/>
  <c r="BQ25" i="38"/>
  <c r="BR25" i="38" a="1"/>
  <c r="BR25" i="38" s="1"/>
  <c r="BS25" i="38" a="1"/>
  <c r="BS25" i="38" s="1"/>
  <c r="BT25" i="38" a="1"/>
  <c r="BT25" i="38" s="1"/>
  <c r="BU25" i="38" a="1"/>
  <c r="BU25" i="38" s="1"/>
  <c r="BV25" i="38" a="1"/>
  <c r="BV25" i="38" s="1"/>
  <c r="C26" i="38" a="1"/>
  <c r="C26" i="38" s="1"/>
  <c r="D26" i="38" a="1"/>
  <c r="D26" i="38"/>
  <c r="E26" i="38" a="1"/>
  <c r="E26" i="38" s="1"/>
  <c r="F26" i="38" a="1"/>
  <c r="F26" i="38" s="1"/>
  <c r="G26" i="38" a="1"/>
  <c r="G26" i="38" s="1"/>
  <c r="H26" i="38" a="1"/>
  <c r="H26" i="38" s="1"/>
  <c r="I26" i="38" a="1"/>
  <c r="I26" i="38"/>
  <c r="J26" i="38" a="1"/>
  <c r="J26" i="38" s="1"/>
  <c r="K26" i="38" a="1"/>
  <c r="K26" i="38" s="1"/>
  <c r="L26" i="38" a="1"/>
  <c r="L26" i="38" s="1"/>
  <c r="M26" i="38" a="1"/>
  <c r="M26" i="38"/>
  <c r="N26" i="38" a="1"/>
  <c r="N26" i="38" s="1"/>
  <c r="O26" i="38" a="1"/>
  <c r="O26" i="38" s="1"/>
  <c r="P26" i="38" a="1"/>
  <c r="P26" i="38" s="1"/>
  <c r="Q26" i="38" a="1"/>
  <c r="Q26" i="38" s="1"/>
  <c r="R26" i="38" a="1"/>
  <c r="R26" i="38" s="1"/>
  <c r="S26" i="38" a="1"/>
  <c r="S26" i="38" s="1"/>
  <c r="T26" i="38" a="1"/>
  <c r="T26" i="38"/>
  <c r="U26" i="38" a="1"/>
  <c r="U26" i="38" s="1"/>
  <c r="V26" i="38" a="1"/>
  <c r="V26" i="38" s="1"/>
  <c r="W26" i="38" a="1"/>
  <c r="W26" i="38" s="1"/>
  <c r="X26" i="38" a="1"/>
  <c r="X26" i="38" s="1"/>
  <c r="Y26" i="38" a="1"/>
  <c r="Y26" i="38" s="1"/>
  <c r="Z26" i="38" a="1"/>
  <c r="Z26" i="38"/>
  <c r="AA26" i="38" a="1"/>
  <c r="AA26" i="38" s="1"/>
  <c r="AB26" i="38" a="1"/>
  <c r="AB26" i="38" s="1"/>
  <c r="AC26" i="38" a="1"/>
  <c r="AC26" i="38"/>
  <c r="AD26" i="38" a="1"/>
  <c r="AD26" i="38" s="1"/>
  <c r="AE26" i="38" a="1"/>
  <c r="AE26" i="38" s="1"/>
  <c r="AF26" i="38" a="1"/>
  <c r="AF26" i="38"/>
  <c r="AG26" i="38" a="1"/>
  <c r="AG26" i="38" s="1"/>
  <c r="AH26" i="38" a="1"/>
  <c r="AH26" i="38" s="1"/>
  <c r="AI26" i="38" a="1"/>
  <c r="AI26" i="38" s="1"/>
  <c r="AJ26" i="38" a="1"/>
  <c r="AJ26" i="38"/>
  <c r="AK26" i="38" a="1"/>
  <c r="AK26" i="38" s="1"/>
  <c r="AL26" i="38" a="1"/>
  <c r="AL26" i="38"/>
  <c r="AM26" i="38" a="1"/>
  <c r="AM26" i="38" s="1"/>
  <c r="AN26" i="38" a="1"/>
  <c r="AN26" i="38" s="1"/>
  <c r="AO26" i="38" a="1"/>
  <c r="AO26" i="38"/>
  <c r="AP26" i="38" a="1"/>
  <c r="AP26" i="38" s="1"/>
  <c r="AQ26" i="38" a="1"/>
  <c r="AQ26" i="38" s="1"/>
  <c r="AR26" i="38" a="1"/>
  <c r="AR26" i="38" s="1"/>
  <c r="AS26" i="38" a="1"/>
  <c r="AS26" i="38"/>
  <c r="AT26" i="38" a="1"/>
  <c r="AT26" i="38" s="1"/>
  <c r="AU26" i="38" a="1"/>
  <c r="AU26" i="38" s="1"/>
  <c r="AV26" i="38" a="1"/>
  <c r="AV26" i="38" s="1"/>
  <c r="AW26" i="38" a="1"/>
  <c r="AW26" i="38" s="1"/>
  <c r="AX26" i="38" a="1"/>
  <c r="AX26" i="38" s="1"/>
  <c r="AY26" i="38" a="1"/>
  <c r="AY26" i="38" s="1"/>
  <c r="AZ26" i="38" a="1"/>
  <c r="AZ26" i="38" s="1"/>
  <c r="BA26" i="38" a="1"/>
  <c r="BA26" i="38" s="1"/>
  <c r="BB26" i="38" a="1"/>
  <c r="BB26" i="38" s="1"/>
  <c r="BC26" i="38" a="1"/>
  <c r="BC26" i="38" s="1"/>
  <c r="BD26" i="38" a="1"/>
  <c r="BD26" i="38" s="1"/>
  <c r="BE26" i="38" a="1"/>
  <c r="BE26" i="38" s="1"/>
  <c r="BF26" i="38" a="1"/>
  <c r="BF26" i="38"/>
  <c r="BG26" i="38" a="1"/>
  <c r="BG26" i="38" s="1"/>
  <c r="BH26" i="38" a="1"/>
  <c r="BH26" i="38" s="1"/>
  <c r="BI26" i="38" a="1"/>
  <c r="BI26" i="38"/>
  <c r="BJ26" i="38" a="1"/>
  <c r="BJ26" i="38" s="1"/>
  <c r="BK26" i="38" a="1"/>
  <c r="BK26" i="38" s="1"/>
  <c r="BL26" i="38" a="1"/>
  <c r="BL26" i="38"/>
  <c r="BM26" i="38" a="1"/>
  <c r="BM26" i="38" s="1"/>
  <c r="BN26" i="38" a="1"/>
  <c r="BN26" i="38" s="1"/>
  <c r="BO26" i="38" a="1"/>
  <c r="BO26" i="38" s="1"/>
  <c r="BP26" i="38" a="1"/>
  <c r="BP26" i="38" s="1"/>
  <c r="BQ26" i="38" a="1"/>
  <c r="BQ26" i="38" s="1"/>
  <c r="BR26" i="38" a="1"/>
  <c r="BR26" i="38"/>
  <c r="BS26" i="38" a="1"/>
  <c r="BS26" i="38" s="1"/>
  <c r="BT26" i="38" a="1"/>
  <c r="BT26" i="38" s="1"/>
  <c r="BU26" i="38" a="1"/>
  <c r="BU26" i="38" s="1"/>
  <c r="BV26" i="38" a="1"/>
  <c r="BV26" i="38" s="1"/>
  <c r="C27" i="38" a="1"/>
  <c r="C27" i="38" s="1"/>
  <c r="D27" i="38" a="1"/>
  <c r="D27" i="38" s="1"/>
  <c r="E27" i="38" a="1"/>
  <c r="E27" i="38"/>
  <c r="F27" i="38" a="1"/>
  <c r="F27" i="38" s="1"/>
  <c r="G27" i="38" a="1"/>
  <c r="G27" i="38" s="1"/>
  <c r="H27" i="38" a="1"/>
  <c r="H27" i="38" s="1"/>
  <c r="I27" i="38" a="1"/>
  <c r="I27" i="38" s="1"/>
  <c r="J27" i="38" a="1"/>
  <c r="J27" i="38" s="1"/>
  <c r="K27" i="38" a="1"/>
  <c r="K27" i="38" s="1"/>
  <c r="L27" i="38" a="1"/>
  <c r="L27" i="38" s="1"/>
  <c r="M27" i="38" a="1"/>
  <c r="M27" i="38" s="1"/>
  <c r="N27" i="38" a="1"/>
  <c r="N27" i="38" s="1"/>
  <c r="O27" i="38" a="1"/>
  <c r="O27" i="38" s="1"/>
  <c r="P27" i="38" a="1"/>
  <c r="P27" i="38" s="1"/>
  <c r="Q27" i="38" a="1"/>
  <c r="Q27" i="38" s="1"/>
  <c r="R27" i="38" a="1"/>
  <c r="R27" i="38" s="1"/>
  <c r="S27" i="38" a="1"/>
  <c r="S27" i="38" s="1"/>
  <c r="T27" i="38" a="1"/>
  <c r="T27" i="38" s="1"/>
  <c r="U27" i="38" a="1"/>
  <c r="U27" i="38"/>
  <c r="V27" i="38" a="1"/>
  <c r="V27" i="38" s="1"/>
  <c r="W27" i="38" a="1"/>
  <c r="W27" i="38" s="1"/>
  <c r="X27" i="38" a="1"/>
  <c r="X27" i="38" s="1"/>
  <c r="Y27" i="38" a="1"/>
  <c r="Y27" i="38" s="1"/>
  <c r="Z27" i="38" a="1"/>
  <c r="Z27" i="38" s="1"/>
  <c r="AA27" i="38" a="1"/>
  <c r="AA27" i="38" s="1"/>
  <c r="AB27" i="38" a="1"/>
  <c r="AB27" i="38" s="1"/>
  <c r="AC27" i="38" a="1"/>
  <c r="AC27" i="38" s="1"/>
  <c r="AD27" i="38" a="1"/>
  <c r="AD27" i="38" s="1"/>
  <c r="AE27" i="38" a="1"/>
  <c r="AE27" i="38" s="1"/>
  <c r="AF27" i="38" a="1"/>
  <c r="AF27" i="38" s="1"/>
  <c r="AG27" i="38" a="1"/>
  <c r="AG27" i="38" s="1"/>
  <c r="AH27" i="38" a="1"/>
  <c r="AH27" i="38" s="1"/>
  <c r="AI27" i="38" a="1"/>
  <c r="AI27" i="38" s="1"/>
  <c r="AJ27" i="38" a="1"/>
  <c r="AJ27" i="38" s="1"/>
  <c r="AK27" i="38" a="1"/>
  <c r="AK27" i="38" s="1"/>
  <c r="AL27" i="38" a="1"/>
  <c r="AL27" i="38" s="1"/>
  <c r="AM27" i="38" a="1"/>
  <c r="AM27" i="38" s="1"/>
  <c r="AN27" i="38" a="1"/>
  <c r="AN27" i="38" s="1"/>
  <c r="AO27" i="38" a="1"/>
  <c r="AO27" i="38" s="1"/>
  <c r="AP27" i="38" a="1"/>
  <c r="AP27" i="38" s="1"/>
  <c r="AQ27" i="38" a="1"/>
  <c r="AQ27" i="38" s="1"/>
  <c r="AR27" i="38" a="1"/>
  <c r="AR27" i="38" s="1"/>
  <c r="AS27" i="38" a="1"/>
  <c r="AS27" i="38" s="1"/>
  <c r="AT27" i="38" a="1"/>
  <c r="AT27" i="38" s="1"/>
  <c r="AU27" i="38" a="1"/>
  <c r="AU27" i="38" s="1"/>
  <c r="AV27" i="38" a="1"/>
  <c r="AV27" i="38" s="1"/>
  <c r="AW27" i="38" a="1"/>
  <c r="AW27" i="38" s="1"/>
  <c r="AX27" i="38" a="1"/>
  <c r="AX27" i="38" s="1"/>
  <c r="AY27" i="38" a="1"/>
  <c r="AY27" i="38" s="1"/>
  <c r="AZ27" i="38" a="1"/>
  <c r="AZ27" i="38" s="1"/>
  <c r="BA27" i="38" a="1"/>
  <c r="BA27" i="38" s="1"/>
  <c r="BB27" i="38" a="1"/>
  <c r="BB27" i="38" s="1"/>
  <c r="BC27" i="38" a="1"/>
  <c r="BC27" i="38" s="1"/>
  <c r="BD27" i="38" a="1"/>
  <c r="BD27" i="38" s="1"/>
  <c r="BE27" i="38" a="1"/>
  <c r="BE27" i="38" s="1"/>
  <c r="BF27" i="38" a="1"/>
  <c r="BF27" i="38"/>
  <c r="BG27" i="38" a="1"/>
  <c r="BG27" i="38" s="1"/>
  <c r="BH27" i="38" a="1"/>
  <c r="BH27" i="38" s="1"/>
  <c r="BI27" i="38" a="1"/>
  <c r="BI27" i="38" s="1"/>
  <c r="BJ27" i="38" a="1"/>
  <c r="BJ27" i="38"/>
  <c r="BK27" i="38" a="1"/>
  <c r="BK27" i="38" s="1"/>
  <c r="BL27" i="38" a="1"/>
  <c r="BL27" i="38" s="1"/>
  <c r="BM27" i="38" a="1"/>
  <c r="BM27" i="38" s="1"/>
  <c r="BN27" i="38" a="1"/>
  <c r="BN27" i="38" s="1"/>
  <c r="BO27" i="38" a="1"/>
  <c r="BO27" i="38" s="1"/>
  <c r="BP27" i="38" a="1"/>
  <c r="BP27" i="38" s="1"/>
  <c r="BQ27" i="38" a="1"/>
  <c r="BQ27" i="38"/>
  <c r="BR27" i="38" a="1"/>
  <c r="BR27" i="38" s="1"/>
  <c r="BS27" i="38" a="1"/>
  <c r="BS27" i="38" s="1"/>
  <c r="BT27" i="38" a="1"/>
  <c r="BT27" i="38" s="1"/>
  <c r="BU27" i="38" a="1"/>
  <c r="BU27" i="38" s="1"/>
  <c r="BV27" i="38" a="1"/>
  <c r="BV27" i="38" s="1"/>
  <c r="C28" i="38" a="1"/>
  <c r="C28" i="38" s="1"/>
  <c r="D28" i="38" a="1"/>
  <c r="D28" i="38"/>
  <c r="E28" i="38" a="1"/>
  <c r="E28" i="38" s="1"/>
  <c r="F28" i="38" a="1"/>
  <c r="F28" i="38" s="1"/>
  <c r="G28" i="38" a="1"/>
  <c r="G28" i="38" s="1"/>
  <c r="H28" i="38" a="1"/>
  <c r="H28" i="38" s="1"/>
  <c r="I28" i="38" a="1"/>
  <c r="I28" i="38" s="1"/>
  <c r="J28" i="38" a="1"/>
  <c r="J28" i="38"/>
  <c r="K28" i="38" a="1"/>
  <c r="K28" i="38" s="1"/>
  <c r="L28" i="38" a="1"/>
  <c r="L28" i="38" s="1"/>
  <c r="M28" i="38" a="1"/>
  <c r="M28" i="38" s="1"/>
  <c r="N28" i="38" a="1"/>
  <c r="N28" i="38" s="1"/>
  <c r="O28" i="38" a="1"/>
  <c r="O28" i="38" s="1"/>
  <c r="P28" i="38" a="1"/>
  <c r="P28" i="38"/>
  <c r="Q28" i="38" a="1"/>
  <c r="Q28" i="38" s="1"/>
  <c r="R28" i="38" a="1"/>
  <c r="R28" i="38" s="1"/>
  <c r="S28" i="38" a="1"/>
  <c r="S28" i="38" s="1"/>
  <c r="T28" i="38" a="1"/>
  <c r="T28" i="38" s="1"/>
  <c r="U28" i="38" a="1"/>
  <c r="U28" i="38" s="1"/>
  <c r="V28" i="38" a="1"/>
  <c r="V28" i="38" s="1"/>
  <c r="W28" i="38" a="1"/>
  <c r="W28" i="38" s="1"/>
  <c r="X28" i="38" a="1"/>
  <c r="X28" i="38" s="1"/>
  <c r="Y28" i="38" a="1"/>
  <c r="Y28" i="38" s="1"/>
  <c r="Z28" i="38" a="1"/>
  <c r="Z28" i="38" s="1"/>
  <c r="AA28" i="38" a="1"/>
  <c r="AA28" i="38" s="1"/>
  <c r="AB28" i="38" a="1"/>
  <c r="AB28" i="38" s="1"/>
  <c r="AC28" i="38" a="1"/>
  <c r="AC28" i="38" s="1"/>
  <c r="AD28" i="38" a="1"/>
  <c r="AD28" i="38" s="1"/>
  <c r="AE28" i="38" a="1"/>
  <c r="AE28" i="38" s="1"/>
  <c r="AF28" i="38" a="1"/>
  <c r="AF28" i="38"/>
  <c r="AG28" i="38" a="1"/>
  <c r="AG28" i="38"/>
  <c r="AH28" i="38" a="1"/>
  <c r="AH28" i="38" s="1"/>
  <c r="AI28" i="38" a="1"/>
  <c r="AI28" i="38" s="1"/>
  <c r="AJ28" i="38" a="1"/>
  <c r="AJ28" i="38" s="1"/>
  <c r="AK28" i="38" a="1"/>
  <c r="AK28" i="38" s="1"/>
  <c r="AL28" i="38" a="1"/>
  <c r="AL28" i="38" s="1"/>
  <c r="AM28" i="38" a="1"/>
  <c r="AM28" i="38" s="1"/>
  <c r="AN28" i="38" a="1"/>
  <c r="AN28" i="38" s="1"/>
  <c r="AO28" i="38" a="1"/>
  <c r="AO28" i="38" s="1"/>
  <c r="AP28" i="38" a="1"/>
  <c r="AP28" i="38"/>
  <c r="AQ28" i="38" a="1"/>
  <c r="AQ28" i="38" s="1"/>
  <c r="AR28" i="38" a="1"/>
  <c r="AR28" i="38" s="1"/>
  <c r="AS28" i="38" a="1"/>
  <c r="AS28" i="38" s="1"/>
  <c r="AT28" i="38" a="1"/>
  <c r="AT28" i="38" s="1"/>
  <c r="AU28" i="38" a="1"/>
  <c r="AU28" i="38" s="1"/>
  <c r="AV28" i="38" a="1"/>
  <c r="AV28" i="38" s="1"/>
  <c r="AW28" i="38" a="1"/>
  <c r="AW28" i="38" s="1"/>
  <c r="AX28" i="38" a="1"/>
  <c r="AX28" i="38" s="1"/>
  <c r="AY28" i="38" a="1"/>
  <c r="AY28" i="38" s="1"/>
  <c r="AZ28" i="38" a="1"/>
  <c r="AZ28" i="38" s="1"/>
  <c r="BA28" i="38" a="1"/>
  <c r="BA28" i="38" s="1"/>
  <c r="BB28" i="38" a="1"/>
  <c r="BB28" i="38" s="1"/>
  <c r="BC28" i="38" a="1"/>
  <c r="BC28" i="38" s="1"/>
  <c r="BD28" i="38" a="1"/>
  <c r="BD28" i="38" s="1"/>
  <c r="BE28" i="38" a="1"/>
  <c r="BE28" i="38" s="1"/>
  <c r="BF28" i="38" a="1"/>
  <c r="BF28" i="38" s="1"/>
  <c r="BG28" i="38" a="1"/>
  <c r="BG28" i="38" s="1"/>
  <c r="BH28" i="38" a="1"/>
  <c r="BH28" i="38" s="1"/>
  <c r="BI28" i="38" a="1"/>
  <c r="BI28" i="38"/>
  <c r="BJ28" i="38" a="1"/>
  <c r="BJ28" i="38" s="1"/>
  <c r="BK28" i="38" a="1"/>
  <c r="BK28" i="38" s="1"/>
  <c r="BL28" i="38" a="1"/>
  <c r="BL28" i="38" s="1"/>
  <c r="BM28" i="38" a="1"/>
  <c r="BM28" i="38" s="1"/>
  <c r="BN28" i="38" a="1"/>
  <c r="BN28" i="38" s="1"/>
  <c r="BO28" i="38" a="1"/>
  <c r="BO28" i="38" s="1"/>
  <c r="BP28" i="38" a="1"/>
  <c r="BP28" i="38" s="1"/>
  <c r="BQ28" i="38" a="1"/>
  <c r="BQ28" i="38" s="1"/>
  <c r="BR28" i="38" a="1"/>
  <c r="BR28" i="38" s="1"/>
  <c r="BS28" i="38" a="1"/>
  <c r="BS28" i="38" s="1"/>
  <c r="BT28" i="38" a="1"/>
  <c r="BT28" i="38" s="1"/>
  <c r="BU28" i="38" a="1"/>
  <c r="BU28" i="38" s="1"/>
  <c r="BV28" i="38" a="1"/>
  <c r="BV28" i="38" s="1"/>
  <c r="C29" i="38" a="1"/>
  <c r="C29" i="38" s="1"/>
  <c r="D29" i="38" a="1"/>
  <c r="D29" i="38" s="1"/>
  <c r="E29" i="38" a="1"/>
  <c r="E29" i="38" s="1"/>
  <c r="F29" i="38" a="1"/>
  <c r="F29" i="38" s="1"/>
  <c r="G29" i="38" a="1"/>
  <c r="G29" i="38" s="1"/>
  <c r="H29" i="38" a="1"/>
  <c r="H29" i="38" s="1"/>
  <c r="I29" i="38" a="1"/>
  <c r="I29" i="38" s="1"/>
  <c r="J29" i="38" a="1"/>
  <c r="J29" i="38" s="1"/>
  <c r="K29" i="38" a="1"/>
  <c r="K29" i="38" s="1"/>
  <c r="L29" i="38" a="1"/>
  <c r="L29" i="38" s="1"/>
  <c r="M29" i="38" a="1"/>
  <c r="M29" i="38" s="1"/>
  <c r="N29" i="38" a="1"/>
  <c r="N29" i="38" s="1"/>
  <c r="O29" i="38" a="1"/>
  <c r="O29" i="38" s="1"/>
  <c r="P29" i="38" a="1"/>
  <c r="P29" i="38" s="1"/>
  <c r="Q29" i="38" a="1"/>
  <c r="Q29" i="38" s="1"/>
  <c r="R29" i="38" a="1"/>
  <c r="R29" i="38" s="1"/>
  <c r="S29" i="38" a="1"/>
  <c r="S29" i="38" s="1"/>
  <c r="T29" i="38" a="1"/>
  <c r="T29" i="38" s="1"/>
  <c r="U29" i="38" a="1"/>
  <c r="U29" i="38"/>
  <c r="V29" i="38" a="1"/>
  <c r="V29" i="38" s="1"/>
  <c r="W29" i="38" a="1"/>
  <c r="W29" i="38" s="1"/>
  <c r="X29" i="38" a="1"/>
  <c r="X29" i="38" s="1"/>
  <c r="Y29" i="38" a="1"/>
  <c r="Y29" i="38" s="1"/>
  <c r="Z29" i="38" a="1"/>
  <c r="Z29" i="38" s="1"/>
  <c r="AA29" i="38" a="1"/>
  <c r="AA29" i="38" s="1"/>
  <c r="AB29" i="38" a="1"/>
  <c r="AB29" i="38" s="1"/>
  <c r="AC29" i="38" a="1"/>
  <c r="AC29" i="38" s="1"/>
  <c r="AD29" i="38" a="1"/>
  <c r="AD29" i="38" s="1"/>
  <c r="AE29" i="38" a="1"/>
  <c r="AE29" i="38" s="1"/>
  <c r="AF29" i="38" a="1"/>
  <c r="AF29" i="38" s="1"/>
  <c r="AG29" i="38" a="1"/>
  <c r="AG29" i="38" s="1"/>
  <c r="AH29" i="38" a="1"/>
  <c r="AH29" i="38" s="1"/>
  <c r="AI29" i="38" a="1"/>
  <c r="AI29" i="38" s="1"/>
  <c r="AJ29" i="38" a="1"/>
  <c r="AJ29" i="38" s="1"/>
  <c r="AK29" i="38" a="1"/>
  <c r="AK29" i="38" s="1"/>
  <c r="AL29" i="38" a="1"/>
  <c r="AL29" i="38" s="1"/>
  <c r="AM29" i="38" a="1"/>
  <c r="AM29" i="38" s="1"/>
  <c r="AN29" i="38" a="1"/>
  <c r="AN29" i="38" s="1"/>
  <c r="AO29" i="38" a="1"/>
  <c r="AO29" i="38" s="1"/>
  <c r="AP29" i="38" a="1"/>
  <c r="AP29" i="38" s="1"/>
  <c r="AQ29" i="38" a="1"/>
  <c r="AQ29" i="38" s="1"/>
  <c r="AR29" i="38" a="1"/>
  <c r="AR29" i="38"/>
  <c r="AS29" i="38" a="1"/>
  <c r="AS29" i="38" s="1"/>
  <c r="AT29" i="38" a="1"/>
  <c r="AT29" i="38" s="1"/>
  <c r="AU29" i="38" a="1"/>
  <c r="AU29" i="38" s="1"/>
  <c r="AV29" i="38" a="1"/>
  <c r="AV29" i="38" s="1"/>
  <c r="AW29" i="38" a="1"/>
  <c r="AW29" i="38" s="1"/>
  <c r="AX29" i="38" a="1"/>
  <c r="AX29" i="38" s="1"/>
  <c r="AY29" i="38" a="1"/>
  <c r="AY29" i="38" s="1"/>
  <c r="AZ29" i="38" a="1"/>
  <c r="AZ29" i="38" s="1"/>
  <c r="BA29" i="38" a="1"/>
  <c r="BA29" i="38" s="1"/>
  <c r="BB29" i="38" a="1"/>
  <c r="BB29" i="38" s="1"/>
  <c r="BC29" i="38" a="1"/>
  <c r="BC29" i="38" s="1"/>
  <c r="BD29" i="38" a="1"/>
  <c r="BD29" i="38" s="1"/>
  <c r="BE29" i="38" a="1"/>
  <c r="BE29" i="38" s="1"/>
  <c r="BF29" i="38" a="1"/>
  <c r="BF29" i="38" s="1"/>
  <c r="BG29" i="38" a="1"/>
  <c r="BG29" i="38" s="1"/>
  <c r="BH29" i="38" a="1"/>
  <c r="BH29" i="38"/>
  <c r="BI29" i="38" a="1"/>
  <c r="BI29" i="38" s="1"/>
  <c r="BJ29" i="38" a="1"/>
  <c r="BJ29" i="38" s="1"/>
  <c r="BK29" i="38" a="1"/>
  <c r="BK29" i="38" s="1"/>
  <c r="BL29" i="38" a="1"/>
  <c r="BL29" i="38" s="1"/>
  <c r="BM29" i="38" a="1"/>
  <c r="BM29" i="38" s="1"/>
  <c r="BN29" i="38" a="1"/>
  <c r="BN29" i="38" s="1"/>
  <c r="BO29" i="38" a="1"/>
  <c r="BO29" i="38" s="1"/>
  <c r="BP29" i="38" a="1"/>
  <c r="BP29" i="38" s="1"/>
  <c r="BQ29" i="38" a="1"/>
  <c r="BQ29" i="38" s="1"/>
  <c r="BR29" i="38" a="1"/>
  <c r="BR29" i="38" s="1"/>
  <c r="BS29" i="38" a="1"/>
  <c r="BS29" i="38" s="1"/>
  <c r="BT29" i="38" a="1"/>
  <c r="BT29" i="38" s="1"/>
  <c r="BU29" i="38" a="1"/>
  <c r="BU29" i="38" s="1"/>
  <c r="BV29" i="38" a="1"/>
  <c r="BV29" i="38" s="1"/>
  <c r="C30" i="38" a="1"/>
  <c r="C30" i="38" s="1"/>
  <c r="D30" i="38" a="1"/>
  <c r="D30" i="38" s="1"/>
  <c r="E30" i="38" a="1"/>
  <c r="E30" i="38" s="1"/>
  <c r="F30" i="38" a="1"/>
  <c r="F30" i="38" s="1"/>
  <c r="G30" i="38" a="1"/>
  <c r="G30" i="38" s="1"/>
  <c r="H30" i="38" a="1"/>
  <c r="H30" i="38" s="1"/>
  <c r="I30" i="38" a="1"/>
  <c r="I30" i="38" s="1"/>
  <c r="J30" i="38" a="1"/>
  <c r="J30" i="38" s="1"/>
  <c r="K30" i="38" a="1"/>
  <c r="K30" i="38" s="1"/>
  <c r="L30" i="38" a="1"/>
  <c r="L30" i="38" s="1"/>
  <c r="M30" i="38" a="1"/>
  <c r="M30" i="38" s="1"/>
  <c r="N30" i="38" a="1"/>
  <c r="N30" i="38" s="1"/>
  <c r="O30" i="38" a="1"/>
  <c r="O30" i="38" s="1"/>
  <c r="P30" i="38" a="1"/>
  <c r="P30" i="38" s="1"/>
  <c r="Q30" i="38" a="1"/>
  <c r="Q30" i="38" s="1"/>
  <c r="R30" i="38" a="1"/>
  <c r="R30" i="38" s="1"/>
  <c r="S30" i="38" a="1"/>
  <c r="S30" i="38" s="1"/>
  <c r="T30" i="38" a="1"/>
  <c r="T30" i="38" s="1"/>
  <c r="U30" i="38" a="1"/>
  <c r="U30" i="38" s="1"/>
  <c r="V30" i="38" a="1"/>
  <c r="V30" i="38" s="1"/>
  <c r="W30" i="38" a="1"/>
  <c r="W30" i="38" s="1"/>
  <c r="X30" i="38" a="1"/>
  <c r="X30" i="38"/>
  <c r="Y30" i="38" a="1"/>
  <c r="Y30" i="38" s="1"/>
  <c r="Z30" i="38" a="1"/>
  <c r="Z30" i="38" s="1"/>
  <c r="AA30" i="38" a="1"/>
  <c r="AA30" i="38" s="1"/>
  <c r="AB30" i="38" a="1"/>
  <c r="AB30" i="38" s="1"/>
  <c r="AC30" i="38" a="1"/>
  <c r="AC30" i="38" s="1"/>
  <c r="AD30" i="38" a="1"/>
  <c r="AD30" i="38" s="1"/>
  <c r="AE30" i="38" a="1"/>
  <c r="AE30" i="38" s="1"/>
  <c r="AF30" i="38" a="1"/>
  <c r="AF30" i="38" s="1"/>
  <c r="AG30" i="38" a="1"/>
  <c r="AG30" i="38" s="1"/>
  <c r="AH30" i="38" a="1"/>
  <c r="AH30" i="38" s="1"/>
  <c r="AI30" i="38" a="1"/>
  <c r="AI30" i="38" s="1"/>
  <c r="AJ30" i="38" a="1"/>
  <c r="AJ30" i="38" s="1"/>
  <c r="AK30" i="38" a="1"/>
  <c r="AK30" i="38" s="1"/>
  <c r="AL30" i="38" a="1"/>
  <c r="AL30" i="38" s="1"/>
  <c r="AM30" i="38" a="1"/>
  <c r="AM30" i="38" s="1"/>
  <c r="AN30" i="38" a="1"/>
  <c r="AN30" i="38" s="1"/>
  <c r="AO30" i="38" a="1"/>
  <c r="AO30" i="38" s="1"/>
  <c r="AP30" i="38" a="1"/>
  <c r="AP30" i="38" s="1"/>
  <c r="AQ30" i="38" a="1"/>
  <c r="AQ30" i="38" s="1"/>
  <c r="AR30" i="38" a="1"/>
  <c r="AR30" i="38" s="1"/>
  <c r="AS30" i="38" a="1"/>
  <c r="AS30" i="38" s="1"/>
  <c r="AT30" i="38" a="1"/>
  <c r="AT30" i="38" s="1"/>
  <c r="AU30" i="38" a="1"/>
  <c r="AU30" i="38" s="1"/>
  <c r="AV30" i="38" a="1"/>
  <c r="AV30" i="38" s="1"/>
  <c r="AW30" i="38" a="1"/>
  <c r="AW30" i="38" s="1"/>
  <c r="AX30" i="38" a="1"/>
  <c r="AX30" i="38" s="1"/>
  <c r="AY30" i="38" a="1"/>
  <c r="AY30" i="38" s="1"/>
  <c r="AZ30" i="38" a="1"/>
  <c r="AZ30" i="38" s="1"/>
  <c r="BA30" i="38" a="1"/>
  <c r="BA30" i="38" s="1"/>
  <c r="BB30" i="38" a="1"/>
  <c r="BB30" i="38" s="1"/>
  <c r="BC30" i="38" a="1"/>
  <c r="BC30" i="38" s="1"/>
  <c r="BD30" i="38" a="1"/>
  <c r="BD30" i="38" s="1"/>
  <c r="BE30" i="38" a="1"/>
  <c r="BE30" i="38" s="1"/>
  <c r="BF30" i="38" a="1"/>
  <c r="BF30" i="38" s="1"/>
  <c r="BG30" i="38" a="1"/>
  <c r="BG30" i="38" s="1"/>
  <c r="BH30" i="38" a="1"/>
  <c r="BH30" i="38" s="1"/>
  <c r="BI30" i="38" a="1"/>
  <c r="BI30" i="38" s="1"/>
  <c r="BJ30" i="38" a="1"/>
  <c r="BJ30" i="38" s="1"/>
  <c r="BK30" i="38" a="1"/>
  <c r="BK30" i="38" s="1"/>
  <c r="BL30" i="38" a="1"/>
  <c r="BL30" i="38" s="1"/>
  <c r="BM30" i="38" a="1"/>
  <c r="BM30" i="38" s="1"/>
  <c r="BN30" i="38" a="1"/>
  <c r="BN30" i="38" s="1"/>
  <c r="BO30" i="38" a="1"/>
  <c r="BO30" i="38" s="1"/>
  <c r="BP30" i="38" a="1"/>
  <c r="BP30" i="38" s="1"/>
  <c r="BQ30" i="38" a="1"/>
  <c r="BQ30" i="38" s="1"/>
  <c r="BR30" i="38" a="1"/>
  <c r="BR30" i="38" s="1"/>
  <c r="BS30" i="38" a="1"/>
  <c r="BS30" i="38" s="1"/>
  <c r="BT30" i="38" a="1"/>
  <c r="BT30" i="38" s="1"/>
  <c r="BU30" i="38" a="1"/>
  <c r="BU30" i="38" s="1"/>
  <c r="BV30" i="38" a="1"/>
  <c r="BV30" i="38" s="1"/>
  <c r="C31" i="38" a="1"/>
  <c r="C31" i="38" s="1"/>
  <c r="D31" i="38" a="1"/>
  <c r="D31" i="38" s="1"/>
  <c r="E31" i="38" a="1"/>
  <c r="E31" i="38" s="1"/>
  <c r="F31" i="38" a="1"/>
  <c r="F31" i="38" s="1"/>
  <c r="G31" i="38" a="1"/>
  <c r="G31" i="38" s="1"/>
  <c r="H31" i="38" a="1"/>
  <c r="H31" i="38" s="1"/>
  <c r="I31" i="38" a="1"/>
  <c r="I31" i="38" s="1"/>
  <c r="J31" i="38" a="1"/>
  <c r="J31" i="38" s="1"/>
  <c r="K31" i="38" a="1"/>
  <c r="K31" i="38" s="1"/>
  <c r="L31" i="38" a="1"/>
  <c r="L31" i="38" s="1"/>
  <c r="M31" i="38" a="1"/>
  <c r="M31" i="38" s="1"/>
  <c r="N31" i="38" a="1"/>
  <c r="N31" i="38" s="1"/>
  <c r="O31" i="38" a="1"/>
  <c r="O31" i="38" s="1"/>
  <c r="P31" i="38" a="1"/>
  <c r="P31" i="38" s="1"/>
  <c r="Q31" i="38" a="1"/>
  <c r="Q31" i="38" s="1"/>
  <c r="R31" i="38" a="1"/>
  <c r="R31" i="38" s="1"/>
  <c r="S31" i="38" a="1"/>
  <c r="S31" i="38" s="1"/>
  <c r="T31" i="38" a="1"/>
  <c r="T31" i="38" s="1"/>
  <c r="U31" i="38" a="1"/>
  <c r="U31" i="38" s="1"/>
  <c r="V31" i="38" a="1"/>
  <c r="V31" i="38" s="1"/>
  <c r="W31" i="38" a="1"/>
  <c r="W31" i="38" s="1"/>
  <c r="X31" i="38" a="1"/>
  <c r="X31" i="38"/>
  <c r="Y31" i="38" a="1"/>
  <c r="Y31" i="38" s="1"/>
  <c r="Z31" i="38" a="1"/>
  <c r="Z31" i="38" s="1"/>
  <c r="AA31" i="38" a="1"/>
  <c r="AA31" i="38" s="1"/>
  <c r="AB31" i="38" a="1"/>
  <c r="AB31" i="38" s="1"/>
  <c r="AC31" i="38" a="1"/>
  <c r="AC31" i="38" s="1"/>
  <c r="AD31" i="38" a="1"/>
  <c r="AD31" i="38" s="1"/>
  <c r="AE31" i="38" a="1"/>
  <c r="AE31" i="38" s="1"/>
  <c r="AF31" i="38" a="1"/>
  <c r="AF31" i="38" s="1"/>
  <c r="AG31" i="38" a="1"/>
  <c r="AG31" i="38" s="1"/>
  <c r="AH31" i="38" a="1"/>
  <c r="AH31" i="38" s="1"/>
  <c r="AI31" i="38" a="1"/>
  <c r="AI31" i="38" s="1"/>
  <c r="AJ31" i="38" a="1"/>
  <c r="AJ31" i="38" s="1"/>
  <c r="AK31" i="38" a="1"/>
  <c r="AK31" i="38" s="1"/>
  <c r="AL31" i="38" a="1"/>
  <c r="AL31" i="38" s="1"/>
  <c r="AM31" i="38" a="1"/>
  <c r="AM31" i="38" s="1"/>
  <c r="AN31" i="38" a="1"/>
  <c r="AN31" i="38" s="1"/>
  <c r="AO31" i="38" a="1"/>
  <c r="AO31" i="38" s="1"/>
  <c r="AP31" i="38" a="1"/>
  <c r="AP31" i="38" s="1"/>
  <c r="AQ31" i="38" a="1"/>
  <c r="AQ31" i="38" s="1"/>
  <c r="AR31" i="38" a="1"/>
  <c r="AR31" i="38" s="1"/>
  <c r="AS31" i="38" a="1"/>
  <c r="AS31" i="38" s="1"/>
  <c r="AT31" i="38" a="1"/>
  <c r="AT31" i="38" s="1"/>
  <c r="AU31" i="38" a="1"/>
  <c r="AU31" i="38" s="1"/>
  <c r="AV31" i="38" a="1"/>
  <c r="AV31" i="38" s="1"/>
  <c r="AW31" i="38" a="1"/>
  <c r="AW31" i="38"/>
  <c r="AX31" i="38" a="1"/>
  <c r="AX31" i="38" s="1"/>
  <c r="AY31" i="38" a="1"/>
  <c r="AY31" i="38" s="1"/>
  <c r="AZ31" i="38" a="1"/>
  <c r="AZ31" i="38" s="1"/>
  <c r="BA31" i="38" a="1"/>
  <c r="BA31" i="38" s="1"/>
  <c r="BB31" i="38" a="1"/>
  <c r="BB31" i="38" s="1"/>
  <c r="BC31" i="38" a="1"/>
  <c r="BC31" i="38" s="1"/>
  <c r="BD31" i="38" a="1"/>
  <c r="BD31" i="38"/>
  <c r="BE31" i="38" a="1"/>
  <c r="BE31" i="38" s="1"/>
  <c r="BF31" i="38" a="1"/>
  <c r="BF31" i="38" s="1"/>
  <c r="BG31" i="38" a="1"/>
  <c r="BG31" i="38" s="1"/>
  <c r="BH31" i="38" a="1"/>
  <c r="BH31" i="38" s="1"/>
  <c r="BI31" i="38" a="1"/>
  <c r="BI31" i="38" s="1"/>
  <c r="BJ31" i="38" a="1"/>
  <c r="BJ31" i="38" s="1"/>
  <c r="BK31" i="38" a="1"/>
  <c r="BK31" i="38" s="1"/>
  <c r="BL31" i="38" a="1"/>
  <c r="BL31" i="38" s="1"/>
  <c r="BM31" i="38" a="1"/>
  <c r="BM31" i="38" s="1"/>
  <c r="BN31" i="38" a="1"/>
  <c r="BN31" i="38" s="1"/>
  <c r="BO31" i="38" a="1"/>
  <c r="BO31" i="38" s="1"/>
  <c r="BP31" i="38" a="1"/>
  <c r="BP31" i="38" s="1"/>
  <c r="BQ31" i="38" a="1"/>
  <c r="BQ31" i="38" s="1"/>
  <c r="BR31" i="38" a="1"/>
  <c r="BR31" i="38" s="1"/>
  <c r="BS31" i="38" a="1"/>
  <c r="BS31" i="38" s="1"/>
  <c r="BT31" i="38" a="1"/>
  <c r="BT31" i="38" s="1"/>
  <c r="BU31" i="38" a="1"/>
  <c r="BU31" i="38" s="1"/>
  <c r="BV31" i="38" a="1"/>
  <c r="BV31" i="38" s="1"/>
  <c r="C32" i="38" a="1"/>
  <c r="C32" i="38" s="1"/>
  <c r="D32" i="38" a="1"/>
  <c r="D32" i="38" s="1"/>
  <c r="E32" i="38" a="1"/>
  <c r="E32" i="38" s="1"/>
  <c r="F32" i="38" a="1"/>
  <c r="F32" i="38" s="1"/>
  <c r="G32" i="38" a="1"/>
  <c r="G32" i="38" s="1"/>
  <c r="H32" i="38" a="1"/>
  <c r="H32" i="38" s="1"/>
  <c r="I32" i="38" a="1"/>
  <c r="I32" i="38" s="1"/>
  <c r="J32" i="38" a="1"/>
  <c r="J32" i="38" s="1"/>
  <c r="K32" i="38" a="1"/>
  <c r="K32" i="38" s="1"/>
  <c r="L32" i="38" a="1"/>
  <c r="L32" i="38" s="1"/>
  <c r="M32" i="38" a="1"/>
  <c r="M32" i="38" s="1"/>
  <c r="N32" i="38" a="1"/>
  <c r="N32" i="38" s="1"/>
  <c r="O32" i="38" a="1"/>
  <c r="O32" i="38" s="1"/>
  <c r="P32" i="38" a="1"/>
  <c r="P32" i="38" s="1"/>
  <c r="Q32" i="38" a="1"/>
  <c r="Q32" i="38" s="1"/>
  <c r="R32" i="38" a="1"/>
  <c r="R32" i="38" s="1"/>
  <c r="S32" i="38" a="1"/>
  <c r="S32" i="38" s="1"/>
  <c r="T32" i="38" a="1"/>
  <c r="T32" i="38" s="1"/>
  <c r="U32" i="38" a="1"/>
  <c r="U32" i="38" s="1"/>
  <c r="V32" i="38" a="1"/>
  <c r="V32" i="38" s="1"/>
  <c r="W32" i="38" a="1"/>
  <c r="W32" i="38" s="1"/>
  <c r="X32" i="38" a="1"/>
  <c r="X32" i="38" s="1"/>
  <c r="Y32" i="38" a="1"/>
  <c r="Y32" i="38" s="1"/>
  <c r="Z32" i="38" a="1"/>
  <c r="Z32" i="38" s="1"/>
  <c r="AA32" i="38" a="1"/>
  <c r="AA32" i="38" s="1"/>
  <c r="AB32" i="38" a="1"/>
  <c r="AB32" i="38" s="1"/>
  <c r="AC32" i="38" a="1"/>
  <c r="AC32" i="38" s="1"/>
  <c r="AD32" i="38" a="1"/>
  <c r="AD32" i="38" s="1"/>
  <c r="AE32" i="38" a="1"/>
  <c r="AE32" i="38" s="1"/>
  <c r="AF32" i="38" a="1"/>
  <c r="AF32" i="38" s="1"/>
  <c r="AG32" i="38" a="1"/>
  <c r="AG32" i="38" s="1"/>
  <c r="AH32" i="38" a="1"/>
  <c r="AH32" i="38" s="1"/>
  <c r="AI32" i="38" a="1"/>
  <c r="AI32" i="38" s="1"/>
  <c r="AJ32" i="38" a="1"/>
  <c r="AJ32" i="38" s="1"/>
  <c r="AK32" i="38" a="1"/>
  <c r="AK32" i="38" s="1"/>
  <c r="AL32" i="38" a="1"/>
  <c r="AL32" i="38" s="1"/>
  <c r="AM32" i="38" a="1"/>
  <c r="AM32" i="38" s="1"/>
  <c r="AN32" i="38" a="1"/>
  <c r="AN32" i="38" s="1"/>
  <c r="AO32" i="38" a="1"/>
  <c r="AO32" i="38"/>
  <c r="AP32" i="38" a="1"/>
  <c r="AP32" i="38" s="1"/>
  <c r="AQ32" i="38" a="1"/>
  <c r="AQ32" i="38" s="1"/>
  <c r="AR32" i="38" a="1"/>
  <c r="AR32" i="38" s="1"/>
  <c r="AS32" i="38" a="1"/>
  <c r="AS32" i="38" s="1"/>
  <c r="AT32" i="38" a="1"/>
  <c r="AT32" i="38" s="1"/>
  <c r="AU32" i="38" a="1"/>
  <c r="AU32" i="38" s="1"/>
  <c r="AV32" i="38" a="1"/>
  <c r="AV32" i="38"/>
  <c r="AW32" i="38" a="1"/>
  <c r="AW32" i="38" s="1"/>
  <c r="AX32" i="38" a="1"/>
  <c r="AX32" i="38" s="1"/>
  <c r="AY32" i="38" a="1"/>
  <c r="AY32" i="38" s="1"/>
  <c r="AZ32" i="38" a="1"/>
  <c r="AZ32" i="38" s="1"/>
  <c r="BA32" i="38" a="1"/>
  <c r="BA32" i="38" s="1"/>
  <c r="BB32" i="38" a="1"/>
  <c r="BB32" i="38" s="1"/>
  <c r="BC32" i="38" a="1"/>
  <c r="BC32" i="38" s="1"/>
  <c r="BD32" i="38" a="1"/>
  <c r="BD32" i="38" s="1"/>
  <c r="BE32" i="38" a="1"/>
  <c r="BE32" i="38" s="1"/>
  <c r="BF32" i="38" a="1"/>
  <c r="BF32" i="38" s="1"/>
  <c r="BG32" i="38" a="1"/>
  <c r="BG32" i="38" s="1"/>
  <c r="BH32" i="38" a="1"/>
  <c r="BH32" i="38" s="1"/>
  <c r="BI32" i="38" a="1"/>
  <c r="BI32" i="38" s="1"/>
  <c r="BJ32" i="38" a="1"/>
  <c r="BJ32" i="38" s="1"/>
  <c r="BK32" i="38" a="1"/>
  <c r="BK32" i="38" s="1"/>
  <c r="BL32" i="38" a="1"/>
  <c r="BL32" i="38"/>
  <c r="BM32" i="38" a="1"/>
  <c r="BM32" i="38" s="1"/>
  <c r="BN32" i="38" a="1"/>
  <c r="BN32" i="38" s="1"/>
  <c r="BO32" i="38" a="1"/>
  <c r="BO32" i="38" s="1"/>
  <c r="BP32" i="38" a="1"/>
  <c r="BP32" i="38" s="1"/>
  <c r="BQ32" i="38" a="1"/>
  <c r="BQ32" i="38" s="1"/>
  <c r="BR32" i="38" a="1"/>
  <c r="BR32" i="38" s="1"/>
  <c r="BS32" i="38" a="1"/>
  <c r="BS32" i="38"/>
  <c r="BT32" i="38" a="1"/>
  <c r="BT32" i="38" s="1"/>
  <c r="BU32" i="38" a="1"/>
  <c r="BU32" i="38" s="1"/>
  <c r="BV32" i="38" a="1"/>
  <c r="BV32" i="38" s="1"/>
  <c r="C33" i="38" a="1"/>
  <c r="C33" i="38" s="1"/>
  <c r="D33" i="38" a="1"/>
  <c r="D33" i="38" s="1"/>
  <c r="E33" i="38" a="1"/>
  <c r="E33" i="38" s="1"/>
  <c r="F33" i="38" a="1"/>
  <c r="F33" i="38" s="1"/>
  <c r="G33" i="38" a="1"/>
  <c r="G33" i="38" s="1"/>
  <c r="H33" i="38" a="1"/>
  <c r="H33" i="38" s="1"/>
  <c r="I33" i="38" a="1"/>
  <c r="I33" i="38" s="1"/>
  <c r="J33" i="38" a="1"/>
  <c r="J33" i="38" s="1"/>
  <c r="K33" i="38" a="1"/>
  <c r="K33" i="38" s="1"/>
  <c r="L33" i="38" a="1"/>
  <c r="L33" i="38" s="1"/>
  <c r="M33" i="38" a="1"/>
  <c r="M33" i="38" s="1"/>
  <c r="N33" i="38" a="1"/>
  <c r="N33" i="38" s="1"/>
  <c r="O33" i="38" a="1"/>
  <c r="O33" i="38" s="1"/>
  <c r="P33" i="38" a="1"/>
  <c r="P33" i="38" s="1"/>
  <c r="Q33" i="38" a="1"/>
  <c r="Q33" i="38" s="1"/>
  <c r="R33" i="38" a="1"/>
  <c r="R33" i="38" s="1"/>
  <c r="S33" i="38" a="1"/>
  <c r="S33" i="38" s="1"/>
  <c r="T33" i="38" a="1"/>
  <c r="T33" i="38" s="1"/>
  <c r="U33" i="38" a="1"/>
  <c r="U33" i="38" s="1"/>
  <c r="V33" i="38" a="1"/>
  <c r="V33" i="38" s="1"/>
  <c r="W33" i="38" a="1"/>
  <c r="W33" i="38" s="1"/>
  <c r="X33" i="38" a="1"/>
  <c r="X33" i="38"/>
  <c r="Y33" i="38" a="1"/>
  <c r="Y33" i="38" s="1"/>
  <c r="Z33" i="38" a="1"/>
  <c r="Z33" i="38" s="1"/>
  <c r="AA33" i="38" a="1"/>
  <c r="AA33" i="38" s="1"/>
  <c r="AB33" i="38" a="1"/>
  <c r="AB33" i="38" s="1"/>
  <c r="AC33" i="38" a="1"/>
  <c r="AC33" i="38" s="1"/>
  <c r="AD33" i="38" a="1"/>
  <c r="AD33" i="38" s="1"/>
  <c r="AE33" i="38" a="1"/>
  <c r="AE33" i="38" s="1"/>
  <c r="AF33" i="38" a="1"/>
  <c r="AF33" i="38" s="1"/>
  <c r="AG33" i="38" a="1"/>
  <c r="AG33" i="38" s="1"/>
  <c r="AH33" i="38" a="1"/>
  <c r="AH33" i="38" s="1"/>
  <c r="AI33" i="38" a="1"/>
  <c r="AI33" i="38" s="1"/>
  <c r="AJ33" i="38" a="1"/>
  <c r="AJ33" i="38" s="1"/>
  <c r="AK33" i="38" a="1"/>
  <c r="AK33" i="38" s="1"/>
  <c r="AL33" i="38" a="1"/>
  <c r="AL33" i="38" s="1"/>
  <c r="AM33" i="38" a="1"/>
  <c r="AM33" i="38" s="1"/>
  <c r="AN33" i="38" a="1"/>
  <c r="AN33" i="38" s="1"/>
  <c r="AO33" i="38" a="1"/>
  <c r="AO33" i="38" s="1"/>
  <c r="AP33" i="38" a="1"/>
  <c r="AP33" i="38" s="1"/>
  <c r="AQ33" i="38" a="1"/>
  <c r="AQ33" i="38" s="1"/>
  <c r="AR33" i="38" a="1"/>
  <c r="AR33" i="38" s="1"/>
  <c r="AS33" i="38" a="1"/>
  <c r="AS33" i="38" s="1"/>
  <c r="AT33" i="38" a="1"/>
  <c r="AT33" i="38" s="1"/>
  <c r="AU33" i="38" a="1"/>
  <c r="AU33" i="38" s="1"/>
  <c r="AV33" i="38" a="1"/>
  <c r="AV33" i="38" s="1"/>
  <c r="AW33" i="38" a="1"/>
  <c r="AW33" i="38" s="1"/>
  <c r="AX33" i="38" a="1"/>
  <c r="AX33" i="38" s="1"/>
  <c r="AY33" i="38" a="1"/>
  <c r="AY33" i="38" s="1"/>
  <c r="AZ33" i="38" a="1"/>
  <c r="AZ33" i="38" s="1"/>
  <c r="BA33" i="38" a="1"/>
  <c r="BA33" i="38" s="1"/>
  <c r="BB33" i="38" a="1"/>
  <c r="BB33" i="38" s="1"/>
  <c r="BC33" i="38" a="1"/>
  <c r="BC33" i="38" s="1"/>
  <c r="BD33" i="38" a="1"/>
  <c r="BD33" i="38"/>
  <c r="BE33" i="38" a="1"/>
  <c r="BE33" i="38" s="1"/>
  <c r="BF33" i="38" a="1"/>
  <c r="BF33" i="38" s="1"/>
  <c r="BG33" i="38" a="1"/>
  <c r="BG33" i="38" s="1"/>
  <c r="BH33" i="38" a="1"/>
  <c r="BH33" i="38" s="1"/>
  <c r="BI33" i="38" a="1"/>
  <c r="BI33" i="38" s="1"/>
  <c r="BJ33" i="38" a="1"/>
  <c r="BJ33" i="38" s="1"/>
  <c r="BK33" i="38" a="1"/>
  <c r="BK33" i="38"/>
  <c r="BL33" i="38" a="1"/>
  <c r="BL33" i="38" s="1"/>
  <c r="BM33" i="38" a="1"/>
  <c r="BM33" i="38"/>
  <c r="BN33" i="38" a="1"/>
  <c r="BN33" i="38" s="1"/>
  <c r="BO33" i="38" a="1"/>
  <c r="BO33" i="38" s="1"/>
  <c r="BP33" i="38" a="1"/>
  <c r="BP33" i="38" s="1"/>
  <c r="BQ33" i="38" a="1"/>
  <c r="BQ33" i="38" s="1"/>
  <c r="BR33" i="38" a="1"/>
  <c r="BR33" i="38" s="1"/>
  <c r="BS33" i="38" a="1"/>
  <c r="BS33" i="38" s="1"/>
  <c r="BT33" i="38" a="1"/>
  <c r="BT33" i="38"/>
  <c r="BU33" i="38" a="1"/>
  <c r="BU33" i="38" s="1"/>
  <c r="BV33" i="38" a="1"/>
  <c r="BV33" i="38" s="1"/>
  <c r="C34" i="38" a="1"/>
  <c r="C34" i="38" s="1"/>
  <c r="D34" i="38" a="1"/>
  <c r="D34" i="38" s="1"/>
  <c r="E34" i="38" a="1"/>
  <c r="E34" i="38" s="1"/>
  <c r="F34" i="38" a="1"/>
  <c r="F34" i="38" s="1"/>
  <c r="G34" i="38" a="1"/>
  <c r="G34" i="38" s="1"/>
  <c r="H34" i="38" a="1"/>
  <c r="H34" i="38" s="1"/>
  <c r="I34" i="38" a="1"/>
  <c r="I34" i="38" s="1"/>
  <c r="J34" i="38" a="1"/>
  <c r="J34" i="38" s="1"/>
  <c r="K34" i="38" a="1"/>
  <c r="K34" i="38" s="1"/>
  <c r="L34" i="38" a="1"/>
  <c r="L34" i="38" s="1"/>
  <c r="M34" i="38" a="1"/>
  <c r="M34" i="38" s="1"/>
  <c r="N34" i="38" a="1"/>
  <c r="N34" i="38" s="1"/>
  <c r="O34" i="38" a="1"/>
  <c r="O34" i="38" s="1"/>
  <c r="P34" i="38" a="1"/>
  <c r="P34" i="38" s="1"/>
  <c r="Q34" i="38" a="1"/>
  <c r="Q34" i="38" s="1"/>
  <c r="R34" i="38" a="1"/>
  <c r="R34" i="38" s="1"/>
  <c r="S34" i="38" a="1"/>
  <c r="S34" i="38" s="1"/>
  <c r="T34" i="38" a="1"/>
  <c r="T34" i="38" s="1"/>
  <c r="U34" i="38" a="1"/>
  <c r="U34" i="38" s="1"/>
  <c r="V34" i="38" a="1"/>
  <c r="V34" i="38" s="1"/>
  <c r="W34" i="38" a="1"/>
  <c r="W34" i="38" s="1"/>
  <c r="X34" i="38" a="1"/>
  <c r="X34" i="38" s="1"/>
  <c r="Y34" i="38" a="1"/>
  <c r="Y34" i="38" s="1"/>
  <c r="Z34" i="38" a="1"/>
  <c r="Z34" i="38" s="1"/>
  <c r="AA34" i="38" a="1"/>
  <c r="AA34" i="38" s="1"/>
  <c r="AB34" i="38" a="1"/>
  <c r="AB34" i="38" s="1"/>
  <c r="AC34" i="38" a="1"/>
  <c r="AC34" i="38" s="1"/>
  <c r="AD34" i="38" a="1"/>
  <c r="AD34" i="38" s="1"/>
  <c r="AE34" i="38" a="1"/>
  <c r="AE34" i="38" s="1"/>
  <c r="AF34" i="38" a="1"/>
  <c r="AF34" i="38" s="1"/>
  <c r="AG34" i="38" a="1"/>
  <c r="AG34" i="38" s="1"/>
  <c r="AH34" i="38" a="1"/>
  <c r="AH34" i="38" s="1"/>
  <c r="AI34" i="38" a="1"/>
  <c r="AI34" i="38" s="1"/>
  <c r="AJ34" i="38" a="1"/>
  <c r="AJ34" i="38" s="1"/>
  <c r="AK34" i="38" a="1"/>
  <c r="AK34" i="38" s="1"/>
  <c r="AL34" i="38" a="1"/>
  <c r="AL34" i="38" s="1"/>
  <c r="AM34" i="38" a="1"/>
  <c r="AM34" i="38" s="1"/>
  <c r="AN34" i="38" a="1"/>
  <c r="AN34" i="38" s="1"/>
  <c r="AO34" i="38" a="1"/>
  <c r="AO34" i="38" s="1"/>
  <c r="AP34" i="38" a="1"/>
  <c r="AP34" i="38" s="1"/>
  <c r="AQ34" i="38" a="1"/>
  <c r="AQ34" i="38" s="1"/>
  <c r="AR34" i="38" a="1"/>
  <c r="AR34" i="38" s="1"/>
  <c r="AS34" i="38" a="1"/>
  <c r="AS34" i="38" s="1"/>
  <c r="AT34" i="38" a="1"/>
  <c r="AT34" i="38" s="1"/>
  <c r="AU34" i="38" a="1"/>
  <c r="AU34" i="38" s="1"/>
  <c r="AV34" i="38" a="1"/>
  <c r="AV34" i="38"/>
  <c r="AW34" i="38" a="1"/>
  <c r="AW34" i="38" s="1"/>
  <c r="AX34" i="38" a="1"/>
  <c r="AX34" i="38" s="1"/>
  <c r="AY34" i="38" a="1"/>
  <c r="AY34" i="38" s="1"/>
  <c r="AZ34" i="38" a="1"/>
  <c r="AZ34" i="38" s="1"/>
  <c r="BA34" i="38" a="1"/>
  <c r="BA34" i="38" s="1"/>
  <c r="BB34" i="38" a="1"/>
  <c r="BB34" i="38" s="1"/>
  <c r="BC34" i="38" a="1"/>
  <c r="BC34" i="38"/>
  <c r="BD34" i="38" a="1"/>
  <c r="BD34" i="38" s="1"/>
  <c r="BE34" i="38" a="1"/>
  <c r="BE34" i="38"/>
  <c r="BF34" i="38" a="1"/>
  <c r="BF34" i="38" s="1"/>
  <c r="BG34" i="38" a="1"/>
  <c r="BG34" i="38" s="1"/>
  <c r="BH34" i="38" a="1"/>
  <c r="BH34" i="38" s="1"/>
  <c r="BI34" i="38" a="1"/>
  <c r="BI34" i="38" s="1"/>
  <c r="BJ34" i="38" a="1"/>
  <c r="BJ34" i="38" s="1"/>
  <c r="BK34" i="38" a="1"/>
  <c r="BK34" i="38" s="1"/>
  <c r="BL34" i="38" a="1"/>
  <c r="BL34" i="38"/>
  <c r="BM34" i="38" a="1"/>
  <c r="BM34" i="38" s="1"/>
  <c r="BN34" i="38" a="1"/>
  <c r="BN34" i="38" s="1"/>
  <c r="BO34" i="38" a="1"/>
  <c r="BO34" i="38" s="1"/>
  <c r="BP34" i="38" a="1"/>
  <c r="BP34" i="38" s="1"/>
  <c r="BQ34" i="38" a="1"/>
  <c r="BQ34" i="38" s="1"/>
  <c r="BR34" i="38" a="1"/>
  <c r="BR34" i="38" s="1"/>
  <c r="BS34" i="38" a="1"/>
  <c r="BS34" i="38" s="1"/>
  <c r="BT34" i="38" a="1"/>
  <c r="BT34" i="38" s="1"/>
  <c r="BU34" i="38" a="1"/>
  <c r="BU34" i="38" s="1"/>
  <c r="BV34" i="38" a="1"/>
  <c r="BV34" i="38" s="1"/>
  <c r="C35" i="38" a="1"/>
  <c r="C35" i="38" s="1"/>
  <c r="D35" i="38" a="1"/>
  <c r="D35" i="38" s="1"/>
  <c r="E35" i="38" a="1"/>
  <c r="E35" i="38" s="1"/>
  <c r="F35" i="38" a="1"/>
  <c r="F35" i="38" s="1"/>
  <c r="G35" i="38" a="1"/>
  <c r="G35" i="38" s="1"/>
  <c r="H35" i="38" a="1"/>
  <c r="H35" i="38" s="1"/>
  <c r="I35" i="38" a="1"/>
  <c r="I35" i="38" s="1"/>
  <c r="J35" i="38" a="1"/>
  <c r="J35" i="38" s="1"/>
  <c r="K35" i="38" a="1"/>
  <c r="K35" i="38" s="1"/>
  <c r="L35" i="38" a="1"/>
  <c r="L35" i="38" s="1"/>
  <c r="M35" i="38" a="1"/>
  <c r="M35" i="38" s="1"/>
  <c r="N35" i="38" a="1"/>
  <c r="N35" i="38" s="1"/>
  <c r="O35" i="38" a="1"/>
  <c r="O35" i="38" s="1"/>
  <c r="P35" i="38" a="1"/>
  <c r="P35" i="38" s="1"/>
  <c r="Q35" i="38" a="1"/>
  <c r="Q35" i="38" s="1"/>
  <c r="R35" i="38" a="1"/>
  <c r="R35" i="38" s="1"/>
  <c r="S35" i="38" a="1"/>
  <c r="S35" i="38" s="1"/>
  <c r="T35" i="38" a="1"/>
  <c r="T35" i="38" s="1"/>
  <c r="U35" i="38" a="1"/>
  <c r="U35" i="38" s="1"/>
  <c r="V35" i="38" a="1"/>
  <c r="V35" i="38" s="1"/>
  <c r="W35" i="38" a="1"/>
  <c r="W35" i="38" s="1"/>
  <c r="X35" i="38" a="1"/>
  <c r="X35" i="38" s="1"/>
  <c r="Y35" i="38" a="1"/>
  <c r="Y35" i="38" s="1"/>
  <c r="Z35" i="38" a="1"/>
  <c r="Z35" i="38" s="1"/>
  <c r="AA35" i="38" a="1"/>
  <c r="AA35" i="38" s="1"/>
  <c r="AB35" i="38" a="1"/>
  <c r="AB35" i="38" s="1"/>
  <c r="AC35" i="38" a="1"/>
  <c r="AC35" i="38" s="1"/>
  <c r="AD35" i="38" a="1"/>
  <c r="AD35" i="38" s="1"/>
  <c r="AE35" i="38" a="1"/>
  <c r="AE35" i="38" s="1"/>
  <c r="AF35" i="38" a="1"/>
  <c r="AF35" i="38" s="1"/>
  <c r="AG35" i="38" a="1"/>
  <c r="AG35" i="38" s="1"/>
  <c r="AH35" i="38" a="1"/>
  <c r="AH35" i="38" s="1"/>
  <c r="AI35" i="38" a="1"/>
  <c r="AI35" i="38" s="1"/>
  <c r="AJ35" i="38" a="1"/>
  <c r="AJ35" i="38" s="1"/>
  <c r="AK35" i="38" a="1"/>
  <c r="AK35" i="38" s="1"/>
  <c r="AL35" i="38" a="1"/>
  <c r="AL35" i="38" s="1"/>
  <c r="AM35" i="38" a="1"/>
  <c r="AM35" i="38" s="1"/>
  <c r="AN35" i="38" a="1"/>
  <c r="AN35" i="38"/>
  <c r="AO35" i="38" a="1"/>
  <c r="AO35" i="38" s="1"/>
  <c r="AP35" i="38" a="1"/>
  <c r="AP35" i="38" s="1"/>
  <c r="AQ35" i="38" a="1"/>
  <c r="AQ35" i="38" s="1"/>
  <c r="AR35" i="38" a="1"/>
  <c r="AR35" i="38" s="1"/>
  <c r="AS35" i="38" a="1"/>
  <c r="AS35" i="38" s="1"/>
  <c r="AT35" i="38" a="1"/>
  <c r="AT35" i="38" s="1"/>
  <c r="AU35" i="38" a="1"/>
  <c r="AU35" i="38"/>
  <c r="AV35" i="38" a="1"/>
  <c r="AV35" i="38" s="1"/>
  <c r="AW35" i="38" a="1"/>
  <c r="AW35" i="38" s="1"/>
  <c r="AX35" i="38" a="1"/>
  <c r="AX35" i="38" s="1"/>
  <c r="AY35" i="38" a="1"/>
  <c r="AY35" i="38" s="1"/>
  <c r="AZ35" i="38" a="1"/>
  <c r="AZ35" i="38" s="1"/>
  <c r="BA35" i="38" a="1"/>
  <c r="BA35" i="38" s="1"/>
  <c r="BB35" i="38" a="1"/>
  <c r="BB35" i="38" s="1"/>
  <c r="BC35" i="38" a="1"/>
  <c r="BC35" i="38" s="1"/>
  <c r="BD35" i="38" a="1"/>
  <c r="BD35" i="38" s="1"/>
  <c r="BE35" i="38" a="1"/>
  <c r="BE35" i="38" s="1"/>
  <c r="BF35" i="38" a="1"/>
  <c r="BF35" i="38" s="1"/>
  <c r="BG35" i="38" a="1"/>
  <c r="BG35" i="38" s="1"/>
  <c r="BH35" i="38" a="1"/>
  <c r="BH35" i="38" s="1"/>
  <c r="BI35" i="38" a="1"/>
  <c r="BI35" i="38" s="1"/>
  <c r="BJ35" i="38" a="1"/>
  <c r="BJ35" i="38" s="1"/>
  <c r="BK35" i="38" a="1"/>
  <c r="BK35" i="38" s="1"/>
  <c r="BL35" i="38" a="1"/>
  <c r="BL35" i="38" s="1"/>
  <c r="BM35" i="38" a="1"/>
  <c r="BM35" i="38" s="1"/>
  <c r="BN35" i="38" a="1"/>
  <c r="BN35" i="38" s="1"/>
  <c r="BO35" i="38" a="1"/>
  <c r="BO35" i="38" s="1"/>
  <c r="BP35" i="38" a="1"/>
  <c r="BP35" i="38" s="1"/>
  <c r="BQ35" i="38" a="1"/>
  <c r="BQ35" i="38" s="1"/>
  <c r="BR35" i="38" a="1"/>
  <c r="BR35" i="38" s="1"/>
  <c r="BS35" i="38" a="1"/>
  <c r="BS35" i="38" s="1"/>
  <c r="BT35" i="38" a="1"/>
  <c r="BT35" i="38" s="1"/>
  <c r="BU35" i="38" a="1"/>
  <c r="BU35" i="38" s="1"/>
  <c r="BV35" i="38" a="1"/>
  <c r="BV35" i="38" s="1"/>
  <c r="C36" i="38" a="1"/>
  <c r="C36" i="38" s="1"/>
  <c r="D36" i="38" a="1"/>
  <c r="D36" i="38" s="1"/>
  <c r="E36" i="38" a="1"/>
  <c r="E36" i="38" s="1"/>
  <c r="F36" i="38" a="1"/>
  <c r="F36" i="38" s="1"/>
  <c r="G36" i="38" a="1"/>
  <c r="G36" i="38" s="1"/>
  <c r="H36" i="38" a="1"/>
  <c r="H36" i="38" s="1"/>
  <c r="I36" i="38" a="1"/>
  <c r="I36" i="38" s="1"/>
  <c r="J36" i="38" a="1"/>
  <c r="J36" i="38" s="1"/>
  <c r="K36" i="38" a="1"/>
  <c r="K36" i="38" s="1"/>
  <c r="L36" i="38" a="1"/>
  <c r="L36" i="38" s="1"/>
  <c r="M36" i="38" a="1"/>
  <c r="M36" i="38" s="1"/>
  <c r="N36" i="38" a="1"/>
  <c r="N36" i="38" s="1"/>
  <c r="O36" i="38" a="1"/>
  <c r="O36" i="38" s="1"/>
  <c r="P36" i="38" a="1"/>
  <c r="P36" i="38" s="1"/>
  <c r="Q36" i="38" a="1"/>
  <c r="Q36" i="38" s="1"/>
  <c r="R36" i="38" a="1"/>
  <c r="R36" i="38" s="1"/>
  <c r="S36" i="38" a="1"/>
  <c r="S36" i="38" s="1"/>
  <c r="T36" i="38" a="1"/>
  <c r="T36" i="38" s="1"/>
  <c r="U36" i="38" a="1"/>
  <c r="U36" i="38" s="1"/>
  <c r="V36" i="38" a="1"/>
  <c r="V36" i="38" s="1"/>
  <c r="W36" i="38" a="1"/>
  <c r="W36" i="38" s="1"/>
  <c r="X36" i="38" a="1"/>
  <c r="X36" i="38" s="1"/>
  <c r="Y36" i="38" a="1"/>
  <c r="Y36" i="38" s="1"/>
  <c r="Z36" i="38" a="1"/>
  <c r="Z36" i="38" s="1"/>
  <c r="AA36" i="38" a="1"/>
  <c r="AA36" i="38" s="1"/>
  <c r="AB36" i="38" a="1"/>
  <c r="AB36" i="38" s="1"/>
  <c r="AC36" i="38" a="1"/>
  <c r="AC36" i="38" s="1"/>
  <c r="AD36" i="38" a="1"/>
  <c r="AD36" i="38" s="1"/>
  <c r="AE36" i="38" a="1"/>
  <c r="AE36" i="38" s="1"/>
  <c r="AF36" i="38" a="1"/>
  <c r="AF36" i="38"/>
  <c r="AG36" i="38" a="1"/>
  <c r="AG36" i="38" s="1"/>
  <c r="AH36" i="38" a="1"/>
  <c r="AH36" i="38" s="1"/>
  <c r="AI36" i="38" a="1"/>
  <c r="AI36" i="38" s="1"/>
  <c r="AJ36" i="38" a="1"/>
  <c r="AJ36" i="38" s="1"/>
  <c r="AK36" i="38" a="1"/>
  <c r="AK36" i="38" s="1"/>
  <c r="AL36" i="38" a="1"/>
  <c r="AL36" i="38" s="1"/>
  <c r="AM36" i="38" a="1"/>
  <c r="AM36" i="38"/>
  <c r="AN36" i="38" a="1"/>
  <c r="AN36" i="38" s="1"/>
  <c r="AO36" i="38" a="1"/>
  <c r="AO36" i="38" s="1"/>
  <c r="AP36" i="38" a="1"/>
  <c r="AP36" i="38" s="1"/>
  <c r="AQ36" i="38" a="1"/>
  <c r="AQ36" i="38" s="1"/>
  <c r="AR36" i="38" a="1"/>
  <c r="AR36" i="38" s="1"/>
  <c r="AS36" i="38" a="1"/>
  <c r="AS36" i="38" s="1"/>
  <c r="AT36" i="38" a="1"/>
  <c r="AT36" i="38" s="1"/>
  <c r="AU36" i="38" a="1"/>
  <c r="AU36" i="38" s="1"/>
  <c r="AV36" i="38" a="1"/>
  <c r="AV36" i="38" s="1"/>
  <c r="AW36" i="38" a="1"/>
  <c r="AW36" i="38" s="1"/>
  <c r="AX36" i="38" a="1"/>
  <c r="AX36" i="38" s="1"/>
  <c r="AY36" i="38" a="1"/>
  <c r="AY36" i="38" s="1"/>
  <c r="AZ36" i="38" a="1"/>
  <c r="AZ36" i="38" s="1"/>
  <c r="BA36" i="38" a="1"/>
  <c r="BA36" i="38" s="1"/>
  <c r="BB36" i="38" a="1"/>
  <c r="BB36" i="38" s="1"/>
  <c r="BC36" i="38" a="1"/>
  <c r="BC36" i="38" s="1"/>
  <c r="BD36" i="38" a="1"/>
  <c r="BD36" i="38" s="1"/>
  <c r="BE36" i="38" a="1"/>
  <c r="BE36" i="38" s="1"/>
  <c r="BF36" i="38" a="1"/>
  <c r="BF36" i="38" s="1"/>
  <c r="BG36" i="38" a="1"/>
  <c r="BG36" i="38" s="1"/>
  <c r="BH36" i="38" a="1"/>
  <c r="BH36" i="38" s="1"/>
  <c r="BI36" i="38" a="1"/>
  <c r="BI36" i="38" s="1"/>
  <c r="BJ36" i="38" a="1"/>
  <c r="BJ36" i="38" s="1"/>
  <c r="BK36" i="38" a="1"/>
  <c r="BK36" i="38" s="1"/>
  <c r="BL36" i="38" a="1"/>
  <c r="BL36" i="38" s="1"/>
  <c r="BM36" i="38" a="1"/>
  <c r="BM36" i="38" s="1"/>
  <c r="BN36" i="38" a="1"/>
  <c r="BN36" i="38" s="1"/>
  <c r="BO36" i="38" a="1"/>
  <c r="BO36" i="38" s="1"/>
  <c r="BP36" i="38" a="1"/>
  <c r="BP36" i="38" s="1"/>
  <c r="BQ36" i="38" a="1"/>
  <c r="BQ36" i="38" s="1"/>
  <c r="BR36" i="38" a="1"/>
  <c r="BR36" i="38" s="1"/>
  <c r="BS36" i="38" a="1"/>
  <c r="BS36" i="38" s="1"/>
  <c r="BT36" i="38" a="1"/>
  <c r="BT36" i="38" s="1"/>
  <c r="BU36" i="38" a="1"/>
  <c r="BU36" i="38" s="1"/>
  <c r="BV36" i="38" a="1"/>
  <c r="BV36" i="38" s="1"/>
  <c r="C37" i="38" a="1"/>
  <c r="C37" i="38" s="1"/>
  <c r="D37" i="38" a="1"/>
  <c r="D37" i="38" s="1"/>
  <c r="E37" i="38" a="1"/>
  <c r="E37" i="38" s="1"/>
  <c r="F37" i="38" a="1"/>
  <c r="F37" i="38" s="1"/>
  <c r="G37" i="38" a="1"/>
  <c r="G37" i="38" s="1"/>
  <c r="H37" i="38" a="1"/>
  <c r="H37" i="38" s="1"/>
  <c r="I37" i="38" a="1"/>
  <c r="I37" i="38" s="1"/>
  <c r="J37" i="38" a="1"/>
  <c r="J37" i="38" s="1"/>
  <c r="K37" i="38" a="1"/>
  <c r="K37" i="38" s="1"/>
  <c r="L37" i="38" a="1"/>
  <c r="L37" i="38" s="1"/>
  <c r="M37" i="38" a="1"/>
  <c r="M37" i="38" s="1"/>
  <c r="N37" i="38" a="1"/>
  <c r="N37" i="38" s="1"/>
  <c r="O37" i="38" a="1"/>
  <c r="O37" i="38" s="1"/>
  <c r="P37" i="38" a="1"/>
  <c r="P37" i="38" s="1"/>
  <c r="Q37" i="38" a="1"/>
  <c r="Q37" i="38" s="1"/>
  <c r="R37" i="38" a="1"/>
  <c r="R37" i="38" s="1"/>
  <c r="S37" i="38" a="1"/>
  <c r="S37" i="38" s="1"/>
  <c r="T37" i="38" a="1"/>
  <c r="T37" i="38" s="1"/>
  <c r="U37" i="38" a="1"/>
  <c r="U37" i="38" s="1"/>
  <c r="V37" i="38" a="1"/>
  <c r="V37" i="38" s="1"/>
  <c r="W37" i="38" a="1"/>
  <c r="W37" i="38" s="1"/>
  <c r="X37" i="38" a="1"/>
  <c r="X37" i="38" s="1"/>
  <c r="Y37" i="38" a="1"/>
  <c r="Y37" i="38" s="1"/>
  <c r="Z37" i="38" a="1"/>
  <c r="Z37" i="38" s="1"/>
  <c r="AA37" i="38" a="1"/>
  <c r="AA37" i="38" s="1"/>
  <c r="AB37" i="38" a="1"/>
  <c r="AB37" i="38" s="1"/>
  <c r="AC37" i="38" a="1"/>
  <c r="AC37" i="38" s="1"/>
  <c r="AD37" i="38" a="1"/>
  <c r="AD37" i="38" s="1"/>
  <c r="AE37" i="38" a="1"/>
  <c r="AE37" i="38" s="1"/>
  <c r="AF37" i="38" a="1"/>
  <c r="AF37" i="38"/>
  <c r="AG37" i="38" a="1"/>
  <c r="AG37" i="38" s="1"/>
  <c r="AH37" i="38" a="1"/>
  <c r="AH37" i="38" s="1"/>
  <c r="AI37" i="38" a="1"/>
  <c r="AI37" i="38"/>
  <c r="AJ37" i="38" a="1"/>
  <c r="AJ37" i="38" s="1"/>
  <c r="AK37" i="38" a="1"/>
  <c r="AK37" i="38" s="1"/>
  <c r="AL37" i="38" a="1"/>
  <c r="AL37" i="38" s="1"/>
  <c r="AM37" i="38" a="1"/>
  <c r="AM37" i="38" s="1"/>
  <c r="AN37" i="38" a="1"/>
  <c r="AN37" i="38" s="1"/>
  <c r="AO37" i="38" a="1"/>
  <c r="AO37" i="38" s="1"/>
  <c r="AP37" i="38" a="1"/>
  <c r="AP37" i="38" s="1"/>
  <c r="AQ37" i="38" a="1"/>
  <c r="AQ37" i="38" s="1"/>
  <c r="AR37" i="38" a="1"/>
  <c r="AR37" i="38"/>
  <c r="AS37" i="38" a="1"/>
  <c r="AS37" i="38" s="1"/>
  <c r="AT37" i="38" a="1"/>
  <c r="AT37" i="38" s="1"/>
  <c r="AU37" i="38" a="1"/>
  <c r="AU37" i="38" s="1"/>
  <c r="AV37" i="38" a="1"/>
  <c r="AV37" i="38" s="1"/>
  <c r="AW37" i="38" a="1"/>
  <c r="AW37" i="38" s="1"/>
  <c r="AX37" i="38" a="1"/>
  <c r="AX37" i="38" s="1"/>
  <c r="AY37" i="38" a="1"/>
  <c r="AY37" i="38" s="1"/>
  <c r="AZ37" i="38" a="1"/>
  <c r="AZ37" i="38" s="1"/>
  <c r="BA37" i="38" a="1"/>
  <c r="BA37" i="38" s="1"/>
  <c r="BB37" i="38" a="1"/>
  <c r="BB37" i="38" s="1"/>
  <c r="BC37" i="38" a="1"/>
  <c r="BC37" i="38" s="1"/>
  <c r="BD37" i="38" a="1"/>
  <c r="BD37" i="38" s="1"/>
  <c r="BE37" i="38" a="1"/>
  <c r="BE37" i="38" s="1"/>
  <c r="BF37" i="38" a="1"/>
  <c r="BF37" i="38" s="1"/>
  <c r="BG37" i="38" a="1"/>
  <c r="BG37" i="38" s="1"/>
  <c r="BH37" i="38" a="1"/>
  <c r="BH37" i="38" s="1"/>
  <c r="BI37" i="38" a="1"/>
  <c r="BI37" i="38" s="1"/>
  <c r="BJ37" i="38" a="1"/>
  <c r="BJ37" i="38" s="1"/>
  <c r="BK37" i="38" a="1"/>
  <c r="BK37" i="38" s="1"/>
  <c r="BL37" i="38" a="1"/>
  <c r="BL37" i="38" s="1"/>
  <c r="BM37" i="38" a="1"/>
  <c r="BM37" i="38"/>
  <c r="BN37" i="38" a="1"/>
  <c r="BN37" i="38" s="1"/>
  <c r="BO37" i="38" a="1"/>
  <c r="BO37" i="38" s="1"/>
  <c r="BP37" i="38" a="1"/>
  <c r="BP37" i="38" s="1"/>
  <c r="BQ37" i="38" a="1"/>
  <c r="BQ37" i="38" s="1"/>
  <c r="BR37" i="38" a="1"/>
  <c r="BR37" i="38" s="1"/>
  <c r="BS37" i="38" a="1"/>
  <c r="BS37" i="38" s="1"/>
  <c r="BT37" i="38" a="1"/>
  <c r="BT37" i="38" s="1"/>
  <c r="BU37" i="38" a="1"/>
  <c r="BU37" i="38" s="1"/>
  <c r="BV37" i="38" a="1"/>
  <c r="BV37" i="38" s="1"/>
  <c r="C38" i="38" a="1"/>
  <c r="C38" i="38" s="1"/>
  <c r="D38" i="38" a="1"/>
  <c r="D38" i="38" s="1"/>
  <c r="E38" i="38" a="1"/>
  <c r="E38" i="38" s="1"/>
  <c r="F38" i="38" a="1"/>
  <c r="F38" i="38" s="1"/>
  <c r="G38" i="38" a="1"/>
  <c r="G38" i="38" s="1"/>
  <c r="H38" i="38" a="1"/>
  <c r="H38" i="38" s="1"/>
  <c r="I38" i="38" a="1"/>
  <c r="I38" i="38" s="1"/>
  <c r="J38" i="38" a="1"/>
  <c r="J38" i="38" s="1"/>
  <c r="K38" i="38" a="1"/>
  <c r="K38" i="38" s="1"/>
  <c r="L38" i="38" a="1"/>
  <c r="L38" i="38" s="1"/>
  <c r="M38" i="38" a="1"/>
  <c r="M38" i="38" s="1"/>
  <c r="N38" i="38" a="1"/>
  <c r="N38" i="38" s="1"/>
  <c r="O38" i="38" a="1"/>
  <c r="O38" i="38"/>
  <c r="P38" i="38" a="1"/>
  <c r="P38" i="38" s="1"/>
  <c r="Q38" i="38" a="1"/>
  <c r="Q38" i="38" s="1"/>
  <c r="R38" i="38" a="1"/>
  <c r="R38" i="38" s="1"/>
  <c r="S38" i="38" a="1"/>
  <c r="S38" i="38" s="1"/>
  <c r="T38" i="38" a="1"/>
  <c r="T38" i="38" s="1"/>
  <c r="U38" i="38" a="1"/>
  <c r="U38" i="38" s="1"/>
  <c r="V38" i="38" a="1"/>
  <c r="V38" i="38" s="1"/>
  <c r="W38" i="38" a="1"/>
  <c r="W38" i="38" s="1"/>
  <c r="X38" i="38" a="1"/>
  <c r="X38" i="38" s="1"/>
  <c r="Y38" i="38" a="1"/>
  <c r="Y38" i="38" s="1"/>
  <c r="Z38" i="38" a="1"/>
  <c r="Z38" i="38" s="1"/>
  <c r="AA38" i="38" a="1"/>
  <c r="AA38" i="38" s="1"/>
  <c r="AB38" i="38" a="1"/>
  <c r="AB38" i="38" s="1"/>
  <c r="AC38" i="38" a="1"/>
  <c r="AC38" i="38" s="1"/>
  <c r="AD38" i="38" a="1"/>
  <c r="AD38" i="38" s="1"/>
  <c r="AE38" i="38" a="1"/>
  <c r="AE38" i="38" s="1"/>
  <c r="AF38" i="38" a="1"/>
  <c r="AF38" i="38" s="1"/>
  <c r="AG38" i="38" a="1"/>
  <c r="AG38" i="38" s="1"/>
  <c r="AH38" i="38" a="1"/>
  <c r="AH38" i="38" s="1"/>
  <c r="AI38" i="38" a="1"/>
  <c r="AI38" i="38" s="1"/>
  <c r="AJ38" i="38" a="1"/>
  <c r="AJ38" i="38"/>
  <c r="AK38" i="38" a="1"/>
  <c r="AK38" i="38" s="1"/>
  <c r="AL38" i="38" a="1"/>
  <c r="AL38" i="38" s="1"/>
  <c r="AM38" i="38" a="1"/>
  <c r="AM38" i="38" s="1"/>
  <c r="AN38" i="38" a="1"/>
  <c r="AN38" i="38" s="1"/>
  <c r="AO38" i="38" a="1"/>
  <c r="AO38" i="38" s="1"/>
  <c r="AP38" i="38" a="1"/>
  <c r="AP38" i="38" s="1"/>
  <c r="AQ38" i="38" a="1"/>
  <c r="AQ38" i="38" s="1"/>
  <c r="AR38" i="38" a="1"/>
  <c r="AR38" i="38" s="1"/>
  <c r="AS38" i="38" a="1"/>
  <c r="AS38" i="38" s="1"/>
  <c r="AT38" i="38" a="1"/>
  <c r="AT38" i="38" s="1"/>
  <c r="AU38" i="38" a="1"/>
  <c r="AU38" i="38" s="1"/>
  <c r="AV38" i="38" a="1"/>
  <c r="AV38" i="38"/>
  <c r="AW38" i="38" a="1"/>
  <c r="AW38" i="38" s="1"/>
  <c r="AX38" i="38" a="1"/>
  <c r="AX38" i="38" s="1"/>
  <c r="AY38" i="38" a="1"/>
  <c r="AY38" i="38" s="1"/>
  <c r="AZ38" i="38" a="1"/>
  <c r="AZ38" i="38" s="1"/>
  <c r="BA38" i="38" a="1"/>
  <c r="BA38" i="38" s="1"/>
  <c r="BB38" i="38" a="1"/>
  <c r="BB38" i="38" s="1"/>
  <c r="BC38" i="38" a="1"/>
  <c r="BC38" i="38"/>
  <c r="BD38" i="38" a="1"/>
  <c r="BD38" i="38" s="1"/>
  <c r="BE38" i="38" a="1"/>
  <c r="BE38" i="38" s="1"/>
  <c r="BF38" i="38" a="1"/>
  <c r="BF38" i="38" s="1"/>
  <c r="BG38" i="38" a="1"/>
  <c r="BG38" i="38" s="1"/>
  <c r="BH38" i="38" a="1"/>
  <c r="BH38" i="38" s="1"/>
  <c r="BI38" i="38" a="1"/>
  <c r="BI38" i="38" s="1"/>
  <c r="BJ38" i="38" a="1"/>
  <c r="BJ38" i="38" s="1"/>
  <c r="BK38" i="38" a="1"/>
  <c r="BK38" i="38" s="1"/>
  <c r="BL38" i="38" a="1"/>
  <c r="BL38" i="38" s="1"/>
  <c r="BM38" i="38" a="1"/>
  <c r="BM38" i="38" s="1"/>
  <c r="BN38" i="38" a="1"/>
  <c r="BN38" i="38" s="1"/>
  <c r="BO38" i="38" a="1"/>
  <c r="BO38" i="38" s="1"/>
  <c r="BP38" i="38" a="1"/>
  <c r="BP38" i="38" s="1"/>
  <c r="BQ38" i="38" a="1"/>
  <c r="BQ38" i="38" s="1"/>
  <c r="BR38" i="38" a="1"/>
  <c r="BR38" i="38" s="1"/>
  <c r="BS38" i="38" a="1"/>
  <c r="BS38" i="38" s="1"/>
  <c r="BT38" i="38" a="1"/>
  <c r="BT38" i="38" s="1"/>
  <c r="BU38" i="38" a="1"/>
  <c r="BU38" i="38"/>
  <c r="BV38" i="38" a="1"/>
  <c r="BV38" i="38" s="1"/>
  <c r="C39" i="38" a="1"/>
  <c r="C39" i="38"/>
  <c r="D39" i="38" a="1"/>
  <c r="D39" i="38" s="1"/>
  <c r="E39" i="38" a="1"/>
  <c r="E39" i="38" s="1"/>
  <c r="F39" i="38" a="1"/>
  <c r="F39" i="38" s="1"/>
  <c r="G39" i="38" a="1"/>
  <c r="G39" i="38" s="1"/>
  <c r="H39" i="38" a="1"/>
  <c r="H39" i="38" s="1"/>
  <c r="I39" i="38" a="1"/>
  <c r="I39" i="38" s="1"/>
  <c r="J39" i="38" a="1"/>
  <c r="J39" i="38" s="1"/>
  <c r="K39" i="38" a="1"/>
  <c r="K39" i="38" s="1"/>
  <c r="L39" i="38" a="1"/>
  <c r="L39" i="38" s="1"/>
  <c r="M39" i="38" a="1"/>
  <c r="M39" i="38" s="1"/>
  <c r="N39" i="38" a="1"/>
  <c r="N39" i="38"/>
  <c r="O39" i="38" a="1"/>
  <c r="O39" i="38" s="1"/>
  <c r="P39" i="38" a="1"/>
  <c r="P39" i="38" s="1"/>
  <c r="Q39" i="38" a="1"/>
  <c r="Q39" i="38" s="1"/>
  <c r="R39" i="38" a="1"/>
  <c r="R39" i="38"/>
  <c r="S39" i="38" a="1"/>
  <c r="S39" i="38" s="1"/>
  <c r="T39" i="38" a="1"/>
  <c r="T39" i="38"/>
  <c r="U39" i="38" a="1"/>
  <c r="U39" i="38" s="1"/>
  <c r="V39" i="38" a="1"/>
  <c r="V39" i="38" s="1"/>
  <c r="W39" i="38" a="1"/>
  <c r="W39" i="38" s="1"/>
  <c r="X39" i="38" a="1"/>
  <c r="X39" i="38" s="1"/>
  <c r="Y39" i="38" a="1"/>
  <c r="Y39" i="38" s="1"/>
  <c r="Z39" i="38" a="1"/>
  <c r="Z39" i="38" s="1"/>
  <c r="AA39" i="38" a="1"/>
  <c r="AA39" i="38" s="1"/>
  <c r="AB39" i="38" a="1"/>
  <c r="AB39" i="38" s="1"/>
  <c r="AC39" i="38" a="1"/>
  <c r="AC39" i="38" s="1"/>
  <c r="AD39" i="38" a="1"/>
  <c r="AD39" i="38" s="1"/>
  <c r="AE39" i="38" a="1"/>
  <c r="AE39" i="38" s="1"/>
  <c r="AF39" i="38" a="1"/>
  <c r="AF39" i="38" s="1"/>
  <c r="AG39" i="38" a="1"/>
  <c r="AG39" i="38" s="1"/>
  <c r="AH39" i="38" a="1"/>
  <c r="AH39" i="38" s="1"/>
  <c r="AI39" i="38" a="1"/>
  <c r="AI39" i="38" s="1"/>
  <c r="AJ39" i="38" a="1"/>
  <c r="AJ39" i="38" s="1"/>
  <c r="AK39" i="38" a="1"/>
  <c r="AK39" i="38" s="1"/>
  <c r="AL39" i="38" a="1"/>
  <c r="AL39" i="38"/>
  <c r="AM39" i="38" a="1"/>
  <c r="AM39" i="38" s="1"/>
  <c r="AN39" i="38" a="1"/>
  <c r="AN39" i="38" s="1"/>
  <c r="AO39" i="38" a="1"/>
  <c r="AO39" i="38" s="1"/>
  <c r="AP39" i="38" a="1"/>
  <c r="AP39" i="38" s="1"/>
  <c r="AQ39" i="38" a="1"/>
  <c r="AQ39" i="38" s="1"/>
  <c r="AR39" i="38" a="1"/>
  <c r="AR39" i="38" s="1"/>
  <c r="AS39" i="38" a="1"/>
  <c r="AS39" i="38" s="1"/>
  <c r="AT39" i="38" a="1"/>
  <c r="AT39" i="38" s="1"/>
  <c r="AU39" i="38" a="1"/>
  <c r="AU39" i="38" s="1"/>
  <c r="AV39" i="38" a="1"/>
  <c r="AV39" i="38" s="1"/>
  <c r="AW39" i="38" a="1"/>
  <c r="AW39" i="38" s="1"/>
  <c r="AX39" i="38" a="1"/>
  <c r="AX39" i="38"/>
  <c r="AY39" i="38" a="1"/>
  <c r="AY39" i="38" s="1"/>
  <c r="AZ39" i="38" a="1"/>
  <c r="AZ39" i="38" s="1"/>
  <c r="BA39" i="38" a="1"/>
  <c r="BA39" i="38" s="1"/>
  <c r="BB39" i="38" a="1"/>
  <c r="BB39" i="38" s="1"/>
  <c r="BC39" i="38" a="1"/>
  <c r="BC39" i="38" s="1"/>
  <c r="BD39" i="38" a="1"/>
  <c r="BD39" i="38" s="1"/>
  <c r="BE39" i="38" a="1"/>
  <c r="BE39" i="38" s="1"/>
  <c r="BF39" i="38" a="1"/>
  <c r="BF39" i="38" s="1"/>
  <c r="BG39" i="38" a="1"/>
  <c r="BG39" i="38" s="1"/>
  <c r="BH39" i="38" a="1"/>
  <c r="BH39" i="38" s="1"/>
  <c r="BI39" i="38" a="1"/>
  <c r="BI39" i="38" s="1"/>
  <c r="BJ39" i="38" a="1"/>
  <c r="BJ39" i="38" s="1"/>
  <c r="BK39" i="38" a="1"/>
  <c r="BK39" i="38" s="1"/>
  <c r="BL39" i="38" a="1"/>
  <c r="BL39" i="38" s="1"/>
  <c r="BM39" i="38" a="1"/>
  <c r="BM39" i="38" s="1"/>
  <c r="BN39" i="38" a="1"/>
  <c r="BN39" i="38" s="1"/>
  <c r="BO39" i="38" a="1"/>
  <c r="BO39" i="38" s="1"/>
  <c r="BP39" i="38" a="1"/>
  <c r="BP39" i="38" s="1"/>
  <c r="BQ39" i="38" a="1"/>
  <c r="BQ39" i="38" s="1"/>
  <c r="BR39" i="38" a="1"/>
  <c r="BR39" i="38" s="1"/>
  <c r="BS39" i="38" a="1"/>
  <c r="BS39" i="38" s="1"/>
  <c r="BT39" i="38" a="1"/>
  <c r="BT39" i="38" s="1"/>
  <c r="BU39" i="38" a="1"/>
  <c r="BU39" i="38"/>
  <c r="BV39" i="38" a="1"/>
  <c r="BV39" i="38" s="1"/>
  <c r="C40" i="38" a="1"/>
  <c r="C40" i="38" s="1"/>
  <c r="D40" i="38" a="1"/>
  <c r="D40" i="38" s="1"/>
  <c r="E40" i="38" a="1"/>
  <c r="E40" i="38" s="1"/>
  <c r="F40" i="38" a="1"/>
  <c r="F40" i="38" s="1"/>
  <c r="G40" i="38" a="1"/>
  <c r="G40" i="38" s="1"/>
  <c r="H40" i="38" a="1"/>
  <c r="H40" i="38" s="1"/>
  <c r="I40" i="38" a="1"/>
  <c r="I40" i="38" s="1"/>
  <c r="J40" i="38" a="1"/>
  <c r="J40" i="38" s="1"/>
  <c r="K40" i="38" a="1"/>
  <c r="K40" i="38" s="1"/>
  <c r="L40" i="38" a="1"/>
  <c r="L40" i="38" s="1"/>
  <c r="M40" i="38" a="1"/>
  <c r="M40" i="38" s="1"/>
  <c r="N40" i="38" a="1"/>
  <c r="N40" i="38"/>
  <c r="O40" i="38" a="1"/>
  <c r="O40" i="38" s="1"/>
  <c r="P40" i="38" a="1"/>
  <c r="P40" i="38" s="1"/>
  <c r="Q40" i="38" a="1"/>
  <c r="Q40" i="38"/>
  <c r="R40" i="38" a="1"/>
  <c r="R40" i="38" s="1"/>
  <c r="S40" i="38" a="1"/>
  <c r="S40" i="38" s="1"/>
  <c r="T40" i="38" a="1"/>
  <c r="T40" i="38" s="1"/>
  <c r="U40" i="38" a="1"/>
  <c r="U40" i="38" s="1"/>
  <c r="V40" i="38" a="1"/>
  <c r="V40" i="38" s="1"/>
  <c r="W40" i="38" a="1"/>
  <c r="W40" i="38" s="1"/>
  <c r="X40" i="38" a="1"/>
  <c r="X40" i="38" s="1"/>
  <c r="Y40" i="38" a="1"/>
  <c r="Y40" i="38" s="1"/>
  <c r="Z40" i="38" a="1"/>
  <c r="Z40" i="38" s="1"/>
  <c r="AA40" i="38" a="1"/>
  <c r="AA40" i="38" s="1"/>
  <c r="AB40" i="38" a="1"/>
  <c r="AB40" i="38" s="1"/>
  <c r="AC40" i="38" a="1"/>
  <c r="AC40" i="38" s="1"/>
  <c r="AD40" i="38" a="1"/>
  <c r="AD40" i="38" s="1"/>
  <c r="AE40" i="38" a="1"/>
  <c r="AE40" i="38" s="1"/>
  <c r="AF40" i="38" a="1"/>
  <c r="AF40" i="38" s="1"/>
  <c r="AG40" i="38" a="1"/>
  <c r="AG40" i="38"/>
  <c r="AH40" i="38" a="1"/>
  <c r="AH40" i="38" s="1"/>
  <c r="AI40" i="38" a="1"/>
  <c r="AI40" i="38" s="1"/>
  <c r="AJ40" i="38" a="1"/>
  <c r="AJ40" i="38" s="1"/>
  <c r="AK40" i="38" a="1"/>
  <c r="AK40" i="38" s="1"/>
  <c r="AL40" i="38" a="1"/>
  <c r="AL40" i="38" s="1"/>
  <c r="AM40" i="38" a="1"/>
  <c r="AM40" i="38"/>
  <c r="AN40" i="38" a="1"/>
  <c r="AN40" i="38" s="1"/>
  <c r="AO40" i="38" a="1"/>
  <c r="AO40" i="38" s="1"/>
  <c r="AP40" i="38" a="1"/>
  <c r="AP40" i="38" s="1"/>
  <c r="AQ40" i="38" a="1"/>
  <c r="AQ40" i="38" s="1"/>
  <c r="AR40" i="38" a="1"/>
  <c r="AR40" i="38" s="1"/>
  <c r="AS40" i="38" a="1"/>
  <c r="AS40" i="38" s="1"/>
  <c r="AT40" i="38" a="1"/>
  <c r="AT40" i="38" s="1"/>
  <c r="AU40" i="38" a="1"/>
  <c r="AU40" i="38"/>
  <c r="AV40" i="38" a="1"/>
  <c r="AV40" i="38" s="1"/>
  <c r="AW40" i="38" a="1"/>
  <c r="AW40" i="38"/>
  <c r="AX40" i="38" a="1"/>
  <c r="AX40" i="38" s="1"/>
  <c r="AY40" i="38" a="1"/>
  <c r="AY40" i="38" s="1"/>
  <c r="AZ40" i="38" a="1"/>
  <c r="AZ40" i="38" s="1"/>
  <c r="BA40" i="38" a="1"/>
  <c r="BA40" i="38" s="1"/>
  <c r="BB40" i="38" a="1"/>
  <c r="BB40" i="38" s="1"/>
  <c r="BC40" i="38" a="1"/>
  <c r="BC40" i="38" s="1"/>
  <c r="BD40" i="38" a="1"/>
  <c r="BD40" i="38" s="1"/>
  <c r="BE40" i="38" a="1"/>
  <c r="BE40" i="38" s="1"/>
  <c r="BF40" i="38" a="1"/>
  <c r="BF40" i="38" s="1"/>
  <c r="BG40" i="38" a="1"/>
  <c r="BG40" i="38"/>
  <c r="BH40" i="38" a="1"/>
  <c r="BH40" i="38" s="1"/>
  <c r="BI40" i="38" a="1"/>
  <c r="BI40" i="38" s="1"/>
  <c r="BJ40" i="38" a="1"/>
  <c r="BJ40" i="38" s="1"/>
  <c r="BK40" i="38" a="1"/>
  <c r="BK40" i="38" s="1"/>
  <c r="BL40" i="38" a="1"/>
  <c r="BL40" i="38" s="1"/>
  <c r="BM40" i="38" a="1"/>
  <c r="BM40" i="38"/>
  <c r="BN40" i="38" a="1"/>
  <c r="BN40" i="38" s="1"/>
  <c r="BO40" i="38" a="1"/>
  <c r="BO40" i="38" s="1"/>
  <c r="BP40" i="38" a="1"/>
  <c r="BP40" i="38" s="1"/>
  <c r="BQ40" i="38" a="1"/>
  <c r="BQ40" i="38" s="1"/>
  <c r="BR40" i="38" a="1"/>
  <c r="BR40" i="38" s="1"/>
  <c r="BS40" i="38" a="1"/>
  <c r="BS40" i="38"/>
  <c r="BT40" i="38" a="1"/>
  <c r="BT40" i="38" s="1"/>
  <c r="BU40" i="38" a="1"/>
  <c r="BU40" i="38" s="1"/>
  <c r="BV40" i="38" a="1"/>
  <c r="BV40" i="38" s="1"/>
  <c r="C41" i="38" a="1"/>
  <c r="C41" i="38" s="1"/>
  <c r="D41" i="38" a="1"/>
  <c r="D41" i="38" s="1"/>
  <c r="E41" i="38" a="1"/>
  <c r="E41" i="38" s="1"/>
  <c r="F41" i="38" a="1"/>
  <c r="F41" i="38" s="1"/>
  <c r="G41" i="38" a="1"/>
  <c r="G41" i="38" s="1"/>
  <c r="H41" i="38" a="1"/>
  <c r="H41" i="38" s="1"/>
  <c r="I41" i="38" a="1"/>
  <c r="I41" i="38" s="1"/>
  <c r="J41" i="38" a="1"/>
  <c r="J41" i="38" s="1"/>
  <c r="K41" i="38" a="1"/>
  <c r="K41" i="38"/>
  <c r="L41" i="38" a="1"/>
  <c r="L41" i="38" s="1"/>
  <c r="M41" i="38" a="1"/>
  <c r="M41" i="38" s="1"/>
  <c r="N41" i="38" a="1"/>
  <c r="N41" i="38" s="1"/>
  <c r="O41" i="38" a="1"/>
  <c r="O41" i="38" s="1"/>
  <c r="P41" i="38" a="1"/>
  <c r="P41" i="38" s="1"/>
  <c r="Q41" i="38" a="1"/>
  <c r="Q41" i="38" s="1"/>
  <c r="R41" i="38" a="1"/>
  <c r="R41" i="38" s="1"/>
  <c r="S41" i="38" a="1"/>
  <c r="S41" i="38" s="1"/>
  <c r="T41" i="38" a="1"/>
  <c r="T41" i="38" s="1"/>
  <c r="U41" i="38" a="1"/>
  <c r="U41" i="38" s="1"/>
  <c r="V41" i="38" a="1"/>
  <c r="V41" i="38" s="1"/>
  <c r="W41" i="38" a="1"/>
  <c r="W41" i="38"/>
  <c r="X41" i="38" a="1"/>
  <c r="X41" i="38" s="1"/>
  <c r="Y41" i="38" a="1"/>
  <c r="Y41" i="38" s="1"/>
  <c r="Z41" i="38" a="1"/>
  <c r="Z41" i="38" s="1"/>
  <c r="AA41" i="38" a="1"/>
  <c r="AA41" i="38" s="1"/>
  <c r="AB41" i="38" a="1"/>
  <c r="AB41" i="38" s="1"/>
  <c r="AC41" i="38" a="1"/>
  <c r="AC41" i="38" s="1"/>
  <c r="AD41" i="38" a="1"/>
  <c r="AD41" i="38" s="1"/>
  <c r="AE41" i="38" a="1"/>
  <c r="AE41" i="38" s="1"/>
  <c r="AF41" i="38" a="1"/>
  <c r="AF41" i="38" s="1"/>
  <c r="AG41" i="38" a="1"/>
  <c r="AG41" i="38" s="1"/>
  <c r="AH41" i="38" a="1"/>
  <c r="AH41" i="38" s="1"/>
  <c r="AI41" i="38" a="1"/>
  <c r="AI41" i="38" s="1"/>
  <c r="AJ41" i="38" a="1"/>
  <c r="AJ41" i="38" s="1"/>
  <c r="AK41" i="38" a="1"/>
  <c r="AK41" i="38" s="1"/>
  <c r="AL41" i="38" a="1"/>
  <c r="AL41" i="38" s="1"/>
  <c r="AM41" i="38" a="1"/>
  <c r="AM41" i="38" s="1"/>
  <c r="AN41" i="38" a="1"/>
  <c r="AN41" i="38" s="1"/>
  <c r="AO41" i="38" a="1"/>
  <c r="AO41" i="38" s="1"/>
  <c r="AP41" i="38" a="1"/>
  <c r="AP41" i="38" s="1"/>
  <c r="AQ41" i="38" a="1"/>
  <c r="AQ41" i="38" s="1"/>
  <c r="AR41" i="38" a="1"/>
  <c r="AR41" i="38" s="1"/>
  <c r="AS41" i="38" a="1"/>
  <c r="AS41" i="38" s="1"/>
  <c r="AT41" i="38" a="1"/>
  <c r="AT41" i="38" s="1"/>
  <c r="AU41" i="38" a="1"/>
  <c r="AU41" i="38" s="1"/>
  <c r="AV41" i="38" a="1"/>
  <c r="AV41" i="38" s="1"/>
  <c r="AW41" i="38" a="1"/>
  <c r="AW41" i="38" s="1"/>
  <c r="AX41" i="38" a="1"/>
  <c r="AX41" i="38" s="1"/>
  <c r="AY41" i="38" a="1"/>
  <c r="AY41" i="38" s="1"/>
  <c r="AZ41" i="38" a="1"/>
  <c r="AZ41" i="38" s="1"/>
  <c r="BA41" i="38" a="1"/>
  <c r="BA41" i="38" s="1"/>
  <c r="BB41" i="38" a="1"/>
  <c r="BB41" i="38" s="1"/>
  <c r="BC41" i="38" a="1"/>
  <c r="BC41" i="38" s="1"/>
  <c r="BD41" i="38" a="1"/>
  <c r="BD41" i="38" s="1"/>
  <c r="BE41" i="38" a="1"/>
  <c r="BE41" i="38" s="1"/>
  <c r="BF41" i="38" a="1"/>
  <c r="BF41" i="38" s="1"/>
  <c r="BG41" i="38" a="1"/>
  <c r="BG41" i="38"/>
  <c r="BH41" i="38" a="1"/>
  <c r="BH41" i="38" s="1"/>
  <c r="BI41" i="38" a="1"/>
  <c r="BI41" i="38" s="1"/>
  <c r="BJ41" i="38" a="1"/>
  <c r="BJ41" i="38" s="1"/>
  <c r="BK41" i="38" a="1"/>
  <c r="BK41" i="38" s="1"/>
  <c r="BL41" i="38" a="1"/>
  <c r="BL41" i="38" s="1"/>
  <c r="BM41" i="38" a="1"/>
  <c r="BM41" i="38" s="1"/>
  <c r="BN41" i="38" a="1"/>
  <c r="BN41" i="38" s="1"/>
  <c r="BO41" i="38" a="1"/>
  <c r="BO41" i="38" s="1"/>
  <c r="BP41" i="38" a="1"/>
  <c r="BP41" i="38" s="1"/>
  <c r="BQ41" i="38" a="1"/>
  <c r="BQ41" i="38" s="1"/>
  <c r="BR41" i="38" a="1"/>
  <c r="BR41" i="38" s="1"/>
  <c r="BS41" i="38" a="1"/>
  <c r="BS41" i="38" s="1"/>
  <c r="BT41" i="38" a="1"/>
  <c r="BT41" i="38" s="1"/>
  <c r="BU41" i="38" a="1"/>
  <c r="BU41" i="38" s="1"/>
  <c r="BV41" i="38" a="1"/>
  <c r="BV41" i="38" s="1"/>
  <c r="C42" i="38" a="1"/>
  <c r="C42" i="38" s="1"/>
  <c r="D42" i="38" a="1"/>
  <c r="D42" i="38" s="1"/>
  <c r="E42" i="38" a="1"/>
  <c r="E42" i="38" s="1"/>
  <c r="F42" i="38" a="1"/>
  <c r="F42" i="38" s="1"/>
  <c r="G42" i="38" a="1"/>
  <c r="G42" i="38" s="1"/>
  <c r="H42" i="38" a="1"/>
  <c r="H42" i="38" s="1"/>
  <c r="I42" i="38" a="1"/>
  <c r="I42" i="38" s="1"/>
  <c r="J42" i="38" a="1"/>
  <c r="J42" i="38" s="1"/>
  <c r="K42" i="38" a="1"/>
  <c r="K42" i="38" s="1"/>
  <c r="L42" i="38" a="1"/>
  <c r="L42" i="38" s="1"/>
  <c r="M42" i="38" a="1"/>
  <c r="M42" i="38" s="1"/>
  <c r="N42" i="38" a="1"/>
  <c r="N42" i="38" s="1"/>
  <c r="O42" i="38" a="1"/>
  <c r="O42" i="38" s="1"/>
  <c r="P42" i="38" a="1"/>
  <c r="P42" i="38" s="1"/>
  <c r="Q42" i="38" a="1"/>
  <c r="Q42" i="38" s="1"/>
  <c r="R42" i="38" a="1"/>
  <c r="R42" i="38" s="1"/>
  <c r="S42" i="38" a="1"/>
  <c r="S42" i="38" s="1"/>
  <c r="T42" i="38" a="1"/>
  <c r="T42" i="38" s="1"/>
  <c r="U42" i="38" a="1"/>
  <c r="U42" i="38" s="1"/>
  <c r="V42" i="38" a="1"/>
  <c r="V42" i="38" s="1"/>
  <c r="W42" i="38" a="1"/>
  <c r="W42" i="38" s="1"/>
  <c r="X42" i="38" a="1"/>
  <c r="X42" i="38" s="1"/>
  <c r="Y42" i="38" a="1"/>
  <c r="Y42" i="38" s="1"/>
  <c r="Z42" i="38" a="1"/>
  <c r="Z42" i="38" s="1"/>
  <c r="AA42" i="38" a="1"/>
  <c r="AA42" i="38"/>
  <c r="AB42" i="38" a="1"/>
  <c r="AB42" i="38" s="1"/>
  <c r="AC42" i="38" a="1"/>
  <c r="AC42" i="38" s="1"/>
  <c r="AD42" i="38" a="1"/>
  <c r="AD42" i="38" s="1"/>
  <c r="AE42" i="38" a="1"/>
  <c r="AE42" i="38" s="1"/>
  <c r="AF42" i="38" a="1"/>
  <c r="AF42" i="38" s="1"/>
  <c r="AG42" i="38" a="1"/>
  <c r="AG42" i="38"/>
  <c r="AH42" i="38" a="1"/>
  <c r="AH42" i="38" s="1"/>
  <c r="AI42" i="38" a="1"/>
  <c r="AI42" i="38" s="1"/>
  <c r="AJ42" i="38" a="1"/>
  <c r="AJ42" i="38" s="1"/>
  <c r="AK42" i="38" a="1"/>
  <c r="AK42" i="38" s="1"/>
  <c r="AL42" i="38" a="1"/>
  <c r="AL42" i="38" s="1"/>
  <c r="AM42" i="38" a="1"/>
  <c r="AM42" i="38"/>
  <c r="AN42" i="38" a="1"/>
  <c r="AN42" i="38" s="1"/>
  <c r="AO42" i="38" a="1"/>
  <c r="AO42" i="38" s="1"/>
  <c r="AP42" i="38" a="1"/>
  <c r="AP42" i="38" s="1"/>
  <c r="AQ42" i="38" a="1"/>
  <c r="AQ42" i="38"/>
  <c r="AR42" i="38" a="1"/>
  <c r="AR42" i="38" s="1"/>
  <c r="AS42" i="38" a="1"/>
  <c r="AS42" i="38" s="1"/>
  <c r="AT42" i="38" a="1"/>
  <c r="AT42" i="38" s="1"/>
  <c r="AU42" i="38" a="1"/>
  <c r="AU42" i="38" s="1"/>
  <c r="AV42" i="38" a="1"/>
  <c r="AV42" i="38" s="1"/>
  <c r="AW42" i="38" a="1"/>
  <c r="AW42" i="38" s="1"/>
  <c r="AX42" i="38" a="1"/>
  <c r="AX42" i="38" s="1"/>
  <c r="AY42" i="38" a="1"/>
  <c r="AY42" i="38" s="1"/>
  <c r="AZ42" i="38" a="1"/>
  <c r="AZ42" i="38" s="1"/>
  <c r="BA42" i="38" a="1"/>
  <c r="BA42" i="38" s="1"/>
  <c r="BB42" i="38" a="1"/>
  <c r="BB42" i="38" s="1"/>
  <c r="BC42" i="38" a="1"/>
  <c r="BC42" i="38" s="1"/>
  <c r="BD42" i="38" a="1"/>
  <c r="BD42" i="38" s="1"/>
  <c r="BE42" i="38" a="1"/>
  <c r="BE42" i="38" s="1"/>
  <c r="BF42" i="38" a="1"/>
  <c r="BF42" i="38" s="1"/>
  <c r="BG42" i="38" a="1"/>
  <c r="BG42" i="38" s="1"/>
  <c r="BH42" i="38" a="1"/>
  <c r="BH42" i="38" s="1"/>
  <c r="BI42" i="38" a="1"/>
  <c r="BI42" i="38" s="1"/>
  <c r="BJ42" i="38" a="1"/>
  <c r="BJ42" i="38" s="1"/>
  <c r="BK42" i="38" a="1"/>
  <c r="BK42" i="38" s="1"/>
  <c r="BL42" i="38" a="1"/>
  <c r="BL42" i="38" s="1"/>
  <c r="BM42" i="38" a="1"/>
  <c r="BM42" i="38" s="1"/>
  <c r="BN42" i="38" a="1"/>
  <c r="BN42" i="38" s="1"/>
  <c r="BO42" i="38" a="1"/>
  <c r="BO42" i="38"/>
  <c r="BP42" i="38" a="1"/>
  <c r="BP42" i="38" s="1"/>
  <c r="BQ42" i="38" a="1"/>
  <c r="BQ42" i="38" s="1"/>
  <c r="BR42" i="38" a="1"/>
  <c r="BR42" i="38" s="1"/>
  <c r="BS42" i="38" a="1"/>
  <c r="BS42" i="38" s="1"/>
  <c r="BT42" i="38" a="1"/>
  <c r="BT42" i="38" s="1"/>
  <c r="BU42" i="38" a="1"/>
  <c r="BU42" i="38" s="1"/>
  <c r="BV42" i="38" a="1"/>
  <c r="BV42" i="38" s="1"/>
  <c r="C43" i="38" a="1"/>
  <c r="C43" i="38" s="1"/>
  <c r="D43" i="38" a="1"/>
  <c r="D43" i="38" s="1"/>
  <c r="E43" i="38" a="1"/>
  <c r="E43" i="38" s="1"/>
  <c r="F43" i="38" a="1"/>
  <c r="F43" i="38" s="1"/>
  <c r="G43" i="38" a="1"/>
  <c r="G43" i="38" s="1"/>
  <c r="H43" i="38" a="1"/>
  <c r="H43" i="38" s="1"/>
  <c r="I43" i="38" a="1"/>
  <c r="I43" i="38" s="1"/>
  <c r="J43" i="38" a="1"/>
  <c r="J43" i="38" s="1"/>
  <c r="K43" i="38" a="1"/>
  <c r="K43" i="38" s="1"/>
  <c r="L43" i="38" a="1"/>
  <c r="L43" i="38" s="1"/>
  <c r="M43" i="38" a="1"/>
  <c r="M43" i="38" s="1"/>
  <c r="N43" i="38" a="1"/>
  <c r="N43" i="38" s="1"/>
  <c r="O43" i="38" a="1"/>
  <c r="O43" i="38" s="1"/>
  <c r="P43" i="38" a="1"/>
  <c r="P43" i="38" s="1"/>
  <c r="Q43" i="38" a="1"/>
  <c r="Q43" i="38" s="1"/>
  <c r="R43" i="38" a="1"/>
  <c r="R43" i="38" s="1"/>
  <c r="S43" i="38" a="1"/>
  <c r="S43" i="38" s="1"/>
  <c r="T43" i="38" a="1"/>
  <c r="T43" i="38" s="1"/>
  <c r="U43" i="38" a="1"/>
  <c r="U43" i="38" s="1"/>
  <c r="V43" i="38" a="1"/>
  <c r="V43" i="38" s="1"/>
  <c r="W43" i="38" a="1"/>
  <c r="W43" i="38"/>
  <c r="X43" i="38" a="1"/>
  <c r="X43" i="38" s="1"/>
  <c r="Y43" i="38" a="1"/>
  <c r="Y43" i="38" s="1"/>
  <c r="Z43" i="38" a="1"/>
  <c r="Z43" i="38" s="1"/>
  <c r="AA43" i="38" a="1"/>
  <c r="AA43" i="38" s="1"/>
  <c r="AB43" i="38" a="1"/>
  <c r="AB43" i="38" s="1"/>
  <c r="AC43" i="38" a="1"/>
  <c r="AC43" i="38" s="1"/>
  <c r="AD43" i="38" a="1"/>
  <c r="AD43" i="38" s="1"/>
  <c r="AE43" i="38" a="1"/>
  <c r="AE43" i="38"/>
  <c r="AF43" i="38" a="1"/>
  <c r="AF43" i="38" s="1"/>
  <c r="AG43" i="38" a="1"/>
  <c r="AG43" i="38" s="1"/>
  <c r="AH43" i="38" a="1"/>
  <c r="AH43" i="38" s="1"/>
  <c r="AI43" i="38" a="1"/>
  <c r="AI43" i="38" s="1"/>
  <c r="AJ43" i="38" a="1"/>
  <c r="AJ43" i="38" s="1"/>
  <c r="AK43" i="38" a="1"/>
  <c r="AK43" i="38" s="1"/>
  <c r="AL43" i="38" a="1"/>
  <c r="AL43" i="38" s="1"/>
  <c r="AM43" i="38" a="1"/>
  <c r="AM43" i="38" s="1"/>
  <c r="AN43" i="38" a="1"/>
  <c r="AN43" i="38" s="1"/>
  <c r="AO43" i="38" a="1"/>
  <c r="AO43" i="38" s="1"/>
  <c r="AP43" i="38" a="1"/>
  <c r="AP43" i="38" s="1"/>
  <c r="AQ43" i="38" a="1"/>
  <c r="AQ43" i="38"/>
  <c r="AR43" i="38" a="1"/>
  <c r="AR43" i="38" s="1"/>
  <c r="AS43" i="38" a="1"/>
  <c r="AS43" i="38" s="1"/>
  <c r="AT43" i="38" a="1"/>
  <c r="AT43" i="38" s="1"/>
  <c r="AU43" i="38" a="1"/>
  <c r="AU43" i="38" s="1"/>
  <c r="AV43" i="38" a="1"/>
  <c r="AV43" i="38" s="1"/>
  <c r="AW43" i="38" a="1"/>
  <c r="AW43" i="38" s="1"/>
  <c r="AX43" i="38" a="1"/>
  <c r="AX43" i="38" s="1"/>
  <c r="AY43" i="38" a="1"/>
  <c r="AY43" i="38" s="1"/>
  <c r="AZ43" i="38" a="1"/>
  <c r="AZ43" i="38" s="1"/>
  <c r="BA43" i="38" a="1"/>
  <c r="BA43" i="38" s="1"/>
  <c r="BB43" i="38" a="1"/>
  <c r="BB43" i="38" s="1"/>
  <c r="BC43" i="38" a="1"/>
  <c r="BC43" i="38" s="1"/>
  <c r="BD43" i="38" a="1"/>
  <c r="BD43" i="38" s="1"/>
  <c r="BE43" i="38" a="1"/>
  <c r="BE43" i="38" s="1"/>
  <c r="BF43" i="38" a="1"/>
  <c r="BF43" i="38" s="1"/>
  <c r="BG43" i="38" a="1"/>
  <c r="BG43" i="38" s="1"/>
  <c r="BH43" i="38" a="1"/>
  <c r="BH43" i="38" s="1"/>
  <c r="BI43" i="38" a="1"/>
  <c r="BI43" i="38" s="1"/>
  <c r="BJ43" i="38" a="1"/>
  <c r="BJ43" i="38" s="1"/>
  <c r="BK43" i="38" a="1"/>
  <c r="BK43" i="38" s="1"/>
  <c r="BL43" i="38" a="1"/>
  <c r="BL43" i="38" s="1"/>
  <c r="BM43" i="38" a="1"/>
  <c r="BM43" i="38" s="1"/>
  <c r="BN43" i="38" a="1"/>
  <c r="BN43" i="38" s="1"/>
  <c r="BO43" i="38" a="1"/>
  <c r="BO43" i="38" s="1"/>
  <c r="BP43" i="38" a="1"/>
  <c r="BP43" i="38" s="1"/>
  <c r="BQ43" i="38" a="1"/>
  <c r="BQ43" i="38" s="1"/>
  <c r="BR43" i="38" a="1"/>
  <c r="BR43" i="38" s="1"/>
  <c r="BS43" i="38" a="1"/>
  <c r="BS43" i="38"/>
  <c r="BT43" i="38" a="1"/>
  <c r="BT43" i="38" s="1"/>
  <c r="BU43" i="38" a="1"/>
  <c r="BU43" i="38" s="1"/>
  <c r="BV43" i="38" a="1"/>
  <c r="BV43" i="38" s="1"/>
  <c r="C44" i="38" a="1"/>
  <c r="C44" i="38" s="1"/>
  <c r="D44" i="38" a="1"/>
  <c r="D44" i="38" s="1"/>
  <c r="E44" i="38" a="1"/>
  <c r="E44" i="38" s="1"/>
  <c r="F44" i="38" a="1"/>
  <c r="F44" i="38" s="1"/>
  <c r="G44" i="38" a="1"/>
  <c r="G44" i="38" s="1"/>
  <c r="H44" i="38" a="1"/>
  <c r="H44" i="38" s="1"/>
  <c r="I44" i="38" a="1"/>
  <c r="I44" i="38" s="1"/>
  <c r="J44" i="38" a="1"/>
  <c r="J44" i="38" s="1"/>
  <c r="K44" i="38" a="1"/>
  <c r="K44" i="38"/>
  <c r="L44" i="38" a="1"/>
  <c r="L44" i="38" s="1"/>
  <c r="M44" i="38" a="1"/>
  <c r="M44" i="38" s="1"/>
  <c r="N44" i="38" a="1"/>
  <c r="N44" i="38" s="1"/>
  <c r="O44" i="38" a="1"/>
  <c r="O44" i="38"/>
  <c r="P44" i="38" a="1"/>
  <c r="P44" i="38" s="1"/>
  <c r="Q44" i="38" a="1"/>
  <c r="Q44" i="38"/>
  <c r="R44" i="38" a="1"/>
  <c r="R44" i="38" s="1"/>
  <c r="S44" i="38" a="1"/>
  <c r="S44" i="38" s="1"/>
  <c r="T44" i="38" a="1"/>
  <c r="T44" i="38" s="1"/>
  <c r="U44" i="38" a="1"/>
  <c r="U44" i="38" s="1"/>
  <c r="V44" i="38" a="1"/>
  <c r="V44" i="38" s="1"/>
  <c r="W44" i="38" a="1"/>
  <c r="W44" i="38" s="1"/>
  <c r="X44" i="38" a="1"/>
  <c r="X44" i="38" s="1"/>
  <c r="Y44" i="38" a="1"/>
  <c r="Y44" i="38" s="1"/>
  <c r="Z44" i="38" a="1"/>
  <c r="Z44" i="38" s="1"/>
  <c r="AA44" i="38" a="1"/>
  <c r="AA44" i="38"/>
  <c r="AB44" i="38" a="1"/>
  <c r="AB44" i="38" s="1"/>
  <c r="AC44" i="38" a="1"/>
  <c r="AC44" i="38" s="1"/>
  <c r="AD44" i="38" a="1"/>
  <c r="AD44" i="38" s="1"/>
  <c r="AE44" i="38" a="1"/>
  <c r="AE44" i="38" s="1"/>
  <c r="AF44" i="38" a="1"/>
  <c r="AF44" i="38" s="1"/>
  <c r="AG44" i="38" a="1"/>
  <c r="AG44" i="38"/>
  <c r="AH44" i="38" a="1"/>
  <c r="AH44" i="38" s="1"/>
  <c r="AI44" i="38" a="1"/>
  <c r="AI44" i="38" s="1"/>
  <c r="AJ44" i="38" a="1"/>
  <c r="AJ44" i="38" s="1"/>
  <c r="AK44" i="38" a="1"/>
  <c r="AK44" i="38" s="1"/>
  <c r="AL44" i="38" a="1"/>
  <c r="AL44" i="38" s="1"/>
  <c r="AM44" i="38" a="1"/>
  <c r="AM44" i="38"/>
  <c r="AN44" i="38" a="1"/>
  <c r="AN44" i="38" s="1"/>
  <c r="AO44" i="38" a="1"/>
  <c r="AO44" i="38" s="1"/>
  <c r="AP44" i="38" a="1"/>
  <c r="AP44" i="38" s="1"/>
  <c r="AQ44" i="38" a="1"/>
  <c r="AQ44" i="38" s="1"/>
  <c r="AR44" i="38" a="1"/>
  <c r="AR44" i="38" s="1"/>
  <c r="AS44" i="38" a="1"/>
  <c r="AS44" i="38" s="1"/>
  <c r="AT44" i="38" a="1"/>
  <c r="AT44" i="38" s="1"/>
  <c r="AU44" i="38" a="1"/>
  <c r="AU44" i="38" s="1"/>
  <c r="AV44" i="38" a="1"/>
  <c r="AV44" i="38" s="1"/>
  <c r="AW44" i="38" a="1"/>
  <c r="AW44" i="38" s="1"/>
  <c r="AX44" i="38" a="1"/>
  <c r="AX44" i="38" s="1"/>
  <c r="AY44" i="38" a="1"/>
  <c r="AY44" i="38"/>
  <c r="AZ44" i="38" a="1"/>
  <c r="AZ44" i="38" s="1"/>
  <c r="BA44" i="38" a="1"/>
  <c r="BA44" i="38" s="1"/>
  <c r="BB44" i="38" a="1"/>
  <c r="BB44" i="38" s="1"/>
  <c r="BC44" i="38" a="1"/>
  <c r="BC44" i="38" s="1"/>
  <c r="BD44" i="38" a="1"/>
  <c r="BD44" i="38" s="1"/>
  <c r="BE44" i="38" a="1"/>
  <c r="BE44" i="38" s="1"/>
  <c r="BF44" i="38" a="1"/>
  <c r="BF44" i="38" s="1"/>
  <c r="BG44" i="38" a="1"/>
  <c r="BG44" i="38" s="1"/>
  <c r="BH44" i="38" a="1"/>
  <c r="BH44" i="38" s="1"/>
  <c r="BI44" i="38" a="1"/>
  <c r="BI44" i="38" s="1"/>
  <c r="BJ44" i="38" a="1"/>
  <c r="BJ44" i="38" s="1"/>
  <c r="BK44" i="38" a="1"/>
  <c r="BK44" i="38"/>
  <c r="BL44" i="38" a="1"/>
  <c r="BL44" i="38" s="1"/>
  <c r="BM44" i="38" a="1"/>
  <c r="BM44" i="38" s="1"/>
  <c r="BN44" i="38" a="1"/>
  <c r="BN44" i="38" s="1"/>
  <c r="BO44" i="38" a="1"/>
  <c r="BO44" i="38" s="1"/>
  <c r="BP44" i="38" a="1"/>
  <c r="BP44" i="38" s="1"/>
  <c r="BQ44" i="38" a="1"/>
  <c r="BQ44" i="38" s="1"/>
  <c r="BR44" i="38" a="1"/>
  <c r="BR44" i="38" s="1"/>
  <c r="BS44" i="38" a="1"/>
  <c r="BS44" i="38" s="1"/>
  <c r="BT44" i="38" a="1"/>
  <c r="BT44" i="38" s="1"/>
  <c r="BU44" i="38" a="1"/>
  <c r="BU44" i="38" s="1"/>
  <c r="BV44" i="38" a="1"/>
  <c r="BV44" i="38" s="1"/>
  <c r="C45" i="38" a="1"/>
  <c r="C45" i="38" s="1"/>
  <c r="D45" i="38" a="1"/>
  <c r="D45" i="38" s="1"/>
  <c r="E45" i="38" a="1"/>
  <c r="E45" i="38" s="1"/>
  <c r="F45" i="38" a="1"/>
  <c r="F45" i="38" s="1"/>
  <c r="G45" i="38" a="1"/>
  <c r="G45" i="38" s="1"/>
  <c r="H45" i="38" a="1"/>
  <c r="H45" i="38" s="1"/>
  <c r="I45" i="38" a="1"/>
  <c r="I45" i="38" s="1"/>
  <c r="J45" i="38" a="1"/>
  <c r="J45" i="38" s="1"/>
  <c r="K45" i="38" a="1"/>
  <c r="K45" i="38" s="1"/>
  <c r="L45" i="38" a="1"/>
  <c r="L45" i="38" s="1"/>
  <c r="M45" i="38" a="1"/>
  <c r="M45" i="38" s="1"/>
  <c r="N45" i="38" a="1"/>
  <c r="N45" i="38" s="1"/>
  <c r="O45" i="38" a="1"/>
  <c r="O45" i="38" s="1"/>
  <c r="P45" i="38" a="1"/>
  <c r="P45" i="38" s="1"/>
  <c r="Q45" i="38" a="1"/>
  <c r="Q45" i="38" s="1"/>
  <c r="R45" i="38" a="1"/>
  <c r="R45" i="38" s="1"/>
  <c r="S45" i="38" a="1"/>
  <c r="S45" i="38"/>
  <c r="T45" i="38" a="1"/>
  <c r="T45" i="38" s="1"/>
  <c r="U45" i="38" a="1"/>
  <c r="U45" i="38" s="1"/>
  <c r="V45" i="38" a="1"/>
  <c r="V45" i="38" s="1"/>
  <c r="W45" i="38" a="1"/>
  <c r="W45" i="38" s="1"/>
  <c r="X45" i="38" a="1"/>
  <c r="X45" i="38" s="1"/>
  <c r="Y45" i="38" a="1"/>
  <c r="Y45" i="38" s="1"/>
  <c r="Z45" i="38" a="1"/>
  <c r="Z45" i="38" s="1"/>
  <c r="AA45" i="38" a="1"/>
  <c r="AA45" i="38" s="1"/>
  <c r="AB45" i="38" a="1"/>
  <c r="AB45" i="38" s="1"/>
  <c r="AC45" i="38" a="1"/>
  <c r="AC45" i="38" s="1"/>
  <c r="AD45" i="38" a="1"/>
  <c r="AD45" i="38" s="1"/>
  <c r="AE45" i="38" a="1"/>
  <c r="AE45" i="38" s="1"/>
  <c r="AF45" i="38" a="1"/>
  <c r="AF45" i="38" s="1"/>
  <c r="AG45" i="38" a="1"/>
  <c r="AG45" i="38" s="1"/>
  <c r="AH45" i="38" a="1"/>
  <c r="AH45" i="38" s="1"/>
  <c r="AI45" i="38" a="1"/>
  <c r="AI45" i="38" s="1"/>
  <c r="AJ45" i="38" a="1"/>
  <c r="AJ45" i="38" s="1"/>
  <c r="AK45" i="38" a="1"/>
  <c r="AK45" i="38" s="1"/>
  <c r="AL45" i="38" a="1"/>
  <c r="AL45" i="38" s="1"/>
  <c r="AM45" i="38" a="1"/>
  <c r="AM45" i="38" s="1"/>
  <c r="AN45" i="38" a="1"/>
  <c r="AN45" i="38" s="1"/>
  <c r="AO45" i="38" a="1"/>
  <c r="AO45" i="38" s="1"/>
  <c r="AP45" i="38" a="1"/>
  <c r="AP45" i="38" s="1"/>
  <c r="AQ45" i="38" a="1"/>
  <c r="AQ45" i="38" s="1"/>
  <c r="AR45" i="38" a="1"/>
  <c r="AR45" i="38" s="1"/>
  <c r="AS45" i="38" a="1"/>
  <c r="AS45" i="38" s="1"/>
  <c r="AT45" i="38" a="1"/>
  <c r="AT45" i="38" s="1"/>
  <c r="AU45" i="38" a="1"/>
  <c r="AU45" i="38" s="1"/>
  <c r="AV45" i="38" a="1"/>
  <c r="AV45" i="38" s="1"/>
  <c r="AW45" i="38" a="1"/>
  <c r="AW45" i="38" s="1"/>
  <c r="AX45" i="38" a="1"/>
  <c r="AX45" i="38" s="1"/>
  <c r="AY45" i="38" a="1"/>
  <c r="AY45" i="38"/>
  <c r="AZ45" i="38" a="1"/>
  <c r="AZ45" i="38" s="1"/>
  <c r="BA45" i="38" a="1"/>
  <c r="BA45" i="38" s="1"/>
  <c r="BB45" i="38" a="1"/>
  <c r="BB45" i="38" s="1"/>
  <c r="BC45" i="38" a="1"/>
  <c r="BC45" i="38" s="1"/>
  <c r="BD45" i="38" a="1"/>
  <c r="BD45" i="38" s="1"/>
  <c r="BE45" i="38" a="1"/>
  <c r="BE45" i="38"/>
  <c r="BF45" i="38" a="1"/>
  <c r="BF45" i="38" s="1"/>
  <c r="BG45" i="38" a="1"/>
  <c r="BG45" i="38" s="1"/>
  <c r="BH45" i="38" a="1"/>
  <c r="BH45" i="38" s="1"/>
  <c r="BI45" i="38" a="1"/>
  <c r="BI45" i="38" s="1"/>
  <c r="BJ45" i="38" a="1"/>
  <c r="BJ45" i="38" s="1"/>
  <c r="BK45" i="38" a="1"/>
  <c r="BK45" i="38" s="1"/>
  <c r="BL45" i="38" a="1"/>
  <c r="BL45" i="38" s="1"/>
  <c r="BM45" i="38" a="1"/>
  <c r="BM45" i="38" s="1"/>
  <c r="BN45" i="38" a="1"/>
  <c r="BN45" i="38" s="1"/>
  <c r="BO45" i="38" a="1"/>
  <c r="BO45" i="38"/>
  <c r="BP45" i="38" a="1"/>
  <c r="BP45" i="38" s="1"/>
  <c r="BQ45" i="38" a="1"/>
  <c r="BQ45" i="38" s="1"/>
  <c r="BR45" i="38" a="1"/>
  <c r="BR45" i="38" s="1"/>
  <c r="BS45" i="38" a="1"/>
  <c r="BS45" i="38" s="1"/>
  <c r="BT45" i="38" a="1"/>
  <c r="BT45" i="38" s="1"/>
  <c r="BU45" i="38" a="1"/>
  <c r="BU45" i="38"/>
  <c r="BV45" i="38" a="1"/>
  <c r="BV45" i="38" s="1"/>
  <c r="C46" i="38" a="1"/>
  <c r="C46" i="38" s="1"/>
  <c r="D46" i="38" a="1"/>
  <c r="D46" i="38" s="1"/>
  <c r="E46" i="38" a="1"/>
  <c r="E46" i="38" s="1"/>
  <c r="F46" i="38" a="1"/>
  <c r="F46" i="38" s="1"/>
  <c r="G46" i="38" a="1"/>
  <c r="G46" i="38"/>
  <c r="H46" i="38" a="1"/>
  <c r="H46" i="38" s="1"/>
  <c r="I46" i="38" a="1"/>
  <c r="I46" i="38" s="1"/>
  <c r="J46" i="38" a="1"/>
  <c r="J46" i="38" s="1"/>
  <c r="K46" i="38" a="1"/>
  <c r="K46" i="38" s="1"/>
  <c r="L46" i="38" a="1"/>
  <c r="L46" i="38" s="1"/>
  <c r="M46" i="38" a="1"/>
  <c r="M46" i="38" s="1"/>
  <c r="N46" i="38" a="1"/>
  <c r="N46" i="38" s="1"/>
  <c r="O46" i="38" a="1"/>
  <c r="O46" i="38" s="1"/>
  <c r="P46" i="38" a="1"/>
  <c r="P46" i="38" s="1"/>
  <c r="Q46" i="38" a="1"/>
  <c r="Q46" i="38"/>
  <c r="R46" i="38" a="1"/>
  <c r="R46" i="38" s="1"/>
  <c r="S46" i="38" a="1"/>
  <c r="S46" i="38"/>
  <c r="T46" i="38" a="1"/>
  <c r="T46" i="38" s="1"/>
  <c r="U46" i="38" a="1"/>
  <c r="U46" i="38" s="1"/>
  <c r="V46" i="38" a="1"/>
  <c r="V46" i="38" s="1"/>
  <c r="W46" i="38" a="1"/>
  <c r="W46" i="38"/>
  <c r="X46" i="38" a="1"/>
  <c r="X46" i="38" s="1"/>
  <c r="Y46" i="38" a="1"/>
  <c r="Y46" i="38" s="1"/>
  <c r="Z46" i="38" a="1"/>
  <c r="Z46" i="38" s="1"/>
  <c r="AA46" i="38" a="1"/>
  <c r="AA46" i="38" s="1"/>
  <c r="AB46" i="38" a="1"/>
  <c r="AB46" i="38" s="1"/>
  <c r="AC46" i="38" a="1"/>
  <c r="AC46" i="38" s="1"/>
  <c r="AD46" i="38" a="1"/>
  <c r="AD46" i="38" s="1"/>
  <c r="AE46" i="38" a="1"/>
  <c r="AE46" i="38" s="1"/>
  <c r="AF46" i="38" a="1"/>
  <c r="AF46" i="38" s="1"/>
  <c r="AG46" i="38" a="1"/>
  <c r="AG46" i="38" s="1"/>
  <c r="AH46" i="38" a="1"/>
  <c r="AH46" i="38" s="1"/>
  <c r="AI46" i="38" a="1"/>
  <c r="AI46" i="38"/>
  <c r="AJ46" i="38" a="1"/>
  <c r="AJ46" i="38" s="1"/>
  <c r="AK46" i="38" a="1"/>
  <c r="AK46" i="38" s="1"/>
  <c r="AL46" i="38" a="1"/>
  <c r="AL46" i="38" s="1"/>
  <c r="AM46" i="38" a="1"/>
  <c r="AM46" i="38" s="1"/>
  <c r="AN46" i="38" a="1"/>
  <c r="AN46" i="38" s="1"/>
  <c r="AO46" i="38" a="1"/>
  <c r="AO46" i="38" s="1"/>
  <c r="AP46" i="38" a="1"/>
  <c r="AP46" i="38" s="1"/>
  <c r="AQ46" i="38" a="1"/>
  <c r="AQ46" i="38" s="1"/>
  <c r="AR46" i="38" a="1"/>
  <c r="AR46" i="38" s="1"/>
  <c r="AS46" i="38" a="1"/>
  <c r="AS46" i="38" s="1"/>
  <c r="AT46" i="38" a="1"/>
  <c r="AT46" i="38" s="1"/>
  <c r="AU46" i="38" a="1"/>
  <c r="AU46" i="38" s="1"/>
  <c r="AV46" i="38" a="1"/>
  <c r="AV46" i="38" s="1"/>
  <c r="AW46" i="38" a="1"/>
  <c r="AW46" i="38" s="1"/>
  <c r="AX46" i="38" a="1"/>
  <c r="AX46" i="38" s="1"/>
  <c r="AY46" i="38" a="1"/>
  <c r="AY46" i="38" s="1"/>
  <c r="AZ46" i="38" a="1"/>
  <c r="AZ46" i="38" s="1"/>
  <c r="BA46" i="38" a="1"/>
  <c r="BA46" i="38" s="1"/>
  <c r="BB46" i="38" a="1"/>
  <c r="BB46" i="38" s="1"/>
  <c r="BC46" i="38" a="1"/>
  <c r="BC46" i="38" s="1"/>
  <c r="BD46" i="38" a="1"/>
  <c r="BD46" i="38" s="1"/>
  <c r="BE46" i="38" a="1"/>
  <c r="BE46" i="38" s="1"/>
  <c r="BF46" i="38" a="1"/>
  <c r="BF46" i="38" s="1"/>
  <c r="BG46" i="38" a="1"/>
  <c r="BG46" i="38" s="1"/>
  <c r="BH46" i="38" a="1"/>
  <c r="BH46" i="38" s="1"/>
  <c r="BI46" i="38" a="1"/>
  <c r="BI46" i="38" s="1"/>
  <c r="BJ46" i="38" a="1"/>
  <c r="BJ46" i="38" s="1"/>
  <c r="BK46" i="38" a="1"/>
  <c r="BK46" i="38" s="1"/>
  <c r="BL46" i="38" a="1"/>
  <c r="BL46" i="38" s="1"/>
  <c r="BM46" i="38" a="1"/>
  <c r="BM46" i="38" s="1"/>
  <c r="BN46" i="38" a="1"/>
  <c r="BN46" i="38" s="1"/>
  <c r="BO46" i="38" a="1"/>
  <c r="BO46" i="38"/>
  <c r="BP46" i="38" a="1"/>
  <c r="BP46" i="38" s="1"/>
  <c r="BQ46" i="38" a="1"/>
  <c r="BQ46" i="38" s="1"/>
  <c r="BR46" i="38" a="1"/>
  <c r="BR46" i="38" s="1"/>
  <c r="BS46" i="38" a="1"/>
  <c r="BS46" i="38" s="1"/>
  <c r="BT46" i="38" a="1"/>
  <c r="BT46" i="38" s="1"/>
  <c r="BU46" i="38" a="1"/>
  <c r="BU46" i="38" s="1"/>
  <c r="BV46" i="38" a="1"/>
  <c r="BV46" i="38" s="1"/>
  <c r="C47" i="38" a="1"/>
  <c r="C47" i="38" s="1"/>
  <c r="D47" i="38" a="1"/>
  <c r="D47" i="38" s="1"/>
  <c r="E47" i="38" a="1"/>
  <c r="E47" i="38" s="1"/>
  <c r="F47" i="38" a="1"/>
  <c r="F47" i="38" s="1"/>
  <c r="G47" i="38" a="1"/>
  <c r="G47" i="38"/>
  <c r="H47" i="38" a="1"/>
  <c r="H47" i="38" s="1"/>
  <c r="I47" i="38" a="1"/>
  <c r="I47" i="38" s="1"/>
  <c r="J47" i="38" a="1"/>
  <c r="J47" i="38" s="1"/>
  <c r="K47" i="38" a="1"/>
  <c r="K47" i="38" s="1"/>
  <c r="L47" i="38" a="1"/>
  <c r="L47" i="38" s="1"/>
  <c r="M47" i="38" a="1"/>
  <c r="M47" i="38" s="1"/>
  <c r="N47" i="38" a="1"/>
  <c r="N47" i="38" s="1"/>
  <c r="O47" i="38" a="1"/>
  <c r="O47" i="38" s="1"/>
  <c r="P47" i="38" a="1"/>
  <c r="P47" i="38" s="1"/>
  <c r="Q47" i="38" a="1"/>
  <c r="Q47" i="38" s="1"/>
  <c r="R47" i="38" a="1"/>
  <c r="R47" i="38" s="1"/>
  <c r="S47" i="38" a="1"/>
  <c r="S47" i="38" s="1"/>
  <c r="T47" i="38" a="1"/>
  <c r="T47" i="38" s="1"/>
  <c r="U47" i="38" a="1"/>
  <c r="U47" i="38" s="1"/>
  <c r="V47" i="38" a="1"/>
  <c r="V47" i="38" s="1"/>
  <c r="W47" i="38" a="1"/>
  <c r="W47" i="38" s="1"/>
  <c r="X47" i="38" a="1"/>
  <c r="X47" i="38" s="1"/>
  <c r="Y47" i="38" a="1"/>
  <c r="Y47" i="38" s="1"/>
  <c r="Z47" i="38" a="1"/>
  <c r="Z47" i="38" s="1"/>
  <c r="AA47" i="38" a="1"/>
  <c r="AA47" i="38"/>
  <c r="AB47" i="38" a="1"/>
  <c r="AB47" i="38" s="1"/>
  <c r="AC47" i="38" a="1"/>
  <c r="AC47" i="38" s="1"/>
  <c r="AD47" i="38" a="1"/>
  <c r="AD47" i="38" s="1"/>
  <c r="AE47" i="38" a="1"/>
  <c r="AE47" i="38" s="1"/>
  <c r="AF47" i="38" a="1"/>
  <c r="AF47" i="38" s="1"/>
  <c r="AG47" i="38" a="1"/>
  <c r="AG47" i="38" s="1"/>
  <c r="AH47" i="38" a="1"/>
  <c r="AH47" i="38" s="1"/>
  <c r="AI47" i="38" a="1"/>
  <c r="AI47" i="38" s="1"/>
  <c r="AJ47" i="38" a="1"/>
  <c r="AJ47" i="38" s="1"/>
  <c r="AK47" i="38" a="1"/>
  <c r="AK47" i="38" s="1"/>
  <c r="AL47" i="38" a="1"/>
  <c r="AL47" i="38" s="1"/>
  <c r="AM47" i="38" a="1"/>
  <c r="AM47" i="38" s="1"/>
  <c r="AN47" i="38" a="1"/>
  <c r="AN47" i="38" s="1"/>
  <c r="AO47" i="38" a="1"/>
  <c r="AO47" i="38" s="1"/>
  <c r="AP47" i="38" a="1"/>
  <c r="AP47" i="38" s="1"/>
  <c r="AQ47" i="38" a="1"/>
  <c r="AQ47" i="38" s="1"/>
  <c r="AR47" i="38" a="1"/>
  <c r="AR47" i="38" s="1"/>
  <c r="AS47" i="38" a="1"/>
  <c r="AS47" i="38" s="1"/>
  <c r="AT47" i="38" a="1"/>
  <c r="AT47" i="38" s="1"/>
  <c r="AU47" i="38" a="1"/>
  <c r="AU47" i="38" s="1"/>
  <c r="AV47" i="38" a="1"/>
  <c r="AV47" i="38" s="1"/>
  <c r="AW47" i="38" a="1"/>
  <c r="AW47" i="38" s="1"/>
  <c r="AX47" i="38" a="1"/>
  <c r="AX47" i="38" s="1"/>
  <c r="AY47" i="38" a="1"/>
  <c r="AY47" i="38" s="1"/>
  <c r="AZ47" i="38" a="1"/>
  <c r="AZ47" i="38" s="1"/>
  <c r="BA47" i="38" a="1"/>
  <c r="BA47" i="38" s="1"/>
  <c r="BB47" i="38" a="1"/>
  <c r="BB47" i="38" s="1"/>
  <c r="BC47" i="38" a="1"/>
  <c r="BC47" i="38" s="1"/>
  <c r="BD47" i="38" a="1"/>
  <c r="BD47" i="38" s="1"/>
  <c r="BE47" i="38" a="1"/>
  <c r="BE47" i="38" s="1"/>
  <c r="BF47" i="38" a="1"/>
  <c r="BF47" i="38" s="1"/>
  <c r="BG47" i="38" a="1"/>
  <c r="BG47" i="38" s="1"/>
  <c r="BH47" i="38" a="1"/>
  <c r="BH47" i="38" s="1"/>
  <c r="BI47" i="38" a="1"/>
  <c r="BI47" i="38" s="1"/>
  <c r="BJ47" i="38" a="1"/>
  <c r="BJ47" i="38" s="1"/>
  <c r="BK47" i="38" a="1"/>
  <c r="BK47" i="38" s="1"/>
  <c r="BL47" i="38" a="1"/>
  <c r="BL47" i="38" s="1"/>
  <c r="BM47" i="38" a="1"/>
  <c r="BM47" i="38" s="1"/>
  <c r="BN47" i="38" a="1"/>
  <c r="BN47" i="38" s="1"/>
  <c r="BO47" i="38" a="1"/>
  <c r="BO47" i="38" s="1"/>
  <c r="BP47" i="38" a="1"/>
  <c r="BP47" i="38" s="1"/>
  <c r="BQ47" i="38" a="1"/>
  <c r="BQ47" i="38" s="1"/>
  <c r="BR47" i="38" a="1"/>
  <c r="BR47" i="38" s="1"/>
  <c r="BS47" i="38" a="1"/>
  <c r="BS47" i="38"/>
  <c r="BT47" i="38" a="1"/>
  <c r="BT47" i="38" s="1"/>
  <c r="BU47" i="38" a="1"/>
  <c r="BU47" i="38" s="1"/>
  <c r="BV47" i="38" a="1"/>
  <c r="BV47" i="38" s="1"/>
  <c r="C48" i="38" a="1"/>
  <c r="C48" i="38" s="1"/>
  <c r="D48" i="38" a="1"/>
  <c r="D48" i="38" s="1"/>
  <c r="E48" i="38" a="1"/>
  <c r="E48" i="38" s="1"/>
  <c r="F48" i="38" a="1"/>
  <c r="F48" i="38" s="1"/>
  <c r="G48" i="38" a="1"/>
  <c r="G48" i="38" s="1"/>
  <c r="H48" i="38" a="1"/>
  <c r="H48" i="38" s="1"/>
  <c r="I48" i="38" a="1"/>
  <c r="I48" i="38" s="1"/>
  <c r="J48" i="38" a="1"/>
  <c r="J48" i="38" s="1"/>
  <c r="K48" i="38" a="1"/>
  <c r="K48" i="38" s="1"/>
  <c r="L48" i="38" a="1"/>
  <c r="L48" i="38" s="1"/>
  <c r="M48" i="38" a="1"/>
  <c r="M48" i="38" s="1"/>
  <c r="N48" i="38" a="1"/>
  <c r="N48" i="38" s="1"/>
  <c r="O48" i="38" a="1"/>
  <c r="O48" i="38" s="1"/>
  <c r="P48" i="38" a="1"/>
  <c r="P48" i="38" s="1"/>
  <c r="Q48" i="38" a="1"/>
  <c r="Q48" i="38"/>
  <c r="R48" i="38" a="1"/>
  <c r="R48" i="38" s="1"/>
  <c r="S48" i="38" a="1"/>
  <c r="S48" i="38"/>
  <c r="T48" i="38" a="1"/>
  <c r="T48" i="38" s="1"/>
  <c r="U48" i="38" a="1"/>
  <c r="U48" i="38" s="1"/>
  <c r="V48" i="38" a="1"/>
  <c r="V48" i="38" s="1"/>
  <c r="W48" i="38" a="1"/>
  <c r="W48" i="38" s="1"/>
  <c r="X48" i="38" a="1"/>
  <c r="X48" i="38" s="1"/>
  <c r="Y48" i="38" a="1"/>
  <c r="Y48" i="38" s="1"/>
  <c r="Z48" i="38" a="1"/>
  <c r="Z48" i="38" s="1"/>
  <c r="AA48" i="38" a="1"/>
  <c r="AA48" i="38" s="1"/>
  <c r="AB48" i="38" a="1"/>
  <c r="AB48" i="38" s="1"/>
  <c r="AC48" i="38" a="1"/>
  <c r="AC48" i="38" s="1"/>
  <c r="AD48" i="38" a="1"/>
  <c r="AD48" i="38" s="1"/>
  <c r="AE48" i="38" a="1"/>
  <c r="AE48" i="38"/>
  <c r="AF48" i="38" a="1"/>
  <c r="AF48" i="38" s="1"/>
  <c r="AG48" i="38" a="1"/>
  <c r="AG48" i="38"/>
  <c r="AH48" i="38" a="1"/>
  <c r="AH48" i="38" s="1"/>
  <c r="AI48" i="38" a="1"/>
  <c r="AI48" i="38" s="1"/>
  <c r="AJ48" i="38" a="1"/>
  <c r="AJ48" i="38" s="1"/>
  <c r="AK48" i="38" a="1"/>
  <c r="AK48" i="38" s="1"/>
  <c r="AL48" i="38" a="1"/>
  <c r="AL48" i="38" s="1"/>
  <c r="AM48" i="38" a="1"/>
  <c r="AM48" i="38" s="1"/>
  <c r="AN48" i="38" a="1"/>
  <c r="AN48" i="38" s="1"/>
  <c r="AO48" i="38" a="1"/>
  <c r="AO48" i="38" s="1"/>
  <c r="AP48" i="38" a="1"/>
  <c r="AP48" i="38" s="1"/>
  <c r="AQ48" i="38" a="1"/>
  <c r="AQ48" i="38" s="1"/>
  <c r="AR48" i="38" a="1"/>
  <c r="AR48" i="38" s="1"/>
  <c r="AS48" i="38" a="1"/>
  <c r="AS48" i="38" s="1"/>
  <c r="AT48" i="38" a="1"/>
  <c r="AT48" i="38" s="1"/>
  <c r="AU48" i="38" a="1"/>
  <c r="AU48" i="38" s="1"/>
  <c r="AV48" i="38" a="1"/>
  <c r="AV48" i="38" s="1"/>
  <c r="AW48" i="38" a="1"/>
  <c r="AW48" i="38" s="1"/>
  <c r="AX48" i="38" a="1"/>
  <c r="AX48" i="38" s="1"/>
  <c r="AY48" i="38" a="1"/>
  <c r="AY48" i="38" s="1"/>
  <c r="AZ48" i="38" a="1"/>
  <c r="AZ48" i="38" s="1"/>
  <c r="BA48" i="38" a="1"/>
  <c r="BA48" i="38" s="1"/>
  <c r="BB48" i="38" a="1"/>
  <c r="BB48" i="38" s="1"/>
  <c r="BC48" i="38" a="1"/>
  <c r="BC48" i="38" s="1"/>
  <c r="BD48" i="38" a="1"/>
  <c r="BD48" i="38" s="1"/>
  <c r="BE48" i="38" a="1"/>
  <c r="BE48" i="38" s="1"/>
  <c r="BF48" i="38" a="1"/>
  <c r="BF48" i="38" s="1"/>
  <c r="BG48" i="38" a="1"/>
  <c r="BG48" i="38" s="1"/>
  <c r="BH48" i="38" a="1"/>
  <c r="BH48" i="38" s="1"/>
  <c r="BI48" i="38" a="1"/>
  <c r="BI48" i="38" s="1"/>
  <c r="BJ48" i="38" a="1"/>
  <c r="BJ48" i="38" s="1"/>
  <c r="BK48" i="38" a="1"/>
  <c r="BK48" i="38" s="1"/>
  <c r="BL48" i="38" a="1"/>
  <c r="BL48" i="38" s="1"/>
  <c r="BM48" i="38" a="1"/>
  <c r="BM48" i="38" s="1"/>
  <c r="BN48" i="38" a="1"/>
  <c r="BN48" i="38" s="1"/>
  <c r="BO48" i="38" a="1"/>
  <c r="BO48" i="38" s="1"/>
  <c r="BP48" i="38" a="1"/>
  <c r="BP48" i="38" s="1"/>
  <c r="BQ48" i="38" a="1"/>
  <c r="BQ48" i="38" s="1"/>
  <c r="BR48" i="38" a="1"/>
  <c r="BR48" i="38" s="1"/>
  <c r="BS48" i="38" a="1"/>
  <c r="BS48" i="38" s="1"/>
  <c r="BT48" i="38" a="1"/>
  <c r="BT48" i="38" s="1"/>
  <c r="BU48" i="38" a="1"/>
  <c r="BU48" i="38" s="1"/>
  <c r="BV48" i="38" a="1"/>
  <c r="BV48" i="38" s="1"/>
  <c r="C49" i="38" a="1"/>
  <c r="C49" i="38" s="1"/>
  <c r="D49" i="38" a="1"/>
  <c r="D49" i="38" s="1"/>
  <c r="E49" i="38" a="1"/>
  <c r="E49" i="38" s="1"/>
  <c r="F49" i="38" a="1"/>
  <c r="F49" i="38" s="1"/>
  <c r="G49" i="38" a="1"/>
  <c r="G49" i="38"/>
  <c r="H49" i="38" a="1"/>
  <c r="H49" i="38" s="1"/>
  <c r="I49" i="38" a="1"/>
  <c r="I49" i="38" s="1"/>
  <c r="J49" i="38" a="1"/>
  <c r="J49" i="38" s="1"/>
  <c r="K49" i="38" a="1"/>
  <c r="K49" i="38" s="1"/>
  <c r="L49" i="38" a="1"/>
  <c r="L49" i="38" s="1"/>
  <c r="M49" i="38" a="1"/>
  <c r="M49" i="38" s="1"/>
  <c r="N49" i="38" a="1"/>
  <c r="N49" i="38" s="1"/>
  <c r="O49" i="38" a="1"/>
  <c r="O49" i="38" s="1"/>
  <c r="P49" i="38" a="1"/>
  <c r="P49" i="38" s="1"/>
  <c r="Q49" i="38" a="1"/>
  <c r="Q49" i="38" s="1"/>
  <c r="R49" i="38" a="1"/>
  <c r="R49" i="38" s="1"/>
  <c r="S49" i="38" a="1"/>
  <c r="S49" i="38" s="1"/>
  <c r="T49" i="38" a="1"/>
  <c r="T49" i="38" s="1"/>
  <c r="U49" i="38" a="1"/>
  <c r="U49" i="38" s="1"/>
  <c r="V49" i="38" a="1"/>
  <c r="V49" i="38" s="1"/>
  <c r="W49" i="38" a="1"/>
  <c r="W49" i="38"/>
  <c r="X49" i="38" a="1"/>
  <c r="X49" i="38" s="1"/>
  <c r="Y49" i="38" a="1"/>
  <c r="Y49" i="38" s="1"/>
  <c r="Z49" i="38" a="1"/>
  <c r="Z49" i="38" s="1"/>
  <c r="AA49" i="38" a="1"/>
  <c r="AA49" i="38" s="1"/>
  <c r="AB49" i="38" a="1"/>
  <c r="AB49" i="38"/>
  <c r="AC49" i="38" a="1"/>
  <c r="AC49" i="38"/>
  <c r="AD49" i="38" a="1"/>
  <c r="AD49" i="38" s="1"/>
  <c r="AE49" i="38" a="1"/>
  <c r="AE49" i="38" s="1"/>
  <c r="AF49" i="38" a="1"/>
  <c r="AF49" i="38" s="1"/>
  <c r="AG49" i="38" a="1"/>
  <c r="AG49" i="38"/>
  <c r="AH49" i="38" a="1"/>
  <c r="AH49" i="38"/>
  <c r="AI49" i="38" a="1"/>
  <c r="AI49" i="38" s="1"/>
  <c r="AJ49" i="38" a="1"/>
  <c r="AJ49" i="38" s="1"/>
  <c r="AK49" i="38" a="1"/>
  <c r="AK49" i="38"/>
  <c r="AL49" i="38" a="1"/>
  <c r="AL49" i="38" s="1"/>
  <c r="AM49" i="38" a="1"/>
  <c r="AM49" i="38" s="1"/>
  <c r="AN49" i="38" a="1"/>
  <c r="AN49" i="38" s="1"/>
  <c r="AO49" i="38" a="1"/>
  <c r="AO49" i="38" s="1"/>
  <c r="AP49" i="38" a="1"/>
  <c r="AP49" i="38" s="1"/>
  <c r="AQ49" i="38" a="1"/>
  <c r="AQ49" i="38" s="1"/>
  <c r="AR49" i="38" a="1"/>
  <c r="AR49" i="38" s="1"/>
  <c r="AS49" i="38" a="1"/>
  <c r="AS49" i="38" s="1"/>
  <c r="AT49" i="38" a="1"/>
  <c r="AT49" i="38" s="1"/>
  <c r="AU49" i="38" a="1"/>
  <c r="AU49" i="38" s="1"/>
  <c r="AV49" i="38" a="1"/>
  <c r="AV49" i="38" s="1"/>
  <c r="AW49" i="38" a="1"/>
  <c r="AW49" i="38" s="1"/>
  <c r="AX49" i="38" a="1"/>
  <c r="AX49" i="38" s="1"/>
  <c r="AY49" i="38" a="1"/>
  <c r="AY49" i="38" s="1"/>
  <c r="AZ49" i="38" a="1"/>
  <c r="AZ49" i="38" s="1"/>
  <c r="BA49" i="38" a="1"/>
  <c r="BA49" i="38" s="1"/>
  <c r="BB49" i="38" a="1"/>
  <c r="BB49" i="38" s="1"/>
  <c r="BC49" i="38" a="1"/>
  <c r="BC49" i="38" s="1"/>
  <c r="BD49" i="38" a="1"/>
  <c r="BD49" i="38" s="1"/>
  <c r="BE49" i="38" a="1"/>
  <c r="BE49" i="38" s="1"/>
  <c r="BF49" i="38" a="1"/>
  <c r="BF49" i="38" s="1"/>
  <c r="BG49" i="38" a="1"/>
  <c r="BG49" i="38" s="1"/>
  <c r="BH49" i="38" a="1"/>
  <c r="BH49" i="38"/>
  <c r="BI49" i="38" a="1"/>
  <c r="BI49" i="38" s="1"/>
  <c r="BJ49" i="38" a="1"/>
  <c r="BJ49" i="38" s="1"/>
  <c r="BK49" i="38" a="1"/>
  <c r="BK49" i="38" s="1"/>
  <c r="BL49" i="38" a="1"/>
  <c r="BL49" i="38" s="1"/>
  <c r="BM49" i="38" a="1"/>
  <c r="BM49" i="38" s="1"/>
  <c r="BN49" i="38" a="1"/>
  <c r="BN49" i="38" s="1"/>
  <c r="BO49" i="38" a="1"/>
  <c r="BO49" i="38" s="1"/>
  <c r="BP49" i="38" a="1"/>
  <c r="BP49" i="38" s="1"/>
  <c r="BQ49" i="38" a="1"/>
  <c r="BQ49" i="38"/>
  <c r="BR49" i="38" a="1"/>
  <c r="BR49" i="38" s="1"/>
  <c r="BS49" i="38" a="1"/>
  <c r="BS49" i="38" s="1"/>
  <c r="BT49" i="38" a="1"/>
  <c r="BT49" i="38"/>
  <c r="BU49" i="38" a="1"/>
  <c r="BU49" i="38" s="1"/>
  <c r="BV49" i="38" a="1"/>
  <c r="BV49" i="38" s="1"/>
  <c r="C50" i="38" a="1"/>
  <c r="C50" i="38" s="1"/>
  <c r="D50" i="38" a="1"/>
  <c r="D50" i="38" s="1"/>
  <c r="E50" i="38" a="1"/>
  <c r="E50" i="38" s="1"/>
  <c r="F50" i="38" a="1"/>
  <c r="F50" i="38" s="1"/>
  <c r="G50" i="38" a="1"/>
  <c r="G50" i="38" s="1"/>
  <c r="H50" i="38" a="1"/>
  <c r="H50" i="38" s="1"/>
  <c r="I50" i="38" a="1"/>
  <c r="I50" i="38" s="1"/>
  <c r="J50" i="38" a="1"/>
  <c r="J50" i="38" s="1"/>
  <c r="K50" i="38" a="1"/>
  <c r="K50" i="38" s="1"/>
  <c r="L50" i="38" a="1"/>
  <c r="L50" i="38" s="1"/>
  <c r="M50" i="38" a="1"/>
  <c r="M50" i="38" s="1"/>
  <c r="N50" i="38" a="1"/>
  <c r="N50" i="38" s="1"/>
  <c r="O50" i="38" a="1"/>
  <c r="O50" i="38" s="1"/>
  <c r="P50" i="38" a="1"/>
  <c r="P50" i="38" s="1"/>
  <c r="Q50" i="38" a="1"/>
  <c r="Q50" i="38"/>
  <c r="R50" i="38" a="1"/>
  <c r="R50" i="38" s="1"/>
  <c r="S50" i="38" a="1"/>
  <c r="S50" i="38" s="1"/>
  <c r="T50" i="38" a="1"/>
  <c r="T50" i="38" s="1"/>
  <c r="U50" i="38" a="1"/>
  <c r="U50" i="38" s="1"/>
  <c r="V50" i="38" a="1"/>
  <c r="V50" i="38" s="1"/>
  <c r="W50" i="38" a="1"/>
  <c r="W50" i="38" s="1"/>
  <c r="X50" i="38" a="1"/>
  <c r="X50" i="38" s="1"/>
  <c r="Y50" i="38" a="1"/>
  <c r="Y50" i="38" s="1"/>
  <c r="Z50" i="38" a="1"/>
  <c r="Z50" i="38" s="1"/>
  <c r="AA50" i="38" a="1"/>
  <c r="AA50" i="38" s="1"/>
  <c r="AB50" i="38" a="1"/>
  <c r="AB50" i="38" s="1"/>
  <c r="AC50" i="38" a="1"/>
  <c r="AC50" i="38" s="1"/>
  <c r="AD50" i="38" a="1"/>
  <c r="AD50" i="38" s="1"/>
  <c r="AE50" i="38" a="1"/>
  <c r="AE50" i="38" s="1"/>
  <c r="AF50" i="38" a="1"/>
  <c r="AF50" i="38" s="1"/>
  <c r="AG50" i="38" a="1"/>
  <c r="AG50" i="38" s="1"/>
  <c r="AH50" i="38" a="1"/>
  <c r="AH50" i="38" s="1"/>
  <c r="AI50" i="38" a="1"/>
  <c r="AI50" i="38" s="1"/>
  <c r="AJ50" i="38" a="1"/>
  <c r="AJ50" i="38" s="1"/>
  <c r="AK50" i="38" a="1"/>
  <c r="AK50" i="38"/>
  <c r="AL50" i="38" a="1"/>
  <c r="AL50" i="38" s="1"/>
  <c r="AM50" i="38" a="1"/>
  <c r="AM50" i="38" s="1"/>
  <c r="AN50" i="38" a="1"/>
  <c r="AN50" i="38" s="1"/>
  <c r="AO50" i="38" a="1"/>
  <c r="AO50" i="38" s="1"/>
  <c r="AP50" i="38" a="1"/>
  <c r="AP50" i="38" s="1"/>
  <c r="AQ50" i="38" a="1"/>
  <c r="AQ50" i="38" s="1"/>
  <c r="AR50" i="38" a="1"/>
  <c r="AR50" i="38" s="1"/>
  <c r="AS50" i="38" a="1"/>
  <c r="AS50" i="38" s="1"/>
  <c r="AT50" i="38" a="1"/>
  <c r="AT50" i="38"/>
  <c r="AU50" i="38" a="1"/>
  <c r="AU50" i="38" s="1"/>
  <c r="AV50" i="38" a="1"/>
  <c r="AV50" i="38" s="1"/>
  <c r="AW50" i="38" a="1"/>
  <c r="AW50" i="38" s="1"/>
  <c r="AX50" i="38" a="1"/>
  <c r="AX50" i="38" s="1"/>
  <c r="AY50" i="38" a="1"/>
  <c r="AY50" i="38" s="1"/>
  <c r="AZ50" i="38" a="1"/>
  <c r="AZ50" i="38"/>
  <c r="BA50" i="38" a="1"/>
  <c r="BA50" i="38" s="1"/>
  <c r="BB50" i="38" a="1"/>
  <c r="BB50" i="38" s="1"/>
  <c r="BC50" i="38" a="1"/>
  <c r="BC50" i="38" s="1"/>
  <c r="BD50" i="38" a="1"/>
  <c r="BD50" i="38" s="1"/>
  <c r="BE50" i="38" a="1"/>
  <c r="BE50" i="38" s="1"/>
  <c r="BF50" i="38" a="1"/>
  <c r="BF50" i="38" s="1"/>
  <c r="BG50" i="38" a="1"/>
  <c r="BG50" i="38" s="1"/>
  <c r="BH50" i="38" a="1"/>
  <c r="BH50" i="38"/>
  <c r="BI50" i="38" a="1"/>
  <c r="BI50" i="38" s="1"/>
  <c r="BJ50" i="38" a="1"/>
  <c r="BJ50" i="38" s="1"/>
  <c r="BK50" i="38" a="1"/>
  <c r="BK50" i="38" s="1"/>
  <c r="BL50" i="38" a="1"/>
  <c r="BL50" i="38"/>
  <c r="BM50" i="38" a="1"/>
  <c r="BM50" i="38" s="1"/>
  <c r="BN50" i="38" a="1"/>
  <c r="BN50" i="38" s="1"/>
  <c r="BO50" i="38" a="1"/>
  <c r="BO50" i="38" s="1"/>
  <c r="BP50" i="38" a="1"/>
  <c r="BP50" i="38" s="1"/>
  <c r="BQ50" i="38" a="1"/>
  <c r="BQ50" i="38" s="1"/>
  <c r="BR50" i="38" a="1"/>
  <c r="BR50" i="38" s="1"/>
  <c r="BS50" i="38" a="1"/>
  <c r="BS50" i="38" s="1"/>
  <c r="BT50" i="38" a="1"/>
  <c r="BT50" i="38"/>
  <c r="BU50" i="38" a="1"/>
  <c r="BU50" i="38" s="1"/>
  <c r="BV50" i="38" a="1"/>
  <c r="BV50" i="38" s="1"/>
  <c r="C51" i="38" a="1"/>
  <c r="C51" i="38" s="1"/>
  <c r="D51" i="38" a="1"/>
  <c r="D51" i="38" s="1"/>
  <c r="E51" i="38" a="1"/>
  <c r="E51" i="38" s="1"/>
  <c r="F51" i="38" a="1"/>
  <c r="F51" i="38" s="1"/>
  <c r="G51" i="38" a="1"/>
  <c r="G51" i="38" s="1"/>
  <c r="H51" i="38" a="1"/>
  <c r="H51" i="38" s="1"/>
  <c r="I51" i="38" a="1"/>
  <c r="I51" i="38"/>
  <c r="J51" i="38" a="1"/>
  <c r="J51" i="38" s="1"/>
  <c r="K51" i="38" a="1"/>
  <c r="K51" i="38" s="1"/>
  <c r="L51" i="38" a="1"/>
  <c r="L51" i="38" s="1"/>
  <c r="M51" i="38" a="1"/>
  <c r="M51" i="38" s="1"/>
  <c r="N51" i="38" a="1"/>
  <c r="N51" i="38" s="1"/>
  <c r="O51" i="38" a="1"/>
  <c r="O51" i="38" s="1"/>
  <c r="P51" i="38" a="1"/>
  <c r="P51" i="38" s="1"/>
  <c r="Q51" i="38" a="1"/>
  <c r="Q51" i="38" s="1"/>
  <c r="R51" i="38" a="1"/>
  <c r="R51" i="38" s="1"/>
  <c r="S51" i="38" a="1"/>
  <c r="S51" i="38" s="1"/>
  <c r="T51" i="38" a="1"/>
  <c r="T51" i="38" s="1"/>
  <c r="U51" i="38" a="1"/>
  <c r="U51" i="38" s="1"/>
  <c r="V51" i="38" a="1"/>
  <c r="V51" i="38" s="1"/>
  <c r="W51" i="38" a="1"/>
  <c r="W51" i="38" s="1"/>
  <c r="X51" i="38" a="1"/>
  <c r="X51" i="38" s="1"/>
  <c r="Y51" i="38" a="1"/>
  <c r="Y51" i="38" s="1"/>
  <c r="Z51" i="38" a="1"/>
  <c r="Z51" i="38" s="1"/>
  <c r="AA51" i="38" a="1"/>
  <c r="AA51" i="38" s="1"/>
  <c r="AB51" i="38" a="1"/>
  <c r="AB51" i="38" s="1"/>
  <c r="AC51" i="38" a="1"/>
  <c r="AC51" i="38"/>
  <c r="AD51" i="38" a="1"/>
  <c r="AD51" i="38" s="1"/>
  <c r="AE51" i="38" a="1"/>
  <c r="AE51" i="38" s="1"/>
  <c r="AF51" i="38" a="1"/>
  <c r="AF51" i="38" s="1"/>
  <c r="AG51" i="38" a="1"/>
  <c r="AG51" i="38" s="1"/>
  <c r="AH51" i="38" a="1"/>
  <c r="AH51" i="38" s="1"/>
  <c r="AI51" i="38" a="1"/>
  <c r="AI51" i="38" s="1"/>
  <c r="AJ51" i="38" a="1"/>
  <c r="AJ51" i="38" s="1"/>
  <c r="AK51" i="38" a="1"/>
  <c r="AK51" i="38" s="1"/>
  <c r="AL51" i="38" a="1"/>
  <c r="AL51" i="38"/>
  <c r="AM51" i="38" a="1"/>
  <c r="AM51" i="38" s="1"/>
  <c r="AN51" i="38" a="1"/>
  <c r="AN51" i="38" s="1"/>
  <c r="AO51" i="38" a="1"/>
  <c r="AO51" i="38" s="1"/>
  <c r="AP51" i="38" a="1"/>
  <c r="AP51" i="38" s="1"/>
  <c r="AQ51" i="38" a="1"/>
  <c r="AQ51" i="38" s="1"/>
  <c r="AR51" i="38" a="1"/>
  <c r="AR51" i="38" s="1"/>
  <c r="AS51" i="38" a="1"/>
  <c r="AS51" i="38" s="1"/>
  <c r="AT51" i="38" a="1"/>
  <c r="AT51" i="38" s="1"/>
  <c r="AU51" i="38" a="1"/>
  <c r="AU51" i="38" s="1"/>
  <c r="AV51" i="38" a="1"/>
  <c r="AV51" i="38" s="1"/>
  <c r="AW51" i="38" a="1"/>
  <c r="AW51" i="38" s="1"/>
  <c r="AX51" i="38" a="1"/>
  <c r="AX51" i="38" s="1"/>
  <c r="AY51" i="38" a="1"/>
  <c r="AY51" i="38" s="1"/>
  <c r="AZ51" i="38" a="1"/>
  <c r="AZ51" i="38"/>
  <c r="BA51" i="38" a="1"/>
  <c r="BA51" i="38"/>
  <c r="BB51" i="38" a="1"/>
  <c r="BB51" i="38" s="1"/>
  <c r="BC51" i="38" a="1"/>
  <c r="BC51" i="38" s="1"/>
  <c r="BD51" i="38" a="1"/>
  <c r="BD51" i="38" s="1"/>
  <c r="BE51" i="38" a="1"/>
  <c r="BE51" i="38" s="1"/>
  <c r="BF51" i="38" a="1"/>
  <c r="BF51" i="38" s="1"/>
  <c r="BG51" i="38" a="1"/>
  <c r="BG51" i="38" s="1"/>
  <c r="BH51" i="38" a="1"/>
  <c r="BH51" i="38" s="1"/>
  <c r="BI51" i="38" a="1"/>
  <c r="BI51" i="38" s="1"/>
  <c r="BJ51" i="38" a="1"/>
  <c r="BJ51" i="38" s="1"/>
  <c r="BK51" i="38" a="1"/>
  <c r="BK51" i="38" s="1"/>
  <c r="BL51" i="38" a="1"/>
  <c r="BL51" i="38" s="1"/>
  <c r="BM51" i="38" a="1"/>
  <c r="BM51" i="38" s="1"/>
  <c r="BN51" i="38" a="1"/>
  <c r="BN51" i="38" s="1"/>
  <c r="BO51" i="38" a="1"/>
  <c r="BO51" i="38" s="1"/>
  <c r="BP51" i="38" a="1"/>
  <c r="BP51" i="38" s="1"/>
  <c r="BQ51" i="38" a="1"/>
  <c r="BQ51" i="38" s="1"/>
  <c r="BR51" i="38" a="1"/>
  <c r="BR51" i="38" s="1"/>
  <c r="BS51" i="38" a="1"/>
  <c r="BS51" i="38" s="1"/>
  <c r="BT51" i="38" a="1"/>
  <c r="BT51" i="38" s="1"/>
  <c r="BU51" i="38" a="1"/>
  <c r="BU51" i="38" s="1"/>
  <c r="BV51" i="38" a="1"/>
  <c r="BV51" i="38" s="1"/>
  <c r="C52" i="38" a="1"/>
  <c r="C52" i="38" s="1"/>
  <c r="D52" i="38" a="1"/>
  <c r="D52" i="38" s="1"/>
  <c r="E52" i="38" a="1"/>
  <c r="E52" i="38" s="1"/>
  <c r="F52" i="38" a="1"/>
  <c r="F52" i="38" s="1"/>
  <c r="G52" i="38" a="1"/>
  <c r="G52" i="38" s="1"/>
  <c r="H52" i="38" a="1"/>
  <c r="H52" i="38" s="1"/>
  <c r="I52" i="38" a="1"/>
  <c r="I52" i="38" s="1"/>
  <c r="J52" i="38" a="1"/>
  <c r="J52" i="38" s="1"/>
  <c r="K52" i="38" a="1"/>
  <c r="K52" i="38" s="1"/>
  <c r="L52" i="38" a="1"/>
  <c r="L52" i="38" s="1"/>
  <c r="M52" i="38" a="1"/>
  <c r="M52" i="38" s="1"/>
  <c r="N52" i="38" a="1"/>
  <c r="N52" i="38" s="1"/>
  <c r="O52" i="38" a="1"/>
  <c r="O52" i="38" s="1"/>
  <c r="P52" i="38" a="1"/>
  <c r="P52" i="38"/>
  <c r="Q52" i="38" a="1"/>
  <c r="Q52" i="38" s="1"/>
  <c r="R52" i="38" a="1"/>
  <c r="R52" i="38" s="1"/>
  <c r="S52" i="38" a="1"/>
  <c r="S52" i="38" s="1"/>
  <c r="T52" i="38" a="1"/>
  <c r="T52" i="38" s="1"/>
  <c r="U52" i="38" a="1"/>
  <c r="U52" i="38" s="1"/>
  <c r="V52" i="38" a="1"/>
  <c r="V52" i="38" s="1"/>
  <c r="W52" i="38" a="1"/>
  <c r="W52" i="38" s="1"/>
  <c r="X52" i="38" a="1"/>
  <c r="X52" i="38" s="1"/>
  <c r="Y52" i="38" a="1"/>
  <c r="Y52" i="38" s="1"/>
  <c r="Z52" i="38" a="1"/>
  <c r="Z52" i="38" s="1"/>
  <c r="AA52" i="38" a="1"/>
  <c r="AA52" i="38" s="1"/>
  <c r="AB52" i="38" a="1"/>
  <c r="AB52" i="38" s="1"/>
  <c r="AC52" i="38" a="1"/>
  <c r="AC52" i="38" s="1"/>
  <c r="AD52" i="38" a="1"/>
  <c r="AD52" i="38"/>
  <c r="AE52" i="38" a="1"/>
  <c r="AE52" i="38" s="1"/>
  <c r="AF52" i="38" a="1"/>
  <c r="AF52" i="38" s="1"/>
  <c r="AG52" i="38" a="1"/>
  <c r="AG52" i="38" s="1"/>
  <c r="AH52" i="38" a="1"/>
  <c r="AH52" i="38" s="1"/>
  <c r="AI52" i="38" a="1"/>
  <c r="AI52" i="38" s="1"/>
  <c r="AJ52" i="38" a="1"/>
  <c r="AJ52" i="38" s="1"/>
  <c r="AK52" i="38" a="1"/>
  <c r="AK52" i="38" s="1"/>
  <c r="AL52" i="38" a="1"/>
  <c r="AL52" i="38" s="1"/>
  <c r="AM52" i="38" a="1"/>
  <c r="AM52" i="38" s="1"/>
  <c r="AN52" i="38" a="1"/>
  <c r="AN52" i="38" s="1"/>
  <c r="AO52" i="38" a="1"/>
  <c r="AO52" i="38" s="1"/>
  <c r="AP52" i="38" a="1"/>
  <c r="AP52" i="38" s="1"/>
  <c r="AQ52" i="38" a="1"/>
  <c r="AQ52" i="38" s="1"/>
  <c r="AR52" i="38" a="1"/>
  <c r="AR52" i="38"/>
  <c r="AS52" i="38" a="1"/>
  <c r="AS52" i="38" s="1"/>
  <c r="AT52" i="38" a="1"/>
  <c r="AT52" i="38" s="1"/>
  <c r="AU52" i="38" a="1"/>
  <c r="AU52" i="38" s="1"/>
  <c r="AV52" i="38" a="1"/>
  <c r="AV52" i="38"/>
  <c r="AW52" i="38" a="1"/>
  <c r="AW52" i="38" s="1"/>
  <c r="AX52" i="38" a="1"/>
  <c r="AX52" i="38" s="1"/>
  <c r="AY52" i="38" a="1"/>
  <c r="AY52" i="38" s="1"/>
  <c r="AZ52" i="38" a="1"/>
  <c r="AZ52" i="38" s="1"/>
  <c r="BA52" i="38" a="1"/>
  <c r="BA52" i="38" s="1"/>
  <c r="BB52" i="38" a="1"/>
  <c r="BB52" i="38" s="1"/>
  <c r="BC52" i="38" a="1"/>
  <c r="BC52" i="38" s="1"/>
  <c r="BD52" i="38" a="1"/>
  <c r="BD52" i="38" s="1"/>
  <c r="BE52" i="38" a="1"/>
  <c r="BE52" i="38" s="1"/>
  <c r="BF52" i="38" a="1"/>
  <c r="BF52" i="38" s="1"/>
  <c r="BG52" i="38" a="1"/>
  <c r="BG52" i="38" s="1"/>
  <c r="BH52" i="38" a="1"/>
  <c r="BH52" i="38" s="1"/>
  <c r="BI52" i="38" a="1"/>
  <c r="BI52" i="38" s="1"/>
  <c r="BJ52" i="38" a="1"/>
  <c r="BJ52" i="38" s="1"/>
  <c r="BK52" i="38" a="1"/>
  <c r="BK52" i="38" s="1"/>
  <c r="BL52" i="38" a="1"/>
  <c r="BL52" i="38" s="1"/>
  <c r="BM52" i="38" a="1"/>
  <c r="BM52" i="38" s="1"/>
  <c r="BN52" i="38" a="1"/>
  <c r="BN52" i="38"/>
  <c r="BO52" i="38" a="1"/>
  <c r="BO52" i="38" s="1"/>
  <c r="BP52" i="38" a="1"/>
  <c r="BP52" i="38"/>
  <c r="BQ52" i="38" a="1"/>
  <c r="BQ52" i="38" s="1"/>
  <c r="BR52" i="38" a="1"/>
  <c r="BR52" i="38" s="1"/>
  <c r="BS52" i="38" a="1"/>
  <c r="BS52" i="38" s="1"/>
  <c r="BT52" i="38" a="1"/>
  <c r="BT52" i="38" s="1"/>
  <c r="BU52" i="38" a="1"/>
  <c r="BU52" i="38" s="1"/>
  <c r="BV52" i="38" a="1"/>
  <c r="BV52" i="38" s="1"/>
  <c r="C53" i="38" a="1"/>
  <c r="C53" i="38" s="1"/>
  <c r="D53" i="38" a="1"/>
  <c r="D53" i="38" s="1"/>
  <c r="E53" i="38" a="1"/>
  <c r="E53" i="38" s="1"/>
  <c r="F53" i="38" a="1"/>
  <c r="F53" i="38" s="1"/>
  <c r="G53" i="38" a="1"/>
  <c r="G53" i="38" s="1"/>
  <c r="H53" i="38" a="1"/>
  <c r="H53" i="38" s="1"/>
  <c r="I53" i="38" a="1"/>
  <c r="I53" i="38" s="1"/>
  <c r="J53" i="38" a="1"/>
  <c r="J53" i="38" s="1"/>
  <c r="K53" i="38" a="1"/>
  <c r="K53" i="38" s="1"/>
  <c r="L53" i="38" a="1"/>
  <c r="L53" i="38" s="1"/>
  <c r="M53" i="38" a="1"/>
  <c r="M53" i="38"/>
  <c r="N53" i="38" a="1"/>
  <c r="N53" i="38" s="1"/>
  <c r="O53" i="38" a="1"/>
  <c r="O53" i="38" s="1"/>
  <c r="P53" i="38" a="1"/>
  <c r="P53" i="38" s="1"/>
  <c r="Q53" i="38" a="1"/>
  <c r="Q53" i="38" s="1"/>
  <c r="R53" i="38" a="1"/>
  <c r="R53" i="38" s="1"/>
  <c r="S53" i="38" a="1"/>
  <c r="S53" i="38" s="1"/>
  <c r="T53" i="38" a="1"/>
  <c r="T53" i="38" s="1"/>
  <c r="U53" i="38" a="1"/>
  <c r="U53" i="38" s="1"/>
  <c r="V53" i="38" a="1"/>
  <c r="V53" i="38"/>
  <c r="W53" i="38" a="1"/>
  <c r="W53" i="38" s="1"/>
  <c r="X53" i="38" a="1"/>
  <c r="X53" i="38"/>
  <c r="Y53" i="38" a="1"/>
  <c r="Y53" i="38" s="1"/>
  <c r="Z53" i="38" a="1"/>
  <c r="Z53" i="38" s="1"/>
  <c r="AA53" i="38" a="1"/>
  <c r="AA53" i="38" s="1"/>
  <c r="AB53" i="38" a="1"/>
  <c r="AB53" i="38" s="1"/>
  <c r="AC53" i="38" a="1"/>
  <c r="AC53" i="38" s="1"/>
  <c r="AD53" i="38" a="1"/>
  <c r="AD53" i="38" s="1"/>
  <c r="AE53" i="38" a="1"/>
  <c r="AE53" i="38" s="1"/>
  <c r="AF53" i="38" a="1"/>
  <c r="AF53" i="38" s="1"/>
  <c r="AG53" i="38" a="1"/>
  <c r="AG53" i="38" s="1"/>
  <c r="AH53" i="38" a="1"/>
  <c r="AH53" i="38" s="1"/>
  <c r="AI53" i="38" a="1"/>
  <c r="AI53" i="38" s="1"/>
  <c r="AJ53" i="38" a="1"/>
  <c r="AJ53" i="38"/>
  <c r="AK53" i="38" a="1"/>
  <c r="AK53" i="38" s="1"/>
  <c r="AL53" i="38" a="1"/>
  <c r="AL53" i="38" s="1"/>
  <c r="AM53" i="38" a="1"/>
  <c r="AM53" i="38" s="1"/>
  <c r="AN53" i="38" a="1"/>
  <c r="AN53" i="38" s="1"/>
  <c r="AO53" i="38" a="1"/>
  <c r="AO53" i="38" s="1"/>
  <c r="AP53" i="38" a="1"/>
  <c r="AP53" i="38" s="1"/>
  <c r="AQ53" i="38" a="1"/>
  <c r="AQ53" i="38" s="1"/>
  <c r="AR53" i="38" a="1"/>
  <c r="AR53" i="38" s="1"/>
  <c r="AS53" i="38" a="1"/>
  <c r="AS53" i="38" s="1"/>
  <c r="AT53" i="38" a="1"/>
  <c r="AT53" i="38" s="1"/>
  <c r="AU53" i="38" a="1"/>
  <c r="AU53" i="38" s="1"/>
  <c r="AV53" i="38" a="1"/>
  <c r="AV53" i="38" s="1"/>
  <c r="AW53" i="38" a="1"/>
  <c r="AW53" i="38" s="1"/>
  <c r="AX53" i="38" a="1"/>
  <c r="AX53" i="38" s="1"/>
  <c r="AY53" i="38" a="1"/>
  <c r="AY53" i="38" s="1"/>
  <c r="AZ53" i="38" a="1"/>
  <c r="AZ53" i="38" s="1"/>
  <c r="BA53" i="38" a="1"/>
  <c r="BA53" i="38" s="1"/>
  <c r="BB53" i="38" a="1"/>
  <c r="BB53" i="38" s="1"/>
  <c r="BC53" i="38" a="1"/>
  <c r="BC53" i="38" s="1"/>
  <c r="BD53" i="38" a="1"/>
  <c r="BD53" i="38" s="1"/>
  <c r="BE53" i="38" a="1"/>
  <c r="BE53" i="38" s="1"/>
  <c r="BF53" i="38" a="1"/>
  <c r="BF53" i="38" s="1"/>
  <c r="BG53" i="38" a="1"/>
  <c r="BG53" i="38" s="1"/>
  <c r="BH53" i="38" a="1"/>
  <c r="BH53" i="38" s="1"/>
  <c r="BI53" i="38" a="1"/>
  <c r="BI53" i="38" s="1"/>
  <c r="BJ53" i="38" a="1"/>
  <c r="BJ53" i="38" s="1"/>
  <c r="BK53" i="38" a="1"/>
  <c r="BK53" i="38" s="1"/>
  <c r="BL53" i="38" a="1"/>
  <c r="BL53" i="38" s="1"/>
  <c r="BM53" i="38" a="1"/>
  <c r="BM53" i="38" s="1"/>
  <c r="BN53" i="38" a="1"/>
  <c r="BN53" i="38" s="1"/>
  <c r="BO53" i="38" a="1"/>
  <c r="BO53" i="38" s="1"/>
  <c r="BP53" i="38" a="1"/>
  <c r="BP53" i="38" s="1"/>
  <c r="BQ53" i="38" a="1"/>
  <c r="BQ53" i="38" s="1"/>
  <c r="BR53" i="38" a="1"/>
  <c r="BR53" i="38" s="1"/>
  <c r="BS53" i="38" a="1"/>
  <c r="BS53" i="38" s="1"/>
  <c r="BT53" i="38" a="1"/>
  <c r="BT53" i="38" s="1"/>
  <c r="BU53" i="38" a="1"/>
  <c r="BU53" i="38" s="1"/>
  <c r="BV53" i="38" a="1"/>
  <c r="BV53" i="38" s="1"/>
  <c r="C54" i="38" a="1"/>
  <c r="C54" i="38" s="1"/>
  <c r="D54" i="38" a="1"/>
  <c r="D54" i="38" s="1"/>
  <c r="E54" i="38" a="1"/>
  <c r="E54" i="38" s="1"/>
  <c r="F54" i="38" a="1"/>
  <c r="F54" i="38"/>
  <c r="G54" i="38" a="1"/>
  <c r="G54" i="38" s="1"/>
  <c r="H54" i="38" a="1"/>
  <c r="H54" i="38" s="1"/>
  <c r="I54" i="38" a="1"/>
  <c r="I54" i="38"/>
  <c r="J54" i="38" a="1"/>
  <c r="J54" i="38" s="1"/>
  <c r="K54" i="38" a="1"/>
  <c r="K54" i="38" s="1"/>
  <c r="L54" i="38" a="1"/>
  <c r="L54" i="38" s="1"/>
  <c r="M54" i="38" a="1"/>
  <c r="M54" i="38" s="1"/>
  <c r="N54" i="38" a="1"/>
  <c r="N54" i="38" s="1"/>
  <c r="O54" i="38" a="1"/>
  <c r="O54" i="38" s="1"/>
  <c r="P54" i="38" a="1"/>
  <c r="P54" i="38" s="1"/>
  <c r="Q54" i="38" a="1"/>
  <c r="Q54" i="38" s="1"/>
  <c r="R54" i="38" a="1"/>
  <c r="R54" i="38" s="1"/>
  <c r="S54" i="38" a="1"/>
  <c r="S54" i="38" s="1"/>
  <c r="T54" i="38" a="1"/>
  <c r="T54" i="38" s="1"/>
  <c r="U54" i="38" a="1"/>
  <c r="U54" i="38" s="1"/>
  <c r="V54" i="38" a="1"/>
  <c r="V54" i="38" s="1"/>
  <c r="W54" i="38" a="1"/>
  <c r="W54" i="38" s="1"/>
  <c r="X54" i="38" a="1"/>
  <c r="X54" i="38" s="1"/>
  <c r="Y54" i="38" a="1"/>
  <c r="Y54" i="38" s="1"/>
  <c r="Z54" i="38" a="1"/>
  <c r="Z54" i="38" s="1"/>
  <c r="AA54" i="38" a="1"/>
  <c r="AA54" i="38" s="1"/>
  <c r="AB54" i="38" a="1"/>
  <c r="AB54" i="38" s="1"/>
  <c r="AC54" i="38" a="1"/>
  <c r="AC54" i="38" s="1"/>
  <c r="AD54" i="38" a="1"/>
  <c r="AD54" i="38" s="1"/>
  <c r="AE54" i="38" a="1"/>
  <c r="AE54" i="38" s="1"/>
  <c r="AF54" i="38" a="1"/>
  <c r="AF54" i="38" s="1"/>
  <c r="AG54" i="38" a="1"/>
  <c r="AG54" i="38" s="1"/>
  <c r="AH54" i="38" a="1"/>
  <c r="AH54" i="38" s="1"/>
  <c r="AI54" i="38" a="1"/>
  <c r="AI54" i="38" s="1"/>
  <c r="AJ54" i="38" a="1"/>
  <c r="AJ54" i="38" s="1"/>
  <c r="AK54" i="38" a="1"/>
  <c r="AK54" i="38"/>
  <c r="AL54" i="38" a="1"/>
  <c r="AL54" i="38" s="1"/>
  <c r="AM54" i="38" a="1"/>
  <c r="AM54" i="38" s="1"/>
  <c r="AN54" i="38" a="1"/>
  <c r="AN54" i="38" s="1"/>
  <c r="AO54" i="38" a="1"/>
  <c r="AO54" i="38" s="1"/>
  <c r="AP54" i="38" a="1"/>
  <c r="AP54" i="38" s="1"/>
  <c r="AQ54" i="38" a="1"/>
  <c r="AQ54" i="38" s="1"/>
  <c r="AR54" i="38" a="1"/>
  <c r="AR54" i="38" s="1"/>
  <c r="AS54" i="38" a="1"/>
  <c r="AS54" i="38" s="1"/>
  <c r="AT54" i="38" a="1"/>
  <c r="AT54" i="38" s="1"/>
  <c r="AU54" i="38" a="1"/>
  <c r="AU54" i="38" s="1"/>
  <c r="AV54" i="38" a="1"/>
  <c r="AV54" i="38" s="1"/>
  <c r="AW54" i="38" a="1"/>
  <c r="AW54" i="38" s="1"/>
  <c r="AX54" i="38" a="1"/>
  <c r="AX54" i="38" s="1"/>
  <c r="AY54" i="38" a="1"/>
  <c r="AY54" i="38" s="1"/>
  <c r="AZ54" i="38" a="1"/>
  <c r="AZ54" i="38" s="1"/>
  <c r="BA54" i="38" a="1"/>
  <c r="BA54" i="38" s="1"/>
  <c r="BB54" i="38" a="1"/>
  <c r="BB54" i="38" s="1"/>
  <c r="BC54" i="38" a="1"/>
  <c r="BC54" i="38" s="1"/>
  <c r="BD54" i="38" a="1"/>
  <c r="BD54" i="38" s="1"/>
  <c r="BE54" i="38" a="1"/>
  <c r="BE54" i="38" s="1"/>
  <c r="BF54" i="38" a="1"/>
  <c r="BF54" i="38" s="1"/>
  <c r="BG54" i="38" a="1"/>
  <c r="BG54" i="38" s="1"/>
  <c r="BH54" i="38" a="1"/>
  <c r="BH54" i="38" s="1"/>
  <c r="BI54" i="38" a="1"/>
  <c r="BI54" i="38" s="1"/>
  <c r="BJ54" i="38" a="1"/>
  <c r="BJ54" i="38" s="1"/>
  <c r="BK54" i="38" a="1"/>
  <c r="BK54" i="38" s="1"/>
  <c r="BL54" i="38" a="1"/>
  <c r="BL54" i="38" s="1"/>
  <c r="BM54" i="38" a="1"/>
  <c r="BM54" i="38" s="1"/>
  <c r="BN54" i="38" a="1"/>
  <c r="BN54" i="38" s="1"/>
  <c r="BO54" i="38" a="1"/>
  <c r="BO54" i="38" s="1"/>
  <c r="BP54" i="38" a="1"/>
  <c r="BP54" i="38" s="1"/>
  <c r="BQ54" i="38" a="1"/>
  <c r="BQ54" i="38"/>
  <c r="BR54" i="38" a="1"/>
  <c r="BR54" i="38" s="1"/>
  <c r="BS54" i="38" a="1"/>
  <c r="BS54" i="38" s="1"/>
  <c r="BT54" i="38" a="1"/>
  <c r="BT54" i="38" s="1"/>
  <c r="BU54" i="38" a="1"/>
  <c r="BU54" i="38" s="1"/>
  <c r="BV54" i="38" a="1"/>
  <c r="BV54" i="38" s="1"/>
  <c r="C55" i="38" a="1"/>
  <c r="C55" i="38" s="1"/>
  <c r="D55" i="38" a="1"/>
  <c r="D55" i="38" s="1"/>
  <c r="E55" i="38" a="1"/>
  <c r="E55" i="38" s="1"/>
  <c r="F55" i="38" a="1"/>
  <c r="F55" i="38" s="1"/>
  <c r="G55" i="38" a="1"/>
  <c r="G55" i="38" s="1"/>
  <c r="H55" i="38" a="1"/>
  <c r="H55" i="38" s="1"/>
  <c r="I55" i="38" a="1"/>
  <c r="I55" i="38" s="1"/>
  <c r="J55" i="38" a="1"/>
  <c r="J55" i="38" s="1"/>
  <c r="K55" i="38" a="1"/>
  <c r="K55" i="38" s="1"/>
  <c r="L55" i="38" a="1"/>
  <c r="L55" i="38"/>
  <c r="M55" i="38" a="1"/>
  <c r="M55" i="38" s="1"/>
  <c r="N55" i="38" a="1"/>
  <c r="N55" i="38" s="1"/>
  <c r="O55" i="38" a="1"/>
  <c r="O55" i="38" s="1"/>
  <c r="P55" i="38" a="1"/>
  <c r="P55" i="38" s="1"/>
  <c r="Q55" i="38" a="1"/>
  <c r="Q55" i="38" s="1"/>
  <c r="R55" i="38" a="1"/>
  <c r="R55" i="38" s="1"/>
  <c r="S55" i="38" a="1"/>
  <c r="S55" i="38" s="1"/>
  <c r="T55" i="38" a="1"/>
  <c r="T55" i="38" s="1"/>
  <c r="U55" i="38" a="1"/>
  <c r="U55" i="38" s="1"/>
  <c r="V55" i="38" a="1"/>
  <c r="V55" i="38" s="1"/>
  <c r="W55" i="38" a="1"/>
  <c r="W55" i="38" s="1"/>
  <c r="X55" i="38" a="1"/>
  <c r="X55" i="38" s="1"/>
  <c r="Y55" i="38" a="1"/>
  <c r="Y55" i="38" s="1"/>
  <c r="Z55" i="38" a="1"/>
  <c r="Z55" i="38" s="1"/>
  <c r="AA55" i="38" a="1"/>
  <c r="AA55" i="38" s="1"/>
  <c r="AB55" i="38" a="1"/>
  <c r="AB55" i="38" s="1"/>
  <c r="AC55" i="38" a="1"/>
  <c r="AC55" i="38"/>
  <c r="AD55" i="38" a="1"/>
  <c r="AD55" i="38" s="1"/>
  <c r="AE55" i="38" a="1"/>
  <c r="AE55" i="38" s="1"/>
  <c r="AF55" i="38" a="1"/>
  <c r="AF55" i="38" s="1"/>
  <c r="AG55" i="38" a="1"/>
  <c r="AG55" i="38" s="1"/>
  <c r="AH55" i="38" a="1"/>
  <c r="AH55" i="38" s="1"/>
  <c r="AI55" i="38" a="1"/>
  <c r="AI55" i="38" s="1"/>
  <c r="AJ55" i="38" a="1"/>
  <c r="AJ55" i="38" s="1"/>
  <c r="AK55" i="38" a="1"/>
  <c r="AK55" i="38" s="1"/>
  <c r="AL55" i="38" a="1"/>
  <c r="AL55" i="38" s="1"/>
  <c r="AM55" i="38" a="1"/>
  <c r="AM55" i="38" s="1"/>
  <c r="AN55" i="38" a="1"/>
  <c r="AN55" i="38" s="1"/>
  <c r="AO55" i="38" a="1"/>
  <c r="AO55" i="38" s="1"/>
  <c r="AP55" i="38" a="1"/>
  <c r="AP55" i="38" s="1"/>
  <c r="AQ55" i="38" a="1"/>
  <c r="AQ55" i="38" s="1"/>
  <c r="AR55" i="38" a="1"/>
  <c r="AR55" i="38" s="1"/>
  <c r="AS55" i="38" a="1"/>
  <c r="AS55" i="38" s="1"/>
  <c r="AT55" i="38" a="1"/>
  <c r="AT55" i="38" s="1"/>
  <c r="AU55" i="38" a="1"/>
  <c r="AU55" i="38" s="1"/>
  <c r="AV55" i="38" a="1"/>
  <c r="AV55" i="38" s="1"/>
  <c r="AW55" i="38" a="1"/>
  <c r="AW55" i="38"/>
  <c r="AX55" i="38" a="1"/>
  <c r="AX55" i="38" s="1"/>
  <c r="AY55" i="38" a="1"/>
  <c r="AY55" i="38" s="1"/>
  <c r="AZ55" i="38" a="1"/>
  <c r="AZ55" i="38" s="1"/>
  <c r="BA55" i="38" a="1"/>
  <c r="BA55" i="38" s="1"/>
  <c r="BB55" i="38" a="1"/>
  <c r="BB55" i="38" s="1"/>
  <c r="BC55" i="38" a="1"/>
  <c r="BC55" i="38" s="1"/>
  <c r="BD55" i="38" a="1"/>
  <c r="BD55" i="38"/>
  <c r="BE55" i="38" a="1"/>
  <c r="BE55" i="38" s="1"/>
  <c r="BF55" i="38" a="1"/>
  <c r="BF55" i="38" s="1"/>
  <c r="BG55" i="38" a="1"/>
  <c r="BG55" i="38" s="1"/>
  <c r="BH55" i="38" a="1"/>
  <c r="BH55" i="38" s="1"/>
  <c r="BI55" i="38" a="1"/>
  <c r="BI55" i="38" s="1"/>
  <c r="BJ55" i="38" a="1"/>
  <c r="BJ55" i="38" s="1"/>
  <c r="BK55" i="38" a="1"/>
  <c r="BK55" i="38" s="1"/>
  <c r="BL55" i="38" a="1"/>
  <c r="BL55" i="38" s="1"/>
  <c r="BM55" i="38" a="1"/>
  <c r="BM55" i="38" s="1"/>
  <c r="BN55" i="38" a="1"/>
  <c r="BN55" i="38" s="1"/>
  <c r="BO55" i="38" a="1"/>
  <c r="BO55" i="38" s="1"/>
  <c r="BP55" i="38" a="1"/>
  <c r="BP55" i="38" s="1"/>
  <c r="BQ55" i="38" a="1"/>
  <c r="BQ55" i="38" s="1"/>
  <c r="BR55" i="38" a="1"/>
  <c r="BR55" i="38" s="1"/>
  <c r="BS55" i="38" a="1"/>
  <c r="BS55" i="38" s="1"/>
  <c r="BT55" i="38" a="1"/>
  <c r="BT55" i="38" s="1"/>
  <c r="BU55" i="38" a="1"/>
  <c r="BU55" i="38" s="1"/>
  <c r="BV55" i="38" a="1"/>
  <c r="BV55" i="38"/>
  <c r="C56" i="38" a="1"/>
  <c r="C56" i="38" s="1"/>
  <c r="D56" i="38" a="1"/>
  <c r="D56" i="38" s="1"/>
  <c r="E56" i="38" a="1"/>
  <c r="E56" i="38" s="1"/>
  <c r="F56" i="38" a="1"/>
  <c r="F56" i="38" s="1"/>
  <c r="G56" i="38" a="1"/>
  <c r="G56" i="38" s="1"/>
  <c r="H56" i="38" a="1"/>
  <c r="H56" i="38" s="1"/>
  <c r="I56" i="38" a="1"/>
  <c r="I56" i="38" s="1"/>
  <c r="J56" i="38" a="1"/>
  <c r="J56" i="38" s="1"/>
  <c r="K56" i="38" a="1"/>
  <c r="K56" i="38" s="1"/>
  <c r="L56" i="38" a="1"/>
  <c r="L56" i="38"/>
  <c r="M56" i="38" a="1"/>
  <c r="M56" i="38" s="1"/>
  <c r="N56" i="38" a="1"/>
  <c r="N56" i="38" s="1"/>
  <c r="O56" i="38" a="1"/>
  <c r="O56" i="38" s="1"/>
  <c r="P56" i="38" a="1"/>
  <c r="P56" i="38" s="1"/>
  <c r="Q56" i="38" a="1"/>
  <c r="Q56" i="38" s="1"/>
  <c r="R56" i="38" a="1"/>
  <c r="R56" i="38" s="1"/>
  <c r="S56" i="38" a="1"/>
  <c r="S56" i="38" s="1"/>
  <c r="T56" i="38" a="1"/>
  <c r="T56" i="38" s="1"/>
  <c r="U56" i="38" a="1"/>
  <c r="U56" i="38" s="1"/>
  <c r="V56" i="38" a="1"/>
  <c r="V56" i="38"/>
  <c r="W56" i="38" a="1"/>
  <c r="W56" i="38" s="1"/>
  <c r="X56" i="38" a="1"/>
  <c r="X56" i="38" s="1"/>
  <c r="Y56" i="38" a="1"/>
  <c r="Y56" i="38" s="1"/>
  <c r="Z56" i="38" a="1"/>
  <c r="Z56" i="38" s="1"/>
  <c r="AA56" i="38" a="1"/>
  <c r="AA56" i="38" s="1"/>
  <c r="AB56" i="38" a="1"/>
  <c r="AB56" i="38" s="1"/>
  <c r="AC56" i="38" a="1"/>
  <c r="AC56" i="38" s="1"/>
  <c r="AD56" i="38" a="1"/>
  <c r="AD56" i="38" s="1"/>
  <c r="AE56" i="38" a="1"/>
  <c r="AE56" i="38" s="1"/>
  <c r="AF56" i="38" a="1"/>
  <c r="AF56" i="38" s="1"/>
  <c r="AG56" i="38" a="1"/>
  <c r="AG56" i="38" s="1"/>
  <c r="AH56" i="38" a="1"/>
  <c r="AH56" i="38"/>
  <c r="AI56" i="38" a="1"/>
  <c r="AI56" i="38" s="1"/>
  <c r="AJ56" i="38" a="1"/>
  <c r="AJ56" i="38" s="1"/>
  <c r="AK56" i="38" a="1"/>
  <c r="AK56" i="38" s="1"/>
  <c r="AL56" i="38" a="1"/>
  <c r="AL56" i="38" s="1"/>
  <c r="AM56" i="38" a="1"/>
  <c r="AM56" i="38" s="1"/>
  <c r="AN56" i="38" a="1"/>
  <c r="AN56" i="38" s="1"/>
  <c r="AO56" i="38" a="1"/>
  <c r="AO56" i="38" s="1"/>
  <c r="AP56" i="38" a="1"/>
  <c r="AP56" i="38" s="1"/>
  <c r="AQ56" i="38" a="1"/>
  <c r="AQ56" i="38" s="1"/>
  <c r="AR56" i="38" a="1"/>
  <c r="AR56" i="38" s="1"/>
  <c r="AS56" i="38" a="1"/>
  <c r="AS56" i="38" s="1"/>
  <c r="AT56" i="38" a="1"/>
  <c r="AT56" i="38" s="1"/>
  <c r="AU56" i="38" a="1"/>
  <c r="AU56" i="38" s="1"/>
  <c r="AV56" i="38" a="1"/>
  <c r="AV56" i="38"/>
  <c r="AW56" i="38" a="1"/>
  <c r="AW56" i="38" s="1"/>
  <c r="AX56" i="38" a="1"/>
  <c r="AX56" i="38" s="1"/>
  <c r="AY56" i="38" a="1"/>
  <c r="AY56" i="38" s="1"/>
  <c r="AZ56" i="38" a="1"/>
  <c r="AZ56" i="38" s="1"/>
  <c r="BA56" i="38" a="1"/>
  <c r="BA56" i="38" s="1"/>
  <c r="BB56" i="38" a="1"/>
  <c r="BB56" i="38" s="1"/>
  <c r="BC56" i="38" a="1"/>
  <c r="BC56" i="38" s="1"/>
  <c r="BD56" i="38" a="1"/>
  <c r="BD56" i="38" s="1"/>
  <c r="BE56" i="38" a="1"/>
  <c r="BE56" i="38" s="1"/>
  <c r="BF56" i="38" a="1"/>
  <c r="BF56" i="38" s="1"/>
  <c r="BG56" i="38" a="1"/>
  <c r="BG56" i="38" s="1"/>
  <c r="BH56" i="38" a="1"/>
  <c r="BH56" i="38" s="1"/>
  <c r="BI56" i="38" a="1"/>
  <c r="BI56" i="38" s="1"/>
  <c r="BJ56" i="38" a="1"/>
  <c r="BJ56" i="38" s="1"/>
  <c r="BK56" i="38" a="1"/>
  <c r="BK56" i="38" s="1"/>
  <c r="BL56" i="38" a="1"/>
  <c r="BL56" i="38"/>
  <c r="BM56" i="38" a="1"/>
  <c r="BM56" i="38" s="1"/>
  <c r="BN56" i="38" a="1"/>
  <c r="BN56" i="38" s="1"/>
  <c r="BO56" i="38" a="1"/>
  <c r="BO56" i="38" s="1"/>
  <c r="BP56" i="38" a="1"/>
  <c r="BP56" i="38" s="1"/>
  <c r="BQ56" i="38" a="1"/>
  <c r="BQ56" i="38" s="1"/>
  <c r="BR56" i="38" a="1"/>
  <c r="BR56" i="38" s="1"/>
  <c r="BS56" i="38" a="1"/>
  <c r="BS56" i="38" s="1"/>
  <c r="BT56" i="38" a="1"/>
  <c r="BT56" i="38" s="1"/>
  <c r="BU56" i="38" a="1"/>
  <c r="BU56" i="38" s="1"/>
  <c r="BV56" i="38" a="1"/>
  <c r="BV56" i="38" s="1"/>
  <c r="C57" i="38" a="1"/>
  <c r="C57" i="38" s="1"/>
  <c r="D57" i="38" a="1"/>
  <c r="D57" i="38" s="1"/>
  <c r="E57" i="38" a="1"/>
  <c r="E57" i="38" s="1"/>
  <c r="F57" i="38" a="1"/>
  <c r="F57" i="38" s="1"/>
  <c r="G57" i="38" a="1"/>
  <c r="G57" i="38" s="1"/>
  <c r="H57" i="38" a="1"/>
  <c r="H57" i="38" s="1"/>
  <c r="I57" i="38" a="1"/>
  <c r="I57" i="38" s="1"/>
  <c r="J57" i="38" a="1"/>
  <c r="J57" i="38" s="1"/>
  <c r="K57" i="38" a="1"/>
  <c r="K57" i="38" s="1"/>
  <c r="L57" i="38" a="1"/>
  <c r="L57" i="38" s="1"/>
  <c r="M57" i="38" a="1"/>
  <c r="M57" i="38" s="1"/>
  <c r="N57" i="38" a="1"/>
  <c r="N57" i="38" s="1"/>
  <c r="O57" i="38" a="1"/>
  <c r="O57" i="38" s="1"/>
  <c r="P57" i="38" a="1"/>
  <c r="P57" i="38" s="1"/>
  <c r="Q57" i="38" a="1"/>
  <c r="Q57" i="38"/>
  <c r="R57" i="38" a="1"/>
  <c r="R57" i="38" s="1"/>
  <c r="S57" i="38" a="1"/>
  <c r="S57" i="38" s="1"/>
  <c r="T57" i="38" a="1"/>
  <c r="T57" i="38" s="1"/>
  <c r="U57" i="38" a="1"/>
  <c r="U57" i="38" s="1"/>
  <c r="V57" i="38" a="1"/>
  <c r="V57" i="38"/>
  <c r="W57" i="38" a="1"/>
  <c r="W57" i="38" s="1"/>
  <c r="X57" i="38" a="1"/>
  <c r="X57" i="38" s="1"/>
  <c r="Y57" i="38" a="1"/>
  <c r="Y57" i="38" s="1"/>
  <c r="Z57" i="38" a="1"/>
  <c r="Z57" i="38" s="1"/>
  <c r="AA57" i="38" a="1"/>
  <c r="AA57" i="38" s="1"/>
  <c r="AB57" i="38" a="1"/>
  <c r="AB57" i="38" s="1"/>
  <c r="AC57" i="38" a="1"/>
  <c r="AC57" i="38" s="1"/>
  <c r="AD57" i="38" a="1"/>
  <c r="AD57" i="38" s="1"/>
  <c r="AE57" i="38" a="1"/>
  <c r="AE57" i="38" s="1"/>
  <c r="AF57" i="38" a="1"/>
  <c r="AF57" i="38" s="1"/>
  <c r="AG57" i="38" a="1"/>
  <c r="AG57" i="38" s="1"/>
  <c r="AH57" i="38" a="1"/>
  <c r="AH57" i="38" s="1"/>
  <c r="AI57" i="38" a="1"/>
  <c r="AI57" i="38" s="1"/>
  <c r="AJ57" i="38" a="1"/>
  <c r="AJ57" i="38" s="1"/>
  <c r="AK57" i="38" a="1"/>
  <c r="AK57" i="38" s="1"/>
  <c r="AL57" i="38" a="1"/>
  <c r="AL57" i="38" s="1"/>
  <c r="AM57" i="38" a="1"/>
  <c r="AM57" i="38" s="1"/>
  <c r="AN57" i="38" a="1"/>
  <c r="AN57" i="38"/>
  <c r="AO57" i="38" a="1"/>
  <c r="AO57" i="38" s="1"/>
  <c r="AP57" i="38" a="1"/>
  <c r="AP57" i="38" s="1"/>
  <c r="AQ57" i="38" a="1"/>
  <c r="AQ57" i="38" s="1"/>
  <c r="AR57" i="38" a="1"/>
  <c r="AR57" i="38" s="1"/>
  <c r="AS57" i="38" a="1"/>
  <c r="AS57" i="38" s="1"/>
  <c r="AT57" i="38" a="1"/>
  <c r="AT57" i="38" s="1"/>
  <c r="AU57" i="38" a="1"/>
  <c r="AU57" i="38" s="1"/>
  <c r="AV57" i="38" a="1"/>
  <c r="AV57" i="38" s="1"/>
  <c r="AW57" i="38" a="1"/>
  <c r="AW57" i="38" s="1"/>
  <c r="AX57" i="38" a="1"/>
  <c r="AX57" i="38" s="1"/>
  <c r="AY57" i="38" a="1"/>
  <c r="AY57" i="38" s="1"/>
  <c r="AZ57" i="38" a="1"/>
  <c r="AZ57" i="38" s="1"/>
  <c r="BA57" i="38" a="1"/>
  <c r="BA57" i="38" s="1"/>
  <c r="BB57" i="38" a="1"/>
  <c r="BB57" i="38" s="1"/>
  <c r="BC57" i="38" a="1"/>
  <c r="BC57" i="38" s="1"/>
  <c r="BD57" i="38" a="1"/>
  <c r="BD57" i="38" s="1"/>
  <c r="BE57" i="38" a="1"/>
  <c r="BE57" i="38" s="1"/>
  <c r="BF57" i="38" a="1"/>
  <c r="BF57" i="38" s="1"/>
  <c r="BG57" i="38" a="1"/>
  <c r="BG57" i="38" s="1"/>
  <c r="BH57" i="38" a="1"/>
  <c r="BH57" i="38"/>
  <c r="BI57" i="38" a="1"/>
  <c r="BI57" i="38" s="1"/>
  <c r="BJ57" i="38" a="1"/>
  <c r="BJ57" i="38" s="1"/>
  <c r="BK57" i="38" a="1"/>
  <c r="BK57" i="38" s="1"/>
  <c r="BL57" i="38" a="1"/>
  <c r="BL57" i="38" s="1"/>
  <c r="BM57" i="38" a="1"/>
  <c r="BM57" i="38" s="1"/>
  <c r="BN57" i="38" a="1"/>
  <c r="BN57" i="38" s="1"/>
  <c r="BO57" i="38" a="1"/>
  <c r="BO57" i="38" s="1"/>
  <c r="BP57" i="38" a="1"/>
  <c r="BP57" i="38" s="1"/>
  <c r="BQ57" i="38" a="1"/>
  <c r="BQ57" i="38" s="1"/>
  <c r="BR57" i="38" a="1"/>
  <c r="BR57" i="38" s="1"/>
  <c r="BS57" i="38" a="1"/>
  <c r="BS57" i="38" s="1"/>
  <c r="BT57" i="38" a="1"/>
  <c r="BT57" i="38" s="1"/>
  <c r="BU57" i="38" a="1"/>
  <c r="BU57" i="38" s="1"/>
  <c r="BV57" i="38" a="1"/>
  <c r="BV57" i="38" s="1"/>
  <c r="C58" i="38" a="1"/>
  <c r="C58" i="38" s="1"/>
  <c r="D58" i="38" a="1"/>
  <c r="D58" i="38" s="1"/>
  <c r="E58" i="38" a="1"/>
  <c r="E58" i="38"/>
  <c r="F58" i="38" a="1"/>
  <c r="F58" i="38" s="1"/>
  <c r="G58" i="38" a="1"/>
  <c r="G58" i="38" s="1"/>
  <c r="H58" i="38" a="1"/>
  <c r="H58" i="38" s="1"/>
  <c r="I58" i="38" a="1"/>
  <c r="I58" i="38" s="1"/>
  <c r="J58" i="38" a="1"/>
  <c r="J58" i="38" s="1"/>
  <c r="K58" i="38" a="1"/>
  <c r="K58" i="38" s="1"/>
  <c r="L58" i="38" a="1"/>
  <c r="L58" i="38" s="1"/>
  <c r="M58" i="38" a="1"/>
  <c r="M58" i="38" s="1"/>
  <c r="N58" i="38" a="1"/>
  <c r="N58" i="38" s="1"/>
  <c r="O58" i="38" a="1"/>
  <c r="O58" i="38" s="1"/>
  <c r="P58" i="38" a="1"/>
  <c r="P58" i="38" s="1"/>
  <c r="Q58" i="38" a="1"/>
  <c r="Q58" i="38" s="1"/>
  <c r="R58" i="38" a="1"/>
  <c r="R58" i="38" s="1"/>
  <c r="S58" i="38" a="1"/>
  <c r="S58" i="38" s="1"/>
  <c r="T58" i="38" a="1"/>
  <c r="T58" i="38" s="1"/>
  <c r="U58" i="38" a="1"/>
  <c r="U58" i="38" s="1"/>
  <c r="V58" i="38" a="1"/>
  <c r="V58" i="38" s="1"/>
  <c r="W58" i="38" a="1"/>
  <c r="W58" i="38" s="1"/>
  <c r="X58" i="38" a="1"/>
  <c r="X58" i="38" s="1"/>
  <c r="Y58" i="38" a="1"/>
  <c r="Y58" i="38" s="1"/>
  <c r="Z58" i="38" a="1"/>
  <c r="Z58" i="38"/>
  <c r="AA58" i="38" a="1"/>
  <c r="AA58" i="38" s="1"/>
  <c r="AB58" i="38" a="1"/>
  <c r="AB58" i="38" s="1"/>
  <c r="AC58" i="38" a="1"/>
  <c r="AC58" i="38" s="1"/>
  <c r="AD58" i="38" a="1"/>
  <c r="AD58" i="38" s="1"/>
  <c r="AE58" i="38" a="1"/>
  <c r="AE58" i="38" s="1"/>
  <c r="AF58" i="38" a="1"/>
  <c r="AF58" i="38" s="1"/>
  <c r="AG58" i="38" a="1"/>
  <c r="AG58" i="38" s="1"/>
  <c r="AH58" i="38" a="1"/>
  <c r="AH58" i="38" s="1"/>
  <c r="AI58" i="38" a="1"/>
  <c r="AI58" i="38" s="1"/>
  <c r="AJ58" i="38" a="1"/>
  <c r="AJ58" i="38" s="1"/>
  <c r="AK58" i="38" a="1"/>
  <c r="AK58" i="38"/>
  <c r="AL58" i="38" a="1"/>
  <c r="AL58" i="38" s="1"/>
  <c r="AM58" i="38" a="1"/>
  <c r="AM58" i="38" s="1"/>
  <c r="AN58" i="38" a="1"/>
  <c r="AN58" i="38" s="1"/>
  <c r="AO58" i="38" a="1"/>
  <c r="AO58" i="38" s="1"/>
  <c r="AP58" i="38" a="1"/>
  <c r="AP58" i="38" s="1"/>
  <c r="AQ58" i="38" a="1"/>
  <c r="AQ58" i="38" s="1"/>
  <c r="AR58" i="38" a="1"/>
  <c r="AR58" i="38" s="1"/>
  <c r="AS58" i="38" a="1"/>
  <c r="AS58" i="38" s="1"/>
  <c r="AT58" i="38" a="1"/>
  <c r="AT58" i="38" s="1"/>
  <c r="AU58" i="38" a="1"/>
  <c r="AU58" i="38" s="1"/>
  <c r="AV58" i="38" a="1"/>
  <c r="AV58" i="38" s="1"/>
  <c r="AW58" i="38" a="1"/>
  <c r="AW58" i="38" s="1"/>
  <c r="AX58" i="38" a="1"/>
  <c r="AX58" i="38" s="1"/>
  <c r="AY58" i="38" a="1"/>
  <c r="AY58" i="38" s="1"/>
  <c r="AZ58" i="38" a="1"/>
  <c r="AZ58" i="38" s="1"/>
  <c r="BA58" i="38" a="1"/>
  <c r="BA58" i="38" s="1"/>
  <c r="BB58" i="38" a="1"/>
  <c r="BB58" i="38" s="1"/>
  <c r="BC58" i="38" a="1"/>
  <c r="BC58" i="38" s="1"/>
  <c r="BD58" i="38" a="1"/>
  <c r="BD58" i="38" s="1"/>
  <c r="BE58" i="38" a="1"/>
  <c r="BE58" i="38" s="1"/>
  <c r="BF58" i="38" a="1"/>
  <c r="BF58" i="38" s="1"/>
  <c r="BG58" i="38" a="1"/>
  <c r="BG58" i="38" s="1"/>
  <c r="BH58" i="38" a="1"/>
  <c r="BH58" i="38" s="1"/>
  <c r="BI58" i="38" a="1"/>
  <c r="BI58" i="38" s="1"/>
  <c r="BJ58" i="38" a="1"/>
  <c r="BJ58" i="38" s="1"/>
  <c r="BK58" i="38" a="1"/>
  <c r="BK58" i="38" s="1"/>
  <c r="BL58" i="38" a="1"/>
  <c r="BL58" i="38" s="1"/>
  <c r="BM58" i="38" a="1"/>
  <c r="BM58" i="38" s="1"/>
  <c r="BN58" i="38" a="1"/>
  <c r="BN58" i="38" s="1"/>
  <c r="BO58" i="38" a="1"/>
  <c r="BO58" i="38" s="1"/>
  <c r="BP58" i="38" a="1"/>
  <c r="BP58" i="38" s="1"/>
  <c r="BQ58" i="38" a="1"/>
  <c r="BQ58" i="38" s="1"/>
  <c r="BR58" i="38" a="1"/>
  <c r="BR58" i="38" s="1"/>
  <c r="BS58" i="38" a="1"/>
  <c r="BS58" i="38" s="1"/>
  <c r="BT58" i="38" a="1"/>
  <c r="BT58" i="38" s="1"/>
  <c r="BU58" i="38" a="1"/>
  <c r="BU58" i="38" s="1"/>
  <c r="BV58" i="38" a="1"/>
  <c r="BV58" i="38" s="1"/>
  <c r="C59" i="38" a="1"/>
  <c r="C59" i="38" s="1"/>
  <c r="D59" i="38" a="1"/>
  <c r="D59" i="38" s="1"/>
  <c r="E59" i="38" a="1"/>
  <c r="E59" i="38" s="1"/>
  <c r="F59" i="38" a="1"/>
  <c r="F59" i="38" s="1"/>
  <c r="G59" i="38" a="1"/>
  <c r="G59" i="38" s="1"/>
  <c r="H59" i="38" a="1"/>
  <c r="H59" i="38" s="1"/>
  <c r="I59" i="38" a="1"/>
  <c r="I59" i="38" s="1"/>
  <c r="J59" i="38" a="1"/>
  <c r="J59" i="38" s="1"/>
  <c r="K59" i="38" a="1"/>
  <c r="K59" i="38" s="1"/>
  <c r="L59" i="38" a="1"/>
  <c r="L59" i="38" s="1"/>
  <c r="M59" i="38" a="1"/>
  <c r="M59" i="38" s="1"/>
  <c r="N59" i="38" a="1"/>
  <c r="N59" i="38" s="1"/>
  <c r="O59" i="38" a="1"/>
  <c r="O59" i="38" s="1"/>
  <c r="P59" i="38" a="1"/>
  <c r="P59" i="38" s="1"/>
  <c r="Q59" i="38" a="1"/>
  <c r="Q59" i="38" s="1"/>
  <c r="R59" i="38" a="1"/>
  <c r="R59" i="38" s="1"/>
  <c r="S59" i="38" a="1"/>
  <c r="S59" i="38" s="1"/>
  <c r="T59" i="38" a="1"/>
  <c r="T59" i="38" s="1"/>
  <c r="U59" i="38" a="1"/>
  <c r="U59" i="38" s="1"/>
  <c r="V59" i="38" a="1"/>
  <c r="V59" i="38" s="1"/>
  <c r="W59" i="38" a="1"/>
  <c r="W59" i="38" s="1"/>
  <c r="X59" i="38" a="1"/>
  <c r="X59" i="38" s="1"/>
  <c r="Y59" i="38" a="1"/>
  <c r="Y59" i="38" s="1"/>
  <c r="Z59" i="38" a="1"/>
  <c r="Z59" i="38" s="1"/>
  <c r="AA59" i="38" a="1"/>
  <c r="AA59" i="38" s="1"/>
  <c r="AB59" i="38" a="1"/>
  <c r="AB59" i="38" s="1"/>
  <c r="AC59" i="38" a="1"/>
  <c r="AC59" i="38" s="1"/>
  <c r="AD59" i="38" a="1"/>
  <c r="AD59" i="38" s="1"/>
  <c r="AE59" i="38" a="1"/>
  <c r="AE59" i="38" s="1"/>
  <c r="AF59" i="38" a="1"/>
  <c r="AF59" i="38" s="1"/>
  <c r="AG59" i="38" a="1"/>
  <c r="AG59" i="38" s="1"/>
  <c r="AH59" i="38" a="1"/>
  <c r="AH59" i="38" s="1"/>
  <c r="AI59" i="38" a="1"/>
  <c r="AI59" i="38" s="1"/>
  <c r="AJ59" i="38" a="1"/>
  <c r="AJ59" i="38" s="1"/>
  <c r="AK59" i="38" a="1"/>
  <c r="AK59" i="38" s="1"/>
  <c r="AL59" i="38" a="1"/>
  <c r="AL59" i="38" s="1"/>
  <c r="AM59" i="38" a="1"/>
  <c r="AM59" i="38" s="1"/>
  <c r="AN59" i="38" a="1"/>
  <c r="AN59" i="38" s="1"/>
  <c r="AO59" i="38" a="1"/>
  <c r="AO59" i="38" s="1"/>
  <c r="AP59" i="38" a="1"/>
  <c r="AP59" i="38" s="1"/>
  <c r="AQ59" i="38" a="1"/>
  <c r="AQ59" i="38" s="1"/>
  <c r="AR59" i="38" a="1"/>
  <c r="AR59" i="38" s="1"/>
  <c r="AS59" i="38" a="1"/>
  <c r="AS59" i="38" s="1"/>
  <c r="AT59" i="38" a="1"/>
  <c r="AT59" i="38" s="1"/>
  <c r="AU59" i="38" a="1"/>
  <c r="AU59" i="38" s="1"/>
  <c r="AV59" i="38" a="1"/>
  <c r="AV59" i="38" s="1"/>
  <c r="AW59" i="38" a="1"/>
  <c r="AW59" i="38" s="1"/>
  <c r="AX59" i="38" a="1"/>
  <c r="AX59" i="38" s="1"/>
  <c r="AY59" i="38" a="1"/>
  <c r="AY59" i="38" s="1"/>
  <c r="AZ59" i="38" a="1"/>
  <c r="AZ59" i="38" s="1"/>
  <c r="BA59" i="38" a="1"/>
  <c r="BA59" i="38" s="1"/>
  <c r="BB59" i="38" a="1"/>
  <c r="BB59" i="38" s="1"/>
  <c r="BC59" i="38" a="1"/>
  <c r="BC59" i="38" s="1"/>
  <c r="BD59" i="38" a="1"/>
  <c r="BD59" i="38" s="1"/>
  <c r="BE59" i="38" a="1"/>
  <c r="BE59" i="38" s="1"/>
  <c r="BF59" i="38" a="1"/>
  <c r="BF59" i="38" s="1"/>
  <c r="BG59" i="38" a="1"/>
  <c r="BG59" i="38" s="1"/>
  <c r="BH59" i="38" a="1"/>
  <c r="BH59" i="38" s="1"/>
  <c r="BI59" i="38" a="1"/>
  <c r="BI59" i="38" s="1"/>
  <c r="BJ59" i="38" a="1"/>
  <c r="BJ59" i="38" s="1"/>
  <c r="BK59" i="38" a="1"/>
  <c r="BK59" i="38" s="1"/>
  <c r="BL59" i="38" a="1"/>
  <c r="BL59" i="38" s="1"/>
  <c r="BM59" i="38" a="1"/>
  <c r="BM59" i="38" s="1"/>
  <c r="BN59" i="38" a="1"/>
  <c r="BN59" i="38" s="1"/>
  <c r="BO59" i="38" a="1"/>
  <c r="BO59" i="38" s="1"/>
  <c r="BP59" i="38" a="1"/>
  <c r="BP59" i="38" s="1"/>
  <c r="BQ59" i="38" a="1"/>
  <c r="BQ59" i="38" s="1"/>
  <c r="BR59" i="38" a="1"/>
  <c r="BR59" i="38" s="1"/>
  <c r="BS59" i="38" a="1"/>
  <c r="BS59" i="38" s="1"/>
  <c r="BT59" i="38" a="1"/>
  <c r="BT59" i="38" s="1"/>
  <c r="BU59" i="38" a="1"/>
  <c r="BU59" i="38" s="1"/>
  <c r="BV59" i="38" a="1"/>
  <c r="BV59" i="38" s="1"/>
  <c r="C60" i="38" a="1"/>
  <c r="C60" i="38" s="1"/>
  <c r="D60" i="38" a="1"/>
  <c r="D60" i="38" s="1"/>
  <c r="E60" i="38" a="1"/>
  <c r="E60" i="38" s="1"/>
  <c r="F60" i="38" a="1"/>
  <c r="F60" i="38" s="1"/>
  <c r="G60" i="38" a="1"/>
  <c r="G60" i="38" s="1"/>
  <c r="H60" i="38" a="1"/>
  <c r="H60" i="38" s="1"/>
  <c r="I60" i="38" a="1"/>
  <c r="I60" i="38" s="1"/>
  <c r="J60" i="38" a="1"/>
  <c r="J60" i="38" s="1"/>
  <c r="K60" i="38" a="1"/>
  <c r="K60" i="38" s="1"/>
  <c r="L60" i="38" a="1"/>
  <c r="L60" i="38" s="1"/>
  <c r="M60" i="38" a="1"/>
  <c r="M60" i="38" s="1"/>
  <c r="N60" i="38" a="1"/>
  <c r="N60" i="38" s="1"/>
  <c r="O60" i="38" a="1"/>
  <c r="O60" i="38" s="1"/>
  <c r="P60" i="38" a="1"/>
  <c r="P60" i="38" s="1"/>
  <c r="Q60" i="38" a="1"/>
  <c r="Q60" i="38" s="1"/>
  <c r="R60" i="38" a="1"/>
  <c r="R60" i="38" s="1"/>
  <c r="S60" i="38" a="1"/>
  <c r="S60" i="38" s="1"/>
  <c r="T60" i="38" a="1"/>
  <c r="T60" i="38" s="1"/>
  <c r="U60" i="38" a="1"/>
  <c r="U60" i="38" s="1"/>
  <c r="V60" i="38" a="1"/>
  <c r="V60" i="38" s="1"/>
  <c r="W60" i="38" a="1"/>
  <c r="W60" i="38" s="1"/>
  <c r="X60" i="38" a="1"/>
  <c r="X60" i="38" s="1"/>
  <c r="Y60" i="38" a="1"/>
  <c r="Y60" i="38" s="1"/>
  <c r="Z60" i="38" a="1"/>
  <c r="Z60" i="38" s="1"/>
  <c r="AA60" i="38" a="1"/>
  <c r="AA60" i="38" s="1"/>
  <c r="AB60" i="38" a="1"/>
  <c r="AB60" i="38" s="1"/>
  <c r="AC60" i="38" a="1"/>
  <c r="AC60" i="38" s="1"/>
  <c r="AD60" i="38" a="1"/>
  <c r="AD60" i="38" s="1"/>
  <c r="AE60" i="38" a="1"/>
  <c r="AE60" i="38" s="1"/>
  <c r="AF60" i="38" a="1"/>
  <c r="AF60" i="38" s="1"/>
  <c r="AG60" i="38" a="1"/>
  <c r="AG60" i="38" s="1"/>
  <c r="AH60" i="38" a="1"/>
  <c r="AH60" i="38" s="1"/>
  <c r="AI60" i="38" a="1"/>
  <c r="AI60" i="38" s="1"/>
  <c r="AJ60" i="38" a="1"/>
  <c r="AJ60" i="38" s="1"/>
  <c r="AK60" i="38" a="1"/>
  <c r="AK60" i="38" s="1"/>
  <c r="AL60" i="38" a="1"/>
  <c r="AL60" i="38" s="1"/>
  <c r="AM60" i="38" a="1"/>
  <c r="AM60" i="38" s="1"/>
  <c r="AN60" i="38" a="1"/>
  <c r="AN60" i="38" s="1"/>
  <c r="AO60" i="38" a="1"/>
  <c r="AO60" i="38" s="1"/>
  <c r="AP60" i="38" a="1"/>
  <c r="AP60" i="38" s="1"/>
  <c r="AQ60" i="38" a="1"/>
  <c r="AQ60" i="38" s="1"/>
  <c r="AR60" i="38" a="1"/>
  <c r="AR60" i="38" s="1"/>
  <c r="AS60" i="38" a="1"/>
  <c r="AS60" i="38" s="1"/>
  <c r="AT60" i="38" a="1"/>
  <c r="AT60" i="38" s="1"/>
  <c r="AU60" i="38" a="1"/>
  <c r="AU60" i="38" s="1"/>
  <c r="AV60" i="38" a="1"/>
  <c r="AV60" i="38" s="1"/>
  <c r="AW60" i="38" a="1"/>
  <c r="AW60" i="38" s="1"/>
  <c r="AX60" i="38" a="1"/>
  <c r="AX60" i="38" s="1"/>
  <c r="AY60" i="38" a="1"/>
  <c r="AY60" i="38" s="1"/>
  <c r="AZ60" i="38" a="1"/>
  <c r="AZ60" i="38" s="1"/>
  <c r="BA60" i="38" a="1"/>
  <c r="BA60" i="38" s="1"/>
  <c r="BB60" i="38" a="1"/>
  <c r="BB60" i="38" s="1"/>
  <c r="BC60" i="38" a="1"/>
  <c r="BC60" i="38" s="1"/>
  <c r="BD60" i="38" a="1"/>
  <c r="BD60" i="38" s="1"/>
  <c r="BE60" i="38" a="1"/>
  <c r="BE60" i="38" s="1"/>
  <c r="BF60" i="38" a="1"/>
  <c r="BF60" i="38" s="1"/>
  <c r="BG60" i="38" a="1"/>
  <c r="BG60" i="38" s="1"/>
  <c r="BH60" i="38" a="1"/>
  <c r="BH60" i="38" s="1"/>
  <c r="BI60" i="38" a="1"/>
  <c r="BI60" i="38" s="1"/>
  <c r="BJ60" i="38" a="1"/>
  <c r="BJ60" i="38" s="1"/>
  <c r="BK60" i="38" a="1"/>
  <c r="BK60" i="38" s="1"/>
  <c r="BL60" i="38" a="1"/>
  <c r="BL60" i="38" s="1"/>
  <c r="BM60" i="38" a="1"/>
  <c r="BM60" i="38" s="1"/>
  <c r="BN60" i="38" a="1"/>
  <c r="BN60" i="38" s="1"/>
  <c r="BO60" i="38" a="1"/>
  <c r="BO60" i="38" s="1"/>
  <c r="BP60" i="38" a="1"/>
  <c r="BP60" i="38" s="1"/>
  <c r="BQ60" i="38" a="1"/>
  <c r="BQ60" i="38" s="1"/>
  <c r="BR60" i="38" a="1"/>
  <c r="BR60" i="38" s="1"/>
  <c r="BS60" i="38" a="1"/>
  <c r="BS60" i="38" s="1"/>
  <c r="BT60" i="38" a="1"/>
  <c r="BT60" i="38" s="1"/>
  <c r="BU60" i="38" a="1"/>
  <c r="BU60" i="38" s="1"/>
  <c r="BV60" i="38" a="1"/>
  <c r="BV60" i="38" s="1"/>
  <c r="C61" i="38" a="1"/>
  <c r="C61" i="38" s="1"/>
  <c r="D61" i="38" a="1"/>
  <c r="D61" i="38" s="1"/>
  <c r="E61" i="38" a="1"/>
  <c r="E61" i="38" s="1"/>
  <c r="F61" i="38" a="1"/>
  <c r="F61" i="38" s="1"/>
  <c r="G61" i="38" a="1"/>
  <c r="G61" i="38" s="1"/>
  <c r="H61" i="38" a="1"/>
  <c r="H61" i="38" s="1"/>
  <c r="I61" i="38" a="1"/>
  <c r="I61" i="38" s="1"/>
  <c r="J61" i="38" a="1"/>
  <c r="J61" i="38" s="1"/>
  <c r="K61" i="38" a="1"/>
  <c r="K61" i="38" s="1"/>
  <c r="L61" i="38" a="1"/>
  <c r="L61" i="38" s="1"/>
  <c r="M61" i="38" a="1"/>
  <c r="M61" i="38" s="1"/>
  <c r="N61" i="38" a="1"/>
  <c r="N61" i="38" s="1"/>
  <c r="O61" i="38" a="1"/>
  <c r="O61" i="38" s="1"/>
  <c r="P61" i="38" a="1"/>
  <c r="P61" i="38" s="1"/>
  <c r="Q61" i="38" a="1"/>
  <c r="Q61" i="38" s="1"/>
  <c r="R61" i="38" a="1"/>
  <c r="R61" i="38" s="1"/>
  <c r="S61" i="38" a="1"/>
  <c r="S61" i="38" s="1"/>
  <c r="T61" i="38" a="1"/>
  <c r="T61" i="38" s="1"/>
  <c r="U61" i="38" a="1"/>
  <c r="U61" i="38" s="1"/>
  <c r="V61" i="38" a="1"/>
  <c r="V61" i="38" s="1"/>
  <c r="W61" i="38" a="1"/>
  <c r="W61" i="38" s="1"/>
  <c r="X61" i="38" a="1"/>
  <c r="X61" i="38" s="1"/>
  <c r="Y61" i="38" a="1"/>
  <c r="Y61" i="38" s="1"/>
  <c r="Z61" i="38" a="1"/>
  <c r="Z61" i="38" s="1"/>
  <c r="AA61" i="38" a="1"/>
  <c r="AA61" i="38" s="1"/>
  <c r="AB61" i="38" a="1"/>
  <c r="AB61" i="38" s="1"/>
  <c r="AC61" i="38" a="1"/>
  <c r="AC61" i="38" s="1"/>
  <c r="AD61" i="38" a="1"/>
  <c r="AD61" i="38" s="1"/>
  <c r="AE61" i="38" a="1"/>
  <c r="AE61" i="38" s="1"/>
  <c r="AF61" i="38" a="1"/>
  <c r="AF61" i="38" s="1"/>
  <c r="AG61" i="38" a="1"/>
  <c r="AG61" i="38" s="1"/>
  <c r="AH61" i="38" a="1"/>
  <c r="AH61" i="38" s="1"/>
  <c r="AI61" i="38" a="1"/>
  <c r="AI61" i="38" s="1"/>
  <c r="AJ61" i="38" a="1"/>
  <c r="AJ61" i="38" s="1"/>
  <c r="AK61" i="38" a="1"/>
  <c r="AK61" i="38" s="1"/>
  <c r="AL61" i="38" a="1"/>
  <c r="AL61" i="38" s="1"/>
  <c r="AM61" i="38" a="1"/>
  <c r="AM61" i="38" s="1"/>
  <c r="AN61" i="38" a="1"/>
  <c r="AN61" i="38" s="1"/>
  <c r="AO61" i="38" a="1"/>
  <c r="AO61" i="38" s="1"/>
  <c r="AP61" i="38" a="1"/>
  <c r="AP61" i="38" s="1"/>
  <c r="AQ61" i="38" a="1"/>
  <c r="AQ61" i="38" s="1"/>
  <c r="AR61" i="38" a="1"/>
  <c r="AR61" i="38" s="1"/>
  <c r="AS61" i="38" a="1"/>
  <c r="AS61" i="38" s="1"/>
  <c r="AT61" i="38" a="1"/>
  <c r="AT61" i="38" s="1"/>
  <c r="AU61" i="38" a="1"/>
  <c r="AU61" i="38" s="1"/>
  <c r="AV61" i="38" a="1"/>
  <c r="AV61" i="38" s="1"/>
  <c r="AW61" i="38" a="1"/>
  <c r="AW61" i="38" s="1"/>
  <c r="AX61" i="38" a="1"/>
  <c r="AX61" i="38" s="1"/>
  <c r="AY61" i="38" a="1"/>
  <c r="AY61" i="38" s="1"/>
  <c r="AZ61" i="38" a="1"/>
  <c r="AZ61" i="38" s="1"/>
  <c r="BA61" i="38" a="1"/>
  <c r="BA61" i="38" s="1"/>
  <c r="BB61" i="38" a="1"/>
  <c r="BB61" i="38" s="1"/>
  <c r="BC61" i="38" a="1"/>
  <c r="BC61" i="38" s="1"/>
  <c r="BD61" i="38" a="1"/>
  <c r="BD61" i="38" s="1"/>
  <c r="BE61" i="38" a="1"/>
  <c r="BE61" i="38" s="1"/>
  <c r="BF61" i="38" a="1"/>
  <c r="BF61" i="38" s="1"/>
  <c r="BG61" i="38" a="1"/>
  <c r="BG61" i="38" s="1"/>
  <c r="BH61" i="38" a="1"/>
  <c r="BH61" i="38" s="1"/>
  <c r="BI61" i="38" a="1"/>
  <c r="BI61" i="38" s="1"/>
  <c r="BJ61" i="38" a="1"/>
  <c r="BJ61" i="38" s="1"/>
  <c r="BK61" i="38" a="1"/>
  <c r="BK61" i="38" s="1"/>
  <c r="BL61" i="38" a="1"/>
  <c r="BL61" i="38" s="1"/>
  <c r="BM61" i="38" a="1"/>
  <c r="BM61" i="38" s="1"/>
  <c r="BN61" i="38" a="1"/>
  <c r="BN61" i="38" s="1"/>
  <c r="BO61" i="38" a="1"/>
  <c r="BO61" i="38" s="1"/>
  <c r="BP61" i="38" a="1"/>
  <c r="BP61" i="38" s="1"/>
  <c r="BQ61" i="38" a="1"/>
  <c r="BQ61" i="38" s="1"/>
  <c r="BR61" i="38" a="1"/>
  <c r="BR61" i="38" s="1"/>
  <c r="BS61" i="38" a="1"/>
  <c r="BS61" i="38" s="1"/>
  <c r="BT61" i="38" a="1"/>
  <c r="BT61" i="38" s="1"/>
  <c r="BU61" i="38" a="1"/>
  <c r="BU61" i="38" s="1"/>
  <c r="BV61" i="38" a="1"/>
  <c r="BV61" i="38" s="1"/>
  <c r="C62" i="38" a="1"/>
  <c r="C62" i="38" s="1"/>
  <c r="D62" i="38" a="1"/>
  <c r="D62" i="38" s="1"/>
  <c r="E62" i="38" a="1"/>
  <c r="E62" i="38" s="1"/>
  <c r="F62" i="38" a="1"/>
  <c r="F62" i="38" s="1"/>
  <c r="G62" i="38" a="1"/>
  <c r="G62" i="38" s="1"/>
  <c r="H62" i="38" a="1"/>
  <c r="H62" i="38" s="1"/>
  <c r="I62" i="38" a="1"/>
  <c r="I62" i="38" s="1"/>
  <c r="J62" i="38" a="1"/>
  <c r="J62" i="38" s="1"/>
  <c r="K62" i="38" a="1"/>
  <c r="K62" i="38" s="1"/>
  <c r="L62" i="38" a="1"/>
  <c r="L62" i="38" s="1"/>
  <c r="M62" i="38" a="1"/>
  <c r="M62" i="38" s="1"/>
  <c r="N62" i="38" a="1"/>
  <c r="N62" i="38" s="1"/>
  <c r="O62" i="38" a="1"/>
  <c r="O62" i="38" s="1"/>
  <c r="P62" i="38" a="1"/>
  <c r="P62" i="38" s="1"/>
  <c r="Q62" i="38" a="1"/>
  <c r="Q62" i="38" s="1"/>
  <c r="R62" i="38" a="1"/>
  <c r="R62" i="38" s="1"/>
  <c r="S62" i="38" a="1"/>
  <c r="S62" i="38" s="1"/>
  <c r="T62" i="38" a="1"/>
  <c r="T62" i="38" s="1"/>
  <c r="U62" i="38" a="1"/>
  <c r="U62" i="38" s="1"/>
  <c r="V62" i="38" a="1"/>
  <c r="V62" i="38" s="1"/>
  <c r="W62" i="38" a="1"/>
  <c r="W62" i="38" s="1"/>
  <c r="X62" i="38" a="1"/>
  <c r="X62" i="38" s="1"/>
  <c r="Y62" i="38" a="1"/>
  <c r="Y62" i="38" s="1"/>
  <c r="Z62" i="38" a="1"/>
  <c r="Z62" i="38" s="1"/>
  <c r="AA62" i="38" a="1"/>
  <c r="AA62" i="38" s="1"/>
  <c r="AB62" i="38" a="1"/>
  <c r="AB62" i="38" s="1"/>
  <c r="AC62" i="38" a="1"/>
  <c r="AC62" i="38" s="1"/>
  <c r="AD62" i="38" a="1"/>
  <c r="AD62" i="38" s="1"/>
  <c r="AE62" i="38" a="1"/>
  <c r="AE62" i="38" s="1"/>
  <c r="AF62" i="38" a="1"/>
  <c r="AF62" i="38" s="1"/>
  <c r="AG62" i="38" a="1"/>
  <c r="AG62" i="38" s="1"/>
  <c r="AH62" i="38" a="1"/>
  <c r="AH62" i="38" s="1"/>
  <c r="AI62" i="38" a="1"/>
  <c r="AI62" i="38" s="1"/>
  <c r="AJ62" i="38" a="1"/>
  <c r="AJ62" i="38" s="1"/>
  <c r="AK62" i="38" a="1"/>
  <c r="AK62" i="38" s="1"/>
  <c r="AL62" i="38" a="1"/>
  <c r="AL62" i="38" s="1"/>
  <c r="AM62" i="38" a="1"/>
  <c r="AM62" i="38" s="1"/>
  <c r="AN62" i="38" a="1"/>
  <c r="AN62" i="38" s="1"/>
  <c r="AO62" i="38" a="1"/>
  <c r="AO62" i="38" s="1"/>
  <c r="AP62" i="38" a="1"/>
  <c r="AP62" i="38" s="1"/>
  <c r="AQ62" i="38" a="1"/>
  <c r="AQ62" i="38" s="1"/>
  <c r="AR62" i="38" a="1"/>
  <c r="AR62" i="38" s="1"/>
  <c r="AS62" i="38" a="1"/>
  <c r="AS62" i="38" s="1"/>
  <c r="AT62" i="38" a="1"/>
  <c r="AT62" i="38" s="1"/>
  <c r="AU62" i="38" a="1"/>
  <c r="AU62" i="38" s="1"/>
  <c r="AV62" i="38" a="1"/>
  <c r="AV62" i="38" s="1"/>
  <c r="AW62" i="38" a="1"/>
  <c r="AW62" i="38" s="1"/>
  <c r="AX62" i="38" a="1"/>
  <c r="AX62" i="38" s="1"/>
  <c r="AY62" i="38" a="1"/>
  <c r="AY62" i="38" s="1"/>
  <c r="AZ62" i="38" a="1"/>
  <c r="AZ62" i="38" s="1"/>
  <c r="BA62" i="38" a="1"/>
  <c r="BA62" i="38" s="1"/>
  <c r="BB62" i="38" a="1"/>
  <c r="BB62" i="38" s="1"/>
  <c r="BC62" i="38" a="1"/>
  <c r="BC62" i="38" s="1"/>
  <c r="BD62" i="38" a="1"/>
  <c r="BD62" i="38" s="1"/>
  <c r="BE62" i="38" a="1"/>
  <c r="BE62" i="38" s="1"/>
  <c r="BF62" i="38" a="1"/>
  <c r="BF62" i="38" s="1"/>
  <c r="BG62" i="38" a="1"/>
  <c r="BG62" i="38" s="1"/>
  <c r="BH62" i="38" a="1"/>
  <c r="BH62" i="38" s="1"/>
  <c r="BI62" i="38" a="1"/>
  <c r="BI62" i="38" s="1"/>
  <c r="BJ62" i="38" a="1"/>
  <c r="BJ62" i="38" s="1"/>
  <c r="BK62" i="38" a="1"/>
  <c r="BK62" i="38" s="1"/>
  <c r="BL62" i="38" a="1"/>
  <c r="BL62" i="38" s="1"/>
  <c r="BM62" i="38" a="1"/>
  <c r="BM62" i="38" s="1"/>
  <c r="BN62" i="38" a="1"/>
  <c r="BN62" i="38" s="1"/>
  <c r="BO62" i="38" a="1"/>
  <c r="BO62" i="38" s="1"/>
  <c r="BP62" i="38" a="1"/>
  <c r="BP62" i="38" s="1"/>
  <c r="BQ62" i="38" a="1"/>
  <c r="BQ62" i="38" s="1"/>
  <c r="BR62" i="38" a="1"/>
  <c r="BR62" i="38" s="1"/>
  <c r="BS62" i="38" a="1"/>
  <c r="BS62" i="38" s="1"/>
  <c r="BT62" i="38" a="1"/>
  <c r="BT62" i="38" s="1"/>
  <c r="BU62" i="38" a="1"/>
  <c r="BU62" i="38" s="1"/>
  <c r="BV62" i="38" a="1"/>
  <c r="BV62" i="38" s="1"/>
  <c r="C63" i="38" a="1"/>
  <c r="C63" i="38" s="1"/>
  <c r="D63" i="38" a="1"/>
  <c r="D63" i="38" s="1"/>
  <c r="E63" i="38" a="1"/>
  <c r="E63" i="38" s="1"/>
  <c r="F63" i="38" a="1"/>
  <c r="F63" i="38" s="1"/>
  <c r="G63" i="38" a="1"/>
  <c r="G63" i="38" s="1"/>
  <c r="H63" i="38" a="1"/>
  <c r="H63" i="38" s="1"/>
  <c r="I63" i="38" a="1"/>
  <c r="I63" i="38" s="1"/>
  <c r="J63" i="38" a="1"/>
  <c r="J63" i="38" s="1"/>
  <c r="K63" i="38" a="1"/>
  <c r="K63" i="38" s="1"/>
  <c r="L63" i="38" a="1"/>
  <c r="L63" i="38" s="1"/>
  <c r="M63" i="38" a="1"/>
  <c r="M63" i="38" s="1"/>
  <c r="N63" i="38" a="1"/>
  <c r="N63" i="38" s="1"/>
  <c r="O63" i="38" a="1"/>
  <c r="O63" i="38" s="1"/>
  <c r="P63" i="38" a="1"/>
  <c r="P63" i="38" s="1"/>
  <c r="Q63" i="38" a="1"/>
  <c r="Q63" i="38" s="1"/>
  <c r="R63" i="38" a="1"/>
  <c r="R63" i="38" s="1"/>
  <c r="S63" i="38" a="1"/>
  <c r="S63" i="38" s="1"/>
  <c r="T63" i="38" a="1"/>
  <c r="T63" i="38" s="1"/>
  <c r="U63" i="38" a="1"/>
  <c r="U63" i="38" s="1"/>
  <c r="V63" i="38" a="1"/>
  <c r="V63" i="38" s="1"/>
  <c r="W63" i="38" a="1"/>
  <c r="W63" i="38" s="1"/>
  <c r="X63" i="38" a="1"/>
  <c r="X63" i="38" s="1"/>
  <c r="Y63" i="38" a="1"/>
  <c r="Y63" i="38" s="1"/>
  <c r="Z63" i="38" a="1"/>
  <c r="Z63" i="38" s="1"/>
  <c r="AA63" i="38" a="1"/>
  <c r="AA63" i="38" s="1"/>
  <c r="AB63" i="38" a="1"/>
  <c r="AB63" i="38" s="1"/>
  <c r="AC63" i="38" a="1"/>
  <c r="AC63" i="38" s="1"/>
  <c r="AD63" i="38" a="1"/>
  <c r="AD63" i="38" s="1"/>
  <c r="AE63" i="38" a="1"/>
  <c r="AE63" i="38" s="1"/>
  <c r="AF63" i="38" a="1"/>
  <c r="AF63" i="38" s="1"/>
  <c r="AG63" i="38" a="1"/>
  <c r="AG63" i="38" s="1"/>
  <c r="AH63" i="38" a="1"/>
  <c r="AH63" i="38" s="1"/>
  <c r="AI63" i="38" a="1"/>
  <c r="AI63" i="38" s="1"/>
  <c r="AJ63" i="38" a="1"/>
  <c r="AJ63" i="38" s="1"/>
  <c r="AK63" i="38" a="1"/>
  <c r="AK63" i="38" s="1"/>
  <c r="AL63" i="38" a="1"/>
  <c r="AL63" i="38" s="1"/>
  <c r="AM63" i="38" a="1"/>
  <c r="AM63" i="38" s="1"/>
  <c r="AN63" i="38" a="1"/>
  <c r="AN63" i="38" s="1"/>
  <c r="AO63" i="38" a="1"/>
  <c r="AO63" i="38" s="1"/>
  <c r="AP63" i="38" a="1"/>
  <c r="AP63" i="38" s="1"/>
  <c r="AQ63" i="38" a="1"/>
  <c r="AQ63" i="38" s="1"/>
  <c r="AR63" i="38" a="1"/>
  <c r="AR63" i="38" s="1"/>
  <c r="AS63" i="38" a="1"/>
  <c r="AS63" i="38" s="1"/>
  <c r="AT63" i="38" a="1"/>
  <c r="AT63" i="38" s="1"/>
  <c r="AU63" i="38" a="1"/>
  <c r="AU63" i="38" s="1"/>
  <c r="AV63" i="38" a="1"/>
  <c r="AV63" i="38" s="1"/>
  <c r="AW63" i="38" a="1"/>
  <c r="AW63" i="38" s="1"/>
  <c r="AX63" i="38" a="1"/>
  <c r="AX63" i="38" s="1"/>
  <c r="AY63" i="38" a="1"/>
  <c r="AY63" i="38" s="1"/>
  <c r="AZ63" i="38" a="1"/>
  <c r="AZ63" i="38" s="1"/>
  <c r="BA63" i="38" a="1"/>
  <c r="BA63" i="38" s="1"/>
  <c r="BB63" i="38" a="1"/>
  <c r="BB63" i="38" s="1"/>
  <c r="BC63" i="38" a="1"/>
  <c r="BC63" i="38" s="1"/>
  <c r="BD63" i="38" a="1"/>
  <c r="BD63" i="38" s="1"/>
  <c r="BE63" i="38" a="1"/>
  <c r="BE63" i="38" s="1"/>
  <c r="BF63" i="38" a="1"/>
  <c r="BF63" i="38" s="1"/>
  <c r="BG63" i="38" a="1"/>
  <c r="BG63" i="38" s="1"/>
  <c r="BH63" i="38" a="1"/>
  <c r="BH63" i="38" s="1"/>
  <c r="BI63" i="38" a="1"/>
  <c r="BI63" i="38" s="1"/>
  <c r="BJ63" i="38" a="1"/>
  <c r="BJ63" i="38" s="1"/>
  <c r="BK63" i="38" a="1"/>
  <c r="BK63" i="38" s="1"/>
  <c r="BL63" i="38" a="1"/>
  <c r="BL63" i="38" s="1"/>
  <c r="BM63" i="38" a="1"/>
  <c r="BM63" i="38" s="1"/>
  <c r="BN63" i="38" a="1"/>
  <c r="BN63" i="38" s="1"/>
  <c r="BO63" i="38" a="1"/>
  <c r="BO63" i="38" s="1"/>
  <c r="BP63" i="38" a="1"/>
  <c r="BP63" i="38" s="1"/>
  <c r="BQ63" i="38" a="1"/>
  <c r="BQ63" i="38" s="1"/>
  <c r="BR63" i="38" a="1"/>
  <c r="BR63" i="38" s="1"/>
  <c r="BS63" i="38" a="1"/>
  <c r="BS63" i="38" s="1"/>
  <c r="BT63" i="38" a="1"/>
  <c r="BT63" i="38" s="1"/>
  <c r="BU63" i="38" a="1"/>
  <c r="BU63" i="38" s="1"/>
  <c r="BV63" i="38" a="1"/>
  <c r="BV63" i="38" s="1"/>
  <c r="C64" i="38" a="1"/>
  <c r="C64" i="38" s="1"/>
  <c r="D64" i="38" a="1"/>
  <c r="D64" i="38" s="1"/>
  <c r="E64" i="38" a="1"/>
  <c r="E64" i="38" s="1"/>
  <c r="F64" i="38" a="1"/>
  <c r="F64" i="38" s="1"/>
  <c r="G64" i="38" a="1"/>
  <c r="G64" i="38" s="1"/>
  <c r="H64" i="38" a="1"/>
  <c r="H64" i="38" s="1"/>
  <c r="I64" i="38" a="1"/>
  <c r="I64" i="38" s="1"/>
  <c r="J64" i="38" a="1"/>
  <c r="J64" i="38" s="1"/>
  <c r="K64" i="38" a="1"/>
  <c r="K64" i="38" s="1"/>
  <c r="L64" i="38" a="1"/>
  <c r="L64" i="38" s="1"/>
  <c r="M64" i="38" a="1"/>
  <c r="M64" i="38" s="1"/>
  <c r="N64" i="38" a="1"/>
  <c r="N64" i="38" s="1"/>
  <c r="O64" i="38" a="1"/>
  <c r="O64" i="38" s="1"/>
  <c r="P64" i="38" a="1"/>
  <c r="P64" i="38" s="1"/>
  <c r="Q64" i="38" a="1"/>
  <c r="Q64" i="38" s="1"/>
  <c r="R64" i="38" a="1"/>
  <c r="R64" i="38" s="1"/>
  <c r="S64" i="38" a="1"/>
  <c r="S64" i="38" s="1"/>
  <c r="T64" i="38" a="1"/>
  <c r="T64" i="38" s="1"/>
  <c r="U64" i="38" a="1"/>
  <c r="U64" i="38" s="1"/>
  <c r="V64" i="38" a="1"/>
  <c r="V64" i="38" s="1"/>
  <c r="W64" i="38" a="1"/>
  <c r="W64" i="38" s="1"/>
  <c r="X64" i="38" a="1"/>
  <c r="X64" i="38" s="1"/>
  <c r="Y64" i="38" a="1"/>
  <c r="Y64" i="38" s="1"/>
  <c r="Z64" i="38" a="1"/>
  <c r="Z64" i="38" s="1"/>
  <c r="AA64" i="38" a="1"/>
  <c r="AA64" i="38" s="1"/>
  <c r="AB64" i="38" a="1"/>
  <c r="AB64" i="38" s="1"/>
  <c r="AC64" i="38" a="1"/>
  <c r="AC64" i="38" s="1"/>
  <c r="AD64" i="38" a="1"/>
  <c r="AD64" i="38" s="1"/>
  <c r="AE64" i="38" a="1"/>
  <c r="AE64" i="38" s="1"/>
  <c r="AF64" i="38" a="1"/>
  <c r="AF64" i="38" s="1"/>
  <c r="AG64" i="38" a="1"/>
  <c r="AG64" i="38" s="1"/>
  <c r="AH64" i="38" a="1"/>
  <c r="AH64" i="38" s="1"/>
  <c r="AI64" i="38" a="1"/>
  <c r="AI64" i="38" s="1"/>
  <c r="AJ64" i="38" a="1"/>
  <c r="AJ64" i="38" s="1"/>
  <c r="AK64" i="38" a="1"/>
  <c r="AK64" i="38" s="1"/>
  <c r="AL64" i="38" a="1"/>
  <c r="AL64" i="38" s="1"/>
  <c r="AM64" i="38" a="1"/>
  <c r="AM64" i="38" s="1"/>
  <c r="AN64" i="38" a="1"/>
  <c r="AN64" i="38" s="1"/>
  <c r="AO64" i="38" a="1"/>
  <c r="AO64" i="38" s="1"/>
  <c r="AP64" i="38" a="1"/>
  <c r="AP64" i="38" s="1"/>
  <c r="AQ64" i="38" a="1"/>
  <c r="AQ64" i="38" s="1"/>
  <c r="AR64" i="38" a="1"/>
  <c r="AR64" i="38" s="1"/>
  <c r="AS64" i="38" a="1"/>
  <c r="AS64" i="38" s="1"/>
  <c r="AT64" i="38" a="1"/>
  <c r="AT64" i="38" s="1"/>
  <c r="AU64" i="38" a="1"/>
  <c r="AU64" i="38" s="1"/>
  <c r="AV64" i="38" a="1"/>
  <c r="AV64" i="38" s="1"/>
  <c r="AW64" i="38" a="1"/>
  <c r="AW64" i="38" s="1"/>
  <c r="AX64" i="38" a="1"/>
  <c r="AX64" i="38" s="1"/>
  <c r="AY64" i="38" a="1"/>
  <c r="AY64" i="38" s="1"/>
  <c r="AZ64" i="38" a="1"/>
  <c r="AZ64" i="38" s="1"/>
  <c r="BA64" i="38" a="1"/>
  <c r="BA64" i="38" s="1"/>
  <c r="BB64" i="38" a="1"/>
  <c r="BB64" i="38" s="1"/>
  <c r="BC64" i="38" a="1"/>
  <c r="BC64" i="38" s="1"/>
  <c r="BD64" i="38" a="1"/>
  <c r="BD64" i="38" s="1"/>
  <c r="BE64" i="38" a="1"/>
  <c r="BE64" i="38" s="1"/>
  <c r="BF64" i="38" a="1"/>
  <c r="BF64" i="38" s="1"/>
  <c r="BG64" i="38" a="1"/>
  <c r="BG64" i="38" s="1"/>
  <c r="BH64" i="38" a="1"/>
  <c r="BH64" i="38" s="1"/>
  <c r="BI64" i="38" a="1"/>
  <c r="BI64" i="38" s="1"/>
  <c r="BJ64" i="38" a="1"/>
  <c r="BJ64" i="38" s="1"/>
  <c r="BK64" i="38" a="1"/>
  <c r="BK64" i="38" s="1"/>
  <c r="BL64" i="38" a="1"/>
  <c r="BL64" i="38" s="1"/>
  <c r="BM64" i="38" a="1"/>
  <c r="BM64" i="38" s="1"/>
  <c r="BN64" i="38" a="1"/>
  <c r="BN64" i="38" s="1"/>
  <c r="BO64" i="38" a="1"/>
  <c r="BO64" i="38" s="1"/>
  <c r="BP64" i="38" a="1"/>
  <c r="BP64" i="38" s="1"/>
  <c r="BQ64" i="38" a="1"/>
  <c r="BQ64" i="38" s="1"/>
  <c r="BR64" i="38" a="1"/>
  <c r="BR64" i="38" s="1"/>
  <c r="BS64" i="38" a="1"/>
  <c r="BS64" i="38" s="1"/>
  <c r="BT64" i="38" a="1"/>
  <c r="BT64" i="38" s="1"/>
  <c r="BU64" i="38" a="1"/>
  <c r="BU64" i="38" s="1"/>
  <c r="BV64" i="38" a="1"/>
  <c r="BV64" i="38" s="1"/>
  <c r="C65" i="38" a="1"/>
  <c r="C65" i="38" s="1"/>
  <c r="D65" i="38" a="1"/>
  <c r="D65" i="38" s="1"/>
  <c r="E65" i="38" a="1"/>
  <c r="E65" i="38" s="1"/>
  <c r="F65" i="38" a="1"/>
  <c r="F65" i="38" s="1"/>
  <c r="G65" i="38" a="1"/>
  <c r="G65" i="38" s="1"/>
  <c r="H65" i="38" a="1"/>
  <c r="H65" i="38" s="1"/>
  <c r="I65" i="38" a="1"/>
  <c r="I65" i="38" s="1"/>
  <c r="J65" i="38" a="1"/>
  <c r="J65" i="38" s="1"/>
  <c r="K65" i="38" a="1"/>
  <c r="K65" i="38" s="1"/>
  <c r="L65" i="38" a="1"/>
  <c r="L65" i="38" s="1"/>
  <c r="M65" i="38" a="1"/>
  <c r="M65" i="38" s="1"/>
  <c r="N65" i="38" a="1"/>
  <c r="N65" i="38" s="1"/>
  <c r="O65" i="38" a="1"/>
  <c r="O65" i="38" s="1"/>
  <c r="P65" i="38" a="1"/>
  <c r="P65" i="38" s="1"/>
  <c r="Q65" i="38" a="1"/>
  <c r="Q65" i="38" s="1"/>
  <c r="R65" i="38" a="1"/>
  <c r="R65" i="38" s="1"/>
  <c r="S65" i="38" a="1"/>
  <c r="S65" i="38" s="1"/>
  <c r="T65" i="38" a="1"/>
  <c r="T65" i="38" s="1"/>
  <c r="U65" i="38" a="1"/>
  <c r="U65" i="38" s="1"/>
  <c r="V65" i="38" a="1"/>
  <c r="V65" i="38" s="1"/>
  <c r="W65" i="38" a="1"/>
  <c r="W65" i="38" s="1"/>
  <c r="X65" i="38" a="1"/>
  <c r="X65" i="38" s="1"/>
  <c r="Y65" i="38" a="1"/>
  <c r="Y65" i="38" s="1"/>
  <c r="Z65" i="38" a="1"/>
  <c r="Z65" i="38" s="1"/>
  <c r="AA65" i="38" a="1"/>
  <c r="AA65" i="38" s="1"/>
  <c r="AB65" i="38" a="1"/>
  <c r="AB65" i="38" s="1"/>
  <c r="AC65" i="38" a="1"/>
  <c r="AC65" i="38" s="1"/>
  <c r="AD65" i="38" a="1"/>
  <c r="AD65" i="38" s="1"/>
  <c r="AE65" i="38" a="1"/>
  <c r="AE65" i="38" s="1"/>
  <c r="AF65" i="38" a="1"/>
  <c r="AF65" i="38" s="1"/>
  <c r="AG65" i="38" a="1"/>
  <c r="AG65" i="38" s="1"/>
  <c r="AH65" i="38" a="1"/>
  <c r="AH65" i="38" s="1"/>
  <c r="AI65" i="38" a="1"/>
  <c r="AI65" i="38" s="1"/>
  <c r="AJ65" i="38" a="1"/>
  <c r="AJ65" i="38" s="1"/>
  <c r="AK65" i="38" a="1"/>
  <c r="AK65" i="38" s="1"/>
  <c r="AL65" i="38" a="1"/>
  <c r="AL65" i="38" s="1"/>
  <c r="AM65" i="38" a="1"/>
  <c r="AM65" i="38" s="1"/>
  <c r="AN65" i="38" a="1"/>
  <c r="AN65" i="38" s="1"/>
  <c r="AO65" i="38" a="1"/>
  <c r="AO65" i="38" s="1"/>
  <c r="AP65" i="38" a="1"/>
  <c r="AP65" i="38" s="1"/>
  <c r="AQ65" i="38" a="1"/>
  <c r="AQ65" i="38" s="1"/>
  <c r="AR65" i="38" a="1"/>
  <c r="AR65" i="38" s="1"/>
  <c r="AS65" i="38" a="1"/>
  <c r="AS65" i="38" s="1"/>
  <c r="AT65" i="38" a="1"/>
  <c r="AT65" i="38" s="1"/>
  <c r="AU65" i="38" a="1"/>
  <c r="AU65" i="38" s="1"/>
  <c r="AV65" i="38" a="1"/>
  <c r="AV65" i="38" s="1"/>
  <c r="AW65" i="38" a="1"/>
  <c r="AW65" i="38" s="1"/>
  <c r="AX65" i="38" a="1"/>
  <c r="AX65" i="38" s="1"/>
  <c r="AY65" i="38" a="1"/>
  <c r="AY65" i="38" s="1"/>
  <c r="AZ65" i="38" a="1"/>
  <c r="AZ65" i="38" s="1"/>
  <c r="BA65" i="38" a="1"/>
  <c r="BA65" i="38" s="1"/>
  <c r="BB65" i="38" a="1"/>
  <c r="BB65" i="38" s="1"/>
  <c r="BC65" i="38" a="1"/>
  <c r="BC65" i="38" s="1"/>
  <c r="BD65" i="38" a="1"/>
  <c r="BD65" i="38" s="1"/>
  <c r="BE65" i="38" a="1"/>
  <c r="BE65" i="38" s="1"/>
  <c r="BF65" i="38" a="1"/>
  <c r="BF65" i="38" s="1"/>
  <c r="BG65" i="38" a="1"/>
  <c r="BG65" i="38" s="1"/>
  <c r="BH65" i="38" a="1"/>
  <c r="BH65" i="38" s="1"/>
  <c r="BI65" i="38" a="1"/>
  <c r="BI65" i="38" s="1"/>
  <c r="BJ65" i="38" a="1"/>
  <c r="BJ65" i="38" s="1"/>
  <c r="BK65" i="38" a="1"/>
  <c r="BK65" i="38" s="1"/>
  <c r="BL65" i="38" a="1"/>
  <c r="BL65" i="38" s="1"/>
  <c r="BM65" i="38" a="1"/>
  <c r="BM65" i="38" s="1"/>
  <c r="BN65" i="38" a="1"/>
  <c r="BN65" i="38" s="1"/>
  <c r="BO65" i="38" a="1"/>
  <c r="BO65" i="38" s="1"/>
  <c r="BP65" i="38" a="1"/>
  <c r="BP65" i="38" s="1"/>
  <c r="BQ65" i="38" a="1"/>
  <c r="BQ65" i="38" s="1"/>
  <c r="BR65" i="38" a="1"/>
  <c r="BR65" i="38" s="1"/>
  <c r="BS65" i="38" a="1"/>
  <c r="BS65" i="38" s="1"/>
  <c r="BT65" i="38" a="1"/>
  <c r="BT65" i="38" s="1"/>
  <c r="BU65" i="38" a="1"/>
  <c r="BU65" i="38" s="1"/>
  <c r="BV65" i="38" a="1"/>
  <c r="BV65" i="38" s="1"/>
  <c r="C66" i="38" a="1"/>
  <c r="C66" i="38" s="1"/>
  <c r="D66" i="38" a="1"/>
  <c r="D66" i="38" s="1"/>
  <c r="E66" i="38" a="1"/>
  <c r="E66" i="38" s="1"/>
  <c r="F66" i="38" a="1"/>
  <c r="F66" i="38" s="1"/>
  <c r="G66" i="38" a="1"/>
  <c r="G66" i="38" s="1"/>
  <c r="H66" i="38" a="1"/>
  <c r="H66" i="38" s="1"/>
  <c r="I66" i="38" a="1"/>
  <c r="I66" i="38" s="1"/>
  <c r="J66" i="38" a="1"/>
  <c r="J66" i="38" s="1"/>
  <c r="K66" i="38" a="1"/>
  <c r="K66" i="38" s="1"/>
  <c r="L66" i="38" a="1"/>
  <c r="L66" i="38" s="1"/>
  <c r="M66" i="38" a="1"/>
  <c r="M66" i="38" s="1"/>
  <c r="N66" i="38" a="1"/>
  <c r="N66" i="38" s="1"/>
  <c r="O66" i="38" a="1"/>
  <c r="O66" i="38" s="1"/>
  <c r="P66" i="38" a="1"/>
  <c r="P66" i="38" s="1"/>
  <c r="Q66" i="38" a="1"/>
  <c r="Q66" i="38" s="1"/>
  <c r="R66" i="38" a="1"/>
  <c r="R66" i="38" s="1"/>
  <c r="S66" i="38" a="1"/>
  <c r="S66" i="38" s="1"/>
  <c r="T66" i="38" a="1"/>
  <c r="T66" i="38" s="1"/>
  <c r="U66" i="38" a="1"/>
  <c r="U66" i="38" s="1"/>
  <c r="V66" i="38" a="1"/>
  <c r="V66" i="38" s="1"/>
  <c r="W66" i="38" a="1"/>
  <c r="W66" i="38" s="1"/>
  <c r="X66" i="38" a="1"/>
  <c r="X66" i="38" s="1"/>
  <c r="Y66" i="38" a="1"/>
  <c r="Y66" i="38" s="1"/>
  <c r="Z66" i="38" a="1"/>
  <c r="Z66" i="38" s="1"/>
  <c r="AA66" i="38" a="1"/>
  <c r="AA66" i="38" s="1"/>
  <c r="AB66" i="38" a="1"/>
  <c r="AB66" i="38" s="1"/>
  <c r="AC66" i="38" a="1"/>
  <c r="AC66" i="38" s="1"/>
  <c r="AD66" i="38" a="1"/>
  <c r="AD66" i="38" s="1"/>
  <c r="AE66" i="38" a="1"/>
  <c r="AE66" i="38" s="1"/>
  <c r="AF66" i="38" a="1"/>
  <c r="AF66" i="38" s="1"/>
  <c r="AG66" i="38" a="1"/>
  <c r="AG66" i="38" s="1"/>
  <c r="AH66" i="38" a="1"/>
  <c r="AH66" i="38" s="1"/>
  <c r="AI66" i="38" a="1"/>
  <c r="AI66" i="38" s="1"/>
  <c r="AJ66" i="38" a="1"/>
  <c r="AJ66" i="38" s="1"/>
  <c r="AK66" i="38" a="1"/>
  <c r="AK66" i="38" s="1"/>
  <c r="AL66" i="38" a="1"/>
  <c r="AL66" i="38" s="1"/>
  <c r="AM66" i="38" a="1"/>
  <c r="AM66" i="38" s="1"/>
  <c r="AN66" i="38" a="1"/>
  <c r="AN66" i="38" s="1"/>
  <c r="AO66" i="38" a="1"/>
  <c r="AO66" i="38" s="1"/>
  <c r="AP66" i="38" a="1"/>
  <c r="AP66" i="38" s="1"/>
  <c r="AQ66" i="38" a="1"/>
  <c r="AQ66" i="38" s="1"/>
  <c r="AR66" i="38" a="1"/>
  <c r="AR66" i="38" s="1"/>
  <c r="AS66" i="38" a="1"/>
  <c r="AS66" i="38" s="1"/>
  <c r="AT66" i="38" a="1"/>
  <c r="AT66" i="38" s="1"/>
  <c r="AU66" i="38" a="1"/>
  <c r="AU66" i="38" s="1"/>
  <c r="AV66" i="38" a="1"/>
  <c r="AV66" i="38" s="1"/>
  <c r="AW66" i="38" a="1"/>
  <c r="AW66" i="38" s="1"/>
  <c r="AX66" i="38" a="1"/>
  <c r="AX66" i="38" s="1"/>
  <c r="AY66" i="38" a="1"/>
  <c r="AY66" i="38" s="1"/>
  <c r="AZ66" i="38" a="1"/>
  <c r="AZ66" i="38" s="1"/>
  <c r="BA66" i="38" a="1"/>
  <c r="BA66" i="38" s="1"/>
  <c r="BB66" i="38" a="1"/>
  <c r="BB66" i="38" s="1"/>
  <c r="BC66" i="38" a="1"/>
  <c r="BC66" i="38" s="1"/>
  <c r="BD66" i="38" a="1"/>
  <c r="BD66" i="38" s="1"/>
  <c r="BE66" i="38" a="1"/>
  <c r="BE66" i="38" s="1"/>
  <c r="BF66" i="38" a="1"/>
  <c r="BF66" i="38" s="1"/>
  <c r="BG66" i="38" a="1"/>
  <c r="BG66" i="38" s="1"/>
  <c r="BH66" i="38" a="1"/>
  <c r="BH66" i="38" s="1"/>
  <c r="BI66" i="38" a="1"/>
  <c r="BI66" i="38" s="1"/>
  <c r="BJ66" i="38" a="1"/>
  <c r="BJ66" i="38" s="1"/>
  <c r="BK66" i="38" a="1"/>
  <c r="BK66" i="38" s="1"/>
  <c r="BL66" i="38" a="1"/>
  <c r="BL66" i="38" s="1"/>
  <c r="BM66" i="38" a="1"/>
  <c r="BM66" i="38" s="1"/>
  <c r="BN66" i="38" a="1"/>
  <c r="BN66" i="38" s="1"/>
  <c r="BO66" i="38" a="1"/>
  <c r="BO66" i="38" s="1"/>
  <c r="BP66" i="38" a="1"/>
  <c r="BP66" i="38" s="1"/>
  <c r="BQ66" i="38" a="1"/>
  <c r="BQ66" i="38" s="1"/>
  <c r="BR66" i="38" a="1"/>
  <c r="BR66" i="38" s="1"/>
  <c r="BS66" i="38" a="1"/>
  <c r="BS66" i="38" s="1"/>
  <c r="BT66" i="38" a="1"/>
  <c r="BT66" i="38" s="1"/>
  <c r="BU66" i="38" a="1"/>
  <c r="BU66" i="38" s="1"/>
  <c r="BV66" i="38" a="1"/>
  <c r="BV66" i="38" s="1"/>
  <c r="C67" i="38" a="1"/>
  <c r="C67" i="38" s="1"/>
  <c r="D67" i="38" a="1"/>
  <c r="D67" i="38" s="1"/>
  <c r="E67" i="38" a="1"/>
  <c r="E67" i="38" s="1"/>
  <c r="F67" i="38" a="1"/>
  <c r="F67" i="38" s="1"/>
  <c r="G67" i="38" a="1"/>
  <c r="G67" i="38" s="1"/>
  <c r="H67" i="38" a="1"/>
  <c r="H67" i="38" s="1"/>
  <c r="I67" i="38" a="1"/>
  <c r="I67" i="38" s="1"/>
  <c r="J67" i="38" a="1"/>
  <c r="J67" i="38" s="1"/>
  <c r="K67" i="38" a="1"/>
  <c r="K67" i="38" s="1"/>
  <c r="L67" i="38" a="1"/>
  <c r="L67" i="38" s="1"/>
  <c r="M67" i="38" a="1"/>
  <c r="M67" i="38" s="1"/>
  <c r="N67" i="38" a="1"/>
  <c r="N67" i="38" s="1"/>
  <c r="O67" i="38" a="1"/>
  <c r="O67" i="38" s="1"/>
  <c r="P67" i="38" a="1"/>
  <c r="P67" i="38" s="1"/>
  <c r="Q67" i="38" a="1"/>
  <c r="Q67" i="38" s="1"/>
  <c r="R67" i="38" a="1"/>
  <c r="R67" i="38" s="1"/>
  <c r="S67" i="38" a="1"/>
  <c r="S67" i="38" s="1"/>
  <c r="T67" i="38" a="1"/>
  <c r="T67" i="38" s="1"/>
  <c r="U67" i="38" a="1"/>
  <c r="U67" i="38" s="1"/>
  <c r="V67" i="38" a="1"/>
  <c r="V67" i="38" s="1"/>
  <c r="W67" i="38" a="1"/>
  <c r="W67" i="38" s="1"/>
  <c r="X67" i="38" a="1"/>
  <c r="X67" i="38" s="1"/>
  <c r="Y67" i="38" a="1"/>
  <c r="Y67" i="38" s="1"/>
  <c r="Z67" i="38" a="1"/>
  <c r="Z67" i="38" s="1"/>
  <c r="AA67" i="38" a="1"/>
  <c r="AA67" i="38" s="1"/>
  <c r="AB67" i="38" a="1"/>
  <c r="AB67" i="38" s="1"/>
  <c r="AC67" i="38" a="1"/>
  <c r="AC67" i="38" s="1"/>
  <c r="AD67" i="38" a="1"/>
  <c r="AD67" i="38" s="1"/>
  <c r="AE67" i="38" a="1"/>
  <c r="AE67" i="38" s="1"/>
  <c r="AF67" i="38" a="1"/>
  <c r="AF67" i="38" s="1"/>
  <c r="AG67" i="38" a="1"/>
  <c r="AG67" i="38" s="1"/>
  <c r="AH67" i="38" a="1"/>
  <c r="AH67" i="38" s="1"/>
  <c r="AI67" i="38" a="1"/>
  <c r="AI67" i="38" s="1"/>
  <c r="AJ67" i="38" a="1"/>
  <c r="AJ67" i="38" s="1"/>
  <c r="AK67" i="38" a="1"/>
  <c r="AK67" i="38" s="1"/>
  <c r="AL67" i="38" a="1"/>
  <c r="AL67" i="38" s="1"/>
  <c r="AM67" i="38" a="1"/>
  <c r="AM67" i="38" s="1"/>
  <c r="AN67" i="38" a="1"/>
  <c r="AN67" i="38" s="1"/>
  <c r="AO67" i="38" a="1"/>
  <c r="AO67" i="38" s="1"/>
  <c r="AP67" i="38" a="1"/>
  <c r="AP67" i="38" s="1"/>
  <c r="AQ67" i="38" a="1"/>
  <c r="AQ67" i="38" s="1"/>
  <c r="AR67" i="38" a="1"/>
  <c r="AR67" i="38" s="1"/>
  <c r="AS67" i="38" a="1"/>
  <c r="AS67" i="38" s="1"/>
  <c r="AT67" i="38" a="1"/>
  <c r="AT67" i="38" s="1"/>
  <c r="AU67" i="38" a="1"/>
  <c r="AU67" i="38" s="1"/>
  <c r="AV67" i="38" a="1"/>
  <c r="AV67" i="38" s="1"/>
  <c r="AW67" i="38" a="1"/>
  <c r="AW67" i="38" s="1"/>
  <c r="AX67" i="38" a="1"/>
  <c r="AX67" i="38" s="1"/>
  <c r="AY67" i="38" a="1"/>
  <c r="AY67" i="38" s="1"/>
  <c r="AZ67" i="38" a="1"/>
  <c r="AZ67" i="38" s="1"/>
  <c r="BA67" i="38" a="1"/>
  <c r="BA67" i="38" s="1"/>
  <c r="BB67" i="38" a="1"/>
  <c r="BB67" i="38" s="1"/>
  <c r="BC67" i="38" a="1"/>
  <c r="BC67" i="38" s="1"/>
  <c r="BD67" i="38" a="1"/>
  <c r="BD67" i="38" s="1"/>
  <c r="BE67" i="38" a="1"/>
  <c r="BE67" i="38" s="1"/>
  <c r="BF67" i="38" a="1"/>
  <c r="BF67" i="38" s="1"/>
  <c r="BG67" i="38" a="1"/>
  <c r="BG67" i="38" s="1"/>
  <c r="BH67" i="38" a="1"/>
  <c r="BH67" i="38" s="1"/>
  <c r="BI67" i="38" a="1"/>
  <c r="BI67" i="38" s="1"/>
  <c r="BJ67" i="38" a="1"/>
  <c r="BJ67" i="38" s="1"/>
  <c r="BK67" i="38" a="1"/>
  <c r="BK67" i="38" s="1"/>
  <c r="BL67" i="38" a="1"/>
  <c r="BL67" i="38" s="1"/>
  <c r="BM67" i="38" a="1"/>
  <c r="BM67" i="38" s="1"/>
  <c r="BN67" i="38" a="1"/>
  <c r="BN67" i="38" s="1"/>
  <c r="BO67" i="38" a="1"/>
  <c r="BO67" i="38" s="1"/>
  <c r="BP67" i="38" a="1"/>
  <c r="BP67" i="38" s="1"/>
  <c r="BQ67" i="38" a="1"/>
  <c r="BQ67" i="38" s="1"/>
  <c r="BR67" i="38" a="1"/>
  <c r="BR67" i="38" s="1"/>
  <c r="BS67" i="38" a="1"/>
  <c r="BS67" i="38" s="1"/>
  <c r="BT67" i="38" a="1"/>
  <c r="BT67" i="38" s="1"/>
  <c r="BU67" i="38" a="1"/>
  <c r="BU67" i="38" s="1"/>
  <c r="BV67" i="38" a="1"/>
  <c r="BV67" i="38" s="1"/>
  <c r="C68" i="38" a="1"/>
  <c r="C68" i="38" s="1"/>
  <c r="D68" i="38" a="1"/>
  <c r="D68" i="38" s="1"/>
  <c r="E68" i="38" a="1"/>
  <c r="E68" i="38" s="1"/>
  <c r="F68" i="38" a="1"/>
  <c r="F68" i="38" s="1"/>
  <c r="G68" i="38" a="1"/>
  <c r="G68" i="38" s="1"/>
  <c r="H68" i="38" a="1"/>
  <c r="H68" i="38" s="1"/>
  <c r="I68" i="38" a="1"/>
  <c r="I68" i="38" s="1"/>
  <c r="J68" i="38" a="1"/>
  <c r="J68" i="38" s="1"/>
  <c r="K68" i="38" a="1"/>
  <c r="K68" i="38" s="1"/>
  <c r="L68" i="38" a="1"/>
  <c r="L68" i="38" s="1"/>
  <c r="M68" i="38" a="1"/>
  <c r="M68" i="38" s="1"/>
  <c r="N68" i="38" a="1"/>
  <c r="N68" i="38" s="1"/>
  <c r="O68" i="38" a="1"/>
  <c r="O68" i="38" s="1"/>
  <c r="P68" i="38" a="1"/>
  <c r="P68" i="38" s="1"/>
  <c r="Q68" i="38" a="1"/>
  <c r="Q68" i="38" s="1"/>
  <c r="R68" i="38" a="1"/>
  <c r="R68" i="38" s="1"/>
  <c r="S68" i="38" a="1"/>
  <c r="S68" i="38" s="1"/>
  <c r="T68" i="38" a="1"/>
  <c r="T68" i="38" s="1"/>
  <c r="U68" i="38" a="1"/>
  <c r="U68" i="38" s="1"/>
  <c r="V68" i="38" a="1"/>
  <c r="V68" i="38" s="1"/>
  <c r="W68" i="38" a="1"/>
  <c r="W68" i="38" s="1"/>
  <c r="X68" i="38" a="1"/>
  <c r="X68" i="38" s="1"/>
  <c r="Y68" i="38" a="1"/>
  <c r="Y68" i="38" s="1"/>
  <c r="Z68" i="38" a="1"/>
  <c r="Z68" i="38" s="1"/>
  <c r="AA68" i="38" a="1"/>
  <c r="AA68" i="38" s="1"/>
  <c r="AB68" i="38" a="1"/>
  <c r="AB68" i="38" s="1"/>
  <c r="AC68" i="38" a="1"/>
  <c r="AC68" i="38" s="1"/>
  <c r="AD68" i="38" a="1"/>
  <c r="AD68" i="38" s="1"/>
  <c r="AE68" i="38" a="1"/>
  <c r="AE68" i="38" s="1"/>
  <c r="AF68" i="38" a="1"/>
  <c r="AF68" i="38" s="1"/>
  <c r="AG68" i="38" a="1"/>
  <c r="AG68" i="38" s="1"/>
  <c r="AH68" i="38" a="1"/>
  <c r="AH68" i="38" s="1"/>
  <c r="AI68" i="38" a="1"/>
  <c r="AI68" i="38" s="1"/>
  <c r="AJ68" i="38" a="1"/>
  <c r="AJ68" i="38" s="1"/>
  <c r="AK68" i="38" a="1"/>
  <c r="AK68" i="38" s="1"/>
  <c r="AL68" i="38" a="1"/>
  <c r="AL68" i="38" s="1"/>
  <c r="AM68" i="38" a="1"/>
  <c r="AM68" i="38" s="1"/>
  <c r="AN68" i="38" a="1"/>
  <c r="AN68" i="38" s="1"/>
  <c r="AO68" i="38" a="1"/>
  <c r="AO68" i="38" s="1"/>
  <c r="AP68" i="38" a="1"/>
  <c r="AP68" i="38" s="1"/>
  <c r="AQ68" i="38" a="1"/>
  <c r="AQ68" i="38" s="1"/>
  <c r="AR68" i="38" a="1"/>
  <c r="AR68" i="38" s="1"/>
  <c r="AS68" i="38" a="1"/>
  <c r="AS68" i="38" s="1"/>
  <c r="AT68" i="38" a="1"/>
  <c r="AT68" i="38" s="1"/>
  <c r="AU68" i="38" a="1"/>
  <c r="AU68" i="38" s="1"/>
  <c r="AV68" i="38" a="1"/>
  <c r="AV68" i="38" s="1"/>
  <c r="AW68" i="38" a="1"/>
  <c r="AW68" i="38" s="1"/>
  <c r="AX68" i="38" a="1"/>
  <c r="AX68" i="38" s="1"/>
  <c r="AY68" i="38" a="1"/>
  <c r="AY68" i="38" s="1"/>
  <c r="AZ68" i="38" a="1"/>
  <c r="AZ68" i="38" s="1"/>
  <c r="BA68" i="38" a="1"/>
  <c r="BA68" i="38" s="1"/>
  <c r="BB68" i="38" a="1"/>
  <c r="BB68" i="38" s="1"/>
  <c r="BC68" i="38" a="1"/>
  <c r="BC68" i="38" s="1"/>
  <c r="BD68" i="38" a="1"/>
  <c r="BD68" i="38" s="1"/>
  <c r="BE68" i="38" a="1"/>
  <c r="BE68" i="38" s="1"/>
  <c r="BF68" i="38" a="1"/>
  <c r="BF68" i="38" s="1"/>
  <c r="BG68" i="38" a="1"/>
  <c r="BG68" i="38" s="1"/>
  <c r="BH68" i="38" a="1"/>
  <c r="BH68" i="38" s="1"/>
  <c r="BI68" i="38" a="1"/>
  <c r="BI68" i="38" s="1"/>
  <c r="BJ68" i="38" a="1"/>
  <c r="BJ68" i="38" s="1"/>
  <c r="BK68" i="38" a="1"/>
  <c r="BK68" i="38" s="1"/>
  <c r="BL68" i="38" a="1"/>
  <c r="BL68" i="38" s="1"/>
  <c r="BM68" i="38" a="1"/>
  <c r="BM68" i="38" s="1"/>
  <c r="BN68" i="38" a="1"/>
  <c r="BN68" i="38" s="1"/>
  <c r="BO68" i="38" a="1"/>
  <c r="BO68" i="38" s="1"/>
  <c r="BP68" i="38" a="1"/>
  <c r="BP68" i="38" s="1"/>
  <c r="BQ68" i="38" a="1"/>
  <c r="BQ68" i="38" s="1"/>
  <c r="BR68" i="38" a="1"/>
  <c r="BR68" i="38" s="1"/>
  <c r="BS68" i="38" a="1"/>
  <c r="BS68" i="38" s="1"/>
  <c r="BT68" i="38" a="1"/>
  <c r="BT68" i="38" s="1"/>
  <c r="BU68" i="38" a="1"/>
  <c r="BU68" i="38" s="1"/>
  <c r="BV68" i="38" a="1"/>
  <c r="BV68" i="38" s="1"/>
  <c r="C69" i="38" a="1"/>
  <c r="C69" i="38" s="1"/>
  <c r="D69" i="38" a="1"/>
  <c r="D69" i="38" s="1"/>
  <c r="E69" i="38" a="1"/>
  <c r="E69" i="38" s="1"/>
  <c r="F69" i="38" a="1"/>
  <c r="F69" i="38" s="1"/>
  <c r="G69" i="38" a="1"/>
  <c r="G69" i="38" s="1"/>
  <c r="H69" i="38" a="1"/>
  <c r="H69" i="38" s="1"/>
  <c r="I69" i="38" a="1"/>
  <c r="I69" i="38" s="1"/>
  <c r="J69" i="38" a="1"/>
  <c r="J69" i="38" s="1"/>
  <c r="K69" i="38" a="1"/>
  <c r="K69" i="38" s="1"/>
  <c r="L69" i="38" a="1"/>
  <c r="L69" i="38" s="1"/>
  <c r="M69" i="38" a="1"/>
  <c r="M69" i="38" s="1"/>
  <c r="N69" i="38" a="1"/>
  <c r="N69" i="38" s="1"/>
  <c r="O69" i="38" a="1"/>
  <c r="O69" i="38" s="1"/>
  <c r="P69" i="38" a="1"/>
  <c r="P69" i="38" s="1"/>
  <c r="Q69" i="38" a="1"/>
  <c r="Q69" i="38" s="1"/>
  <c r="R69" i="38" a="1"/>
  <c r="R69" i="38" s="1"/>
  <c r="S69" i="38" a="1"/>
  <c r="S69" i="38" s="1"/>
  <c r="T69" i="38" a="1"/>
  <c r="T69" i="38" s="1"/>
  <c r="U69" i="38" a="1"/>
  <c r="U69" i="38" s="1"/>
  <c r="V69" i="38" a="1"/>
  <c r="V69" i="38" s="1"/>
  <c r="W69" i="38" a="1"/>
  <c r="W69" i="38" s="1"/>
  <c r="X69" i="38" a="1"/>
  <c r="X69" i="38" s="1"/>
  <c r="Y69" i="38" a="1"/>
  <c r="Y69" i="38" s="1"/>
  <c r="Z69" i="38" a="1"/>
  <c r="Z69" i="38" s="1"/>
  <c r="AA69" i="38" a="1"/>
  <c r="AA69" i="38" s="1"/>
  <c r="AB69" i="38" a="1"/>
  <c r="AB69" i="38" s="1"/>
  <c r="AC69" i="38" a="1"/>
  <c r="AC69" i="38" s="1"/>
  <c r="AD69" i="38" a="1"/>
  <c r="AD69" i="38" s="1"/>
  <c r="AE69" i="38" a="1"/>
  <c r="AE69" i="38" s="1"/>
  <c r="AF69" i="38" a="1"/>
  <c r="AF69" i="38" s="1"/>
  <c r="AG69" i="38" a="1"/>
  <c r="AG69" i="38" s="1"/>
  <c r="AH69" i="38" a="1"/>
  <c r="AH69" i="38" s="1"/>
  <c r="AI69" i="38" a="1"/>
  <c r="AI69" i="38" s="1"/>
  <c r="AJ69" i="38" a="1"/>
  <c r="AJ69" i="38" s="1"/>
  <c r="AK69" i="38" a="1"/>
  <c r="AK69" i="38" s="1"/>
  <c r="AL69" i="38" a="1"/>
  <c r="AL69" i="38" s="1"/>
  <c r="AM69" i="38" a="1"/>
  <c r="AM69" i="38" s="1"/>
  <c r="AN69" i="38" a="1"/>
  <c r="AN69" i="38" s="1"/>
  <c r="AO69" i="38" a="1"/>
  <c r="AO69" i="38" s="1"/>
  <c r="AP69" i="38" a="1"/>
  <c r="AP69" i="38" s="1"/>
  <c r="AQ69" i="38" a="1"/>
  <c r="AQ69" i="38" s="1"/>
  <c r="AR69" i="38" a="1"/>
  <c r="AR69" i="38" s="1"/>
  <c r="AS69" i="38" a="1"/>
  <c r="AS69" i="38" s="1"/>
  <c r="AT69" i="38" a="1"/>
  <c r="AT69" i="38" s="1"/>
  <c r="AU69" i="38" a="1"/>
  <c r="AU69" i="38" s="1"/>
  <c r="AV69" i="38" a="1"/>
  <c r="AV69" i="38" s="1"/>
  <c r="AW69" i="38" a="1"/>
  <c r="AW69" i="38" s="1"/>
  <c r="AX69" i="38" a="1"/>
  <c r="AX69" i="38" s="1"/>
  <c r="AY69" i="38" a="1"/>
  <c r="AY69" i="38" s="1"/>
  <c r="AZ69" i="38" a="1"/>
  <c r="AZ69" i="38" s="1"/>
  <c r="BA69" i="38" a="1"/>
  <c r="BA69" i="38" s="1"/>
  <c r="BB69" i="38" a="1"/>
  <c r="BB69" i="38" s="1"/>
  <c r="BC69" i="38" a="1"/>
  <c r="BC69" i="38" s="1"/>
  <c r="BD69" i="38" a="1"/>
  <c r="BD69" i="38" s="1"/>
  <c r="BE69" i="38" a="1"/>
  <c r="BE69" i="38" s="1"/>
  <c r="BF69" i="38" a="1"/>
  <c r="BF69" i="38" s="1"/>
  <c r="BG69" i="38" a="1"/>
  <c r="BG69" i="38" s="1"/>
  <c r="BH69" i="38" a="1"/>
  <c r="BH69" i="38" s="1"/>
  <c r="BI69" i="38" a="1"/>
  <c r="BI69" i="38" s="1"/>
  <c r="BJ69" i="38" a="1"/>
  <c r="BJ69" i="38" s="1"/>
  <c r="BK69" i="38" a="1"/>
  <c r="BK69" i="38" s="1"/>
  <c r="BL69" i="38" a="1"/>
  <c r="BL69" i="38" s="1"/>
  <c r="BM69" i="38" a="1"/>
  <c r="BM69" i="38" s="1"/>
  <c r="BN69" i="38" a="1"/>
  <c r="BN69" i="38" s="1"/>
  <c r="BO69" i="38" a="1"/>
  <c r="BO69" i="38" s="1"/>
  <c r="BP69" i="38" a="1"/>
  <c r="BP69" i="38" s="1"/>
  <c r="BQ69" i="38" a="1"/>
  <c r="BQ69" i="38" s="1"/>
  <c r="BR69" i="38" a="1"/>
  <c r="BR69" i="38" s="1"/>
  <c r="BS69" i="38" a="1"/>
  <c r="BS69" i="38" s="1"/>
  <c r="BT69" i="38" a="1"/>
  <c r="BT69" i="38" s="1"/>
  <c r="BU69" i="38" a="1"/>
  <c r="BU69" i="38" s="1"/>
  <c r="BV69" i="38" a="1"/>
  <c r="BV69" i="38" s="1"/>
  <c r="C70" i="38" a="1"/>
  <c r="C70" i="38" s="1"/>
  <c r="D70" i="38" a="1"/>
  <c r="D70" i="38" s="1"/>
  <c r="E70" i="38" a="1"/>
  <c r="E70" i="38" s="1"/>
  <c r="F70" i="38" a="1"/>
  <c r="F70" i="38" s="1"/>
  <c r="G70" i="38" a="1"/>
  <c r="G70" i="38" s="1"/>
  <c r="H70" i="38" a="1"/>
  <c r="H70" i="38" s="1"/>
  <c r="I70" i="38" a="1"/>
  <c r="I70" i="38" s="1"/>
  <c r="J70" i="38" a="1"/>
  <c r="J70" i="38" s="1"/>
  <c r="K70" i="38" a="1"/>
  <c r="K70" i="38" s="1"/>
  <c r="L70" i="38" a="1"/>
  <c r="L70" i="38" s="1"/>
  <c r="M70" i="38" a="1"/>
  <c r="M70" i="38" s="1"/>
  <c r="N70" i="38" a="1"/>
  <c r="N70" i="38" s="1"/>
  <c r="O70" i="38" a="1"/>
  <c r="O70" i="38" s="1"/>
  <c r="P70" i="38" a="1"/>
  <c r="P70" i="38" s="1"/>
  <c r="Q70" i="38" a="1"/>
  <c r="Q70" i="38" s="1"/>
  <c r="R70" i="38" a="1"/>
  <c r="R70" i="38" s="1"/>
  <c r="S70" i="38" a="1"/>
  <c r="S70" i="38" s="1"/>
  <c r="T70" i="38" a="1"/>
  <c r="T70" i="38" s="1"/>
  <c r="U70" i="38" a="1"/>
  <c r="U70" i="38" s="1"/>
  <c r="V70" i="38" a="1"/>
  <c r="V70" i="38" s="1"/>
  <c r="W70" i="38" a="1"/>
  <c r="W70" i="38" s="1"/>
  <c r="X70" i="38" a="1"/>
  <c r="X70" i="38" s="1"/>
  <c r="Y70" i="38" a="1"/>
  <c r="Y70" i="38" s="1"/>
  <c r="Z70" i="38" a="1"/>
  <c r="Z70" i="38" s="1"/>
  <c r="AA70" i="38" a="1"/>
  <c r="AA70" i="38" s="1"/>
  <c r="AB70" i="38" a="1"/>
  <c r="AB70" i="38" s="1"/>
  <c r="AC70" i="38" a="1"/>
  <c r="AC70" i="38" s="1"/>
  <c r="AD70" i="38" a="1"/>
  <c r="AD70" i="38" s="1"/>
  <c r="AE70" i="38" a="1"/>
  <c r="AE70" i="38" s="1"/>
  <c r="AF70" i="38" a="1"/>
  <c r="AF70" i="38" s="1"/>
  <c r="AG70" i="38" a="1"/>
  <c r="AG70" i="38" s="1"/>
  <c r="AH70" i="38" a="1"/>
  <c r="AH70" i="38" s="1"/>
  <c r="AI70" i="38" a="1"/>
  <c r="AI70" i="38" s="1"/>
  <c r="AJ70" i="38" a="1"/>
  <c r="AJ70" i="38" s="1"/>
  <c r="AK70" i="38" a="1"/>
  <c r="AK70" i="38" s="1"/>
  <c r="AL70" i="38" a="1"/>
  <c r="AL70" i="38" s="1"/>
  <c r="AM70" i="38" a="1"/>
  <c r="AM70" i="38" s="1"/>
  <c r="AN70" i="38" a="1"/>
  <c r="AN70" i="38" s="1"/>
  <c r="AO70" i="38" a="1"/>
  <c r="AO70" i="38" s="1"/>
  <c r="AP70" i="38" a="1"/>
  <c r="AP70" i="38" s="1"/>
  <c r="AQ70" i="38" a="1"/>
  <c r="AQ70" i="38" s="1"/>
  <c r="AR70" i="38" a="1"/>
  <c r="AR70" i="38" s="1"/>
  <c r="AS70" i="38" a="1"/>
  <c r="AS70" i="38" s="1"/>
  <c r="AT70" i="38" a="1"/>
  <c r="AT70" i="38" s="1"/>
  <c r="AU70" i="38" a="1"/>
  <c r="AU70" i="38" s="1"/>
  <c r="AV70" i="38" a="1"/>
  <c r="AV70" i="38" s="1"/>
  <c r="AW70" i="38" a="1"/>
  <c r="AW70" i="38"/>
  <c r="AX70" i="38" a="1"/>
  <c r="AX70" i="38"/>
  <c r="AY70" i="38" a="1"/>
  <c r="AY70" i="38"/>
  <c r="AZ70" i="38" a="1"/>
  <c r="AZ70" i="38" s="1"/>
  <c r="BA70" i="38" a="1"/>
  <c r="BA70" i="38" s="1"/>
  <c r="BB70" i="38" a="1"/>
  <c r="BB70" i="38" s="1"/>
  <c r="BC70" i="38" a="1"/>
  <c r="BC70" i="38" s="1"/>
  <c r="BD70" i="38" a="1"/>
  <c r="BD70" i="38" s="1"/>
  <c r="BE70" i="38" a="1"/>
  <c r="BE70" i="38" s="1"/>
  <c r="BF70" i="38" a="1"/>
  <c r="BF70" i="38" s="1"/>
  <c r="BG70" i="38" a="1"/>
  <c r="BG70" i="38" s="1"/>
  <c r="BH70" i="38" a="1"/>
  <c r="BH70" i="38" s="1"/>
  <c r="BI70" i="38" a="1"/>
  <c r="BI70" i="38" s="1"/>
  <c r="BJ70" i="38" a="1"/>
  <c r="BJ70" i="38" s="1"/>
  <c r="BK70" i="38" a="1"/>
  <c r="BK70" i="38" s="1"/>
  <c r="BL70" i="38" a="1"/>
  <c r="BL70" i="38" s="1"/>
  <c r="BM70" i="38" a="1"/>
  <c r="BM70" i="38" s="1"/>
  <c r="BN70" i="38" a="1"/>
  <c r="BN70" i="38" s="1"/>
  <c r="BO70" i="38" a="1"/>
  <c r="BO70" i="38" s="1"/>
  <c r="BP70" i="38" a="1"/>
  <c r="BP70" i="38" s="1"/>
  <c r="BQ70" i="38" a="1"/>
  <c r="BQ70" i="38" s="1"/>
  <c r="BR70" i="38" a="1"/>
  <c r="BR70" i="38" s="1"/>
  <c r="BS70" i="38" a="1"/>
  <c r="BS70" i="38" s="1"/>
  <c r="BT70" i="38" a="1"/>
  <c r="BT70" i="38" s="1"/>
  <c r="BU70" i="38" a="1"/>
  <c r="BU70" i="38"/>
  <c r="BV70" i="38" a="1"/>
  <c r="BV70" i="38" s="1"/>
  <c r="C71" i="38" a="1"/>
  <c r="C71" i="38" s="1"/>
  <c r="D71" i="38" a="1"/>
  <c r="D71" i="38" s="1"/>
  <c r="E71" i="38" a="1"/>
  <c r="E71" i="38" s="1"/>
  <c r="F71" i="38" a="1"/>
  <c r="F71" i="38" s="1"/>
  <c r="G71" i="38" a="1"/>
  <c r="G71" i="38" s="1"/>
  <c r="H71" i="38" a="1"/>
  <c r="H71" i="38" s="1"/>
  <c r="I71" i="38" a="1"/>
  <c r="I71" i="38" s="1"/>
  <c r="J71" i="38" a="1"/>
  <c r="J71" i="38" s="1"/>
  <c r="K71" i="38" a="1"/>
  <c r="K71" i="38" s="1"/>
  <c r="L71" i="38" a="1"/>
  <c r="L71" i="38" s="1"/>
  <c r="M71" i="38" a="1"/>
  <c r="M71" i="38" s="1"/>
  <c r="N71" i="38" a="1"/>
  <c r="N71" i="38" s="1"/>
  <c r="O71" i="38" a="1"/>
  <c r="O71" i="38" s="1"/>
  <c r="P71" i="38" a="1"/>
  <c r="P71" i="38" s="1"/>
  <c r="Q71" i="38" a="1"/>
  <c r="Q71" i="38" s="1"/>
  <c r="R71" i="38" a="1"/>
  <c r="R71" i="38" s="1"/>
  <c r="S71" i="38" a="1"/>
  <c r="S71" i="38" s="1"/>
  <c r="T71" i="38" a="1"/>
  <c r="T71" i="38" s="1"/>
  <c r="U71" i="38" a="1"/>
  <c r="U71" i="38" s="1"/>
  <c r="V71" i="38" a="1"/>
  <c r="V71" i="38" s="1"/>
  <c r="W71" i="38" a="1"/>
  <c r="W71" i="38" s="1"/>
  <c r="X71" i="38" a="1"/>
  <c r="X71" i="38" s="1"/>
  <c r="Y71" i="38" a="1"/>
  <c r="Y71" i="38" s="1"/>
  <c r="Z71" i="38" a="1"/>
  <c r="Z71" i="38" s="1"/>
  <c r="AA71" i="38" a="1"/>
  <c r="AA71" i="38" s="1"/>
  <c r="AB71" i="38" a="1"/>
  <c r="AB71" i="38" s="1"/>
  <c r="AC71" i="38" a="1"/>
  <c r="AC71" i="38" s="1"/>
  <c r="AD71" i="38" a="1"/>
  <c r="AD71" i="38" s="1"/>
  <c r="AE71" i="38" a="1"/>
  <c r="AE71" i="38" s="1"/>
  <c r="AF71" i="38" a="1"/>
  <c r="AF71" i="38" s="1"/>
  <c r="AG71" i="38" a="1"/>
  <c r="AG71" i="38" s="1"/>
  <c r="AH71" i="38" a="1"/>
  <c r="AH71" i="38" s="1"/>
  <c r="AI71" i="38" a="1"/>
  <c r="AI71" i="38"/>
  <c r="AJ71" i="38" a="1"/>
  <c r="AJ71" i="38" s="1"/>
  <c r="AK71" i="38" a="1"/>
  <c r="AK71" i="38" s="1"/>
  <c r="AL71" i="38" a="1"/>
  <c r="AL71" i="38" s="1"/>
  <c r="AM71" i="38" a="1"/>
  <c r="AM71" i="38" s="1"/>
  <c r="AN71" i="38" a="1"/>
  <c r="AN71" i="38" s="1"/>
  <c r="AO71" i="38" a="1"/>
  <c r="AO71" i="38" s="1"/>
  <c r="AP71" i="38" a="1"/>
  <c r="AP71" i="38" s="1"/>
  <c r="AQ71" i="38" a="1"/>
  <c r="AQ71" i="38" s="1"/>
  <c r="AR71" i="38" a="1"/>
  <c r="AR71" i="38" s="1"/>
  <c r="AS71" i="38" a="1"/>
  <c r="AS71" i="38" s="1"/>
  <c r="AT71" i="38" a="1"/>
  <c r="AT71" i="38" s="1"/>
  <c r="AU71" i="38" a="1"/>
  <c r="AU71" i="38" s="1"/>
  <c r="AV71" i="38" a="1"/>
  <c r="AV71" i="38" s="1"/>
  <c r="AW71" i="38" a="1"/>
  <c r="AW71" i="38" s="1"/>
  <c r="AX71" i="38" a="1"/>
  <c r="AX71" i="38" s="1"/>
  <c r="AY71" i="38" a="1"/>
  <c r="AY71" i="38" s="1"/>
  <c r="AZ71" i="38" a="1"/>
  <c r="AZ71" i="38" s="1"/>
  <c r="BA71" i="38" a="1"/>
  <c r="BA71" i="38" s="1"/>
  <c r="BB71" i="38" a="1"/>
  <c r="BB71" i="38" s="1"/>
  <c r="BC71" i="38" a="1"/>
  <c r="BC71" i="38" s="1"/>
  <c r="BD71" i="38" a="1"/>
  <c r="BD71" i="38" s="1"/>
  <c r="BE71" i="38" a="1"/>
  <c r="BE71" i="38"/>
  <c r="BF71" i="38" a="1"/>
  <c r="BF71" i="38"/>
  <c r="BG71" i="38" a="1"/>
  <c r="BG71" i="38"/>
  <c r="BH71" i="38" a="1"/>
  <c r="BH71" i="38" s="1"/>
  <c r="BI71" i="38" a="1"/>
  <c r="BI71" i="38" s="1"/>
  <c r="BJ71" i="38" a="1"/>
  <c r="BJ71" i="38" s="1"/>
  <c r="BK71" i="38" a="1"/>
  <c r="BK71" i="38" s="1"/>
  <c r="BL71" i="38" a="1"/>
  <c r="BL71" i="38" s="1"/>
  <c r="BM71" i="38" a="1"/>
  <c r="BM71" i="38" s="1"/>
  <c r="BN71" i="38" a="1"/>
  <c r="BN71" i="38" s="1"/>
  <c r="BO71" i="38" a="1"/>
  <c r="BO71" i="38" s="1"/>
  <c r="BP71" i="38" a="1"/>
  <c r="BP71" i="38" s="1"/>
  <c r="BQ71" i="38" a="1"/>
  <c r="BQ71" i="38" s="1"/>
  <c r="BR71" i="38" a="1"/>
  <c r="BR71" i="38" s="1"/>
  <c r="BS71" i="38" a="1"/>
  <c r="BS71" i="38" s="1"/>
  <c r="BT71" i="38" a="1"/>
  <c r="BT71" i="38" s="1"/>
  <c r="BU71" i="38" a="1"/>
  <c r="BU71" i="38"/>
  <c r="BV71" i="38" a="1"/>
  <c r="BV71" i="38"/>
  <c r="C72" i="38" a="1"/>
  <c r="C72" i="38"/>
  <c r="D72" i="38" a="1"/>
  <c r="D72" i="38" s="1"/>
  <c r="E72" i="38" a="1"/>
  <c r="E72" i="38" s="1"/>
  <c r="F72" i="38" a="1"/>
  <c r="F72" i="38" s="1"/>
  <c r="G72" i="38" a="1"/>
  <c r="G72" i="38" s="1"/>
  <c r="H72" i="38" a="1"/>
  <c r="H72" i="38" s="1"/>
  <c r="I72" i="38" a="1"/>
  <c r="I72" i="38" s="1"/>
  <c r="J72" i="38" a="1"/>
  <c r="J72" i="38"/>
  <c r="K72" i="38" a="1"/>
  <c r="K72" i="38" s="1"/>
  <c r="L72" i="38" a="1"/>
  <c r="L72" i="38" s="1"/>
  <c r="M72" i="38" a="1"/>
  <c r="M72" i="38" s="1"/>
  <c r="N72" i="38" a="1"/>
  <c r="N72" i="38" s="1"/>
  <c r="O72" i="38" a="1"/>
  <c r="O72" i="38" s="1"/>
  <c r="P72" i="38" a="1"/>
  <c r="P72" i="38" s="1"/>
  <c r="Q72" i="38" a="1"/>
  <c r="Q72" i="38"/>
  <c r="R72" i="38" a="1"/>
  <c r="R72" i="38"/>
  <c r="S72" i="38" a="1"/>
  <c r="S72" i="38"/>
  <c r="T72" i="38" a="1"/>
  <c r="T72" i="38" s="1"/>
  <c r="U72" i="38" a="1"/>
  <c r="U72" i="38" s="1"/>
  <c r="V72" i="38" a="1"/>
  <c r="V72" i="38" s="1"/>
  <c r="W72" i="38" a="1"/>
  <c r="W72" i="38" s="1"/>
  <c r="X72" i="38" a="1"/>
  <c r="X72" i="38" s="1"/>
  <c r="Y72" i="38" a="1"/>
  <c r="Y72" i="38" s="1"/>
  <c r="Z72" i="38" a="1"/>
  <c r="Z72" i="38" s="1"/>
  <c r="AA72" i="38" a="1"/>
  <c r="AA72" i="38" s="1"/>
  <c r="AB72" i="38" a="1"/>
  <c r="AB72" i="38" s="1"/>
  <c r="AC72" i="38" a="1"/>
  <c r="AC72" i="38" s="1"/>
  <c r="AD72" i="38" a="1"/>
  <c r="AD72" i="38" s="1"/>
  <c r="AE72" i="38" a="1"/>
  <c r="AE72" i="38" s="1"/>
  <c r="AF72" i="38" a="1"/>
  <c r="AF72" i="38" s="1"/>
  <c r="AG72" i="38" a="1"/>
  <c r="AG72" i="38"/>
  <c r="AH72" i="38" a="1"/>
  <c r="AH72" i="38"/>
  <c r="AI72" i="38" a="1"/>
  <c r="AI72" i="38"/>
  <c r="AJ72" i="38" a="1"/>
  <c r="AJ72" i="38" s="1"/>
  <c r="AK72" i="38" a="1"/>
  <c r="AK72" i="38" s="1"/>
  <c r="AL72" i="38" a="1"/>
  <c r="AL72" i="38" s="1"/>
  <c r="AM72" i="38" a="1"/>
  <c r="AM72" i="38" s="1"/>
  <c r="AN72" i="38" a="1"/>
  <c r="AN72" i="38" s="1"/>
  <c r="AO72" i="38" a="1"/>
  <c r="AO72" i="38" s="1"/>
  <c r="AP72" i="38" a="1"/>
  <c r="AP72" i="38" s="1"/>
  <c r="AQ72" i="38" a="1"/>
  <c r="AQ72" i="38" s="1"/>
  <c r="AR72" i="38" a="1"/>
  <c r="AR72" i="38" s="1"/>
  <c r="AS72" i="38" a="1"/>
  <c r="AS72" i="38" s="1"/>
  <c r="AT72" i="38" a="1"/>
  <c r="AT72" i="38" s="1"/>
  <c r="AU72" i="38" a="1"/>
  <c r="AU72" i="38" s="1"/>
  <c r="AV72" i="38" a="1"/>
  <c r="AV72" i="38" s="1"/>
  <c r="AW72" i="38" a="1"/>
  <c r="AW72" i="38" s="1"/>
  <c r="AX72" i="38" a="1"/>
  <c r="AX72" i="38" s="1"/>
  <c r="AY72" i="38" a="1"/>
  <c r="AY72" i="38" s="1"/>
  <c r="AZ72" i="38" a="1"/>
  <c r="AZ72" i="38" s="1"/>
  <c r="BA72" i="38" a="1"/>
  <c r="BA72" i="38" s="1"/>
  <c r="BB72" i="38" a="1"/>
  <c r="BB72" i="38" s="1"/>
  <c r="BC72" i="38" a="1"/>
  <c r="BC72" i="38" s="1"/>
  <c r="BD72" i="38" a="1"/>
  <c r="BD72" i="38" s="1"/>
  <c r="BE72" i="38" a="1"/>
  <c r="BE72" i="38"/>
  <c r="BF72" i="38" a="1"/>
  <c r="BF72" i="38" s="1"/>
  <c r="BG72" i="38" a="1"/>
  <c r="BG72" i="38" s="1"/>
  <c r="BH72" i="38" a="1"/>
  <c r="BH72" i="38" s="1"/>
  <c r="BI72" i="38" a="1"/>
  <c r="BI72" i="38" s="1"/>
  <c r="BJ72" i="38" a="1"/>
  <c r="BJ72" i="38" s="1"/>
  <c r="BK72" i="38" a="1"/>
  <c r="BK72" i="38" s="1"/>
  <c r="BL72" i="38" a="1"/>
  <c r="BL72" i="38" s="1"/>
  <c r="BM72" i="38" a="1"/>
  <c r="BM72" i="38" s="1"/>
  <c r="BN72" i="38" a="1"/>
  <c r="BN72" i="38" s="1"/>
  <c r="BO72" i="38" a="1"/>
  <c r="BO72" i="38" s="1"/>
  <c r="BP72" i="38" a="1"/>
  <c r="BP72" i="38" s="1"/>
  <c r="BQ72" i="38" a="1"/>
  <c r="BQ72" i="38" s="1"/>
  <c r="BR72" i="38" a="1"/>
  <c r="BR72" i="38" s="1"/>
  <c r="BS72" i="38" a="1"/>
  <c r="BS72" i="38" s="1"/>
  <c r="BT72" i="38" a="1"/>
  <c r="BT72" i="38" s="1"/>
  <c r="BU72" i="38" a="1"/>
  <c r="BU72" i="38" s="1"/>
  <c r="BV72" i="38" a="1"/>
  <c r="BV72" i="38" s="1"/>
  <c r="C73" i="38" a="1"/>
  <c r="C73" i="38" s="1"/>
  <c r="D73" i="38" a="1"/>
  <c r="D73" i="38" s="1"/>
  <c r="E73" i="38" a="1"/>
  <c r="E73" i="38" s="1"/>
  <c r="F73" i="38" a="1"/>
  <c r="F73" i="38" s="1"/>
  <c r="G73" i="38" a="1"/>
  <c r="G73" i="38" s="1"/>
  <c r="H73" i="38" a="1"/>
  <c r="H73" i="38" s="1"/>
  <c r="I73" i="38" a="1"/>
  <c r="I73" i="38" s="1"/>
  <c r="J73" i="38" a="1"/>
  <c r="J73" i="38" s="1"/>
  <c r="K73" i="38" a="1"/>
  <c r="K73" i="38" s="1"/>
  <c r="L73" i="38" a="1"/>
  <c r="L73" i="38" s="1"/>
  <c r="M73" i="38" a="1"/>
  <c r="M73" i="38" s="1"/>
  <c r="N73" i="38" a="1"/>
  <c r="N73" i="38" s="1"/>
  <c r="O73" i="38" a="1"/>
  <c r="O73" i="38" s="1"/>
  <c r="P73" i="38" a="1"/>
  <c r="P73" i="38" s="1"/>
  <c r="Q73" i="38" a="1"/>
  <c r="Q73" i="38" s="1"/>
  <c r="R73" i="38" a="1"/>
  <c r="R73" i="38" s="1"/>
  <c r="S73" i="38" a="1"/>
  <c r="S73" i="38"/>
  <c r="T73" i="38" a="1"/>
  <c r="T73" i="38" s="1"/>
  <c r="U73" i="38" a="1"/>
  <c r="U73" i="38" s="1"/>
  <c r="V73" i="38" a="1"/>
  <c r="V73" i="38" s="1"/>
  <c r="W73" i="38" a="1"/>
  <c r="W73" i="38" s="1"/>
  <c r="X73" i="38" a="1"/>
  <c r="X73" i="38" s="1"/>
  <c r="Y73" i="38" a="1"/>
  <c r="Y73" i="38" s="1"/>
  <c r="Z73" i="38" a="1"/>
  <c r="Z73" i="38" s="1"/>
  <c r="AA73" i="38" a="1"/>
  <c r="AA73" i="38" s="1"/>
  <c r="AB73" i="38" a="1"/>
  <c r="AB73" i="38" s="1"/>
  <c r="AC73" i="38" a="1"/>
  <c r="AC73" i="38" s="1"/>
  <c r="AD73" i="38" a="1"/>
  <c r="AD73" i="38" s="1"/>
  <c r="AE73" i="38" a="1"/>
  <c r="AE73" i="38" s="1"/>
  <c r="AF73" i="38" a="1"/>
  <c r="AF73" i="38" s="1"/>
  <c r="AG73" i="38" a="1"/>
  <c r="AG73" i="38" s="1"/>
  <c r="AH73" i="38" a="1"/>
  <c r="AH73" i="38" s="1"/>
  <c r="AI73" i="38" a="1"/>
  <c r="AI73" i="38" s="1"/>
  <c r="AJ73" i="38" a="1"/>
  <c r="AJ73" i="38" s="1"/>
  <c r="AK73" i="38" a="1"/>
  <c r="AK73" i="38" s="1"/>
  <c r="AL73" i="38" a="1"/>
  <c r="AL73" i="38" s="1"/>
  <c r="AM73" i="38" a="1"/>
  <c r="AM73" i="38" s="1"/>
  <c r="AN73" i="38" a="1"/>
  <c r="AN73" i="38" s="1"/>
  <c r="AO73" i="38" a="1"/>
  <c r="AO73" i="38"/>
  <c r="AP73" i="38" a="1"/>
  <c r="AP73" i="38"/>
  <c r="AQ73" i="38" a="1"/>
  <c r="AQ73" i="38"/>
  <c r="AR73" i="38" a="1"/>
  <c r="AR73" i="38"/>
  <c r="AS73" i="38" a="1"/>
  <c r="AS73" i="38"/>
  <c r="AT73" i="38" a="1"/>
  <c r="AT73" i="38"/>
  <c r="AU73" i="38" a="1"/>
  <c r="AU73" i="38" s="1"/>
  <c r="AV73" i="38" a="1"/>
  <c r="AV73" i="38" s="1"/>
  <c r="AW73" i="38" a="1"/>
  <c r="AW73" i="38" s="1"/>
  <c r="AX73" i="38" a="1"/>
  <c r="AX73" i="38" s="1"/>
  <c r="AY73" i="38" a="1"/>
  <c r="AY73" i="38" s="1"/>
  <c r="AZ73" i="38" a="1"/>
  <c r="AZ73" i="38" s="1"/>
  <c r="BA73" i="38" a="1"/>
  <c r="BA73" i="38" s="1"/>
  <c r="BB73" i="38" a="1"/>
  <c r="BB73" i="38" s="1"/>
  <c r="BC73" i="38" a="1"/>
  <c r="BC73" i="38" s="1"/>
  <c r="BD73" i="38" a="1"/>
  <c r="BD73" i="38" s="1"/>
  <c r="BE73" i="38" a="1"/>
  <c r="BE73" i="38" s="1"/>
  <c r="BF73" i="38" a="1"/>
  <c r="BF73" i="38" s="1"/>
  <c r="BG73" i="38" a="1"/>
  <c r="BG73" i="38" s="1"/>
  <c r="BH73" i="38" a="1"/>
  <c r="BH73" i="38" s="1"/>
  <c r="BI73" i="38" a="1"/>
  <c r="BI73" i="38" s="1"/>
  <c r="BJ73" i="38" a="1"/>
  <c r="BJ73" i="38" s="1"/>
  <c r="BK73" i="38" a="1"/>
  <c r="BK73" i="38" s="1"/>
  <c r="BL73" i="38" a="1"/>
  <c r="BL73" i="38"/>
  <c r="BM73" i="38" a="1"/>
  <c r="BM73" i="38" s="1"/>
  <c r="BN73" i="38" a="1"/>
  <c r="BN73" i="38" s="1"/>
  <c r="BO73" i="38" a="1"/>
  <c r="BO73" i="38" s="1"/>
  <c r="BP73" i="38" a="1"/>
  <c r="BP73" i="38" s="1"/>
  <c r="BQ73" i="38" a="1"/>
  <c r="BQ73" i="38" s="1"/>
  <c r="BR73" i="38" a="1"/>
  <c r="BR73" i="38" s="1"/>
  <c r="BS73" i="38" a="1"/>
  <c r="BS73" i="38" s="1"/>
  <c r="BT73" i="38" a="1"/>
  <c r="BT73" i="38" s="1"/>
  <c r="BU73" i="38" a="1"/>
  <c r="BU73" i="38" s="1"/>
  <c r="BV73" i="38" a="1"/>
  <c r="BV73" i="38" s="1"/>
  <c r="C74" i="38" a="1"/>
  <c r="C74" i="38" s="1"/>
  <c r="D74" i="38" a="1"/>
  <c r="D74" i="38" s="1"/>
  <c r="E74" i="38" a="1"/>
  <c r="E74" i="38" s="1"/>
  <c r="F74" i="38" a="1"/>
  <c r="F74" i="38" s="1"/>
  <c r="G74" i="38" a="1"/>
  <c r="G74" i="38" s="1"/>
  <c r="H74" i="38" a="1"/>
  <c r="H74" i="38" s="1"/>
  <c r="I74" i="38" a="1"/>
  <c r="I74" i="38" s="1"/>
  <c r="J74" i="38" a="1"/>
  <c r="J74" i="38" s="1"/>
  <c r="K74" i="38" a="1"/>
  <c r="K74" i="38" s="1"/>
  <c r="L74" i="38" a="1"/>
  <c r="L74" i="38" s="1"/>
  <c r="M74" i="38" a="1"/>
  <c r="M74" i="38" s="1"/>
  <c r="N74" i="38" a="1"/>
  <c r="N74" i="38" s="1"/>
  <c r="O74" i="38" a="1"/>
  <c r="O74" i="38" s="1"/>
  <c r="P74" i="38" a="1"/>
  <c r="P74" i="38" s="1"/>
  <c r="Q74" i="38" a="1"/>
  <c r="Q74" i="38" s="1"/>
  <c r="R74" i="38" a="1"/>
  <c r="R74" i="38" s="1"/>
  <c r="S74" i="38" a="1"/>
  <c r="S74" i="38" s="1"/>
  <c r="T74" i="38" a="1"/>
  <c r="T74" i="38" s="1"/>
  <c r="U74" i="38" a="1"/>
  <c r="U74" i="38" s="1"/>
  <c r="V74" i="38" a="1"/>
  <c r="V74" i="38" s="1"/>
  <c r="W74" i="38" a="1"/>
  <c r="W74" i="38" s="1"/>
  <c r="X74" i="38" a="1"/>
  <c r="X74" i="38" s="1"/>
  <c r="Y74" i="38" a="1"/>
  <c r="Y74" i="38" s="1"/>
  <c r="Z74" i="38" a="1"/>
  <c r="Z74" i="38" s="1"/>
  <c r="AA74" i="38" a="1"/>
  <c r="AA74" i="38" s="1"/>
  <c r="AB74" i="38" a="1"/>
  <c r="AB74" i="38" s="1"/>
  <c r="AC74" i="38" a="1"/>
  <c r="AC74" i="38" s="1"/>
  <c r="AD74" i="38" a="1"/>
  <c r="AD74" i="38" s="1"/>
  <c r="AE74" i="38" a="1"/>
  <c r="AE74" i="38" s="1"/>
  <c r="AF74" i="38" a="1"/>
  <c r="AF74" i="38" s="1"/>
  <c r="AG74" i="38" a="1"/>
  <c r="AG74" i="38" s="1"/>
  <c r="AH74" i="38" a="1"/>
  <c r="AH74" i="38" s="1"/>
  <c r="AI74" i="38" a="1"/>
  <c r="AI74" i="38" s="1"/>
  <c r="AJ74" i="38" a="1"/>
  <c r="AJ74" i="38" s="1"/>
  <c r="AK74" i="38" a="1"/>
  <c r="AK74" i="38" s="1"/>
  <c r="AL74" i="38" a="1"/>
  <c r="AL74" i="38" s="1"/>
  <c r="AM74" i="38" a="1"/>
  <c r="AM74" i="38" s="1"/>
  <c r="AN74" i="38" a="1"/>
  <c r="AN74" i="38" s="1"/>
  <c r="AO74" i="38" a="1"/>
  <c r="AO74" i="38" s="1"/>
  <c r="AP74" i="38" a="1"/>
  <c r="AP74" i="38" s="1"/>
  <c r="AQ74" i="38" a="1"/>
  <c r="AQ74" i="38" s="1"/>
  <c r="AR74" i="38" a="1"/>
  <c r="AR74" i="38" s="1"/>
  <c r="AS74" i="38" a="1"/>
  <c r="AS74" i="38" s="1"/>
  <c r="AT74" i="38" a="1"/>
  <c r="AT74" i="38" s="1"/>
  <c r="AU74" i="38" a="1"/>
  <c r="AU74" i="38" s="1"/>
  <c r="AV74" i="38" a="1"/>
  <c r="AV74" i="38" s="1"/>
  <c r="AW74" i="38" a="1"/>
  <c r="AW74" i="38" s="1"/>
  <c r="AX74" i="38" a="1"/>
  <c r="AX74" i="38" s="1"/>
  <c r="AY74" i="38" a="1"/>
  <c r="AY74" i="38" s="1"/>
  <c r="AZ74" i="38" a="1"/>
  <c r="AZ74" i="38" s="1"/>
  <c r="BA74" i="38" a="1"/>
  <c r="BA74" i="38" s="1"/>
  <c r="BB74" i="38" a="1"/>
  <c r="BB74" i="38" s="1"/>
  <c r="BC74" i="38" a="1"/>
  <c r="BC74" i="38" s="1"/>
  <c r="BD74" i="38" a="1"/>
  <c r="BD74" i="38" s="1"/>
  <c r="BE74" i="38" a="1"/>
  <c r="BE74" i="38" s="1"/>
  <c r="BF74" i="38" a="1"/>
  <c r="BF74" i="38" s="1"/>
  <c r="BG74" i="38" a="1"/>
  <c r="BG74" i="38" s="1"/>
  <c r="BH74" i="38" a="1"/>
  <c r="BH74" i="38" s="1"/>
  <c r="BI74" i="38" a="1"/>
  <c r="BI74" i="38" s="1"/>
  <c r="BJ74" i="38" a="1"/>
  <c r="BJ74" i="38" s="1"/>
  <c r="BK74" i="38" a="1"/>
  <c r="BK74" i="38" s="1"/>
  <c r="BL74" i="38" a="1"/>
  <c r="BL74" i="38" s="1"/>
  <c r="BM74" i="38" a="1"/>
  <c r="BM74" i="38" s="1"/>
  <c r="BN74" i="38" a="1"/>
  <c r="BN74" i="38" s="1"/>
  <c r="BO74" i="38" a="1"/>
  <c r="BO74" i="38" s="1"/>
  <c r="BP74" i="38" a="1"/>
  <c r="BP74" i="38" s="1"/>
  <c r="BQ74" i="38" a="1"/>
  <c r="BQ74" i="38" s="1"/>
  <c r="BR74" i="38" a="1"/>
  <c r="BR74" i="38" s="1"/>
  <c r="BS74" i="38" a="1"/>
  <c r="BS74" i="38" s="1"/>
  <c r="BT74" i="38" a="1"/>
  <c r="BT74" i="38" s="1"/>
  <c r="BU74" i="38" a="1"/>
  <c r="BU74" i="38" s="1"/>
  <c r="BV74" i="38" a="1"/>
  <c r="BV74" i="38" s="1"/>
  <c r="C75" i="38" a="1"/>
  <c r="C75" i="38" s="1"/>
  <c r="D75" i="38" a="1"/>
  <c r="D75" i="38" s="1"/>
  <c r="E75" i="38" a="1"/>
  <c r="E75" i="38" s="1"/>
  <c r="F75" i="38" a="1"/>
  <c r="F75" i="38" s="1"/>
  <c r="G75" i="38" a="1"/>
  <c r="G75" i="38" s="1"/>
  <c r="H75" i="38" a="1"/>
  <c r="H75" i="38" s="1"/>
  <c r="I75" i="38" a="1"/>
  <c r="I75" i="38" s="1"/>
  <c r="J75" i="38" a="1"/>
  <c r="J75" i="38" s="1"/>
  <c r="K75" i="38" a="1"/>
  <c r="K75" i="38" s="1"/>
  <c r="L75" i="38" a="1"/>
  <c r="L75" i="38" s="1"/>
  <c r="M75" i="38" a="1"/>
  <c r="M75" i="38" s="1"/>
  <c r="N75" i="38" a="1"/>
  <c r="N75" i="38" s="1"/>
  <c r="O75" i="38" a="1"/>
  <c r="O75" i="38" s="1"/>
  <c r="P75" i="38" a="1"/>
  <c r="P75" i="38" s="1"/>
  <c r="Q75" i="38" a="1"/>
  <c r="Q75" i="38" s="1"/>
  <c r="R75" i="38" a="1"/>
  <c r="R75" i="38" s="1"/>
  <c r="S75" i="38" a="1"/>
  <c r="S75" i="38" s="1"/>
  <c r="T75" i="38" a="1"/>
  <c r="T75" i="38" s="1"/>
  <c r="U75" i="38" a="1"/>
  <c r="U75" i="38" s="1"/>
  <c r="V75" i="38" a="1"/>
  <c r="V75" i="38" s="1"/>
  <c r="W75" i="38" a="1"/>
  <c r="W75" i="38" s="1"/>
  <c r="X75" i="38" a="1"/>
  <c r="X75" i="38" s="1"/>
  <c r="Y75" i="38" a="1"/>
  <c r="Y75" i="38" s="1"/>
  <c r="Z75" i="38" a="1"/>
  <c r="Z75" i="38" s="1"/>
  <c r="AA75" i="38" a="1"/>
  <c r="AA75" i="38" s="1"/>
  <c r="AB75" i="38" a="1"/>
  <c r="AB75" i="38" s="1"/>
  <c r="AC75" i="38" a="1"/>
  <c r="AC75" i="38" s="1"/>
  <c r="AD75" i="38" a="1"/>
  <c r="AD75" i="38" s="1"/>
  <c r="AE75" i="38" a="1"/>
  <c r="AE75" i="38" s="1"/>
  <c r="AF75" i="38" a="1"/>
  <c r="AF75" i="38" s="1"/>
  <c r="AG75" i="38" a="1"/>
  <c r="AG75" i="38" s="1"/>
  <c r="AH75" i="38" a="1"/>
  <c r="AH75" i="38" s="1"/>
  <c r="AI75" i="38" a="1"/>
  <c r="AI75" i="38" s="1"/>
  <c r="AJ75" i="38" a="1"/>
  <c r="AJ75" i="38" s="1"/>
  <c r="AK75" i="38" a="1"/>
  <c r="AK75" i="38" s="1"/>
  <c r="AL75" i="38" a="1"/>
  <c r="AL75" i="38" s="1"/>
  <c r="AM75" i="38" a="1"/>
  <c r="AM75" i="38" s="1"/>
  <c r="AN75" i="38" a="1"/>
  <c r="AN75" i="38" s="1"/>
  <c r="AO75" i="38" a="1"/>
  <c r="AO75" i="38" s="1"/>
  <c r="AP75" i="38" a="1"/>
  <c r="AP75" i="38" s="1"/>
  <c r="AQ75" i="38" a="1"/>
  <c r="AQ75" i="38" s="1"/>
  <c r="AR75" i="38" a="1"/>
  <c r="AR75" i="38" s="1"/>
  <c r="AS75" i="38" a="1"/>
  <c r="AS75" i="38" s="1"/>
  <c r="AT75" i="38" a="1"/>
  <c r="AT75" i="38" s="1"/>
  <c r="AU75" i="38" a="1"/>
  <c r="AU75" i="38" s="1"/>
  <c r="AV75" i="38" a="1"/>
  <c r="AV75" i="38" s="1"/>
  <c r="AW75" i="38" a="1"/>
  <c r="AW75" i="38" s="1"/>
  <c r="AX75" i="38" a="1"/>
  <c r="AX75" i="38" s="1"/>
  <c r="AY75" i="38" a="1"/>
  <c r="AY75" i="38" s="1"/>
  <c r="AZ75" i="38" a="1"/>
  <c r="AZ75" i="38" s="1"/>
  <c r="BA75" i="38" a="1"/>
  <c r="BA75" i="38" s="1"/>
  <c r="BB75" i="38" a="1"/>
  <c r="BB75" i="38" s="1"/>
  <c r="BC75" i="38" a="1"/>
  <c r="BC75" i="38" s="1"/>
  <c r="BD75" i="38" a="1"/>
  <c r="BD75" i="38" s="1"/>
  <c r="BE75" i="38" a="1"/>
  <c r="BE75" i="38" s="1"/>
  <c r="BF75" i="38" a="1"/>
  <c r="BF75" i="38" s="1"/>
  <c r="BG75" i="38" a="1"/>
  <c r="BG75" i="38" s="1"/>
  <c r="BH75" i="38" a="1"/>
  <c r="BH75" i="38" s="1"/>
  <c r="BI75" i="38" a="1"/>
  <c r="BI75" i="38" s="1"/>
  <c r="BJ75" i="38" a="1"/>
  <c r="BJ75" i="38" s="1"/>
  <c r="BK75" i="38" a="1"/>
  <c r="BK75" i="38" s="1"/>
  <c r="BL75" i="38" a="1"/>
  <c r="BL75" i="38" s="1"/>
  <c r="BM75" i="38" a="1"/>
  <c r="BM75" i="38" s="1"/>
  <c r="BN75" i="38" a="1"/>
  <c r="BN75" i="38" s="1"/>
  <c r="BO75" i="38" a="1"/>
  <c r="BO75" i="38" s="1"/>
  <c r="BP75" i="38" a="1"/>
  <c r="BP75" i="38" s="1"/>
  <c r="BQ75" i="38" a="1"/>
  <c r="BQ75" i="38" s="1"/>
  <c r="BR75" i="38" a="1"/>
  <c r="BR75" i="38" s="1"/>
  <c r="BS75" i="38" a="1"/>
  <c r="BS75" i="38" s="1"/>
  <c r="BT75" i="38" a="1"/>
  <c r="BT75" i="38" s="1"/>
  <c r="BU75" i="38" a="1"/>
  <c r="BU75" i="38" s="1"/>
  <c r="BV75" i="38" a="1"/>
  <c r="BV75" i="38" s="1"/>
  <c r="C76" i="38" a="1"/>
  <c r="C76" i="38" s="1"/>
  <c r="D76" i="38" a="1"/>
  <c r="D76" i="38" s="1"/>
  <c r="E76" i="38" a="1"/>
  <c r="E76" i="38" s="1"/>
  <c r="F76" i="38" a="1"/>
  <c r="F76" i="38" s="1"/>
  <c r="G76" i="38" a="1"/>
  <c r="G76" i="38" s="1"/>
  <c r="H76" i="38" a="1"/>
  <c r="H76" i="38" s="1"/>
  <c r="I76" i="38" a="1"/>
  <c r="I76" i="38" s="1"/>
  <c r="J76" i="38" a="1"/>
  <c r="J76" i="38" s="1"/>
  <c r="K76" i="38" a="1"/>
  <c r="K76" i="38" s="1"/>
  <c r="L76" i="38" a="1"/>
  <c r="L76" i="38" s="1"/>
  <c r="M76" i="38" a="1"/>
  <c r="M76" i="38" s="1"/>
  <c r="N76" i="38" a="1"/>
  <c r="N76" i="38" s="1"/>
  <c r="O76" i="38" a="1"/>
  <c r="O76" i="38" s="1"/>
  <c r="P76" i="38" a="1"/>
  <c r="P76" i="38" s="1"/>
  <c r="Q76" i="38" a="1"/>
  <c r="Q76" i="38" s="1"/>
  <c r="R76" i="38" a="1"/>
  <c r="R76" i="38" s="1"/>
  <c r="S76" i="38" a="1"/>
  <c r="S76" i="38" s="1"/>
  <c r="T76" i="38" a="1"/>
  <c r="T76" i="38" s="1"/>
  <c r="U76" i="38" a="1"/>
  <c r="U76" i="38" s="1"/>
  <c r="V76" i="38" a="1"/>
  <c r="V76" i="38" s="1"/>
  <c r="W76" i="38" a="1"/>
  <c r="W76" i="38" s="1"/>
  <c r="X76" i="38" a="1"/>
  <c r="X76" i="38" s="1"/>
  <c r="Y76" i="38" a="1"/>
  <c r="Y76" i="38" s="1"/>
  <c r="Z76" i="38" a="1"/>
  <c r="Z76" i="38" s="1"/>
  <c r="AA76" i="38" a="1"/>
  <c r="AA76" i="38" s="1"/>
  <c r="AB76" i="38" a="1"/>
  <c r="AB76" i="38" s="1"/>
  <c r="AC76" i="38" a="1"/>
  <c r="AC76" i="38" s="1"/>
  <c r="AD76" i="38" a="1"/>
  <c r="AD76" i="38" s="1"/>
  <c r="AE76" i="38" a="1"/>
  <c r="AE76" i="38" s="1"/>
  <c r="AF76" i="38" a="1"/>
  <c r="AF76" i="38" s="1"/>
  <c r="AG76" i="38" a="1"/>
  <c r="AG76" i="38" s="1"/>
  <c r="AH76" i="38" a="1"/>
  <c r="AH76" i="38" s="1"/>
  <c r="AI76" i="38" a="1"/>
  <c r="AI76" i="38" s="1"/>
  <c r="AJ76" i="38" a="1"/>
  <c r="AJ76" i="38" s="1"/>
  <c r="AK76" i="38" a="1"/>
  <c r="AK76" i="38" s="1"/>
  <c r="AL76" i="38" a="1"/>
  <c r="AL76" i="38"/>
  <c r="AM76" i="38" a="1"/>
  <c r="AM76" i="38"/>
  <c r="AN76" i="38" a="1"/>
  <c r="AN76" i="38"/>
  <c r="AO76" i="38" a="1"/>
  <c r="AO76" i="38" s="1"/>
  <c r="AP76" i="38" a="1"/>
  <c r="AP76" i="38" s="1"/>
  <c r="AQ76" i="38" a="1"/>
  <c r="AQ76" i="38" s="1"/>
  <c r="AR76" i="38" a="1"/>
  <c r="AR76" i="38" s="1"/>
  <c r="AS76" i="38" a="1"/>
  <c r="AS76" i="38" s="1"/>
  <c r="AT76" i="38" a="1"/>
  <c r="AT76" i="38" s="1"/>
  <c r="AU76" i="38" a="1"/>
  <c r="AU76" i="38" s="1"/>
  <c r="AV76" i="38" a="1"/>
  <c r="AV76" i="38" s="1"/>
  <c r="AW76" i="38" a="1"/>
  <c r="AW76" i="38" s="1"/>
  <c r="AX76" i="38" a="1"/>
  <c r="AX76" i="38" s="1"/>
  <c r="AY76" i="38" a="1"/>
  <c r="AY76" i="38" s="1"/>
  <c r="AZ76" i="38" a="1"/>
  <c r="AZ76" i="38" s="1"/>
  <c r="BA76" i="38" a="1"/>
  <c r="BA76" i="38" s="1"/>
  <c r="BB76" i="38" a="1"/>
  <c r="BB76" i="38"/>
  <c r="BC76" i="38" a="1"/>
  <c r="BC76" i="38"/>
  <c r="BD76" i="38" a="1"/>
  <c r="BD76" i="38"/>
  <c r="BE76" i="38" a="1"/>
  <c r="BE76" i="38" s="1"/>
  <c r="BF76" i="38" a="1"/>
  <c r="BF76" i="38" s="1"/>
  <c r="BG76" i="38" a="1"/>
  <c r="BG76" i="38" s="1"/>
  <c r="BH76" i="38" a="1"/>
  <c r="BH76" i="38" s="1"/>
  <c r="BI76" i="38" a="1"/>
  <c r="BI76" i="38" s="1"/>
  <c r="BJ76" i="38" a="1"/>
  <c r="BJ76" i="38" s="1"/>
  <c r="BK76" i="38" a="1"/>
  <c r="BK76" i="38" s="1"/>
  <c r="BL76" i="38" a="1"/>
  <c r="BL76" i="38" s="1"/>
  <c r="BM76" i="38" a="1"/>
  <c r="BM76" i="38" s="1"/>
  <c r="BN76" i="38" a="1"/>
  <c r="BN76" i="38" s="1"/>
  <c r="BO76" i="38" a="1"/>
  <c r="BO76" i="38" s="1"/>
  <c r="BP76" i="38" a="1"/>
  <c r="BP76" i="38" s="1"/>
  <c r="BQ76" i="38" a="1"/>
  <c r="BQ76" i="38" s="1"/>
  <c r="BR76" i="38" a="1"/>
  <c r="BR76" i="38"/>
  <c r="BS76" i="38" a="1"/>
  <c r="BS76" i="38"/>
  <c r="BT76" i="38" a="1"/>
  <c r="BT76" i="38"/>
  <c r="BU76" i="38" a="1"/>
  <c r="BU76" i="38" s="1"/>
  <c r="BV76" i="38" a="1"/>
  <c r="BV76" i="38" s="1"/>
  <c r="C77" i="38" a="1"/>
  <c r="C77" i="38" s="1"/>
  <c r="D77" i="38" a="1"/>
  <c r="D77" i="38" s="1"/>
  <c r="E77" i="38" a="1"/>
  <c r="E77" i="38" s="1"/>
  <c r="F77" i="38" a="1"/>
  <c r="F77" i="38" s="1"/>
  <c r="G77" i="38" a="1"/>
  <c r="G77" i="38" s="1"/>
  <c r="H77" i="38" a="1"/>
  <c r="H77" i="38" s="1"/>
  <c r="I77" i="38" a="1"/>
  <c r="I77" i="38" s="1"/>
  <c r="J77" i="38" a="1"/>
  <c r="J77" i="38" s="1"/>
  <c r="K77" i="38" a="1"/>
  <c r="K77" i="38" s="1"/>
  <c r="L77" i="38" a="1"/>
  <c r="L77" i="38" s="1"/>
  <c r="M77" i="38" a="1"/>
  <c r="M77" i="38" s="1"/>
  <c r="N77" i="38" a="1"/>
  <c r="N77" i="38"/>
  <c r="O77" i="38" a="1"/>
  <c r="O77" i="38"/>
  <c r="P77" i="38" a="1"/>
  <c r="P77" i="38"/>
  <c r="Q77" i="38" a="1"/>
  <c r="Q77" i="38" s="1"/>
  <c r="R77" i="38" a="1"/>
  <c r="R77" i="38" s="1"/>
  <c r="S77" i="38" a="1"/>
  <c r="S77" i="38" s="1"/>
  <c r="T77" i="38" a="1"/>
  <c r="T77" i="38" s="1"/>
  <c r="U77" i="38" a="1"/>
  <c r="U77" i="38" s="1"/>
  <c r="V77" i="38" a="1"/>
  <c r="V77" i="38" s="1"/>
  <c r="W77" i="38" a="1"/>
  <c r="W77" i="38" s="1"/>
  <c r="X77" i="38" a="1"/>
  <c r="X77" i="38" s="1"/>
  <c r="Y77" i="38" a="1"/>
  <c r="Y77" i="38" s="1"/>
  <c r="Z77" i="38" a="1"/>
  <c r="Z77" i="38" s="1"/>
  <c r="AA77" i="38" a="1"/>
  <c r="AA77" i="38" s="1"/>
  <c r="AB77" i="38" a="1"/>
  <c r="AB77" i="38" s="1"/>
  <c r="AC77" i="38" a="1"/>
  <c r="AC77" i="38" s="1"/>
  <c r="AD77" i="38" a="1"/>
  <c r="AD77" i="38"/>
  <c r="AE77" i="38" a="1"/>
  <c r="AE77" i="38"/>
  <c r="AF77" i="38" a="1"/>
  <c r="AF77" i="38"/>
  <c r="AG77" i="38" a="1"/>
  <c r="AG77" i="38" s="1"/>
  <c r="AH77" i="38" a="1"/>
  <c r="AH77" i="38" s="1"/>
  <c r="AI77" i="38" a="1"/>
  <c r="AI77" i="38" s="1"/>
  <c r="AJ77" i="38" a="1"/>
  <c r="AJ77" i="38" s="1"/>
  <c r="AK77" i="38" a="1"/>
  <c r="AK77" i="38" s="1"/>
  <c r="AL77" i="38" a="1"/>
  <c r="AL77" i="38" s="1"/>
  <c r="AM77" i="38" a="1"/>
  <c r="AM77" i="38" s="1"/>
  <c r="AN77" i="38" a="1"/>
  <c r="AN77" i="38" s="1"/>
  <c r="AO77" i="38" a="1"/>
  <c r="AO77" i="38" s="1"/>
  <c r="AP77" i="38" a="1"/>
  <c r="AP77" i="38" s="1"/>
  <c r="AQ77" i="38" a="1"/>
  <c r="AQ77" i="38" s="1"/>
  <c r="AR77" i="38" a="1"/>
  <c r="AR77" i="38" s="1"/>
  <c r="AS77" i="38" a="1"/>
  <c r="AS77" i="38" s="1"/>
  <c r="AT77" i="38" a="1"/>
  <c r="AT77" i="38"/>
  <c r="AU77" i="38" a="1"/>
  <c r="AU77" i="38"/>
  <c r="AV77" i="38" a="1"/>
  <c r="AV77" i="38"/>
  <c r="AW77" i="38" a="1"/>
  <c r="AW77" i="38" s="1"/>
  <c r="AX77" i="38" a="1"/>
  <c r="AX77" i="38" s="1"/>
  <c r="AY77" i="38" a="1"/>
  <c r="AY77" i="38" s="1"/>
  <c r="AZ77" i="38" a="1"/>
  <c r="AZ77" i="38" s="1"/>
  <c r="BA77" i="38" a="1"/>
  <c r="BA77" i="38" s="1"/>
  <c r="BB77" i="38" a="1"/>
  <c r="BB77" i="38" s="1"/>
  <c r="BC77" i="38" a="1"/>
  <c r="BC77" i="38" s="1"/>
  <c r="BD77" i="38" a="1"/>
  <c r="BD77" i="38" s="1"/>
  <c r="BE77" i="38" a="1"/>
  <c r="BE77" i="38" s="1"/>
  <c r="BF77" i="38" a="1"/>
  <c r="BF77" i="38" s="1"/>
  <c r="BG77" i="38" a="1"/>
  <c r="BG77" i="38" s="1"/>
  <c r="BH77" i="38" a="1"/>
  <c r="BH77" i="38" s="1"/>
  <c r="BI77" i="38" a="1"/>
  <c r="BI77" i="38" s="1"/>
  <c r="BJ77" i="38" a="1"/>
  <c r="BJ77" i="38"/>
  <c r="BK77" i="38" a="1"/>
  <c r="BK77" i="38"/>
  <c r="BL77" i="38" a="1"/>
  <c r="BL77" i="38"/>
  <c r="BM77" i="38" a="1"/>
  <c r="BM77" i="38" s="1"/>
  <c r="BN77" i="38" a="1"/>
  <c r="BN77" i="38" s="1"/>
  <c r="BO77" i="38" a="1"/>
  <c r="BO77" i="38" s="1"/>
  <c r="BP77" i="38" a="1"/>
  <c r="BP77" i="38" s="1"/>
  <c r="BQ77" i="38" a="1"/>
  <c r="BQ77" i="38" s="1"/>
  <c r="BR77" i="38" a="1"/>
  <c r="BR77" i="38" s="1"/>
  <c r="BS77" i="38" a="1"/>
  <c r="BS77" i="38" s="1"/>
  <c r="BT77" i="38" a="1"/>
  <c r="BT77" i="38" s="1"/>
  <c r="BU77" i="38" a="1"/>
  <c r="BU77" i="38" s="1"/>
  <c r="BV77" i="38" a="1"/>
  <c r="BV77" i="38"/>
  <c r="C78" i="38" a="1"/>
  <c r="C78" i="38"/>
  <c r="D78" i="38" a="1"/>
  <c r="D78" i="38" s="1"/>
  <c r="E78" i="38" a="1"/>
  <c r="E78" i="38" s="1"/>
  <c r="F78" i="38" a="1"/>
  <c r="F78" i="38"/>
  <c r="G78" i="38" a="1"/>
  <c r="G78" i="38" s="1"/>
  <c r="H78" i="38" a="1"/>
  <c r="H78" i="38" s="1"/>
  <c r="I78" i="38" a="1"/>
  <c r="I78" i="38" s="1"/>
  <c r="J78" i="38" a="1"/>
  <c r="J78" i="38" s="1"/>
  <c r="K78" i="38" a="1"/>
  <c r="K78" i="38" s="1"/>
  <c r="L78" i="38" a="1"/>
  <c r="L78" i="38" s="1"/>
  <c r="M78" i="38" a="1"/>
  <c r="M78" i="38" s="1"/>
  <c r="N78" i="38" a="1"/>
  <c r="N78" i="38"/>
  <c r="O78" i="38" a="1"/>
  <c r="O78" i="38"/>
  <c r="P78" i="38" a="1"/>
  <c r="P78" i="38" s="1"/>
  <c r="Q78" i="38" a="1"/>
  <c r="Q78" i="38" s="1"/>
  <c r="R78" i="38" a="1"/>
  <c r="R78" i="38" s="1"/>
  <c r="S78" i="38" a="1"/>
  <c r="S78" i="38" s="1"/>
  <c r="T78" i="38" a="1"/>
  <c r="T78" i="38" s="1"/>
  <c r="U78" i="38" a="1"/>
  <c r="U78" i="38" s="1"/>
  <c r="V78" i="38" a="1"/>
  <c r="V78" i="38"/>
  <c r="W78" i="38" a="1"/>
  <c r="W78" i="38"/>
  <c r="X78" i="38" a="1"/>
  <c r="X78" i="38" s="1"/>
  <c r="Y78" i="38" a="1"/>
  <c r="Y78" i="38" s="1"/>
  <c r="Z78" i="38" a="1"/>
  <c r="Z78" i="38" s="1"/>
  <c r="AA78" i="38" a="1"/>
  <c r="AA78" i="38" s="1"/>
  <c r="AB78" i="38" a="1"/>
  <c r="AB78" i="38" s="1"/>
  <c r="AC78" i="38" a="1"/>
  <c r="AC78" i="38" s="1"/>
  <c r="AD78" i="38" a="1"/>
  <c r="AD78" i="38"/>
  <c r="AE78" i="38" a="1"/>
  <c r="AE78" i="38" s="1"/>
  <c r="AF78" i="38" a="1"/>
  <c r="AF78" i="38" s="1"/>
  <c r="AG78" i="38" a="1"/>
  <c r="AG78" i="38" s="1"/>
  <c r="AH78" i="38" a="1"/>
  <c r="AH78" i="38" s="1"/>
  <c r="AI78" i="38" a="1"/>
  <c r="AI78" i="38" s="1"/>
  <c r="AJ78" i="38" a="1"/>
  <c r="AJ78" i="38" s="1"/>
  <c r="AK78" i="38" a="1"/>
  <c r="AK78" i="38" s="1"/>
  <c r="AL78" i="38" a="1"/>
  <c r="AL78" i="38"/>
  <c r="AM78" i="38" a="1"/>
  <c r="AM78" i="38"/>
  <c r="AN78" i="38" a="1"/>
  <c r="AN78" i="38" s="1"/>
  <c r="AO78" i="38" a="1"/>
  <c r="AO78" i="38" s="1"/>
  <c r="AP78" i="38" a="1"/>
  <c r="AP78" i="38" s="1"/>
  <c r="AQ78" i="38" a="1"/>
  <c r="AQ78" i="38" s="1"/>
  <c r="AR78" i="38" a="1"/>
  <c r="AR78" i="38" s="1"/>
  <c r="AS78" i="38" a="1"/>
  <c r="AS78" i="38" s="1"/>
  <c r="AT78" i="38" a="1"/>
  <c r="AT78" i="38" s="1"/>
  <c r="AU78" i="38" a="1"/>
  <c r="AU78" i="38" s="1"/>
  <c r="AV78" i="38" a="1"/>
  <c r="AV78" i="38" s="1"/>
  <c r="AW78" i="38" a="1"/>
  <c r="AW78" i="38" s="1"/>
  <c r="AX78" i="38" a="1"/>
  <c r="AX78" i="38"/>
  <c r="AY78" i="38" a="1"/>
  <c r="AY78" i="38" s="1"/>
  <c r="AZ78" i="38" a="1"/>
  <c r="AZ78" i="38" s="1"/>
  <c r="BA78" i="38" a="1"/>
  <c r="BA78" i="38" s="1"/>
  <c r="BB78" i="38" a="1"/>
  <c r="BB78" i="38" s="1"/>
  <c r="BC78" i="38" a="1"/>
  <c r="BC78" i="38" s="1"/>
  <c r="BD78" i="38" a="1"/>
  <c r="BD78" i="38" s="1"/>
  <c r="BE78" i="38" a="1"/>
  <c r="BE78" i="38" s="1"/>
  <c r="BF78" i="38" a="1"/>
  <c r="BF78" i="38" s="1"/>
  <c r="BG78" i="38" a="1"/>
  <c r="BG78" i="38" s="1"/>
  <c r="BH78" i="38" a="1"/>
  <c r="BH78" i="38" s="1"/>
  <c r="BI78" i="38" a="1"/>
  <c r="BI78" i="38" s="1"/>
  <c r="BJ78" i="38" a="1"/>
  <c r="BJ78" i="38" s="1"/>
  <c r="BK78" i="38" a="1"/>
  <c r="BK78" i="38" s="1"/>
  <c r="BL78" i="38" a="1"/>
  <c r="BL78" i="38" s="1"/>
  <c r="BM78" i="38" a="1"/>
  <c r="BM78" i="38" s="1"/>
  <c r="BN78" i="38" a="1"/>
  <c r="BN78" i="38" s="1"/>
  <c r="BO78" i="38" a="1"/>
  <c r="BO78" i="38" s="1"/>
  <c r="BP78" i="38" a="1"/>
  <c r="BP78" i="38"/>
  <c r="BQ78" i="38" a="1"/>
  <c r="BQ78" i="38" s="1"/>
  <c r="BR78" i="38" a="1"/>
  <c r="BR78" i="38" s="1"/>
  <c r="BS78" i="38" a="1"/>
  <c r="BS78" i="38" s="1"/>
  <c r="BT78" i="38" a="1"/>
  <c r="BT78" i="38"/>
  <c r="BU78" i="38" a="1"/>
  <c r="BU78" i="38" s="1"/>
  <c r="BV78" i="38" a="1"/>
  <c r="BV78" i="38" s="1"/>
  <c r="C79" i="38" a="1"/>
  <c r="C79" i="38" s="1"/>
  <c r="D79" i="38" a="1"/>
  <c r="D79" i="38" s="1"/>
  <c r="E79" i="38" a="1"/>
  <c r="E79" i="38" s="1"/>
  <c r="F79" i="38" a="1"/>
  <c r="F79" i="38" s="1"/>
  <c r="G79" i="38" a="1"/>
  <c r="G79" i="38" s="1"/>
  <c r="H79" i="38" a="1"/>
  <c r="H79" i="38" s="1"/>
  <c r="I79" i="38" a="1"/>
  <c r="I79" i="38" s="1"/>
  <c r="J79" i="38" a="1"/>
  <c r="J79" i="38" s="1"/>
  <c r="K79" i="38" a="1"/>
  <c r="K79" i="38" s="1"/>
  <c r="L79" i="38" a="1"/>
  <c r="L79" i="38" s="1"/>
  <c r="M79" i="38" a="1"/>
  <c r="M79" i="38" s="1"/>
  <c r="N79" i="38" a="1"/>
  <c r="N79" i="38"/>
  <c r="O79" i="38" a="1"/>
  <c r="O79" i="38" s="1"/>
  <c r="P79" i="38" a="1"/>
  <c r="P79" i="38" s="1"/>
  <c r="Q79" i="38" a="1"/>
  <c r="Q79" i="38" s="1"/>
  <c r="R79" i="38" a="1"/>
  <c r="R79" i="38" s="1"/>
  <c r="S79" i="38" a="1"/>
  <c r="S79" i="38" s="1"/>
  <c r="T79" i="38" a="1"/>
  <c r="T79" i="38" s="1"/>
  <c r="U79" i="38" a="1"/>
  <c r="U79" i="38" s="1"/>
  <c r="V79" i="38" a="1"/>
  <c r="V79" i="38" s="1"/>
  <c r="W79" i="38" a="1"/>
  <c r="W79" i="38" s="1"/>
  <c r="X79" i="38" a="1"/>
  <c r="X79" i="38" s="1"/>
  <c r="Y79" i="38" a="1"/>
  <c r="Y79" i="38" s="1"/>
  <c r="Z79" i="38" a="1"/>
  <c r="Z79" i="38" s="1"/>
  <c r="AA79" i="38" a="1"/>
  <c r="AA79" i="38" s="1"/>
  <c r="AB79" i="38" a="1"/>
  <c r="AB79" i="38"/>
  <c r="AC79" i="38" a="1"/>
  <c r="AC79" i="38" s="1"/>
  <c r="AD79" i="38" a="1"/>
  <c r="AD79" i="38" s="1"/>
  <c r="AE79" i="38" a="1"/>
  <c r="AE79" i="38" s="1"/>
  <c r="AF79" i="38" a="1"/>
  <c r="AF79" i="38"/>
  <c r="AG79" i="38" a="1"/>
  <c r="AG79" i="38" s="1"/>
  <c r="AH79" i="38" a="1"/>
  <c r="AH79" i="38" s="1"/>
  <c r="AI79" i="38" a="1"/>
  <c r="AI79" i="38" s="1"/>
  <c r="AJ79" i="38" a="1"/>
  <c r="AJ79" i="38" s="1"/>
  <c r="AK79" i="38" a="1"/>
  <c r="AK79" i="38" s="1"/>
  <c r="AL79" i="38" a="1"/>
  <c r="AL79" i="38" s="1"/>
  <c r="AM79" i="38" a="1"/>
  <c r="AM79" i="38" s="1"/>
  <c r="AN79" i="38" a="1"/>
  <c r="AN79" i="38" s="1"/>
  <c r="AO79" i="38" a="1"/>
  <c r="AO79" i="38" s="1"/>
  <c r="AP79" i="38" a="1"/>
  <c r="AP79" i="38" s="1"/>
  <c r="AQ79" i="38" a="1"/>
  <c r="AQ79" i="38" s="1"/>
  <c r="AR79" i="38" a="1"/>
  <c r="AR79" i="38" s="1"/>
  <c r="AS79" i="38" a="1"/>
  <c r="AS79" i="38" s="1"/>
  <c r="AT79" i="38" a="1"/>
  <c r="AT79" i="38"/>
  <c r="AU79" i="38" a="1"/>
  <c r="AU79" i="38" s="1"/>
  <c r="AV79" i="38" a="1"/>
  <c r="AV79" i="38"/>
  <c r="AW79" i="38" a="1"/>
  <c r="AW79" i="38" s="1"/>
  <c r="AX79" i="38" a="1"/>
  <c r="AX79" i="38" s="1"/>
  <c r="AY79" i="38" a="1"/>
  <c r="AY79" i="38" s="1"/>
  <c r="AZ79" i="38" a="1"/>
  <c r="AZ79" i="38" s="1"/>
  <c r="BA79" i="38" a="1"/>
  <c r="BA79" i="38" s="1"/>
  <c r="BB79" i="38" a="1"/>
  <c r="BB79" i="38" s="1"/>
  <c r="BC79" i="38" a="1"/>
  <c r="BC79" i="38"/>
  <c r="BD79" i="38" a="1"/>
  <c r="BD79" i="38" s="1"/>
  <c r="BE79" i="38" a="1"/>
  <c r="BE79" i="38"/>
  <c r="BF79" i="38" a="1"/>
  <c r="BF79" i="38" s="1"/>
  <c r="BG79" i="38" a="1"/>
  <c r="BG79" i="38" s="1"/>
  <c r="BH79" i="38" a="1"/>
  <c r="BH79" i="38" s="1"/>
  <c r="BI79" i="38" a="1"/>
  <c r="BI79" i="38" s="1"/>
  <c r="BJ79" i="38" a="1"/>
  <c r="BJ79" i="38" s="1"/>
  <c r="BK79" i="38" a="1"/>
  <c r="BK79" i="38" s="1"/>
  <c r="BL79" i="38" a="1"/>
  <c r="BL79" i="38" s="1"/>
  <c r="BM79" i="38" a="1"/>
  <c r="BM79" i="38" s="1"/>
  <c r="BN79" i="38" a="1"/>
  <c r="BN79" i="38" s="1"/>
  <c r="BO79" i="38" a="1"/>
  <c r="BO79" i="38" s="1"/>
  <c r="BP79" i="38" a="1"/>
  <c r="BP79" i="38" s="1"/>
  <c r="BQ79" i="38" a="1"/>
  <c r="BQ79" i="38"/>
  <c r="BR79" i="38" a="1"/>
  <c r="BR79" i="38" s="1"/>
  <c r="BS79" i="38" a="1"/>
  <c r="BS79" i="38" s="1"/>
  <c r="BT79" i="38" a="1"/>
  <c r="BT79" i="38" s="1"/>
  <c r="BU79" i="38" a="1"/>
  <c r="BU79" i="38" s="1"/>
  <c r="BV79" i="38" a="1"/>
  <c r="BV79" i="38" s="1"/>
  <c r="C80" i="38" a="1"/>
  <c r="C80" i="38"/>
  <c r="D80" i="38" a="1"/>
  <c r="D80" i="38" s="1"/>
  <c r="E80" i="38" a="1"/>
  <c r="E80" i="38" s="1"/>
  <c r="F80" i="38" a="1"/>
  <c r="F80" i="38"/>
  <c r="G80" i="38" a="1"/>
  <c r="G80" i="38" s="1"/>
  <c r="H80" i="38" a="1"/>
  <c r="H80" i="38" s="1"/>
  <c r="I80" i="38" a="1"/>
  <c r="I80" i="38" s="1"/>
  <c r="J80" i="38" a="1"/>
  <c r="J80" i="38" s="1"/>
  <c r="K80" i="38" a="1"/>
  <c r="K80" i="38" s="1"/>
  <c r="L80" i="38" a="1"/>
  <c r="L80" i="38" s="1"/>
  <c r="M80" i="38" a="1"/>
  <c r="M80" i="38" s="1"/>
  <c r="N80" i="38" a="1"/>
  <c r="N80" i="38" s="1"/>
  <c r="O80" i="38" a="1"/>
  <c r="O80" i="38" s="1"/>
  <c r="P80" i="38" a="1"/>
  <c r="P80" i="38" s="1"/>
  <c r="Q80" i="38" a="1"/>
  <c r="Q80" i="38" s="1"/>
  <c r="R80" i="38" a="1"/>
  <c r="R80" i="38" s="1"/>
  <c r="S80" i="38" a="1"/>
  <c r="S80" i="38" s="1"/>
  <c r="T80" i="38" a="1"/>
  <c r="T80" i="38" s="1"/>
  <c r="U80" i="38" a="1"/>
  <c r="U80" i="38" s="1"/>
  <c r="V80" i="38" a="1"/>
  <c r="V80" i="38" s="1"/>
  <c r="W80" i="38" a="1"/>
  <c r="W80" i="38" s="1"/>
  <c r="X80" i="38" a="1"/>
  <c r="X80" i="38" s="1"/>
  <c r="Y80" i="38" a="1"/>
  <c r="Y80" i="38" s="1"/>
  <c r="Z80" i="38" a="1"/>
  <c r="Z80" i="38"/>
  <c r="AA80" i="38" a="1"/>
  <c r="AA80" i="38" s="1"/>
  <c r="AB80" i="38" a="1"/>
  <c r="AB80" i="38" s="1"/>
  <c r="AC80" i="38" a="1"/>
  <c r="AC80" i="38" s="1"/>
  <c r="AD80" i="38" a="1"/>
  <c r="AD80" i="38" s="1"/>
  <c r="AE80" i="38" a="1"/>
  <c r="AE80" i="38" s="1"/>
  <c r="AF80" i="38" a="1"/>
  <c r="AF80" i="38" s="1"/>
  <c r="AG80" i="38" a="1"/>
  <c r="AG80" i="38" s="1"/>
  <c r="AH80" i="38" a="1"/>
  <c r="AH80" i="38" s="1"/>
  <c r="AI80" i="38" a="1"/>
  <c r="AI80" i="38"/>
  <c r="AJ80" i="38" a="1"/>
  <c r="AJ80" i="38" s="1"/>
  <c r="AK80" i="38" a="1"/>
  <c r="AK80" i="38" s="1"/>
  <c r="AL80" i="38" a="1"/>
  <c r="AL80" i="38" s="1"/>
  <c r="AM80" i="38" a="1"/>
  <c r="AM80" i="38" s="1"/>
  <c r="AN80" i="38" a="1"/>
  <c r="AN80" i="38" s="1"/>
  <c r="AO80" i="38" a="1"/>
  <c r="AO80" i="38" s="1"/>
  <c r="AP80" i="38" a="1"/>
  <c r="AP80" i="38" s="1"/>
  <c r="AQ80" i="38" a="1"/>
  <c r="AQ80" i="38" s="1"/>
  <c r="AR80" i="38" a="1"/>
  <c r="AR80" i="38" s="1"/>
  <c r="AS80" i="38" a="1"/>
  <c r="AS80" i="38" s="1"/>
  <c r="AT80" i="38" a="1"/>
  <c r="AT80" i="38" s="1"/>
  <c r="AU80" i="38" a="1"/>
  <c r="AU80" i="38" s="1"/>
  <c r="AV80" i="38" a="1"/>
  <c r="AV80" i="38" s="1"/>
  <c r="AW80" i="38" a="1"/>
  <c r="AW80" i="38"/>
  <c r="AX80" i="38" a="1"/>
  <c r="AX80" i="38" s="1"/>
  <c r="AY80" i="38" a="1"/>
  <c r="AY80" i="38" s="1"/>
  <c r="AZ80" i="38" a="1"/>
  <c r="AZ80" i="38" s="1"/>
  <c r="BA80" i="38" a="1"/>
  <c r="BA80" i="38" s="1"/>
  <c r="BB80" i="38" a="1"/>
  <c r="BB80" i="38" s="1"/>
  <c r="BC80" i="38" a="1"/>
  <c r="BC80" i="38" s="1"/>
  <c r="BD80" i="38" a="1"/>
  <c r="BD80" i="38" s="1"/>
  <c r="BE80" i="38" a="1"/>
  <c r="BE80" i="38" s="1"/>
  <c r="BF80" i="38" a="1"/>
  <c r="BF80" i="38" s="1"/>
  <c r="BG80" i="38" a="1"/>
  <c r="BG80" i="38" s="1"/>
  <c r="BH80" i="38" a="1"/>
  <c r="BH80" i="38" s="1"/>
  <c r="BI80" i="38" a="1"/>
  <c r="BI80" i="38"/>
  <c r="BJ80" i="38" a="1"/>
  <c r="BJ80" i="38" s="1"/>
  <c r="BK80" i="38" a="1"/>
  <c r="BK80" i="38" s="1"/>
  <c r="BL80" i="38" a="1"/>
  <c r="BL80" i="38" s="1"/>
  <c r="BM80" i="38" a="1"/>
  <c r="BM80" i="38" s="1"/>
  <c r="BN80" i="38" a="1"/>
  <c r="BN80" i="38" s="1"/>
  <c r="BO80" i="38" a="1"/>
  <c r="BO80" i="38"/>
  <c r="BP80" i="38" a="1"/>
  <c r="BP80" i="38" s="1"/>
  <c r="BQ80" i="38" a="1"/>
  <c r="BQ80" i="38" s="1"/>
  <c r="BR80" i="38" a="1"/>
  <c r="BR80" i="38"/>
  <c r="BS80" i="38" a="1"/>
  <c r="BS80" i="38" s="1"/>
  <c r="BT80" i="38" a="1"/>
  <c r="BT80" i="38" s="1"/>
  <c r="BU80" i="38" a="1"/>
  <c r="BU80" i="38" s="1"/>
  <c r="BV80" i="38" a="1"/>
  <c r="BV80" i="38" s="1"/>
  <c r="C81" i="38" a="1"/>
  <c r="C81" i="38" s="1"/>
  <c r="D81" i="38" a="1"/>
  <c r="D81" i="38" s="1"/>
  <c r="E81" i="38" a="1"/>
  <c r="E81" i="38" s="1"/>
  <c r="F81" i="38" a="1"/>
  <c r="F81" i="38" s="1"/>
  <c r="G81" i="38" a="1"/>
  <c r="G81" i="38" s="1"/>
  <c r="H81" i="38" a="1"/>
  <c r="H81" i="38" s="1"/>
  <c r="I81" i="38" a="1"/>
  <c r="I81" i="38" s="1"/>
  <c r="J81" i="38" a="1"/>
  <c r="J81" i="38" s="1"/>
  <c r="K81" i="38" a="1"/>
  <c r="K81" i="38" s="1"/>
  <c r="L81" i="38" a="1"/>
  <c r="L81" i="38" s="1"/>
  <c r="M81" i="38" a="1"/>
  <c r="M81" i="38" s="1"/>
  <c r="N81" i="38" a="1"/>
  <c r="N81" i="38" s="1"/>
  <c r="O81" i="38" a="1"/>
  <c r="O81" i="38" s="1"/>
  <c r="P81" i="38" a="1"/>
  <c r="P81" i="38" s="1"/>
  <c r="Q81" i="38" a="1"/>
  <c r="Q81" i="38" s="1"/>
  <c r="R81" i="38" a="1"/>
  <c r="R81" i="38"/>
  <c r="S81" i="38" a="1"/>
  <c r="S81" i="38" s="1"/>
  <c r="T81" i="38" a="1"/>
  <c r="T81" i="38" s="1"/>
  <c r="U81" i="38" a="1"/>
  <c r="U81" i="38" s="1"/>
  <c r="V81" i="38" a="1"/>
  <c r="V81" i="38" s="1"/>
  <c r="W81" i="38" a="1"/>
  <c r="W81" i="38" s="1"/>
  <c r="X81" i="38" a="1"/>
  <c r="X81" i="38" s="1"/>
  <c r="Y81" i="38" a="1"/>
  <c r="Y81" i="38" s="1"/>
  <c r="Z81" i="38" a="1"/>
  <c r="Z81" i="38" s="1"/>
  <c r="AA81" i="38" a="1"/>
  <c r="AA81" i="38"/>
  <c r="AB81" i="38" a="1"/>
  <c r="AB81" i="38" s="1"/>
  <c r="AC81" i="38" a="1"/>
  <c r="AC81" i="38" s="1"/>
  <c r="AD81" i="38" a="1"/>
  <c r="AD81" i="38" s="1"/>
  <c r="AE81" i="38" a="1"/>
  <c r="AE81" i="38" s="1"/>
  <c r="AF81" i="38" a="1"/>
  <c r="AF81" i="38" s="1"/>
  <c r="AG81" i="38" a="1"/>
  <c r="AG81" i="38" s="1"/>
  <c r="AH81" i="38" a="1"/>
  <c r="AH81" i="38" s="1"/>
  <c r="AI81" i="38" a="1"/>
  <c r="AI81" i="38" s="1"/>
  <c r="AJ81" i="38" a="1"/>
  <c r="AJ81" i="38" s="1"/>
  <c r="AK81" i="38" a="1"/>
  <c r="AK81" i="38" s="1"/>
  <c r="AL81" i="38" a="1"/>
  <c r="AL81" i="38" s="1"/>
  <c r="AM81" i="38" a="1"/>
  <c r="AM81" i="38" s="1"/>
  <c r="AN81" i="38" a="1"/>
  <c r="AN81" i="38" s="1"/>
  <c r="AO81" i="38" a="1"/>
  <c r="AO81" i="38"/>
  <c r="AP81" i="38" a="1"/>
  <c r="AP81" i="38" s="1"/>
  <c r="AQ81" i="38" a="1"/>
  <c r="AQ81" i="38" s="1"/>
  <c r="AR81" i="38" a="1"/>
  <c r="AR81" i="38" s="1"/>
  <c r="AS81" i="38" a="1"/>
  <c r="AS81" i="38" s="1"/>
  <c r="AT81" i="38" a="1"/>
  <c r="AT81" i="38" s="1"/>
  <c r="AU81" i="38" a="1"/>
  <c r="AU81" i="38" s="1"/>
  <c r="AV81" i="38" a="1"/>
  <c r="AV81" i="38" s="1"/>
  <c r="AW81" i="38" a="1"/>
  <c r="AW81" i="38" s="1"/>
  <c r="AX81" i="38" a="1"/>
  <c r="AX81" i="38" s="1"/>
  <c r="AY81" i="38" a="1"/>
  <c r="AY81" i="38" s="1"/>
  <c r="AZ81" i="38" a="1"/>
  <c r="AZ81" i="38" s="1"/>
  <c r="BA81" i="38" a="1"/>
  <c r="BA81" i="38"/>
  <c r="BB81" i="38" a="1"/>
  <c r="BB81" i="38" s="1"/>
  <c r="BC81" i="38" a="1"/>
  <c r="BC81" i="38"/>
  <c r="BD81" i="38" a="1"/>
  <c r="BD81" i="38" s="1"/>
  <c r="BE81" i="38" a="1"/>
  <c r="BE81" i="38" s="1"/>
  <c r="BF81" i="38" a="1"/>
  <c r="BF81" i="38" s="1"/>
  <c r="BG81" i="38" a="1"/>
  <c r="BG81" i="38"/>
  <c r="BH81" i="38" a="1"/>
  <c r="BH81" i="38" s="1"/>
  <c r="BI81" i="38" a="1"/>
  <c r="BI81" i="38" s="1"/>
  <c r="BJ81" i="38" a="1"/>
  <c r="BJ81" i="38"/>
  <c r="BK81" i="38" a="1"/>
  <c r="BK81" i="38" s="1"/>
  <c r="BL81" i="38" a="1"/>
  <c r="BL81" i="38" s="1"/>
  <c r="BM81" i="38" a="1"/>
  <c r="BM81" i="38" s="1"/>
  <c r="BN81" i="38" a="1"/>
  <c r="BN81" i="38" s="1"/>
  <c r="BO81" i="38" a="1"/>
  <c r="BO81" i="38" s="1"/>
  <c r="BP81" i="38" a="1"/>
  <c r="BP81" i="38" s="1"/>
  <c r="BQ81" i="38" a="1"/>
  <c r="BQ81" i="38" s="1"/>
  <c r="BR81" i="38" a="1"/>
  <c r="BR81" i="38" s="1"/>
  <c r="BS81" i="38" a="1"/>
  <c r="BS81" i="38" s="1"/>
  <c r="BT81" i="38" a="1"/>
  <c r="BT81" i="38" s="1"/>
  <c r="BU81" i="38" a="1"/>
  <c r="BU81" i="38" s="1"/>
  <c r="BV81" i="38" a="1"/>
  <c r="BV81" i="38" s="1"/>
  <c r="C82" i="38" a="1"/>
  <c r="C82" i="38" s="1"/>
  <c r="D82" i="38" a="1"/>
  <c r="D82" i="38" s="1"/>
  <c r="E82" i="38" a="1"/>
  <c r="E82" i="38" s="1"/>
  <c r="F82" i="38" a="1"/>
  <c r="F82" i="38" s="1"/>
  <c r="G82" i="38" a="1"/>
  <c r="G82" i="38" s="1"/>
  <c r="H82" i="38" a="1"/>
  <c r="H82" i="38" s="1"/>
  <c r="I82" i="38" a="1"/>
  <c r="I82" i="38" s="1"/>
  <c r="J82" i="38" a="1"/>
  <c r="J82" i="38"/>
  <c r="K82" i="38" a="1"/>
  <c r="K82" i="38" s="1"/>
  <c r="L82" i="38" a="1"/>
  <c r="L82" i="38" s="1"/>
  <c r="M82" i="38" a="1"/>
  <c r="M82" i="38" s="1"/>
  <c r="N82" i="38" a="1"/>
  <c r="N82" i="38" s="1"/>
  <c r="O82" i="38" a="1"/>
  <c r="O82" i="38" s="1"/>
  <c r="P82" i="38" a="1"/>
  <c r="P82" i="38" s="1"/>
  <c r="Q82" i="38" a="1"/>
  <c r="Q82" i="38" s="1"/>
  <c r="R82" i="38" a="1"/>
  <c r="R82" i="38" s="1"/>
  <c r="S82" i="38" a="1"/>
  <c r="S82" i="38"/>
  <c r="T82" i="38" a="1"/>
  <c r="T82" i="38" s="1"/>
  <c r="U82" i="38" a="1"/>
  <c r="U82" i="38" s="1"/>
  <c r="V82" i="38" a="1"/>
  <c r="V82" i="38" s="1"/>
  <c r="W82" i="38" a="1"/>
  <c r="W82" i="38" s="1"/>
  <c r="X82" i="38" a="1"/>
  <c r="X82" i="38" s="1"/>
  <c r="Y82" i="38" a="1"/>
  <c r="Y82" i="38" s="1"/>
  <c r="Z82" i="38" a="1"/>
  <c r="Z82" i="38" s="1"/>
  <c r="AA82" i="38" a="1"/>
  <c r="AA82" i="38" s="1"/>
  <c r="AB82" i="38" a="1"/>
  <c r="AB82" i="38" s="1"/>
  <c r="AC82" i="38" a="1"/>
  <c r="AC82" i="38" s="1"/>
  <c r="AD82" i="38" a="1"/>
  <c r="AD82" i="38" s="1"/>
  <c r="AE82" i="38" a="1"/>
  <c r="AE82" i="38" s="1"/>
  <c r="AF82" i="38" a="1"/>
  <c r="AF82" i="38" s="1"/>
  <c r="AG82" i="38" a="1"/>
  <c r="AG82" i="38"/>
  <c r="AH82" i="38" a="1"/>
  <c r="AH82" i="38" s="1"/>
  <c r="AI82" i="38" a="1"/>
  <c r="AI82" i="38" s="1"/>
  <c r="AJ82" i="38" a="1"/>
  <c r="AJ82" i="38" s="1"/>
  <c r="AK82" i="38" a="1"/>
  <c r="AK82" i="38" s="1"/>
  <c r="AL82" i="38" a="1"/>
  <c r="AL82" i="38" s="1"/>
  <c r="AM82" i="38" a="1"/>
  <c r="AM82" i="38" s="1"/>
  <c r="AN82" i="38" a="1"/>
  <c r="AN82" i="38" s="1"/>
  <c r="AO82" i="38" a="1"/>
  <c r="AO82" i="38" s="1"/>
  <c r="AP82" i="38" a="1"/>
  <c r="AP82" i="38" s="1"/>
  <c r="AQ82" i="38" a="1"/>
  <c r="AQ82" i="38" s="1"/>
  <c r="AR82" i="38" a="1"/>
  <c r="AR82" i="38" s="1"/>
  <c r="AS82" i="38" a="1"/>
  <c r="AS82" i="38"/>
  <c r="AT82" i="38" a="1"/>
  <c r="AT82" i="38" s="1"/>
  <c r="AU82" i="38" a="1"/>
  <c r="AU82" i="38" s="1"/>
  <c r="AV82" i="38" a="1"/>
  <c r="AV82" i="38" s="1"/>
  <c r="AW82" i="38" a="1"/>
  <c r="AW82" i="38" s="1"/>
  <c r="AX82" i="38" a="1"/>
  <c r="AX82" i="38" s="1"/>
  <c r="AY82" i="38" a="1"/>
  <c r="AY82" i="38"/>
  <c r="AZ82" i="38" a="1"/>
  <c r="AZ82" i="38" s="1"/>
  <c r="BA82" i="38" a="1"/>
  <c r="BA82" i="38" s="1"/>
  <c r="BB82" i="38" a="1"/>
  <c r="BB82" i="38"/>
  <c r="BC82" i="38" a="1"/>
  <c r="BC82" i="38" s="1"/>
  <c r="BD82" i="38" a="1"/>
  <c r="BD82" i="38" s="1"/>
  <c r="BE82" i="38" a="1"/>
  <c r="BE82" i="38" s="1"/>
  <c r="BF82" i="38" a="1"/>
  <c r="BF82" i="38" s="1"/>
  <c r="BG82" i="38" a="1"/>
  <c r="BG82" i="38" s="1"/>
  <c r="BH82" i="38" a="1"/>
  <c r="BH82" i="38" s="1"/>
  <c r="BI82" i="38" a="1"/>
  <c r="BI82" i="38" s="1"/>
  <c r="BJ82" i="38" a="1"/>
  <c r="BJ82" i="38" s="1"/>
  <c r="BK82" i="38" a="1"/>
  <c r="BK82" i="38" s="1"/>
  <c r="BL82" i="38" a="1"/>
  <c r="BL82" i="38" s="1"/>
  <c r="BM82" i="38" a="1"/>
  <c r="BM82" i="38" s="1"/>
  <c r="BN82" i="38" a="1"/>
  <c r="BN82" i="38" s="1"/>
  <c r="BO82" i="38" a="1"/>
  <c r="BO82" i="38" s="1"/>
  <c r="BP82" i="38" a="1"/>
  <c r="BP82" i="38" s="1"/>
  <c r="BQ82" i="38" a="1"/>
  <c r="BQ82" i="38" s="1"/>
  <c r="BR82" i="38" a="1"/>
  <c r="BR82" i="38" s="1"/>
  <c r="BS82" i="38" a="1"/>
  <c r="BS82" i="38" s="1"/>
  <c r="BT82" i="38" a="1"/>
  <c r="BT82" i="38" s="1"/>
  <c r="BU82" i="38" a="1"/>
  <c r="BU82" i="38" s="1"/>
  <c r="BV82" i="38" a="1"/>
  <c r="BV82" i="38"/>
  <c r="C83" i="38" a="1"/>
  <c r="C83" i="38" s="1"/>
  <c r="D83" i="38" a="1"/>
  <c r="D83" i="38" s="1"/>
  <c r="E83" i="38" a="1"/>
  <c r="E83" i="38" s="1"/>
  <c r="F83" i="38" a="1"/>
  <c r="F83" i="38" s="1"/>
  <c r="G83" i="38" a="1"/>
  <c r="G83" i="38" s="1"/>
  <c r="H83" i="38" a="1"/>
  <c r="H83" i="38" s="1"/>
  <c r="I83" i="38" a="1"/>
  <c r="I83" i="38" s="1"/>
  <c r="J83" i="38" a="1"/>
  <c r="J83" i="38" s="1"/>
  <c r="K83" i="38" a="1"/>
  <c r="K83" i="38"/>
  <c r="L83" i="38" a="1"/>
  <c r="L83" i="38" s="1"/>
  <c r="M83" i="38" a="1"/>
  <c r="M83" i="38" s="1"/>
  <c r="N83" i="38" a="1"/>
  <c r="N83" i="38" s="1"/>
  <c r="O83" i="38" a="1"/>
  <c r="O83" i="38" s="1"/>
  <c r="P83" i="38" a="1"/>
  <c r="P83" i="38" s="1"/>
  <c r="Q83" i="38" a="1"/>
  <c r="Q83" i="38" s="1"/>
  <c r="R83" i="38" a="1"/>
  <c r="R83" i="38" s="1"/>
  <c r="S83" i="38" a="1"/>
  <c r="S83" i="38" s="1"/>
  <c r="T83" i="38" a="1"/>
  <c r="T83" i="38" s="1"/>
  <c r="U83" i="38" a="1"/>
  <c r="U83" i="38" s="1"/>
  <c r="V83" i="38" a="1"/>
  <c r="V83" i="38" s="1"/>
  <c r="W83" i="38" a="1"/>
  <c r="W83" i="38"/>
  <c r="X83" i="38" a="1"/>
  <c r="X83" i="38" s="1"/>
  <c r="Y83" i="38" a="1"/>
  <c r="Y83" i="38"/>
  <c r="Z83" i="38" a="1"/>
  <c r="Z83" i="38" s="1"/>
  <c r="AA83" i="38" a="1"/>
  <c r="AA83" i="38" s="1"/>
  <c r="AB83" i="38" a="1"/>
  <c r="AB83" i="38" s="1"/>
  <c r="AC83" i="38" a="1"/>
  <c r="AC83" i="38" s="1"/>
  <c r="AD83" i="38" a="1"/>
  <c r="AD83" i="38" s="1"/>
  <c r="AE83" i="38" a="1"/>
  <c r="AE83" i="38" s="1"/>
  <c r="AF83" i="38" a="1"/>
  <c r="AF83" i="38" s="1"/>
  <c r="AG83" i="38" a="1"/>
  <c r="AG83" i="38" s="1"/>
  <c r="AH83" i="38" a="1"/>
  <c r="AH83" i="38" s="1"/>
  <c r="AI83" i="38" a="1"/>
  <c r="AI83" i="38" s="1"/>
  <c r="AJ83" i="38" a="1"/>
  <c r="AJ83" i="38" s="1"/>
  <c r="AK83" i="38" a="1"/>
  <c r="AK83" i="38"/>
  <c r="AL83" i="38" a="1"/>
  <c r="AL83" i="38" s="1"/>
  <c r="AM83" i="38" a="1"/>
  <c r="AM83" i="38" s="1"/>
  <c r="AN83" i="38" a="1"/>
  <c r="AN83" i="38" s="1"/>
  <c r="AO83" i="38" a="1"/>
  <c r="AO83" i="38" s="1"/>
  <c r="AP83" i="38" a="1"/>
  <c r="AP83" i="38" s="1"/>
  <c r="AQ83" i="38" a="1"/>
  <c r="AQ83" i="38"/>
  <c r="AR83" i="38" a="1"/>
  <c r="AR83" i="38" s="1"/>
  <c r="AS83" i="38" a="1"/>
  <c r="AS83" i="38" s="1"/>
  <c r="AT83" i="38" a="1"/>
  <c r="AT83" i="38"/>
  <c r="AU83" i="38" a="1"/>
  <c r="AU83" i="38" s="1"/>
  <c r="AV83" i="38" a="1"/>
  <c r="AV83" i="38" s="1"/>
  <c r="AW83" i="38" a="1"/>
  <c r="AW83" i="38" s="1"/>
  <c r="AX83" i="38" a="1"/>
  <c r="AX83" i="38" s="1"/>
  <c r="AY83" i="38" a="1"/>
  <c r="AY83" i="38" s="1"/>
  <c r="AZ83" i="38" a="1"/>
  <c r="AZ83" i="38" s="1"/>
  <c r="BA83" i="38" a="1"/>
  <c r="BA83" i="38" s="1"/>
  <c r="BB83" i="38" a="1"/>
  <c r="BB83" i="38" s="1"/>
  <c r="BC83" i="38" a="1"/>
  <c r="BC83" i="38" s="1"/>
  <c r="BD83" i="38" a="1"/>
  <c r="BD83" i="38" s="1"/>
  <c r="BE83" i="38" a="1"/>
  <c r="BE83" i="38" s="1"/>
  <c r="BF83" i="38" a="1"/>
  <c r="BF83" i="38" s="1"/>
  <c r="BG83" i="38" a="1"/>
  <c r="BG83" i="38" s="1"/>
  <c r="BH83" i="38" a="1"/>
  <c r="BH83" i="38" s="1"/>
  <c r="BI83" i="38" a="1"/>
  <c r="BI83" i="38" s="1"/>
  <c r="BJ83" i="38" a="1"/>
  <c r="BJ83" i="38" s="1"/>
  <c r="BK83" i="38" a="1"/>
  <c r="BK83" i="38" s="1"/>
  <c r="BL83" i="38" a="1"/>
  <c r="BL83" i="38" s="1"/>
  <c r="BM83" i="38" a="1"/>
  <c r="BM83" i="38" s="1"/>
  <c r="BN83" i="38" a="1"/>
  <c r="BN83" i="38"/>
  <c r="BO83" i="38" a="1"/>
  <c r="BO83" i="38" s="1"/>
  <c r="BP83" i="38" a="1"/>
  <c r="BP83" i="38" s="1"/>
  <c r="BQ83" i="38" a="1"/>
  <c r="BQ83" i="38" s="1"/>
  <c r="BR83" i="38" a="1"/>
  <c r="BR83" i="38" s="1"/>
  <c r="BS83" i="38" a="1"/>
  <c r="BS83" i="38" s="1"/>
  <c r="BT83" i="38" a="1"/>
  <c r="BT83" i="38" s="1"/>
  <c r="BU83" i="38" a="1"/>
  <c r="BU83" i="38" s="1"/>
  <c r="BV83" i="38" a="1"/>
  <c r="BV83" i="38" s="1"/>
  <c r="C84" i="38" a="1"/>
  <c r="C84" i="38"/>
  <c r="D84" i="38" a="1"/>
  <c r="D84" i="38" s="1"/>
  <c r="E84" i="38" a="1"/>
  <c r="E84" i="38" s="1"/>
  <c r="F84" i="38" a="1"/>
  <c r="F84" i="38" s="1"/>
  <c r="G84" i="38" a="1"/>
  <c r="G84" i="38" s="1"/>
  <c r="H84" i="38" a="1"/>
  <c r="H84" i="38" s="1"/>
  <c r="I84" i="38" a="1"/>
  <c r="I84" i="38" s="1"/>
  <c r="J84" i="38" a="1"/>
  <c r="J84" i="38" s="1"/>
  <c r="K84" i="38" a="1"/>
  <c r="K84" i="38" s="1"/>
  <c r="L84" i="38" a="1"/>
  <c r="L84" i="38" s="1"/>
  <c r="M84" i="38" a="1"/>
  <c r="M84" i="38" s="1"/>
  <c r="N84" i="38" a="1"/>
  <c r="N84" i="38" s="1"/>
  <c r="O84" i="38" a="1"/>
  <c r="O84" i="38" s="1"/>
  <c r="P84" i="38" a="1"/>
  <c r="P84" i="38" s="1"/>
  <c r="Q84" i="38" a="1"/>
  <c r="Q84" i="38"/>
  <c r="R84" i="38" a="1"/>
  <c r="R84" i="38" s="1"/>
  <c r="S84" i="38" a="1"/>
  <c r="S84" i="38"/>
  <c r="T84" i="38" a="1"/>
  <c r="T84" i="38" s="1"/>
  <c r="U84" i="38" a="1"/>
  <c r="U84" i="38" s="1"/>
  <c r="V84" i="38" a="1"/>
  <c r="V84" i="38" s="1"/>
  <c r="W84" i="38" a="1"/>
  <c r="W84" i="38" s="1"/>
  <c r="X84" i="38" a="1"/>
  <c r="X84" i="38" s="1"/>
  <c r="Y84" i="38" a="1"/>
  <c r="Y84" i="38" s="1"/>
  <c r="Z84" i="38" a="1"/>
  <c r="Z84" i="38" s="1"/>
  <c r="AA84" i="38" a="1"/>
  <c r="AA84" i="38" s="1"/>
  <c r="AB84" i="38" a="1"/>
  <c r="AB84" i="38" s="1"/>
  <c r="AC84" i="38" a="1"/>
  <c r="AC84" i="38"/>
  <c r="AD84" i="38" a="1"/>
  <c r="AD84" i="38" s="1"/>
  <c r="AE84" i="38" a="1"/>
  <c r="AE84" i="38" s="1"/>
  <c r="AF84" i="38" a="1"/>
  <c r="AF84" i="38" s="1"/>
  <c r="AG84" i="38" a="1"/>
  <c r="AG84" i="38" s="1"/>
  <c r="AH84" i="38" a="1"/>
  <c r="AH84" i="38" s="1"/>
  <c r="AI84" i="38" a="1"/>
  <c r="AI84" i="38"/>
  <c r="AJ84" i="38" a="1"/>
  <c r="AJ84" i="38" s="1"/>
  <c r="AK84" i="38" a="1"/>
  <c r="AK84" i="38" s="1"/>
  <c r="AL84" i="38" a="1"/>
  <c r="AL84" i="38"/>
  <c r="AM84" i="38" a="1"/>
  <c r="AM84" i="38" s="1"/>
  <c r="AN84" i="38" a="1"/>
  <c r="AN84" i="38" s="1"/>
  <c r="AO84" i="38" a="1"/>
  <c r="AO84" i="38" s="1"/>
  <c r="AP84" i="38" a="1"/>
  <c r="AP84" i="38" s="1"/>
  <c r="AQ84" i="38" a="1"/>
  <c r="AQ84" i="38" s="1"/>
  <c r="AR84" i="38" a="1"/>
  <c r="AR84" i="38" s="1"/>
  <c r="AS84" i="38" a="1"/>
  <c r="AS84" i="38" s="1"/>
  <c r="AT84" i="38" a="1"/>
  <c r="AT84" i="38" s="1"/>
  <c r="AU84" i="38" a="1"/>
  <c r="AU84" i="38" s="1"/>
  <c r="AV84" i="38" a="1"/>
  <c r="AV84" i="38" s="1"/>
  <c r="AW84" i="38" a="1"/>
  <c r="AW84" i="38" s="1"/>
  <c r="AX84" i="38" a="1"/>
  <c r="AX84" i="38" s="1"/>
  <c r="AY84" i="38" a="1"/>
  <c r="AY84" i="38" s="1"/>
  <c r="AZ84" i="38" a="1"/>
  <c r="AZ84" i="38" s="1"/>
  <c r="BA84" i="38" a="1"/>
  <c r="BA84" i="38" s="1"/>
  <c r="BB84" i="38" a="1"/>
  <c r="BB84" i="38"/>
  <c r="BC84" i="38" a="1"/>
  <c r="BC84" i="38" s="1"/>
  <c r="BD84" i="38" a="1"/>
  <c r="BD84" i="38" s="1"/>
  <c r="BE84" i="38" a="1"/>
  <c r="BE84" i="38" s="1"/>
  <c r="BF84" i="38" a="1"/>
  <c r="BF84" i="38"/>
  <c r="BG84" i="38" a="1"/>
  <c r="BG84" i="38" s="1"/>
  <c r="BH84" i="38" a="1"/>
  <c r="BH84" i="38" s="1"/>
  <c r="BI84" i="38" a="1"/>
  <c r="BI84" i="38" s="1"/>
  <c r="BJ84" i="38" a="1"/>
  <c r="BJ84" i="38" s="1"/>
  <c r="BK84" i="38" a="1"/>
  <c r="BK84" i="38" s="1"/>
  <c r="BL84" i="38" a="1"/>
  <c r="BL84" i="38" s="1"/>
  <c r="BM84" i="38" a="1"/>
  <c r="BM84" i="38" s="1"/>
  <c r="BN84" i="38" a="1"/>
  <c r="BN84" i="38" s="1"/>
  <c r="BO84" i="38" a="1"/>
  <c r="BO84" i="38"/>
  <c r="BP84" i="38" a="1"/>
  <c r="BP84" i="38" s="1"/>
  <c r="BQ84" i="38" a="1"/>
  <c r="BQ84" i="38" s="1"/>
  <c r="BR84" i="38" a="1"/>
  <c r="BR84" i="38" s="1"/>
  <c r="BS84" i="38" a="1"/>
  <c r="BS84" i="38" s="1"/>
  <c r="BT84" i="38" a="1"/>
  <c r="BT84" i="38" s="1"/>
  <c r="BU84" i="38" a="1"/>
  <c r="BU84" i="38" s="1"/>
  <c r="BV84" i="38" a="1"/>
  <c r="BV84" i="38" s="1"/>
  <c r="C85" i="38" a="1"/>
  <c r="C85" i="38" s="1"/>
  <c r="D85" i="38" a="1"/>
  <c r="D85" i="38" s="1"/>
  <c r="E85" i="38" a="1"/>
  <c r="E85" i="38" s="1"/>
  <c r="F85" i="38" a="1"/>
  <c r="F85" i="38" s="1"/>
  <c r="G85" i="38" a="1"/>
  <c r="G85" i="38" s="1"/>
  <c r="H85" i="38" a="1"/>
  <c r="H85" i="38" s="1"/>
  <c r="I85" i="38" a="1"/>
  <c r="I85" i="38"/>
  <c r="J85" i="38" a="1"/>
  <c r="J85" i="38" s="1"/>
  <c r="K85" i="38" a="1"/>
  <c r="K85" i="38" s="1"/>
  <c r="L85" i="38" a="1"/>
  <c r="L85" i="38" s="1"/>
  <c r="M85" i="38" a="1"/>
  <c r="M85" i="38" s="1"/>
  <c r="N85" i="38" a="1"/>
  <c r="N85" i="38" s="1"/>
  <c r="O85" i="38" a="1"/>
  <c r="O85" i="38" s="1"/>
  <c r="P85" i="38" a="1"/>
  <c r="P85" i="38" s="1"/>
  <c r="Q85" i="38" a="1"/>
  <c r="Q85" i="38" s="1"/>
  <c r="R85" i="38" a="1"/>
  <c r="R85" i="38" s="1"/>
  <c r="S85" i="38" a="1"/>
  <c r="S85" i="38" s="1"/>
  <c r="T85" i="38" a="1"/>
  <c r="T85" i="38" s="1"/>
  <c r="U85" i="38" a="1"/>
  <c r="U85" i="38"/>
  <c r="V85" i="38" a="1"/>
  <c r="V85" i="38" s="1"/>
  <c r="W85" i="38" a="1"/>
  <c r="W85" i="38"/>
  <c r="X85" i="38" a="1"/>
  <c r="X85" i="38" s="1"/>
  <c r="Y85" i="38" a="1"/>
  <c r="Y85" i="38" s="1"/>
  <c r="Z85" i="38" a="1"/>
  <c r="Z85" i="38" s="1"/>
  <c r="AA85" i="38" a="1"/>
  <c r="AA85" i="38"/>
  <c r="AB85" i="38" a="1"/>
  <c r="AB85" i="38" s="1"/>
  <c r="AC85" i="38" a="1"/>
  <c r="AC85" i="38" s="1"/>
  <c r="AD85" i="38" a="1"/>
  <c r="AD85" i="38"/>
  <c r="AE85" i="38" a="1"/>
  <c r="AE85" i="38" s="1"/>
  <c r="AF85" i="38" a="1"/>
  <c r="AF85" i="38" s="1"/>
  <c r="AG85" i="38" a="1"/>
  <c r="AG85" i="38" s="1"/>
  <c r="AH85" i="38" a="1"/>
  <c r="AH85" i="38" s="1"/>
  <c r="AI85" i="38" a="1"/>
  <c r="AI85" i="38" s="1"/>
  <c r="AJ85" i="38" a="1"/>
  <c r="AJ85" i="38" s="1"/>
  <c r="AK85" i="38" a="1"/>
  <c r="AK85" i="38" s="1"/>
  <c r="AL85" i="38" a="1"/>
  <c r="AL85" i="38" s="1"/>
  <c r="AM85" i="38" a="1"/>
  <c r="AM85" i="38" s="1"/>
  <c r="AN85" i="38" a="1"/>
  <c r="AN85" i="38" s="1"/>
  <c r="AO85" i="38" a="1"/>
  <c r="AO85" i="38" s="1"/>
  <c r="AP85" i="38" a="1"/>
  <c r="AP85" i="38" s="1"/>
  <c r="AQ85" i="38" a="1"/>
  <c r="AQ85" i="38" s="1"/>
  <c r="AR85" i="38" a="1"/>
  <c r="AR85" i="38" s="1"/>
  <c r="AS85" i="38" a="1"/>
  <c r="AS85" i="38" s="1"/>
  <c r="AT85" i="38" a="1"/>
  <c r="AT85" i="38" s="1"/>
  <c r="AU85" i="38" a="1"/>
  <c r="AU85" i="38" s="1"/>
  <c r="AV85" i="38" a="1"/>
  <c r="AV85" i="38" s="1"/>
  <c r="AW85" i="38" a="1"/>
  <c r="AW85" i="38" s="1"/>
  <c r="AX85" i="38" a="1"/>
  <c r="AX85" i="38" s="1"/>
  <c r="AY85" i="38" a="1"/>
  <c r="AY85" i="38" s="1"/>
  <c r="AZ85" i="38" a="1"/>
  <c r="AZ85" i="38" s="1"/>
  <c r="BA85" i="38" a="1"/>
  <c r="BA85" i="38" s="1"/>
  <c r="BB85" i="38" a="1"/>
  <c r="BB85" i="38" s="1"/>
  <c r="BC85" i="38" a="1"/>
  <c r="BC85" i="38" s="1"/>
  <c r="BD85" i="38" a="1"/>
  <c r="BD85" i="38" s="1"/>
  <c r="BE85" i="38" a="1"/>
  <c r="BE85" i="38" s="1"/>
  <c r="BF85" i="38" a="1"/>
  <c r="BF85" i="38" s="1"/>
  <c r="BG85" i="38" a="1"/>
  <c r="BG85" i="38" s="1"/>
  <c r="BH85" i="38" a="1"/>
  <c r="BH85" i="38" s="1"/>
  <c r="BI85" i="38" a="1"/>
  <c r="BI85" i="38" s="1"/>
  <c r="BJ85" i="38" a="1"/>
  <c r="BJ85" i="38" s="1"/>
  <c r="BK85" i="38" a="1"/>
  <c r="BK85" i="38" s="1"/>
  <c r="BL85" i="38" a="1"/>
  <c r="BL85" i="38" s="1"/>
  <c r="BM85" i="38" a="1"/>
  <c r="BM85" i="38" s="1"/>
  <c r="BN85" i="38" a="1"/>
  <c r="BN85" i="38" s="1"/>
  <c r="BO85" i="38" a="1"/>
  <c r="BO85" i="38" s="1"/>
  <c r="BP85" i="38" a="1"/>
  <c r="BP85" i="38" s="1"/>
  <c r="BQ85" i="38" a="1"/>
  <c r="BQ85" i="38" s="1"/>
  <c r="BR85" i="38" a="1"/>
  <c r="BR85" i="38" s="1"/>
  <c r="BS85" i="38" a="1"/>
  <c r="BS85" i="38" s="1"/>
  <c r="BT85" i="38" a="1"/>
  <c r="BT85" i="38" s="1"/>
  <c r="BU85" i="38" a="1"/>
  <c r="BU85" i="38" s="1"/>
  <c r="BV85" i="38" a="1"/>
  <c r="BV85" i="38" s="1"/>
  <c r="C86" i="38" a="1"/>
  <c r="C86" i="38" s="1"/>
  <c r="D86" i="38" a="1"/>
  <c r="D86" i="38" s="1"/>
  <c r="E86" i="38" a="1"/>
  <c r="E86" i="38" s="1"/>
  <c r="F86" i="38" a="1"/>
  <c r="F86" i="38"/>
  <c r="G86" i="38" a="1"/>
  <c r="G86" i="38" s="1"/>
  <c r="H86" i="38" a="1"/>
  <c r="H86" i="38" s="1"/>
  <c r="I86" i="38" a="1"/>
  <c r="I86" i="38" s="1"/>
  <c r="J86" i="38" a="1"/>
  <c r="J86" i="38" s="1"/>
  <c r="K86" i="38" a="1"/>
  <c r="K86" i="38" s="1"/>
  <c r="L86" i="38" a="1"/>
  <c r="L86" i="38" s="1"/>
  <c r="M86" i="38" a="1"/>
  <c r="M86" i="38" s="1"/>
  <c r="N86" i="38" a="1"/>
  <c r="N86" i="38" s="1"/>
  <c r="O86" i="38" a="1"/>
  <c r="O86" i="38" s="1"/>
  <c r="P86" i="38" a="1"/>
  <c r="P86" i="38" s="1"/>
  <c r="Q86" i="38" a="1"/>
  <c r="Q86" i="38" s="1"/>
  <c r="R86" i="38" a="1"/>
  <c r="R86" i="38" s="1"/>
  <c r="S86" i="38" a="1"/>
  <c r="S86" i="38" s="1"/>
  <c r="T86" i="38" a="1"/>
  <c r="T86" i="38" s="1"/>
  <c r="U86" i="38" a="1"/>
  <c r="U86" i="38" s="1"/>
  <c r="V86" i="38" a="1"/>
  <c r="V86" i="38" s="1"/>
  <c r="W86" i="38" a="1"/>
  <c r="W86" i="38" s="1"/>
  <c r="X86" i="38" a="1"/>
  <c r="X86" i="38" s="1"/>
  <c r="Y86" i="38" a="1"/>
  <c r="Y86" i="38" s="1"/>
  <c r="Z86" i="38" a="1"/>
  <c r="Z86" i="38" s="1"/>
  <c r="AA86" i="38" a="1"/>
  <c r="AA86" i="38" s="1"/>
  <c r="AB86" i="38" a="1"/>
  <c r="AB86" i="38" s="1"/>
  <c r="AC86" i="38" a="1"/>
  <c r="AC86" i="38" s="1"/>
  <c r="AD86" i="38" a="1"/>
  <c r="AD86" i="38" s="1"/>
  <c r="AE86" i="38" a="1"/>
  <c r="AE86" i="38" s="1"/>
  <c r="AF86" i="38" a="1"/>
  <c r="AF86" i="38" s="1"/>
  <c r="AG86" i="38" a="1"/>
  <c r="AG86" i="38" s="1"/>
  <c r="AH86" i="38" a="1"/>
  <c r="AH86" i="38" s="1"/>
  <c r="AI86" i="38" a="1"/>
  <c r="AI86" i="38"/>
  <c r="AJ86" i="38" a="1"/>
  <c r="AJ86" i="38" s="1"/>
  <c r="AK86" i="38" a="1"/>
  <c r="AK86" i="38" s="1"/>
  <c r="AL86" i="38" a="1"/>
  <c r="AL86" i="38"/>
  <c r="AM86" i="38" a="1"/>
  <c r="AM86" i="38" s="1"/>
  <c r="AN86" i="38" a="1"/>
  <c r="AN86" i="38" s="1"/>
  <c r="AO86" i="38" a="1"/>
  <c r="AO86" i="38" s="1"/>
  <c r="AP86" i="38" a="1"/>
  <c r="AP86" i="38" s="1"/>
  <c r="AQ86" i="38" a="1"/>
  <c r="AQ86" i="38" s="1"/>
  <c r="AR86" i="38" a="1"/>
  <c r="AR86" i="38" s="1"/>
  <c r="AS86" i="38" a="1"/>
  <c r="AS86" i="38" s="1"/>
  <c r="AT86" i="38" a="1"/>
  <c r="AT86" i="38" s="1"/>
  <c r="AU86" i="38" a="1"/>
  <c r="AU86" i="38" s="1"/>
  <c r="AV86" i="38" a="1"/>
  <c r="AV86" i="38" s="1"/>
  <c r="AW86" i="38" a="1"/>
  <c r="AW86" i="38" s="1"/>
  <c r="AX86" i="38" a="1"/>
  <c r="AX86" i="38" s="1"/>
  <c r="AY86" i="38" a="1"/>
  <c r="AY86" i="38"/>
  <c r="AZ86" i="38" a="1"/>
  <c r="AZ86" i="38" s="1"/>
  <c r="BA86" i="38" a="1"/>
  <c r="BA86" i="38" s="1"/>
  <c r="BB86" i="38" a="1"/>
  <c r="BB86" i="38" s="1"/>
  <c r="BC86" i="38" a="1"/>
  <c r="BC86" i="38" s="1"/>
  <c r="BD86" i="38" a="1"/>
  <c r="BD86" i="38" s="1"/>
  <c r="BE86" i="38" a="1"/>
  <c r="BE86" i="38" s="1"/>
  <c r="BF86" i="38" a="1"/>
  <c r="BF86" i="38" s="1"/>
  <c r="BG86" i="38" a="1"/>
  <c r="BG86" i="38" s="1"/>
  <c r="BH86" i="38" a="1"/>
  <c r="BH86" i="38" s="1"/>
  <c r="BI86" i="38" a="1"/>
  <c r="BI86" i="38"/>
  <c r="BJ86" i="38" a="1"/>
  <c r="BJ86" i="38" s="1"/>
  <c r="BK86" i="38" a="1"/>
  <c r="BK86" i="38"/>
  <c r="BL86" i="38" a="1"/>
  <c r="BL86" i="38" s="1"/>
  <c r="BM86" i="38" a="1"/>
  <c r="BM86" i="38" s="1"/>
  <c r="BN86" i="38" a="1"/>
  <c r="BN86" i="38" s="1"/>
  <c r="BO86" i="38" a="1"/>
  <c r="BO86" i="38"/>
  <c r="BP86" i="38" a="1"/>
  <c r="BP86" i="38" s="1"/>
  <c r="BQ86" i="38" a="1"/>
  <c r="BQ86" i="38" s="1"/>
  <c r="BR86" i="38" a="1"/>
  <c r="BR86" i="38" s="1"/>
  <c r="BS86" i="38" a="1"/>
  <c r="BS86" i="38" s="1"/>
  <c r="BT86" i="38" a="1"/>
  <c r="BT86" i="38" s="1"/>
  <c r="BU86" i="38" a="1"/>
  <c r="BU86" i="38" s="1"/>
  <c r="BV86" i="38" a="1"/>
  <c r="BV86" i="38" s="1"/>
  <c r="C87" i="38" a="1"/>
  <c r="C87" i="38" s="1"/>
  <c r="D87" i="38" a="1"/>
  <c r="D87" i="38" s="1"/>
  <c r="E87" i="38" a="1"/>
  <c r="E87" i="38" s="1"/>
  <c r="F87" i="38" a="1"/>
  <c r="F87" i="38" s="1"/>
  <c r="G87" i="38" a="1"/>
  <c r="G87" i="38"/>
  <c r="H87" i="38" a="1"/>
  <c r="H87" i="38" s="1"/>
  <c r="I87" i="38" a="1"/>
  <c r="I87" i="38" s="1"/>
  <c r="J87" i="38" a="1"/>
  <c r="J87" i="38" s="1"/>
  <c r="K87" i="38" a="1"/>
  <c r="K87" i="38" s="1"/>
  <c r="L87" i="38" a="1"/>
  <c r="L87" i="38" s="1"/>
  <c r="M87" i="38" a="1"/>
  <c r="M87" i="38" s="1"/>
  <c r="N87" i="38" a="1"/>
  <c r="N87" i="38"/>
  <c r="O87" i="38" a="1"/>
  <c r="O87" i="38" s="1"/>
  <c r="P87" i="38" a="1"/>
  <c r="P87" i="38" s="1"/>
  <c r="Q87" i="38" a="1"/>
  <c r="Q87" i="38" s="1"/>
  <c r="R87" i="38" a="1"/>
  <c r="R87" i="38"/>
  <c r="S87" i="38" a="1"/>
  <c r="S87" i="38" s="1"/>
  <c r="T87" i="38" a="1"/>
  <c r="T87" i="38" s="1"/>
  <c r="U87" i="38" a="1"/>
  <c r="U87" i="38" s="1"/>
  <c r="V87" i="38" a="1"/>
  <c r="V87" i="38" s="1"/>
  <c r="W87" i="38" a="1"/>
  <c r="W87" i="38" s="1"/>
  <c r="X87" i="38" a="1"/>
  <c r="X87" i="38" s="1"/>
  <c r="Y87" i="38" a="1"/>
  <c r="Y87" i="38" s="1"/>
  <c r="Z87" i="38" a="1"/>
  <c r="Z87" i="38" s="1"/>
  <c r="AA87" i="38" a="1"/>
  <c r="AA87" i="38"/>
  <c r="AB87" i="38" a="1"/>
  <c r="AB87" i="38" s="1"/>
  <c r="AC87" i="38" a="1"/>
  <c r="AC87" i="38" s="1"/>
  <c r="AD87" i="38" a="1"/>
  <c r="AD87" i="38"/>
  <c r="AE87" i="38" a="1"/>
  <c r="AE87" i="38" s="1"/>
  <c r="AF87" i="38" a="1"/>
  <c r="AF87" i="38" s="1"/>
  <c r="AG87" i="38" a="1"/>
  <c r="AG87" i="38" s="1"/>
  <c r="AH87" i="38" a="1"/>
  <c r="AH87" i="38" s="1"/>
  <c r="AI87" i="38" a="1"/>
  <c r="AI87" i="38" s="1"/>
  <c r="AJ87" i="38" a="1"/>
  <c r="AJ87" i="38" s="1"/>
  <c r="AK87" i="38" a="1"/>
  <c r="AK87" i="38" s="1"/>
  <c r="AL87" i="38" a="1"/>
  <c r="AL87" i="38" s="1"/>
  <c r="AM87" i="38" a="1"/>
  <c r="AM87" i="38"/>
  <c r="AN87" i="38" a="1"/>
  <c r="AN87" i="38" s="1"/>
  <c r="AO87" i="38" a="1"/>
  <c r="AO87" i="38"/>
  <c r="AP87" i="38" a="1"/>
  <c r="AP87" i="38" s="1"/>
  <c r="AQ87" i="38" a="1"/>
  <c r="AQ87" i="38"/>
  <c r="AR87" i="38" a="1"/>
  <c r="AR87" i="38" s="1"/>
  <c r="AS87" i="38" a="1"/>
  <c r="AS87" i="38" s="1"/>
  <c r="AT87" i="38" a="1"/>
  <c r="AT87" i="38" s="1"/>
  <c r="AU87" i="38" a="1"/>
  <c r="AU87" i="38" s="1"/>
  <c r="AV87" i="38" a="1"/>
  <c r="AV87" i="38" s="1"/>
  <c r="AW87" i="38" a="1"/>
  <c r="AW87" i="38" s="1"/>
  <c r="AX87" i="38" a="1"/>
  <c r="AX87" i="38" s="1"/>
  <c r="AY87" i="38" a="1"/>
  <c r="AY87" i="38" s="1"/>
  <c r="AZ87" i="38" a="1"/>
  <c r="AZ87" i="38" s="1"/>
  <c r="BA87" i="38" a="1"/>
  <c r="BA87" i="38" s="1"/>
  <c r="BB87" i="38" a="1"/>
  <c r="BB87" i="38" s="1"/>
  <c r="BC87" i="38" a="1"/>
  <c r="BC87" i="38" s="1"/>
  <c r="BD87" i="38" a="1"/>
  <c r="BD87" i="38" s="1"/>
  <c r="BE87" i="38" a="1"/>
  <c r="BE87" i="38" s="1"/>
  <c r="BF87" i="38" a="1"/>
  <c r="BF87" i="38" s="1"/>
  <c r="BG87" i="38" a="1"/>
  <c r="BG87" i="38" s="1"/>
  <c r="BH87" i="38" a="1"/>
  <c r="BH87" i="38" s="1"/>
  <c r="BI87" i="38" a="1"/>
  <c r="BI87" i="38" s="1"/>
  <c r="BJ87" i="38" a="1"/>
  <c r="BJ87" i="38"/>
  <c r="BK87" i="38" a="1"/>
  <c r="BK87" i="38" s="1"/>
  <c r="BL87" i="38" a="1"/>
  <c r="BL87" i="38" s="1"/>
  <c r="BM87" i="38" a="1"/>
  <c r="BM87" i="38" s="1"/>
  <c r="BN87" i="38" a="1"/>
  <c r="BN87" i="38" s="1"/>
  <c r="BO87" i="38" a="1"/>
  <c r="BO87" i="38" s="1"/>
  <c r="BP87" i="38" a="1"/>
  <c r="BP87" i="38" s="1"/>
  <c r="BQ87" i="38" a="1"/>
  <c r="BQ87" i="38" s="1"/>
  <c r="BR87" i="38" a="1"/>
  <c r="BR87" i="38" s="1"/>
  <c r="BS87" i="38" a="1"/>
  <c r="BS87" i="38" s="1"/>
  <c r="BT87" i="38" a="1"/>
  <c r="BT87" i="38" s="1"/>
  <c r="BU87" i="38" a="1"/>
  <c r="BU87" i="38" s="1"/>
  <c r="BV87" i="38" a="1"/>
  <c r="BV87" i="38" s="1"/>
  <c r="C88" i="38" a="1"/>
  <c r="C88" i="38" s="1"/>
  <c r="D88" i="38" a="1"/>
  <c r="D88" i="38" s="1"/>
  <c r="E88" i="38" a="1"/>
  <c r="E88" i="38" s="1"/>
  <c r="F88" i="38" a="1"/>
  <c r="F88" i="38" s="1"/>
  <c r="G88" i="38" a="1"/>
  <c r="G88" i="38" s="1"/>
  <c r="H88" i="38" a="1"/>
  <c r="H88" i="38" s="1"/>
  <c r="I88" i="38" a="1"/>
  <c r="I88" i="38" s="1"/>
  <c r="J88" i="38" a="1"/>
  <c r="J88" i="38" s="1"/>
  <c r="K88" i="38" a="1"/>
  <c r="K88" i="38" s="1"/>
  <c r="L88" i="38" a="1"/>
  <c r="L88" i="38" s="1"/>
  <c r="M88" i="38" a="1"/>
  <c r="M88" i="38" s="1"/>
  <c r="N88" i="38" a="1"/>
  <c r="N88" i="38" s="1"/>
  <c r="O88" i="38" a="1"/>
  <c r="O88" i="38" s="1"/>
  <c r="P88" i="38" a="1"/>
  <c r="P88" i="38" s="1"/>
  <c r="Q88" i="38" a="1"/>
  <c r="Q88" i="38" s="1"/>
  <c r="R88" i="38" a="1"/>
  <c r="R88" i="38" s="1"/>
  <c r="S88" i="38" a="1"/>
  <c r="S88" i="38"/>
  <c r="T88" i="38" a="1"/>
  <c r="T88" i="38" s="1"/>
  <c r="U88" i="38" a="1"/>
  <c r="U88" i="38" s="1"/>
  <c r="V88" i="38" a="1"/>
  <c r="V88" i="38"/>
  <c r="W88" i="38" a="1"/>
  <c r="W88" i="38" s="1"/>
  <c r="X88" i="38" a="1"/>
  <c r="X88" i="38" s="1"/>
  <c r="Y88" i="38" a="1"/>
  <c r="Y88" i="38" s="1"/>
  <c r="Z88" i="38" a="1"/>
  <c r="Z88" i="38" s="1"/>
  <c r="AA88" i="38" a="1"/>
  <c r="AA88" i="38" s="1"/>
  <c r="AB88" i="38" a="1"/>
  <c r="AB88" i="38" s="1"/>
  <c r="AC88" i="38" a="1"/>
  <c r="AC88" i="38" s="1"/>
  <c r="AD88" i="38" a="1"/>
  <c r="AD88" i="38" s="1"/>
  <c r="AE88" i="38" a="1"/>
  <c r="AE88" i="38" s="1"/>
  <c r="AF88" i="38" a="1"/>
  <c r="AF88" i="38" s="1"/>
  <c r="AG88" i="38" a="1"/>
  <c r="AG88" i="38" s="1"/>
  <c r="AH88" i="38" a="1"/>
  <c r="AH88" i="38" s="1"/>
  <c r="AI88" i="38" a="1"/>
  <c r="AI88" i="38"/>
  <c r="AJ88" i="38" a="1"/>
  <c r="AJ88" i="38" s="1"/>
  <c r="AK88" i="38" a="1"/>
  <c r="AK88" i="38" s="1"/>
  <c r="AL88" i="38" a="1"/>
  <c r="AL88" i="38" s="1"/>
  <c r="AM88" i="38" a="1"/>
  <c r="AM88" i="38" s="1"/>
  <c r="AN88" i="38" a="1"/>
  <c r="AN88" i="38" s="1"/>
  <c r="AO88" i="38" a="1"/>
  <c r="AO88" i="38" s="1"/>
  <c r="AP88" i="38" a="1"/>
  <c r="AP88" i="38" s="1"/>
  <c r="AQ88" i="38" a="1"/>
  <c r="AQ88" i="38" s="1"/>
  <c r="AR88" i="38" a="1"/>
  <c r="AR88" i="38" s="1"/>
  <c r="AS88" i="38" a="1"/>
  <c r="AS88" i="38" s="1"/>
  <c r="AT88" i="38" a="1"/>
  <c r="AT88" i="38" s="1"/>
  <c r="AU88" i="38" a="1"/>
  <c r="AU88" i="38" s="1"/>
  <c r="AV88" i="38" a="1"/>
  <c r="AV88" i="38" s="1"/>
  <c r="AW88" i="38" a="1"/>
  <c r="AW88" i="38" s="1"/>
  <c r="AX88" i="38" a="1"/>
  <c r="AX88" i="38" s="1"/>
  <c r="AY88" i="38" a="1"/>
  <c r="AY88" i="38" s="1"/>
  <c r="AZ88" i="38" a="1"/>
  <c r="AZ88" i="38" s="1"/>
  <c r="BA88" i="38" a="1"/>
  <c r="BA88" i="38" s="1"/>
  <c r="BB88" i="38" a="1"/>
  <c r="BB88" i="38" s="1"/>
  <c r="BC88" i="38" a="1"/>
  <c r="BC88" i="38" s="1"/>
  <c r="BD88" i="38" a="1"/>
  <c r="BD88" i="38" s="1"/>
  <c r="BE88" i="38" a="1"/>
  <c r="BE88" i="38" s="1"/>
  <c r="BF88" i="38" a="1"/>
  <c r="BF88" i="38" s="1"/>
  <c r="BG88" i="38" a="1"/>
  <c r="BG88" i="38" s="1"/>
  <c r="BH88" i="38" a="1"/>
  <c r="BH88" i="38" s="1"/>
  <c r="BI88" i="38" a="1"/>
  <c r="BI88" i="38" s="1"/>
  <c r="BJ88" i="38" a="1"/>
  <c r="BJ88" i="38" s="1"/>
  <c r="BK88" i="38" a="1"/>
  <c r="BK88" i="38" s="1"/>
  <c r="BL88" i="38" a="1"/>
  <c r="BL88" i="38" s="1"/>
  <c r="BM88" i="38" a="1"/>
  <c r="BM88" i="38" s="1"/>
  <c r="BN88" i="38" a="1"/>
  <c r="BN88" i="38" s="1"/>
  <c r="BO88" i="38" a="1"/>
  <c r="BO88" i="38" s="1"/>
  <c r="BP88" i="38" a="1"/>
  <c r="BP88" i="38" s="1"/>
  <c r="BQ88" i="38" a="1"/>
  <c r="BQ88" i="38" s="1"/>
  <c r="BR88" i="38" a="1"/>
  <c r="BR88" i="38" s="1"/>
  <c r="BS88" i="38" a="1"/>
  <c r="BS88" i="38" s="1"/>
  <c r="BT88" i="38" a="1"/>
  <c r="BT88" i="38" s="1"/>
  <c r="BU88" i="38" a="1"/>
  <c r="BU88" i="38" s="1"/>
  <c r="BV88" i="38" a="1"/>
  <c r="BV88" i="38" s="1"/>
  <c r="C89" i="38" a="1"/>
  <c r="C89" i="38" s="1"/>
  <c r="D89" i="38" a="1"/>
  <c r="D89" i="38" s="1"/>
  <c r="E89" i="38" a="1"/>
  <c r="E89" i="38" s="1"/>
  <c r="F89" i="38" a="1"/>
  <c r="F89" i="38" s="1"/>
  <c r="G89" i="38" a="1"/>
  <c r="G89" i="38" s="1"/>
  <c r="H89" i="38" a="1"/>
  <c r="H89" i="38" s="1"/>
  <c r="I89" i="38" a="1"/>
  <c r="I89" i="38" s="1"/>
  <c r="J89" i="38" a="1"/>
  <c r="J89" i="38" s="1"/>
  <c r="K89" i="38" a="1"/>
  <c r="K89" i="38" s="1"/>
  <c r="L89" i="38" a="1"/>
  <c r="L89" i="38" s="1"/>
  <c r="M89" i="38" a="1"/>
  <c r="M89" i="38" s="1"/>
  <c r="N89" i="38" a="1"/>
  <c r="N89" i="38" s="1"/>
  <c r="O89" i="38" a="1"/>
  <c r="O89" i="38" s="1"/>
  <c r="P89" i="38" a="1"/>
  <c r="P89" i="38" s="1"/>
  <c r="Q89" i="38" a="1"/>
  <c r="Q89" i="38" s="1"/>
  <c r="R89" i="38" a="1"/>
  <c r="R89" i="38"/>
  <c r="S89" i="38" a="1"/>
  <c r="S89" i="38" s="1"/>
  <c r="T89" i="38" a="1"/>
  <c r="T89" i="38" s="1"/>
  <c r="U89" i="38" a="1"/>
  <c r="U89" i="38" s="1"/>
  <c r="V89" i="38" a="1"/>
  <c r="V89" i="38" s="1"/>
  <c r="W89" i="38" a="1"/>
  <c r="W89" i="38" s="1"/>
  <c r="X89" i="38" a="1"/>
  <c r="X89" i="38" s="1"/>
  <c r="Y89" i="38" a="1"/>
  <c r="Y89" i="38" s="1"/>
  <c r="Z89" i="38" a="1"/>
  <c r="Z89" i="38" s="1"/>
  <c r="AA89" i="38" a="1"/>
  <c r="AA89" i="38"/>
  <c r="AB89" i="38" a="1"/>
  <c r="AB89" i="38" s="1"/>
  <c r="AC89" i="38" a="1"/>
  <c r="AC89" i="38" s="1"/>
  <c r="AD89" i="38" a="1"/>
  <c r="AD89" i="38" s="1"/>
  <c r="AE89" i="38" a="1"/>
  <c r="AE89" i="38" s="1"/>
  <c r="AF89" i="38" a="1"/>
  <c r="AF89" i="38" s="1"/>
  <c r="AG89" i="38" a="1"/>
  <c r="AG89" i="38"/>
  <c r="AH89" i="38" a="1"/>
  <c r="AH89" i="38" s="1"/>
  <c r="AI89" i="38" a="1"/>
  <c r="AI89" i="38" s="1"/>
  <c r="AJ89" i="38" a="1"/>
  <c r="AJ89" i="38" s="1"/>
  <c r="AK89" i="38" a="1"/>
  <c r="AK89" i="38" s="1"/>
  <c r="AL89" i="38" a="1"/>
  <c r="AL89" i="38" s="1"/>
  <c r="AM89" i="38" a="1"/>
  <c r="AM89" i="38"/>
  <c r="AN89" i="38" a="1"/>
  <c r="AN89" i="38" s="1"/>
  <c r="AO89" i="38" a="1"/>
  <c r="AO89" i="38" s="1"/>
  <c r="AP89" i="38" a="1"/>
  <c r="AP89" i="38" s="1"/>
  <c r="AQ89" i="38" a="1"/>
  <c r="AQ89" i="38" s="1"/>
  <c r="AR89" i="38" a="1"/>
  <c r="AR89" i="38" s="1"/>
  <c r="AS89" i="38" a="1"/>
  <c r="AS89" i="38" s="1"/>
  <c r="AT89" i="38" a="1"/>
  <c r="AT89" i="38"/>
  <c r="AU89" i="38" a="1"/>
  <c r="AU89" i="38" s="1"/>
  <c r="AV89" i="38" a="1"/>
  <c r="AV89" i="38" s="1"/>
  <c r="AW89" i="38" a="1"/>
  <c r="AW89" i="38" s="1"/>
  <c r="AX89" i="38" a="1"/>
  <c r="AX89" i="38" s="1"/>
  <c r="AY89" i="38" a="1"/>
  <c r="AY89" i="38" s="1"/>
  <c r="AZ89" i="38" a="1"/>
  <c r="AZ89" i="38" s="1"/>
  <c r="BA89" i="38" a="1"/>
  <c r="BA89" i="38" s="1"/>
  <c r="BB89" i="38" a="1"/>
  <c r="BB89" i="38" s="1"/>
  <c r="BC89" i="38" a="1"/>
  <c r="BC89" i="38" s="1"/>
  <c r="BD89" i="38" a="1"/>
  <c r="BD89" i="38" s="1"/>
  <c r="BE89" i="38" a="1"/>
  <c r="BE89" i="38" s="1"/>
  <c r="BF89" i="38" a="1"/>
  <c r="BF89" i="38" s="1"/>
  <c r="BG89" i="38" a="1"/>
  <c r="BG89" i="38" s="1"/>
  <c r="BH89" i="38" a="1"/>
  <c r="BH89" i="38" s="1"/>
  <c r="BI89" i="38" a="1"/>
  <c r="BI89" i="38" s="1"/>
  <c r="BJ89" i="38" a="1"/>
  <c r="BJ89" i="38" s="1"/>
  <c r="BK89" i="38" a="1"/>
  <c r="BK89" i="38" s="1"/>
  <c r="BL89" i="38" a="1"/>
  <c r="BL89" i="38" s="1"/>
  <c r="BM89" i="38" a="1"/>
  <c r="BM89" i="38" s="1"/>
  <c r="BN89" i="38" a="1"/>
  <c r="BN89" i="38" s="1"/>
  <c r="BO89" i="38" a="1"/>
  <c r="BO89" i="38" s="1"/>
  <c r="BP89" i="38" a="1"/>
  <c r="BP89" i="38" s="1"/>
  <c r="BQ89" i="38" a="1"/>
  <c r="BQ89" i="38" s="1"/>
  <c r="BR89" i="38" a="1"/>
  <c r="BR89" i="38" s="1"/>
  <c r="BS89" i="38" a="1"/>
  <c r="BS89" i="38" s="1"/>
  <c r="BT89" i="38" a="1"/>
  <c r="BT89" i="38" s="1"/>
  <c r="BU89" i="38" a="1"/>
  <c r="BU89" i="38" s="1"/>
  <c r="BV89" i="38" a="1"/>
  <c r="BV89" i="38" s="1"/>
  <c r="C90" i="38" a="1"/>
  <c r="C90" i="38" s="1"/>
  <c r="D90" i="38" a="1"/>
  <c r="D90" i="38" s="1"/>
  <c r="E90" i="38" a="1"/>
  <c r="E90" i="38" s="1"/>
  <c r="F90" i="38" a="1"/>
  <c r="F90" i="38"/>
  <c r="G90" i="38" a="1"/>
  <c r="G90" i="38" s="1"/>
  <c r="H90" i="38" a="1"/>
  <c r="H90" i="38" s="1"/>
  <c r="I90" i="38" a="1"/>
  <c r="I90" i="38" s="1"/>
  <c r="J90" i="38" a="1"/>
  <c r="J90" i="38"/>
  <c r="K90" i="38" a="1"/>
  <c r="K90" i="38" s="1"/>
  <c r="L90" i="38" a="1"/>
  <c r="L90" i="38" s="1"/>
  <c r="M90" i="38" a="1"/>
  <c r="M90" i="38" s="1"/>
  <c r="N90" i="38" a="1"/>
  <c r="N90" i="38" s="1"/>
  <c r="O90" i="38" a="1"/>
  <c r="O90" i="38" s="1"/>
  <c r="P90" i="38" a="1"/>
  <c r="P90" i="38" s="1"/>
  <c r="Q90" i="38" a="1"/>
  <c r="Q90" i="38" s="1"/>
  <c r="R90" i="38" a="1"/>
  <c r="R90" i="38" s="1"/>
  <c r="S90" i="38" a="1"/>
  <c r="S90" i="38"/>
  <c r="T90" i="38" a="1"/>
  <c r="T90" i="38" s="1"/>
  <c r="U90" i="38" a="1"/>
  <c r="U90" i="38" s="1"/>
  <c r="V90" i="38" a="1"/>
  <c r="V90" i="38" s="1"/>
  <c r="W90" i="38" a="1"/>
  <c r="W90" i="38" s="1"/>
  <c r="X90" i="38" a="1"/>
  <c r="X90" i="38" s="1"/>
  <c r="Y90" i="38" a="1"/>
  <c r="Y90" i="38"/>
  <c r="Z90" i="38" a="1"/>
  <c r="Z90" i="38" s="1"/>
  <c r="AA90" i="38" a="1"/>
  <c r="AA90" i="38" s="1"/>
  <c r="AB90" i="38" a="1"/>
  <c r="AB90" i="38" s="1"/>
  <c r="AC90" i="38" a="1"/>
  <c r="AC90" i="38"/>
  <c r="AD90" i="38" a="1"/>
  <c r="AD90" i="38" s="1"/>
  <c r="AE90" i="38" a="1"/>
  <c r="AE90" i="38"/>
  <c r="AF90" i="38" a="1"/>
  <c r="AF90" i="38" s="1"/>
  <c r="AG90" i="38" a="1"/>
  <c r="AG90" i="38" s="1"/>
  <c r="AH90" i="38" a="1"/>
  <c r="AH90" i="38" s="1"/>
  <c r="AI90" i="38" a="1"/>
  <c r="AI90" i="38" s="1"/>
  <c r="AJ90" i="38" a="1"/>
  <c r="AJ90" i="38" s="1"/>
  <c r="AK90" i="38" a="1"/>
  <c r="AK90" i="38" s="1"/>
  <c r="AL90" i="38" a="1"/>
  <c r="AL90" i="38" s="1"/>
  <c r="AM90" i="38" a="1"/>
  <c r="AM90" i="38" s="1"/>
  <c r="AN90" i="38" a="1"/>
  <c r="AN90" i="38" s="1"/>
  <c r="AO90" i="38" a="1"/>
  <c r="AO90" i="38" s="1"/>
  <c r="AP90" i="38" a="1"/>
  <c r="AP90" i="38" s="1"/>
  <c r="AQ90" i="38" a="1"/>
  <c r="AQ90" i="38" s="1"/>
  <c r="AR90" i="38" a="1"/>
  <c r="AR90" i="38" s="1"/>
  <c r="AS90" i="38" a="1"/>
  <c r="AS90" i="38" s="1"/>
  <c r="AT90" i="38" a="1"/>
  <c r="AT90" i="38" s="1"/>
  <c r="AU90" i="38" a="1"/>
  <c r="AU90" i="38" s="1"/>
  <c r="AV90" i="38" a="1"/>
  <c r="AV90" i="38" s="1"/>
  <c r="AW90" i="38" a="1"/>
  <c r="AW90" i="38" s="1"/>
  <c r="AX90" i="38" a="1"/>
  <c r="AX90" i="38" s="1"/>
  <c r="AY90" i="38" a="1"/>
  <c r="AY90" i="38" s="1"/>
  <c r="AZ90" i="38" a="1"/>
  <c r="AZ90" i="38" s="1"/>
  <c r="BA90" i="38" a="1"/>
  <c r="BA90" i="38" s="1"/>
  <c r="BB90" i="38" a="1"/>
  <c r="BB90" i="38" s="1"/>
  <c r="BC90" i="38" a="1"/>
  <c r="BC90" i="38" s="1"/>
  <c r="BD90" i="38" a="1"/>
  <c r="BD90" i="38" s="1"/>
  <c r="BE90" i="38" a="1"/>
  <c r="BE90" i="38" s="1"/>
  <c r="BF90" i="38" a="1"/>
  <c r="BF90" i="38" s="1"/>
  <c r="BG90" i="38" a="1"/>
  <c r="BG90" i="38" s="1"/>
  <c r="BH90" i="38" a="1"/>
  <c r="BH90" i="38" s="1"/>
  <c r="BI90" i="38" a="1"/>
  <c r="BI90" i="38" s="1"/>
  <c r="BJ90" i="38" a="1"/>
  <c r="BJ90" i="38" s="1"/>
  <c r="BK90" i="38" a="1"/>
  <c r="BK90" i="38" s="1"/>
  <c r="BL90" i="38" a="1"/>
  <c r="BL90" i="38" s="1"/>
  <c r="BM90" i="38" a="1"/>
  <c r="BM90" i="38"/>
  <c r="BN90" i="38" a="1"/>
  <c r="BN90" i="38" s="1"/>
  <c r="BO90" i="38" a="1"/>
  <c r="BO90" i="38" s="1"/>
  <c r="BP90" i="38" a="1"/>
  <c r="BP90" i="38" s="1"/>
  <c r="BQ90" i="38" a="1"/>
  <c r="BQ90" i="38" s="1"/>
  <c r="BR90" i="38" a="1"/>
  <c r="BR90" i="38" s="1"/>
  <c r="BS90" i="38" a="1"/>
  <c r="BS90" i="38" s="1"/>
  <c r="BT90" i="38" a="1"/>
  <c r="BT90" i="38" s="1"/>
  <c r="BU90" i="38" a="1"/>
  <c r="BU90" i="38" s="1"/>
  <c r="BV90" i="38" a="1"/>
  <c r="BV90" i="38" s="1"/>
  <c r="C91" i="38" a="1"/>
  <c r="C91" i="38" s="1"/>
  <c r="D91" i="38" a="1"/>
  <c r="D91" i="38" s="1"/>
  <c r="E91" i="38" a="1"/>
  <c r="E91" i="38" s="1"/>
  <c r="F91" i="38" a="1"/>
  <c r="F91" i="38" s="1"/>
  <c r="G91" i="38" a="1"/>
  <c r="G91" i="38" s="1"/>
  <c r="H91" i="38" a="1"/>
  <c r="H91" i="38" s="1"/>
  <c r="I91" i="38" a="1"/>
  <c r="I91" i="38" s="1"/>
  <c r="J91" i="38" a="1"/>
  <c r="J91" i="38" s="1"/>
  <c r="K91" i="38" a="1"/>
  <c r="K91" i="38" s="1"/>
  <c r="L91" i="38" a="1"/>
  <c r="L91" i="38" s="1"/>
  <c r="M91" i="38" a="1"/>
  <c r="M91" i="38" s="1"/>
  <c r="N91" i="38" a="1"/>
  <c r="N91" i="38" s="1"/>
  <c r="O91" i="38" a="1"/>
  <c r="O91" i="38" s="1"/>
  <c r="P91" i="38" a="1"/>
  <c r="P91" i="38" s="1"/>
  <c r="Q91" i="38" a="1"/>
  <c r="Q91" i="38" s="1"/>
  <c r="R91" i="38" a="1"/>
  <c r="R91" i="38" s="1"/>
  <c r="S91" i="38" a="1"/>
  <c r="S91" i="38" s="1"/>
  <c r="T91" i="38" a="1"/>
  <c r="T91" i="38" s="1"/>
  <c r="U91" i="38" a="1"/>
  <c r="U91" i="38"/>
  <c r="V91" i="38" a="1"/>
  <c r="V91" i="38" s="1"/>
  <c r="W91" i="38" a="1"/>
  <c r="W91" i="38" s="1"/>
  <c r="X91" i="38" a="1"/>
  <c r="X91" i="38" s="1"/>
  <c r="Y91" i="38" a="1"/>
  <c r="Y91" i="38" s="1"/>
  <c r="Z91" i="38" a="1"/>
  <c r="Z91" i="38" s="1"/>
  <c r="AA91" i="38" a="1"/>
  <c r="AA91" i="38" s="1"/>
  <c r="AB91" i="38" a="1"/>
  <c r="AB91" i="38" s="1"/>
  <c r="AC91" i="38" a="1"/>
  <c r="AC91" i="38" s="1"/>
  <c r="AD91" i="38" a="1"/>
  <c r="AD91" i="38" s="1"/>
  <c r="AE91" i="38" a="1"/>
  <c r="AE91" i="38" s="1"/>
  <c r="AF91" i="38" a="1"/>
  <c r="AF91" i="38" s="1"/>
  <c r="AG91" i="38" a="1"/>
  <c r="AG91" i="38" s="1"/>
  <c r="AH91" i="38" a="1"/>
  <c r="AH91" i="38" s="1"/>
  <c r="AI91" i="38" a="1"/>
  <c r="AI91" i="38" s="1"/>
  <c r="AJ91" i="38" a="1"/>
  <c r="AJ91" i="38" s="1"/>
  <c r="AK91" i="38" a="1"/>
  <c r="AK91" i="38" s="1"/>
  <c r="AL91" i="38" a="1"/>
  <c r="AL91" i="38" s="1"/>
  <c r="AM91" i="38" a="1"/>
  <c r="AM91" i="38" s="1"/>
  <c r="AN91" i="38" a="1"/>
  <c r="AN91" i="38" s="1"/>
  <c r="AO91" i="38" a="1"/>
  <c r="AO91" i="38" s="1"/>
  <c r="AP91" i="38" a="1"/>
  <c r="AP91" i="38" s="1"/>
  <c r="AQ91" i="38" a="1"/>
  <c r="AQ91" i="38" s="1"/>
  <c r="AR91" i="38" a="1"/>
  <c r="AR91" i="38" s="1"/>
  <c r="AS91" i="38" a="1"/>
  <c r="AS91" i="38" s="1"/>
  <c r="AT91" i="38" a="1"/>
  <c r="AT91" i="38" s="1"/>
  <c r="AU91" i="38" a="1"/>
  <c r="AU91" i="38" s="1"/>
  <c r="AV91" i="38" a="1"/>
  <c r="AV91" i="38" s="1"/>
  <c r="AW91" i="38" a="1"/>
  <c r="AW91" i="38" s="1"/>
  <c r="AX91" i="38" a="1"/>
  <c r="AX91" i="38" s="1"/>
  <c r="AY91" i="38" a="1"/>
  <c r="AY91" i="38" s="1"/>
  <c r="AZ91" i="38" a="1"/>
  <c r="AZ91" i="38" s="1"/>
  <c r="BA91" i="38" a="1"/>
  <c r="BA91" i="38" s="1"/>
  <c r="BB91" i="38" a="1"/>
  <c r="BB91" i="38" s="1"/>
  <c r="BC91" i="38" a="1"/>
  <c r="BC91" i="38" s="1"/>
  <c r="BD91" i="38" a="1"/>
  <c r="BD91" i="38" s="1"/>
  <c r="BE91" i="38" a="1"/>
  <c r="BE91" i="38" s="1"/>
  <c r="BF91" i="38" a="1"/>
  <c r="BF91" i="38" s="1"/>
  <c r="BG91" i="38" a="1"/>
  <c r="BG91" i="38" s="1"/>
  <c r="BH91" i="38" a="1"/>
  <c r="BH91" i="38" s="1"/>
  <c r="BI91" i="38" a="1"/>
  <c r="BI91" i="38" s="1"/>
  <c r="BJ91" i="38" a="1"/>
  <c r="BJ91" i="38" s="1"/>
  <c r="BK91" i="38" a="1"/>
  <c r="BK91" i="38" s="1"/>
  <c r="BL91" i="38" a="1"/>
  <c r="BL91" i="38" s="1"/>
  <c r="BM91" i="38" a="1"/>
  <c r="BM91" i="38"/>
  <c r="BN91" i="38" a="1"/>
  <c r="BN91" i="38" s="1"/>
  <c r="BO91" i="38" a="1"/>
  <c r="BO91" i="38" s="1"/>
  <c r="BP91" i="38" a="1"/>
  <c r="BP91" i="38" s="1"/>
  <c r="BQ91" i="38" a="1"/>
  <c r="BQ91" i="38" s="1"/>
  <c r="BR91" i="38" a="1"/>
  <c r="BR91" i="38" s="1"/>
  <c r="BS91" i="38" a="1"/>
  <c r="BS91" i="38" s="1"/>
  <c r="BT91" i="38" a="1"/>
  <c r="BT91" i="38" s="1"/>
  <c r="BU91" i="38" a="1"/>
  <c r="BU91" i="38" s="1"/>
  <c r="BV91" i="38" a="1"/>
  <c r="BV91" i="38" s="1"/>
  <c r="C92" i="38" a="1"/>
  <c r="C92" i="38" s="1"/>
  <c r="D92" i="38" a="1"/>
  <c r="D92" i="38" s="1"/>
  <c r="E92" i="38" a="1"/>
  <c r="E92" i="38" s="1"/>
  <c r="F92" i="38" a="1"/>
  <c r="F92" i="38" s="1"/>
  <c r="G92" i="38" a="1"/>
  <c r="G92" i="38" s="1"/>
  <c r="H92" i="38" a="1"/>
  <c r="H92" i="38" s="1"/>
  <c r="I92" i="38" a="1"/>
  <c r="I92" i="38" s="1"/>
  <c r="J92" i="38" a="1"/>
  <c r="J92" i="38" s="1"/>
  <c r="K92" i="38" a="1"/>
  <c r="K92" i="38" s="1"/>
  <c r="L92" i="38" a="1"/>
  <c r="L92" i="38" s="1"/>
  <c r="M92" i="38" a="1"/>
  <c r="M92" i="38" s="1"/>
  <c r="N92" i="38" a="1"/>
  <c r="N92" i="38" s="1"/>
  <c r="O92" i="38" a="1"/>
  <c r="O92" i="38" s="1"/>
  <c r="P92" i="38" a="1"/>
  <c r="P92" i="38" s="1"/>
  <c r="Q92" i="38" a="1"/>
  <c r="Q92" i="38"/>
  <c r="R92" i="38" a="1"/>
  <c r="R92" i="38" s="1"/>
  <c r="S92" i="38" a="1"/>
  <c r="S92" i="38" s="1"/>
  <c r="T92" i="38" a="1"/>
  <c r="T92" i="38" s="1"/>
  <c r="U92" i="38" a="1"/>
  <c r="U92" i="38" s="1"/>
  <c r="V92" i="38" a="1"/>
  <c r="V92" i="38" s="1"/>
  <c r="W92" i="38" a="1"/>
  <c r="W92" i="38" s="1"/>
  <c r="X92" i="38" a="1"/>
  <c r="X92" i="38" s="1"/>
  <c r="Y92" i="38" a="1"/>
  <c r="Y92" i="38" s="1"/>
  <c r="Z92" i="38" a="1"/>
  <c r="Z92" i="38" s="1"/>
  <c r="AA92" i="38" a="1"/>
  <c r="AA92" i="38"/>
  <c r="AB92" i="38" a="1"/>
  <c r="AB92" i="38" s="1"/>
  <c r="AC92" i="38" a="1"/>
  <c r="AC92" i="38" s="1"/>
  <c r="AD92" i="38" a="1"/>
  <c r="AD92" i="38" s="1"/>
  <c r="AE92" i="38" a="1"/>
  <c r="AE92" i="38" s="1"/>
  <c r="AF92" i="38" a="1"/>
  <c r="AF92" i="38" s="1"/>
  <c r="AG92" i="38" a="1"/>
  <c r="AG92" i="38" s="1"/>
  <c r="AH92" i="38" a="1"/>
  <c r="AH92" i="38" s="1"/>
  <c r="AI92" i="38" a="1"/>
  <c r="AI92" i="38" s="1"/>
  <c r="AJ92" i="38" a="1"/>
  <c r="AJ92" i="38" s="1"/>
  <c r="AK92" i="38" a="1"/>
  <c r="AK92" i="38" s="1"/>
  <c r="AL92" i="38" a="1"/>
  <c r="AL92" i="38" s="1"/>
  <c r="AM92" i="38" a="1"/>
  <c r="AM92" i="38" s="1"/>
  <c r="AN92" i="38" a="1"/>
  <c r="AN92" i="38" s="1"/>
  <c r="AO92" i="38" a="1"/>
  <c r="AO92" i="38" s="1"/>
  <c r="AP92" i="38" a="1"/>
  <c r="AP92" i="38" s="1"/>
  <c r="AQ92" i="38" a="1"/>
  <c r="AQ92" i="38" s="1"/>
  <c r="AR92" i="38" a="1"/>
  <c r="AR92" i="38" s="1"/>
  <c r="AS92" i="38" a="1"/>
  <c r="AS92" i="38" s="1"/>
  <c r="AT92" i="38" a="1"/>
  <c r="AT92" i="38" s="1"/>
  <c r="AU92" i="38" a="1"/>
  <c r="AU92" i="38" s="1"/>
  <c r="AV92" i="38" a="1"/>
  <c r="AV92" i="38" s="1"/>
  <c r="AW92" i="38" a="1"/>
  <c r="AW92" i="38" s="1"/>
  <c r="AX92" i="38" a="1"/>
  <c r="AX92" i="38" s="1"/>
  <c r="AY92" i="38" a="1"/>
  <c r="AY92" i="38" s="1"/>
  <c r="AZ92" i="38" a="1"/>
  <c r="AZ92" i="38" s="1"/>
  <c r="BA92" i="38" a="1"/>
  <c r="BA92" i="38" s="1"/>
  <c r="BB92" i="38" a="1"/>
  <c r="BB92" i="38" s="1"/>
  <c r="BC92" i="38" a="1"/>
  <c r="BC92" i="38" s="1"/>
  <c r="BD92" i="38" a="1"/>
  <c r="BD92" i="38" s="1"/>
  <c r="BE92" i="38" a="1"/>
  <c r="BE92" i="38" s="1"/>
  <c r="BF92" i="38" a="1"/>
  <c r="BF92" i="38" s="1"/>
  <c r="BG92" i="38" a="1"/>
  <c r="BG92" i="38" s="1"/>
  <c r="BH92" i="38" a="1"/>
  <c r="BH92" i="38" s="1"/>
  <c r="BI92" i="38" a="1"/>
  <c r="BI92" i="38"/>
  <c r="BJ92" i="38" a="1"/>
  <c r="BJ92" i="38" s="1"/>
  <c r="BK92" i="38" a="1"/>
  <c r="BK92" i="38" s="1"/>
  <c r="BL92" i="38" a="1"/>
  <c r="BL92" i="38" s="1"/>
  <c r="BM92" i="38" a="1"/>
  <c r="BM92" i="38" s="1"/>
  <c r="BN92" i="38" a="1"/>
  <c r="BN92" i="38" s="1"/>
  <c r="BO92" i="38" a="1"/>
  <c r="BO92" i="38"/>
  <c r="BP92" i="38" a="1"/>
  <c r="BP92" i="38" s="1"/>
  <c r="BQ92" i="38" a="1"/>
  <c r="BQ92" i="38" s="1"/>
  <c r="BR92" i="38" a="1"/>
  <c r="BR92" i="38" s="1"/>
  <c r="BS92" i="38" a="1"/>
  <c r="BS92" i="38" s="1"/>
  <c r="BT92" i="38" a="1"/>
  <c r="BT92" i="38" s="1"/>
  <c r="BU92" i="38" a="1"/>
  <c r="BU92" i="38" s="1"/>
  <c r="BV92" i="38" a="1"/>
  <c r="BV92" i="38"/>
  <c r="C93" i="38" a="1"/>
  <c r="C93" i="38" s="1"/>
  <c r="D93" i="38" a="1"/>
  <c r="D93" i="38" s="1"/>
  <c r="E93" i="38" a="1"/>
  <c r="E93" i="38" s="1"/>
  <c r="F93" i="38" a="1"/>
  <c r="F93" i="38"/>
  <c r="G93" i="38" a="1"/>
  <c r="G93" i="38" s="1"/>
  <c r="H93" i="38" a="1"/>
  <c r="H93" i="38" s="1"/>
  <c r="I93" i="38" a="1"/>
  <c r="I93" i="38" s="1"/>
  <c r="J93" i="38" a="1"/>
  <c r="J93" i="38" s="1"/>
  <c r="K93" i="38" a="1"/>
  <c r="K93" i="38" s="1"/>
  <c r="L93" i="38" a="1"/>
  <c r="L93" i="38" s="1"/>
  <c r="M93" i="38" a="1"/>
  <c r="M93" i="38" s="1"/>
  <c r="N93" i="38" a="1"/>
  <c r="N93" i="38" s="1"/>
  <c r="O93" i="38" a="1"/>
  <c r="O93" i="38" s="1"/>
  <c r="P93" i="38" a="1"/>
  <c r="P93" i="38" s="1"/>
  <c r="Q93" i="38" a="1"/>
  <c r="Q93" i="38" s="1"/>
  <c r="R93" i="38" a="1"/>
  <c r="R93" i="38" s="1"/>
  <c r="S93" i="38" a="1"/>
  <c r="S93" i="38" s="1"/>
  <c r="T93" i="38" a="1"/>
  <c r="T93" i="38" s="1"/>
  <c r="U93" i="38" a="1"/>
  <c r="U93" i="38" s="1"/>
  <c r="V93" i="38" a="1"/>
  <c r="V93" i="38" s="1"/>
  <c r="W93" i="38" a="1"/>
  <c r="W93" i="38" s="1"/>
  <c r="X93" i="38" a="1"/>
  <c r="X93" i="38" s="1"/>
  <c r="Y93" i="38" a="1"/>
  <c r="Y93" i="38" s="1"/>
  <c r="Z93" i="38" a="1"/>
  <c r="Z93" i="38"/>
  <c r="AA93" i="38" a="1"/>
  <c r="AA93" i="38" s="1"/>
  <c r="AB93" i="38" a="1"/>
  <c r="AB93" i="38" s="1"/>
  <c r="AC93" i="38" a="1"/>
  <c r="AC93" i="38" s="1"/>
  <c r="AD93" i="38" a="1"/>
  <c r="AD93" i="38"/>
  <c r="AE93" i="38" a="1"/>
  <c r="AE93" i="38" s="1"/>
  <c r="AF93" i="38" a="1"/>
  <c r="AF93" i="38" s="1"/>
  <c r="AG93" i="38" a="1"/>
  <c r="AG93" i="38" s="1"/>
  <c r="AH93" i="38" a="1"/>
  <c r="AH93" i="38" s="1"/>
  <c r="AI93" i="38" a="1"/>
  <c r="AI93" i="38" s="1"/>
  <c r="AJ93" i="38" a="1"/>
  <c r="AJ93" i="38" s="1"/>
  <c r="AK93" i="38" a="1"/>
  <c r="AK93" i="38" s="1"/>
  <c r="AL93" i="38" a="1"/>
  <c r="AL93" i="38" s="1"/>
  <c r="AM93" i="38" a="1"/>
  <c r="AM93" i="38" s="1"/>
  <c r="AN93" i="38" a="1"/>
  <c r="AN93" i="38" s="1"/>
  <c r="AO93" i="38" a="1"/>
  <c r="AO93" i="38" s="1"/>
  <c r="AP93" i="38" a="1"/>
  <c r="AP93" i="38"/>
  <c r="AQ93" i="38" a="1"/>
  <c r="AQ93" i="38" s="1"/>
  <c r="AR93" i="38" a="1"/>
  <c r="AR93" i="38" s="1"/>
  <c r="AS93" i="38" a="1"/>
  <c r="AS93" i="38" s="1"/>
  <c r="AT93" i="38" a="1"/>
  <c r="AT93" i="38" s="1"/>
  <c r="AU93" i="38" a="1"/>
  <c r="AU93" i="38" s="1"/>
  <c r="AV93" i="38" a="1"/>
  <c r="AV93" i="38" s="1"/>
  <c r="AW93" i="38" a="1"/>
  <c r="AW93" i="38" s="1"/>
  <c r="AX93" i="38" a="1"/>
  <c r="AX93" i="38"/>
  <c r="AY93" i="38" a="1"/>
  <c r="AY93" i="38" s="1"/>
  <c r="AZ93" i="38" a="1"/>
  <c r="AZ93" i="38" s="1"/>
  <c r="BA93" i="38" a="1"/>
  <c r="BA93" i="38" s="1"/>
  <c r="BB93" i="38" a="1"/>
  <c r="BB93" i="38" s="1"/>
  <c r="BC93" i="38" a="1"/>
  <c r="BC93" i="38" s="1"/>
  <c r="BD93" i="38" a="1"/>
  <c r="BD93" i="38" s="1"/>
  <c r="BE93" i="38" a="1"/>
  <c r="BE93" i="38"/>
  <c r="BF93" i="38" a="1"/>
  <c r="BF93" i="38" s="1"/>
  <c r="BG93" i="38" a="1"/>
  <c r="BG93" i="38"/>
  <c r="BH93" i="38" a="1"/>
  <c r="BH93" i="38" s="1"/>
  <c r="BI93" i="38" a="1"/>
  <c r="BI93" i="38" s="1"/>
  <c r="BJ93" i="38" a="1"/>
  <c r="BJ93" i="38" s="1"/>
  <c r="BK93" i="38" a="1"/>
  <c r="BK93" i="38" s="1"/>
  <c r="BL93" i="38" a="1"/>
  <c r="BL93" i="38" s="1"/>
  <c r="BM93" i="38" a="1"/>
  <c r="BM93" i="38" s="1"/>
  <c r="BN93" i="38" a="1"/>
  <c r="BN93" i="38" s="1"/>
  <c r="BO93" i="38" a="1"/>
  <c r="BO93" i="38" s="1"/>
  <c r="BP93" i="38" a="1"/>
  <c r="BP93" i="38" s="1"/>
  <c r="BQ93" i="38" a="1"/>
  <c r="BQ93" i="38" s="1"/>
  <c r="BR93" i="38" a="1"/>
  <c r="BR93" i="38" s="1"/>
  <c r="BS93" i="38" a="1"/>
  <c r="BS93" i="38" s="1"/>
  <c r="BT93" i="38" a="1"/>
  <c r="BT93" i="38" s="1"/>
  <c r="BU93" i="38" a="1"/>
  <c r="BU93" i="38" s="1"/>
  <c r="BV93" i="38" a="1"/>
  <c r="BV93" i="38" s="1"/>
  <c r="C94" i="38" a="1"/>
  <c r="C94" i="38" s="1"/>
  <c r="D94" i="38" a="1"/>
  <c r="D94" i="38" s="1"/>
  <c r="E94" i="38" a="1"/>
  <c r="E94" i="38" s="1"/>
  <c r="F94" i="38" a="1"/>
  <c r="F94" i="38" s="1"/>
  <c r="G94" i="38" a="1"/>
  <c r="G94" i="38" s="1"/>
  <c r="H94" i="38" a="1"/>
  <c r="H94" i="38" s="1"/>
  <c r="I94" i="38" a="1"/>
  <c r="I94" i="38" s="1"/>
  <c r="J94" i="38" a="1"/>
  <c r="J94" i="38"/>
  <c r="K94" i="38" a="1"/>
  <c r="K94" i="38"/>
  <c r="L94" i="38" a="1"/>
  <c r="L94" i="38" s="1"/>
  <c r="M94" i="38" a="1"/>
  <c r="M94" i="38" s="1"/>
  <c r="N94" i="38" a="1"/>
  <c r="N94" i="38" s="1"/>
  <c r="O94" i="38" a="1"/>
  <c r="O94" i="38" s="1"/>
  <c r="P94" i="38" a="1"/>
  <c r="P94" i="38" s="1"/>
  <c r="Q94" i="38" a="1"/>
  <c r="Q94" i="38" s="1"/>
  <c r="R94" i="38" a="1"/>
  <c r="R94" i="38" s="1"/>
  <c r="S94" i="38" a="1"/>
  <c r="S94" i="38" s="1"/>
  <c r="T94" i="38" a="1"/>
  <c r="T94" i="38" s="1"/>
  <c r="U94" i="38" a="1"/>
  <c r="U94" i="38" s="1"/>
  <c r="V94" i="38" a="1"/>
  <c r="V94" i="38" s="1"/>
  <c r="W94" i="38" a="1"/>
  <c r="W94" i="38" s="1"/>
  <c r="X94" i="38" a="1"/>
  <c r="X94" i="38" s="1"/>
  <c r="Y94" i="38" a="1"/>
  <c r="Y94" i="38" s="1"/>
  <c r="Z94" i="38" a="1"/>
  <c r="Z94" i="38" s="1"/>
  <c r="AA94" i="38" a="1"/>
  <c r="AA94" i="38" s="1"/>
  <c r="AB94" i="38" a="1"/>
  <c r="AB94" i="38" s="1"/>
  <c r="AC94" i="38" a="1"/>
  <c r="AC94" i="38" s="1"/>
  <c r="AD94" i="38" a="1"/>
  <c r="AD94" i="38" s="1"/>
  <c r="AE94" i="38" a="1"/>
  <c r="AE94" i="38" s="1"/>
  <c r="AF94" i="38" a="1"/>
  <c r="AF94" i="38" s="1"/>
  <c r="AG94" i="38" a="1"/>
  <c r="AG94" i="38" s="1"/>
  <c r="AH94" i="38" a="1"/>
  <c r="AH94" i="38" s="1"/>
  <c r="AI94" i="38" a="1"/>
  <c r="AI94" i="38"/>
  <c r="AJ94" i="38" a="1"/>
  <c r="AJ94" i="38" s="1"/>
  <c r="AK94" i="38" a="1"/>
  <c r="AK94" i="38" s="1"/>
  <c r="AL94" i="38" a="1"/>
  <c r="AL94" i="38" s="1"/>
  <c r="AM94" i="38" a="1"/>
  <c r="AM94" i="38" s="1"/>
  <c r="AN94" i="38" a="1"/>
  <c r="AN94" i="38" s="1"/>
  <c r="AO94" i="38" a="1"/>
  <c r="AO94" i="38" s="1"/>
  <c r="AP94" i="38" a="1"/>
  <c r="AP94" i="38" s="1"/>
  <c r="AQ94" i="38" a="1"/>
  <c r="AQ94" i="38" s="1"/>
  <c r="AR94" i="38" a="1"/>
  <c r="AR94" i="38" s="1"/>
  <c r="AS94" i="38" a="1"/>
  <c r="AS94" i="38" s="1"/>
  <c r="AT94" i="38" a="1"/>
  <c r="AT94" i="38" s="1"/>
  <c r="AU94" i="38" a="1"/>
  <c r="AU94" i="38" s="1"/>
  <c r="AV94" i="38" a="1"/>
  <c r="AV94" i="38" s="1"/>
  <c r="AW94" i="38" a="1"/>
  <c r="AW94" i="38"/>
  <c r="AX94" i="38" a="1"/>
  <c r="AX94" i="38"/>
  <c r="AY94" i="38" a="1"/>
  <c r="AY94" i="38" s="1"/>
  <c r="AZ94" i="38" a="1"/>
  <c r="AZ94" i="38" s="1"/>
  <c r="BA94" i="38" a="1"/>
  <c r="BA94" i="38" s="1"/>
  <c r="BB94" i="38" a="1"/>
  <c r="BB94" i="38" s="1"/>
  <c r="BC94" i="38" a="1"/>
  <c r="BC94" i="38" s="1"/>
  <c r="BD94" i="38" a="1"/>
  <c r="BD94" i="38" s="1"/>
  <c r="BE94" i="38" a="1"/>
  <c r="BE94" i="38" s="1"/>
  <c r="BF94" i="38" a="1"/>
  <c r="BF94" i="38" s="1"/>
  <c r="BG94" i="38" a="1"/>
  <c r="BG94" i="38" s="1"/>
  <c r="BH94" i="38" a="1"/>
  <c r="BH94" i="38" s="1"/>
  <c r="BI94" i="38" a="1"/>
  <c r="BI94" i="38" s="1"/>
  <c r="BJ94" i="38" a="1"/>
  <c r="BJ94" i="38" s="1"/>
  <c r="BK94" i="38" a="1"/>
  <c r="BK94" i="38" s="1"/>
  <c r="BL94" i="38" a="1"/>
  <c r="BL94" i="38" s="1"/>
  <c r="BM94" i="38" a="1"/>
  <c r="BM94" i="38" s="1"/>
  <c r="BN94" i="38" a="1"/>
  <c r="BN94" i="38" s="1"/>
  <c r="BO94" i="38" a="1"/>
  <c r="BO94" i="38" s="1"/>
  <c r="BP94" i="38" a="1"/>
  <c r="BP94" i="38" s="1"/>
  <c r="BQ94" i="38" a="1"/>
  <c r="BQ94" i="38" s="1"/>
  <c r="BR94" i="38" a="1"/>
  <c r="BR94" i="38" s="1"/>
  <c r="BS94" i="38" a="1"/>
  <c r="BS94" i="38" s="1"/>
  <c r="BT94" i="38" a="1"/>
  <c r="BT94" i="38" s="1"/>
  <c r="BU94" i="38" a="1"/>
  <c r="BU94" i="38"/>
  <c r="BV94" i="38" a="1"/>
  <c r="BV94" i="38" s="1"/>
  <c r="C95" i="38" a="1"/>
  <c r="C95" i="38" s="1"/>
  <c r="D95" i="38" a="1"/>
  <c r="D95" i="38" s="1"/>
  <c r="E95" i="38" a="1"/>
  <c r="E95" i="38" s="1"/>
  <c r="F95" i="38" a="1"/>
  <c r="F95" i="38" s="1"/>
  <c r="G95" i="38" a="1"/>
  <c r="G95" i="38" s="1"/>
  <c r="H95" i="38" a="1"/>
  <c r="H95" i="38" s="1"/>
  <c r="I95" i="38" a="1"/>
  <c r="I95" i="38" s="1"/>
  <c r="J95" i="38" a="1"/>
  <c r="J95" i="38" s="1"/>
  <c r="K95" i="38" a="1"/>
  <c r="K95" i="38" s="1"/>
  <c r="L95" i="38" a="1"/>
  <c r="L95" i="38" s="1"/>
  <c r="M95" i="38" a="1"/>
  <c r="M95" i="38" s="1"/>
  <c r="N95" i="38" a="1"/>
  <c r="N95" i="38" s="1"/>
  <c r="O95" i="38" a="1"/>
  <c r="O95" i="38" s="1"/>
  <c r="P95" i="38" a="1"/>
  <c r="P95" i="38" s="1"/>
  <c r="Q95" i="38" a="1"/>
  <c r="Q95" i="38" s="1"/>
  <c r="R95" i="38" a="1"/>
  <c r="R95" i="38" s="1"/>
  <c r="S95" i="38" a="1"/>
  <c r="S95" i="38" s="1"/>
  <c r="T95" i="38" a="1"/>
  <c r="T95" i="38" s="1"/>
  <c r="U95" i="38" a="1"/>
  <c r="U95" i="38" s="1"/>
  <c r="V95" i="38" a="1"/>
  <c r="V95" i="38" s="1"/>
  <c r="W95" i="38" a="1"/>
  <c r="W95" i="38" s="1"/>
  <c r="X95" i="38" a="1"/>
  <c r="X95" i="38" s="1"/>
  <c r="Y95" i="38" a="1"/>
  <c r="Y95" i="38" s="1"/>
  <c r="Z95" i="38" a="1"/>
  <c r="Z95" i="38" s="1"/>
  <c r="AA95" i="38" a="1"/>
  <c r="AA95" i="38" s="1"/>
  <c r="AB95" i="38" a="1"/>
  <c r="AB95" i="38" s="1"/>
  <c r="AC95" i="38" a="1"/>
  <c r="AC95" i="38" s="1"/>
  <c r="AD95" i="38" a="1"/>
  <c r="AD95" i="38" s="1"/>
  <c r="AE95" i="38" a="1"/>
  <c r="AE95" i="38" s="1"/>
  <c r="AF95" i="38" a="1"/>
  <c r="AF95" i="38" s="1"/>
  <c r="AG95" i="38" a="1"/>
  <c r="AG95" i="38" s="1"/>
  <c r="AH95" i="38" a="1"/>
  <c r="AH95" i="38" s="1"/>
  <c r="AI95" i="38" a="1"/>
  <c r="AI95" i="38"/>
  <c r="AJ95" i="38" a="1"/>
  <c r="AJ95" i="38" s="1"/>
  <c r="AK95" i="38" a="1"/>
  <c r="AK95" i="38" s="1"/>
  <c r="AL95" i="38" a="1"/>
  <c r="AL95" i="38" s="1"/>
  <c r="AM95" i="38" a="1"/>
  <c r="AM95" i="38" s="1"/>
  <c r="AN95" i="38" a="1"/>
  <c r="AN95" i="38" s="1"/>
  <c r="AO95" i="38" a="1"/>
  <c r="AO95" i="38" s="1"/>
  <c r="AP95" i="38" a="1"/>
  <c r="AP95" i="38"/>
  <c r="AQ95" i="38" a="1"/>
  <c r="AQ95" i="38" s="1"/>
  <c r="AR95" i="38" a="1"/>
  <c r="AR95" i="38" s="1"/>
  <c r="AS95" i="38" a="1"/>
  <c r="AS95" i="38" s="1"/>
  <c r="AT95" i="38" a="1"/>
  <c r="AT95" i="38" s="1"/>
  <c r="AU95" i="38" a="1"/>
  <c r="AU95" i="38" s="1"/>
  <c r="AV95" i="38" a="1"/>
  <c r="AV95" i="38" s="1"/>
  <c r="AW95" i="38" a="1"/>
  <c r="AW95" i="38" s="1"/>
  <c r="AX95" i="38" a="1"/>
  <c r="AX95" i="38" s="1"/>
  <c r="AY95" i="38" a="1"/>
  <c r="AY95" i="38" s="1"/>
  <c r="AZ95" i="38" a="1"/>
  <c r="AZ95" i="38" s="1"/>
  <c r="BA95" i="38" a="1"/>
  <c r="BA95" i="38" s="1"/>
  <c r="BB95" i="38" a="1"/>
  <c r="BB95" i="38" s="1"/>
  <c r="BC95" i="38" a="1"/>
  <c r="BC95" i="38" s="1"/>
  <c r="BD95" i="38" a="1"/>
  <c r="BD95" i="38" s="1"/>
  <c r="BE95" i="38" a="1"/>
  <c r="BE95" i="38" s="1"/>
  <c r="BF95" i="38" a="1"/>
  <c r="BF95" i="38" s="1"/>
  <c r="BG95" i="38" a="1"/>
  <c r="BG95" i="38" s="1"/>
  <c r="BH95" i="38" a="1"/>
  <c r="BH95" i="38" s="1"/>
  <c r="BI95" i="38" a="1"/>
  <c r="BI95" i="38" s="1"/>
  <c r="BJ95" i="38" a="1"/>
  <c r="BJ95" i="38" s="1"/>
  <c r="BK95" i="38" a="1"/>
  <c r="BK95" i="38" s="1"/>
  <c r="BL95" i="38" a="1"/>
  <c r="BL95" i="38" s="1"/>
  <c r="BM95" i="38" a="1"/>
  <c r="BM95" i="38" s="1"/>
  <c r="BN95" i="38" a="1"/>
  <c r="BN95" i="38" s="1"/>
  <c r="BO95" i="38" a="1"/>
  <c r="BO95" i="38" s="1"/>
  <c r="BP95" i="38" a="1"/>
  <c r="BP95" i="38" s="1"/>
  <c r="BQ95" i="38" a="1"/>
  <c r="BQ95" i="38" s="1"/>
  <c r="BR95" i="38" a="1"/>
  <c r="BR95" i="38" s="1"/>
  <c r="BS95" i="38" a="1"/>
  <c r="BS95" i="38" s="1"/>
  <c r="BT95" i="38" a="1"/>
  <c r="BT95" i="38" s="1"/>
  <c r="BU95" i="38" a="1"/>
  <c r="BU95" i="38"/>
  <c r="BV95" i="38" a="1"/>
  <c r="BV95" i="38" s="1"/>
  <c r="C96" i="38" a="1"/>
  <c r="C96" i="38" s="1"/>
  <c r="D96" i="38" a="1"/>
  <c r="D96" i="38" s="1"/>
  <c r="E96" i="38" a="1"/>
  <c r="E96" i="38" s="1"/>
  <c r="F96" i="38" a="1"/>
  <c r="F96" i="38" s="1"/>
  <c r="G96" i="38" a="1"/>
  <c r="G96" i="38" s="1"/>
  <c r="H96" i="38" a="1"/>
  <c r="H96" i="38" s="1"/>
  <c r="I96" i="38" a="1"/>
  <c r="I96" i="38" s="1"/>
  <c r="J96" i="38" a="1"/>
  <c r="J96" i="38"/>
  <c r="K96" i="38" a="1"/>
  <c r="K96" i="38" s="1"/>
  <c r="L96" i="38" a="1"/>
  <c r="L96" i="38" s="1"/>
  <c r="M96" i="38" a="1"/>
  <c r="M96" i="38" s="1"/>
  <c r="N96" i="38" a="1"/>
  <c r="N96" i="38" s="1"/>
  <c r="O96" i="38" a="1"/>
  <c r="O96" i="38" s="1"/>
  <c r="P96" i="38" a="1"/>
  <c r="P96" i="38" s="1"/>
  <c r="Q96" i="38" a="1"/>
  <c r="Q96" i="38" s="1"/>
  <c r="R96" i="38" a="1"/>
  <c r="R96" i="38" s="1"/>
  <c r="S96" i="38" a="1"/>
  <c r="S96" i="38" s="1"/>
  <c r="T96" i="38" a="1"/>
  <c r="T96" i="38" s="1"/>
  <c r="U96" i="38" a="1"/>
  <c r="U96" i="38" s="1"/>
  <c r="V96" i="38" a="1"/>
  <c r="V96" i="38" s="1"/>
  <c r="W96" i="38" a="1"/>
  <c r="W96" i="38" s="1"/>
  <c r="X96" i="38" a="1"/>
  <c r="X96" i="38" s="1"/>
  <c r="Y96" i="38" a="1"/>
  <c r="Y96" i="38" s="1"/>
  <c r="Z96" i="38" a="1"/>
  <c r="Z96" i="38" s="1"/>
  <c r="AA96" i="38" a="1"/>
  <c r="AA96" i="38" s="1"/>
  <c r="AB96" i="38" a="1"/>
  <c r="AB96" i="38" s="1"/>
  <c r="AC96" i="38" a="1"/>
  <c r="AC96" i="38" s="1"/>
  <c r="AD96" i="38" a="1"/>
  <c r="AD96" i="38" s="1"/>
  <c r="AE96" i="38" a="1"/>
  <c r="AE96" i="38" s="1"/>
  <c r="AF96" i="38" a="1"/>
  <c r="AF96" i="38" s="1"/>
  <c r="AG96" i="38" a="1"/>
  <c r="AG96" i="38" s="1"/>
  <c r="AH96" i="38" a="1"/>
  <c r="AH96" i="38"/>
  <c r="AI96" i="38" a="1"/>
  <c r="AI96" i="38" s="1"/>
  <c r="AJ96" i="38" a="1"/>
  <c r="AJ96" i="38" s="1"/>
  <c r="AK96" i="38" a="1"/>
  <c r="AK96" i="38" s="1"/>
  <c r="AL96" i="38" a="1"/>
  <c r="AL96" i="38" s="1"/>
  <c r="AM96" i="38" a="1"/>
  <c r="AM96" i="38" s="1"/>
  <c r="AN96" i="38" a="1"/>
  <c r="AN96" i="38" s="1"/>
  <c r="AO96" i="38" a="1"/>
  <c r="AO96" i="38" s="1"/>
  <c r="AP96" i="38" a="1"/>
  <c r="AP96" i="38" s="1"/>
  <c r="AQ96" i="38" a="1"/>
  <c r="AQ96" i="38" s="1"/>
  <c r="AR96" i="38" a="1"/>
  <c r="AR96" i="38" s="1"/>
  <c r="AS96" i="38" a="1"/>
  <c r="AS96" i="38" s="1"/>
  <c r="AT96" i="38" a="1"/>
  <c r="AT96" i="38" s="1"/>
  <c r="AU96" i="38" a="1"/>
  <c r="AU96" i="38" s="1"/>
  <c r="AV96" i="38" a="1"/>
  <c r="AV96" i="38" s="1"/>
  <c r="AW96" i="38" a="1"/>
  <c r="AW96" i="38" s="1"/>
  <c r="AX96" i="38" a="1"/>
  <c r="AX96" i="38" s="1"/>
  <c r="AY96" i="38" a="1"/>
  <c r="AY96" i="38" s="1"/>
  <c r="AZ96" i="38" a="1"/>
  <c r="AZ96" i="38" s="1"/>
  <c r="BA96" i="38" a="1"/>
  <c r="BA96" i="38" s="1"/>
  <c r="BB96" i="38" a="1"/>
  <c r="BB96" i="38" s="1"/>
  <c r="BC96" i="38" a="1"/>
  <c r="BC96" i="38" s="1"/>
  <c r="BD96" i="38" a="1"/>
  <c r="BD96" i="38" s="1"/>
  <c r="BE96" i="38" a="1"/>
  <c r="BE96" i="38"/>
  <c r="BF96" i="38" a="1"/>
  <c r="BF96" i="38" s="1"/>
  <c r="BG96" i="38" a="1"/>
  <c r="BG96" i="38" s="1"/>
  <c r="BH96" i="38" a="1"/>
  <c r="BH96" i="38" s="1"/>
  <c r="BI96" i="38" a="1"/>
  <c r="BI96" i="38" s="1"/>
  <c r="BJ96" i="38" a="1"/>
  <c r="BJ96" i="38" s="1"/>
  <c r="BK96" i="38" a="1"/>
  <c r="BK96" i="38" s="1"/>
  <c r="BL96" i="38" a="1"/>
  <c r="BL96" i="38" s="1"/>
  <c r="BM96" i="38" a="1"/>
  <c r="BM96" i="38" s="1"/>
  <c r="BN96" i="38" a="1"/>
  <c r="BN96" i="38"/>
  <c r="BO96" i="38" a="1"/>
  <c r="BO96" i="38" s="1"/>
  <c r="BP96" i="38" a="1"/>
  <c r="BP96" i="38" s="1"/>
  <c r="BQ96" i="38" a="1"/>
  <c r="BQ96" i="38" s="1"/>
  <c r="BR96" i="38" a="1"/>
  <c r="BR96" i="38" s="1"/>
  <c r="BS96" i="38" a="1"/>
  <c r="BS96" i="38" s="1"/>
  <c r="BT96" i="38" a="1"/>
  <c r="BT96" i="38" s="1"/>
  <c r="BU96" i="38" a="1"/>
  <c r="BU96" i="38"/>
  <c r="BV96" i="38" a="1"/>
  <c r="BV96" i="38" s="1"/>
  <c r="C97" i="38" a="1"/>
  <c r="C97" i="38"/>
  <c r="D97" i="38" a="1"/>
  <c r="D97" i="38" s="1"/>
  <c r="E97" i="38" a="1"/>
  <c r="E97" i="38" s="1"/>
  <c r="F97" i="38" a="1"/>
  <c r="F97" i="38" s="1"/>
  <c r="G97" i="38" a="1"/>
  <c r="G97" i="38" s="1"/>
  <c r="H97" i="38" a="1"/>
  <c r="H97" i="38" s="1"/>
  <c r="I97" i="38" a="1"/>
  <c r="I97" i="38" s="1"/>
  <c r="J97" i="38" a="1"/>
  <c r="J97" i="38"/>
  <c r="K97" i="38" a="1"/>
  <c r="K97" i="38" s="1"/>
  <c r="L97" i="38" a="1"/>
  <c r="L97" i="38" s="1"/>
  <c r="M97" i="38" a="1"/>
  <c r="M97" i="38" s="1"/>
  <c r="N97" i="38" a="1"/>
  <c r="N97" i="38" s="1"/>
  <c r="O97" i="38" a="1"/>
  <c r="O97" i="38" s="1"/>
  <c r="P97" i="38" a="1"/>
  <c r="P97" i="38" s="1"/>
  <c r="Q97" i="38" a="1"/>
  <c r="Q97" i="38"/>
  <c r="R97" i="38" a="1"/>
  <c r="R97" i="38" s="1"/>
  <c r="S97" i="38" a="1"/>
  <c r="S97" i="38"/>
  <c r="T97" i="38" a="1"/>
  <c r="T97" i="38" s="1"/>
  <c r="U97" i="38" a="1"/>
  <c r="U97" i="38" s="1"/>
  <c r="V97" i="38" a="1"/>
  <c r="V97" i="38" s="1"/>
  <c r="W97" i="38" a="1"/>
  <c r="W97" i="38" s="1"/>
  <c r="X97" i="38" a="1"/>
  <c r="X97" i="38" s="1"/>
  <c r="Y97" i="38" a="1"/>
  <c r="Y97" i="38" s="1"/>
  <c r="Z97" i="38" a="1"/>
  <c r="Z97" i="38"/>
  <c r="AA97" i="38" a="1"/>
  <c r="AA97" i="38" s="1"/>
  <c r="AB97" i="38" a="1"/>
  <c r="AB97" i="38" s="1"/>
  <c r="AC97" i="38" a="1"/>
  <c r="AC97" i="38" s="1"/>
  <c r="AD97" i="38" a="1"/>
  <c r="AD97" i="38" s="1"/>
  <c r="AE97" i="38" a="1"/>
  <c r="AE97" i="38" s="1"/>
  <c r="AF97" i="38" a="1"/>
  <c r="AF97" i="38" s="1"/>
  <c r="AG97" i="38" a="1"/>
  <c r="AG97" i="38"/>
  <c r="AH97" i="38" a="1"/>
  <c r="AH97" i="38" s="1"/>
  <c r="AI97" i="38" a="1"/>
  <c r="AI97" i="38" s="1"/>
  <c r="AJ97" i="38" a="1"/>
  <c r="AJ97" i="38" s="1"/>
  <c r="AK97" i="38" a="1"/>
  <c r="AK97" i="38" s="1"/>
  <c r="AL97" i="38" a="1"/>
  <c r="AL97" i="38" s="1"/>
  <c r="AM97" i="38" a="1"/>
  <c r="AM97" i="38" s="1"/>
  <c r="AN97" i="38" a="1"/>
  <c r="AN97" i="38" s="1"/>
  <c r="AO97" i="38" a="1"/>
  <c r="AO97" i="38" s="1"/>
  <c r="AP97" i="38" a="1"/>
  <c r="AP97" i="38" s="1"/>
  <c r="AQ97" i="38" a="1"/>
  <c r="AQ97" i="38" s="1"/>
  <c r="AR97" i="38" a="1"/>
  <c r="AR97" i="38" s="1"/>
  <c r="AS97" i="38" a="1"/>
  <c r="AS97" i="38" s="1"/>
  <c r="AT97" i="38" a="1"/>
  <c r="AT97" i="38" s="1"/>
  <c r="AU97" i="38" a="1"/>
  <c r="AU97" i="38" s="1"/>
  <c r="AV97" i="38" a="1"/>
  <c r="AV97" i="38" s="1"/>
  <c r="AW97" i="38" a="1"/>
  <c r="AW97" i="38" s="1"/>
  <c r="AX97" i="38" a="1"/>
  <c r="AX97" i="38" s="1"/>
  <c r="AY97" i="38" a="1"/>
  <c r="AY97" i="38" s="1"/>
  <c r="AZ97" i="38" a="1"/>
  <c r="AZ97" i="38" s="1"/>
  <c r="BA97" i="38" a="1"/>
  <c r="BA97" i="38" s="1"/>
  <c r="BB97" i="38" a="1"/>
  <c r="BB97" i="38" s="1"/>
  <c r="BC97" i="38" a="1"/>
  <c r="BC97" i="38" s="1"/>
  <c r="BD97" i="38" a="1"/>
  <c r="BD97" i="38" s="1"/>
  <c r="BE97" i="38" a="1"/>
  <c r="BE97" i="38" s="1"/>
  <c r="BF97" i="38" a="1"/>
  <c r="BF97" i="38" s="1"/>
  <c r="BG97" i="38" a="1"/>
  <c r="BG97" i="38" s="1"/>
  <c r="BH97" i="38" a="1"/>
  <c r="BH97" i="38" s="1"/>
  <c r="BI97" i="38" a="1"/>
  <c r="BI97" i="38" s="1"/>
  <c r="BJ97" i="38" a="1"/>
  <c r="BJ97" i="38" s="1"/>
  <c r="BK97" i="38" a="1"/>
  <c r="BK97" i="38" s="1"/>
  <c r="BL97" i="38" a="1"/>
  <c r="BL97" i="38" s="1"/>
  <c r="BM97" i="38" a="1"/>
  <c r="BM97" i="38" s="1"/>
  <c r="BN97" i="38" a="1"/>
  <c r="BN97" i="38"/>
  <c r="BO97" i="38" a="1"/>
  <c r="BO97" i="38" s="1"/>
  <c r="BP97" i="38" a="1"/>
  <c r="BP97" i="38" s="1"/>
  <c r="BQ97" i="38" a="1"/>
  <c r="BQ97" i="38" s="1"/>
  <c r="BR97" i="38" a="1"/>
  <c r="BR97" i="38" s="1"/>
  <c r="BS97" i="38" a="1"/>
  <c r="BS97" i="38" s="1"/>
  <c r="BT97" i="38" a="1"/>
  <c r="BT97" i="38" s="1"/>
  <c r="BU97" i="38" a="1"/>
  <c r="BU97" i="38" s="1"/>
  <c r="BV97" i="38" a="1"/>
  <c r="BV97" i="38" s="1"/>
  <c r="C98" i="38" a="1"/>
  <c r="C98" i="38"/>
  <c r="D98" i="38" a="1"/>
  <c r="D98" i="38" s="1"/>
  <c r="E98" i="38" a="1"/>
  <c r="E98" i="38" s="1"/>
  <c r="F98" i="38" a="1"/>
  <c r="F98" i="38" s="1"/>
  <c r="G98" i="38" a="1"/>
  <c r="G98" i="38" s="1"/>
  <c r="H98" i="38" a="1"/>
  <c r="H98" i="38" s="1"/>
  <c r="I98" i="38" a="1"/>
  <c r="I98" i="38" s="1"/>
  <c r="J98" i="38" a="1"/>
  <c r="J98" i="38" s="1"/>
  <c r="K98" i="38" a="1"/>
  <c r="K98" i="38" s="1"/>
  <c r="L98" i="38" a="1"/>
  <c r="L98" i="38" s="1"/>
  <c r="M98" i="38" a="1"/>
  <c r="M98" i="38" s="1"/>
  <c r="N98" i="38" a="1"/>
  <c r="N98" i="38" s="1"/>
  <c r="O98" i="38" a="1"/>
  <c r="O98" i="38" s="1"/>
  <c r="P98" i="38" a="1"/>
  <c r="P98" i="38" s="1"/>
  <c r="Q98" i="38" a="1"/>
  <c r="Q98" i="38"/>
  <c r="R98" i="38" a="1"/>
  <c r="R98" i="38" s="1"/>
  <c r="S98" i="38" a="1"/>
  <c r="S98" i="38" s="1"/>
  <c r="T98" i="38" a="1"/>
  <c r="T98" i="38" s="1"/>
  <c r="U98" i="38" a="1"/>
  <c r="U98" i="38" s="1"/>
  <c r="V98" i="38" a="1"/>
  <c r="V98" i="38" s="1"/>
  <c r="W98" i="38" a="1"/>
  <c r="W98" i="38" s="1"/>
  <c r="X98" i="38" a="1"/>
  <c r="X98" i="38" s="1"/>
  <c r="Y98" i="38" a="1"/>
  <c r="Y98" i="38" s="1"/>
  <c r="Z98" i="38" a="1"/>
  <c r="Z98" i="38" s="1"/>
  <c r="AA98" i="38" a="1"/>
  <c r="AA98" i="38" s="1"/>
  <c r="AB98" i="38" a="1"/>
  <c r="AB98" i="38" s="1"/>
  <c r="AC98" i="38" a="1"/>
  <c r="AC98" i="38" s="1"/>
  <c r="AD98" i="38" a="1"/>
  <c r="AD98" i="38" s="1"/>
  <c r="AE98" i="38" a="1"/>
  <c r="AE98" i="38" s="1"/>
  <c r="AF98" i="38" a="1"/>
  <c r="AF98" i="38" s="1"/>
  <c r="AG98" i="38" a="1"/>
  <c r="AG98" i="38" s="1"/>
  <c r="AH98" i="38" a="1"/>
  <c r="AH98" i="38"/>
  <c r="AI98" i="38" a="1"/>
  <c r="AI98" i="38" s="1"/>
  <c r="AJ98" i="38" a="1"/>
  <c r="AJ98" i="38" s="1"/>
  <c r="AK98" i="38" a="1"/>
  <c r="AK98" i="38" s="1"/>
  <c r="AL98" i="38" a="1"/>
  <c r="AL98" i="38" s="1"/>
  <c r="AM98" i="38" a="1"/>
  <c r="AM98" i="38" s="1"/>
  <c r="AN98" i="38" a="1"/>
  <c r="AN98" i="38" s="1"/>
  <c r="AO98" i="38" a="1"/>
  <c r="AO98" i="38"/>
  <c r="AP98" i="38" a="1"/>
  <c r="AP98" i="38" s="1"/>
  <c r="AQ98" i="38" a="1"/>
  <c r="AQ98" i="38" s="1"/>
  <c r="AR98" i="38" a="1"/>
  <c r="AR98" i="38" s="1"/>
  <c r="AS98" i="38" a="1"/>
  <c r="AS98" i="38" s="1"/>
  <c r="AT98" i="38" a="1"/>
  <c r="AT98" i="38" s="1"/>
  <c r="AU98" i="38" a="1"/>
  <c r="AU98" i="38" s="1"/>
  <c r="AV98" i="38" a="1"/>
  <c r="AV98" i="38" s="1"/>
  <c r="AW98" i="38" a="1"/>
  <c r="AW98" i="38" s="1"/>
  <c r="AX98" i="38" a="1"/>
  <c r="AX98" i="38" s="1"/>
  <c r="AY98" i="38" a="1"/>
  <c r="AY98" i="38" s="1"/>
  <c r="AZ98" i="38" a="1"/>
  <c r="AZ98" i="38" s="1"/>
  <c r="BA98" i="38" a="1"/>
  <c r="BA98" i="38" s="1"/>
  <c r="BB98" i="38" a="1"/>
  <c r="BB98" i="38" s="1"/>
  <c r="BC98" i="38" a="1"/>
  <c r="BC98" i="38" s="1"/>
  <c r="BD98" i="38" a="1"/>
  <c r="BD98" i="38" s="1"/>
  <c r="BE98" i="38" a="1"/>
  <c r="BE98" i="38" s="1"/>
  <c r="BF98" i="38" a="1"/>
  <c r="BF98" i="38" s="1"/>
  <c r="BG98" i="38" a="1"/>
  <c r="BG98" i="38" s="1"/>
  <c r="BH98" i="38" a="1"/>
  <c r="BH98" i="38" s="1"/>
  <c r="BI98" i="38" a="1"/>
  <c r="BI98" i="38" s="1"/>
  <c r="BJ98" i="38" a="1"/>
  <c r="BJ98" i="38" s="1"/>
  <c r="BK98" i="38" a="1"/>
  <c r="BK98" i="38" s="1"/>
  <c r="BL98" i="38" a="1"/>
  <c r="BL98" i="38" s="1"/>
  <c r="BM98" i="38" a="1"/>
  <c r="BM98" i="38" s="1"/>
  <c r="BN98" i="38" a="1"/>
  <c r="BN98" i="38" s="1"/>
  <c r="BO98" i="38" a="1"/>
  <c r="BO98" i="38" s="1"/>
  <c r="BP98" i="38" a="1"/>
  <c r="BP98" i="38" s="1"/>
  <c r="BQ98" i="38" a="1"/>
  <c r="BQ98" i="38" s="1"/>
  <c r="BR98" i="38" a="1"/>
  <c r="BR98" i="38" s="1"/>
  <c r="BS98" i="38" a="1"/>
  <c r="BS98" i="38" s="1"/>
  <c r="BT98" i="38" a="1"/>
  <c r="BT98" i="38" s="1"/>
  <c r="BU98" i="38" a="1"/>
  <c r="BU98" i="38" s="1"/>
  <c r="BV98" i="38" a="1"/>
  <c r="BV98" i="38" s="1"/>
  <c r="C99" i="38" a="1"/>
  <c r="C99" i="38" s="1"/>
  <c r="D99" i="38" a="1"/>
  <c r="D99" i="38" s="1"/>
  <c r="E99" i="38" a="1"/>
  <c r="E99" i="38" s="1"/>
  <c r="F99" i="38" a="1"/>
  <c r="F99" i="38" s="1"/>
  <c r="G99" i="38" a="1"/>
  <c r="G99" i="38" s="1"/>
  <c r="H99" i="38" a="1"/>
  <c r="H99" i="38" s="1"/>
  <c r="I99" i="38" a="1"/>
  <c r="I99" i="38" s="1"/>
  <c r="J99" i="38" a="1"/>
  <c r="J99" i="38" s="1"/>
  <c r="K99" i="38" a="1"/>
  <c r="K99" i="38" s="1"/>
  <c r="L99" i="38" a="1"/>
  <c r="L99" i="38" s="1"/>
  <c r="M99" i="38" a="1"/>
  <c r="M99" i="38" s="1"/>
  <c r="N99" i="38" a="1"/>
  <c r="N99" i="38" s="1"/>
  <c r="O99" i="38" a="1"/>
  <c r="O99" i="38" s="1"/>
  <c r="P99" i="38" a="1"/>
  <c r="P99" i="38" s="1"/>
  <c r="Q99" i="38" a="1"/>
  <c r="Q99" i="38" s="1"/>
  <c r="R99" i="38" a="1"/>
  <c r="R99" i="38" s="1"/>
  <c r="S99" i="38" a="1"/>
  <c r="S99" i="38" s="1"/>
  <c r="T99" i="38" a="1"/>
  <c r="T99" i="38" s="1"/>
  <c r="U99" i="38" a="1"/>
  <c r="U99" i="38" s="1"/>
  <c r="V99" i="38" a="1"/>
  <c r="V99" i="38" s="1"/>
  <c r="W99" i="38" a="1"/>
  <c r="W99" i="38" s="1"/>
  <c r="X99" i="38" a="1"/>
  <c r="X99" i="38" s="1"/>
  <c r="Y99" i="38" a="1"/>
  <c r="Y99" i="38" s="1"/>
  <c r="Z99" i="38" a="1"/>
  <c r="Z99" i="38" s="1"/>
  <c r="AA99" i="38" a="1"/>
  <c r="AA99" i="38" s="1"/>
  <c r="AB99" i="38" a="1"/>
  <c r="AB99" i="38" s="1"/>
  <c r="AC99" i="38" a="1"/>
  <c r="AC99" i="38" s="1"/>
  <c r="AD99" i="38" a="1"/>
  <c r="AD99" i="38" s="1"/>
  <c r="AE99" i="38" a="1"/>
  <c r="AE99" i="38" s="1"/>
  <c r="AF99" i="38" a="1"/>
  <c r="AF99" i="38" s="1"/>
  <c r="AG99" i="38" a="1"/>
  <c r="AG99" i="38" s="1"/>
  <c r="AH99" i="38" a="1"/>
  <c r="AH99" i="38" s="1"/>
  <c r="AI99" i="38" a="1"/>
  <c r="AI99" i="38" s="1"/>
  <c r="AJ99" i="38" a="1"/>
  <c r="AJ99" i="38"/>
  <c r="AK99" i="38" a="1"/>
  <c r="AK99" i="38" s="1"/>
  <c r="AL99" i="38" a="1"/>
  <c r="AL99" i="38" s="1"/>
  <c r="AM99" i="38" a="1"/>
  <c r="AM99" i="38" s="1"/>
  <c r="AN99" i="38" a="1"/>
  <c r="AN99" i="38" s="1"/>
  <c r="AO99" i="38" a="1"/>
  <c r="AO99" i="38" s="1"/>
  <c r="AP99" i="38" a="1"/>
  <c r="AP99" i="38" s="1"/>
  <c r="AQ99" i="38" a="1"/>
  <c r="AQ99" i="38" s="1"/>
  <c r="AR99" i="38" a="1"/>
  <c r="AR99" i="38" s="1"/>
  <c r="AS99" i="38" a="1"/>
  <c r="AS99" i="38" s="1"/>
  <c r="AT99" i="38" a="1"/>
  <c r="AT99" i="38" s="1"/>
  <c r="AU99" i="38" a="1"/>
  <c r="AU99" i="38" s="1"/>
  <c r="AV99" i="38" a="1"/>
  <c r="AV99" i="38" s="1"/>
  <c r="AW99" i="38" a="1"/>
  <c r="AW99" i="38" s="1"/>
  <c r="AX99" i="38" a="1"/>
  <c r="AX99" i="38" s="1"/>
  <c r="AY99" i="38" a="1"/>
  <c r="AY99" i="38" s="1"/>
  <c r="AZ99" i="38" a="1"/>
  <c r="AZ99" i="38" s="1"/>
  <c r="BA99" i="38" a="1"/>
  <c r="BA99" i="38" s="1"/>
  <c r="BB99" i="38" a="1"/>
  <c r="BB99" i="38" s="1"/>
  <c r="BC99" i="38" a="1"/>
  <c r="BC99" i="38" s="1"/>
  <c r="BD99" i="38" a="1"/>
  <c r="BD99" i="38" s="1"/>
  <c r="BE99" i="38" a="1"/>
  <c r="BE99" i="38" s="1"/>
  <c r="BF99" i="38" a="1"/>
  <c r="BF99" i="38" s="1"/>
  <c r="BG99" i="38" a="1"/>
  <c r="BG99" i="38" s="1"/>
  <c r="BH99" i="38" a="1"/>
  <c r="BH99" i="38" s="1"/>
  <c r="BI99" i="38" a="1"/>
  <c r="BI99" i="38" s="1"/>
  <c r="BJ99" i="38" a="1"/>
  <c r="BJ99" i="38" s="1"/>
  <c r="BK99" i="38" a="1"/>
  <c r="BK99" i="38" s="1"/>
  <c r="BL99" i="38" a="1"/>
  <c r="BL99" i="38" s="1"/>
  <c r="BM99" i="38" a="1"/>
  <c r="BM99" i="38" s="1"/>
  <c r="BN99" i="38" a="1"/>
  <c r="BN99" i="38" s="1"/>
  <c r="BO99" i="38" a="1"/>
  <c r="BO99" i="38" s="1"/>
  <c r="BP99" i="38" a="1"/>
  <c r="BP99" i="38" s="1"/>
  <c r="BQ99" i="38" a="1"/>
  <c r="BQ99" i="38" s="1"/>
  <c r="BR99" i="38" a="1"/>
  <c r="BR99" i="38" s="1"/>
  <c r="BS99" i="38" a="1"/>
  <c r="BS99" i="38" s="1"/>
  <c r="BT99" i="38" a="1"/>
  <c r="BT99" i="38" s="1"/>
  <c r="BU99" i="38" a="1"/>
  <c r="BU99" i="38" s="1"/>
  <c r="BV99" i="38" a="1"/>
  <c r="BV99" i="38" s="1"/>
  <c r="C100" i="38" a="1"/>
  <c r="C100" i="38" s="1"/>
  <c r="D100" i="38" a="1"/>
  <c r="D100" i="38" s="1"/>
  <c r="E100" i="38" a="1"/>
  <c r="E100" i="38" s="1"/>
  <c r="F100" i="38" a="1"/>
  <c r="F100" i="38" s="1"/>
  <c r="G100" i="38" a="1"/>
  <c r="G100" i="38" s="1"/>
  <c r="H100" i="38" a="1"/>
  <c r="H100" i="38" s="1"/>
  <c r="I100" i="38" a="1"/>
  <c r="I100" i="38" s="1"/>
  <c r="J100" i="38" a="1"/>
  <c r="J100" i="38" s="1"/>
  <c r="K100" i="38" a="1"/>
  <c r="K100" i="38" s="1"/>
  <c r="L100" i="38" a="1"/>
  <c r="L100" i="38" s="1"/>
  <c r="M100" i="38" a="1"/>
  <c r="M100" i="38" s="1"/>
  <c r="N100" i="38" a="1"/>
  <c r="N100" i="38" s="1"/>
  <c r="O100" i="38" a="1"/>
  <c r="O100" i="38" s="1"/>
  <c r="P100" i="38" a="1"/>
  <c r="P100" i="38" s="1"/>
  <c r="Q100" i="38" a="1"/>
  <c r="Q100" i="38" s="1"/>
  <c r="R100" i="38" a="1"/>
  <c r="R100" i="38" s="1"/>
  <c r="S100" i="38" a="1"/>
  <c r="S100" i="38" s="1"/>
  <c r="T100" i="38" a="1"/>
  <c r="T100" i="38" s="1"/>
  <c r="U100" i="38" a="1"/>
  <c r="U100" i="38" s="1"/>
  <c r="V100" i="38" a="1"/>
  <c r="V100" i="38" s="1"/>
  <c r="W100" i="38" a="1"/>
  <c r="W100" i="38" s="1"/>
  <c r="X100" i="38" a="1"/>
  <c r="X100" i="38" s="1"/>
  <c r="Y100" i="38" a="1"/>
  <c r="Y100" i="38" s="1"/>
  <c r="Z100" i="38" a="1"/>
  <c r="Z100" i="38" s="1"/>
  <c r="AA100" i="38" a="1"/>
  <c r="AA100" i="38" s="1"/>
  <c r="AB100" i="38" a="1"/>
  <c r="AB100" i="38" s="1"/>
  <c r="AC100" i="38" a="1"/>
  <c r="AC100" i="38" s="1"/>
  <c r="AD100" i="38" a="1"/>
  <c r="AD100" i="38" s="1"/>
  <c r="AE100" i="38" a="1"/>
  <c r="AE100" i="38" s="1"/>
  <c r="AF100" i="38" a="1"/>
  <c r="AF100" i="38" s="1"/>
  <c r="AG100" i="38" a="1"/>
  <c r="AG100" i="38" s="1"/>
  <c r="AH100" i="38" a="1"/>
  <c r="AH100" i="38" s="1"/>
  <c r="AI100" i="38" a="1"/>
  <c r="AI100" i="38" s="1"/>
  <c r="AJ100" i="38" a="1"/>
  <c r="AJ100" i="38" s="1"/>
  <c r="AK100" i="38" a="1"/>
  <c r="AK100" i="38" s="1"/>
  <c r="AL100" i="38" a="1"/>
  <c r="AL100" i="38" s="1"/>
  <c r="AM100" i="38" a="1"/>
  <c r="AM100" i="38" s="1"/>
  <c r="AN100" i="38" a="1"/>
  <c r="AN100" i="38" s="1"/>
  <c r="AO100" i="38" a="1"/>
  <c r="AO100" i="38" s="1"/>
  <c r="AP100" i="38" a="1"/>
  <c r="AP100" i="38" s="1"/>
  <c r="AQ100" i="38" a="1"/>
  <c r="AQ100" i="38" s="1"/>
  <c r="AR100" i="38" a="1"/>
  <c r="AR100" i="38" s="1"/>
  <c r="AS100" i="38" a="1"/>
  <c r="AS100" i="38" s="1"/>
  <c r="AT100" i="38" a="1"/>
  <c r="AT100" i="38" s="1"/>
  <c r="AU100" i="38" a="1"/>
  <c r="AU100" i="38" s="1"/>
  <c r="AV100" i="38" a="1"/>
  <c r="AV100" i="38" s="1"/>
  <c r="AW100" i="38" a="1"/>
  <c r="AW100" i="38" s="1"/>
  <c r="AX100" i="38" a="1"/>
  <c r="AX100" i="38" s="1"/>
  <c r="AY100" i="38" a="1"/>
  <c r="AY100" i="38" s="1"/>
  <c r="AZ100" i="38" a="1"/>
  <c r="AZ100" i="38" s="1"/>
  <c r="BA100" i="38" a="1"/>
  <c r="BA100" i="38" s="1"/>
  <c r="BB100" i="38" a="1"/>
  <c r="BB100" i="38" s="1"/>
  <c r="BC100" i="38" a="1"/>
  <c r="BC100" i="38" s="1"/>
  <c r="BD100" i="38" a="1"/>
  <c r="BD100" i="38" s="1"/>
  <c r="BE100" i="38" a="1"/>
  <c r="BE100" i="38" s="1"/>
  <c r="BF100" i="38" a="1"/>
  <c r="BF100" i="38" s="1"/>
  <c r="BG100" i="38" a="1"/>
  <c r="BG100" i="38" s="1"/>
  <c r="BH100" i="38" a="1"/>
  <c r="BH100" i="38" s="1"/>
  <c r="BI100" i="38" a="1"/>
  <c r="BI100" i="38" s="1"/>
  <c r="BJ100" i="38" a="1"/>
  <c r="BJ100" i="38" s="1"/>
  <c r="BK100" i="38" a="1"/>
  <c r="BK100" i="38" s="1"/>
  <c r="BL100" i="38" a="1"/>
  <c r="BL100" i="38" s="1"/>
  <c r="BM100" i="38" a="1"/>
  <c r="BM100" i="38" s="1"/>
  <c r="BN100" i="38" a="1"/>
  <c r="BN100" i="38" s="1"/>
  <c r="BO100" i="38" a="1"/>
  <c r="BO100" i="38" s="1"/>
  <c r="BP100" i="38" a="1"/>
  <c r="BP100" i="38" s="1"/>
  <c r="BQ100" i="38" a="1"/>
  <c r="BQ100" i="38" s="1"/>
  <c r="BR100" i="38" a="1"/>
  <c r="BR100" i="38" s="1"/>
  <c r="BS100" i="38" a="1"/>
  <c r="BS100" i="38" s="1"/>
  <c r="BT100" i="38" a="1"/>
  <c r="BT100" i="38" s="1"/>
  <c r="BU100" i="38" a="1"/>
  <c r="BU100" i="38" s="1"/>
  <c r="BV100" i="38" a="1"/>
  <c r="BV100" i="38" s="1"/>
  <c r="C101" i="38" a="1"/>
  <c r="C101" i="38" s="1"/>
  <c r="D101" i="38" a="1"/>
  <c r="D101" i="38" s="1"/>
  <c r="E101" i="38" a="1"/>
  <c r="E101" i="38" s="1"/>
  <c r="F101" i="38" a="1"/>
  <c r="F101" i="38" s="1"/>
  <c r="G101" i="38" a="1"/>
  <c r="G101" i="38" s="1"/>
  <c r="H101" i="38" a="1"/>
  <c r="H101" i="38" s="1"/>
  <c r="I101" i="38" a="1"/>
  <c r="I101" i="38" s="1"/>
  <c r="J101" i="38" a="1"/>
  <c r="J101" i="38" s="1"/>
  <c r="K101" i="38" a="1"/>
  <c r="K101" i="38" s="1"/>
  <c r="L101" i="38" a="1"/>
  <c r="L101" i="38" s="1"/>
  <c r="M101" i="38" a="1"/>
  <c r="M101" i="38" s="1"/>
  <c r="N101" i="38" a="1"/>
  <c r="N101" i="38" s="1"/>
  <c r="O101" i="38" a="1"/>
  <c r="O101" i="38" s="1"/>
  <c r="P101" i="38" a="1"/>
  <c r="P101" i="38" s="1"/>
  <c r="Q101" i="38" a="1"/>
  <c r="Q101" i="38" s="1"/>
  <c r="R101" i="38" a="1"/>
  <c r="R101" i="38" s="1"/>
  <c r="S101" i="38" a="1"/>
  <c r="S101" i="38" s="1"/>
  <c r="T101" i="38" a="1"/>
  <c r="T101" i="38" s="1"/>
  <c r="U101" i="38" a="1"/>
  <c r="U101" i="38" s="1"/>
  <c r="V101" i="38" a="1"/>
  <c r="V101" i="38" s="1"/>
  <c r="W101" i="38" a="1"/>
  <c r="W101" i="38" s="1"/>
  <c r="X101" i="38" a="1"/>
  <c r="X101" i="38" s="1"/>
  <c r="Y101" i="38" a="1"/>
  <c r="Y101" i="38" s="1"/>
  <c r="Z101" i="38" a="1"/>
  <c r="Z101" i="38" s="1"/>
  <c r="AA101" i="38" a="1"/>
  <c r="AA101" i="38" s="1"/>
  <c r="AB101" i="38" a="1"/>
  <c r="AB101" i="38" s="1"/>
  <c r="AC101" i="38" a="1"/>
  <c r="AC101" i="38" s="1"/>
  <c r="AD101" i="38" a="1"/>
  <c r="AD101" i="38" s="1"/>
  <c r="AE101" i="38" a="1"/>
  <c r="AE101" i="38" s="1"/>
  <c r="AF101" i="38" a="1"/>
  <c r="AF101" i="38" s="1"/>
  <c r="AG101" i="38" a="1"/>
  <c r="AG101" i="38" s="1"/>
  <c r="AH101" i="38" a="1"/>
  <c r="AH101" i="38" s="1"/>
  <c r="AI101" i="38" a="1"/>
  <c r="AI101" i="38" s="1"/>
  <c r="AJ101" i="38" a="1"/>
  <c r="AJ101" i="38" s="1"/>
  <c r="AK101" i="38" a="1"/>
  <c r="AK101" i="38" s="1"/>
  <c r="AL101" i="38" a="1"/>
  <c r="AL101" i="38" s="1"/>
  <c r="AM101" i="38" a="1"/>
  <c r="AM101" i="38" s="1"/>
  <c r="AN101" i="38" a="1"/>
  <c r="AN101" i="38" s="1"/>
  <c r="AO101" i="38" a="1"/>
  <c r="AO101" i="38" s="1"/>
  <c r="AP101" i="38" a="1"/>
  <c r="AP101" i="38" s="1"/>
  <c r="AQ101" i="38" a="1"/>
  <c r="AQ101" i="38" s="1"/>
  <c r="AR101" i="38" a="1"/>
  <c r="AR101" i="38" s="1"/>
  <c r="AS101" i="38" a="1"/>
  <c r="AS101" i="38" s="1"/>
  <c r="AT101" i="38" a="1"/>
  <c r="AT101" i="38" s="1"/>
  <c r="AU101" i="38" a="1"/>
  <c r="AU101" i="38" s="1"/>
  <c r="AV101" i="38" a="1"/>
  <c r="AV101" i="38" s="1"/>
  <c r="AW101" i="38" a="1"/>
  <c r="AW101" i="38" s="1"/>
  <c r="AX101" i="38" a="1"/>
  <c r="AX101" i="38" s="1"/>
  <c r="AY101" i="38" a="1"/>
  <c r="AY101" i="38" s="1"/>
  <c r="AZ101" i="38" a="1"/>
  <c r="AZ101" i="38" s="1"/>
  <c r="BA101" i="38" a="1"/>
  <c r="BA101" i="38" s="1"/>
  <c r="BB101" i="38" a="1"/>
  <c r="BB101" i="38" s="1"/>
  <c r="BC101" i="38" a="1"/>
  <c r="BC101" i="38" s="1"/>
  <c r="BD101" i="38" a="1"/>
  <c r="BD101" i="38" s="1"/>
  <c r="BE101" i="38" a="1"/>
  <c r="BE101" i="38" s="1"/>
  <c r="BF101" i="38" a="1"/>
  <c r="BF101" i="38" s="1"/>
  <c r="BG101" i="38" a="1"/>
  <c r="BG101" i="38" s="1"/>
  <c r="BH101" i="38" a="1"/>
  <c r="BH101" i="38" s="1"/>
  <c r="BI101" i="38" a="1"/>
  <c r="BI101" i="38" s="1"/>
  <c r="BJ101" i="38" a="1"/>
  <c r="BJ101" i="38" s="1"/>
  <c r="BK101" i="38" a="1"/>
  <c r="BK101" i="38" s="1"/>
  <c r="BL101" i="38" a="1"/>
  <c r="BL101" i="38" s="1"/>
  <c r="BM101" i="38" a="1"/>
  <c r="BM101" i="38" s="1"/>
  <c r="BN101" i="38" a="1"/>
  <c r="BN101" i="38" s="1"/>
  <c r="BO101" i="38" a="1"/>
  <c r="BO101" i="38" s="1"/>
  <c r="BP101" i="38" a="1"/>
  <c r="BP101" i="38" s="1"/>
  <c r="BQ101" i="38" a="1"/>
  <c r="BQ101" i="38" s="1"/>
  <c r="BR101" i="38" a="1"/>
  <c r="BR101" i="38" s="1"/>
  <c r="BS101" i="38" a="1"/>
  <c r="BS101" i="38" s="1"/>
  <c r="BT101" i="38" a="1"/>
  <c r="BT101" i="38" s="1"/>
  <c r="BU101" i="38" a="1"/>
  <c r="BU101" i="38" s="1"/>
  <c r="BV101" i="38" a="1"/>
  <c r="BV101" i="38" s="1"/>
  <c r="C102" i="38" a="1"/>
  <c r="C102" i="38" s="1"/>
  <c r="D102" i="38" a="1"/>
  <c r="D102" i="38" s="1"/>
  <c r="E102" i="38" a="1"/>
  <c r="E102" i="38" s="1"/>
  <c r="F102" i="38" a="1"/>
  <c r="F102" i="38" s="1"/>
  <c r="G102" i="38" a="1"/>
  <c r="G102" i="38" s="1"/>
  <c r="H102" i="38" a="1"/>
  <c r="H102" i="38" s="1"/>
  <c r="I102" i="38" a="1"/>
  <c r="I102" i="38" s="1"/>
  <c r="J102" i="38" a="1"/>
  <c r="J102" i="38"/>
  <c r="K102" i="38" a="1"/>
  <c r="K102" i="38" s="1"/>
  <c r="L102" i="38" a="1"/>
  <c r="L102" i="38"/>
  <c r="M102" i="38" a="1"/>
  <c r="M102" i="38" s="1"/>
  <c r="N102" i="38" a="1"/>
  <c r="N102" i="38" s="1"/>
  <c r="O102" i="38" a="1"/>
  <c r="O102" i="38" s="1"/>
  <c r="P102" i="38" a="1"/>
  <c r="P102" i="38" s="1"/>
  <c r="Q102" i="38" a="1"/>
  <c r="Q102" i="38" s="1"/>
  <c r="R102" i="38" a="1"/>
  <c r="R102" i="38" s="1"/>
  <c r="S102" i="38" a="1"/>
  <c r="S102" i="38" s="1"/>
  <c r="T102" i="38" a="1"/>
  <c r="T102" i="38" s="1"/>
  <c r="U102" i="38" a="1"/>
  <c r="U102" i="38" s="1"/>
  <c r="V102" i="38" a="1"/>
  <c r="V102" i="38" s="1"/>
  <c r="W102" i="38" a="1"/>
  <c r="W102" i="38" s="1"/>
  <c r="X102" i="38" a="1"/>
  <c r="X102" i="38" s="1"/>
  <c r="Y102" i="38" a="1"/>
  <c r="Y102" i="38" s="1"/>
  <c r="Z102" i="38" a="1"/>
  <c r="Z102" i="38" s="1"/>
  <c r="AA102" i="38" a="1"/>
  <c r="AA102" i="38" s="1"/>
  <c r="AB102" i="38" a="1"/>
  <c r="AB102" i="38" s="1"/>
  <c r="AC102" i="38" a="1"/>
  <c r="AC102" i="38" s="1"/>
  <c r="AD102" i="38" a="1"/>
  <c r="AD102" i="38" s="1"/>
  <c r="AE102" i="38" a="1"/>
  <c r="AE102" i="38" s="1"/>
  <c r="AF102" i="38" a="1"/>
  <c r="AF102" i="38" s="1"/>
  <c r="AG102" i="38" a="1"/>
  <c r="AG102" i="38" s="1"/>
  <c r="AH102" i="38" a="1"/>
  <c r="AH102" i="38" s="1"/>
  <c r="AI102" i="38" a="1"/>
  <c r="AI102" i="38" s="1"/>
  <c r="AJ102" i="38" a="1"/>
  <c r="AJ102" i="38" s="1"/>
  <c r="AK102" i="38" a="1"/>
  <c r="AK102" i="38" s="1"/>
  <c r="AL102" i="38" a="1"/>
  <c r="AL102" i="38" s="1"/>
  <c r="AM102" i="38" a="1"/>
  <c r="AM102" i="38" s="1"/>
  <c r="AN102" i="38" a="1"/>
  <c r="AN102" i="38" s="1"/>
  <c r="AO102" i="38" a="1"/>
  <c r="AO102" i="38" s="1"/>
  <c r="AP102" i="38" a="1"/>
  <c r="AP102" i="38" s="1"/>
  <c r="AQ102" i="38" a="1"/>
  <c r="AQ102" i="38" s="1"/>
  <c r="AR102" i="38" a="1"/>
  <c r="AR102" i="38" s="1"/>
  <c r="AS102" i="38" a="1"/>
  <c r="AS102" i="38" s="1"/>
  <c r="AT102" i="38" a="1"/>
  <c r="AT102" i="38" s="1"/>
  <c r="AU102" i="38" a="1"/>
  <c r="AU102" i="38" s="1"/>
  <c r="AV102" i="38" a="1"/>
  <c r="AV102" i="38" s="1"/>
  <c r="AW102" i="38" a="1"/>
  <c r="AW102" i="38" s="1"/>
  <c r="AX102" i="38" a="1"/>
  <c r="AX102" i="38" s="1"/>
  <c r="AY102" i="38" a="1"/>
  <c r="AY102" i="38" s="1"/>
  <c r="AZ102" i="38" a="1"/>
  <c r="AZ102" i="38" s="1"/>
  <c r="BA102" i="38" a="1"/>
  <c r="BA102" i="38" s="1"/>
  <c r="BB102" i="38" a="1"/>
  <c r="BB102" i="38" s="1"/>
  <c r="BC102" i="38" a="1"/>
  <c r="BC102" i="38" s="1"/>
  <c r="BD102" i="38" a="1"/>
  <c r="BD102" i="38" s="1"/>
  <c r="BE102" i="38" a="1"/>
  <c r="BE102" i="38" s="1"/>
  <c r="BF102" i="38" a="1"/>
  <c r="BF102" i="38" s="1"/>
  <c r="BG102" i="38" a="1"/>
  <c r="BG102" i="38" s="1"/>
  <c r="BH102" i="38" a="1"/>
  <c r="BH102" i="38" s="1"/>
  <c r="BI102" i="38" a="1"/>
  <c r="BI102" i="38" s="1"/>
  <c r="BJ102" i="38" a="1"/>
  <c r="BJ102" i="38" s="1"/>
  <c r="BK102" i="38" a="1"/>
  <c r="BK102" i="38" s="1"/>
  <c r="BL102" i="38" a="1"/>
  <c r="BL102" i="38" s="1"/>
  <c r="BM102" i="38" a="1"/>
  <c r="BM102" i="38" s="1"/>
  <c r="BN102" i="38" a="1"/>
  <c r="BN102" i="38" s="1"/>
  <c r="BO102" i="38" a="1"/>
  <c r="BO102" i="38" s="1"/>
  <c r="BP102" i="38" a="1"/>
  <c r="BP102" i="38" s="1"/>
  <c r="BQ102" i="38" a="1"/>
  <c r="BQ102" i="38" s="1"/>
  <c r="BR102" i="38" a="1"/>
  <c r="BR102" i="38" s="1"/>
  <c r="BS102" i="38" a="1"/>
  <c r="BS102" i="38" s="1"/>
  <c r="BT102" i="38" a="1"/>
  <c r="BT102" i="38" s="1"/>
  <c r="BU102" i="38" a="1"/>
  <c r="BU102" i="38" s="1"/>
  <c r="BV102" i="38" a="1"/>
  <c r="BV102" i="38" s="1"/>
  <c r="C103" i="38" a="1"/>
  <c r="C103" i="38" s="1"/>
  <c r="D103" i="38" a="1"/>
  <c r="D103" i="38"/>
  <c r="E103" i="38" a="1"/>
  <c r="E103" i="38" s="1"/>
  <c r="F103" i="38" a="1"/>
  <c r="F103" i="38" s="1"/>
  <c r="G103" i="38" a="1"/>
  <c r="G103" i="38" s="1"/>
  <c r="H103" i="38" a="1"/>
  <c r="H103" i="38" s="1"/>
  <c r="I103" i="38" a="1"/>
  <c r="I103" i="38" s="1"/>
  <c r="J103" i="38" a="1"/>
  <c r="J103" i="38" s="1"/>
  <c r="K103" i="38" a="1"/>
  <c r="K103" i="38" s="1"/>
  <c r="L103" i="38" a="1"/>
  <c r="L103" i="38" s="1"/>
  <c r="M103" i="38" a="1"/>
  <c r="M103" i="38" s="1"/>
  <c r="N103" i="38" a="1"/>
  <c r="N103" i="38" s="1"/>
  <c r="O103" i="38" a="1"/>
  <c r="O103" i="38" s="1"/>
  <c r="P103" i="38" a="1"/>
  <c r="P103" i="38" s="1"/>
  <c r="Q103" i="38" a="1"/>
  <c r="Q103" i="38" s="1"/>
  <c r="R103" i="38" a="1"/>
  <c r="R103" i="38" s="1"/>
  <c r="S103" i="38" a="1"/>
  <c r="S103" i="38" s="1"/>
  <c r="T103" i="38" a="1"/>
  <c r="T103" i="38" s="1"/>
  <c r="U103" i="38" a="1"/>
  <c r="U103" i="38" s="1"/>
  <c r="V103" i="38" a="1"/>
  <c r="V103" i="38" s="1"/>
  <c r="W103" i="38" a="1"/>
  <c r="W103" i="38" s="1"/>
  <c r="X103" i="38" a="1"/>
  <c r="X103" i="38" s="1"/>
  <c r="Y103" i="38" a="1"/>
  <c r="Y103" i="38" s="1"/>
  <c r="Z103" i="38" a="1"/>
  <c r="Z103" i="38" s="1"/>
  <c r="AA103" i="38" a="1"/>
  <c r="AA103" i="38" s="1"/>
  <c r="AB103" i="38" a="1"/>
  <c r="AB103" i="38" s="1"/>
  <c r="AC103" i="38" a="1"/>
  <c r="AC103" i="38" s="1"/>
  <c r="AD103" i="38" a="1"/>
  <c r="AD103" i="38" s="1"/>
  <c r="AE103" i="38" a="1"/>
  <c r="AE103" i="38" s="1"/>
  <c r="AF103" i="38" a="1"/>
  <c r="AF103" i="38" s="1"/>
  <c r="AG103" i="38" a="1"/>
  <c r="AG103" i="38" s="1"/>
  <c r="AH103" i="38" a="1"/>
  <c r="AH103" i="38" s="1"/>
  <c r="AI103" i="38" a="1"/>
  <c r="AI103" i="38" s="1"/>
  <c r="AJ103" i="38" a="1"/>
  <c r="AJ103" i="38" s="1"/>
  <c r="AK103" i="38" a="1"/>
  <c r="AK103" i="38" s="1"/>
  <c r="AL103" i="38" a="1"/>
  <c r="AL103" i="38" s="1"/>
  <c r="AM103" i="38" a="1"/>
  <c r="AM103" i="38" s="1"/>
  <c r="AN103" i="38" a="1"/>
  <c r="AN103" i="38" s="1"/>
  <c r="AO103" i="38" a="1"/>
  <c r="AO103" i="38" s="1"/>
  <c r="AP103" i="38" a="1"/>
  <c r="AP103" i="38" s="1"/>
  <c r="AQ103" i="38" a="1"/>
  <c r="AQ103" i="38" s="1"/>
  <c r="AR103" i="38" a="1"/>
  <c r="AR103" i="38" s="1"/>
  <c r="AS103" i="38" a="1"/>
  <c r="AS103" i="38" s="1"/>
  <c r="AT103" i="38" a="1"/>
  <c r="AT103" i="38" s="1"/>
  <c r="AU103" i="38" a="1"/>
  <c r="AU103" i="38" s="1"/>
  <c r="AV103" i="38" a="1"/>
  <c r="AV103" i="38" s="1"/>
  <c r="AW103" i="38" a="1"/>
  <c r="AW103" i="38" s="1"/>
  <c r="AX103" i="38" a="1"/>
  <c r="AX103" i="38" s="1"/>
  <c r="AY103" i="38" a="1"/>
  <c r="AY103" i="38" s="1"/>
  <c r="AZ103" i="38" a="1"/>
  <c r="AZ103" i="38" s="1"/>
  <c r="BA103" i="38" a="1"/>
  <c r="BA103" i="38" s="1"/>
  <c r="BB103" i="38" a="1"/>
  <c r="BB103" i="38" s="1"/>
  <c r="BC103" i="38" a="1"/>
  <c r="BC103" i="38" s="1"/>
  <c r="BD103" i="38" a="1"/>
  <c r="BD103" i="38" s="1"/>
  <c r="BE103" i="38" a="1"/>
  <c r="BE103" i="38" s="1"/>
  <c r="BF103" i="38" a="1"/>
  <c r="BF103" i="38" s="1"/>
  <c r="BG103" i="38" a="1"/>
  <c r="BG103" i="38" s="1"/>
  <c r="BH103" i="38" a="1"/>
  <c r="BH103" i="38" s="1"/>
  <c r="BI103" i="38" a="1"/>
  <c r="BI103" i="38" s="1"/>
  <c r="BJ103" i="38" a="1"/>
  <c r="BJ103" i="38" s="1"/>
  <c r="BK103" i="38" a="1"/>
  <c r="BK103" i="38" s="1"/>
  <c r="BL103" i="38" a="1"/>
  <c r="BL103" i="38" s="1"/>
  <c r="BM103" i="38" a="1"/>
  <c r="BM103" i="38" s="1"/>
  <c r="BN103" i="38" a="1"/>
  <c r="BN103" i="38" s="1"/>
  <c r="BO103" i="38" a="1"/>
  <c r="BO103" i="38" s="1"/>
  <c r="BP103" i="38" a="1"/>
  <c r="BP103" i="38" s="1"/>
  <c r="BQ103" i="38" a="1"/>
  <c r="BQ103" i="38" s="1"/>
  <c r="BR103" i="38" a="1"/>
  <c r="BR103" i="38" s="1"/>
  <c r="BS103" i="38" a="1"/>
  <c r="BS103" i="38" s="1"/>
  <c r="BT103" i="38" a="1"/>
  <c r="BT103" i="38" s="1"/>
  <c r="BU103" i="38" a="1"/>
  <c r="BU103" i="38" s="1"/>
  <c r="BV103" i="38" a="1"/>
  <c r="BV103" i="38" s="1"/>
  <c r="C104" i="38" a="1"/>
  <c r="C104" i="38" s="1"/>
  <c r="D104" i="38" a="1"/>
  <c r="D104" i="38" s="1"/>
  <c r="E104" i="38" a="1"/>
  <c r="E104" i="38" s="1"/>
  <c r="F104" i="38" a="1"/>
  <c r="F104" i="38" s="1"/>
  <c r="G104" i="38" a="1"/>
  <c r="G104" i="38" s="1"/>
  <c r="H104" i="38" a="1"/>
  <c r="H104" i="38" s="1"/>
  <c r="I104" i="38" a="1"/>
  <c r="I104" i="38" s="1"/>
  <c r="J104" i="38" a="1"/>
  <c r="J104" i="38" s="1"/>
  <c r="K104" i="38" a="1"/>
  <c r="K104" i="38" s="1"/>
  <c r="L104" i="38" a="1"/>
  <c r="L104" i="38" s="1"/>
  <c r="M104" i="38" a="1"/>
  <c r="M104" i="38" s="1"/>
  <c r="N104" i="38" a="1"/>
  <c r="N104" i="38" s="1"/>
  <c r="O104" i="38" a="1"/>
  <c r="O104" i="38" s="1"/>
  <c r="P104" i="38" a="1"/>
  <c r="P104" i="38" s="1"/>
  <c r="Q104" i="38" a="1"/>
  <c r="Q104" i="38" s="1"/>
  <c r="R104" i="38" a="1"/>
  <c r="R104" i="38" s="1"/>
  <c r="S104" i="38" a="1"/>
  <c r="S104" i="38" s="1"/>
  <c r="T104" i="38" a="1"/>
  <c r="T104" i="38" s="1"/>
  <c r="U104" i="38" a="1"/>
  <c r="U104" i="38" s="1"/>
  <c r="V104" i="38" a="1"/>
  <c r="V104" i="38" s="1"/>
  <c r="W104" i="38" a="1"/>
  <c r="W104" i="38" s="1"/>
  <c r="X104" i="38" a="1"/>
  <c r="X104" i="38" s="1"/>
  <c r="Y104" i="38" a="1"/>
  <c r="Y104" i="38" s="1"/>
  <c r="Z104" i="38" a="1"/>
  <c r="Z104" i="38" s="1"/>
  <c r="AA104" i="38" a="1"/>
  <c r="AA104" i="38" s="1"/>
  <c r="AB104" i="38" a="1"/>
  <c r="AB104" i="38" s="1"/>
  <c r="AC104" i="38" a="1"/>
  <c r="AC104" i="38" s="1"/>
  <c r="AD104" i="38" a="1"/>
  <c r="AD104" i="38" s="1"/>
  <c r="AE104" i="38" a="1"/>
  <c r="AE104" i="38" s="1"/>
  <c r="AF104" i="38" a="1"/>
  <c r="AF104" i="38" s="1"/>
  <c r="AG104" i="38" a="1"/>
  <c r="AG104" i="38" s="1"/>
  <c r="AH104" i="38" a="1"/>
  <c r="AH104" i="38" s="1"/>
  <c r="AI104" i="38" a="1"/>
  <c r="AI104" i="38" s="1"/>
  <c r="AJ104" i="38" a="1"/>
  <c r="AJ104" i="38" s="1"/>
  <c r="AK104" i="38" a="1"/>
  <c r="AK104" i="38" s="1"/>
  <c r="AL104" i="38" a="1"/>
  <c r="AL104" i="38" s="1"/>
  <c r="AM104" i="38" a="1"/>
  <c r="AM104" i="38" s="1"/>
  <c r="AN104" i="38" a="1"/>
  <c r="AN104" i="38" s="1"/>
  <c r="AO104" i="38" a="1"/>
  <c r="AO104" i="38" s="1"/>
  <c r="AP104" i="38" a="1"/>
  <c r="AP104" i="38" s="1"/>
  <c r="AQ104" i="38" a="1"/>
  <c r="AQ104" i="38" s="1"/>
  <c r="AR104" i="38" a="1"/>
  <c r="AR104" i="38" s="1"/>
  <c r="AS104" i="38" a="1"/>
  <c r="AS104" i="38" s="1"/>
  <c r="AT104" i="38" a="1"/>
  <c r="AT104" i="38" s="1"/>
  <c r="AU104" i="38" a="1"/>
  <c r="AU104" i="38" s="1"/>
  <c r="AV104" i="38" a="1"/>
  <c r="AV104" i="38" s="1"/>
  <c r="AW104" i="38" a="1"/>
  <c r="AW104" i="38" s="1"/>
  <c r="AX104" i="38" a="1"/>
  <c r="AX104" i="38" s="1"/>
  <c r="AY104" i="38" a="1"/>
  <c r="AY104" i="38" s="1"/>
  <c r="AZ104" i="38" a="1"/>
  <c r="AZ104" i="38" s="1"/>
  <c r="BA104" i="38" a="1"/>
  <c r="BA104" i="38" s="1"/>
  <c r="BB104" i="38" a="1"/>
  <c r="BB104" i="38" s="1"/>
  <c r="BC104" i="38" a="1"/>
  <c r="BC104" i="38" s="1"/>
  <c r="BD104" i="38" a="1"/>
  <c r="BD104" i="38" s="1"/>
  <c r="BE104" i="38" a="1"/>
  <c r="BE104" i="38" s="1"/>
  <c r="BF104" i="38" a="1"/>
  <c r="BF104" i="38" s="1"/>
  <c r="BG104" i="38" a="1"/>
  <c r="BG104" i="38" s="1"/>
  <c r="BH104" i="38" a="1"/>
  <c r="BH104" i="38" s="1"/>
  <c r="BI104" i="38" a="1"/>
  <c r="BI104" i="38" s="1"/>
  <c r="BJ104" i="38" a="1"/>
  <c r="BJ104" i="38" s="1"/>
  <c r="BK104" i="38" a="1"/>
  <c r="BK104" i="38" s="1"/>
  <c r="BL104" i="38" a="1"/>
  <c r="BL104" i="38" s="1"/>
  <c r="BM104" i="38" a="1"/>
  <c r="BM104" i="38" s="1"/>
  <c r="BN104" i="38" a="1"/>
  <c r="BN104" i="38" s="1"/>
  <c r="BO104" i="38" a="1"/>
  <c r="BO104" i="38" s="1"/>
  <c r="BP104" i="38" a="1"/>
  <c r="BP104" i="38" s="1"/>
  <c r="BQ104" i="38" a="1"/>
  <c r="BQ104" i="38" s="1"/>
  <c r="BR104" i="38" a="1"/>
  <c r="BR104" i="38" s="1"/>
  <c r="BS104" i="38" a="1"/>
  <c r="BS104" i="38" s="1"/>
  <c r="BT104" i="38" a="1"/>
  <c r="BT104" i="38" s="1"/>
  <c r="BU104" i="38" a="1"/>
  <c r="BU104" i="38" s="1"/>
  <c r="BV104" i="38" a="1"/>
  <c r="BV104" i="38" s="1"/>
  <c r="C105" i="38" a="1"/>
  <c r="C105" i="38" s="1"/>
  <c r="D105" i="38" a="1"/>
  <c r="D105" i="38" s="1"/>
  <c r="E105" i="38" a="1"/>
  <c r="E105" i="38" s="1"/>
  <c r="F105" i="38" a="1"/>
  <c r="F105" i="38" s="1"/>
  <c r="G105" i="38" a="1"/>
  <c r="G105" i="38" s="1"/>
  <c r="H105" i="38" a="1"/>
  <c r="H105" i="38" s="1"/>
  <c r="I105" i="38" a="1"/>
  <c r="I105" i="38" s="1"/>
  <c r="J105" i="38" a="1"/>
  <c r="J105" i="38" s="1"/>
  <c r="K105" i="38" a="1"/>
  <c r="K105" i="38" s="1"/>
  <c r="L105" i="38" a="1"/>
  <c r="L105" i="38" s="1"/>
  <c r="M105" i="38" a="1"/>
  <c r="M105" i="38" s="1"/>
  <c r="N105" i="38" a="1"/>
  <c r="N105" i="38" s="1"/>
  <c r="O105" i="38" a="1"/>
  <c r="O105" i="38" s="1"/>
  <c r="P105" i="38" a="1"/>
  <c r="P105" i="38" s="1"/>
  <c r="Q105" i="38" a="1"/>
  <c r="Q105" i="38" s="1"/>
  <c r="R105" i="38" a="1"/>
  <c r="R105" i="38" s="1"/>
  <c r="S105" i="38" a="1"/>
  <c r="S105" i="38" s="1"/>
  <c r="T105" i="38" a="1"/>
  <c r="T105" i="38" s="1"/>
  <c r="U105" i="38" a="1"/>
  <c r="U105" i="38" s="1"/>
  <c r="V105" i="38" a="1"/>
  <c r="V105" i="38" s="1"/>
  <c r="W105" i="38" a="1"/>
  <c r="W105" i="38" s="1"/>
  <c r="X105" i="38" a="1"/>
  <c r="X105" i="38" s="1"/>
  <c r="Y105" i="38" a="1"/>
  <c r="Y105" i="38" s="1"/>
  <c r="Z105" i="38" a="1"/>
  <c r="Z105" i="38" s="1"/>
  <c r="AA105" i="38" a="1"/>
  <c r="AA105" i="38" s="1"/>
  <c r="AB105" i="38" a="1"/>
  <c r="AB105" i="38" s="1"/>
  <c r="AC105" i="38" a="1"/>
  <c r="AC105" i="38" s="1"/>
  <c r="AD105" i="38" a="1"/>
  <c r="AD105" i="38" s="1"/>
  <c r="AE105" i="38" a="1"/>
  <c r="AE105" i="38" s="1"/>
  <c r="AF105" i="38" a="1"/>
  <c r="AF105" i="38" s="1"/>
  <c r="AG105" i="38" a="1"/>
  <c r="AG105" i="38" s="1"/>
  <c r="AH105" i="38" a="1"/>
  <c r="AH105" i="38" s="1"/>
  <c r="AI105" i="38" a="1"/>
  <c r="AI105" i="38" s="1"/>
  <c r="AJ105" i="38" a="1"/>
  <c r="AJ105" i="38" s="1"/>
  <c r="AK105" i="38" a="1"/>
  <c r="AK105" i="38" s="1"/>
  <c r="AL105" i="38" a="1"/>
  <c r="AL105" i="38" s="1"/>
  <c r="AM105" i="38" a="1"/>
  <c r="AM105" i="38" s="1"/>
  <c r="AN105" i="38" a="1"/>
  <c r="AN105" i="38" s="1"/>
  <c r="AO105" i="38" a="1"/>
  <c r="AO105" i="38" s="1"/>
  <c r="AP105" i="38" a="1"/>
  <c r="AP105" i="38" s="1"/>
  <c r="AQ105" i="38" a="1"/>
  <c r="AQ105" i="38" s="1"/>
  <c r="AR105" i="38" a="1"/>
  <c r="AR105" i="38" s="1"/>
  <c r="AS105" i="38" a="1"/>
  <c r="AS105" i="38" s="1"/>
  <c r="AT105" i="38" a="1"/>
  <c r="AT105" i="38" s="1"/>
  <c r="AU105" i="38" a="1"/>
  <c r="AU105" i="38" s="1"/>
  <c r="AV105" i="38" a="1"/>
  <c r="AV105" i="38" s="1"/>
  <c r="AW105" i="38" a="1"/>
  <c r="AW105" i="38" s="1"/>
  <c r="AX105" i="38" a="1"/>
  <c r="AX105" i="38"/>
  <c r="AY105" i="38" a="1"/>
  <c r="AY105" i="38" s="1"/>
  <c r="AZ105" i="38" a="1"/>
  <c r="AZ105" i="38"/>
  <c r="BA105" i="38" a="1"/>
  <c r="BA105" i="38" s="1"/>
  <c r="BB105" i="38" a="1"/>
  <c r="BB105" i="38" s="1"/>
  <c r="BC105" i="38" a="1"/>
  <c r="BC105" i="38" s="1"/>
  <c r="BD105" i="38" a="1"/>
  <c r="BD105" i="38" s="1"/>
  <c r="BE105" i="38" a="1"/>
  <c r="BE105" i="38" s="1"/>
  <c r="BF105" i="38" a="1"/>
  <c r="BF105" i="38" s="1"/>
  <c r="BG105" i="38" a="1"/>
  <c r="BG105" i="38" s="1"/>
  <c r="BH105" i="38" a="1"/>
  <c r="BH105" i="38" s="1"/>
  <c r="BI105" i="38" a="1"/>
  <c r="BI105" i="38" s="1"/>
  <c r="BJ105" i="38" a="1"/>
  <c r="BJ105" i="38" s="1"/>
  <c r="BK105" i="38" a="1"/>
  <c r="BK105" i="38" s="1"/>
  <c r="BL105" i="38" a="1"/>
  <c r="BL105" i="38" s="1"/>
  <c r="BM105" i="38" a="1"/>
  <c r="BM105" i="38" s="1"/>
  <c r="BN105" i="38" a="1"/>
  <c r="BN105" i="38" s="1"/>
  <c r="BO105" i="38" a="1"/>
  <c r="BO105" i="38" s="1"/>
  <c r="BP105" i="38" a="1"/>
  <c r="BP105" i="38" s="1"/>
  <c r="BQ105" i="38" a="1"/>
  <c r="BQ105" i="38" s="1"/>
  <c r="BR105" i="38" a="1"/>
  <c r="BR105" i="38" s="1"/>
  <c r="BS105" i="38" a="1"/>
  <c r="BS105" i="38" s="1"/>
  <c r="BT105" i="38" a="1"/>
  <c r="BT105" i="38" s="1"/>
  <c r="BU105" i="38" a="1"/>
  <c r="BU105" i="38" s="1"/>
  <c r="BV105" i="38" a="1"/>
  <c r="BV105" i="38" s="1"/>
  <c r="C106" i="38" a="1"/>
  <c r="C106" i="38" s="1"/>
  <c r="D106" i="38" a="1"/>
  <c r="D106" i="38" s="1"/>
  <c r="E106" i="38" a="1"/>
  <c r="E106" i="38" s="1"/>
  <c r="F106" i="38" a="1"/>
  <c r="F106" i="38" s="1"/>
  <c r="G106" i="38" a="1"/>
  <c r="G106" i="38" s="1"/>
  <c r="H106" i="38" a="1"/>
  <c r="H106" i="38" s="1"/>
  <c r="I106" i="38" a="1"/>
  <c r="I106" i="38" s="1"/>
  <c r="J106" i="38" a="1"/>
  <c r="J106" i="38" s="1"/>
  <c r="K106" i="38" a="1"/>
  <c r="K106" i="38" s="1"/>
  <c r="L106" i="38" a="1"/>
  <c r="L106" i="38"/>
  <c r="M106" i="38" a="1"/>
  <c r="M106" i="38" s="1"/>
  <c r="N106" i="38" a="1"/>
  <c r="N106" i="38" s="1"/>
  <c r="O106" i="38" a="1"/>
  <c r="O106" i="38" s="1"/>
  <c r="P106" i="38" a="1"/>
  <c r="P106" i="38" s="1"/>
  <c r="Q106" i="38" a="1"/>
  <c r="Q106" i="38" s="1"/>
  <c r="R106" i="38" a="1"/>
  <c r="R106" i="38" s="1"/>
  <c r="S106" i="38" a="1"/>
  <c r="S106" i="38" s="1"/>
  <c r="T106" i="38" a="1"/>
  <c r="T106" i="38" s="1"/>
  <c r="U106" i="38" a="1"/>
  <c r="U106" i="38" s="1"/>
  <c r="V106" i="38" a="1"/>
  <c r="V106" i="38"/>
  <c r="W106" i="38" a="1"/>
  <c r="W106" i="38" s="1"/>
  <c r="X106" i="38" a="1"/>
  <c r="X106" i="38" s="1"/>
  <c r="Y106" i="38" a="1"/>
  <c r="Y106" i="38" s="1"/>
  <c r="Z106" i="38" a="1"/>
  <c r="Z106" i="38"/>
  <c r="AA106" i="38" a="1"/>
  <c r="AA106" i="38" s="1"/>
  <c r="AB106" i="38" a="1"/>
  <c r="AB106" i="38"/>
  <c r="AC106" i="38" a="1"/>
  <c r="AC106" i="38" s="1"/>
  <c r="AD106" i="38" a="1"/>
  <c r="AD106" i="38" s="1"/>
  <c r="AE106" i="38" a="1"/>
  <c r="AE106" i="38" s="1"/>
  <c r="AF106" i="38" a="1"/>
  <c r="AF106" i="38" s="1"/>
  <c r="AG106" i="38" a="1"/>
  <c r="AG106" i="38" s="1"/>
  <c r="AH106" i="38" a="1"/>
  <c r="AH106" i="38" s="1"/>
  <c r="AI106" i="38" a="1"/>
  <c r="AI106" i="38" s="1"/>
  <c r="AJ106" i="38" a="1"/>
  <c r="AJ106" i="38" s="1"/>
  <c r="AK106" i="38" a="1"/>
  <c r="AK106" i="38" s="1"/>
  <c r="AL106" i="38" a="1"/>
  <c r="AL106" i="38"/>
  <c r="AM106" i="38" a="1"/>
  <c r="AM106" i="38" s="1"/>
  <c r="AN106" i="38" a="1"/>
  <c r="AN106" i="38" s="1"/>
  <c r="AO106" i="38" a="1"/>
  <c r="AO106" i="38" s="1"/>
  <c r="AP106" i="38" a="1"/>
  <c r="AP106" i="38"/>
  <c r="AQ106" i="38" a="1"/>
  <c r="AQ106" i="38" s="1"/>
  <c r="AR106" i="38" a="1"/>
  <c r="AR106" i="38" s="1"/>
  <c r="AS106" i="38" a="1"/>
  <c r="AS106" i="38" s="1"/>
  <c r="AT106" i="38" a="1"/>
  <c r="AT106" i="38" s="1"/>
  <c r="AU106" i="38" a="1"/>
  <c r="AU106" i="38" s="1"/>
  <c r="AV106" i="38" a="1"/>
  <c r="AV106" i="38" s="1"/>
  <c r="AW106" i="38" a="1"/>
  <c r="AW106" i="38" s="1"/>
  <c r="AX106" i="38" a="1"/>
  <c r="AX106" i="38" s="1"/>
  <c r="AY106" i="38" a="1"/>
  <c r="AY106" i="38" s="1"/>
  <c r="AZ106" i="38" a="1"/>
  <c r="AZ106" i="38" s="1"/>
  <c r="BA106" i="38" a="1"/>
  <c r="BA106" i="38" s="1"/>
  <c r="BB106" i="38" a="1"/>
  <c r="BB106" i="38" s="1"/>
  <c r="BC106" i="38" a="1"/>
  <c r="BC106" i="38" s="1"/>
  <c r="BD106" i="38" a="1"/>
  <c r="BD106" i="38" s="1"/>
  <c r="BE106" i="38" a="1"/>
  <c r="BE106" i="38" s="1"/>
  <c r="BF106" i="38" a="1"/>
  <c r="BF106" i="38" s="1"/>
  <c r="BG106" i="38" a="1"/>
  <c r="BG106" i="38" s="1"/>
  <c r="BH106" i="38" a="1"/>
  <c r="BH106" i="38" s="1"/>
  <c r="BI106" i="38" a="1"/>
  <c r="BI106" i="38" s="1"/>
  <c r="BJ106" i="38" a="1"/>
  <c r="BJ106" i="38" s="1"/>
  <c r="BK106" i="38" a="1"/>
  <c r="BK106" i="38" s="1"/>
  <c r="BL106" i="38" a="1"/>
  <c r="BL106" i="38" s="1"/>
  <c r="BM106" i="38" a="1"/>
  <c r="BM106" i="38" s="1"/>
  <c r="BN106" i="38" a="1"/>
  <c r="BN106" i="38" s="1"/>
  <c r="BO106" i="38" a="1"/>
  <c r="BO106" i="38" s="1"/>
  <c r="BP106" i="38" a="1"/>
  <c r="BP106" i="38" s="1"/>
  <c r="BQ106" i="38" a="1"/>
  <c r="BQ106" i="38" s="1"/>
  <c r="BR106" i="38" a="1"/>
  <c r="BR106" i="38"/>
  <c r="BS106" i="38" a="1"/>
  <c r="BS106" i="38" s="1"/>
  <c r="BT106" i="38" a="1"/>
  <c r="BT106" i="38" s="1"/>
  <c r="BU106" i="38" a="1"/>
  <c r="BU106" i="38" s="1"/>
  <c r="BV106" i="38" a="1"/>
  <c r="BV106" i="38" s="1"/>
  <c r="C107" i="38" a="1"/>
  <c r="C107" i="38" s="1"/>
  <c r="D107" i="38" a="1"/>
  <c r="D107" i="38" s="1"/>
  <c r="E107" i="38" a="1"/>
  <c r="E107" i="38" s="1"/>
  <c r="F107" i="38" a="1"/>
  <c r="F107" i="38" s="1"/>
  <c r="G107" i="38" a="1"/>
  <c r="G107" i="38" s="1"/>
  <c r="H107" i="38" a="1"/>
  <c r="H107" i="38" s="1"/>
  <c r="I107" i="38" a="1"/>
  <c r="I107" i="38" s="1"/>
  <c r="J107" i="38" a="1"/>
  <c r="J107" i="38" s="1"/>
  <c r="K107" i="38" a="1"/>
  <c r="K107" i="38" s="1"/>
  <c r="L107" i="38" a="1"/>
  <c r="L107" i="38" s="1"/>
  <c r="M107" i="38" a="1"/>
  <c r="M107" i="38" s="1"/>
  <c r="N107" i="38" a="1"/>
  <c r="N107" i="38" s="1"/>
  <c r="O107" i="38" a="1"/>
  <c r="O107" i="38" s="1"/>
  <c r="P107" i="38" a="1"/>
  <c r="P107" i="38" s="1"/>
  <c r="Q107" i="38" a="1"/>
  <c r="Q107" i="38" s="1"/>
  <c r="R107" i="38" a="1"/>
  <c r="R107" i="38" s="1"/>
  <c r="S107" i="38" a="1"/>
  <c r="S107" i="38" s="1"/>
  <c r="T107" i="38" a="1"/>
  <c r="T107" i="38" s="1"/>
  <c r="U107" i="38" a="1"/>
  <c r="U107" i="38" s="1"/>
  <c r="V107" i="38" a="1"/>
  <c r="V107" i="38" s="1"/>
  <c r="W107" i="38" a="1"/>
  <c r="W107" i="38" s="1"/>
  <c r="X107" i="38" a="1"/>
  <c r="X107" i="38" s="1"/>
  <c r="Y107" i="38" a="1"/>
  <c r="Y107" i="38" s="1"/>
  <c r="Z107" i="38" a="1"/>
  <c r="Z107" i="38"/>
  <c r="AA107" i="38" a="1"/>
  <c r="AA107" i="38" s="1"/>
  <c r="AB107" i="38" a="1"/>
  <c r="AB107" i="38" s="1"/>
  <c r="AC107" i="38" a="1"/>
  <c r="AC107" i="38" s="1"/>
  <c r="AD107" i="38" a="1"/>
  <c r="AD107" i="38" s="1"/>
  <c r="AE107" i="38" a="1"/>
  <c r="AE107" i="38" s="1"/>
  <c r="AF107" i="38" a="1"/>
  <c r="AF107" i="38" s="1"/>
  <c r="AG107" i="38" a="1"/>
  <c r="AG107" i="38" s="1"/>
  <c r="AH107" i="38" a="1"/>
  <c r="AH107" i="38" s="1"/>
  <c r="AI107" i="38" a="1"/>
  <c r="AI107" i="38" s="1"/>
  <c r="AJ107" i="38" a="1"/>
  <c r="AJ107" i="38" s="1"/>
  <c r="AK107" i="38" a="1"/>
  <c r="AK107" i="38" s="1"/>
  <c r="AL107" i="38" a="1"/>
  <c r="AL107" i="38" s="1"/>
  <c r="AM107" i="38" a="1"/>
  <c r="AM107" i="38" s="1"/>
  <c r="AN107" i="38" a="1"/>
  <c r="AN107" i="38" s="1"/>
  <c r="AO107" i="38" a="1"/>
  <c r="AO107" i="38" s="1"/>
  <c r="AP107" i="38" a="1"/>
  <c r="AP107" i="38" s="1"/>
  <c r="AQ107" i="38" a="1"/>
  <c r="AQ107" i="38" s="1"/>
  <c r="AR107" i="38" a="1"/>
  <c r="AR107" i="38" s="1"/>
  <c r="AS107" i="38" a="1"/>
  <c r="AS107" i="38" s="1"/>
  <c r="AT107" i="38" a="1"/>
  <c r="AT107" i="38" s="1"/>
  <c r="AU107" i="38" a="1"/>
  <c r="AU107" i="38" s="1"/>
  <c r="AV107" i="38" a="1"/>
  <c r="AV107" i="38" s="1"/>
  <c r="AW107" i="38" a="1"/>
  <c r="AW107" i="38" s="1"/>
  <c r="AX107" i="38" a="1"/>
  <c r="AX107" i="38" s="1"/>
  <c r="AY107" i="38" a="1"/>
  <c r="AY107" i="38" s="1"/>
  <c r="AZ107" i="38" a="1"/>
  <c r="AZ107" i="38" s="1"/>
  <c r="BA107" i="38" a="1"/>
  <c r="BA107" i="38" s="1"/>
  <c r="BB107" i="38" a="1"/>
  <c r="BB107" i="38" s="1"/>
  <c r="BC107" i="38" a="1"/>
  <c r="BC107" i="38" s="1"/>
  <c r="BD107" i="38" a="1"/>
  <c r="BD107" i="38" s="1"/>
  <c r="BE107" i="38" a="1"/>
  <c r="BE107" i="38" s="1"/>
  <c r="BF107" i="38" a="1"/>
  <c r="BF107" i="38" s="1"/>
  <c r="BG107" i="38" a="1"/>
  <c r="BG107" i="38" s="1"/>
  <c r="BH107" i="38" a="1"/>
  <c r="BH107" i="38" s="1"/>
  <c r="BI107" i="38" a="1"/>
  <c r="BI107" i="38" s="1"/>
  <c r="BJ107" i="38" a="1"/>
  <c r="BJ107" i="38" s="1"/>
  <c r="BK107" i="38" a="1"/>
  <c r="BK107" i="38" s="1"/>
  <c r="BL107" i="38" a="1"/>
  <c r="BL107" i="38" s="1"/>
  <c r="BM107" i="38" a="1"/>
  <c r="BM107" i="38" s="1"/>
  <c r="BN107" i="38" a="1"/>
  <c r="BN107" i="38" s="1"/>
  <c r="BO107" i="38" a="1"/>
  <c r="BO107" i="38" s="1"/>
  <c r="BP107" i="38" a="1"/>
  <c r="BP107" i="38" s="1"/>
  <c r="BQ107" i="38" a="1"/>
  <c r="BQ107" i="38" s="1"/>
  <c r="BR107" i="38" a="1"/>
  <c r="BR107" i="38" s="1"/>
  <c r="BS107" i="38" a="1"/>
  <c r="BS107" i="38" s="1"/>
  <c r="BT107" i="38" a="1"/>
  <c r="BT107" i="38" s="1"/>
  <c r="BU107" i="38" a="1"/>
  <c r="BU107" i="38" s="1"/>
  <c r="BV107" i="38" a="1"/>
  <c r="BV107" i="38" s="1"/>
  <c r="C108" i="38" a="1"/>
  <c r="C108" i="38" s="1"/>
  <c r="D108" i="38" a="1"/>
  <c r="D108" i="38" s="1"/>
  <c r="E108" i="38" a="1"/>
  <c r="E108" i="38" s="1"/>
  <c r="F108" i="38" a="1"/>
  <c r="F108" i="38" s="1"/>
  <c r="G108" i="38" a="1"/>
  <c r="G108" i="38" s="1"/>
  <c r="H108" i="38" a="1"/>
  <c r="H108" i="38" s="1"/>
  <c r="I108" i="38" a="1"/>
  <c r="I108" i="38" s="1"/>
  <c r="J108" i="38" a="1"/>
  <c r="J108" i="38" s="1"/>
  <c r="K108" i="38" a="1"/>
  <c r="K108" i="38" s="1"/>
  <c r="L108" i="38" a="1"/>
  <c r="L108" i="38" s="1"/>
  <c r="M108" i="38" a="1"/>
  <c r="M108" i="38" s="1"/>
  <c r="N108" i="38" a="1"/>
  <c r="N108" i="38" s="1"/>
  <c r="O108" i="38" a="1"/>
  <c r="O108" i="38" s="1"/>
  <c r="P108" i="38" a="1"/>
  <c r="P108" i="38" s="1"/>
  <c r="Q108" i="38" a="1"/>
  <c r="Q108" i="38" s="1"/>
  <c r="R108" i="38" a="1"/>
  <c r="R108" i="38" s="1"/>
  <c r="S108" i="38" a="1"/>
  <c r="S108" i="38" s="1"/>
  <c r="T108" i="38" a="1"/>
  <c r="T108" i="38" s="1"/>
  <c r="U108" i="38" a="1"/>
  <c r="U108" i="38" s="1"/>
  <c r="V108" i="38" a="1"/>
  <c r="V108" i="38"/>
  <c r="W108" i="38" a="1"/>
  <c r="W108" i="38" s="1"/>
  <c r="X108" i="38" a="1"/>
  <c r="X108" i="38" s="1"/>
  <c r="Y108" i="38" a="1"/>
  <c r="Y108" i="38" s="1"/>
  <c r="Z108" i="38" a="1"/>
  <c r="Z108" i="38" s="1"/>
  <c r="AA108" i="38" a="1"/>
  <c r="AA108" i="38" s="1"/>
  <c r="AB108" i="38" a="1"/>
  <c r="AB108" i="38" s="1"/>
  <c r="AC108" i="38" a="1"/>
  <c r="AC108" i="38" s="1"/>
  <c r="AD108" i="38" a="1"/>
  <c r="AD108" i="38" s="1"/>
  <c r="AE108" i="38" a="1"/>
  <c r="AE108" i="38" s="1"/>
  <c r="AF108" i="38" a="1"/>
  <c r="AF108" i="38" s="1"/>
  <c r="AG108" i="38" a="1"/>
  <c r="AG108" i="38" s="1"/>
  <c r="AH108" i="38" a="1"/>
  <c r="AH108" i="38" s="1"/>
  <c r="AI108" i="38" a="1"/>
  <c r="AI108" i="38" s="1"/>
  <c r="AJ108" i="38" a="1"/>
  <c r="AJ108" i="38" s="1"/>
  <c r="AK108" i="38" a="1"/>
  <c r="AK108" i="38" s="1"/>
  <c r="AL108" i="38" a="1"/>
  <c r="AL108" i="38" s="1"/>
  <c r="AM108" i="38" a="1"/>
  <c r="AM108" i="38" s="1"/>
  <c r="AN108" i="38" a="1"/>
  <c r="AN108" i="38" s="1"/>
  <c r="AO108" i="38" a="1"/>
  <c r="AO108" i="38" s="1"/>
  <c r="AP108" i="38" a="1"/>
  <c r="AP108" i="38" s="1"/>
  <c r="AQ108" i="38" a="1"/>
  <c r="AQ108" i="38" s="1"/>
  <c r="AR108" i="38" a="1"/>
  <c r="AR108" i="38" s="1"/>
  <c r="AS108" i="38" a="1"/>
  <c r="AS108" i="38" s="1"/>
  <c r="AT108" i="38" a="1"/>
  <c r="AT108" i="38" s="1"/>
  <c r="AU108" i="38" a="1"/>
  <c r="AU108" i="38" s="1"/>
  <c r="AV108" i="38" a="1"/>
  <c r="AV108" i="38" s="1"/>
  <c r="AW108" i="38" a="1"/>
  <c r="AW108" i="38" s="1"/>
  <c r="AX108" i="38" a="1"/>
  <c r="AX108" i="38" s="1"/>
  <c r="AY108" i="38" a="1"/>
  <c r="AY108" i="38" s="1"/>
  <c r="AZ108" i="38" a="1"/>
  <c r="AZ108" i="38" s="1"/>
  <c r="BA108" i="38" a="1"/>
  <c r="BA108" i="38" s="1"/>
  <c r="BB108" i="38" a="1"/>
  <c r="BB108" i="38"/>
  <c r="BC108" i="38" a="1"/>
  <c r="BC108" i="38" s="1"/>
  <c r="BD108" i="38" a="1"/>
  <c r="BD108" i="38" s="1"/>
  <c r="BE108" i="38" a="1"/>
  <c r="BE108" i="38" s="1"/>
  <c r="BF108" i="38" a="1"/>
  <c r="BF108" i="38" s="1"/>
  <c r="BG108" i="38" a="1"/>
  <c r="BG108" i="38" s="1"/>
  <c r="BH108" i="38" a="1"/>
  <c r="BH108" i="38" s="1"/>
  <c r="BI108" i="38" a="1"/>
  <c r="BI108" i="38" s="1"/>
  <c r="BJ108" i="38" a="1"/>
  <c r="BJ108" i="38" s="1"/>
  <c r="BK108" i="38" a="1"/>
  <c r="BK108" i="38" s="1"/>
  <c r="BL108" i="38" a="1"/>
  <c r="BL108" i="38" s="1"/>
  <c r="BM108" i="38" a="1"/>
  <c r="BM108" i="38" s="1"/>
  <c r="BN108" i="38" a="1"/>
  <c r="BN108" i="38" s="1"/>
  <c r="BO108" i="38" a="1"/>
  <c r="BO108" i="38" s="1"/>
  <c r="BP108" i="38" a="1"/>
  <c r="BP108" i="38" s="1"/>
  <c r="BQ108" i="38" a="1"/>
  <c r="BQ108" i="38" s="1"/>
  <c r="BR108" i="38" a="1"/>
  <c r="BR108" i="38" s="1"/>
  <c r="BS108" i="38" a="1"/>
  <c r="BS108" i="38" s="1"/>
  <c r="BT108" i="38" a="1"/>
  <c r="BT108" i="38" s="1"/>
  <c r="BU108" i="38" a="1"/>
  <c r="BU108" i="38" s="1"/>
  <c r="BV108" i="38" a="1"/>
  <c r="BV108" i="38" s="1"/>
  <c r="C109" i="38" a="1"/>
  <c r="C109" i="38" s="1"/>
  <c r="D109" i="38" a="1"/>
  <c r="D109" i="38" s="1"/>
  <c r="E109" i="38" a="1"/>
  <c r="E109" i="38" s="1"/>
  <c r="F109" i="38" a="1"/>
  <c r="F109" i="38" s="1"/>
  <c r="G109" i="38" a="1"/>
  <c r="G109" i="38" s="1"/>
  <c r="H109" i="38" a="1"/>
  <c r="H109" i="38" s="1"/>
  <c r="I109" i="38" a="1"/>
  <c r="I109" i="38" s="1"/>
  <c r="J109" i="38" a="1"/>
  <c r="J109" i="38" s="1"/>
  <c r="K109" i="38" a="1"/>
  <c r="K109" i="38" s="1"/>
  <c r="L109" i="38" a="1"/>
  <c r="L109" i="38" s="1"/>
  <c r="M109" i="38" a="1"/>
  <c r="M109" i="38" s="1"/>
  <c r="N109" i="38" a="1"/>
  <c r="N109" i="38" s="1"/>
  <c r="O109" i="38" a="1"/>
  <c r="O109" i="38" s="1"/>
  <c r="P109" i="38" a="1"/>
  <c r="P109" i="38" s="1"/>
  <c r="Q109" i="38" a="1"/>
  <c r="Q109" i="38" s="1"/>
  <c r="R109" i="38" a="1"/>
  <c r="R109" i="38" s="1"/>
  <c r="S109" i="38" a="1"/>
  <c r="S109" i="38" s="1"/>
  <c r="T109" i="38" a="1"/>
  <c r="T109" i="38" s="1"/>
  <c r="U109" i="38" a="1"/>
  <c r="U109" i="38" s="1"/>
  <c r="V109" i="38" a="1"/>
  <c r="V109" i="38" s="1"/>
  <c r="W109" i="38" a="1"/>
  <c r="W109" i="38" s="1"/>
  <c r="X109" i="38" a="1"/>
  <c r="X109" i="38" s="1"/>
  <c r="Y109" i="38" a="1"/>
  <c r="Y109" i="38" s="1"/>
  <c r="Z109" i="38" a="1"/>
  <c r="Z109" i="38" s="1"/>
  <c r="AA109" i="38" a="1"/>
  <c r="AA109" i="38" s="1"/>
  <c r="AB109" i="38" a="1"/>
  <c r="AB109" i="38" s="1"/>
  <c r="AC109" i="38" a="1"/>
  <c r="AC109" i="38" s="1"/>
  <c r="AD109" i="38" a="1"/>
  <c r="AD109" i="38" s="1"/>
  <c r="AE109" i="38" a="1"/>
  <c r="AE109" i="38" s="1"/>
  <c r="AF109" i="38" a="1"/>
  <c r="AF109" i="38" s="1"/>
  <c r="AG109" i="38" a="1"/>
  <c r="AG109" i="38" s="1"/>
  <c r="AH109" i="38" a="1"/>
  <c r="AH109" i="38" s="1"/>
  <c r="AI109" i="38" a="1"/>
  <c r="AI109" i="38" s="1"/>
  <c r="AJ109" i="38" a="1"/>
  <c r="AJ109" i="38" s="1"/>
  <c r="AK109" i="38" a="1"/>
  <c r="AK109" i="38" s="1"/>
  <c r="AL109" i="38" a="1"/>
  <c r="AL109" i="38" s="1"/>
  <c r="AM109" i="38" a="1"/>
  <c r="AM109" i="38" s="1"/>
  <c r="AN109" i="38" a="1"/>
  <c r="AN109" i="38" s="1"/>
  <c r="AO109" i="38" a="1"/>
  <c r="AO109" i="38" s="1"/>
  <c r="AP109" i="38" a="1"/>
  <c r="AP109" i="38"/>
  <c r="AQ109" i="38" a="1"/>
  <c r="AQ109" i="38" s="1"/>
  <c r="AR109" i="38" a="1"/>
  <c r="AR109" i="38" s="1"/>
  <c r="AS109" i="38" a="1"/>
  <c r="AS109" i="38" s="1"/>
  <c r="AT109" i="38" a="1"/>
  <c r="AT109" i="38" s="1"/>
  <c r="AU109" i="38" a="1"/>
  <c r="AU109" i="38" s="1"/>
  <c r="AV109" i="38" a="1"/>
  <c r="AV109" i="38" s="1"/>
  <c r="AW109" i="38" a="1"/>
  <c r="AW109" i="38" s="1"/>
  <c r="AX109" i="38" a="1"/>
  <c r="AX109" i="38" s="1"/>
  <c r="AY109" i="38" a="1"/>
  <c r="AY109" i="38" s="1"/>
  <c r="AZ109" i="38" a="1"/>
  <c r="AZ109" i="38" s="1"/>
  <c r="BA109" i="38" a="1"/>
  <c r="BA109" i="38" s="1"/>
  <c r="BB109" i="38" a="1"/>
  <c r="BB109" i="38" s="1"/>
  <c r="BC109" i="38" a="1"/>
  <c r="BC109" i="38" s="1"/>
  <c r="BD109" i="38" a="1"/>
  <c r="BD109" i="38" s="1"/>
  <c r="BE109" i="38" a="1"/>
  <c r="BE109" i="38" s="1"/>
  <c r="BF109" i="38" a="1"/>
  <c r="BF109" i="38" s="1"/>
  <c r="BG109" i="38" a="1"/>
  <c r="BG109" i="38" s="1"/>
  <c r="BH109" i="38" a="1"/>
  <c r="BH109" i="38" s="1"/>
  <c r="BI109" i="38" a="1"/>
  <c r="BI109" i="38" s="1"/>
  <c r="BJ109" i="38" a="1"/>
  <c r="BJ109" i="38" s="1"/>
  <c r="BK109" i="38" a="1"/>
  <c r="BK109" i="38" s="1"/>
  <c r="BL109" i="38" a="1"/>
  <c r="BL109" i="38" s="1"/>
  <c r="BM109" i="38" a="1"/>
  <c r="BM109" i="38" s="1"/>
  <c r="BN109" i="38" a="1"/>
  <c r="BN109" i="38" s="1"/>
  <c r="BO109" i="38" a="1"/>
  <c r="BO109" i="38" s="1"/>
  <c r="BP109" i="38" a="1"/>
  <c r="BP109" i="38" s="1"/>
  <c r="BQ109" i="38" a="1"/>
  <c r="BQ109" i="38" s="1"/>
  <c r="BR109" i="38" a="1"/>
  <c r="BR109" i="38" s="1"/>
  <c r="BS109" i="38" a="1"/>
  <c r="BS109" i="38" s="1"/>
  <c r="BT109" i="38" a="1"/>
  <c r="BT109" i="38" s="1"/>
  <c r="BU109" i="38" a="1"/>
  <c r="BU109" i="38" s="1"/>
  <c r="BV109" i="38" a="1"/>
  <c r="BV109" i="38" s="1"/>
  <c r="C110" i="38" a="1"/>
  <c r="C110" i="38" s="1"/>
  <c r="D110" i="38" a="1"/>
  <c r="D110" i="38" s="1"/>
  <c r="E110" i="38" a="1"/>
  <c r="E110" i="38" s="1"/>
  <c r="F110" i="38" a="1"/>
  <c r="F110" i="38" s="1"/>
  <c r="G110" i="38" a="1"/>
  <c r="G110" i="38" s="1"/>
  <c r="H110" i="38" a="1"/>
  <c r="H110" i="38" s="1"/>
  <c r="I110" i="38" a="1"/>
  <c r="I110" i="38" s="1"/>
  <c r="J110" i="38" a="1"/>
  <c r="J110" i="38" s="1"/>
  <c r="K110" i="38" a="1"/>
  <c r="K110" i="38" s="1"/>
  <c r="L110" i="38" a="1"/>
  <c r="L110" i="38" s="1"/>
  <c r="M110" i="38" a="1"/>
  <c r="M110" i="38" s="1"/>
  <c r="N110" i="38" a="1"/>
  <c r="N110" i="38" s="1"/>
  <c r="O110" i="38" a="1"/>
  <c r="O110" i="38" s="1"/>
  <c r="P110" i="38" a="1"/>
  <c r="P110" i="38" s="1"/>
  <c r="Q110" i="38" a="1"/>
  <c r="Q110" i="38" s="1"/>
  <c r="R110" i="38" a="1"/>
  <c r="R110" i="38"/>
  <c r="S110" i="38" a="1"/>
  <c r="S110" i="38" s="1"/>
  <c r="T110" i="38" a="1"/>
  <c r="T110" i="38" s="1"/>
  <c r="U110" i="38" a="1"/>
  <c r="U110" i="38" s="1"/>
  <c r="V110" i="38" a="1"/>
  <c r="V110" i="38" s="1"/>
  <c r="W110" i="38" a="1"/>
  <c r="W110" i="38" s="1"/>
  <c r="X110" i="38" a="1"/>
  <c r="X110" i="38" s="1"/>
  <c r="Y110" i="38" a="1"/>
  <c r="Y110" i="38" s="1"/>
  <c r="Z110" i="38" a="1"/>
  <c r="Z110" i="38" s="1"/>
  <c r="AA110" i="38" a="1"/>
  <c r="AA110" i="38" s="1"/>
  <c r="AB110" i="38" a="1"/>
  <c r="AB110" i="38" s="1"/>
  <c r="AC110" i="38" a="1"/>
  <c r="AC110" i="38" s="1"/>
  <c r="AD110" i="38" a="1"/>
  <c r="AD110" i="38" s="1"/>
  <c r="AE110" i="38" a="1"/>
  <c r="AE110" i="38" s="1"/>
  <c r="AF110" i="38" a="1"/>
  <c r="AF110" i="38" s="1"/>
  <c r="AG110" i="38" a="1"/>
  <c r="AG110" i="38" s="1"/>
  <c r="AH110" i="38" a="1"/>
  <c r="AH110" i="38" s="1"/>
  <c r="AI110" i="38" a="1"/>
  <c r="AI110" i="38" s="1"/>
  <c r="AJ110" i="38" a="1"/>
  <c r="AJ110" i="38" s="1"/>
  <c r="AK110" i="38" a="1"/>
  <c r="AK110" i="38" s="1"/>
  <c r="AL110" i="38" a="1"/>
  <c r="AL110" i="38" s="1"/>
  <c r="AM110" i="38" a="1"/>
  <c r="AM110" i="38" s="1"/>
  <c r="AN110" i="38" a="1"/>
  <c r="AN110" i="38" s="1"/>
  <c r="AO110" i="38" a="1"/>
  <c r="AO110" i="38" s="1"/>
  <c r="AP110" i="38" a="1"/>
  <c r="AP110" i="38" s="1"/>
  <c r="AQ110" i="38" a="1"/>
  <c r="AQ110" i="38" s="1"/>
  <c r="AR110" i="38" a="1"/>
  <c r="AR110" i="38" s="1"/>
  <c r="AS110" i="38" a="1"/>
  <c r="AS110" i="38" s="1"/>
  <c r="AT110" i="38" a="1"/>
  <c r="AT110" i="38" s="1"/>
  <c r="AU110" i="38" a="1"/>
  <c r="AU110" i="38" s="1"/>
  <c r="AV110" i="38" a="1"/>
  <c r="AV110" i="38" s="1"/>
  <c r="AW110" i="38" a="1"/>
  <c r="AW110" i="38" s="1"/>
  <c r="AX110" i="38" a="1"/>
  <c r="AX110" i="38" s="1"/>
  <c r="AY110" i="38" a="1"/>
  <c r="AY110" i="38" s="1"/>
  <c r="AZ110" i="38" a="1"/>
  <c r="AZ110" i="38" s="1"/>
  <c r="BA110" i="38" a="1"/>
  <c r="BA110" i="38" s="1"/>
  <c r="BB110" i="38" a="1"/>
  <c r="BB110" i="38" s="1"/>
  <c r="BC110" i="38" a="1"/>
  <c r="BC110" i="38" s="1"/>
  <c r="BD110" i="38" a="1"/>
  <c r="BD110" i="38" s="1"/>
  <c r="BE110" i="38" a="1"/>
  <c r="BE110" i="38" s="1"/>
  <c r="BF110" i="38" a="1"/>
  <c r="BF110" i="38" s="1"/>
  <c r="BG110" i="38" a="1"/>
  <c r="BG110" i="38" s="1"/>
  <c r="BH110" i="38" a="1"/>
  <c r="BH110" i="38" s="1"/>
  <c r="BI110" i="38" a="1"/>
  <c r="BI110" i="38" s="1"/>
  <c r="BJ110" i="38" a="1"/>
  <c r="BJ110" i="38" s="1"/>
  <c r="BK110" i="38" a="1"/>
  <c r="BK110" i="38" s="1"/>
  <c r="BL110" i="38" a="1"/>
  <c r="BL110" i="38" s="1"/>
  <c r="BM110" i="38" a="1"/>
  <c r="BM110" i="38" s="1"/>
  <c r="BN110" i="38" a="1"/>
  <c r="BN110" i="38"/>
  <c r="BO110" i="38" a="1"/>
  <c r="BO110" i="38" s="1"/>
  <c r="BP110" i="38" a="1"/>
  <c r="BP110" i="38" s="1"/>
  <c r="BQ110" i="38" a="1"/>
  <c r="BQ110" i="38" s="1"/>
  <c r="BR110" i="38" a="1"/>
  <c r="BR110" i="38" s="1"/>
  <c r="BS110" i="38" a="1"/>
  <c r="BS110" i="38" s="1"/>
  <c r="BT110" i="38" a="1"/>
  <c r="BT110" i="38" s="1"/>
  <c r="BU110" i="38" a="1"/>
  <c r="BU110" i="38" s="1"/>
  <c r="BV110" i="38" a="1"/>
  <c r="BV110" i="38" s="1"/>
  <c r="C111" i="38" a="1"/>
  <c r="C111" i="38" s="1"/>
  <c r="D111" i="38" a="1"/>
  <c r="D111" i="38" s="1"/>
  <c r="E111" i="38" a="1"/>
  <c r="E111" i="38" s="1"/>
  <c r="F111" i="38" a="1"/>
  <c r="F111" i="38" s="1"/>
  <c r="G111" i="38" a="1"/>
  <c r="G111" i="38" s="1"/>
  <c r="H111" i="38" a="1"/>
  <c r="H111" i="38" s="1"/>
  <c r="I111" i="38" a="1"/>
  <c r="I111" i="38" s="1"/>
  <c r="J111" i="38" a="1"/>
  <c r="J111" i="38" s="1"/>
  <c r="K111" i="38" a="1"/>
  <c r="K111" i="38" s="1"/>
  <c r="L111" i="38" a="1"/>
  <c r="L111" i="38" s="1"/>
  <c r="M111" i="38" a="1"/>
  <c r="M111" i="38" s="1"/>
  <c r="N111" i="38" a="1"/>
  <c r="N111" i="38" s="1"/>
  <c r="O111" i="38" a="1"/>
  <c r="O111" i="38" s="1"/>
  <c r="P111" i="38" a="1"/>
  <c r="P111" i="38" s="1"/>
  <c r="Q111" i="38" a="1"/>
  <c r="Q111" i="38" s="1"/>
  <c r="R111" i="38" a="1"/>
  <c r="R111" i="38" s="1"/>
  <c r="S111" i="38" a="1"/>
  <c r="S111" i="38" s="1"/>
  <c r="T111" i="38" a="1"/>
  <c r="T111" i="38" s="1"/>
  <c r="U111" i="38" a="1"/>
  <c r="U111" i="38" s="1"/>
  <c r="V111" i="38" a="1"/>
  <c r="V111" i="38" s="1"/>
  <c r="W111" i="38" a="1"/>
  <c r="W111" i="38" s="1"/>
  <c r="X111" i="38" a="1"/>
  <c r="X111" i="38" s="1"/>
  <c r="Y111" i="38" a="1"/>
  <c r="Y111" i="38" s="1"/>
  <c r="Z111" i="38" a="1"/>
  <c r="Z111" i="38"/>
  <c r="AA111" i="38" a="1"/>
  <c r="AA111" i="38" s="1"/>
  <c r="AB111" i="38" a="1"/>
  <c r="AB111" i="38" s="1"/>
  <c r="AC111" i="38" a="1"/>
  <c r="AC111" i="38" s="1"/>
  <c r="AD111" i="38" a="1"/>
  <c r="AD111" i="38" s="1"/>
  <c r="AE111" i="38" a="1"/>
  <c r="AE111" i="38" s="1"/>
  <c r="AF111" i="38" a="1"/>
  <c r="AF111" i="38" s="1"/>
  <c r="AG111" i="38" a="1"/>
  <c r="AG111" i="38" s="1"/>
  <c r="AH111" i="38" a="1"/>
  <c r="AH111" i="38" s="1"/>
  <c r="AI111" i="38" a="1"/>
  <c r="AI111" i="38" s="1"/>
  <c r="AJ111" i="38" a="1"/>
  <c r="AJ111" i="38" s="1"/>
  <c r="AK111" i="38" a="1"/>
  <c r="AK111" i="38" s="1"/>
  <c r="AL111" i="38" a="1"/>
  <c r="AL111" i="38" s="1"/>
  <c r="AM111" i="38" a="1"/>
  <c r="AM111" i="38" s="1"/>
  <c r="AN111" i="38" a="1"/>
  <c r="AN111" i="38" s="1"/>
  <c r="AO111" i="38" a="1"/>
  <c r="AO111" i="38" s="1"/>
  <c r="AP111" i="38" a="1"/>
  <c r="AP111" i="38" s="1"/>
  <c r="AQ111" i="38" a="1"/>
  <c r="AQ111" i="38" s="1"/>
  <c r="AR111" i="38" a="1"/>
  <c r="AR111" i="38" s="1"/>
  <c r="AS111" i="38" a="1"/>
  <c r="AS111" i="38" s="1"/>
  <c r="AT111" i="38" a="1"/>
  <c r="AT111" i="38" s="1"/>
  <c r="AU111" i="38" a="1"/>
  <c r="AU111" i="38" s="1"/>
  <c r="AV111" i="38" a="1"/>
  <c r="AV111" i="38" s="1"/>
  <c r="AW111" i="38" a="1"/>
  <c r="AW111" i="38" s="1"/>
  <c r="AX111" i="38" a="1"/>
  <c r="AX111" i="38" s="1"/>
  <c r="AY111" i="38" a="1"/>
  <c r="AY111" i="38" s="1"/>
  <c r="AZ111" i="38" a="1"/>
  <c r="AZ111" i="38" s="1"/>
  <c r="BA111" i="38" a="1"/>
  <c r="BA111" i="38" s="1"/>
  <c r="BB111" i="38" a="1"/>
  <c r="BB111" i="38" s="1"/>
  <c r="BC111" i="38" a="1"/>
  <c r="BC111" i="38" s="1"/>
  <c r="BD111" i="38" a="1"/>
  <c r="BD111" i="38" s="1"/>
  <c r="BE111" i="38" a="1"/>
  <c r="BE111" i="38" s="1"/>
  <c r="BF111" i="38" a="1"/>
  <c r="BF111" i="38" s="1"/>
  <c r="BG111" i="38" a="1"/>
  <c r="BG111" i="38" s="1"/>
  <c r="BH111" i="38" a="1"/>
  <c r="BH111" i="38" s="1"/>
  <c r="BI111" i="38" a="1"/>
  <c r="BI111" i="38" s="1"/>
  <c r="BJ111" i="38" a="1"/>
  <c r="BJ111" i="38" s="1"/>
  <c r="BK111" i="38" a="1"/>
  <c r="BK111" i="38" s="1"/>
  <c r="BL111" i="38" a="1"/>
  <c r="BL111" i="38" s="1"/>
  <c r="BM111" i="38" a="1"/>
  <c r="BM111" i="38" s="1"/>
  <c r="BN111" i="38" a="1"/>
  <c r="BN111" i="38" s="1"/>
  <c r="BO111" i="38" a="1"/>
  <c r="BO111" i="38" s="1"/>
  <c r="BP111" i="38" a="1"/>
  <c r="BP111" i="38" s="1"/>
  <c r="BQ111" i="38" a="1"/>
  <c r="BQ111" i="38" s="1"/>
  <c r="BR111" i="38" a="1"/>
  <c r="BR111" i="38" s="1"/>
  <c r="BS111" i="38" a="1"/>
  <c r="BS111" i="38" s="1"/>
  <c r="BT111" i="38" a="1"/>
  <c r="BT111" i="38" s="1"/>
  <c r="BU111" i="38" a="1"/>
  <c r="BU111" i="38" s="1"/>
  <c r="BV111" i="38" a="1"/>
  <c r="BV111" i="38"/>
  <c r="C112" i="38" a="1"/>
  <c r="C112" i="38" s="1"/>
  <c r="D112" i="38" a="1"/>
  <c r="D112" i="38" s="1"/>
  <c r="E112" i="38" a="1"/>
  <c r="E112" i="38" s="1"/>
  <c r="F112" i="38" a="1"/>
  <c r="F112" i="38" s="1"/>
  <c r="G112" i="38" a="1"/>
  <c r="G112" i="38" s="1"/>
  <c r="H112" i="38" a="1"/>
  <c r="H112" i="38" s="1"/>
  <c r="I112" i="38" a="1"/>
  <c r="I112" i="38" s="1"/>
  <c r="J112" i="38" a="1"/>
  <c r="J112" i="38" s="1"/>
  <c r="K112" i="38" a="1"/>
  <c r="K112" i="38" s="1"/>
  <c r="L112" i="38" a="1"/>
  <c r="L112" i="38" s="1"/>
  <c r="M112" i="38" a="1"/>
  <c r="M112" i="38" s="1"/>
  <c r="N112" i="38" a="1"/>
  <c r="N112" i="38" s="1"/>
  <c r="O112" i="38" a="1"/>
  <c r="O112" i="38" s="1"/>
  <c r="P112" i="38" a="1"/>
  <c r="P112" i="38" s="1"/>
  <c r="Q112" i="38" a="1"/>
  <c r="Q112" i="38" s="1"/>
  <c r="R112" i="38" a="1"/>
  <c r="R112" i="38" s="1"/>
  <c r="S112" i="38" a="1"/>
  <c r="S112" i="38" s="1"/>
  <c r="T112" i="38" a="1"/>
  <c r="T112" i="38" s="1"/>
  <c r="U112" i="38" a="1"/>
  <c r="U112" i="38" s="1"/>
  <c r="V112" i="38" a="1"/>
  <c r="V112" i="38" s="1"/>
  <c r="W112" i="38" a="1"/>
  <c r="W112" i="38" s="1"/>
  <c r="X112" i="38" a="1"/>
  <c r="X112" i="38" s="1"/>
  <c r="Y112" i="38" a="1"/>
  <c r="Y112" i="38" s="1"/>
  <c r="Z112" i="38" a="1"/>
  <c r="Z112" i="38" s="1"/>
  <c r="AA112" i="38" a="1"/>
  <c r="AA112" i="38" s="1"/>
  <c r="AB112" i="38" a="1"/>
  <c r="AB112" i="38" s="1"/>
  <c r="AC112" i="38" a="1"/>
  <c r="AC112" i="38" s="1"/>
  <c r="AD112" i="38" a="1"/>
  <c r="AD112" i="38" s="1"/>
  <c r="AE112" i="38" a="1"/>
  <c r="AE112" i="38" s="1"/>
  <c r="AF112" i="38" a="1"/>
  <c r="AF112" i="38" s="1"/>
  <c r="AG112" i="38" a="1"/>
  <c r="AG112" i="38" s="1"/>
  <c r="AH112" i="38" a="1"/>
  <c r="AH112" i="38" s="1"/>
  <c r="AI112" i="38" a="1"/>
  <c r="AI112" i="38" s="1"/>
  <c r="AJ112" i="38" a="1"/>
  <c r="AJ112" i="38" s="1"/>
  <c r="AK112" i="38" a="1"/>
  <c r="AK112" i="38" s="1"/>
  <c r="AL112" i="38" a="1"/>
  <c r="AL112" i="38" s="1"/>
  <c r="AM112" i="38" a="1"/>
  <c r="AM112" i="38" s="1"/>
  <c r="AN112" i="38" a="1"/>
  <c r="AN112" i="38" s="1"/>
  <c r="AO112" i="38" a="1"/>
  <c r="AO112" i="38" s="1"/>
  <c r="AP112" i="38" a="1"/>
  <c r="AP112" i="38" s="1"/>
  <c r="AQ112" i="38" a="1"/>
  <c r="AQ112" i="38" s="1"/>
  <c r="AR112" i="38" a="1"/>
  <c r="AR112" i="38" s="1"/>
  <c r="AS112" i="38" a="1"/>
  <c r="AS112" i="38" s="1"/>
  <c r="AT112" i="38" a="1"/>
  <c r="AT112" i="38" s="1"/>
  <c r="AU112" i="38" a="1"/>
  <c r="AU112" i="38" s="1"/>
  <c r="AV112" i="38" a="1"/>
  <c r="AV112" i="38" s="1"/>
  <c r="AW112" i="38" a="1"/>
  <c r="AW112" i="38" s="1"/>
  <c r="AX112" i="38" a="1"/>
  <c r="AX112" i="38"/>
  <c r="AY112" i="38" a="1"/>
  <c r="AY112" i="38" s="1"/>
  <c r="AZ112" i="38" a="1"/>
  <c r="AZ112" i="38" s="1"/>
  <c r="BA112" i="38" a="1"/>
  <c r="BA112" i="38" s="1"/>
  <c r="BB112" i="38" a="1"/>
  <c r="BB112" i="38" s="1"/>
  <c r="BC112" i="38" a="1"/>
  <c r="BC112" i="38" s="1"/>
  <c r="BD112" i="38" a="1"/>
  <c r="BD112" i="38" s="1"/>
  <c r="BE112" i="38" a="1"/>
  <c r="BE112" i="38" s="1"/>
  <c r="BF112" i="38" a="1"/>
  <c r="BF112" i="38" s="1"/>
  <c r="BG112" i="38" a="1"/>
  <c r="BG112" i="38" s="1"/>
  <c r="BH112" i="38" a="1"/>
  <c r="BH112" i="38" s="1"/>
  <c r="BI112" i="38" a="1"/>
  <c r="BI112" i="38" s="1"/>
  <c r="BJ112" i="38" a="1"/>
  <c r="BJ112" i="38" s="1"/>
  <c r="BK112" i="38" a="1"/>
  <c r="BK112" i="38" s="1"/>
  <c r="BL112" i="38" a="1"/>
  <c r="BL112" i="38" s="1"/>
  <c r="BM112" i="38" a="1"/>
  <c r="BM112" i="38" s="1"/>
  <c r="BN112" i="38" a="1"/>
  <c r="BN112" i="38" s="1"/>
  <c r="BO112" i="38" a="1"/>
  <c r="BO112" i="38" s="1"/>
  <c r="BP112" i="38" a="1"/>
  <c r="BP112" i="38" s="1"/>
  <c r="BQ112" i="38" a="1"/>
  <c r="BQ112" i="38" s="1"/>
  <c r="BR112" i="38" a="1"/>
  <c r="BR112" i="38" s="1"/>
  <c r="BS112" i="38" a="1"/>
  <c r="BS112" i="38" s="1"/>
  <c r="BT112" i="38" a="1"/>
  <c r="BT112" i="38" s="1"/>
  <c r="BU112" i="38" a="1"/>
  <c r="BU112" i="38" s="1"/>
  <c r="BV112" i="38" a="1"/>
  <c r="BV112" i="38" s="1"/>
  <c r="C113" i="38" a="1"/>
  <c r="C113" i="38" s="1"/>
  <c r="D113" i="38" a="1"/>
  <c r="D113" i="38" s="1"/>
  <c r="E113" i="38" a="1"/>
  <c r="E113" i="38" s="1"/>
  <c r="F113" i="38" a="1"/>
  <c r="F113" i="38" s="1"/>
  <c r="G113" i="38" a="1"/>
  <c r="G113" i="38" s="1"/>
  <c r="H113" i="38" a="1"/>
  <c r="H113" i="38" s="1"/>
  <c r="I113" i="38" a="1"/>
  <c r="I113" i="38" s="1"/>
  <c r="J113" i="38" a="1"/>
  <c r="J113" i="38"/>
  <c r="K113" i="38" a="1"/>
  <c r="K113" i="38" s="1"/>
  <c r="L113" i="38" a="1"/>
  <c r="L113" i="38" s="1"/>
  <c r="M113" i="38" a="1"/>
  <c r="M113" i="38" s="1"/>
  <c r="N113" i="38" a="1"/>
  <c r="N113" i="38" s="1"/>
  <c r="O113" i="38" a="1"/>
  <c r="O113" i="38" s="1"/>
  <c r="P113" i="38" a="1"/>
  <c r="P113" i="38" s="1"/>
  <c r="Q113" i="38" a="1"/>
  <c r="Q113" i="38" s="1"/>
  <c r="R113" i="38" a="1"/>
  <c r="R113" i="38" s="1"/>
  <c r="S113" i="38" a="1"/>
  <c r="S113" i="38" s="1"/>
  <c r="T113" i="38" a="1"/>
  <c r="T113" i="38" s="1"/>
  <c r="U113" i="38" a="1"/>
  <c r="U113" i="38" s="1"/>
  <c r="V113" i="38" a="1"/>
  <c r="V113" i="38" s="1"/>
  <c r="W113" i="38" a="1"/>
  <c r="W113" i="38" s="1"/>
  <c r="X113" i="38" a="1"/>
  <c r="X113" i="38" s="1"/>
  <c r="Y113" i="38" a="1"/>
  <c r="Y113" i="38" s="1"/>
  <c r="Z113" i="38" a="1"/>
  <c r="Z113" i="38" s="1"/>
  <c r="AA113" i="38" a="1"/>
  <c r="AA113" i="38" s="1"/>
  <c r="AB113" i="38" a="1"/>
  <c r="AB113" i="38" s="1"/>
  <c r="AC113" i="38" a="1"/>
  <c r="AC113" i="38" s="1"/>
  <c r="AD113" i="38" a="1"/>
  <c r="AD113" i="38" s="1"/>
  <c r="AE113" i="38" a="1"/>
  <c r="AE113" i="38" s="1"/>
  <c r="AF113" i="38" a="1"/>
  <c r="AF113" i="38" s="1"/>
  <c r="AG113" i="38" a="1"/>
  <c r="AG113" i="38" s="1"/>
  <c r="AH113" i="38" a="1"/>
  <c r="AH113" i="38" s="1"/>
  <c r="AI113" i="38" a="1"/>
  <c r="AI113" i="38" s="1"/>
  <c r="AJ113" i="38" a="1"/>
  <c r="AJ113" i="38" s="1"/>
  <c r="AK113" i="38" a="1"/>
  <c r="AK113" i="38" s="1"/>
  <c r="AL113" i="38" a="1"/>
  <c r="AL113" i="38" s="1"/>
  <c r="AM113" i="38" a="1"/>
  <c r="AM113" i="38" s="1"/>
  <c r="AN113" i="38" a="1"/>
  <c r="AN113" i="38" s="1"/>
  <c r="AO113" i="38" a="1"/>
  <c r="AO113" i="38" s="1"/>
  <c r="AP113" i="38" a="1"/>
  <c r="AP113" i="38" s="1"/>
  <c r="AQ113" i="38" a="1"/>
  <c r="AQ113" i="38" s="1"/>
  <c r="AR113" i="38" a="1"/>
  <c r="AR113" i="38" s="1"/>
  <c r="AS113" i="38" a="1"/>
  <c r="AS113" i="38" s="1"/>
  <c r="AT113" i="38" a="1"/>
  <c r="AT113" i="38" s="1"/>
  <c r="AU113" i="38" a="1"/>
  <c r="AU113" i="38" s="1"/>
  <c r="AV113" i="38" a="1"/>
  <c r="AV113" i="38" s="1"/>
  <c r="AW113" i="38" a="1"/>
  <c r="AW113" i="38" s="1"/>
  <c r="AX113" i="38" a="1"/>
  <c r="AX113" i="38" s="1"/>
  <c r="AY113" i="38" a="1"/>
  <c r="AY113" i="38" s="1"/>
  <c r="AZ113" i="38" a="1"/>
  <c r="AZ113" i="38" s="1"/>
  <c r="BA113" i="38" a="1"/>
  <c r="BA113" i="38" s="1"/>
  <c r="BB113" i="38" a="1"/>
  <c r="BB113" i="38" s="1"/>
  <c r="BC113" i="38" a="1"/>
  <c r="BC113" i="38" s="1"/>
  <c r="BD113" i="38" a="1"/>
  <c r="BD113" i="38" s="1"/>
  <c r="BE113" i="38" a="1"/>
  <c r="BE113" i="38" s="1"/>
  <c r="BF113" i="38" a="1"/>
  <c r="BF113" i="38"/>
  <c r="BG113" i="38" a="1"/>
  <c r="BG113" i="38" s="1"/>
  <c r="BH113" i="38" a="1"/>
  <c r="BH113" i="38" s="1"/>
  <c r="BI113" i="38" a="1"/>
  <c r="BI113" i="38" s="1"/>
  <c r="BJ113" i="38" a="1"/>
  <c r="BJ113" i="38" s="1"/>
  <c r="BK113" i="38" a="1"/>
  <c r="BK113" i="38" s="1"/>
  <c r="BL113" i="38" a="1"/>
  <c r="BL113" i="38" s="1"/>
  <c r="BM113" i="38" a="1"/>
  <c r="BM113" i="38" s="1"/>
  <c r="BN113" i="38" a="1"/>
  <c r="BN113" i="38" s="1"/>
  <c r="BO113" i="38" a="1"/>
  <c r="BO113" i="38" s="1"/>
  <c r="BP113" i="38" a="1"/>
  <c r="BP113" i="38" s="1"/>
  <c r="BQ113" i="38" a="1"/>
  <c r="BQ113" i="38" s="1"/>
  <c r="BR113" i="38" a="1"/>
  <c r="BR113" i="38" s="1"/>
  <c r="BS113" i="38" a="1"/>
  <c r="BS113" i="38" s="1"/>
  <c r="BT113" i="38" a="1"/>
  <c r="BT113" i="38" s="1"/>
  <c r="BU113" i="38" a="1"/>
  <c r="BU113" i="38" s="1"/>
  <c r="BV113" i="38" a="1"/>
  <c r="BV113" i="38" s="1"/>
  <c r="C114" i="38" a="1"/>
  <c r="C114" i="38" s="1"/>
  <c r="D114" i="38" a="1"/>
  <c r="D114" i="38" s="1"/>
  <c r="E114" i="38" a="1"/>
  <c r="E114" i="38" s="1"/>
  <c r="F114" i="38" a="1"/>
  <c r="F114" i="38" s="1"/>
  <c r="G114" i="38" a="1"/>
  <c r="G114" i="38" s="1"/>
  <c r="H114" i="38" a="1"/>
  <c r="H114" i="38" s="1"/>
  <c r="I114" i="38" a="1"/>
  <c r="I114" i="38" s="1"/>
  <c r="J114" i="38" a="1"/>
  <c r="J114" i="38" s="1"/>
  <c r="K114" i="38" a="1"/>
  <c r="K114" i="38" s="1"/>
  <c r="L114" i="38" a="1"/>
  <c r="L114" i="38" s="1"/>
  <c r="M114" i="38" a="1"/>
  <c r="M114" i="38" s="1"/>
  <c r="N114" i="38" a="1"/>
  <c r="N114" i="38" s="1"/>
  <c r="O114" i="38" a="1"/>
  <c r="O114" i="38" s="1"/>
  <c r="P114" i="38" a="1"/>
  <c r="P114" i="38" s="1"/>
  <c r="Q114" i="38" a="1"/>
  <c r="Q114" i="38" s="1"/>
  <c r="R114" i="38" a="1"/>
  <c r="R114" i="38" s="1"/>
  <c r="S114" i="38" a="1"/>
  <c r="S114" i="38" s="1"/>
  <c r="T114" i="38" a="1"/>
  <c r="T114" i="38" s="1"/>
  <c r="U114" i="38" a="1"/>
  <c r="U114" i="38" s="1"/>
  <c r="V114" i="38" a="1"/>
  <c r="V114" i="38" s="1"/>
  <c r="W114" i="38" a="1"/>
  <c r="W114" i="38" s="1"/>
  <c r="X114" i="38" a="1"/>
  <c r="X114" i="38" s="1"/>
  <c r="Y114" i="38" a="1"/>
  <c r="Y114" i="38" s="1"/>
  <c r="Z114" i="38" a="1"/>
  <c r="Z114" i="38" s="1"/>
  <c r="AA114" i="38" a="1"/>
  <c r="AA114" i="38" s="1"/>
  <c r="AB114" i="38" a="1"/>
  <c r="AB114" i="38" s="1"/>
  <c r="AC114" i="38" a="1"/>
  <c r="AC114" i="38" s="1"/>
  <c r="AD114" i="38" a="1"/>
  <c r="AD114" i="38" s="1"/>
  <c r="AE114" i="38" a="1"/>
  <c r="AE114" i="38" s="1"/>
  <c r="AF114" i="38" a="1"/>
  <c r="AF114" i="38" s="1"/>
  <c r="AG114" i="38" a="1"/>
  <c r="AG114" i="38" s="1"/>
  <c r="AH114" i="38" a="1"/>
  <c r="AH114" i="38"/>
  <c r="AI114" i="38" a="1"/>
  <c r="AI114" i="38" s="1"/>
  <c r="AJ114" i="38" a="1"/>
  <c r="AJ114" i="38" s="1"/>
  <c r="AK114" i="38" a="1"/>
  <c r="AK114" i="38" s="1"/>
  <c r="AL114" i="38" a="1"/>
  <c r="AL114" i="38" s="1"/>
  <c r="AM114" i="38" a="1"/>
  <c r="AM114" i="38" s="1"/>
  <c r="AN114" i="38" a="1"/>
  <c r="AN114" i="38" s="1"/>
  <c r="AO114" i="38" a="1"/>
  <c r="AO114" i="38" s="1"/>
  <c r="AP114" i="38" a="1"/>
  <c r="AP114" i="38" s="1"/>
  <c r="AQ114" i="38" a="1"/>
  <c r="AQ114" i="38" s="1"/>
  <c r="AR114" i="38" a="1"/>
  <c r="AR114" i="38" s="1"/>
  <c r="AS114" i="38" a="1"/>
  <c r="AS114" i="38" s="1"/>
  <c r="AT114" i="38" a="1"/>
  <c r="AT114" i="38" s="1"/>
  <c r="AU114" i="38" a="1"/>
  <c r="AU114" i="38" s="1"/>
  <c r="AV114" i="38" a="1"/>
  <c r="AV114" i="38" s="1"/>
  <c r="AW114" i="38" a="1"/>
  <c r="AW114" i="38" s="1"/>
  <c r="AX114" i="38" a="1"/>
  <c r="AX114" i="38" s="1"/>
  <c r="AY114" i="38" a="1"/>
  <c r="AY114" i="38" s="1"/>
  <c r="AZ114" i="38" a="1"/>
  <c r="AZ114" i="38" s="1"/>
  <c r="BA114" i="38" a="1"/>
  <c r="BA114" i="38" s="1"/>
  <c r="BB114" i="38" a="1"/>
  <c r="BB114" i="38" s="1"/>
  <c r="BC114" i="38" a="1"/>
  <c r="BC114" i="38" s="1"/>
  <c r="BD114" i="38" a="1"/>
  <c r="BD114" i="38" s="1"/>
  <c r="BE114" i="38" a="1"/>
  <c r="BE114" i="38" s="1"/>
  <c r="BF114" i="38" a="1"/>
  <c r="BF114" i="38" s="1"/>
  <c r="BG114" i="38" a="1"/>
  <c r="BG114" i="38" s="1"/>
  <c r="BH114" i="38" a="1"/>
  <c r="BH114" i="38" s="1"/>
  <c r="BI114" i="38" a="1"/>
  <c r="BI114" i="38" s="1"/>
  <c r="BJ114" i="38" a="1"/>
  <c r="BJ114" i="38" s="1"/>
  <c r="BK114" i="38" a="1"/>
  <c r="BK114" i="38" s="1"/>
  <c r="BL114" i="38" a="1"/>
  <c r="BL114" i="38" s="1"/>
  <c r="BM114" i="38" a="1"/>
  <c r="BM114" i="38" s="1"/>
  <c r="BN114" i="38" a="1"/>
  <c r="BN114" i="38"/>
  <c r="BO114" i="38" a="1"/>
  <c r="BO114" i="38" s="1"/>
  <c r="BP114" i="38" a="1"/>
  <c r="BP114" i="38" s="1"/>
  <c r="BQ114" i="38" a="1"/>
  <c r="BQ114" i="38" s="1"/>
  <c r="BR114" i="38" a="1"/>
  <c r="BR114" i="38" s="1"/>
  <c r="BS114" i="38" a="1"/>
  <c r="BS114" i="38" s="1"/>
  <c r="BT114" i="38" a="1"/>
  <c r="BT114" i="38" s="1"/>
  <c r="BU114" i="38" a="1"/>
  <c r="BU114" i="38" s="1"/>
  <c r="BV114" i="38" a="1"/>
  <c r="BV114" i="38" s="1"/>
  <c r="C115" i="38" a="1"/>
  <c r="C115" i="38" s="1"/>
  <c r="D115" i="38" a="1"/>
  <c r="D115" i="38" s="1"/>
  <c r="E115" i="38" a="1"/>
  <c r="E115" i="38" s="1"/>
  <c r="F115" i="38" a="1"/>
  <c r="F115" i="38" s="1"/>
  <c r="G115" i="38" a="1"/>
  <c r="G115" i="38" s="1"/>
  <c r="H115" i="38" a="1"/>
  <c r="H115" i="38" s="1"/>
  <c r="I115" i="38" a="1"/>
  <c r="I115" i="38" s="1"/>
  <c r="J115" i="38" a="1"/>
  <c r="J115" i="38" s="1"/>
  <c r="K115" i="38" a="1"/>
  <c r="K115" i="38" s="1"/>
  <c r="L115" i="38" a="1"/>
  <c r="L115" i="38" s="1"/>
  <c r="M115" i="38" a="1"/>
  <c r="M115" i="38" s="1"/>
  <c r="N115" i="38" a="1"/>
  <c r="N115" i="38" s="1"/>
  <c r="O115" i="38" a="1"/>
  <c r="O115" i="38" s="1"/>
  <c r="P115" i="38" a="1"/>
  <c r="P115" i="38" s="1"/>
  <c r="Q115" i="38" a="1"/>
  <c r="Q115" i="38"/>
  <c r="R115" i="38" a="1"/>
  <c r="R115" i="38" s="1"/>
  <c r="S115" i="38" a="1"/>
  <c r="S115" i="38" s="1"/>
  <c r="T115" i="38" a="1"/>
  <c r="T115" i="38" s="1"/>
  <c r="U115" i="38" a="1"/>
  <c r="U115" i="38" s="1"/>
  <c r="V115" i="38" a="1"/>
  <c r="V115" i="38"/>
  <c r="W115" i="38" a="1"/>
  <c r="W115" i="38" s="1"/>
  <c r="X115" i="38" a="1"/>
  <c r="X115" i="38" s="1"/>
  <c r="Y115" i="38" a="1"/>
  <c r="Y115" i="38" s="1"/>
  <c r="Z115" i="38" a="1"/>
  <c r="Z115" i="38" s="1"/>
  <c r="AA115" i="38" a="1"/>
  <c r="AA115" i="38" s="1"/>
  <c r="AB115" i="38" a="1"/>
  <c r="AB115" i="38" s="1"/>
  <c r="AC115" i="38" a="1"/>
  <c r="AC115" i="38" s="1"/>
  <c r="AD115" i="38" a="1"/>
  <c r="AD115" i="38"/>
  <c r="AE115" i="38" a="1"/>
  <c r="AE115" i="38" s="1"/>
  <c r="AF115" i="38" a="1"/>
  <c r="AF115" i="38" s="1"/>
  <c r="AG115" i="38" a="1"/>
  <c r="AG115" i="38" s="1"/>
  <c r="AH115" i="38" a="1"/>
  <c r="AH115" i="38" s="1"/>
  <c r="AI115" i="38" a="1"/>
  <c r="AI115" i="38"/>
  <c r="AJ115" i="38" a="1"/>
  <c r="AJ115" i="38" s="1"/>
  <c r="AK115" i="38" a="1"/>
  <c r="AK115" i="38" s="1"/>
  <c r="AL115" i="38" a="1"/>
  <c r="AL115" i="38" s="1"/>
  <c r="AM115" i="38" a="1"/>
  <c r="AM115" i="38" s="1"/>
  <c r="AN115" i="38" a="1"/>
  <c r="AN115" i="38" s="1"/>
  <c r="AO115" i="38" a="1"/>
  <c r="AO115" i="38" s="1"/>
  <c r="AP115" i="38" a="1"/>
  <c r="AP115" i="38" s="1"/>
  <c r="AQ115" i="38" a="1"/>
  <c r="AQ115" i="38" s="1"/>
  <c r="AR115" i="38" a="1"/>
  <c r="AR115" i="38" s="1"/>
  <c r="AS115" i="38" a="1"/>
  <c r="AS115" i="38" s="1"/>
  <c r="AT115" i="38" a="1"/>
  <c r="AT115" i="38" s="1"/>
  <c r="AU115" i="38" a="1"/>
  <c r="AU115" i="38" s="1"/>
  <c r="AV115" i="38" a="1"/>
  <c r="AV115" i="38" s="1"/>
  <c r="AW115" i="38" a="1"/>
  <c r="AW115" i="38" s="1"/>
  <c r="AX115" i="38" a="1"/>
  <c r="AX115" i="38" s="1"/>
  <c r="AY115" i="38" a="1"/>
  <c r="AY115" i="38" s="1"/>
  <c r="AZ115" i="38" a="1"/>
  <c r="AZ115" i="38" s="1"/>
  <c r="BA115" i="38" a="1"/>
  <c r="BA115" i="38" s="1"/>
  <c r="BB115" i="38" a="1"/>
  <c r="BB115" i="38" s="1"/>
  <c r="BC115" i="38" a="1"/>
  <c r="BC115" i="38" s="1"/>
  <c r="BD115" i="38" a="1"/>
  <c r="BD115" i="38" s="1"/>
  <c r="BE115" i="38" a="1"/>
  <c r="BE115" i="38" s="1"/>
  <c r="BF115" i="38" a="1"/>
  <c r="BF115" i="38" s="1"/>
  <c r="BG115" i="38" a="1"/>
  <c r="BG115" i="38" s="1"/>
  <c r="BH115" i="38" a="1"/>
  <c r="BH115" i="38" s="1"/>
  <c r="BI115" i="38" a="1"/>
  <c r="BI115" i="38" s="1"/>
  <c r="BJ115" i="38" a="1"/>
  <c r="BJ115" i="38" s="1"/>
  <c r="BK115" i="38" a="1"/>
  <c r="BK115" i="38"/>
  <c r="BL115" i="38" a="1"/>
  <c r="BL115" i="38" s="1"/>
  <c r="BM115" i="38" a="1"/>
  <c r="BM115" i="38" s="1"/>
  <c r="BN115" i="38" a="1"/>
  <c r="BN115" i="38" s="1"/>
  <c r="BO115" i="38" a="1"/>
  <c r="BO115" i="38" s="1"/>
  <c r="BP115" i="38" a="1"/>
  <c r="BP115" i="38" s="1"/>
  <c r="BQ115" i="38" a="1"/>
  <c r="BQ115" i="38" s="1"/>
  <c r="BR115" i="38" a="1"/>
  <c r="BR115" i="38" s="1"/>
  <c r="BS115" i="38" a="1"/>
  <c r="BS115" i="38" s="1"/>
  <c r="BT115" i="38" a="1"/>
  <c r="BT115" i="38" s="1"/>
  <c r="BU115" i="38" a="1"/>
  <c r="BU115" i="38" s="1"/>
  <c r="BV115" i="38" a="1"/>
  <c r="BV115" i="38" s="1"/>
  <c r="C116" i="38" a="1"/>
  <c r="C116" i="38" s="1"/>
  <c r="D116" i="38" a="1"/>
  <c r="D116" i="38" s="1"/>
  <c r="E116" i="38" a="1"/>
  <c r="E116" i="38" s="1"/>
  <c r="F116" i="38" a="1"/>
  <c r="F116" i="38" s="1"/>
  <c r="G116" i="38" a="1"/>
  <c r="G116" i="38" s="1"/>
  <c r="H116" i="38" a="1"/>
  <c r="H116" i="38" s="1"/>
  <c r="I116" i="38" a="1"/>
  <c r="I116" i="38"/>
  <c r="J116" i="38" a="1"/>
  <c r="J116" i="38" s="1"/>
  <c r="K116" i="38" a="1"/>
  <c r="K116" i="38" s="1"/>
  <c r="L116" i="38" a="1"/>
  <c r="L116" i="38" s="1"/>
  <c r="M116" i="38" a="1"/>
  <c r="M116" i="38" s="1"/>
  <c r="N116" i="38" a="1"/>
  <c r="N116" i="38" s="1"/>
  <c r="O116" i="38" a="1"/>
  <c r="O116" i="38" s="1"/>
  <c r="P116" i="38" a="1"/>
  <c r="P116" i="38" s="1"/>
  <c r="Q116" i="38" a="1"/>
  <c r="Q116" i="38" s="1"/>
  <c r="R116" i="38" a="1"/>
  <c r="R116" i="38"/>
  <c r="S116" i="38" a="1"/>
  <c r="S116" i="38" s="1"/>
  <c r="T116" i="38" a="1"/>
  <c r="T116" i="38" s="1"/>
  <c r="U116" i="38" a="1"/>
  <c r="U116" i="38" s="1"/>
  <c r="V116" i="38" a="1"/>
  <c r="V116" i="38" s="1"/>
  <c r="W116" i="38" a="1"/>
  <c r="W116" i="38" s="1"/>
  <c r="X116" i="38" a="1"/>
  <c r="X116" i="38" s="1"/>
  <c r="Y116" i="38" a="1"/>
  <c r="Y116" i="38" s="1"/>
  <c r="Z116" i="38" a="1"/>
  <c r="Z116" i="38" s="1"/>
  <c r="AA116" i="38" a="1"/>
  <c r="AA116" i="38" s="1"/>
  <c r="AB116" i="38" a="1"/>
  <c r="AB116" i="38" s="1"/>
  <c r="AC116" i="38" a="1"/>
  <c r="AC116" i="38" s="1"/>
  <c r="AD116" i="38" a="1"/>
  <c r="AD116" i="38" s="1"/>
  <c r="AE116" i="38" a="1"/>
  <c r="AE116" i="38" s="1"/>
  <c r="AF116" i="38" a="1"/>
  <c r="AF116" i="38" s="1"/>
  <c r="AG116" i="38" a="1"/>
  <c r="AG116" i="38" s="1"/>
  <c r="AH116" i="38" a="1"/>
  <c r="AH116" i="38" s="1"/>
  <c r="AI116" i="38" a="1"/>
  <c r="AI116" i="38" s="1"/>
  <c r="AJ116" i="38" a="1"/>
  <c r="AJ116" i="38" s="1"/>
  <c r="AK116" i="38" a="1"/>
  <c r="AK116" i="38" s="1"/>
  <c r="AL116" i="38" a="1"/>
  <c r="AL116" i="38"/>
  <c r="AM116" i="38" a="1"/>
  <c r="AM116" i="38" s="1"/>
  <c r="AN116" i="38" a="1"/>
  <c r="AN116" i="38" s="1"/>
  <c r="AO116" i="38" a="1"/>
  <c r="AO116" i="38" s="1"/>
  <c r="AP116" i="38" a="1"/>
  <c r="AP116" i="38" s="1"/>
  <c r="AQ116" i="38" a="1"/>
  <c r="AQ116" i="38" s="1"/>
  <c r="AR116" i="38" a="1"/>
  <c r="AR116" i="38" s="1"/>
  <c r="AS116" i="38" a="1"/>
  <c r="AS116" i="38" s="1"/>
  <c r="AT116" i="38" a="1"/>
  <c r="AT116" i="38" s="1"/>
  <c r="AU116" i="38" a="1"/>
  <c r="AU116" i="38" s="1"/>
  <c r="AV116" i="38" a="1"/>
  <c r="AV116" i="38" s="1"/>
  <c r="AW116" i="38" a="1"/>
  <c r="AW116" i="38" s="1"/>
  <c r="AX116" i="38" a="1"/>
  <c r="AX116" i="38" s="1"/>
  <c r="AY116" i="38" a="1"/>
  <c r="AY116" i="38" s="1"/>
  <c r="AZ116" i="38" a="1"/>
  <c r="AZ116" i="38" s="1"/>
  <c r="BA116" i="38" a="1"/>
  <c r="BA116" i="38" s="1"/>
  <c r="BB116" i="38" a="1"/>
  <c r="BB116" i="38" s="1"/>
  <c r="BC116" i="38" a="1"/>
  <c r="BC116" i="38" s="1"/>
  <c r="BD116" i="38" a="1"/>
  <c r="BD116" i="38" s="1"/>
  <c r="BE116" i="38" a="1"/>
  <c r="BE116" i="38" s="1"/>
  <c r="BF116" i="38" a="1"/>
  <c r="BF116" i="38" s="1"/>
  <c r="BG116" i="38" a="1"/>
  <c r="BG116" i="38" s="1"/>
  <c r="BH116" i="38" a="1"/>
  <c r="BH116" i="38" s="1"/>
  <c r="BI116" i="38" a="1"/>
  <c r="BI116" i="38" s="1"/>
  <c r="BJ116" i="38" a="1"/>
  <c r="BJ116" i="38" s="1"/>
  <c r="BK116" i="38" a="1"/>
  <c r="BK116" i="38" s="1"/>
  <c r="BL116" i="38" a="1"/>
  <c r="BL116" i="38" s="1"/>
  <c r="BM116" i="38" a="1"/>
  <c r="BM116" i="38" s="1"/>
  <c r="BN116" i="38" a="1"/>
  <c r="BN116" i="38" s="1"/>
  <c r="BO116" i="38" a="1"/>
  <c r="BO116" i="38" s="1"/>
  <c r="BP116" i="38" a="1"/>
  <c r="BP116" i="38" s="1"/>
  <c r="BQ116" i="38" a="1"/>
  <c r="BQ116" i="38" s="1"/>
  <c r="BR116" i="38" a="1"/>
  <c r="BR116" i="38" s="1"/>
  <c r="BS116" i="38" a="1"/>
  <c r="BS116" i="38" s="1"/>
  <c r="BT116" i="38" a="1"/>
  <c r="BT116" i="38" s="1"/>
  <c r="BU116" i="38" a="1"/>
  <c r="BU116" i="38" s="1"/>
  <c r="BV116" i="38" a="1"/>
  <c r="BV116" i="38" s="1"/>
  <c r="C117" i="38" a="1"/>
  <c r="C117" i="38" s="1"/>
  <c r="D117" i="38" a="1"/>
  <c r="D117" i="38" s="1"/>
  <c r="E117" i="38" a="1"/>
  <c r="E117" i="38" s="1"/>
  <c r="F117" i="38" a="1"/>
  <c r="F117" i="38" s="1"/>
  <c r="G117" i="38" a="1"/>
  <c r="G117" i="38" s="1"/>
  <c r="H117" i="38" a="1"/>
  <c r="H117" i="38" s="1"/>
  <c r="I117" i="38" a="1"/>
  <c r="I117" i="38" s="1"/>
  <c r="J117" i="38" a="1"/>
  <c r="J117" i="38" s="1"/>
  <c r="K117" i="38" a="1"/>
  <c r="K117" i="38" s="1"/>
  <c r="L117" i="38" a="1"/>
  <c r="L117" i="38" s="1"/>
  <c r="M117" i="38" a="1"/>
  <c r="M117" i="38" s="1"/>
  <c r="N117" i="38" a="1"/>
  <c r="N117" i="38" s="1"/>
  <c r="O117" i="38" a="1"/>
  <c r="O117" i="38"/>
  <c r="P117" i="38" a="1"/>
  <c r="P117" i="38" s="1"/>
  <c r="Q117" i="38" a="1"/>
  <c r="Q117" i="38" s="1"/>
  <c r="R117" i="38" a="1"/>
  <c r="R117" i="38" s="1"/>
  <c r="S117" i="38" a="1"/>
  <c r="S117" i="38"/>
  <c r="T117" i="38" a="1"/>
  <c r="T117" i="38" s="1"/>
  <c r="U117" i="38" a="1"/>
  <c r="U117" i="38"/>
  <c r="V117" i="38" a="1"/>
  <c r="V117" i="38" s="1"/>
  <c r="W117" i="38" a="1"/>
  <c r="W117" i="38" s="1"/>
  <c r="X117" i="38" a="1"/>
  <c r="X117" i="38" s="1"/>
  <c r="Y117" i="38" a="1"/>
  <c r="Y117" i="38" s="1"/>
  <c r="Z117" i="38" a="1"/>
  <c r="Z117" i="38" s="1"/>
  <c r="AA117" i="38" a="1"/>
  <c r="AA117" i="38" s="1"/>
  <c r="AB117" i="38" a="1"/>
  <c r="AB117" i="38" s="1"/>
  <c r="AC117" i="38" a="1"/>
  <c r="AC117" i="38" s="1"/>
  <c r="AD117" i="38" a="1"/>
  <c r="AD117" i="38" s="1"/>
  <c r="AE117" i="38" a="1"/>
  <c r="AE117" i="38" s="1"/>
  <c r="AF117" i="38" a="1"/>
  <c r="AF117" i="38" s="1"/>
  <c r="AG117" i="38" a="1"/>
  <c r="AG117" i="38" s="1"/>
  <c r="AH117" i="38" a="1"/>
  <c r="AH117" i="38" s="1"/>
  <c r="AI117" i="38" a="1"/>
  <c r="AI117" i="38" s="1"/>
  <c r="AJ117" i="38" a="1"/>
  <c r="AJ117" i="38" s="1"/>
  <c r="AK117" i="38" a="1"/>
  <c r="AK117" i="38" s="1"/>
  <c r="AL117" i="38" a="1"/>
  <c r="AL117" i="38" s="1"/>
  <c r="AM117" i="38" a="1"/>
  <c r="AM117" i="38" s="1"/>
  <c r="AN117" i="38" a="1"/>
  <c r="AN117" i="38" s="1"/>
  <c r="AO117" i="38" a="1"/>
  <c r="AO117" i="38" s="1"/>
  <c r="AP117" i="38" a="1"/>
  <c r="AP117" i="38" s="1"/>
  <c r="AQ117" i="38" a="1"/>
  <c r="AQ117" i="38" s="1"/>
  <c r="AR117" i="38" a="1"/>
  <c r="AR117" i="38" s="1"/>
  <c r="AS117" i="38" a="1"/>
  <c r="AS117" i="38" s="1"/>
  <c r="AT117" i="38" a="1"/>
  <c r="AT117" i="38" s="1"/>
  <c r="AU117" i="38" a="1"/>
  <c r="AU117" i="38"/>
  <c r="AV117" i="38" a="1"/>
  <c r="AV117" i="38" s="1"/>
  <c r="AW117" i="38" a="1"/>
  <c r="AW117" i="38" s="1"/>
  <c r="AX117" i="38" a="1"/>
  <c r="AX117" i="38" s="1"/>
  <c r="AY117" i="38" a="1"/>
  <c r="AY117" i="38" s="1"/>
  <c r="AZ117" i="38" a="1"/>
  <c r="AZ117" i="38" s="1"/>
  <c r="BA117" i="38" a="1"/>
  <c r="BA117" i="38" s="1"/>
  <c r="BB117" i="38" a="1"/>
  <c r="BB117" i="38" s="1"/>
  <c r="BC117" i="38" a="1"/>
  <c r="BC117" i="38" s="1"/>
  <c r="BD117" i="38" a="1"/>
  <c r="BD117" i="38" s="1"/>
  <c r="BE117" i="38" a="1"/>
  <c r="BE117" i="38" s="1"/>
  <c r="BF117" i="38" a="1"/>
  <c r="BF117" i="38" s="1"/>
  <c r="BG117" i="38" a="1"/>
  <c r="BG117" i="38" s="1"/>
  <c r="BH117" i="38" a="1"/>
  <c r="BH117" i="38" s="1"/>
  <c r="BI117" i="38" a="1"/>
  <c r="BI117" i="38" s="1"/>
  <c r="BJ117" i="38" a="1"/>
  <c r="BJ117" i="38" s="1"/>
  <c r="BK117" i="38" a="1"/>
  <c r="BK117" i="38" s="1"/>
  <c r="BL117" i="38" a="1"/>
  <c r="BL117" i="38" s="1"/>
  <c r="BM117" i="38" a="1"/>
  <c r="BM117" i="38" s="1"/>
  <c r="BN117" i="38" a="1"/>
  <c r="BN117" i="38" s="1"/>
  <c r="BO117" i="38" a="1"/>
  <c r="BO117" i="38" s="1"/>
  <c r="BP117" i="38" a="1"/>
  <c r="BP117" i="38" s="1"/>
  <c r="BQ117" i="38" a="1"/>
  <c r="BQ117" i="38" s="1"/>
  <c r="BR117" i="38" a="1"/>
  <c r="BR117" i="38" s="1"/>
  <c r="BS117" i="38" a="1"/>
  <c r="BS117" i="38" s="1"/>
  <c r="BT117" i="38" a="1"/>
  <c r="BT117" i="38" s="1"/>
  <c r="BU117" i="38" a="1"/>
  <c r="BU117" i="38" s="1"/>
  <c r="BV117" i="38" a="1"/>
  <c r="BV117" i="38"/>
  <c r="C118" i="38" a="1"/>
  <c r="C118" i="38" s="1"/>
  <c r="D118" i="38" a="1"/>
  <c r="D118" i="38" s="1"/>
  <c r="E118" i="38" a="1"/>
  <c r="E118" i="38" s="1"/>
  <c r="F118" i="38" a="1"/>
  <c r="F118" i="38" s="1"/>
  <c r="G118" i="38" a="1"/>
  <c r="G118" i="38" s="1"/>
  <c r="H118" i="38" a="1"/>
  <c r="H118" i="38" s="1"/>
  <c r="I118" i="38" a="1"/>
  <c r="I118" i="38" s="1"/>
  <c r="J118" i="38" a="1"/>
  <c r="J118" i="38" s="1"/>
  <c r="K118" i="38" a="1"/>
  <c r="K118" i="38" s="1"/>
  <c r="L118" i="38" a="1"/>
  <c r="L118" i="38" s="1"/>
  <c r="M118" i="38" a="1"/>
  <c r="M118" i="38" s="1"/>
  <c r="N118" i="38" a="1"/>
  <c r="N118" i="38" s="1"/>
  <c r="O118" i="38" a="1"/>
  <c r="O118" i="38" s="1"/>
  <c r="P118" i="38" a="1"/>
  <c r="P118" i="38" s="1"/>
  <c r="Q118" i="38" a="1"/>
  <c r="Q118" i="38" s="1"/>
  <c r="R118" i="38" a="1"/>
  <c r="R118" i="38" s="1"/>
  <c r="S118" i="38" a="1"/>
  <c r="S118" i="38" s="1"/>
  <c r="T118" i="38" a="1"/>
  <c r="T118" i="38" s="1"/>
  <c r="U118" i="38" a="1"/>
  <c r="U118" i="38" s="1"/>
  <c r="V118" i="38" a="1"/>
  <c r="V118" i="38" s="1"/>
  <c r="W118" i="38" a="1"/>
  <c r="W118" i="38" s="1"/>
  <c r="X118" i="38" a="1"/>
  <c r="X118" i="38" s="1"/>
  <c r="Y118" i="38" a="1"/>
  <c r="Y118" i="38" s="1"/>
  <c r="Z118" i="38" a="1"/>
  <c r="Z118" i="38" s="1"/>
  <c r="AA118" i="38" a="1"/>
  <c r="AA118" i="38" s="1"/>
  <c r="AB118" i="38" a="1"/>
  <c r="AB118" i="38" s="1"/>
  <c r="AC118" i="38" a="1"/>
  <c r="AC118" i="38" s="1"/>
  <c r="AD118" i="38" a="1"/>
  <c r="AD118" i="38" s="1"/>
  <c r="AE118" i="38" a="1"/>
  <c r="AE118" i="38"/>
  <c r="AF118" i="38" a="1"/>
  <c r="AF118" i="38" s="1"/>
  <c r="AG118" i="38" a="1"/>
  <c r="AG118" i="38" s="1"/>
  <c r="AH118" i="38" a="1"/>
  <c r="AH118" i="38" s="1"/>
  <c r="AI118" i="38" a="1"/>
  <c r="AI118" i="38" s="1"/>
  <c r="AJ118" i="38" a="1"/>
  <c r="AJ118" i="38" s="1"/>
  <c r="AK118" i="38" a="1"/>
  <c r="AK118" i="38" s="1"/>
  <c r="AL118" i="38" a="1"/>
  <c r="AL118" i="38" s="1"/>
  <c r="AM118" i="38" a="1"/>
  <c r="AM118" i="38" s="1"/>
  <c r="AN118" i="38" a="1"/>
  <c r="AN118" i="38" s="1"/>
  <c r="AO118" i="38" a="1"/>
  <c r="AO118" i="38" s="1"/>
  <c r="AP118" i="38" a="1"/>
  <c r="AP118" i="38" s="1"/>
  <c r="AQ118" i="38" a="1"/>
  <c r="AQ118" i="38" s="1"/>
  <c r="AR118" i="38" a="1"/>
  <c r="AR118" i="38" s="1"/>
  <c r="AS118" i="38" a="1"/>
  <c r="AS118" i="38" s="1"/>
  <c r="AT118" i="38" a="1"/>
  <c r="AT118" i="38" s="1"/>
  <c r="AU118" i="38" a="1"/>
  <c r="AU118" i="38" s="1"/>
  <c r="AV118" i="38" a="1"/>
  <c r="AV118" i="38" s="1"/>
  <c r="AW118" i="38" a="1"/>
  <c r="AW118" i="38" s="1"/>
  <c r="AX118" i="38" a="1"/>
  <c r="AX118" i="38" s="1"/>
  <c r="AY118" i="38" a="1"/>
  <c r="AY118" i="38" s="1"/>
  <c r="AZ118" i="38" a="1"/>
  <c r="AZ118" i="38" s="1"/>
  <c r="BA118" i="38" a="1"/>
  <c r="BA118" i="38" s="1"/>
  <c r="BB118" i="38" a="1"/>
  <c r="BB118" i="38" s="1"/>
  <c r="BC118" i="38" a="1"/>
  <c r="BC118" i="38" s="1"/>
  <c r="BD118" i="38" a="1"/>
  <c r="BD118" i="38" s="1"/>
  <c r="BE118" i="38" a="1"/>
  <c r="BE118" i="38" s="1"/>
  <c r="BF118" i="38" a="1"/>
  <c r="BF118" i="38" s="1"/>
  <c r="BG118" i="38" a="1"/>
  <c r="BG118" i="38" s="1"/>
  <c r="BH118" i="38" a="1"/>
  <c r="BH118" i="38" s="1"/>
  <c r="BI118" i="38" a="1"/>
  <c r="BI118" i="38" s="1"/>
  <c r="BJ118" i="38" a="1"/>
  <c r="BJ118" i="38"/>
  <c r="BK118" i="38" a="1"/>
  <c r="BK118" i="38" s="1"/>
  <c r="BL118" i="38" a="1"/>
  <c r="BL118" i="38" s="1"/>
  <c r="BM118" i="38" a="1"/>
  <c r="BM118" i="38" s="1"/>
  <c r="BN118" i="38" a="1"/>
  <c r="BN118" i="38" s="1"/>
  <c r="BO118" i="38" a="1"/>
  <c r="BO118" i="38" s="1"/>
  <c r="BP118" i="38" a="1"/>
  <c r="BP118" i="38" s="1"/>
  <c r="BQ118" i="38" a="1"/>
  <c r="BQ118" i="38" s="1"/>
  <c r="BR118" i="38" a="1"/>
  <c r="BR118" i="38" s="1"/>
  <c r="BS118" i="38" a="1"/>
  <c r="BS118" i="38" s="1"/>
  <c r="BT118" i="38" a="1"/>
  <c r="BT118" i="38" s="1"/>
  <c r="BU118" i="38" a="1"/>
  <c r="BU118" i="38" s="1"/>
  <c r="BV118" i="38" a="1"/>
  <c r="BV118" i="38" s="1"/>
  <c r="C119" i="38" a="1"/>
  <c r="C119" i="38" s="1"/>
  <c r="D119" i="38" a="1"/>
  <c r="D119" i="38" s="1"/>
  <c r="E119" i="38" a="1"/>
  <c r="E119" i="38" s="1"/>
  <c r="F119" i="38" a="1"/>
  <c r="F119" i="38" s="1"/>
  <c r="G119" i="38" a="1"/>
  <c r="G119" i="38" s="1"/>
  <c r="H119" i="38" a="1"/>
  <c r="H119" i="38" s="1"/>
  <c r="I119" i="38" a="1"/>
  <c r="I119" i="38" s="1"/>
  <c r="J119" i="38" a="1"/>
  <c r="J119" i="38" s="1"/>
  <c r="K119" i="38" a="1"/>
  <c r="K119" i="38" s="1"/>
  <c r="L119" i="38" a="1"/>
  <c r="L119" i="38" s="1"/>
  <c r="M119" i="38" a="1"/>
  <c r="M119" i="38"/>
  <c r="N119" i="38" a="1"/>
  <c r="N119" i="38" s="1"/>
  <c r="O119" i="38" a="1"/>
  <c r="O119" i="38" s="1"/>
  <c r="P119" i="38" a="1"/>
  <c r="P119" i="38" s="1"/>
  <c r="Q119" i="38" a="1"/>
  <c r="Q119" i="38" s="1"/>
  <c r="R119" i="38" a="1"/>
  <c r="R119" i="38" s="1"/>
  <c r="S119" i="38" a="1"/>
  <c r="S119" i="38" s="1"/>
  <c r="T119" i="38" a="1"/>
  <c r="T119" i="38" s="1"/>
  <c r="U119" i="38" a="1"/>
  <c r="U119" i="38" s="1"/>
  <c r="V119" i="38" a="1"/>
  <c r="V119" i="38"/>
  <c r="W119" i="38" a="1"/>
  <c r="W119" i="38" s="1"/>
  <c r="X119" i="38" a="1"/>
  <c r="X119" i="38" s="1"/>
  <c r="Y119" i="38" a="1"/>
  <c r="Y119" i="38" s="1"/>
  <c r="Z119" i="38" a="1"/>
  <c r="Z119" i="38" s="1"/>
  <c r="AA119" i="38" a="1"/>
  <c r="AA119" i="38" s="1"/>
  <c r="AB119" i="38" a="1"/>
  <c r="AB119" i="38" s="1"/>
  <c r="AC119" i="38" a="1"/>
  <c r="AC119" i="38" s="1"/>
  <c r="AD119" i="38" a="1"/>
  <c r="AD119" i="38" s="1"/>
  <c r="AE119" i="38" a="1"/>
  <c r="AE119" i="38" s="1"/>
  <c r="AF119" i="38" a="1"/>
  <c r="AF119" i="38" s="1"/>
  <c r="AG119" i="38" a="1"/>
  <c r="AG119" i="38" s="1"/>
  <c r="AH119" i="38" a="1"/>
  <c r="AH119" i="38" s="1"/>
  <c r="AI119" i="38" a="1"/>
  <c r="AI119" i="38" s="1"/>
  <c r="AJ119" i="38" a="1"/>
  <c r="AJ119" i="38" s="1"/>
  <c r="AK119" i="38" a="1"/>
  <c r="AK119" i="38" s="1"/>
  <c r="AL119" i="38" a="1"/>
  <c r="AL119" i="38" s="1"/>
  <c r="AM119" i="38" a="1"/>
  <c r="AM119" i="38" s="1"/>
  <c r="AN119" i="38" a="1"/>
  <c r="AN119" i="38" s="1"/>
  <c r="AO119" i="38" a="1"/>
  <c r="AO119" i="38" s="1"/>
  <c r="AP119" i="38" a="1"/>
  <c r="AP119" i="38" s="1"/>
  <c r="AQ119" i="38" a="1"/>
  <c r="AQ119" i="38" s="1"/>
  <c r="AR119" i="38" a="1"/>
  <c r="AR119" i="38" s="1"/>
  <c r="AS119" i="38" a="1"/>
  <c r="AS119" i="38" s="1"/>
  <c r="AT119" i="38" a="1"/>
  <c r="AT119" i="38"/>
  <c r="AU119" i="38" a="1"/>
  <c r="AU119" i="38" s="1"/>
  <c r="AV119" i="38" a="1"/>
  <c r="AV119" i="38" s="1"/>
  <c r="AW119" i="38" a="1"/>
  <c r="AW119" i="38" s="1"/>
  <c r="AX119" i="38" a="1"/>
  <c r="AX119" i="38" s="1"/>
  <c r="AY119" i="38" a="1"/>
  <c r="AY119" i="38" s="1"/>
  <c r="AZ119" i="38" a="1"/>
  <c r="AZ119" i="38" s="1"/>
  <c r="BA119" i="38" a="1"/>
  <c r="BA119" i="38" s="1"/>
  <c r="BB119" i="38" a="1"/>
  <c r="BB119" i="38" s="1"/>
  <c r="BC119" i="38" a="1"/>
  <c r="BC119" i="38" s="1"/>
  <c r="BD119" i="38" a="1"/>
  <c r="BD119" i="38" s="1"/>
  <c r="BE119" i="38" a="1"/>
  <c r="BE119" i="38" s="1"/>
  <c r="BF119" i="38" a="1"/>
  <c r="BF119" i="38" s="1"/>
  <c r="BG119" i="38" a="1"/>
  <c r="BG119" i="38" s="1"/>
  <c r="BH119" i="38" a="1"/>
  <c r="BH119" i="38" s="1"/>
  <c r="BI119" i="38" a="1"/>
  <c r="BI119" i="38" s="1"/>
  <c r="BJ119" i="38" a="1"/>
  <c r="BJ119" i="38" s="1"/>
  <c r="BK119" i="38" a="1"/>
  <c r="BK119" i="38" s="1"/>
  <c r="BL119" i="38" a="1"/>
  <c r="BL119" i="38" s="1"/>
  <c r="BM119" i="38" a="1"/>
  <c r="BM119" i="38" s="1"/>
  <c r="BN119" i="38" a="1"/>
  <c r="BN119" i="38" s="1"/>
  <c r="BO119" i="38" a="1"/>
  <c r="BO119" i="38" s="1"/>
  <c r="BP119" i="38" a="1"/>
  <c r="BP119" i="38" s="1"/>
  <c r="BQ119" i="38" a="1"/>
  <c r="BQ119" i="38" s="1"/>
  <c r="BR119" i="38" a="1"/>
  <c r="BR119" i="38" s="1"/>
  <c r="BS119" i="38" a="1"/>
  <c r="BS119" i="38" s="1"/>
  <c r="BT119" i="38" a="1"/>
  <c r="BT119" i="38" s="1"/>
  <c r="BU119" i="38" a="1"/>
  <c r="BU119" i="38" s="1"/>
  <c r="BV119" i="38" a="1"/>
  <c r="BV119" i="38" s="1"/>
  <c r="C120" i="38" a="1"/>
  <c r="C120" i="38" s="1"/>
  <c r="D120" i="38" a="1"/>
  <c r="D120" i="38" s="1"/>
  <c r="E120" i="38" a="1"/>
  <c r="E120" i="38" s="1"/>
  <c r="F120" i="38" a="1"/>
  <c r="F120" i="38" s="1"/>
  <c r="G120" i="38" a="1"/>
  <c r="G120" i="38" s="1"/>
  <c r="H120" i="38" a="1"/>
  <c r="H120" i="38" s="1"/>
  <c r="I120" i="38" a="1"/>
  <c r="I120" i="38"/>
  <c r="J120" i="38" a="1"/>
  <c r="J120" i="38" s="1"/>
  <c r="K120" i="38" a="1"/>
  <c r="K120" i="38" s="1"/>
  <c r="L120" i="38" a="1"/>
  <c r="L120" i="38" s="1"/>
  <c r="M120" i="38" a="1"/>
  <c r="M120" i="38" s="1"/>
  <c r="N120" i="38" a="1"/>
  <c r="N120" i="38" s="1"/>
  <c r="O120" i="38" a="1"/>
  <c r="O120" i="38" s="1"/>
  <c r="P120" i="38" a="1"/>
  <c r="P120" i="38" s="1"/>
  <c r="Q120" i="38" a="1"/>
  <c r="Q120" i="38" s="1"/>
  <c r="R120" i="38" a="1"/>
  <c r="R120" i="38" s="1"/>
  <c r="S120" i="38" a="1"/>
  <c r="S120" i="38" s="1"/>
  <c r="T120" i="38" a="1"/>
  <c r="T120" i="38" s="1"/>
  <c r="U120" i="38" a="1"/>
  <c r="U120" i="38" s="1"/>
  <c r="V120" i="38" a="1"/>
  <c r="V120" i="38" s="1"/>
  <c r="W120" i="38" a="1"/>
  <c r="W120" i="38" s="1"/>
  <c r="X120" i="38" a="1"/>
  <c r="X120" i="38" s="1"/>
  <c r="Y120" i="38" a="1"/>
  <c r="Y120" i="38" s="1"/>
  <c r="Z120" i="38" a="1"/>
  <c r="Z120" i="38" s="1"/>
  <c r="AA120" i="38" a="1"/>
  <c r="AA120" i="38"/>
  <c r="AB120" i="38" a="1"/>
  <c r="AB120" i="38" s="1"/>
  <c r="AC120" i="38" a="1"/>
  <c r="AC120" i="38" s="1"/>
  <c r="AD120" i="38" a="1"/>
  <c r="AD120" i="38" s="1"/>
  <c r="AE120" i="38" a="1"/>
  <c r="AE120" i="38" s="1"/>
  <c r="AF120" i="38" a="1"/>
  <c r="AF120" i="38" s="1"/>
  <c r="AG120" i="38" a="1"/>
  <c r="AG120" i="38" s="1"/>
  <c r="AH120" i="38" a="1"/>
  <c r="AH120" i="38" s="1"/>
  <c r="AI120" i="38" a="1"/>
  <c r="AI120" i="38" s="1"/>
  <c r="AJ120" i="38" a="1"/>
  <c r="AJ120" i="38" s="1"/>
  <c r="AK120" i="38" a="1"/>
  <c r="AK120" i="38"/>
  <c r="AL120" i="38" a="1"/>
  <c r="AL120" i="38" s="1"/>
  <c r="AM120" i="38" a="1"/>
  <c r="AM120" i="38" s="1"/>
  <c r="AN120" i="38" a="1"/>
  <c r="AN120" i="38" s="1"/>
  <c r="AO120" i="38" a="1"/>
  <c r="AO120" i="38" s="1"/>
  <c r="AP120" i="38" a="1"/>
  <c r="AP120" i="38" s="1"/>
  <c r="AQ120" i="38" a="1"/>
  <c r="AQ120" i="38" s="1"/>
  <c r="AR120" i="38" a="1"/>
  <c r="AR120" i="38" s="1"/>
  <c r="AS120" i="38" a="1"/>
  <c r="AS120" i="38" s="1"/>
  <c r="AT120" i="38" a="1"/>
  <c r="AT120" i="38" s="1"/>
  <c r="AU120" i="38" a="1"/>
  <c r="AU120" i="38" s="1"/>
  <c r="AV120" i="38" a="1"/>
  <c r="AV120" i="38" s="1"/>
  <c r="AW120" i="38" a="1"/>
  <c r="AW120" i="38" s="1"/>
  <c r="AX120" i="38" a="1"/>
  <c r="AX120" i="38" s="1"/>
  <c r="AY120" i="38" a="1"/>
  <c r="AY120" i="38" s="1"/>
  <c r="AZ120" i="38" a="1"/>
  <c r="AZ120" i="38" s="1"/>
  <c r="BA120" i="38" a="1"/>
  <c r="BA120" i="38" s="1"/>
  <c r="BB120" i="38" a="1"/>
  <c r="BB120" i="38" s="1"/>
  <c r="BC120" i="38" a="1"/>
  <c r="BC120" i="38" s="1"/>
  <c r="BD120" i="38" a="1"/>
  <c r="BD120" i="38" s="1"/>
  <c r="BE120" i="38" a="1"/>
  <c r="BE120" i="38" s="1"/>
  <c r="BF120" i="38" a="1"/>
  <c r="BF120" i="38" s="1"/>
  <c r="BG120" i="38" a="1"/>
  <c r="BG120" i="38" s="1"/>
  <c r="BH120" i="38" a="1"/>
  <c r="BH120" i="38" s="1"/>
  <c r="BI120" i="38" a="1"/>
  <c r="BI120" i="38" s="1"/>
  <c r="BJ120" i="38" a="1"/>
  <c r="BJ120" i="38" s="1"/>
  <c r="BK120" i="38" a="1"/>
  <c r="BK120" i="38" s="1"/>
  <c r="BL120" i="38" a="1"/>
  <c r="BL120" i="38" s="1"/>
  <c r="BM120" i="38" a="1"/>
  <c r="BM120" i="38" s="1"/>
  <c r="BN120" i="38" a="1"/>
  <c r="BN120" i="38" s="1"/>
  <c r="BO120" i="38" a="1"/>
  <c r="BO120" i="38" s="1"/>
  <c r="BP120" i="38" a="1"/>
  <c r="BP120" i="38" s="1"/>
  <c r="BQ120" i="38" a="1"/>
  <c r="BQ120" i="38"/>
  <c r="BR120" i="38" a="1"/>
  <c r="BR120" i="38" s="1"/>
  <c r="BS120" i="38" a="1"/>
  <c r="BS120" i="38" s="1"/>
  <c r="BT120" i="38" a="1"/>
  <c r="BT120" i="38" s="1"/>
  <c r="BU120" i="38" a="1"/>
  <c r="BU120" i="38" s="1"/>
  <c r="BV120" i="38" a="1"/>
  <c r="BV120" i="38" s="1"/>
  <c r="C121" i="38" a="1"/>
  <c r="C121" i="38" s="1"/>
  <c r="D121" i="38" a="1"/>
  <c r="D121" i="38" s="1"/>
  <c r="E121" i="38" a="1"/>
  <c r="E121" i="38" s="1"/>
  <c r="F121" i="38" a="1"/>
  <c r="F121" i="38" s="1"/>
  <c r="G121" i="38" a="1"/>
  <c r="G121" i="38" s="1"/>
  <c r="H121" i="38" a="1"/>
  <c r="H121" i="38" s="1"/>
  <c r="I121" i="38" a="1"/>
  <c r="I121" i="38" s="1"/>
  <c r="J121" i="38" a="1"/>
  <c r="J121" i="38" s="1"/>
  <c r="K121" i="38" a="1"/>
  <c r="K121" i="38" s="1"/>
  <c r="L121" i="38" a="1"/>
  <c r="L121" i="38" s="1"/>
  <c r="M121" i="38" a="1"/>
  <c r="M121" i="38" s="1"/>
  <c r="N121" i="38" a="1"/>
  <c r="N121" i="38" s="1"/>
  <c r="O121" i="38" a="1"/>
  <c r="O121" i="38" s="1"/>
  <c r="P121" i="38" a="1"/>
  <c r="P121" i="38" s="1"/>
  <c r="Q121" i="38" a="1"/>
  <c r="Q121" i="38" s="1"/>
  <c r="R121" i="38" a="1"/>
  <c r="R121" i="38" s="1"/>
  <c r="S121" i="38" a="1"/>
  <c r="S121" i="38" s="1"/>
  <c r="T121" i="38" a="1"/>
  <c r="T121" i="38" s="1"/>
  <c r="U121" i="38" a="1"/>
  <c r="U121" i="38"/>
  <c r="V121" i="38" a="1"/>
  <c r="V121" i="38" s="1"/>
  <c r="W121" i="38" a="1"/>
  <c r="W121" i="38" s="1"/>
  <c r="X121" i="38" a="1"/>
  <c r="X121" i="38" s="1"/>
  <c r="Y121" i="38" a="1"/>
  <c r="Y121" i="38" s="1"/>
  <c r="Z121" i="38" a="1"/>
  <c r="Z121" i="38" s="1"/>
  <c r="AA121" i="38" a="1"/>
  <c r="AA121" i="38" s="1"/>
  <c r="AB121" i="38" a="1"/>
  <c r="AB121" i="38" s="1"/>
  <c r="AC121" i="38" a="1"/>
  <c r="AC121" i="38" s="1"/>
  <c r="AD121" i="38" a="1"/>
  <c r="AD121" i="38" s="1"/>
  <c r="AE121" i="38" a="1"/>
  <c r="AE121" i="38" s="1"/>
  <c r="AF121" i="38" a="1"/>
  <c r="AF121" i="38" s="1"/>
  <c r="AG121" i="38" a="1"/>
  <c r="AG121" i="38" s="1"/>
  <c r="AH121" i="38" a="1"/>
  <c r="AH121" i="38" s="1"/>
  <c r="AI121" i="38" a="1"/>
  <c r="AI121" i="38" s="1"/>
  <c r="AJ121" i="38" a="1"/>
  <c r="AJ121" i="38" s="1"/>
  <c r="AK121" i="38" a="1"/>
  <c r="AK121" i="38" s="1"/>
  <c r="AL121" i="38" a="1"/>
  <c r="AL121" i="38" s="1"/>
  <c r="AM121" i="38" a="1"/>
  <c r="AM121" i="38"/>
  <c r="AN121" i="38" a="1"/>
  <c r="AN121" i="38" s="1"/>
  <c r="AO121" i="38" a="1"/>
  <c r="AO121" i="38" s="1"/>
  <c r="AP121" i="38" a="1"/>
  <c r="AP121" i="38" s="1"/>
  <c r="AQ121" i="38" a="1"/>
  <c r="AQ121" i="38" s="1"/>
  <c r="AR121" i="38" a="1"/>
  <c r="AR121" i="38" s="1"/>
  <c r="AS121" i="38" a="1"/>
  <c r="AS121" i="38" s="1"/>
  <c r="AT121" i="38" a="1"/>
  <c r="AT121" i="38" s="1"/>
  <c r="AU121" i="38" a="1"/>
  <c r="AU121" i="38" s="1"/>
  <c r="AV121" i="38" a="1"/>
  <c r="AV121" i="38" s="1"/>
  <c r="AW121" i="38" a="1"/>
  <c r="AW121" i="38" s="1"/>
  <c r="AX121" i="38" a="1"/>
  <c r="AX121" i="38" s="1"/>
  <c r="AY121" i="38" a="1"/>
  <c r="AY121" i="38" s="1"/>
  <c r="AZ121" i="38" a="1"/>
  <c r="AZ121" i="38" s="1"/>
  <c r="BA121" i="38" a="1"/>
  <c r="BA121" i="38" s="1"/>
  <c r="BB121" i="38" a="1"/>
  <c r="BB121" i="38" s="1"/>
  <c r="BC121" i="38" a="1"/>
  <c r="BC121" i="38" s="1"/>
  <c r="BD121" i="38" a="1"/>
  <c r="BD121" i="38" s="1"/>
  <c r="BE121" i="38" a="1"/>
  <c r="BE121" i="38" s="1"/>
  <c r="BF121" i="38" a="1"/>
  <c r="BF121" i="38" s="1"/>
  <c r="BG121" i="38" a="1"/>
  <c r="BG121" i="38" s="1"/>
  <c r="BH121" i="38" a="1"/>
  <c r="BH121" i="38" s="1"/>
  <c r="BI121" i="38" a="1"/>
  <c r="BI121" i="38" s="1"/>
  <c r="BJ121" i="38" a="1"/>
  <c r="BJ121" i="38" s="1"/>
  <c r="BK121" i="38" a="1"/>
  <c r="BK121" i="38" s="1"/>
  <c r="BL121" i="38" a="1"/>
  <c r="BL121" i="38" s="1"/>
  <c r="BM121" i="38" a="1"/>
  <c r="BM121" i="38" s="1"/>
  <c r="BN121" i="38" a="1"/>
  <c r="BN121" i="38" s="1"/>
  <c r="BO121" i="38" a="1"/>
  <c r="BO121" i="38" s="1"/>
  <c r="BP121" i="38" a="1"/>
  <c r="BP121" i="38" s="1"/>
  <c r="BQ121" i="38" a="1"/>
  <c r="BQ121" i="38" s="1"/>
  <c r="BR121" i="38" a="1"/>
  <c r="BR121" i="38" s="1"/>
  <c r="BS121" i="38" a="1"/>
  <c r="BS121" i="38" s="1"/>
  <c r="BT121" i="38" a="1"/>
  <c r="BT121" i="38" s="1"/>
  <c r="BU121" i="38" a="1"/>
  <c r="BU121" i="38" s="1"/>
  <c r="BV121" i="38" a="1"/>
  <c r="BV121" i="38"/>
  <c r="C122" i="38" a="1"/>
  <c r="C122" i="38" s="1"/>
  <c r="D122" i="38" a="1"/>
  <c r="D122" i="38" s="1"/>
  <c r="E122" i="38" a="1"/>
  <c r="E122" i="38" s="1"/>
  <c r="F122" i="38" a="1"/>
  <c r="F122" i="38" s="1"/>
  <c r="G122" i="38" a="1"/>
  <c r="G122" i="38" s="1"/>
  <c r="H122" i="38" a="1"/>
  <c r="H122" i="38" s="1"/>
  <c r="I122" i="38" a="1"/>
  <c r="I122" i="38" s="1"/>
  <c r="J122" i="38" a="1"/>
  <c r="J122" i="38" s="1"/>
  <c r="K122" i="38" a="1"/>
  <c r="K122" i="38" s="1"/>
  <c r="L122" i="38" a="1"/>
  <c r="L122" i="38" s="1"/>
  <c r="M122" i="38" a="1"/>
  <c r="M122" i="38" s="1"/>
  <c r="N122" i="38" a="1"/>
  <c r="N122" i="38" s="1"/>
  <c r="O122" i="38" a="1"/>
  <c r="O122" i="38" s="1"/>
  <c r="P122" i="38" a="1"/>
  <c r="P122" i="38" s="1"/>
  <c r="Q122" i="38" a="1"/>
  <c r="Q122" i="38" s="1"/>
  <c r="R122" i="38" a="1"/>
  <c r="R122" i="38" s="1"/>
  <c r="S122" i="38" a="1"/>
  <c r="S122" i="38" s="1"/>
  <c r="T122" i="38" a="1"/>
  <c r="T122" i="38" s="1"/>
  <c r="U122" i="38" a="1"/>
  <c r="U122" i="38" s="1"/>
  <c r="V122" i="38" a="1"/>
  <c r="V122" i="38" s="1"/>
  <c r="W122" i="38" a="1"/>
  <c r="W122" i="38" s="1"/>
  <c r="X122" i="38" a="1"/>
  <c r="X122" i="38" s="1"/>
  <c r="Y122" i="38" a="1"/>
  <c r="Y122" i="38" s="1"/>
  <c r="Z122" i="38" a="1"/>
  <c r="Z122" i="38" s="1"/>
  <c r="AA122" i="38" a="1"/>
  <c r="AA122" i="38" s="1"/>
  <c r="AB122" i="38" a="1"/>
  <c r="AB122" i="38" s="1"/>
  <c r="AC122" i="38" a="1"/>
  <c r="AC122" i="38" s="1"/>
  <c r="AD122" i="38" a="1"/>
  <c r="AD122" i="38" s="1"/>
  <c r="AE122" i="38" a="1"/>
  <c r="AE122" i="38" s="1"/>
  <c r="AF122" i="38" a="1"/>
  <c r="AF122" i="38" s="1"/>
  <c r="AG122" i="38" a="1"/>
  <c r="AG122" i="38" s="1"/>
  <c r="AH122" i="38" a="1"/>
  <c r="AH122" i="38" s="1"/>
  <c r="AI122" i="38" a="1"/>
  <c r="AI122" i="38" s="1"/>
  <c r="AJ122" i="38" a="1"/>
  <c r="AJ122" i="38" s="1"/>
  <c r="AK122" i="38" a="1"/>
  <c r="AK122" i="38" s="1"/>
  <c r="AL122" i="38" a="1"/>
  <c r="AL122" i="38" s="1"/>
  <c r="AM122" i="38" a="1"/>
  <c r="AM122" i="38" s="1"/>
  <c r="AN122" i="38" a="1"/>
  <c r="AN122" i="38" s="1"/>
  <c r="AO122" i="38" a="1"/>
  <c r="AO122" i="38" s="1"/>
  <c r="AP122" i="38" a="1"/>
  <c r="AP122" i="38" s="1"/>
  <c r="AQ122" i="38" a="1"/>
  <c r="AQ122" i="38"/>
  <c r="AR122" i="38" a="1"/>
  <c r="AR122" i="38" s="1"/>
  <c r="AS122" i="38" a="1"/>
  <c r="AS122" i="38" s="1"/>
  <c r="AT122" i="38" a="1"/>
  <c r="AT122" i="38" s="1"/>
  <c r="AU122" i="38" a="1"/>
  <c r="AU122" i="38" s="1"/>
  <c r="AV122" i="38" a="1"/>
  <c r="AV122" i="38" s="1"/>
  <c r="AW122" i="38" a="1"/>
  <c r="AW122" i="38" s="1"/>
  <c r="AX122" i="38" a="1"/>
  <c r="AX122" i="38" s="1"/>
  <c r="AY122" i="38" a="1"/>
  <c r="AY122" i="38" s="1"/>
  <c r="AZ122" i="38" a="1"/>
  <c r="AZ122" i="38" s="1"/>
  <c r="BA122" i="38" a="1"/>
  <c r="BA122" i="38" s="1"/>
  <c r="BB122" i="38" a="1"/>
  <c r="BB122" i="38" s="1"/>
  <c r="BC122" i="38" a="1"/>
  <c r="BC122" i="38" s="1"/>
  <c r="BD122" i="38" a="1"/>
  <c r="BD122" i="38" s="1"/>
  <c r="BE122" i="38" a="1"/>
  <c r="BE122" i="38" s="1"/>
  <c r="BF122" i="38" a="1"/>
  <c r="BF122" i="38" s="1"/>
  <c r="BG122" i="38" a="1"/>
  <c r="BG122" i="38" s="1"/>
  <c r="BH122" i="38" a="1"/>
  <c r="BH122" i="38" s="1"/>
  <c r="BI122" i="38" a="1"/>
  <c r="BI122" i="38" s="1"/>
  <c r="BJ122" i="38" a="1"/>
  <c r="BJ122" i="38" s="1"/>
  <c r="BK122" i="38" a="1"/>
  <c r="BK122" i="38" s="1"/>
  <c r="BL122" i="38" a="1"/>
  <c r="BL122" i="38" s="1"/>
  <c r="BM122" i="38" a="1"/>
  <c r="BM122" i="38" s="1"/>
  <c r="BN122" i="38" a="1"/>
  <c r="BN122" i="38" s="1"/>
  <c r="BO122" i="38" a="1"/>
  <c r="BO122" i="38" s="1"/>
  <c r="BP122" i="38" a="1"/>
  <c r="BP122" i="38" s="1"/>
  <c r="BQ122" i="38" a="1"/>
  <c r="BQ122" i="38" s="1"/>
  <c r="BR122" i="38" a="1"/>
  <c r="BR122" i="38" s="1"/>
  <c r="BS122" i="38" a="1"/>
  <c r="BS122" i="38" s="1"/>
  <c r="BT122" i="38" a="1"/>
  <c r="BT122" i="38" s="1"/>
  <c r="BU122" i="38" a="1"/>
  <c r="BU122" i="38" s="1"/>
  <c r="BV122" i="38" a="1"/>
  <c r="BV122" i="38" s="1"/>
  <c r="C123" i="38" a="1"/>
  <c r="C123" i="38" s="1"/>
  <c r="D123" i="38" a="1"/>
  <c r="D123" i="38" s="1"/>
  <c r="E123" i="38" a="1"/>
  <c r="E123" i="38" s="1"/>
  <c r="F123" i="38" a="1"/>
  <c r="F123" i="38" s="1"/>
  <c r="G123" i="38" a="1"/>
  <c r="G123" i="38" s="1"/>
  <c r="H123" i="38" a="1"/>
  <c r="H123" i="38" s="1"/>
  <c r="I123" i="38" a="1"/>
  <c r="I123" i="38" s="1"/>
  <c r="J123" i="38" a="1"/>
  <c r="J123" i="38" s="1"/>
  <c r="K123" i="38" a="1"/>
  <c r="K123" i="38" s="1"/>
  <c r="L123" i="38" a="1"/>
  <c r="L123" i="38" s="1"/>
  <c r="M123" i="38" a="1"/>
  <c r="M123" i="38" s="1"/>
  <c r="N123" i="38" a="1"/>
  <c r="N123" i="38" s="1"/>
  <c r="O123" i="38" a="1"/>
  <c r="O123" i="38" s="1"/>
  <c r="P123" i="38" a="1"/>
  <c r="P123" i="38" s="1"/>
  <c r="Q123" i="38" a="1"/>
  <c r="Q123" i="38"/>
  <c r="R123" i="38" a="1"/>
  <c r="R123" i="38" s="1"/>
  <c r="S123" i="38" a="1"/>
  <c r="S123" i="38" s="1"/>
  <c r="T123" i="38" a="1"/>
  <c r="T123" i="38" s="1"/>
  <c r="U123" i="38" a="1"/>
  <c r="U123" i="38" s="1"/>
  <c r="V123" i="38" a="1"/>
  <c r="V123" i="38" s="1"/>
  <c r="W123" i="38" a="1"/>
  <c r="W123" i="38" s="1"/>
  <c r="X123" i="38" a="1"/>
  <c r="X123" i="38" s="1"/>
  <c r="Y123" i="38" a="1"/>
  <c r="Y123" i="38" s="1"/>
  <c r="Z123" i="38" a="1"/>
  <c r="Z123" i="38" s="1"/>
  <c r="AA123" i="38" a="1"/>
  <c r="AA123" i="38" s="1"/>
  <c r="AB123" i="38" a="1"/>
  <c r="AB123" i="38" s="1"/>
  <c r="AC123" i="38" a="1"/>
  <c r="AC123" i="38" s="1"/>
  <c r="AD123" i="38" a="1"/>
  <c r="AD123" i="38" s="1"/>
  <c r="AE123" i="38" a="1"/>
  <c r="AE123" i="38" s="1"/>
  <c r="AF123" i="38" a="1"/>
  <c r="AF123" i="38" s="1"/>
  <c r="AG123" i="38" a="1"/>
  <c r="AG123" i="38" s="1"/>
  <c r="AH123" i="38" a="1"/>
  <c r="AH123" i="38" s="1"/>
  <c r="AI123" i="38" a="1"/>
  <c r="AI123" i="38" s="1"/>
  <c r="AJ123" i="38" a="1"/>
  <c r="AJ123" i="38" s="1"/>
  <c r="AK123" i="38" a="1"/>
  <c r="AK123" i="38" s="1"/>
  <c r="AL123" i="38" a="1"/>
  <c r="AL123" i="38" s="1"/>
  <c r="AM123" i="38" a="1"/>
  <c r="AM123" i="38" s="1"/>
  <c r="AN123" i="38" a="1"/>
  <c r="AN123" i="38" s="1"/>
  <c r="AO123" i="38" a="1"/>
  <c r="AO123" i="38" s="1"/>
  <c r="AP123" i="38" a="1"/>
  <c r="AP123" i="38" s="1"/>
  <c r="AQ123" i="38" a="1"/>
  <c r="AQ123" i="38" s="1"/>
  <c r="AR123" i="38" a="1"/>
  <c r="AR123" i="38" s="1"/>
  <c r="AS123" i="38" a="1"/>
  <c r="AS123" i="38" s="1"/>
  <c r="AT123" i="38" a="1"/>
  <c r="AT123" i="38"/>
  <c r="AU123" i="38" a="1"/>
  <c r="AU123" i="38" s="1"/>
  <c r="AV123" i="38" a="1"/>
  <c r="AV123" i="38" s="1"/>
  <c r="AW123" i="38" a="1"/>
  <c r="AW123" i="38" s="1"/>
  <c r="AX123" i="38" a="1"/>
  <c r="AX123" i="38" s="1"/>
  <c r="AY123" i="38" a="1"/>
  <c r="AY123" i="38" s="1"/>
  <c r="AZ123" i="38" a="1"/>
  <c r="AZ123" i="38" s="1"/>
  <c r="BA123" i="38" a="1"/>
  <c r="BA123" i="38" s="1"/>
  <c r="BB123" i="38" a="1"/>
  <c r="BB123" i="38" s="1"/>
  <c r="BC123" i="38" a="1"/>
  <c r="BC123" i="38" s="1"/>
  <c r="BD123" i="38" a="1"/>
  <c r="BD123" i="38" s="1"/>
  <c r="BE123" i="38" a="1"/>
  <c r="BE123" i="38" s="1"/>
  <c r="BF123" i="38" a="1"/>
  <c r="BF123" i="38" s="1"/>
  <c r="BG123" i="38" a="1"/>
  <c r="BG123" i="38" s="1"/>
  <c r="BH123" i="38" a="1"/>
  <c r="BH123" i="38" s="1"/>
  <c r="BI123" i="38" a="1"/>
  <c r="BI123" i="38" s="1"/>
  <c r="BJ123" i="38" a="1"/>
  <c r="BJ123" i="38" s="1"/>
  <c r="BK123" i="38" a="1"/>
  <c r="BK123" i="38" s="1"/>
  <c r="BL123" i="38" a="1"/>
  <c r="BL123" i="38" s="1"/>
  <c r="BM123" i="38" a="1"/>
  <c r="BM123" i="38" s="1"/>
  <c r="BN123" i="38" a="1"/>
  <c r="BN123" i="38" s="1"/>
  <c r="BO123" i="38" a="1"/>
  <c r="BO123" i="38" s="1"/>
  <c r="BP123" i="38" a="1"/>
  <c r="BP123" i="38" s="1"/>
  <c r="BQ123" i="38" a="1"/>
  <c r="BQ123" i="38" s="1"/>
  <c r="BR123" i="38" a="1"/>
  <c r="BR123" i="38" s="1"/>
  <c r="BS123" i="38" a="1"/>
  <c r="BS123" i="38" s="1"/>
  <c r="BT123" i="38" a="1"/>
  <c r="BT123" i="38" s="1"/>
  <c r="BU123" i="38" a="1"/>
  <c r="BU123" i="38" s="1"/>
  <c r="BV123" i="38" a="1"/>
  <c r="BV123" i="38" s="1"/>
  <c r="C124" i="38" a="1"/>
  <c r="C124" i="38" s="1"/>
  <c r="D124" i="38" a="1"/>
  <c r="D124" i="38" s="1"/>
  <c r="E124" i="38" a="1"/>
  <c r="E124" i="38" s="1"/>
  <c r="F124" i="38" a="1"/>
  <c r="F124" i="38" s="1"/>
  <c r="G124" i="38" a="1"/>
  <c r="G124" i="38" s="1"/>
  <c r="H124" i="38" a="1"/>
  <c r="H124" i="38" s="1"/>
  <c r="I124" i="38" a="1"/>
  <c r="I124" i="38" s="1"/>
  <c r="J124" i="38" a="1"/>
  <c r="J124" i="38" s="1"/>
  <c r="K124" i="38" a="1"/>
  <c r="K124" i="38" s="1"/>
  <c r="L124" i="38" a="1"/>
  <c r="L124" i="38" s="1"/>
  <c r="M124" i="38" a="1"/>
  <c r="M124" i="38" s="1"/>
  <c r="N124" i="38" a="1"/>
  <c r="N124" i="38" s="1"/>
  <c r="O124" i="38" a="1"/>
  <c r="O124" i="38" s="1"/>
  <c r="P124" i="38" a="1"/>
  <c r="P124" i="38" s="1"/>
  <c r="Q124" i="38" a="1"/>
  <c r="Q124" i="38" s="1"/>
  <c r="R124" i="38" a="1"/>
  <c r="R124" i="38" s="1"/>
  <c r="S124" i="38" a="1"/>
  <c r="S124" i="38" s="1"/>
  <c r="T124" i="38" a="1"/>
  <c r="T124" i="38" s="1"/>
  <c r="U124" i="38" a="1"/>
  <c r="U124" i="38" s="1"/>
  <c r="V124" i="38" a="1"/>
  <c r="V124" i="38" s="1"/>
  <c r="W124" i="38" a="1"/>
  <c r="W124" i="38"/>
  <c r="X124" i="38" a="1"/>
  <c r="X124" i="38" s="1"/>
  <c r="Y124" i="38" a="1"/>
  <c r="Y124" i="38" s="1"/>
  <c r="Z124" i="38" a="1"/>
  <c r="Z124" i="38" s="1"/>
  <c r="AA124" i="38" a="1"/>
  <c r="AA124" i="38"/>
  <c r="AB124" i="38" a="1"/>
  <c r="AB124" i="38" s="1"/>
  <c r="AC124" i="38" a="1"/>
  <c r="AC124" i="38"/>
  <c r="AD124" i="38" a="1"/>
  <c r="AD124" i="38" s="1"/>
  <c r="AE124" i="38" a="1"/>
  <c r="AE124" i="38" s="1"/>
  <c r="AF124" i="38" a="1"/>
  <c r="AF124" i="38" s="1"/>
  <c r="AG124" i="38" a="1"/>
  <c r="AG124" i="38" s="1"/>
  <c r="AH124" i="38" a="1"/>
  <c r="AH124" i="38" s="1"/>
  <c r="AI124" i="38" a="1"/>
  <c r="AI124" i="38" s="1"/>
  <c r="AJ124" i="38" a="1"/>
  <c r="AJ124" i="38" s="1"/>
  <c r="AK124" i="38" a="1"/>
  <c r="AK124" i="38" s="1"/>
  <c r="AL124" i="38" a="1"/>
  <c r="AL124" i="38" s="1"/>
  <c r="AM124" i="38" a="1"/>
  <c r="AM124" i="38" s="1"/>
  <c r="AN124" i="38" a="1"/>
  <c r="AN124" i="38" s="1"/>
  <c r="AO124" i="38" a="1"/>
  <c r="AO124" i="38" s="1"/>
  <c r="AP124" i="38" a="1"/>
  <c r="AP124" i="38" s="1"/>
  <c r="AQ124" i="38" a="1"/>
  <c r="AQ124" i="38" s="1"/>
  <c r="AR124" i="38" a="1"/>
  <c r="AR124" i="38" s="1"/>
  <c r="AS124" i="38" a="1"/>
  <c r="AS124" i="38" s="1"/>
  <c r="AT124" i="38" a="1"/>
  <c r="AT124" i="38" s="1"/>
  <c r="AU124" i="38" a="1"/>
  <c r="AU124" i="38" s="1"/>
  <c r="AV124" i="38" a="1"/>
  <c r="AV124" i="38" s="1"/>
  <c r="AW124" i="38" a="1"/>
  <c r="AW124" i="38" s="1"/>
  <c r="AX124" i="38" a="1"/>
  <c r="AX124" i="38" s="1"/>
  <c r="AY124" i="38" a="1"/>
  <c r="AY124" i="38" s="1"/>
  <c r="AZ124" i="38" a="1"/>
  <c r="AZ124" i="38" s="1"/>
  <c r="BA124" i="38" a="1"/>
  <c r="BA124" i="38" s="1"/>
  <c r="BB124" i="38" a="1"/>
  <c r="BB124" i="38" s="1"/>
  <c r="BC124" i="38" a="1"/>
  <c r="BC124" i="38"/>
  <c r="BD124" i="38" a="1"/>
  <c r="BD124" i="38" s="1"/>
  <c r="BE124" i="38" a="1"/>
  <c r="BE124" i="38" s="1"/>
  <c r="BF124" i="38" a="1"/>
  <c r="BF124" i="38" s="1"/>
  <c r="BG124" i="38" a="1"/>
  <c r="BG124" i="38" s="1"/>
  <c r="BH124" i="38" a="1"/>
  <c r="BH124" i="38" s="1"/>
  <c r="BI124" i="38" a="1"/>
  <c r="BI124" i="38" s="1"/>
  <c r="BJ124" i="38" a="1"/>
  <c r="BJ124" i="38" s="1"/>
  <c r="BK124" i="38" a="1"/>
  <c r="BK124" i="38" s="1"/>
  <c r="BL124" i="38" a="1"/>
  <c r="BL124" i="38" s="1"/>
  <c r="BM124" i="38" a="1"/>
  <c r="BM124" i="38" s="1"/>
  <c r="BN124" i="38" a="1"/>
  <c r="BN124" i="38" s="1"/>
  <c r="BO124" i="38" a="1"/>
  <c r="BO124" i="38" s="1"/>
  <c r="BP124" i="38" a="1"/>
  <c r="BP124" i="38" s="1"/>
  <c r="BQ124" i="38" a="1"/>
  <c r="BQ124" i="38" s="1"/>
  <c r="BR124" i="38" a="1"/>
  <c r="BR124" i="38" s="1"/>
  <c r="BS124" i="38" a="1"/>
  <c r="BS124" i="38" s="1"/>
  <c r="BT124" i="38" a="1"/>
  <c r="BT124" i="38" s="1"/>
  <c r="BU124" i="38" a="1"/>
  <c r="BU124" i="38" s="1"/>
  <c r="BV124" i="38" a="1"/>
  <c r="BV124" i="38" s="1"/>
  <c r="C125" i="38" a="1"/>
  <c r="C125" i="38" s="1"/>
  <c r="D125" i="38" a="1"/>
  <c r="D125" i="38" s="1"/>
  <c r="E125" i="38" a="1"/>
  <c r="E125" i="38" s="1"/>
  <c r="F125" i="38" a="1"/>
  <c r="F125" i="38" s="1"/>
  <c r="G125" i="38" a="1"/>
  <c r="G125" i="38" s="1"/>
  <c r="H125" i="38" a="1"/>
  <c r="H125" i="38" s="1"/>
  <c r="I125" i="38" a="1"/>
  <c r="I125" i="38" s="1"/>
  <c r="J125" i="38" a="1"/>
  <c r="J125" i="38"/>
  <c r="K125" i="38" a="1"/>
  <c r="K125" i="38" s="1"/>
  <c r="L125" i="38" a="1"/>
  <c r="L125" i="38" s="1"/>
  <c r="M125" i="38" a="1"/>
  <c r="M125" i="38" s="1"/>
  <c r="N125" i="38" a="1"/>
  <c r="N125" i="38" s="1"/>
  <c r="O125" i="38" a="1"/>
  <c r="O125" i="38" s="1"/>
  <c r="P125" i="38" a="1"/>
  <c r="P125" i="38" s="1"/>
  <c r="Q125" i="38" a="1"/>
  <c r="Q125" i="38" s="1"/>
  <c r="R125" i="38" a="1"/>
  <c r="R125" i="38" s="1"/>
  <c r="S125" i="38" a="1"/>
  <c r="S125" i="38" s="1"/>
  <c r="T125" i="38" a="1"/>
  <c r="T125" i="38" s="1"/>
  <c r="U125" i="38" a="1"/>
  <c r="U125" i="38" s="1"/>
  <c r="V125" i="38" a="1"/>
  <c r="V125" i="38" s="1"/>
  <c r="W125" i="38" a="1"/>
  <c r="W125" i="38" s="1"/>
  <c r="X125" i="38" a="1"/>
  <c r="X125" i="38" s="1"/>
  <c r="Y125" i="38" a="1"/>
  <c r="Y125" i="38" s="1"/>
  <c r="Z125" i="38" a="1"/>
  <c r="Z125" i="38" s="1"/>
  <c r="AA125" i="38" a="1"/>
  <c r="AA125" i="38" s="1"/>
  <c r="AB125" i="38" a="1"/>
  <c r="AB125" i="38" s="1"/>
  <c r="AC125" i="38" a="1"/>
  <c r="AC125" i="38" s="1"/>
  <c r="AD125" i="38" a="1"/>
  <c r="AD125" i="38" s="1"/>
  <c r="AE125" i="38" a="1"/>
  <c r="AE125" i="38" s="1"/>
  <c r="AF125" i="38" a="1"/>
  <c r="AF125" i="38" s="1"/>
  <c r="AG125" i="38" a="1"/>
  <c r="AG125" i="38"/>
  <c r="AH125" i="38" a="1"/>
  <c r="AH125" i="38" s="1"/>
  <c r="AI125" i="38" a="1"/>
  <c r="AI125" i="38" s="1"/>
  <c r="AJ125" i="38" a="1"/>
  <c r="AJ125" i="38" s="1"/>
  <c r="AK125" i="38" a="1"/>
  <c r="AK125" i="38" s="1"/>
  <c r="AL125" i="38" a="1"/>
  <c r="AL125" i="38" s="1"/>
  <c r="AM125" i="38" a="1"/>
  <c r="AM125" i="38" s="1"/>
  <c r="AN125" i="38" a="1"/>
  <c r="AN125" i="38" s="1"/>
  <c r="AO125" i="38" a="1"/>
  <c r="AO125" i="38" s="1"/>
  <c r="AP125" i="38" a="1"/>
  <c r="AP125" i="38" s="1"/>
  <c r="AQ125" i="38" a="1"/>
  <c r="AQ125" i="38" s="1"/>
  <c r="AR125" i="38" a="1"/>
  <c r="AR125" i="38" s="1"/>
  <c r="AS125" i="38" a="1"/>
  <c r="AS125" i="38" s="1"/>
  <c r="AT125" i="38" a="1"/>
  <c r="AT125" i="38" s="1"/>
  <c r="AU125" i="38" a="1"/>
  <c r="AU125" i="38" s="1"/>
  <c r="AV125" i="38" a="1"/>
  <c r="AV125" i="38" s="1"/>
  <c r="AW125" i="38" a="1"/>
  <c r="AW125" i="38" s="1"/>
  <c r="AX125" i="38" a="1"/>
  <c r="AX125" i="38" s="1"/>
  <c r="AY125" i="38" a="1"/>
  <c r="AY125" i="38" s="1"/>
  <c r="AZ125" i="38" a="1"/>
  <c r="AZ125" i="38" s="1"/>
  <c r="BA125" i="38" a="1"/>
  <c r="BA125" i="38" s="1"/>
  <c r="BB125" i="38" a="1"/>
  <c r="BB125" i="38" s="1"/>
  <c r="BC125" i="38" a="1"/>
  <c r="BC125" i="38" s="1"/>
  <c r="BD125" i="38" a="1"/>
  <c r="BD125" i="38" s="1"/>
  <c r="BE125" i="38" a="1"/>
  <c r="BE125" i="38" s="1"/>
  <c r="BF125" i="38" a="1"/>
  <c r="BF125" i="38" s="1"/>
  <c r="BG125" i="38" a="1"/>
  <c r="BG125" i="38" s="1"/>
  <c r="BH125" i="38" a="1"/>
  <c r="BH125" i="38" s="1"/>
  <c r="BI125" i="38" a="1"/>
  <c r="BI125" i="38" s="1"/>
  <c r="BJ125" i="38" a="1"/>
  <c r="BJ125" i="38"/>
  <c r="BK125" i="38" a="1"/>
  <c r="BK125" i="38" s="1"/>
  <c r="BL125" i="38" a="1"/>
  <c r="BL125" i="38" s="1"/>
  <c r="BM125" i="38" a="1"/>
  <c r="BM125" i="38" s="1"/>
  <c r="BN125" i="38" a="1"/>
  <c r="BN125" i="38" s="1"/>
  <c r="BO125" i="38" a="1"/>
  <c r="BO125" i="38" s="1"/>
  <c r="BP125" i="38" a="1"/>
  <c r="BP125" i="38" s="1"/>
  <c r="BQ125" i="38" a="1"/>
  <c r="BQ125" i="38" s="1"/>
  <c r="BR125" i="38" a="1"/>
  <c r="BR125" i="38" s="1"/>
  <c r="BS125" i="38" a="1"/>
  <c r="BS125" i="38" s="1"/>
  <c r="BT125" i="38" a="1"/>
  <c r="BT125" i="38" s="1"/>
  <c r="BU125" i="38" a="1"/>
  <c r="BU125" i="38" s="1"/>
  <c r="BV125" i="38" a="1"/>
  <c r="BV125" i="38" s="1"/>
  <c r="C126" i="38" a="1"/>
  <c r="C126" i="38" s="1"/>
  <c r="D126" i="38" a="1"/>
  <c r="D126" i="38" s="1"/>
  <c r="E126" i="38" a="1"/>
  <c r="E126" i="38" s="1"/>
  <c r="F126" i="38" a="1"/>
  <c r="F126" i="38" s="1"/>
  <c r="G126" i="38" a="1"/>
  <c r="G126" i="38" s="1"/>
  <c r="H126" i="38" a="1"/>
  <c r="H126" i="38" s="1"/>
  <c r="I126" i="38" a="1"/>
  <c r="I126" i="38" s="1"/>
  <c r="J126" i="38" a="1"/>
  <c r="J126" i="38" s="1"/>
  <c r="K126" i="38" a="1"/>
  <c r="K126" i="38" s="1"/>
  <c r="L126" i="38" a="1"/>
  <c r="L126" i="38" s="1"/>
  <c r="M126" i="38" a="1"/>
  <c r="M126" i="38" s="1"/>
  <c r="N126" i="38" a="1"/>
  <c r="N126" i="38" s="1"/>
  <c r="O126" i="38" a="1"/>
  <c r="O126" i="38" s="1"/>
  <c r="P126" i="38" a="1"/>
  <c r="P126" i="38" s="1"/>
  <c r="Q126" i="38" a="1"/>
  <c r="Q126" i="38" s="1"/>
  <c r="R126" i="38" a="1"/>
  <c r="R126" i="38" s="1"/>
  <c r="S126" i="38" a="1"/>
  <c r="S126" i="38" s="1"/>
  <c r="T126" i="38" a="1"/>
  <c r="T126" i="38" s="1"/>
  <c r="U126" i="38" a="1"/>
  <c r="U126" i="38" s="1"/>
  <c r="V126" i="38" a="1"/>
  <c r="V126" i="38" s="1"/>
  <c r="W126" i="38" a="1"/>
  <c r="W126" i="38" s="1"/>
  <c r="X126" i="38" a="1"/>
  <c r="X126" i="38" s="1"/>
  <c r="Y126" i="38" a="1"/>
  <c r="Y126" i="38" s="1"/>
  <c r="Z126" i="38" a="1"/>
  <c r="Z126" i="38" s="1"/>
  <c r="AA126" i="38" a="1"/>
  <c r="AA126" i="38" s="1"/>
  <c r="AB126" i="38" a="1"/>
  <c r="AB126" i="38" s="1"/>
  <c r="AC126" i="38" a="1"/>
  <c r="AC126" i="38" s="1"/>
  <c r="AD126" i="38" a="1"/>
  <c r="AD126" i="38" s="1"/>
  <c r="AE126" i="38" a="1"/>
  <c r="AE126" i="38" s="1"/>
  <c r="AF126" i="38" a="1"/>
  <c r="AF126" i="38" s="1"/>
  <c r="AG126" i="38" a="1"/>
  <c r="AG126" i="38" s="1"/>
  <c r="AH126" i="38" a="1"/>
  <c r="AH126" i="38" s="1"/>
  <c r="AI126" i="38" a="1"/>
  <c r="AI126" i="38" s="1"/>
  <c r="AJ126" i="38" a="1"/>
  <c r="AJ126" i="38" s="1"/>
  <c r="AK126" i="38" a="1"/>
  <c r="AK126" i="38" s="1"/>
  <c r="AL126" i="38" a="1"/>
  <c r="AL126" i="38" s="1"/>
  <c r="AM126" i="38" a="1"/>
  <c r="AM126" i="38"/>
  <c r="AN126" i="38" a="1"/>
  <c r="AN126" i="38" s="1"/>
  <c r="AO126" i="38" a="1"/>
  <c r="AO126" i="38" s="1"/>
  <c r="AP126" i="38" a="1"/>
  <c r="AP126" i="38" s="1"/>
  <c r="AQ126" i="38" a="1"/>
  <c r="AQ126" i="38"/>
  <c r="AR126" i="38" a="1"/>
  <c r="AR126" i="38" s="1"/>
  <c r="AS126" i="38" a="1"/>
  <c r="AS126" i="38"/>
  <c r="AT126" i="38" a="1"/>
  <c r="AT126" i="38" s="1"/>
  <c r="AU126" i="38" a="1"/>
  <c r="AU126" i="38" s="1"/>
  <c r="AV126" i="38" a="1"/>
  <c r="AV126" i="38" s="1"/>
  <c r="AW126" i="38" a="1"/>
  <c r="AW126" i="38" s="1"/>
  <c r="AX126" i="38" a="1"/>
  <c r="AX126" i="38" s="1"/>
  <c r="AY126" i="38" a="1"/>
  <c r="AY126" i="38" s="1"/>
  <c r="AZ126" i="38" a="1"/>
  <c r="AZ126" i="38" s="1"/>
  <c r="BA126" i="38" a="1"/>
  <c r="BA126" i="38" s="1"/>
  <c r="BB126" i="38" a="1"/>
  <c r="BB126" i="38" s="1"/>
  <c r="BC126" i="38" a="1"/>
  <c r="BC126" i="38" s="1"/>
  <c r="BD126" i="38" a="1"/>
  <c r="BD126" i="38" s="1"/>
  <c r="BE126" i="38" a="1"/>
  <c r="BE126" i="38" s="1"/>
  <c r="BF126" i="38" a="1"/>
  <c r="BF126" i="38" s="1"/>
  <c r="BG126" i="38" a="1"/>
  <c r="BG126" i="38" s="1"/>
  <c r="BH126" i="38" a="1"/>
  <c r="BH126" i="38" s="1"/>
  <c r="BI126" i="38" a="1"/>
  <c r="BI126" i="38" s="1"/>
  <c r="BJ126" i="38" a="1"/>
  <c r="BJ126" i="38" s="1"/>
  <c r="BK126" i="38" a="1"/>
  <c r="BK126" i="38" s="1"/>
  <c r="BL126" i="38" a="1"/>
  <c r="BL126" i="38" s="1"/>
  <c r="BM126" i="38" a="1"/>
  <c r="BM126" i="38" s="1"/>
  <c r="BN126" i="38" a="1"/>
  <c r="BN126" i="38" s="1"/>
  <c r="BO126" i="38" a="1"/>
  <c r="BO126" i="38" s="1"/>
  <c r="BP126" i="38" a="1"/>
  <c r="BP126" i="38" s="1"/>
  <c r="BQ126" i="38" a="1"/>
  <c r="BQ126" i="38" s="1"/>
  <c r="BR126" i="38" a="1"/>
  <c r="BR126" i="38" s="1"/>
  <c r="BS126" i="38" a="1"/>
  <c r="BS126" i="38"/>
  <c r="BT126" i="38" a="1"/>
  <c r="BT126" i="38" s="1"/>
  <c r="BU126" i="38" a="1"/>
  <c r="BU126" i="38" s="1"/>
  <c r="BV126" i="38" a="1"/>
  <c r="BV126" i="38" s="1"/>
  <c r="C127" i="38" a="1"/>
  <c r="C127" i="38" s="1"/>
  <c r="D127" i="38" a="1"/>
  <c r="D127" i="38" s="1"/>
  <c r="E127" i="38" a="1"/>
  <c r="E127" i="38" s="1"/>
  <c r="F127" i="38" a="1"/>
  <c r="F127" i="38" s="1"/>
  <c r="G127" i="38" a="1"/>
  <c r="G127" i="38" s="1"/>
  <c r="H127" i="38" a="1"/>
  <c r="H127" i="38" s="1"/>
  <c r="I127" i="38" a="1"/>
  <c r="I127" i="38" s="1"/>
  <c r="J127" i="38" a="1"/>
  <c r="J127" i="38" s="1"/>
  <c r="K127" i="38" a="1"/>
  <c r="K127" i="38" s="1"/>
  <c r="L127" i="38" a="1"/>
  <c r="L127" i="38" s="1"/>
  <c r="M127" i="38" a="1"/>
  <c r="M127" i="38" s="1"/>
  <c r="N127" i="38" a="1"/>
  <c r="N127" i="38" s="1"/>
  <c r="O127" i="38" a="1"/>
  <c r="O127" i="38" s="1"/>
  <c r="P127" i="38" a="1"/>
  <c r="P127" i="38" s="1"/>
  <c r="Q127" i="38" a="1"/>
  <c r="Q127" i="38" s="1"/>
  <c r="R127" i="38" a="1"/>
  <c r="R127" i="38" s="1"/>
  <c r="S127" i="38" a="1"/>
  <c r="S127" i="38" s="1"/>
  <c r="T127" i="38" a="1"/>
  <c r="T127" i="38" s="1"/>
  <c r="U127" i="38" a="1"/>
  <c r="U127" i="38" s="1"/>
  <c r="V127" i="38" a="1"/>
  <c r="V127" i="38" s="1"/>
  <c r="W127" i="38" a="1"/>
  <c r="W127" i="38" s="1"/>
  <c r="X127" i="38" a="1"/>
  <c r="X127" i="38" s="1"/>
  <c r="Y127" i="38" a="1"/>
  <c r="Y127" i="38" s="1"/>
  <c r="Z127" i="38" a="1"/>
  <c r="Z127" i="38"/>
  <c r="AA127" i="38" a="1"/>
  <c r="AA127" i="38" s="1"/>
  <c r="AB127" i="38" a="1"/>
  <c r="AB127" i="38" s="1"/>
  <c r="AC127" i="38" a="1"/>
  <c r="AC127" i="38" s="1"/>
  <c r="AD127" i="38" a="1"/>
  <c r="AD127" i="38" s="1"/>
  <c r="AE127" i="38" a="1"/>
  <c r="AE127" i="38" s="1"/>
  <c r="AF127" i="38" a="1"/>
  <c r="AF127" i="38" s="1"/>
  <c r="AG127" i="38" a="1"/>
  <c r="AG127" i="38" s="1"/>
  <c r="AH127" i="38" a="1"/>
  <c r="AH127" i="38" s="1"/>
  <c r="AI127" i="38" a="1"/>
  <c r="AI127" i="38" s="1"/>
  <c r="AJ127" i="38" a="1"/>
  <c r="AJ127" i="38" s="1"/>
  <c r="AK127" i="38" a="1"/>
  <c r="AK127" i="38" s="1"/>
  <c r="AL127" i="38" a="1"/>
  <c r="AL127" i="38" s="1"/>
  <c r="AM127" i="38" a="1"/>
  <c r="AM127" i="38" s="1"/>
  <c r="AN127" i="38" a="1"/>
  <c r="AN127" i="38" s="1"/>
  <c r="AO127" i="38" a="1"/>
  <c r="AO127" i="38" s="1"/>
  <c r="AP127" i="38" a="1"/>
  <c r="AP127" i="38" s="1"/>
  <c r="AQ127" i="38" a="1"/>
  <c r="AQ127" i="38" s="1"/>
  <c r="AR127" i="38" a="1"/>
  <c r="AR127" i="38" s="1"/>
  <c r="AS127" i="38" a="1"/>
  <c r="AS127" i="38" s="1"/>
  <c r="AT127" i="38" a="1"/>
  <c r="AT127" i="38" s="1"/>
  <c r="AU127" i="38" a="1"/>
  <c r="AU127" i="38" s="1"/>
  <c r="AV127" i="38" a="1"/>
  <c r="AV127" i="38" s="1"/>
  <c r="AW127" i="38" a="1"/>
  <c r="AW127" i="38" s="1"/>
  <c r="AX127" i="38" a="1"/>
  <c r="AX127" i="38" s="1"/>
  <c r="AY127" i="38" a="1"/>
  <c r="AY127" i="38" s="1"/>
  <c r="AZ127" i="38" a="1"/>
  <c r="AZ127" i="38" s="1"/>
  <c r="BA127" i="38" a="1"/>
  <c r="BA127" i="38" s="1"/>
  <c r="BB127" i="38" a="1"/>
  <c r="BB127" i="38" s="1"/>
  <c r="BC127" i="38" a="1"/>
  <c r="BC127" i="38"/>
  <c r="BD127" i="38" a="1"/>
  <c r="BD127" i="38" s="1"/>
  <c r="BE127" i="38" a="1"/>
  <c r="BE127" i="38" s="1"/>
  <c r="BF127" i="38" a="1"/>
  <c r="BF127" i="38" s="1"/>
  <c r="BG127" i="38" a="1"/>
  <c r="BG127" i="38" s="1"/>
  <c r="BH127" i="38" a="1"/>
  <c r="BH127" i="38" s="1"/>
  <c r="BI127" i="38" a="1"/>
  <c r="BI127" i="38" s="1"/>
  <c r="BJ127" i="38" a="1"/>
  <c r="BJ127" i="38" s="1"/>
  <c r="BK127" i="38" a="1"/>
  <c r="BK127" i="38" s="1"/>
  <c r="BL127" i="38" a="1"/>
  <c r="BL127" i="38" s="1"/>
  <c r="BM127" i="38" a="1"/>
  <c r="BM127" i="38" s="1"/>
  <c r="BN127" i="38" a="1"/>
  <c r="BN127" i="38" s="1"/>
  <c r="BO127" i="38" a="1"/>
  <c r="BO127" i="38" s="1"/>
  <c r="BP127" i="38" a="1"/>
  <c r="BP127" i="38" s="1"/>
  <c r="BQ127" i="38" a="1"/>
  <c r="BQ127" i="38" s="1"/>
  <c r="BR127" i="38" a="1"/>
  <c r="BR127" i="38" s="1"/>
  <c r="BS127" i="38" a="1"/>
  <c r="BS127" i="38" s="1"/>
  <c r="BT127" i="38" a="1"/>
  <c r="BT127" i="38" s="1"/>
  <c r="BU127" i="38" a="1"/>
  <c r="BU127" i="38" s="1"/>
  <c r="BV127" i="38" a="1"/>
  <c r="BV127" i="38" s="1"/>
  <c r="C128" i="38" a="1"/>
  <c r="C128" i="38" s="1"/>
  <c r="D128" i="38" a="1"/>
  <c r="D128" i="38" s="1"/>
  <c r="E128" i="38" a="1"/>
  <c r="E128" i="38" s="1"/>
  <c r="F128" i="38" a="1"/>
  <c r="F128" i="38" s="1"/>
  <c r="G128" i="38" a="1"/>
  <c r="G128" i="38" s="1"/>
  <c r="H128" i="38" a="1"/>
  <c r="H128" i="38" s="1"/>
  <c r="I128" i="38" a="1"/>
  <c r="I128" i="38" s="1"/>
  <c r="J128" i="38" a="1"/>
  <c r="J128" i="38" s="1"/>
  <c r="K128" i="38" a="1"/>
  <c r="K128" i="38" s="1"/>
  <c r="L128" i="38" a="1"/>
  <c r="L128" i="38" s="1"/>
  <c r="M128" i="38" a="1"/>
  <c r="M128" i="38" s="1"/>
  <c r="N128" i="38" a="1"/>
  <c r="N128" i="38" s="1"/>
  <c r="O128" i="38" a="1"/>
  <c r="O128" i="38" s="1"/>
  <c r="P128" i="38" a="1"/>
  <c r="P128" i="38" s="1"/>
  <c r="Q128" i="38" a="1"/>
  <c r="Q128" i="38" s="1"/>
  <c r="R128" i="38" a="1"/>
  <c r="R128" i="38"/>
  <c r="S128" i="38" a="1"/>
  <c r="S128" i="38" s="1"/>
  <c r="T128" i="38" a="1"/>
  <c r="T128" i="38" s="1"/>
  <c r="U128" i="38" a="1"/>
  <c r="U128" i="38" s="1"/>
  <c r="V128" i="38" a="1"/>
  <c r="V128" i="38" s="1"/>
  <c r="W128" i="38" a="1"/>
  <c r="W128" i="38" s="1"/>
  <c r="X128" i="38" a="1"/>
  <c r="X128" i="38" s="1"/>
  <c r="Y128" i="38" a="1"/>
  <c r="Y128" i="38" s="1"/>
  <c r="Z128" i="38" a="1"/>
  <c r="Z128" i="38" s="1"/>
  <c r="AA128" i="38" a="1"/>
  <c r="AA128" i="38" s="1"/>
  <c r="AB128" i="38" a="1"/>
  <c r="AB128" i="38" s="1"/>
  <c r="AC128" i="38" a="1"/>
  <c r="AC128" i="38" s="1"/>
  <c r="AD128" i="38" a="1"/>
  <c r="AD128" i="38" s="1"/>
  <c r="AE128" i="38" a="1"/>
  <c r="AE128" i="38" s="1"/>
  <c r="AF128" i="38" a="1"/>
  <c r="AF128" i="38" s="1"/>
  <c r="AG128" i="38" a="1"/>
  <c r="AG128" i="38" s="1"/>
  <c r="AH128" i="38" a="1"/>
  <c r="AH128" i="38" s="1"/>
  <c r="AI128" i="38" a="1"/>
  <c r="AI128" i="38" s="1"/>
  <c r="AJ128" i="38" a="1"/>
  <c r="AJ128" i="38" s="1"/>
  <c r="AK128" i="38" a="1"/>
  <c r="AK128" i="38" s="1"/>
  <c r="AL128" i="38" a="1"/>
  <c r="AL128" i="38" s="1"/>
  <c r="AM128" i="38" a="1"/>
  <c r="AM128" i="38" s="1"/>
  <c r="AN128" i="38" a="1"/>
  <c r="AN128" i="38" s="1"/>
  <c r="AO128" i="38" a="1"/>
  <c r="AO128" i="38" s="1"/>
  <c r="AP128" i="38" a="1"/>
  <c r="AP128" i="38" s="1"/>
  <c r="AQ128" i="38" a="1"/>
  <c r="AQ128" i="38" s="1"/>
  <c r="AR128" i="38" a="1"/>
  <c r="AR128" i="38" s="1"/>
  <c r="AS128" i="38" a="1"/>
  <c r="AS128" i="38" s="1"/>
  <c r="AT128" i="38" a="1"/>
  <c r="AT128" i="38"/>
  <c r="AU128" i="38" a="1"/>
  <c r="AU128" i="38" s="1"/>
  <c r="AV128" i="38" a="1"/>
  <c r="AV128" i="38" s="1"/>
  <c r="AW128" i="38" a="1"/>
  <c r="AW128" i="38" s="1"/>
  <c r="AX128" i="38" a="1"/>
  <c r="AX128" i="38" s="1"/>
  <c r="AY128" i="38" a="1"/>
  <c r="AY128" i="38" s="1"/>
  <c r="AZ128" i="38" a="1"/>
  <c r="AZ128" i="38" s="1"/>
  <c r="BA128" i="38" a="1"/>
  <c r="BA128" i="38" s="1"/>
  <c r="BB128" i="38" a="1"/>
  <c r="BB128" i="38" s="1"/>
  <c r="BC128" i="38" a="1"/>
  <c r="BC128" i="38" s="1"/>
  <c r="BD128" i="38" a="1"/>
  <c r="BD128" i="38" s="1"/>
  <c r="BE128" i="38" a="1"/>
  <c r="BE128" i="38" s="1"/>
  <c r="BF128" i="38" a="1"/>
  <c r="BF128" i="38" s="1"/>
  <c r="BG128" i="38" a="1"/>
  <c r="BG128" i="38" s="1"/>
  <c r="BH128" i="38" a="1"/>
  <c r="BH128" i="38" s="1"/>
  <c r="BI128" i="38" a="1"/>
  <c r="BI128" i="38" s="1"/>
  <c r="BJ128" i="38" a="1"/>
  <c r="BJ128" i="38" s="1"/>
  <c r="BK128" i="38" a="1"/>
  <c r="BK128" i="38" s="1"/>
  <c r="BL128" i="38" a="1"/>
  <c r="BL128" i="38" s="1"/>
  <c r="BM128" i="38" a="1"/>
  <c r="BM128" i="38" s="1"/>
  <c r="BN128" i="38" a="1"/>
  <c r="BN128" i="38" s="1"/>
  <c r="BO128" i="38" a="1"/>
  <c r="BO128" i="38" s="1"/>
  <c r="BP128" i="38" a="1"/>
  <c r="BP128" i="38" s="1"/>
  <c r="BQ128" i="38" a="1"/>
  <c r="BQ128" i="38"/>
  <c r="BR128" i="38" a="1"/>
  <c r="BR128" i="38" s="1"/>
  <c r="BS128" i="38" a="1"/>
  <c r="BS128" i="38" s="1"/>
  <c r="BT128" i="38" a="1"/>
  <c r="BT128" i="38" s="1"/>
  <c r="BU128" i="38" a="1"/>
  <c r="BU128" i="38" s="1"/>
  <c r="BV128" i="38" a="1"/>
  <c r="BV128" i="38" s="1"/>
  <c r="C129" i="38" a="1"/>
  <c r="C129" i="38" s="1"/>
  <c r="D129" i="38" a="1"/>
  <c r="D129" i="38" s="1"/>
  <c r="E129" i="38" a="1"/>
  <c r="E129" i="38" s="1"/>
  <c r="F129" i="38" a="1"/>
  <c r="F129" i="38" s="1"/>
  <c r="G129" i="38" a="1"/>
  <c r="G129" i="38" s="1"/>
  <c r="H129" i="38" a="1"/>
  <c r="H129" i="38" s="1"/>
  <c r="I129" i="38" a="1"/>
  <c r="I129" i="38" s="1"/>
  <c r="J129" i="38" a="1"/>
  <c r="J129" i="38" s="1"/>
  <c r="K129" i="38" a="1"/>
  <c r="K129" i="38" s="1"/>
  <c r="L129" i="38" a="1"/>
  <c r="L129" i="38" s="1"/>
  <c r="M129" i="38" a="1"/>
  <c r="M129" i="38" s="1"/>
  <c r="N129" i="38" a="1"/>
  <c r="N129" i="38" s="1"/>
  <c r="O129" i="38" a="1"/>
  <c r="O129" i="38" s="1"/>
  <c r="P129" i="38" a="1"/>
  <c r="P129" i="38" s="1"/>
  <c r="Q129" i="38" a="1"/>
  <c r="Q129" i="38" s="1"/>
  <c r="R129" i="38" a="1"/>
  <c r="R129" i="38" s="1"/>
  <c r="S129" i="38" a="1"/>
  <c r="S129" i="38" s="1"/>
  <c r="T129" i="38" a="1"/>
  <c r="T129" i="38" s="1"/>
  <c r="U129" i="38" a="1"/>
  <c r="U129" i="38"/>
  <c r="V129" i="38" a="1"/>
  <c r="V129" i="38" s="1"/>
  <c r="W129" i="38" a="1"/>
  <c r="W129" i="38" s="1"/>
  <c r="X129" i="38" a="1"/>
  <c r="X129" i="38" s="1"/>
  <c r="Y129" i="38" a="1"/>
  <c r="Y129" i="38" s="1"/>
  <c r="Z129" i="38" a="1"/>
  <c r="Z129" i="38" s="1"/>
  <c r="AA129" i="38" a="1"/>
  <c r="AA129" i="38" s="1"/>
  <c r="AB129" i="38" a="1"/>
  <c r="AB129" i="38" s="1"/>
  <c r="AC129" i="38" a="1"/>
  <c r="AC129" i="38" s="1"/>
  <c r="AD129" i="38" a="1"/>
  <c r="AD129" i="38" s="1"/>
  <c r="AE129" i="38" a="1"/>
  <c r="AE129" i="38" s="1"/>
  <c r="AF129" i="38" a="1"/>
  <c r="AF129" i="38" s="1"/>
  <c r="AG129" i="38" a="1"/>
  <c r="AG129" i="38" s="1"/>
  <c r="AH129" i="38" a="1"/>
  <c r="AH129" i="38" s="1"/>
  <c r="AI129" i="38" a="1"/>
  <c r="AI129" i="38" s="1"/>
  <c r="AJ129" i="38" a="1"/>
  <c r="AJ129" i="38" s="1"/>
  <c r="AK129" i="38" a="1"/>
  <c r="AK129" i="38" s="1"/>
  <c r="AL129" i="38" a="1"/>
  <c r="AL129" i="38" s="1"/>
  <c r="AM129" i="38" a="1"/>
  <c r="AM129" i="38" s="1"/>
  <c r="AN129" i="38" a="1"/>
  <c r="AN129" i="38" s="1"/>
  <c r="AO129" i="38" a="1"/>
  <c r="AO129" i="38" s="1"/>
  <c r="AP129" i="38" a="1"/>
  <c r="AP129" i="38"/>
  <c r="AQ129" i="38" a="1"/>
  <c r="AQ129" i="38" s="1"/>
  <c r="AR129" i="38" a="1"/>
  <c r="AR129" i="38" s="1"/>
  <c r="AS129" i="38" a="1"/>
  <c r="AS129" i="38" s="1"/>
  <c r="AT129" i="38" a="1"/>
  <c r="AT129" i="38" s="1"/>
  <c r="AU129" i="38" a="1"/>
  <c r="AU129" i="38" s="1"/>
  <c r="AV129" i="38" a="1"/>
  <c r="AV129" i="38" s="1"/>
  <c r="AW129" i="38" a="1"/>
  <c r="AW129" i="38" s="1"/>
  <c r="AX129" i="38" a="1"/>
  <c r="AX129" i="38" s="1"/>
  <c r="AY129" i="38" a="1"/>
  <c r="AY129" i="38"/>
  <c r="AZ129" i="38" a="1"/>
  <c r="AZ129" i="38" s="1"/>
  <c r="BA129" i="38" a="1"/>
  <c r="BA129" i="38" s="1"/>
  <c r="BB129" i="38" a="1"/>
  <c r="BB129" i="38" s="1"/>
  <c r="BC129" i="38" a="1"/>
  <c r="BC129" i="38" s="1"/>
  <c r="BD129" i="38" a="1"/>
  <c r="BD129" i="38" s="1"/>
  <c r="BE129" i="38" a="1"/>
  <c r="BE129" i="38" s="1"/>
  <c r="BF129" i="38" a="1"/>
  <c r="BF129" i="38" s="1"/>
  <c r="BG129" i="38" a="1"/>
  <c r="BG129" i="38" s="1"/>
  <c r="BH129" i="38" a="1"/>
  <c r="BH129" i="38" s="1"/>
  <c r="BI129" i="38" a="1"/>
  <c r="BI129" i="38" s="1"/>
  <c r="BJ129" i="38" a="1"/>
  <c r="BJ129" i="38" s="1"/>
  <c r="BK129" i="38" a="1"/>
  <c r="BK129" i="38" s="1"/>
  <c r="BL129" i="38" a="1"/>
  <c r="BL129" i="38" s="1"/>
  <c r="BM129" i="38" a="1"/>
  <c r="BM129" i="38" s="1"/>
  <c r="BN129" i="38" a="1"/>
  <c r="BN129" i="38" s="1"/>
  <c r="BO129" i="38" a="1"/>
  <c r="BO129" i="38" s="1"/>
  <c r="BP129" i="38" a="1"/>
  <c r="BP129" i="38" s="1"/>
  <c r="BQ129" i="38" a="1"/>
  <c r="BQ129" i="38" s="1"/>
  <c r="BR129" i="38" a="1"/>
  <c r="BR129" i="38"/>
  <c r="BS129" i="38" a="1"/>
  <c r="BS129" i="38" s="1"/>
  <c r="BT129" i="38" a="1"/>
  <c r="BT129" i="38" s="1"/>
  <c r="BU129" i="38" a="1"/>
  <c r="BU129" i="38" s="1"/>
  <c r="BV129" i="38" a="1"/>
  <c r="BV129" i="38" s="1"/>
  <c r="C130" i="38" a="1"/>
  <c r="C130" i="38" s="1"/>
  <c r="D130" i="38" a="1"/>
  <c r="D130" i="38" s="1"/>
  <c r="E130" i="38" a="1"/>
  <c r="E130" i="38" s="1"/>
  <c r="F130" i="38" a="1"/>
  <c r="F130" i="38" s="1"/>
  <c r="G130" i="38" a="1"/>
  <c r="G130" i="38" s="1"/>
  <c r="H130" i="38" a="1"/>
  <c r="H130" i="38" s="1"/>
  <c r="I130" i="38" a="1"/>
  <c r="I130" i="38" s="1"/>
  <c r="J130" i="38" a="1"/>
  <c r="J130" i="38" s="1"/>
  <c r="K130" i="38" a="1"/>
  <c r="K130" i="38" s="1"/>
  <c r="L130" i="38" a="1"/>
  <c r="L130" i="38" s="1"/>
  <c r="M130" i="38" a="1"/>
  <c r="M130" i="38" s="1"/>
  <c r="N130" i="38" a="1"/>
  <c r="N130" i="38" s="1"/>
  <c r="O130" i="38" a="1"/>
  <c r="O130" i="38" s="1"/>
  <c r="P130" i="38" a="1"/>
  <c r="P130" i="38" s="1"/>
  <c r="Q130" i="38" a="1"/>
  <c r="Q130" i="38" s="1"/>
  <c r="R130" i="38" a="1"/>
  <c r="R130" i="38" s="1"/>
  <c r="S130" i="38" a="1"/>
  <c r="S130" i="38" s="1"/>
  <c r="T130" i="38" a="1"/>
  <c r="T130" i="38" s="1"/>
  <c r="U130" i="38" a="1"/>
  <c r="U130" i="38" s="1"/>
  <c r="V130" i="38" a="1"/>
  <c r="V130" i="38" s="1"/>
  <c r="W130" i="38" a="1"/>
  <c r="W130" i="38" s="1"/>
  <c r="X130" i="38" a="1"/>
  <c r="X130" i="38" s="1"/>
  <c r="Y130" i="38" a="1"/>
  <c r="Y130" i="38" s="1"/>
  <c r="Z130" i="38" a="1"/>
  <c r="Z130" i="38" s="1"/>
  <c r="AA130" i="38" a="1"/>
  <c r="AA130" i="38" s="1"/>
  <c r="AB130" i="38" a="1"/>
  <c r="AB130" i="38" s="1"/>
  <c r="AC130" i="38" a="1"/>
  <c r="AC130" i="38" s="1"/>
  <c r="AD130" i="38" a="1"/>
  <c r="AD130" i="38" s="1"/>
  <c r="AE130" i="38" a="1"/>
  <c r="AE130" i="38" s="1"/>
  <c r="AF130" i="38" a="1"/>
  <c r="AF130" i="38" s="1"/>
  <c r="AG130" i="38" a="1"/>
  <c r="AG130" i="38" s="1"/>
  <c r="AH130" i="38" a="1"/>
  <c r="AH130" i="38" s="1"/>
  <c r="AI130" i="38" a="1"/>
  <c r="AI130" i="38" s="1"/>
  <c r="AJ130" i="38" a="1"/>
  <c r="AJ130" i="38" s="1"/>
  <c r="AK130" i="38" a="1"/>
  <c r="AK130" i="38" s="1"/>
  <c r="AL130" i="38" a="1"/>
  <c r="AL130" i="38" s="1"/>
  <c r="AM130" i="38" a="1"/>
  <c r="AM130" i="38" s="1"/>
  <c r="AN130" i="38" a="1"/>
  <c r="AN130" i="38" s="1"/>
  <c r="AO130" i="38" a="1"/>
  <c r="AO130" i="38" s="1"/>
  <c r="AP130" i="38" a="1"/>
  <c r="AP130" i="38" s="1"/>
  <c r="AQ130" i="38" a="1"/>
  <c r="AQ130" i="38"/>
  <c r="AR130" i="38" a="1"/>
  <c r="AR130" i="38" s="1"/>
  <c r="AS130" i="38" a="1"/>
  <c r="AS130" i="38" s="1"/>
  <c r="AT130" i="38" a="1"/>
  <c r="AT130" i="38" s="1"/>
  <c r="AU130" i="38" a="1"/>
  <c r="AU130" i="38" s="1"/>
  <c r="AV130" i="38" a="1"/>
  <c r="AV130" i="38" s="1"/>
  <c r="AW130" i="38" a="1"/>
  <c r="AW130" i="38" s="1"/>
  <c r="AX130" i="38" a="1"/>
  <c r="AX130" i="38" s="1"/>
  <c r="AY130" i="38" a="1"/>
  <c r="AY130" i="38" s="1"/>
  <c r="AZ130" i="38" a="1"/>
  <c r="AZ130" i="38" s="1"/>
  <c r="BA130" i="38" a="1"/>
  <c r="BA130" i="38" s="1"/>
  <c r="BB130" i="38" a="1"/>
  <c r="BB130" i="38" s="1"/>
  <c r="BC130" i="38" a="1"/>
  <c r="BC130" i="38" s="1"/>
  <c r="BD130" i="38" a="1"/>
  <c r="BD130" i="38" s="1"/>
  <c r="BE130" i="38" a="1"/>
  <c r="BE130" i="38" s="1"/>
  <c r="BF130" i="38" a="1"/>
  <c r="BF130" i="38" s="1"/>
  <c r="BG130" i="38" a="1"/>
  <c r="BG130" i="38" s="1"/>
  <c r="BH130" i="38" a="1"/>
  <c r="BH130" i="38" s="1"/>
  <c r="BI130" i="38" a="1"/>
  <c r="BI130" i="38" s="1"/>
  <c r="BJ130" i="38" a="1"/>
  <c r="BJ130" i="38"/>
  <c r="BK130" i="38" a="1"/>
  <c r="BK130" i="38" s="1"/>
  <c r="BL130" i="38" a="1"/>
  <c r="BL130" i="38" s="1"/>
  <c r="BM130" i="38" a="1"/>
  <c r="BM130" i="38" s="1"/>
  <c r="BN130" i="38" a="1"/>
  <c r="BN130" i="38" s="1"/>
  <c r="BO130" i="38" a="1"/>
  <c r="BO130" i="38" s="1"/>
  <c r="BP130" i="38" a="1"/>
  <c r="BP130" i="38" s="1"/>
  <c r="BQ130" i="38" a="1"/>
  <c r="BQ130" i="38" s="1"/>
  <c r="BR130" i="38" a="1"/>
  <c r="BR130" i="38" s="1"/>
  <c r="BS130" i="38" a="1"/>
  <c r="BS130" i="38" s="1"/>
  <c r="BT130" i="38" a="1"/>
  <c r="BT130" i="38" s="1"/>
  <c r="BU130" i="38" a="1"/>
  <c r="BU130" i="38" s="1"/>
  <c r="BV130" i="38" a="1"/>
  <c r="BV130" i="38" s="1"/>
  <c r="C131" i="38" a="1"/>
  <c r="C131" i="38" s="1"/>
  <c r="D131" i="38" a="1"/>
  <c r="D131" i="38" s="1"/>
  <c r="E131" i="38" a="1"/>
  <c r="E131" i="38" s="1"/>
  <c r="F131" i="38" a="1"/>
  <c r="F131" i="38" s="1"/>
  <c r="G131" i="38" a="1"/>
  <c r="G131" i="38" s="1"/>
  <c r="H131" i="38" a="1"/>
  <c r="H131" i="38" s="1"/>
  <c r="I131" i="38" a="1"/>
  <c r="I131" i="38" s="1"/>
  <c r="J131" i="38" a="1"/>
  <c r="J131" i="38" s="1"/>
  <c r="K131" i="38" a="1"/>
  <c r="K131" i="38" s="1"/>
  <c r="L131" i="38" a="1"/>
  <c r="L131" i="38" s="1"/>
  <c r="M131" i="38" a="1"/>
  <c r="M131" i="38" s="1"/>
  <c r="N131" i="38" a="1"/>
  <c r="N131" i="38" s="1"/>
  <c r="O131" i="38" a="1"/>
  <c r="O131" i="38" s="1"/>
  <c r="P131" i="38" a="1"/>
  <c r="P131" i="38" s="1"/>
  <c r="Q131" i="38" a="1"/>
  <c r="Q131" i="38" s="1"/>
  <c r="R131" i="38" a="1"/>
  <c r="R131" i="38" s="1"/>
  <c r="S131" i="38" a="1"/>
  <c r="S131" i="38" s="1"/>
  <c r="T131" i="38" a="1"/>
  <c r="T131" i="38" s="1"/>
  <c r="U131" i="38" a="1"/>
  <c r="U131" i="38" s="1"/>
  <c r="V131" i="38" a="1"/>
  <c r="V131" i="38" s="1"/>
  <c r="W131" i="38" a="1"/>
  <c r="W131" i="38" s="1"/>
  <c r="X131" i="38" a="1"/>
  <c r="X131" i="38" s="1"/>
  <c r="Y131" i="38" a="1"/>
  <c r="Y131" i="38" s="1"/>
  <c r="Z131" i="38" a="1"/>
  <c r="Z131" i="38" s="1"/>
  <c r="AA131" i="38" a="1"/>
  <c r="AA131" i="38" s="1"/>
  <c r="AB131" i="38" a="1"/>
  <c r="AB131" i="38" s="1"/>
  <c r="AC131" i="38" a="1"/>
  <c r="AC131" i="38" s="1"/>
  <c r="AD131" i="38" a="1"/>
  <c r="AD131" i="38" s="1"/>
  <c r="AE131" i="38" a="1"/>
  <c r="AE131" i="38" s="1"/>
  <c r="AF131" i="38" a="1"/>
  <c r="AF131" i="38" s="1"/>
  <c r="AG131" i="38" a="1"/>
  <c r="AG131" i="38" s="1"/>
  <c r="AH131" i="38" a="1"/>
  <c r="AH131" i="38" s="1"/>
  <c r="AI131" i="38" a="1"/>
  <c r="AI131" i="38"/>
  <c r="AJ131" i="38" a="1"/>
  <c r="AJ131" i="38" s="1"/>
  <c r="AK131" i="38" a="1"/>
  <c r="AK131" i="38" s="1"/>
  <c r="AL131" i="38" a="1"/>
  <c r="AL131" i="38" s="1"/>
  <c r="AM131" i="38" a="1"/>
  <c r="AM131" i="38" s="1"/>
  <c r="AN131" i="38" a="1"/>
  <c r="AN131" i="38" s="1"/>
  <c r="AO131" i="38" a="1"/>
  <c r="AO131" i="38" s="1"/>
  <c r="AP131" i="38" a="1"/>
  <c r="AP131" i="38" s="1"/>
  <c r="AQ131" i="38" a="1"/>
  <c r="AQ131" i="38" s="1"/>
  <c r="AR131" i="38" a="1"/>
  <c r="AR131" i="38" s="1"/>
  <c r="AS131" i="38" a="1"/>
  <c r="AS131" i="38" s="1"/>
  <c r="AT131" i="38" a="1"/>
  <c r="AT131" i="38" s="1"/>
  <c r="AU131" i="38" a="1"/>
  <c r="AU131" i="38" s="1"/>
  <c r="AV131" i="38" a="1"/>
  <c r="AV131" i="38" s="1"/>
  <c r="AW131" i="38" a="1"/>
  <c r="AW131" i="38" s="1"/>
  <c r="AX131" i="38" a="1"/>
  <c r="AX131" i="38" s="1"/>
  <c r="AY131" i="38" a="1"/>
  <c r="AY131" i="38" s="1"/>
  <c r="AZ131" i="38" a="1"/>
  <c r="AZ131" i="38" s="1"/>
  <c r="BA131" i="38" a="1"/>
  <c r="BA131" i="38" s="1"/>
  <c r="BB131" i="38" a="1"/>
  <c r="BB131" i="38"/>
  <c r="BC131" i="38" a="1"/>
  <c r="BC131" i="38" s="1"/>
  <c r="BD131" i="38" a="1"/>
  <c r="BD131" i="38" s="1"/>
  <c r="BE131" i="38" a="1"/>
  <c r="BE131" i="38" s="1"/>
  <c r="BF131" i="38" a="1"/>
  <c r="BF131" i="38" s="1"/>
  <c r="BG131" i="38" a="1"/>
  <c r="BG131" i="38" s="1"/>
  <c r="BH131" i="38" a="1"/>
  <c r="BH131" i="38" s="1"/>
  <c r="BI131" i="38" a="1"/>
  <c r="BI131" i="38" s="1"/>
  <c r="BJ131" i="38" a="1"/>
  <c r="BJ131" i="38" s="1"/>
  <c r="BK131" i="38" a="1"/>
  <c r="BK131" i="38" s="1"/>
  <c r="BL131" i="38" a="1"/>
  <c r="BL131" i="38" s="1"/>
  <c r="BM131" i="38" a="1"/>
  <c r="BM131" i="38" s="1"/>
  <c r="BN131" i="38" a="1"/>
  <c r="BN131" i="38" s="1"/>
  <c r="BO131" i="38" a="1"/>
  <c r="BO131" i="38" s="1"/>
  <c r="BP131" i="38" a="1"/>
  <c r="BP131" i="38" s="1"/>
  <c r="BQ131" i="38" a="1"/>
  <c r="BQ131" i="38" s="1"/>
  <c r="BR131" i="38" a="1"/>
  <c r="BR131" i="38" s="1"/>
  <c r="BS131" i="38" a="1"/>
  <c r="BS131" i="38" s="1"/>
  <c r="BT131" i="38" a="1"/>
  <c r="BT131" i="38" s="1"/>
  <c r="BU131" i="38" a="1"/>
  <c r="BU131" i="38" s="1"/>
  <c r="BV131" i="38" a="1"/>
  <c r="BV131" i="38" s="1"/>
  <c r="C132" i="38" a="1"/>
  <c r="C132" i="38" s="1"/>
  <c r="D132" i="38" a="1"/>
  <c r="D132" i="38" s="1"/>
  <c r="E132" i="38" a="1"/>
  <c r="E132" i="38" s="1"/>
  <c r="F132" i="38" a="1"/>
  <c r="F132" i="38" s="1"/>
  <c r="G132" i="38" a="1"/>
  <c r="G132" i="38" s="1"/>
  <c r="H132" i="38" a="1"/>
  <c r="H132" i="38" s="1"/>
  <c r="I132" i="38" a="1"/>
  <c r="I132" i="38" s="1"/>
  <c r="J132" i="38" a="1"/>
  <c r="J132" i="38" s="1"/>
  <c r="K132" i="38" a="1"/>
  <c r="K132" i="38" s="1"/>
  <c r="L132" i="38" a="1"/>
  <c r="L132" i="38" s="1"/>
  <c r="M132" i="38" a="1"/>
  <c r="M132" i="38" s="1"/>
  <c r="N132" i="38" a="1"/>
  <c r="N132" i="38" s="1"/>
  <c r="O132" i="38" a="1"/>
  <c r="O132" i="38" s="1"/>
  <c r="P132" i="38" a="1"/>
  <c r="P132" i="38" s="1"/>
  <c r="Q132" i="38" a="1"/>
  <c r="Q132" i="38"/>
  <c r="R132" i="38" a="1"/>
  <c r="R132" i="38" s="1"/>
  <c r="S132" i="38" a="1"/>
  <c r="S132" i="38" s="1"/>
  <c r="T132" i="38" a="1"/>
  <c r="T132" i="38" s="1"/>
  <c r="U132" i="38" a="1"/>
  <c r="U132" i="38" s="1"/>
  <c r="V132" i="38" a="1"/>
  <c r="V132" i="38" s="1"/>
  <c r="W132" i="38" a="1"/>
  <c r="W132" i="38"/>
  <c r="X132" i="38" a="1"/>
  <c r="X132" i="38" s="1"/>
  <c r="Y132" i="38" a="1"/>
  <c r="Y132" i="38" s="1"/>
  <c r="Z132" i="38" a="1"/>
  <c r="Z132" i="38" s="1"/>
  <c r="AA132" i="38" a="1"/>
  <c r="AA132" i="38" s="1"/>
  <c r="AB132" i="38" a="1"/>
  <c r="AB132" i="38" s="1"/>
  <c r="AC132" i="38" a="1"/>
  <c r="AC132" i="38" s="1"/>
  <c r="AD132" i="38" a="1"/>
  <c r="AD132" i="38" s="1"/>
  <c r="AE132" i="38" a="1"/>
  <c r="AE132" i="38" s="1"/>
  <c r="AF132" i="38" a="1"/>
  <c r="AF132" i="38" s="1"/>
  <c r="AG132" i="38" a="1"/>
  <c r="AG132" i="38" s="1"/>
  <c r="AH132" i="38" a="1"/>
  <c r="AH132" i="38" s="1"/>
  <c r="AI132" i="38" a="1"/>
  <c r="AI132" i="38" s="1"/>
  <c r="AJ132" i="38" a="1"/>
  <c r="AJ132" i="38" s="1"/>
  <c r="AK132" i="38" a="1"/>
  <c r="AK132" i="38"/>
  <c r="AL132" i="38" a="1"/>
  <c r="AL132" i="38" s="1"/>
  <c r="AM132" i="38" a="1"/>
  <c r="AM132" i="38" s="1"/>
  <c r="AN132" i="38" a="1"/>
  <c r="AN132" i="38" s="1"/>
  <c r="AO132" i="38" a="1"/>
  <c r="AO132" i="38" s="1"/>
  <c r="AP132" i="38" a="1"/>
  <c r="AP132" i="38" s="1"/>
  <c r="AQ132" i="38" a="1"/>
  <c r="AQ132" i="38" s="1"/>
  <c r="AR132" i="38" a="1"/>
  <c r="AR132" i="38" s="1"/>
  <c r="AS132" i="38" a="1"/>
  <c r="AS132" i="38" s="1"/>
  <c r="AT132" i="38" a="1"/>
  <c r="AT132" i="38" s="1"/>
  <c r="AU132" i="38" a="1"/>
  <c r="AU132" i="38" s="1"/>
  <c r="AV132" i="38" a="1"/>
  <c r="AV132" i="38" s="1"/>
  <c r="AW132" i="38" a="1"/>
  <c r="AW132" i="38" s="1"/>
  <c r="AX132" i="38" a="1"/>
  <c r="AX132" i="38" s="1"/>
  <c r="AY132" i="38" a="1"/>
  <c r="AY132" i="38" s="1"/>
  <c r="AZ132" i="38" a="1"/>
  <c r="AZ132" i="38" s="1"/>
  <c r="BA132" i="38" a="1"/>
  <c r="BA132" i="38" s="1"/>
  <c r="BB132" i="38" a="1"/>
  <c r="BB132" i="38" s="1"/>
  <c r="BC132" i="38" a="1"/>
  <c r="BC132" i="38" s="1"/>
  <c r="BD132" i="38" a="1"/>
  <c r="BD132" i="38" s="1"/>
  <c r="BE132" i="38" a="1"/>
  <c r="BE132" i="38" s="1"/>
  <c r="BF132" i="38" a="1"/>
  <c r="BF132" i="38" s="1"/>
  <c r="BG132" i="38" a="1"/>
  <c r="BG132" i="38" s="1"/>
  <c r="BH132" i="38" a="1"/>
  <c r="BH132" i="38" s="1"/>
  <c r="BI132" i="38" a="1"/>
  <c r="BI132" i="38" s="1"/>
  <c r="BJ132" i="38" a="1"/>
  <c r="BJ132" i="38" s="1"/>
  <c r="BK132" i="38" a="1"/>
  <c r="BK132" i="38" s="1"/>
  <c r="BL132" i="38" a="1"/>
  <c r="BL132" i="38" s="1"/>
  <c r="BM132" i="38" a="1"/>
  <c r="BM132" i="38" s="1"/>
  <c r="BN132" i="38" a="1"/>
  <c r="BN132" i="38" s="1"/>
  <c r="BO132" i="38" a="1"/>
  <c r="BO132" i="38" s="1"/>
  <c r="BP132" i="38" a="1"/>
  <c r="BP132" i="38" s="1"/>
  <c r="BQ132" i="38" a="1"/>
  <c r="BQ132" i="38" s="1"/>
  <c r="BR132" i="38" a="1"/>
  <c r="BR132" i="38" s="1"/>
  <c r="BS132" i="38" a="1"/>
  <c r="BS132" i="38" s="1"/>
  <c r="BT132" i="38" a="1"/>
  <c r="BT132" i="38" s="1"/>
  <c r="BU132" i="38" a="1"/>
  <c r="BU132" i="38" s="1"/>
  <c r="BV132" i="38" a="1"/>
  <c r="BV132" i="38" s="1"/>
  <c r="C133" i="38" a="1"/>
  <c r="C133" i="38" s="1"/>
  <c r="D133" i="38" a="1"/>
  <c r="D133" i="38" s="1"/>
  <c r="E133" i="38" a="1"/>
  <c r="E133" i="38" s="1"/>
  <c r="F133" i="38" a="1"/>
  <c r="F133" i="38" s="1"/>
  <c r="G133" i="38" a="1"/>
  <c r="G133" i="38" s="1"/>
  <c r="H133" i="38" a="1"/>
  <c r="H133" i="38" s="1"/>
  <c r="I133" i="38" a="1"/>
  <c r="I133" i="38" s="1"/>
  <c r="J133" i="38" a="1"/>
  <c r="J133" i="38" s="1"/>
  <c r="K133" i="38" a="1"/>
  <c r="K133" i="38" s="1"/>
  <c r="L133" i="38" a="1"/>
  <c r="L133" i="38" s="1"/>
  <c r="M133" i="38" a="1"/>
  <c r="M133" i="38" s="1"/>
  <c r="N133" i="38" a="1"/>
  <c r="N133" i="38" s="1"/>
  <c r="O133" i="38" a="1"/>
  <c r="O133" i="38" s="1"/>
  <c r="P133" i="38" a="1"/>
  <c r="P133" i="38" s="1"/>
  <c r="Q133" i="38" a="1"/>
  <c r="Q133" i="38" s="1"/>
  <c r="R133" i="38" a="1"/>
  <c r="R133" i="38" s="1"/>
  <c r="S133" i="38" a="1"/>
  <c r="S133" i="38" s="1"/>
  <c r="T133" i="38" a="1"/>
  <c r="T133" i="38" s="1"/>
  <c r="U133" i="38" a="1"/>
  <c r="U133" i="38" s="1"/>
  <c r="V133" i="38" a="1"/>
  <c r="V133" i="38" s="1"/>
  <c r="W133" i="38" a="1"/>
  <c r="W133" i="38" s="1"/>
  <c r="X133" i="38" a="1"/>
  <c r="X133" i="38" s="1"/>
  <c r="Y133" i="38" a="1"/>
  <c r="Y133" i="38" s="1"/>
  <c r="Z133" i="38" a="1"/>
  <c r="Z133" i="38" s="1"/>
  <c r="AA133" i="38" a="1"/>
  <c r="AA133" i="38" s="1"/>
  <c r="AB133" i="38" a="1"/>
  <c r="AB133" i="38" s="1"/>
  <c r="AC133" i="38" a="1"/>
  <c r="AC133" i="38" s="1"/>
  <c r="AD133" i="38" a="1"/>
  <c r="AD133" i="38" s="1"/>
  <c r="AE133" i="38" a="1"/>
  <c r="AE133" i="38" s="1"/>
  <c r="AF133" i="38" a="1"/>
  <c r="AF133" i="38" s="1"/>
  <c r="AG133" i="38" a="1"/>
  <c r="AG133" i="38" s="1"/>
  <c r="AH133" i="38" a="1"/>
  <c r="AH133" i="38" s="1"/>
  <c r="AI133" i="38" a="1"/>
  <c r="AI133" i="38" s="1"/>
  <c r="AJ133" i="38" a="1"/>
  <c r="AJ133" i="38" s="1"/>
  <c r="AK133" i="38" a="1"/>
  <c r="AK133" i="38" s="1"/>
  <c r="AL133" i="38" a="1"/>
  <c r="AL133" i="38" s="1"/>
  <c r="AM133" i="38" a="1"/>
  <c r="AM133" i="38" s="1"/>
  <c r="AN133" i="38" a="1"/>
  <c r="AN133" i="38" s="1"/>
  <c r="AO133" i="38" a="1"/>
  <c r="AO133" i="38" s="1"/>
  <c r="AP133" i="38" a="1"/>
  <c r="AP133" i="38" s="1"/>
  <c r="AQ133" i="38" a="1"/>
  <c r="AQ133" i="38" s="1"/>
  <c r="AR133" i="38" a="1"/>
  <c r="AR133" i="38" s="1"/>
  <c r="AS133" i="38" a="1"/>
  <c r="AS133" i="38" s="1"/>
  <c r="AT133" i="38" a="1"/>
  <c r="AT133" i="38" s="1"/>
  <c r="AU133" i="38" a="1"/>
  <c r="AU133" i="38" s="1"/>
  <c r="AV133" i="38" a="1"/>
  <c r="AV133" i="38" s="1"/>
  <c r="AW133" i="38" a="1"/>
  <c r="AW133" i="38" s="1"/>
  <c r="AX133" i="38" a="1"/>
  <c r="AX133" i="38" s="1"/>
  <c r="AY133" i="38" a="1"/>
  <c r="AY133" i="38"/>
  <c r="AZ133" i="38" a="1"/>
  <c r="AZ133" i="38" s="1"/>
  <c r="BA133" i="38" a="1"/>
  <c r="BA133" i="38" s="1"/>
  <c r="BB133" i="38" a="1"/>
  <c r="BB133" i="38" s="1"/>
  <c r="BC133" i="38" a="1"/>
  <c r="BC133" i="38" s="1"/>
  <c r="BD133" i="38" a="1"/>
  <c r="BD133" i="38" s="1"/>
  <c r="BE133" i="38" a="1"/>
  <c r="BE133" i="38" s="1"/>
  <c r="BF133" i="38" a="1"/>
  <c r="BF133" i="38" s="1"/>
  <c r="BG133" i="38" a="1"/>
  <c r="BG133" i="38" s="1"/>
  <c r="BH133" i="38" a="1"/>
  <c r="BH133" i="38" s="1"/>
  <c r="BI133" i="38" a="1"/>
  <c r="BI133" i="38" s="1"/>
  <c r="BJ133" i="38" a="1"/>
  <c r="BJ133" i="38" s="1"/>
  <c r="BK133" i="38" a="1"/>
  <c r="BK133" i="38" s="1"/>
  <c r="BL133" i="38" a="1"/>
  <c r="BL133" i="38" s="1"/>
  <c r="BM133" i="38" a="1"/>
  <c r="BM133" i="38" s="1"/>
  <c r="BN133" i="38" a="1"/>
  <c r="BN133" i="38" s="1"/>
  <c r="BO133" i="38" a="1"/>
  <c r="BO133" i="38" s="1"/>
  <c r="BP133" i="38" a="1"/>
  <c r="BP133" i="38" s="1"/>
  <c r="BQ133" i="38" a="1"/>
  <c r="BQ133" i="38" s="1"/>
  <c r="BR133" i="38" a="1"/>
  <c r="BR133" i="38" s="1"/>
  <c r="BS133" i="38" a="1"/>
  <c r="BS133" i="38" s="1"/>
  <c r="BT133" i="38" a="1"/>
  <c r="BT133" i="38" s="1"/>
  <c r="BU133" i="38" a="1"/>
  <c r="BU133" i="38" s="1"/>
  <c r="BV133" i="38" a="1"/>
  <c r="BV133" i="38" s="1"/>
  <c r="C134" i="38" a="1"/>
  <c r="C134" i="38" s="1"/>
  <c r="D134" i="38" a="1"/>
  <c r="D134" i="38" s="1"/>
  <c r="E134" i="38" a="1"/>
  <c r="E134" i="38" s="1"/>
  <c r="F134" i="38" a="1"/>
  <c r="F134" i="38" s="1"/>
  <c r="G134" i="38" a="1"/>
  <c r="G134" i="38" s="1"/>
  <c r="H134" i="38" a="1"/>
  <c r="H134" i="38" s="1"/>
  <c r="I134" i="38" a="1"/>
  <c r="I134" i="38" s="1"/>
  <c r="J134" i="38" a="1"/>
  <c r="J134" i="38" s="1"/>
  <c r="K134" i="38" a="1"/>
  <c r="K134" i="38" s="1"/>
  <c r="L134" i="38" a="1"/>
  <c r="L134" i="38" s="1"/>
  <c r="M134" i="38" a="1"/>
  <c r="M134" i="38" s="1"/>
  <c r="N134" i="38" a="1"/>
  <c r="N134" i="38" s="1"/>
  <c r="O134" i="38" a="1"/>
  <c r="O134" i="38" s="1"/>
  <c r="P134" i="38" a="1"/>
  <c r="P134" i="38" s="1"/>
  <c r="Q134" i="38" a="1"/>
  <c r="Q134" i="38" s="1"/>
  <c r="R134" i="38" a="1"/>
  <c r="R134" i="38" s="1"/>
  <c r="S134" i="38" a="1"/>
  <c r="S134" i="38" s="1"/>
  <c r="T134" i="38" a="1"/>
  <c r="T134" i="38" s="1"/>
  <c r="U134" i="38" a="1"/>
  <c r="U134" i="38" s="1"/>
  <c r="V134" i="38" a="1"/>
  <c r="V134" i="38"/>
  <c r="W134" i="38" a="1"/>
  <c r="W134" i="38" s="1"/>
  <c r="X134" i="38" a="1"/>
  <c r="X134" i="38" s="1"/>
  <c r="Y134" i="38" a="1"/>
  <c r="Y134" i="38" s="1"/>
  <c r="Z134" i="38" a="1"/>
  <c r="Z134" i="38" s="1"/>
  <c r="AA134" i="38" a="1"/>
  <c r="AA134" i="38" s="1"/>
  <c r="AB134" i="38" a="1"/>
  <c r="AB134" i="38" s="1"/>
  <c r="AC134" i="38" a="1"/>
  <c r="AC134" i="38" s="1"/>
  <c r="AD134" i="38" a="1"/>
  <c r="AD134" i="38" s="1"/>
  <c r="AE134" i="38" a="1"/>
  <c r="AE134" i="38" s="1"/>
  <c r="AF134" i="38" a="1"/>
  <c r="AF134" i="38" s="1"/>
  <c r="AG134" i="38" a="1"/>
  <c r="AG134" i="38"/>
  <c r="AH134" i="38" a="1"/>
  <c r="AH134" i="38" s="1"/>
  <c r="AI134" i="38" a="1"/>
  <c r="AI134" i="38" s="1"/>
  <c r="AJ134" i="38" a="1"/>
  <c r="AJ134" i="38" s="1"/>
  <c r="AK134" i="38" a="1"/>
  <c r="AK134" i="38" s="1"/>
  <c r="AL134" i="38" a="1"/>
  <c r="AL134" i="38" s="1"/>
  <c r="AM134" i="38" a="1"/>
  <c r="AM134" i="38" s="1"/>
  <c r="AN134" i="38" a="1"/>
  <c r="AN134" i="38" s="1"/>
  <c r="AO134" i="38" a="1"/>
  <c r="AO134" i="38" s="1"/>
  <c r="AP134" i="38" a="1"/>
  <c r="AP134" i="38" s="1"/>
  <c r="AQ134" i="38" a="1"/>
  <c r="AQ134" i="38" s="1"/>
  <c r="AR134" i="38" a="1"/>
  <c r="AR134" i="38" s="1"/>
  <c r="AS134" i="38" a="1"/>
  <c r="AS134" i="38" s="1"/>
  <c r="AT134" i="38" a="1"/>
  <c r="AT134" i="38" s="1"/>
  <c r="AU134" i="38" a="1"/>
  <c r="AU134" i="38" s="1"/>
  <c r="AV134" i="38" a="1"/>
  <c r="AV134" i="38" s="1"/>
  <c r="AW134" i="38" a="1"/>
  <c r="AW134" i="38" s="1"/>
  <c r="AX134" i="38" a="1"/>
  <c r="AX134" i="38"/>
  <c r="AY134" i="38" a="1"/>
  <c r="AY134" i="38" s="1"/>
  <c r="AZ134" i="38" a="1"/>
  <c r="AZ134" i="38" s="1"/>
  <c r="BA134" i="38" a="1"/>
  <c r="BA134" i="38" s="1"/>
  <c r="BB134" i="38" a="1"/>
  <c r="BB134" i="38" s="1"/>
  <c r="BC134" i="38" a="1"/>
  <c r="BC134" i="38" s="1"/>
  <c r="BD134" i="38" a="1"/>
  <c r="BD134" i="38" s="1"/>
  <c r="BE134" i="38" a="1"/>
  <c r="BE134" i="38" s="1"/>
  <c r="BF134" i="38" a="1"/>
  <c r="BF134" i="38" s="1"/>
  <c r="BG134" i="38" a="1"/>
  <c r="BG134" i="38" s="1"/>
  <c r="BH134" i="38" a="1"/>
  <c r="BH134" i="38" s="1"/>
  <c r="BI134" i="38" a="1"/>
  <c r="BI134" i="38" s="1"/>
  <c r="BJ134" i="38" a="1"/>
  <c r="BJ134" i="38" s="1"/>
  <c r="BK134" i="38" a="1"/>
  <c r="BK134" i="38" s="1"/>
  <c r="BL134" i="38" a="1"/>
  <c r="BL134" i="38" s="1"/>
  <c r="BM134" i="38" a="1"/>
  <c r="BM134" i="38" s="1"/>
  <c r="BN134" i="38" a="1"/>
  <c r="BN134" i="38" s="1"/>
  <c r="BO134" i="38" a="1"/>
  <c r="BO134" i="38" s="1"/>
  <c r="BP134" i="38" a="1"/>
  <c r="BP134" i="38" s="1"/>
  <c r="BQ134" i="38" a="1"/>
  <c r="BQ134" i="38" s="1"/>
  <c r="BR134" i="38" a="1"/>
  <c r="BR134" i="38" s="1"/>
  <c r="BS134" i="38" a="1"/>
  <c r="BS134" i="38" s="1"/>
  <c r="BT134" i="38" a="1"/>
  <c r="BT134" i="38" s="1"/>
  <c r="BU134" i="38" a="1"/>
  <c r="BU134" i="38" s="1"/>
  <c r="BV134" i="38" a="1"/>
  <c r="BV134" i="38" s="1"/>
  <c r="C135" i="38" a="1"/>
  <c r="C135" i="38" s="1"/>
  <c r="D135" i="38" a="1"/>
  <c r="D135" i="38" s="1"/>
  <c r="E135" i="38" a="1"/>
  <c r="E135" i="38" s="1"/>
  <c r="F135" i="38" a="1"/>
  <c r="F135" i="38" s="1"/>
  <c r="G135" i="38" a="1"/>
  <c r="G135" i="38" s="1"/>
  <c r="H135" i="38" a="1"/>
  <c r="H135" i="38" s="1"/>
  <c r="I135" i="38" a="1"/>
  <c r="I135" i="38" s="1"/>
  <c r="J135" i="38" a="1"/>
  <c r="J135" i="38" s="1"/>
  <c r="K135" i="38" a="1"/>
  <c r="K135" i="38" s="1"/>
  <c r="L135" i="38" a="1"/>
  <c r="L135" i="38" s="1"/>
  <c r="M135" i="38" a="1"/>
  <c r="M135" i="38" s="1"/>
  <c r="N135" i="38" a="1"/>
  <c r="N135" i="38" s="1"/>
  <c r="O135" i="38" a="1"/>
  <c r="O135" i="38" s="1"/>
  <c r="P135" i="38" a="1"/>
  <c r="P135" i="38" s="1"/>
  <c r="Q135" i="38" a="1"/>
  <c r="Q135" i="38" s="1"/>
  <c r="R135" i="38" a="1"/>
  <c r="R135" i="38" s="1"/>
  <c r="S135" i="38" a="1"/>
  <c r="S135" i="38" s="1"/>
  <c r="T135" i="38" a="1"/>
  <c r="T135" i="38" s="1"/>
  <c r="U135" i="38" a="1"/>
  <c r="U135" i="38" s="1"/>
  <c r="V135" i="38" a="1"/>
  <c r="V135" i="38" s="1"/>
  <c r="W135" i="38" a="1"/>
  <c r="W135" i="38"/>
  <c r="X135" i="38" a="1"/>
  <c r="X135" i="38" s="1"/>
  <c r="Y135" i="38" a="1"/>
  <c r="Y135" i="38" s="1"/>
  <c r="Z135" i="38" a="1"/>
  <c r="Z135" i="38" s="1"/>
  <c r="AA135" i="38" a="1"/>
  <c r="AA135" i="38" s="1"/>
  <c r="AB135" i="38" a="1"/>
  <c r="AB135" i="38" s="1"/>
  <c r="AC135" i="38" a="1"/>
  <c r="AC135" i="38" s="1"/>
  <c r="AD135" i="38" a="1"/>
  <c r="AD135" i="38" s="1"/>
  <c r="AE135" i="38" a="1"/>
  <c r="AE135" i="38" s="1"/>
  <c r="AF135" i="38" a="1"/>
  <c r="AF135" i="38" s="1"/>
  <c r="AG135" i="38" a="1"/>
  <c r="AG135" i="38"/>
  <c r="AH135" i="38" a="1"/>
  <c r="AH135" i="38" s="1"/>
  <c r="AI135" i="38" a="1"/>
  <c r="AI135" i="38" s="1"/>
  <c r="AJ135" i="38" a="1"/>
  <c r="AJ135" i="38" s="1"/>
  <c r="AK135" i="38" a="1"/>
  <c r="AK135" i="38" s="1"/>
  <c r="AL135" i="38" a="1"/>
  <c r="AL135" i="38" s="1"/>
  <c r="AM135" i="38" a="1"/>
  <c r="AM135" i="38" s="1"/>
  <c r="AN135" i="38" a="1"/>
  <c r="AN135" i="38" s="1"/>
  <c r="AO135" i="38" a="1"/>
  <c r="AO135" i="38" s="1"/>
  <c r="AP135" i="38" a="1"/>
  <c r="AP135" i="38" s="1"/>
  <c r="AQ135" i="38" a="1"/>
  <c r="AQ135" i="38" s="1"/>
  <c r="AR135" i="38" a="1"/>
  <c r="AR135" i="38" s="1"/>
  <c r="AS135" i="38" a="1"/>
  <c r="AS135" i="38" s="1"/>
  <c r="AT135" i="38" a="1"/>
  <c r="AT135" i="38" s="1"/>
  <c r="AU135" i="38" a="1"/>
  <c r="AU135" i="38" s="1"/>
  <c r="AV135" i="38" a="1"/>
  <c r="AV135" i="38" s="1"/>
  <c r="AW135" i="38" a="1"/>
  <c r="AW135" i="38" s="1"/>
  <c r="AX135" i="38" a="1"/>
  <c r="AX135" i="38" s="1"/>
  <c r="AY135" i="38" a="1"/>
  <c r="AY135" i="38" s="1"/>
  <c r="AZ135" i="38" a="1"/>
  <c r="AZ135" i="38" s="1"/>
  <c r="BA135" i="38" a="1"/>
  <c r="BA135" i="38" s="1"/>
  <c r="BB135" i="38" a="1"/>
  <c r="BB135" i="38" s="1"/>
  <c r="BC135" i="38" a="1"/>
  <c r="BC135" i="38" s="1"/>
  <c r="BD135" i="38" a="1"/>
  <c r="BD135" i="38" s="1"/>
  <c r="BE135" i="38" a="1"/>
  <c r="BE135" i="38" s="1"/>
  <c r="BF135" i="38" a="1"/>
  <c r="BF135" i="38" s="1"/>
  <c r="BG135" i="38" a="1"/>
  <c r="BG135" i="38" s="1"/>
  <c r="BH135" i="38" a="1"/>
  <c r="BH135" i="38" s="1"/>
  <c r="BI135" i="38" a="1"/>
  <c r="BI135" i="38" s="1"/>
  <c r="BJ135" i="38" a="1"/>
  <c r="BJ135" i="38" s="1"/>
  <c r="BK135" i="38" a="1"/>
  <c r="BK135" i="38" s="1"/>
  <c r="BL135" i="38" a="1"/>
  <c r="BL135" i="38" s="1"/>
  <c r="BM135" i="38" a="1"/>
  <c r="BM135" i="38" s="1"/>
  <c r="BN135" i="38" a="1"/>
  <c r="BN135" i="38" s="1"/>
  <c r="BO135" i="38" a="1"/>
  <c r="BO135" i="38" s="1"/>
  <c r="BP135" i="38" a="1"/>
  <c r="BP135" i="38" s="1"/>
  <c r="BQ135" i="38" a="1"/>
  <c r="BQ135" i="38" s="1"/>
  <c r="BR135" i="38" a="1"/>
  <c r="BR135" i="38" s="1"/>
  <c r="BS135" i="38" a="1"/>
  <c r="BS135" i="38" s="1"/>
  <c r="BT135" i="38" a="1"/>
  <c r="BT135" i="38" s="1"/>
  <c r="BU135" i="38" a="1"/>
  <c r="BU135" i="38" s="1"/>
  <c r="BV135" i="38" a="1"/>
  <c r="BV135" i="38" s="1"/>
  <c r="C136" i="38" a="1"/>
  <c r="C136" i="38" s="1"/>
  <c r="D136" i="38" a="1"/>
  <c r="D136" i="38" s="1"/>
  <c r="E136" i="38" a="1"/>
  <c r="E136" i="38" s="1"/>
  <c r="F136" i="38" a="1"/>
  <c r="F136" i="38" s="1"/>
  <c r="G136" i="38" a="1"/>
  <c r="G136" i="38" s="1"/>
  <c r="H136" i="38" a="1"/>
  <c r="H136" i="38" s="1"/>
  <c r="I136" i="38" a="1"/>
  <c r="I136" i="38" s="1"/>
  <c r="J136" i="38" a="1"/>
  <c r="J136" i="38" s="1"/>
  <c r="K136" i="38" a="1"/>
  <c r="K136" i="38" s="1"/>
  <c r="L136" i="38" a="1"/>
  <c r="L136" i="38" s="1"/>
  <c r="M136" i="38" a="1"/>
  <c r="M136" i="38" s="1"/>
  <c r="N136" i="38" a="1"/>
  <c r="N136" i="38" s="1"/>
  <c r="O136" i="38" a="1"/>
  <c r="O136" i="38" s="1"/>
  <c r="P136" i="38" a="1"/>
  <c r="P136" i="38" s="1"/>
  <c r="Q136" i="38" a="1"/>
  <c r="Q136" i="38" s="1"/>
  <c r="R136" i="38" a="1"/>
  <c r="R136" i="38" s="1"/>
  <c r="S136" i="38" a="1"/>
  <c r="S136" i="38" s="1"/>
  <c r="T136" i="38" a="1"/>
  <c r="T136" i="38" s="1"/>
  <c r="U136" i="38" a="1"/>
  <c r="U136" i="38" s="1"/>
  <c r="V136" i="38" a="1"/>
  <c r="V136" i="38" s="1"/>
  <c r="W136" i="38" a="1"/>
  <c r="W136" i="38" s="1"/>
  <c r="X136" i="38" a="1"/>
  <c r="X136" i="38" s="1"/>
  <c r="Y136" i="38" a="1"/>
  <c r="Y136" i="38" s="1"/>
  <c r="Z136" i="38" a="1"/>
  <c r="Z136" i="38"/>
  <c r="AA136" i="38" a="1"/>
  <c r="AA136" i="38" s="1"/>
  <c r="AB136" i="38" a="1"/>
  <c r="AB136" i="38" s="1"/>
  <c r="AC136" i="38" a="1"/>
  <c r="AC136" i="38" s="1"/>
  <c r="AD136" i="38" a="1"/>
  <c r="AD136" i="38" s="1"/>
  <c r="AE136" i="38" a="1"/>
  <c r="AE136" i="38" s="1"/>
  <c r="AF136" i="38" a="1"/>
  <c r="AF136" i="38" s="1"/>
  <c r="AG136" i="38" a="1"/>
  <c r="AG136" i="38" s="1"/>
  <c r="AH136" i="38" a="1"/>
  <c r="AH136" i="38" s="1"/>
  <c r="AI136" i="38" a="1"/>
  <c r="AI136" i="38" s="1"/>
  <c r="AJ136" i="38" a="1"/>
  <c r="AJ136" i="38" s="1"/>
  <c r="AK136" i="38" a="1"/>
  <c r="AK136" i="38" s="1"/>
  <c r="AL136" i="38" a="1"/>
  <c r="AL136" i="38" s="1"/>
  <c r="AM136" i="38" a="1"/>
  <c r="AM136" i="38" s="1"/>
  <c r="AN136" i="38" a="1"/>
  <c r="AN136" i="38" s="1"/>
  <c r="AO136" i="38" a="1"/>
  <c r="AO136" i="38"/>
  <c r="AP136" i="38" a="1"/>
  <c r="AP136" i="38" s="1"/>
  <c r="AQ136" i="38" a="1"/>
  <c r="AQ136" i="38" s="1"/>
  <c r="AR136" i="38" a="1"/>
  <c r="AR136" i="38" s="1"/>
  <c r="AS136" i="38" a="1"/>
  <c r="AS136" i="38" s="1"/>
  <c r="AT136" i="38" a="1"/>
  <c r="AT136" i="38" s="1"/>
  <c r="AU136" i="38" a="1"/>
  <c r="AU136" i="38" s="1"/>
  <c r="AV136" i="38" a="1"/>
  <c r="AV136" i="38" s="1"/>
  <c r="AW136" i="38" a="1"/>
  <c r="AW136" i="38" s="1"/>
  <c r="AX136" i="38" a="1"/>
  <c r="AX136" i="38"/>
  <c r="AY136" i="38" a="1"/>
  <c r="AY136" i="38" s="1"/>
  <c r="AZ136" i="38" a="1"/>
  <c r="AZ136" i="38" s="1"/>
  <c r="BA136" i="38" a="1"/>
  <c r="BA136" i="38" s="1"/>
  <c r="BB136" i="38" a="1"/>
  <c r="BB136" i="38" s="1"/>
  <c r="BC136" i="38" a="1"/>
  <c r="BC136" i="38" s="1"/>
  <c r="BD136" i="38" a="1"/>
  <c r="BD136" i="38" s="1"/>
  <c r="BE136" i="38" a="1"/>
  <c r="BE136" i="38" s="1"/>
  <c r="BF136" i="38" a="1"/>
  <c r="BF136" i="38" s="1"/>
  <c r="BG136" i="38" a="1"/>
  <c r="BG136" i="38" s="1"/>
  <c r="BH136" i="38" a="1"/>
  <c r="BH136" i="38" s="1"/>
  <c r="BI136" i="38" a="1"/>
  <c r="BI136" i="38"/>
  <c r="BJ136" i="38" a="1"/>
  <c r="BJ136" i="38" s="1"/>
  <c r="BK136" i="38" a="1"/>
  <c r="BK136" i="38" s="1"/>
  <c r="BL136" i="38" a="1"/>
  <c r="BL136" i="38" s="1"/>
  <c r="BM136" i="38" a="1"/>
  <c r="BM136" i="38" s="1"/>
  <c r="BN136" i="38" a="1"/>
  <c r="BN136" i="38" s="1"/>
  <c r="BO136" i="38" a="1"/>
  <c r="BO136" i="38"/>
  <c r="BP136" i="38" a="1"/>
  <c r="BP136" i="38" s="1"/>
  <c r="BQ136" i="38" a="1"/>
  <c r="BQ136" i="38" s="1"/>
  <c r="BR136" i="38" a="1"/>
  <c r="BR136" i="38" s="1"/>
  <c r="BS136" i="38" a="1"/>
  <c r="BS136" i="38" s="1"/>
  <c r="BT136" i="38" a="1"/>
  <c r="BT136" i="38" s="1"/>
  <c r="BU136" i="38" a="1"/>
  <c r="BU136" i="38" s="1"/>
  <c r="BV136" i="38" a="1"/>
  <c r="BV136" i="38" s="1"/>
  <c r="C137" i="38" a="1"/>
  <c r="C137" i="38" s="1"/>
  <c r="D137" i="38" a="1"/>
  <c r="D137" i="38" s="1"/>
  <c r="E137" i="38" a="1"/>
  <c r="E137" i="38" s="1"/>
  <c r="F137" i="38" a="1"/>
  <c r="F137" i="38" s="1"/>
  <c r="G137" i="38" a="1"/>
  <c r="G137" i="38" s="1"/>
  <c r="H137" i="38" a="1"/>
  <c r="H137" i="38" s="1"/>
  <c r="I137" i="38" a="1"/>
  <c r="I137" i="38" s="1"/>
  <c r="J137" i="38" a="1"/>
  <c r="J137" i="38" s="1"/>
  <c r="K137" i="38" a="1"/>
  <c r="K137" i="38" s="1"/>
  <c r="L137" i="38" a="1"/>
  <c r="L137" i="38" s="1"/>
  <c r="M137" i="38" a="1"/>
  <c r="M137" i="38" s="1"/>
  <c r="N137" i="38" a="1"/>
  <c r="N137" i="38" s="1"/>
  <c r="O137" i="38" a="1"/>
  <c r="O137" i="38" s="1"/>
  <c r="P137" i="38" a="1"/>
  <c r="P137" i="38" s="1"/>
  <c r="Q137" i="38" a="1"/>
  <c r="Q137" i="38" s="1"/>
  <c r="R137" i="38" a="1"/>
  <c r="R137" i="38"/>
  <c r="S137" i="38" a="1"/>
  <c r="S137" i="38" s="1"/>
  <c r="T137" i="38" a="1"/>
  <c r="T137" i="38" s="1"/>
  <c r="U137" i="38" a="1"/>
  <c r="U137" i="38" s="1"/>
  <c r="V137" i="38" a="1"/>
  <c r="V137" i="38" s="1"/>
  <c r="W137" i="38" a="1"/>
  <c r="W137" i="38" s="1"/>
  <c r="X137" i="38" a="1"/>
  <c r="X137" i="38" s="1"/>
  <c r="Y137" i="38" a="1"/>
  <c r="Y137" i="38" s="1"/>
  <c r="Z137" i="38" a="1"/>
  <c r="Z137" i="38" s="1"/>
  <c r="AA137" i="38" a="1"/>
  <c r="AA137" i="38" s="1"/>
  <c r="AB137" i="38" a="1"/>
  <c r="AB137" i="38" s="1"/>
  <c r="AC137" i="38" a="1"/>
  <c r="AC137" i="38" s="1"/>
  <c r="AD137" i="38" a="1"/>
  <c r="AD137" i="38" s="1"/>
  <c r="AE137" i="38" a="1"/>
  <c r="AE137" i="38" s="1"/>
  <c r="AF137" i="38" a="1"/>
  <c r="AF137" i="38" s="1"/>
  <c r="AG137" i="38" a="1"/>
  <c r="AG137" i="38" s="1"/>
  <c r="AH137" i="38" a="1"/>
  <c r="AH137" i="38" s="1"/>
  <c r="AI137" i="38" a="1"/>
  <c r="AI137" i="38"/>
  <c r="AJ137" i="38" a="1"/>
  <c r="AJ137" i="38" s="1"/>
  <c r="AK137" i="38" a="1"/>
  <c r="AK137" i="38" s="1"/>
  <c r="AL137" i="38" a="1"/>
  <c r="AL137" i="38" s="1"/>
  <c r="AM137" i="38" a="1"/>
  <c r="AM137" i="38" s="1"/>
  <c r="AN137" i="38" a="1"/>
  <c r="AN137" i="38" s="1"/>
  <c r="AO137" i="38" a="1"/>
  <c r="AO137" i="38" s="1"/>
  <c r="AP137" i="38" a="1"/>
  <c r="AP137" i="38" s="1"/>
  <c r="AQ137" i="38" a="1"/>
  <c r="AQ137" i="38" s="1"/>
  <c r="AR137" i="38" a="1"/>
  <c r="AR137" i="38" s="1"/>
  <c r="AS137" i="38" a="1"/>
  <c r="AS137" i="38" s="1"/>
  <c r="AT137" i="38" a="1"/>
  <c r="AT137" i="38" s="1"/>
  <c r="AU137" i="38" a="1"/>
  <c r="AU137" i="38" s="1"/>
  <c r="AV137" i="38" a="1"/>
  <c r="AV137" i="38" s="1"/>
  <c r="AW137" i="38" a="1"/>
  <c r="AW137" i="38" s="1"/>
  <c r="AX137" i="38" a="1"/>
  <c r="AX137" i="38" s="1"/>
  <c r="AY137" i="38" a="1"/>
  <c r="AY137" i="38" s="1"/>
  <c r="AZ137" i="38" a="1"/>
  <c r="AZ137" i="38" s="1"/>
  <c r="BA137" i="38" a="1"/>
  <c r="BA137" i="38" s="1"/>
  <c r="BB137" i="38" a="1"/>
  <c r="BB137" i="38" s="1"/>
  <c r="BC137" i="38" a="1"/>
  <c r="BC137" i="38" s="1"/>
  <c r="BD137" i="38" a="1"/>
  <c r="BD137" i="38" s="1"/>
  <c r="BE137" i="38" a="1"/>
  <c r="BE137" i="38" s="1"/>
  <c r="BF137" i="38" a="1"/>
  <c r="BF137" i="38" s="1"/>
  <c r="BG137" i="38" a="1"/>
  <c r="BG137" i="38" s="1"/>
  <c r="BH137" i="38" a="1"/>
  <c r="BH137" i="38" s="1"/>
  <c r="BI137" i="38" a="1"/>
  <c r="BI137" i="38" s="1"/>
  <c r="BJ137" i="38" a="1"/>
  <c r="BJ137" i="38" s="1"/>
  <c r="BK137" i="38" a="1"/>
  <c r="BK137" i="38" s="1"/>
  <c r="BL137" i="38" a="1"/>
  <c r="BL137" i="38" s="1"/>
  <c r="BM137" i="38" a="1"/>
  <c r="BM137" i="38" s="1"/>
  <c r="BN137" i="38" a="1"/>
  <c r="BN137" i="38" s="1"/>
  <c r="BO137" i="38" a="1"/>
  <c r="BO137" i="38" s="1"/>
  <c r="BP137" i="38" a="1"/>
  <c r="BP137" i="38" s="1"/>
  <c r="BQ137" i="38" a="1"/>
  <c r="BQ137" i="38" s="1"/>
  <c r="BR137" i="38" a="1"/>
  <c r="BR137" i="38" s="1"/>
  <c r="BS137" i="38" a="1"/>
  <c r="BS137" i="38"/>
  <c r="BT137" i="38" a="1"/>
  <c r="BT137" i="38" s="1"/>
  <c r="BU137" i="38" a="1"/>
  <c r="BU137" i="38" s="1"/>
  <c r="BV137" i="38" a="1"/>
  <c r="BV137" i="38" s="1"/>
  <c r="C138" i="38" a="1"/>
  <c r="C138" i="38" s="1"/>
  <c r="D138" i="38" a="1"/>
  <c r="D138" i="38" s="1"/>
  <c r="E138" i="38" a="1"/>
  <c r="E138" i="38" s="1"/>
  <c r="F138" i="38" a="1"/>
  <c r="F138" i="38" s="1"/>
  <c r="G138" i="38" a="1"/>
  <c r="G138" i="38" s="1"/>
  <c r="H138" i="38" a="1"/>
  <c r="H138" i="38" s="1"/>
  <c r="I138" i="38" a="1"/>
  <c r="I138" i="38" s="1"/>
  <c r="J138" i="38" a="1"/>
  <c r="J138" i="38" s="1"/>
  <c r="K138" i="38" a="1"/>
  <c r="K138" i="38" s="1"/>
  <c r="L138" i="38" a="1"/>
  <c r="L138" i="38" s="1"/>
  <c r="M138" i="38" a="1"/>
  <c r="M138" i="38" s="1"/>
  <c r="N138" i="38" a="1"/>
  <c r="N138" i="38" s="1"/>
  <c r="O138" i="38" a="1"/>
  <c r="O138" i="38" s="1"/>
  <c r="P138" i="38" a="1"/>
  <c r="P138" i="38" s="1"/>
  <c r="Q138" i="38" a="1"/>
  <c r="Q138" i="38" s="1"/>
  <c r="R138" i="38" a="1"/>
  <c r="R138" i="38"/>
  <c r="S138" i="38" a="1"/>
  <c r="S138" i="38" s="1"/>
  <c r="T138" i="38" a="1"/>
  <c r="T138" i="38" s="1"/>
  <c r="U138" i="38" a="1"/>
  <c r="U138" i="38" s="1"/>
  <c r="V138" i="38" a="1"/>
  <c r="V138" i="38" s="1"/>
  <c r="W138" i="38" a="1"/>
  <c r="W138" i="38" s="1"/>
  <c r="X138" i="38" a="1"/>
  <c r="X138" i="38" s="1"/>
  <c r="Y138" i="38" a="1"/>
  <c r="Y138" i="38" s="1"/>
  <c r="Z138" i="38" a="1"/>
  <c r="Z138" i="38" s="1"/>
  <c r="AA138" i="38" a="1"/>
  <c r="AA138" i="38" s="1"/>
  <c r="AB138" i="38" a="1"/>
  <c r="AB138" i="38" s="1"/>
  <c r="AC138" i="38" a="1"/>
  <c r="AC138" i="38" s="1"/>
  <c r="AD138" i="38" a="1"/>
  <c r="AD138" i="38" s="1"/>
  <c r="AE138" i="38" a="1"/>
  <c r="AE138" i="38"/>
  <c r="AF138" i="38" a="1"/>
  <c r="AF138" i="38" s="1"/>
  <c r="AG138" i="38" a="1"/>
  <c r="AG138" i="38" s="1"/>
  <c r="AH138" i="38" a="1"/>
  <c r="AH138" i="38" s="1"/>
  <c r="AI138" i="38" a="1"/>
  <c r="AI138" i="38" s="1"/>
  <c r="AJ138" i="38" a="1"/>
  <c r="AJ138" i="38" s="1"/>
  <c r="AK138" i="38" a="1"/>
  <c r="AK138" i="38" s="1"/>
  <c r="AL138" i="38" a="1"/>
  <c r="AL138" i="38" s="1"/>
  <c r="AM138" i="38" a="1"/>
  <c r="AM138" i="38" s="1"/>
  <c r="AN138" i="38" a="1"/>
  <c r="AN138" i="38" s="1"/>
  <c r="AO138" i="38" a="1"/>
  <c r="AO138" i="38"/>
  <c r="AP138" i="38" a="1"/>
  <c r="AP138" i="38" s="1"/>
  <c r="AQ138" i="38" a="1"/>
  <c r="AQ138" i="38" s="1"/>
  <c r="AR138" i="38" a="1"/>
  <c r="AR138" i="38" s="1"/>
  <c r="AS138" i="38" a="1"/>
  <c r="AS138" i="38" s="1"/>
  <c r="AT138" i="38" a="1"/>
  <c r="AT138" i="38" s="1"/>
  <c r="AU138" i="38" a="1"/>
  <c r="AU138" i="38" s="1"/>
  <c r="AV138" i="38" a="1"/>
  <c r="AV138" i="38" s="1"/>
  <c r="AW138" i="38" a="1"/>
  <c r="AW138" i="38" s="1"/>
  <c r="AX138" i="38" a="1"/>
  <c r="AX138" i="38"/>
  <c r="AY138" i="38" a="1"/>
  <c r="AY138" i="38" s="1"/>
  <c r="AZ138" i="38" a="1"/>
  <c r="AZ138" i="38" s="1"/>
  <c r="BA138" i="38" a="1"/>
  <c r="BA138" i="38" s="1"/>
  <c r="BB138" i="38" a="1"/>
  <c r="BB138" i="38" s="1"/>
  <c r="BC138" i="38" a="1"/>
  <c r="BC138" i="38" s="1"/>
  <c r="BD138" i="38" a="1"/>
  <c r="BD138" i="38" s="1"/>
  <c r="BE138" i="38" a="1"/>
  <c r="BE138" i="38" s="1"/>
  <c r="BF138" i="38" a="1"/>
  <c r="BF138" i="38" s="1"/>
  <c r="BG138" i="38" a="1"/>
  <c r="BG138" i="38" s="1"/>
  <c r="BH138" i="38" a="1"/>
  <c r="BH138" i="38" s="1"/>
  <c r="BI138" i="38" a="1"/>
  <c r="BI138" i="38" s="1"/>
  <c r="BJ138" i="38" a="1"/>
  <c r="BJ138" i="38" s="1"/>
  <c r="BK138" i="38" a="1"/>
  <c r="BK138" i="38" s="1"/>
  <c r="BL138" i="38" a="1"/>
  <c r="BL138" i="38" s="1"/>
  <c r="BM138" i="38" a="1"/>
  <c r="BM138" i="38"/>
  <c r="BN138" i="38" a="1"/>
  <c r="BN138" i="38" s="1"/>
  <c r="BO138" i="38" a="1"/>
  <c r="BO138" i="38" s="1"/>
  <c r="BP138" i="38" a="1"/>
  <c r="BP138" i="38" s="1"/>
  <c r="BQ138" i="38" a="1"/>
  <c r="BQ138" i="38" s="1"/>
  <c r="BR138" i="38" a="1"/>
  <c r="BR138" i="38"/>
  <c r="BS138" i="38" a="1"/>
  <c r="BS138" i="38" s="1"/>
  <c r="BT138" i="38" a="1"/>
  <c r="BT138" i="38" s="1"/>
  <c r="BU138" i="38" a="1"/>
  <c r="BU138" i="38"/>
  <c r="BV138" i="38" a="1"/>
  <c r="BV138" i="38" s="1"/>
  <c r="C139" i="38" a="1"/>
  <c r="C139" i="38" s="1"/>
  <c r="D139" i="38" a="1"/>
  <c r="D139" i="38" s="1"/>
  <c r="E139" i="38" a="1"/>
  <c r="E139" i="38" s="1"/>
  <c r="F139" i="38" a="1"/>
  <c r="F139" i="38" s="1"/>
  <c r="G139" i="38" a="1"/>
  <c r="G139" i="38" s="1"/>
  <c r="H139" i="38" a="1"/>
  <c r="H139" i="38" s="1"/>
  <c r="I139" i="38" a="1"/>
  <c r="I139" i="38" s="1"/>
  <c r="J139" i="38" a="1"/>
  <c r="J139" i="38"/>
  <c r="K139" i="38" a="1"/>
  <c r="K139" i="38" s="1"/>
  <c r="L139" i="38" a="1"/>
  <c r="L139" i="38" s="1"/>
  <c r="M139" i="38" a="1"/>
  <c r="M139" i="38" s="1"/>
  <c r="N139" i="38" a="1"/>
  <c r="N139" i="38" s="1"/>
  <c r="O139" i="38" a="1"/>
  <c r="O139" i="38" s="1"/>
  <c r="P139" i="38" a="1"/>
  <c r="P139" i="38" s="1"/>
  <c r="Q139" i="38" a="1"/>
  <c r="Q139" i="38" s="1"/>
  <c r="R139" i="38" a="1"/>
  <c r="R139" i="38" s="1"/>
  <c r="S139" i="38" a="1"/>
  <c r="S139" i="38"/>
  <c r="T139" i="38" a="1"/>
  <c r="T139" i="38" s="1"/>
  <c r="U139" i="38" a="1"/>
  <c r="U139" i="38" s="1"/>
  <c r="V139" i="38" a="1"/>
  <c r="V139" i="38" s="1"/>
  <c r="W139" i="38" a="1"/>
  <c r="W139" i="38" s="1"/>
  <c r="X139" i="38" a="1"/>
  <c r="X139" i="38" s="1"/>
  <c r="Y139" i="38" a="1"/>
  <c r="Y139" i="38" s="1"/>
  <c r="Z139" i="38" a="1"/>
  <c r="Z139" i="38" s="1"/>
  <c r="AA139" i="38" a="1"/>
  <c r="AA139" i="38" s="1"/>
  <c r="AB139" i="38" a="1"/>
  <c r="AB139" i="38" s="1"/>
  <c r="AC139" i="38" a="1"/>
  <c r="AC139" i="38" s="1"/>
  <c r="AD139" i="38" a="1"/>
  <c r="AD139" i="38" s="1"/>
  <c r="AE139" i="38" a="1"/>
  <c r="AE139" i="38" s="1"/>
  <c r="AF139" i="38" a="1"/>
  <c r="AF139" i="38" s="1"/>
  <c r="AG139" i="38" a="1"/>
  <c r="AG139" i="38" s="1"/>
  <c r="AH139" i="38" a="1"/>
  <c r="AH139" i="38"/>
  <c r="AI139" i="38" a="1"/>
  <c r="AI139" i="38" s="1"/>
  <c r="AJ139" i="38" a="1"/>
  <c r="AJ139" i="38" s="1"/>
  <c r="AK139" i="38" a="1"/>
  <c r="AK139" i="38" s="1"/>
  <c r="AL139" i="38" a="1"/>
  <c r="AL139" i="38" s="1"/>
  <c r="AM139" i="38" a="1"/>
  <c r="AM139" i="38" s="1"/>
  <c r="AN139" i="38" a="1"/>
  <c r="AN139" i="38" s="1"/>
  <c r="AO139" i="38" a="1"/>
  <c r="AO139" i="38" s="1"/>
  <c r="AP139" i="38" a="1"/>
  <c r="AP139" i="38" s="1"/>
  <c r="AQ139" i="38" a="1"/>
  <c r="AQ139" i="38" s="1"/>
  <c r="AR139" i="38" a="1"/>
  <c r="AR139" i="38" s="1"/>
  <c r="AS139" i="38" a="1"/>
  <c r="AS139" i="38" s="1"/>
  <c r="AT139" i="38" a="1"/>
  <c r="AT139" i="38"/>
  <c r="AU139" i="38" a="1"/>
  <c r="AU139" i="38" s="1"/>
  <c r="AV139" i="38" a="1"/>
  <c r="AV139" i="38" s="1"/>
  <c r="AW139" i="38" a="1"/>
  <c r="AW139" i="38" s="1"/>
  <c r="AX139" i="38" a="1"/>
  <c r="AX139" i="38" s="1"/>
  <c r="AY139" i="38" a="1"/>
  <c r="AY139" i="38" s="1"/>
  <c r="AZ139" i="38" a="1"/>
  <c r="AZ139" i="38" s="1"/>
  <c r="BA139" i="38" a="1"/>
  <c r="BA139" i="38" s="1"/>
  <c r="BB139" i="38" a="1"/>
  <c r="BB139" i="38" s="1"/>
  <c r="BC139" i="38" a="1"/>
  <c r="BC139" i="38"/>
  <c r="BD139" i="38" a="1"/>
  <c r="BD139" i="38" s="1"/>
  <c r="BE139" i="38" a="1"/>
  <c r="BE139" i="38" s="1"/>
  <c r="BF139" i="38" a="1"/>
  <c r="BF139" i="38" s="1"/>
  <c r="BG139" i="38" a="1"/>
  <c r="BG139" i="38" s="1"/>
  <c r="BH139" i="38" a="1"/>
  <c r="BH139" i="38" s="1"/>
  <c r="BI139" i="38" a="1"/>
  <c r="BI139" i="38" s="1"/>
  <c r="BJ139" i="38" a="1"/>
  <c r="BJ139" i="38" s="1"/>
  <c r="BK139" i="38" a="1"/>
  <c r="BK139" i="38" s="1"/>
  <c r="BL139" i="38" a="1"/>
  <c r="BL139" i="38" s="1"/>
  <c r="BM139" i="38" a="1"/>
  <c r="BM139" i="38" s="1"/>
  <c r="BN139" i="38" a="1"/>
  <c r="BN139" i="38"/>
  <c r="BO139" i="38" a="1"/>
  <c r="BO139" i="38" s="1"/>
  <c r="BP139" i="38" a="1"/>
  <c r="BP139" i="38" s="1"/>
  <c r="BQ139" i="38" a="1"/>
  <c r="BQ139" i="38"/>
  <c r="BR139" i="38" a="1"/>
  <c r="BR139" i="38" s="1"/>
  <c r="BS139" i="38" a="1"/>
  <c r="BS139" i="38" s="1"/>
  <c r="BT139" i="38" a="1"/>
  <c r="BT139" i="38" s="1"/>
  <c r="BU139" i="38" a="1"/>
  <c r="BU139" i="38" s="1"/>
  <c r="BV139" i="38" a="1"/>
  <c r="BV139" i="38" s="1"/>
  <c r="C140" i="38" a="1"/>
  <c r="C140" i="38" s="1"/>
  <c r="D140" i="38" a="1"/>
  <c r="D140" i="38" s="1"/>
  <c r="E140" i="38" a="1"/>
  <c r="E140" i="38" s="1"/>
  <c r="F140" i="38" a="1"/>
  <c r="F140" i="38" s="1"/>
  <c r="G140" i="38" a="1"/>
  <c r="G140" i="38" s="1"/>
  <c r="H140" i="38" a="1"/>
  <c r="H140" i="38" s="1"/>
  <c r="I140" i="38" a="1"/>
  <c r="I140" i="38" s="1"/>
  <c r="J140" i="38" a="1"/>
  <c r="J140" i="38" s="1"/>
  <c r="K140" i="38" a="1"/>
  <c r="K140" i="38" s="1"/>
  <c r="L140" i="38" a="1"/>
  <c r="L140" i="38" s="1"/>
  <c r="M140" i="38" a="1"/>
  <c r="M140" i="38" s="1"/>
  <c r="N140" i="38" a="1"/>
  <c r="N140" i="38" s="1"/>
  <c r="O140" i="38" a="1"/>
  <c r="O140" i="38" s="1"/>
  <c r="P140" i="38" a="1"/>
  <c r="P140" i="38" s="1"/>
  <c r="Q140" i="38" a="1"/>
  <c r="Q140" i="38"/>
  <c r="R140" i="38" a="1"/>
  <c r="R140" i="38" s="1"/>
  <c r="S140" i="38" a="1"/>
  <c r="S140" i="38" s="1"/>
  <c r="T140" i="38" a="1"/>
  <c r="T140" i="38" s="1"/>
  <c r="U140" i="38" a="1"/>
  <c r="U140" i="38" s="1"/>
  <c r="V140" i="38" a="1"/>
  <c r="V140" i="38" s="1"/>
  <c r="W140" i="38" a="1"/>
  <c r="W140" i="38" s="1"/>
  <c r="X140" i="38" a="1"/>
  <c r="X140" i="38" s="1"/>
  <c r="Y140" i="38" a="1"/>
  <c r="Y140" i="38" s="1"/>
  <c r="Z140" i="38" a="1"/>
  <c r="Z140" i="38"/>
  <c r="AA140" i="38" a="1"/>
  <c r="AA140" i="38" s="1"/>
  <c r="AB140" i="38" a="1"/>
  <c r="AB140" i="38" s="1"/>
  <c r="AC140" i="38" a="1"/>
  <c r="AC140" i="38" s="1"/>
  <c r="AD140" i="38" a="1"/>
  <c r="AD140" i="38" s="1"/>
  <c r="AE140" i="38" a="1"/>
  <c r="AE140" i="38" s="1"/>
  <c r="AF140" i="38" a="1"/>
  <c r="AF140" i="38" s="1"/>
  <c r="AG140" i="38" a="1"/>
  <c r="AG140" i="38" s="1"/>
  <c r="AH140" i="38" a="1"/>
  <c r="AH140" i="38" s="1"/>
  <c r="AI140" i="38" a="1"/>
  <c r="AI140" i="38" s="1"/>
  <c r="AJ140" i="38" a="1"/>
  <c r="AJ140" i="38" s="1"/>
  <c r="AK140" i="38" a="1"/>
  <c r="AK140" i="38" s="1"/>
  <c r="AL140" i="38" a="1"/>
  <c r="AL140" i="38" s="1"/>
  <c r="AM140" i="38" a="1"/>
  <c r="AM140" i="38" s="1"/>
  <c r="AN140" i="38" a="1"/>
  <c r="AN140" i="38" s="1"/>
  <c r="AO140" i="38" a="1"/>
  <c r="AO140" i="38" s="1"/>
  <c r="AP140" i="38" a="1"/>
  <c r="AP140" i="38" s="1"/>
  <c r="AQ140" i="38" a="1"/>
  <c r="AQ140" i="38" s="1"/>
  <c r="AR140" i="38" a="1"/>
  <c r="AR140" i="38" s="1"/>
  <c r="AS140" i="38" a="1"/>
  <c r="AS140" i="38" s="1"/>
  <c r="AT140" i="38" a="1"/>
  <c r="AT140" i="38" s="1"/>
  <c r="AU140" i="38" a="1"/>
  <c r="AU140" i="38" s="1"/>
  <c r="AV140" i="38" a="1"/>
  <c r="AV140" i="38" s="1"/>
  <c r="AW140" i="38" a="1"/>
  <c r="AW140" i="38" s="1"/>
  <c r="AX140" i="38" a="1"/>
  <c r="AX140" i="38" s="1"/>
  <c r="AY140" i="38" a="1"/>
  <c r="AY140" i="38" s="1"/>
  <c r="AZ140" i="38" a="1"/>
  <c r="AZ140" i="38" s="1"/>
  <c r="BA140" i="38" a="1"/>
  <c r="BA140" i="38" s="1"/>
  <c r="BB140" i="38" a="1"/>
  <c r="BB140" i="38" s="1"/>
  <c r="BC140" i="38" a="1"/>
  <c r="BC140" i="38" s="1"/>
  <c r="BD140" i="38" a="1"/>
  <c r="BD140" i="38" s="1"/>
  <c r="BE140" i="38" a="1"/>
  <c r="BE140" i="38" s="1"/>
  <c r="BF140" i="38" a="1"/>
  <c r="BF140" i="38" s="1"/>
  <c r="BG140" i="38" a="1"/>
  <c r="BG140" i="38" s="1"/>
  <c r="BH140" i="38" a="1"/>
  <c r="BH140" i="38" s="1"/>
  <c r="BI140" i="38" a="1"/>
  <c r="BI140" i="38"/>
  <c r="BJ140" i="38" a="1"/>
  <c r="BJ140" i="38" s="1"/>
  <c r="BK140" i="38" a="1"/>
  <c r="BK140" i="38" s="1"/>
  <c r="BL140" i="38" a="1"/>
  <c r="BL140" i="38" s="1"/>
  <c r="BM140" i="38" a="1"/>
  <c r="BM140" i="38" s="1"/>
  <c r="BN140" i="38" a="1"/>
  <c r="BN140" i="38"/>
  <c r="BO140" i="38" a="1"/>
  <c r="BO140" i="38" s="1"/>
  <c r="BP140" i="38" a="1"/>
  <c r="BP140" i="38" s="1"/>
  <c r="BQ140" i="38" a="1"/>
  <c r="BQ140" i="38" s="1"/>
  <c r="BR140" i="38" a="1"/>
  <c r="BR140" i="38" s="1"/>
  <c r="BS140" i="38" a="1"/>
  <c r="BS140" i="38" s="1"/>
  <c r="BT140" i="38" a="1"/>
  <c r="BT140" i="38" s="1"/>
  <c r="BU140" i="38" a="1"/>
  <c r="BU140" i="38" s="1"/>
  <c r="BV140" i="38" a="1"/>
  <c r="BV140" i="38" s="1"/>
  <c r="C141" i="38" a="1"/>
  <c r="C141" i="38"/>
  <c r="D141" i="38" a="1"/>
  <c r="D141" i="38" s="1"/>
  <c r="E141" i="38" a="1"/>
  <c r="E141" i="38" s="1"/>
  <c r="F141" i="38" a="1"/>
  <c r="F141" i="38" s="1"/>
  <c r="G141" i="38" a="1"/>
  <c r="G141" i="38" s="1"/>
  <c r="H141" i="38" a="1"/>
  <c r="H141" i="38" s="1"/>
  <c r="I141" i="38" a="1"/>
  <c r="I141" i="38" s="1"/>
  <c r="J141" i="38" a="1"/>
  <c r="J141" i="38" s="1"/>
  <c r="K141" i="38" a="1"/>
  <c r="K141" i="38" s="1"/>
  <c r="L141" i="38" a="1"/>
  <c r="L141" i="38" s="1"/>
  <c r="M141" i="38" a="1"/>
  <c r="M141" i="38" s="1"/>
  <c r="N141" i="38" a="1"/>
  <c r="N141" i="38" s="1"/>
  <c r="O141" i="38" a="1"/>
  <c r="O141" i="38" s="1"/>
  <c r="P141" i="38" a="1"/>
  <c r="P141" i="38" s="1"/>
  <c r="Q141" i="38" a="1"/>
  <c r="Q141" i="38" s="1"/>
  <c r="R141" i="38" a="1"/>
  <c r="R141" i="38" s="1"/>
  <c r="S141" i="38" a="1"/>
  <c r="S141" i="38" s="1"/>
  <c r="T141" i="38" a="1"/>
  <c r="T141" i="38" s="1"/>
  <c r="U141" i="38" a="1"/>
  <c r="U141" i="38" s="1"/>
  <c r="V141" i="38" a="1"/>
  <c r="V141" i="38"/>
  <c r="W141" i="38" a="1"/>
  <c r="W141" i="38" s="1"/>
  <c r="X141" i="38" a="1"/>
  <c r="X141" i="38" s="1"/>
  <c r="Y141" i="38" a="1"/>
  <c r="Y141" i="38" s="1"/>
  <c r="Z141" i="38" a="1"/>
  <c r="Z141" i="38" s="1"/>
  <c r="AA141" i="38" a="1"/>
  <c r="AA141" i="38" s="1"/>
  <c r="AB141" i="38" a="1"/>
  <c r="AB141" i="38" s="1"/>
  <c r="AC141" i="38" a="1"/>
  <c r="AC141" i="38" s="1"/>
  <c r="AD141" i="38" a="1"/>
  <c r="AD141" i="38" s="1"/>
  <c r="AE141" i="38" a="1"/>
  <c r="AE141" i="38"/>
  <c r="AF141" i="38" a="1"/>
  <c r="AF141" i="38" s="1"/>
  <c r="AG141" i="38" a="1"/>
  <c r="AG141" i="38" s="1"/>
  <c r="AH141" i="38" a="1"/>
  <c r="AH141" i="38" s="1"/>
  <c r="AI141" i="38" a="1"/>
  <c r="AI141" i="38" s="1"/>
  <c r="AJ141" i="38" a="1"/>
  <c r="AJ141" i="38" s="1"/>
  <c r="AK141" i="38" a="1"/>
  <c r="AK141" i="38" s="1"/>
  <c r="AL141" i="38" a="1"/>
  <c r="AL141" i="38" s="1"/>
  <c r="AM141" i="38" a="1"/>
  <c r="AM141" i="38" s="1"/>
  <c r="AN141" i="38" a="1"/>
  <c r="AN141" i="38" s="1"/>
  <c r="AO141" i="38" a="1"/>
  <c r="AO141" i="38" s="1"/>
  <c r="AP141" i="38" a="1"/>
  <c r="AP141" i="38" s="1"/>
  <c r="AQ141" i="38" a="1"/>
  <c r="AQ141" i="38" s="1"/>
  <c r="AR141" i="38" a="1"/>
  <c r="AR141" i="38" s="1"/>
  <c r="AS141" i="38" a="1"/>
  <c r="AS141" i="38" s="1"/>
  <c r="AT141" i="38" a="1"/>
  <c r="AT141" i="38" s="1"/>
  <c r="AU141" i="38" a="1"/>
  <c r="AU141" i="38" s="1"/>
  <c r="AV141" i="38" a="1"/>
  <c r="AV141" i="38" s="1"/>
  <c r="AW141" i="38" a="1"/>
  <c r="AW141" i="38" s="1"/>
  <c r="AX141" i="38" a="1"/>
  <c r="AX141" i="38" s="1"/>
  <c r="AY141" i="38" a="1"/>
  <c r="AY141" i="38" s="1"/>
  <c r="AZ141" i="38" a="1"/>
  <c r="AZ141" i="38" s="1"/>
  <c r="BA141" i="38" a="1"/>
  <c r="BA141" i="38" s="1"/>
  <c r="BB141" i="38" a="1"/>
  <c r="BB141" i="38" s="1"/>
  <c r="BC141" i="38" a="1"/>
  <c r="BC141" i="38" s="1"/>
  <c r="BD141" i="38" a="1"/>
  <c r="BD141" i="38" s="1"/>
  <c r="BE141" i="38" a="1"/>
  <c r="BE141" i="38" s="1"/>
  <c r="BF141" i="38" a="1"/>
  <c r="BF141" i="38" s="1"/>
  <c r="BG141" i="38" a="1"/>
  <c r="BG141" i="38" s="1"/>
  <c r="BH141" i="38" a="1"/>
  <c r="BH141" i="38" s="1"/>
  <c r="BI141" i="38" a="1"/>
  <c r="BI141" i="38" s="1"/>
  <c r="BJ141" i="38" a="1"/>
  <c r="BJ141" i="38" s="1"/>
  <c r="BK141" i="38" a="1"/>
  <c r="BK141" i="38" s="1"/>
  <c r="BL141" i="38" a="1"/>
  <c r="BL141" i="38" s="1"/>
  <c r="BM141" i="38" a="1"/>
  <c r="BM141" i="38" s="1"/>
  <c r="BN141" i="38" a="1"/>
  <c r="BN141" i="38" s="1"/>
  <c r="BO141" i="38" a="1"/>
  <c r="BO141" i="38"/>
  <c r="BP141" i="38" a="1"/>
  <c r="BP141" i="38" s="1"/>
  <c r="BQ141" i="38" a="1"/>
  <c r="BQ141" i="38" s="1"/>
  <c r="BR141" i="38" a="1"/>
  <c r="BR141" i="38" s="1"/>
  <c r="BS141" i="38" a="1"/>
  <c r="BS141" i="38" s="1"/>
  <c r="BT141" i="38" a="1"/>
  <c r="BT141" i="38" s="1"/>
  <c r="BU141" i="38" a="1"/>
  <c r="BU141" i="38" s="1"/>
  <c r="BV141" i="38" a="1"/>
  <c r="BV141" i="38" s="1"/>
  <c r="C142" i="38" a="1"/>
  <c r="C142" i="38" s="1"/>
  <c r="D142" i="38" a="1"/>
  <c r="D142" i="38" s="1"/>
  <c r="E142" i="38" a="1"/>
  <c r="E142" i="38" s="1"/>
  <c r="F142" i="38" a="1"/>
  <c r="F142" i="38"/>
  <c r="G142" i="38" a="1"/>
  <c r="G142" i="38" s="1"/>
  <c r="H142" i="38" a="1"/>
  <c r="H142" i="38" s="1"/>
  <c r="I142" i="38" a="1"/>
  <c r="I142" i="38" s="1"/>
  <c r="J142" i="38" a="1"/>
  <c r="J142" i="38" s="1"/>
  <c r="K142" i="38" a="1"/>
  <c r="K142" i="38" s="1"/>
  <c r="L142" i="38" a="1"/>
  <c r="L142" i="38" s="1"/>
  <c r="M142" i="38" a="1"/>
  <c r="M142" i="38" s="1"/>
  <c r="N142" i="38" a="1"/>
  <c r="N142" i="38" s="1"/>
  <c r="O142" i="38" a="1"/>
  <c r="O142" i="38" s="1"/>
  <c r="P142" i="38" a="1"/>
  <c r="P142" i="38" s="1"/>
  <c r="Q142" i="38" a="1"/>
  <c r="Q142" i="38" s="1"/>
  <c r="R142" i="38" a="1"/>
  <c r="R142" i="38"/>
  <c r="S142" i="38" a="1"/>
  <c r="S142" i="38" s="1"/>
  <c r="T142" i="38" a="1"/>
  <c r="T142" i="38" s="1"/>
  <c r="U142" i="38" a="1"/>
  <c r="U142" i="38" s="1"/>
  <c r="V142" i="38" a="1"/>
  <c r="V142" i="38" s="1"/>
  <c r="W142" i="38" a="1"/>
  <c r="W142" i="38" s="1"/>
  <c r="X142" i="38" a="1"/>
  <c r="X142" i="38" s="1"/>
  <c r="Y142" i="38" a="1"/>
  <c r="Y142" i="38" s="1"/>
  <c r="Z142" i="38" a="1"/>
  <c r="Z142" i="38" s="1"/>
  <c r="AA142" i="38" a="1"/>
  <c r="AA142" i="38" s="1"/>
  <c r="AB142" i="38" a="1"/>
  <c r="AB142" i="38" s="1"/>
  <c r="AC142" i="38" a="1"/>
  <c r="AC142" i="38" s="1"/>
  <c r="AD142" i="38" a="1"/>
  <c r="AD142" i="38" s="1"/>
  <c r="AE142" i="38" a="1"/>
  <c r="AE142" i="38" s="1"/>
  <c r="AF142" i="38" a="1"/>
  <c r="AF142" i="38" s="1"/>
  <c r="AG142" i="38" a="1"/>
  <c r="AG142" i="38" s="1"/>
  <c r="AH142" i="38" a="1"/>
  <c r="AH142" i="38" s="1"/>
  <c r="AI142" i="38" a="1"/>
  <c r="AI142" i="38" s="1"/>
  <c r="AJ142" i="38" a="1"/>
  <c r="AJ142" i="38" s="1"/>
  <c r="AK142" i="38" a="1"/>
  <c r="AK142" i="38" s="1"/>
  <c r="AL142" i="38" a="1"/>
  <c r="AL142" i="38" s="1"/>
  <c r="AM142" i="38" a="1"/>
  <c r="AM142" i="38" s="1"/>
  <c r="AN142" i="38" a="1"/>
  <c r="AN142" i="38" s="1"/>
  <c r="AO142" i="38" a="1"/>
  <c r="AO142" i="38" s="1"/>
  <c r="AP142" i="38" a="1"/>
  <c r="AP142" i="38" s="1"/>
  <c r="AQ142" i="38" a="1"/>
  <c r="AQ142" i="38" s="1"/>
  <c r="AR142" i="38" a="1"/>
  <c r="AR142" i="38" s="1"/>
  <c r="AS142" i="38" a="1"/>
  <c r="AS142" i="38" s="1"/>
  <c r="AT142" i="38" a="1"/>
  <c r="AT142" i="38" s="1"/>
  <c r="AU142" i="38" a="1"/>
  <c r="AU142" i="38" s="1"/>
  <c r="AV142" i="38" a="1"/>
  <c r="AV142" i="38" s="1"/>
  <c r="AW142" i="38" a="1"/>
  <c r="AW142" i="38" s="1"/>
  <c r="AX142" i="38" a="1"/>
  <c r="AX142" i="38" s="1"/>
  <c r="AY142" i="38" a="1"/>
  <c r="AY142" i="38" s="1"/>
  <c r="AZ142" i="38" a="1"/>
  <c r="AZ142" i="38" s="1"/>
  <c r="BA142" i="38" a="1"/>
  <c r="BA142" i="38" s="1"/>
  <c r="BB142" i="38" a="1"/>
  <c r="BB142" i="38" s="1"/>
  <c r="BC142" i="38" a="1"/>
  <c r="BC142" i="38"/>
  <c r="BD142" i="38" a="1"/>
  <c r="BD142" i="38" s="1"/>
  <c r="BE142" i="38" a="1"/>
  <c r="BE142" i="38" s="1"/>
  <c r="BF142" i="38" a="1"/>
  <c r="BF142" i="38" s="1"/>
  <c r="BG142" i="38" a="1"/>
  <c r="BG142" i="38" s="1"/>
  <c r="BH142" i="38" a="1"/>
  <c r="BH142" i="38" s="1"/>
  <c r="BI142" i="38" a="1"/>
  <c r="BI142" i="38"/>
  <c r="BJ142" i="38" a="1"/>
  <c r="BJ142" i="38" s="1"/>
  <c r="BK142" i="38" a="1"/>
  <c r="BK142" i="38" s="1"/>
  <c r="BL142" i="38" a="1"/>
  <c r="BL142" i="38" s="1"/>
  <c r="BM142" i="38" a="1"/>
  <c r="BM142" i="38" s="1"/>
  <c r="BN142" i="38" a="1"/>
  <c r="BN142" i="38" s="1"/>
  <c r="BO142" i="38" a="1"/>
  <c r="BO142" i="38" s="1"/>
  <c r="BP142" i="38" a="1"/>
  <c r="BP142" i="38" s="1"/>
  <c r="BQ142" i="38" a="1"/>
  <c r="BQ142" i="38"/>
  <c r="BR142" i="38" a="1"/>
  <c r="BR142" i="38" s="1"/>
  <c r="BS142" i="38" a="1"/>
  <c r="BS142" i="38" s="1"/>
  <c r="BT142" i="38" a="1"/>
  <c r="BT142" i="38" s="1"/>
  <c r="BU142" i="38" a="1"/>
  <c r="BU142" i="38" s="1"/>
  <c r="BV142" i="38" a="1"/>
  <c r="BV142" i="38" s="1"/>
  <c r="C143" i="38" a="1"/>
  <c r="C143" i="38" s="1"/>
  <c r="D143" i="38" a="1"/>
  <c r="D143" i="38" s="1"/>
  <c r="E143" i="38" a="1"/>
  <c r="E143" i="38" s="1"/>
  <c r="F143" i="38" a="1"/>
  <c r="F143" i="38"/>
  <c r="G143" i="38" a="1"/>
  <c r="G143" i="38" s="1"/>
  <c r="H143" i="38" a="1"/>
  <c r="H143" i="38" s="1"/>
  <c r="I143" i="38" a="1"/>
  <c r="I143" i="38" s="1"/>
  <c r="J143" i="38" a="1"/>
  <c r="J143" i="38"/>
  <c r="K143" i="38" a="1"/>
  <c r="K143" i="38" s="1"/>
  <c r="L143" i="38" a="1"/>
  <c r="L143" i="38" s="1"/>
  <c r="M143" i="38" a="1"/>
  <c r="M143" i="38" s="1"/>
  <c r="N143" i="38" a="1"/>
  <c r="N143" i="38" s="1"/>
  <c r="O143" i="38" a="1"/>
  <c r="O143" i="38" s="1"/>
  <c r="P143" i="38" a="1"/>
  <c r="P143" i="38" s="1"/>
  <c r="Q143" i="38" a="1"/>
  <c r="Q143" i="38" s="1"/>
  <c r="R143" i="38" a="1"/>
  <c r="R143" i="38" s="1"/>
  <c r="S143" i="38" a="1"/>
  <c r="S143" i="38" s="1"/>
  <c r="T143" i="38" a="1"/>
  <c r="T143" i="38" s="1"/>
  <c r="U143" i="38" a="1"/>
  <c r="U143" i="38"/>
  <c r="V143" i="38" a="1"/>
  <c r="V143" i="38" s="1"/>
  <c r="W143" i="38" a="1"/>
  <c r="W143" i="38" s="1"/>
  <c r="X143" i="38" a="1"/>
  <c r="X143" i="38" s="1"/>
  <c r="Y143" i="38" a="1"/>
  <c r="Y143" i="38" s="1"/>
  <c r="Z143" i="38" a="1"/>
  <c r="Z143" i="38" s="1"/>
  <c r="AA143" i="38" a="1"/>
  <c r="AA143" i="38" s="1"/>
  <c r="AB143" i="38" a="1"/>
  <c r="AB143" i="38" s="1"/>
  <c r="AC143" i="38" a="1"/>
  <c r="AC143" i="38" s="1"/>
  <c r="AD143" i="38" a="1"/>
  <c r="AD143" i="38" s="1"/>
  <c r="AE143" i="38" a="1"/>
  <c r="AE143" i="38" s="1"/>
  <c r="AF143" i="38" a="1"/>
  <c r="AF143" i="38" s="1"/>
  <c r="AG143" i="38" a="1"/>
  <c r="AG143" i="38" s="1"/>
  <c r="AH143" i="38" a="1"/>
  <c r="AH143" i="38" s="1"/>
  <c r="AI143" i="38" a="1"/>
  <c r="AI143" i="38" s="1"/>
  <c r="AJ143" i="38" a="1"/>
  <c r="AJ143" i="38" s="1"/>
  <c r="AK143" i="38" a="1"/>
  <c r="AK143" i="38" s="1"/>
  <c r="AL143" i="38" a="1"/>
  <c r="AL143" i="38" s="1"/>
  <c r="AM143" i="38" a="1"/>
  <c r="AM143" i="38" s="1"/>
  <c r="AN143" i="38" a="1"/>
  <c r="AN143" i="38" s="1"/>
  <c r="AO143" i="38" a="1"/>
  <c r="AO143" i="38" s="1"/>
  <c r="AP143" i="38" a="1"/>
  <c r="AP143" i="38" s="1"/>
  <c r="AQ143" i="38" a="1"/>
  <c r="AQ143" i="38" s="1"/>
  <c r="AR143" i="38" a="1"/>
  <c r="AR143" i="38" s="1"/>
  <c r="AS143" i="38" a="1"/>
  <c r="AS143" i="38" s="1"/>
  <c r="AT143" i="38" a="1"/>
  <c r="AT143" i="38" s="1"/>
  <c r="AU143" i="38" a="1"/>
  <c r="AU143" i="38" s="1"/>
  <c r="AV143" i="38" a="1"/>
  <c r="AV143" i="38" s="1"/>
  <c r="AW143" i="38" a="1"/>
  <c r="AW143" i="38" s="1"/>
  <c r="AX143" i="38" a="1"/>
  <c r="AX143" i="38" s="1"/>
  <c r="AY143" i="38" a="1"/>
  <c r="AY143" i="38" s="1"/>
  <c r="AZ143" i="38" a="1"/>
  <c r="AZ143" i="38" s="1"/>
  <c r="BA143" i="38" a="1"/>
  <c r="BA143" i="38" s="1"/>
  <c r="BB143" i="38" a="1"/>
  <c r="BB143" i="38" s="1"/>
  <c r="BC143" i="38" a="1"/>
  <c r="BC143" i="38" s="1"/>
  <c r="BD143" i="38" a="1"/>
  <c r="BD143" i="38" s="1"/>
  <c r="BE143" i="38" a="1"/>
  <c r="BE143" i="38" s="1"/>
  <c r="BF143" i="38" a="1"/>
  <c r="BF143" i="38" s="1"/>
  <c r="BG143" i="38" a="1"/>
  <c r="BG143" i="38" s="1"/>
  <c r="BH143" i="38" a="1"/>
  <c r="BH143" i="38" s="1"/>
  <c r="BI143" i="38" a="1"/>
  <c r="BI143" i="38"/>
  <c r="BJ143" i="38" a="1"/>
  <c r="BJ143" i="38" s="1"/>
  <c r="BK143" i="38" a="1"/>
  <c r="BK143" i="38" s="1"/>
  <c r="BL143" i="38" a="1"/>
  <c r="BL143" i="38" s="1"/>
  <c r="BM143" i="38" a="1"/>
  <c r="BM143" i="38" s="1"/>
  <c r="BN143" i="38" a="1"/>
  <c r="BN143" i="38" s="1"/>
  <c r="BO143" i="38" a="1"/>
  <c r="BO143" i="38" s="1"/>
  <c r="BP143" i="38" a="1"/>
  <c r="BP143" i="38" s="1"/>
  <c r="BQ143" i="38" a="1"/>
  <c r="BQ143" i="38" s="1"/>
  <c r="BR143" i="38" a="1"/>
  <c r="BR143" i="38" s="1"/>
  <c r="BS143" i="38" a="1"/>
  <c r="BS143" i="38"/>
  <c r="BT143" i="38" a="1"/>
  <c r="BT143" i="38" s="1"/>
  <c r="BU143" i="38" a="1"/>
  <c r="BU143" i="38" s="1"/>
  <c r="BV143" i="38" a="1"/>
  <c r="BV143" i="38" s="1"/>
  <c r="C144" i="38" a="1"/>
  <c r="C144" i="38" s="1"/>
  <c r="D144" i="38" a="1"/>
  <c r="D144" i="38" s="1"/>
  <c r="E144" i="38" a="1"/>
  <c r="E144" i="38" s="1"/>
  <c r="F144" i="38" a="1"/>
  <c r="F144" i="38" s="1"/>
  <c r="G144" i="38" a="1"/>
  <c r="G144" i="38"/>
  <c r="H144" i="38" a="1"/>
  <c r="H144" i="38" s="1"/>
  <c r="I144" i="38" a="1"/>
  <c r="I144" i="38" s="1"/>
  <c r="J144" i="38" a="1"/>
  <c r="J144" i="38" s="1"/>
  <c r="K144" i="38" a="1"/>
  <c r="K144" i="38" s="1"/>
  <c r="L144" i="38" a="1"/>
  <c r="L144" i="38" s="1"/>
  <c r="M144" i="38" a="1"/>
  <c r="M144" i="38"/>
  <c r="N144" i="38" a="1"/>
  <c r="N144" i="38" s="1"/>
  <c r="O144" i="38" a="1"/>
  <c r="O144" i="38" s="1"/>
  <c r="P144" i="38" a="1"/>
  <c r="P144" i="38" s="1"/>
  <c r="Q144" i="38" a="1"/>
  <c r="Q144" i="38" s="1"/>
  <c r="R144" i="38" a="1"/>
  <c r="R144" i="38" s="1"/>
  <c r="S144" i="38" a="1"/>
  <c r="S144" i="38" s="1"/>
  <c r="T144" i="38" a="1"/>
  <c r="T144" i="38" s="1"/>
  <c r="U144" i="38" a="1"/>
  <c r="U144" i="38" s="1"/>
  <c r="V144" i="38" a="1"/>
  <c r="V144" i="38" s="1"/>
  <c r="W144" i="38" a="1"/>
  <c r="W144" i="38" s="1"/>
  <c r="X144" i="38" a="1"/>
  <c r="X144" i="38" s="1"/>
  <c r="Y144" i="38" a="1"/>
  <c r="Y144" i="38" s="1"/>
  <c r="Z144" i="38" a="1"/>
  <c r="Z144" i="38" s="1"/>
  <c r="AA144" i="38" a="1"/>
  <c r="AA144" i="38" s="1"/>
  <c r="AB144" i="38" a="1"/>
  <c r="AB144" i="38" s="1"/>
  <c r="AC144" i="38" a="1"/>
  <c r="AC144" i="38" s="1"/>
  <c r="AD144" i="38" a="1"/>
  <c r="AD144" i="38" s="1"/>
  <c r="AE144" i="38" a="1"/>
  <c r="AE144" i="38" s="1"/>
  <c r="AF144" i="38" a="1"/>
  <c r="AF144" i="38" s="1"/>
  <c r="AG144" i="38" a="1"/>
  <c r="AG144" i="38" s="1"/>
  <c r="AH144" i="38" a="1"/>
  <c r="AH144" i="38" s="1"/>
  <c r="AI144" i="38" a="1"/>
  <c r="AI144" i="38" s="1"/>
  <c r="AJ144" i="38" a="1"/>
  <c r="AJ144" i="38" s="1"/>
  <c r="AK144" i="38" a="1"/>
  <c r="AK144" i="38" s="1"/>
  <c r="AL144" i="38" a="1"/>
  <c r="AL144" i="38" s="1"/>
  <c r="AM144" i="38" a="1"/>
  <c r="AM144" i="38" s="1"/>
  <c r="AN144" i="38" a="1"/>
  <c r="AN144" i="38" s="1"/>
  <c r="AO144" i="38" a="1"/>
  <c r="AO144" i="38" s="1"/>
  <c r="AP144" i="38" a="1"/>
  <c r="AP144" i="38" s="1"/>
  <c r="AQ144" i="38" a="1"/>
  <c r="AQ144" i="38"/>
  <c r="AR144" i="38" a="1"/>
  <c r="AR144" i="38" s="1"/>
  <c r="AS144" i="38" a="1"/>
  <c r="AS144" i="38" s="1"/>
  <c r="AT144" i="38" a="1"/>
  <c r="AT144" i="38" s="1"/>
  <c r="AU144" i="38" a="1"/>
  <c r="AU144" i="38" s="1"/>
  <c r="AV144" i="38" a="1"/>
  <c r="AV144" i="38" s="1"/>
  <c r="AW144" i="38" a="1"/>
  <c r="AW144" i="38" s="1"/>
  <c r="AX144" i="38" a="1"/>
  <c r="AX144" i="38" s="1"/>
  <c r="AY144" i="38" a="1"/>
  <c r="AY144" i="38" s="1"/>
  <c r="AZ144" i="38" a="1"/>
  <c r="AZ144" i="38" s="1"/>
  <c r="BA144" i="38" a="1"/>
  <c r="BA144" i="38" s="1"/>
  <c r="BB144" i="38" a="1"/>
  <c r="BB144" i="38" s="1"/>
  <c r="BC144" i="38" a="1"/>
  <c r="BC144" i="38" s="1"/>
  <c r="BD144" i="38" a="1"/>
  <c r="BD144" i="38" s="1"/>
  <c r="BE144" i="38" a="1"/>
  <c r="BE144" i="38"/>
  <c r="BF144" i="38" a="1"/>
  <c r="BF144" i="38" s="1"/>
  <c r="BG144" i="38" a="1"/>
  <c r="BG144" i="38" s="1"/>
  <c r="BH144" i="38" a="1"/>
  <c r="BH144" i="38" s="1"/>
  <c r="BI144" i="38" a="1"/>
  <c r="BI144" i="38" s="1"/>
  <c r="BJ144" i="38" a="1"/>
  <c r="BJ144" i="38"/>
  <c r="BK144" i="38" a="1"/>
  <c r="BK144" i="38"/>
  <c r="BL144" i="38" a="1"/>
  <c r="BL144" i="38" s="1"/>
  <c r="BM144" i="38" a="1"/>
  <c r="BM144" i="38" s="1"/>
  <c r="BN144" i="38" a="1"/>
  <c r="BN144" i="38" s="1"/>
  <c r="BO144" i="38" a="1"/>
  <c r="BO144" i="38" s="1"/>
  <c r="BP144" i="38" a="1"/>
  <c r="BP144" i="38" s="1"/>
  <c r="BQ144" i="38" a="1"/>
  <c r="BQ144" i="38" s="1"/>
  <c r="BR144" i="38" a="1"/>
  <c r="BR144" i="38" s="1"/>
  <c r="BS144" i="38" a="1"/>
  <c r="BS144" i="38"/>
  <c r="BT144" i="38" a="1"/>
  <c r="BT144" i="38" s="1"/>
  <c r="BU144" i="38" a="1"/>
  <c r="BU144" i="38" s="1"/>
  <c r="BV144" i="38" a="1"/>
  <c r="BV144" i="38" s="1"/>
  <c r="C145" i="38" a="1"/>
  <c r="C145" i="38" s="1"/>
  <c r="D145" i="38" a="1"/>
  <c r="D145" i="38" s="1"/>
  <c r="E145" i="38" a="1"/>
  <c r="E145" i="38"/>
  <c r="F145" i="38" a="1"/>
  <c r="F145" i="38" s="1"/>
  <c r="G145" i="38" a="1"/>
  <c r="G145" i="38" s="1"/>
  <c r="H145" i="38" a="1"/>
  <c r="H145" i="38" s="1"/>
  <c r="I145" i="38" a="1"/>
  <c r="I145" i="38" s="1"/>
  <c r="J145" i="38" a="1"/>
  <c r="J145" i="38" s="1"/>
  <c r="K145" i="38" a="1"/>
  <c r="K145" i="38" s="1"/>
  <c r="L145" i="38" a="1"/>
  <c r="L145" i="38" s="1"/>
  <c r="M145" i="38" a="1"/>
  <c r="M145" i="38" s="1"/>
  <c r="N145" i="38" a="1"/>
  <c r="N145" i="38" s="1"/>
  <c r="O145" i="38" a="1"/>
  <c r="O145" i="38" s="1"/>
  <c r="P145" i="38" a="1"/>
  <c r="P145" i="38" s="1"/>
  <c r="Q145" i="38" a="1"/>
  <c r="Q145" i="38" s="1"/>
  <c r="R145" i="38" a="1"/>
  <c r="R145" i="38" s="1"/>
  <c r="S145" i="38" a="1"/>
  <c r="S145" i="38" s="1"/>
  <c r="T145" i="38" a="1"/>
  <c r="T145" i="38" s="1"/>
  <c r="U145" i="38" a="1"/>
  <c r="U145" i="38" s="1"/>
  <c r="V145" i="38" a="1"/>
  <c r="V145" i="38" s="1"/>
  <c r="W145" i="38" a="1"/>
  <c r="W145" i="38" s="1"/>
  <c r="X145" i="38" a="1"/>
  <c r="X145" i="38" s="1"/>
  <c r="Y145" i="38" a="1"/>
  <c r="Y145" i="38" s="1"/>
  <c r="Z145" i="38" a="1"/>
  <c r="Z145" i="38" s="1"/>
  <c r="AA145" i="38" a="1"/>
  <c r="AA145" i="38" s="1"/>
  <c r="AB145" i="38" a="1"/>
  <c r="AB145" i="38" s="1"/>
  <c r="AC145" i="38" a="1"/>
  <c r="AC145" i="38" s="1"/>
  <c r="AD145" i="38" a="1"/>
  <c r="AD145" i="38" s="1"/>
  <c r="AE145" i="38" a="1"/>
  <c r="AE145" i="38" s="1"/>
  <c r="AF145" i="38" a="1"/>
  <c r="AF145" i="38" s="1"/>
  <c r="AG145" i="38" a="1"/>
  <c r="AG145" i="38" s="1"/>
  <c r="AH145" i="38" a="1"/>
  <c r="AH145" i="38" s="1"/>
  <c r="AI145" i="38" a="1"/>
  <c r="AI145" i="38"/>
  <c r="AJ145" i="38" a="1"/>
  <c r="AJ145" i="38" s="1"/>
  <c r="AK145" i="38" a="1"/>
  <c r="AK145" i="38" s="1"/>
  <c r="AL145" i="38" a="1"/>
  <c r="AL145" i="38" s="1"/>
  <c r="AM145" i="38" a="1"/>
  <c r="AM145" i="38" s="1"/>
  <c r="AN145" i="38" a="1"/>
  <c r="AN145" i="38" s="1"/>
  <c r="AO145" i="38" a="1"/>
  <c r="AO145" i="38" s="1"/>
  <c r="AP145" i="38" a="1"/>
  <c r="AP145" i="38" s="1"/>
  <c r="AQ145" i="38" a="1"/>
  <c r="AQ145" i="38" s="1"/>
  <c r="AR145" i="38" a="1"/>
  <c r="AR145" i="38" s="1"/>
  <c r="AS145" i="38" a="1"/>
  <c r="AS145" i="38" s="1"/>
  <c r="AT145" i="38" a="1"/>
  <c r="AT145" i="38" s="1"/>
  <c r="AU145" i="38" a="1"/>
  <c r="AU145" i="38" s="1"/>
  <c r="AV145" i="38" a="1"/>
  <c r="AV145" i="38" s="1"/>
  <c r="AW145" i="38" a="1"/>
  <c r="AW145" i="38"/>
  <c r="AX145" i="38" a="1"/>
  <c r="AX145" i="38" s="1"/>
  <c r="AY145" i="38" a="1"/>
  <c r="AY145" i="38" s="1"/>
  <c r="AZ145" i="38" a="1"/>
  <c r="AZ145" i="38" s="1"/>
  <c r="BA145" i="38" a="1"/>
  <c r="BA145" i="38" s="1"/>
  <c r="BB145" i="38" a="1"/>
  <c r="BB145" i="38" s="1"/>
  <c r="BC145" i="38" a="1"/>
  <c r="BC145" i="38"/>
  <c r="BD145" i="38" a="1"/>
  <c r="BD145" i="38" s="1"/>
  <c r="BE145" i="38" a="1"/>
  <c r="BE145" i="38" s="1"/>
  <c r="BF145" i="38" a="1"/>
  <c r="BF145" i="38" s="1"/>
  <c r="BG145" i="38" a="1"/>
  <c r="BG145" i="38" s="1"/>
  <c r="BH145" i="38" a="1"/>
  <c r="BH145" i="38" s="1"/>
  <c r="BI145" i="38" a="1"/>
  <c r="BI145" i="38" s="1"/>
  <c r="BJ145" i="38" a="1"/>
  <c r="BJ145" i="38" s="1"/>
  <c r="BK145" i="38" a="1"/>
  <c r="BK145" i="38" s="1"/>
  <c r="BL145" i="38" a="1"/>
  <c r="BL145" i="38" s="1"/>
  <c r="BM145" i="38" a="1"/>
  <c r="BM145" i="38" s="1"/>
  <c r="BN145" i="38" a="1"/>
  <c r="BN145" i="38" s="1"/>
  <c r="BO145" i="38" a="1"/>
  <c r="BO145" i="38" s="1"/>
  <c r="BP145" i="38" a="1"/>
  <c r="BP145" i="38" s="1"/>
  <c r="BQ145" i="38" a="1"/>
  <c r="BQ145" i="38" s="1"/>
  <c r="BR145" i="38" a="1"/>
  <c r="BR145" i="38" s="1"/>
  <c r="BS145" i="38" a="1"/>
  <c r="BS145" i="38" s="1"/>
  <c r="BT145" i="38" a="1"/>
  <c r="BT145" i="38" s="1"/>
  <c r="BU145" i="38" a="1"/>
  <c r="BU145" i="38" s="1"/>
  <c r="BV145" i="38" a="1"/>
  <c r="BV145" i="38" s="1"/>
  <c r="C146" i="38" a="1"/>
  <c r="C146" i="38" s="1"/>
  <c r="D146" i="38" a="1"/>
  <c r="D146" i="38" s="1"/>
  <c r="E146" i="38" a="1"/>
  <c r="E146" i="38"/>
  <c r="F146" i="38" a="1"/>
  <c r="F146" i="38" s="1"/>
  <c r="G146" i="38" a="1"/>
  <c r="G146" i="38" s="1"/>
  <c r="H146" i="38" a="1"/>
  <c r="H146" i="38" s="1"/>
  <c r="I146" i="38" a="1"/>
  <c r="I146" i="38" s="1"/>
  <c r="J146" i="38" a="1"/>
  <c r="J146" i="38" s="1"/>
  <c r="K146" i="38" a="1"/>
  <c r="K146" i="38" s="1"/>
  <c r="L146" i="38" a="1"/>
  <c r="L146" i="38" s="1"/>
  <c r="M146" i="38" a="1"/>
  <c r="M146" i="38" s="1"/>
  <c r="N146" i="38" a="1"/>
  <c r="N146" i="38" s="1"/>
  <c r="O146" i="38" a="1"/>
  <c r="O146" i="38" s="1"/>
  <c r="P146" i="38" a="1"/>
  <c r="P146" i="38" s="1"/>
  <c r="Q146" i="38" a="1"/>
  <c r="Q146" i="38" s="1"/>
  <c r="R146" i="38" a="1"/>
  <c r="R146" i="38" s="1"/>
  <c r="S146" i="38" a="1"/>
  <c r="S146" i="38" s="1"/>
  <c r="T146" i="38" a="1"/>
  <c r="T146" i="38" s="1"/>
  <c r="U146" i="38" a="1"/>
  <c r="U146" i="38" s="1"/>
  <c r="V146" i="38" a="1"/>
  <c r="V146" i="38" s="1"/>
  <c r="W146" i="38" a="1"/>
  <c r="W146" i="38" s="1"/>
  <c r="X146" i="38" a="1"/>
  <c r="X146" i="38" s="1"/>
  <c r="Y146" i="38" a="1"/>
  <c r="Y146" i="38" s="1"/>
  <c r="Z146" i="38" a="1"/>
  <c r="Z146" i="38" s="1"/>
  <c r="AA146" i="38" a="1"/>
  <c r="AA146" i="38"/>
  <c r="AB146" i="38" a="1"/>
  <c r="AB146" i="38" s="1"/>
  <c r="AC146" i="38" a="1"/>
  <c r="AC146" i="38" s="1"/>
  <c r="AD146" i="38" a="1"/>
  <c r="AD146" i="38" s="1"/>
  <c r="AE146" i="38" a="1"/>
  <c r="AE146" i="38" s="1"/>
  <c r="AF146" i="38" a="1"/>
  <c r="AF146" i="38" s="1"/>
  <c r="AG146" i="38" a="1"/>
  <c r="AG146" i="38" s="1"/>
  <c r="AH146" i="38" a="1"/>
  <c r="AH146" i="38" s="1"/>
  <c r="AI146" i="38" a="1"/>
  <c r="AI146" i="38" s="1"/>
  <c r="AJ146" i="38" a="1"/>
  <c r="AJ146" i="38" s="1"/>
  <c r="AK146" i="38" a="1"/>
  <c r="AK146" i="38"/>
  <c r="AL146" i="38" a="1"/>
  <c r="AL146" i="38"/>
  <c r="AM146" i="38" a="1"/>
  <c r="AM146" i="38" s="1"/>
  <c r="AN146" i="38" a="1"/>
  <c r="AN146" i="38" s="1"/>
  <c r="AO146" i="38" a="1"/>
  <c r="AO146" i="38" s="1"/>
  <c r="AP146" i="38" a="1"/>
  <c r="AP146" i="38" s="1"/>
  <c r="AQ146" i="38" a="1"/>
  <c r="AQ146" i="38" s="1"/>
  <c r="AR146" i="38" a="1"/>
  <c r="AR146" i="38" s="1"/>
  <c r="AS146" i="38" a="1"/>
  <c r="AS146" i="38" s="1"/>
  <c r="AT146" i="38" a="1"/>
  <c r="AT146" i="38" s="1"/>
  <c r="AU146" i="38" a="1"/>
  <c r="AU146" i="38" s="1"/>
  <c r="AV146" i="38" a="1"/>
  <c r="AV146" i="38" s="1"/>
  <c r="AW146" i="38" a="1"/>
  <c r="AW146" i="38" s="1"/>
  <c r="AX146" i="38" a="1"/>
  <c r="AX146" i="38"/>
  <c r="AY146" i="38" a="1"/>
  <c r="AY146" i="38" s="1"/>
  <c r="AZ146" i="38" a="1"/>
  <c r="AZ146" i="38" s="1"/>
  <c r="BA146" i="38" a="1"/>
  <c r="BA146" i="38" s="1"/>
  <c r="BB146" i="38" a="1"/>
  <c r="BB146" i="38" s="1"/>
  <c r="BC146" i="38" a="1"/>
  <c r="BC146" i="38" s="1"/>
  <c r="BD146" i="38" a="1"/>
  <c r="BD146" i="38" s="1"/>
  <c r="BE146" i="38" a="1"/>
  <c r="BE146" i="38" s="1"/>
  <c r="BF146" i="38" a="1"/>
  <c r="BF146" i="38" s="1"/>
  <c r="BG146" i="38" a="1"/>
  <c r="BG146" i="38" s="1"/>
  <c r="BH146" i="38" a="1"/>
  <c r="BH146" i="38" s="1"/>
  <c r="BI146" i="38" a="1"/>
  <c r="BI146" i="38" s="1"/>
  <c r="BJ146" i="38" a="1"/>
  <c r="BJ146" i="38" s="1"/>
  <c r="BK146" i="38" a="1"/>
  <c r="BK146" i="38" s="1"/>
  <c r="BL146" i="38" a="1"/>
  <c r="BL146" i="38" s="1"/>
  <c r="BM146" i="38" a="1"/>
  <c r="BM146" i="38" s="1"/>
  <c r="BN146" i="38" a="1"/>
  <c r="BN146" i="38" s="1"/>
  <c r="BO146" i="38" a="1"/>
  <c r="BO146" i="38" s="1"/>
  <c r="BP146" i="38" a="1"/>
  <c r="BP146" i="38" s="1"/>
  <c r="BQ146" i="38" a="1"/>
  <c r="BQ146" i="38" s="1"/>
  <c r="BR146" i="38" a="1"/>
  <c r="BR146" i="38" s="1"/>
  <c r="BS146" i="38" a="1"/>
  <c r="BS146" i="38" s="1"/>
  <c r="BT146" i="38" a="1"/>
  <c r="BT146" i="38" s="1"/>
  <c r="BU146" i="38" a="1"/>
  <c r="BU146" i="38" s="1"/>
  <c r="BV146" i="38" a="1"/>
  <c r="BV146" i="38" s="1"/>
  <c r="C147" i="38" a="1"/>
  <c r="C147" i="38" s="1"/>
  <c r="D147" i="38" a="1"/>
  <c r="D147" i="38" s="1"/>
  <c r="E147" i="38" a="1"/>
  <c r="E147" i="38" s="1"/>
  <c r="F147" i="38" a="1"/>
  <c r="F147" i="38" s="1"/>
  <c r="G147" i="38" a="1"/>
  <c r="G147" i="38"/>
  <c r="H147" i="38" a="1"/>
  <c r="H147" i="38" s="1"/>
  <c r="I147" i="38" a="1"/>
  <c r="I147" i="38" s="1"/>
  <c r="J147" i="38" a="1"/>
  <c r="J147" i="38" s="1"/>
  <c r="K147" i="38" a="1"/>
  <c r="K147" i="38" s="1"/>
  <c r="L147" i="38" a="1"/>
  <c r="L147" i="38" s="1"/>
  <c r="M147" i="38" a="1"/>
  <c r="M147" i="38" s="1"/>
  <c r="N147" i="38" a="1"/>
  <c r="N147" i="38" s="1"/>
  <c r="O147" i="38" a="1"/>
  <c r="O147" i="38" s="1"/>
  <c r="P147" i="38" a="1"/>
  <c r="P147" i="38" s="1"/>
  <c r="Q147" i="38" a="1"/>
  <c r="Q147" i="38" s="1"/>
  <c r="R147" i="38" a="1"/>
  <c r="R147" i="38" s="1"/>
  <c r="S147" i="38" a="1"/>
  <c r="S147" i="38" s="1"/>
  <c r="T147" i="38" a="1"/>
  <c r="T147" i="38" s="1"/>
  <c r="U147" i="38" a="1"/>
  <c r="U147" i="38" s="1"/>
  <c r="V147" i="38" a="1"/>
  <c r="V147" i="38" s="1"/>
  <c r="W147" i="38" a="1"/>
  <c r="W147" i="38" s="1"/>
  <c r="X147" i="38" a="1"/>
  <c r="X147" i="38" s="1"/>
  <c r="Y147" i="38" a="1"/>
  <c r="Y147" i="38" s="1"/>
  <c r="Z147" i="38" a="1"/>
  <c r="Z147" i="38" s="1"/>
  <c r="AA147" i="38" a="1"/>
  <c r="AA147" i="38" s="1"/>
  <c r="AB147" i="38" a="1"/>
  <c r="AB147" i="38" s="1"/>
  <c r="AC147" i="38" a="1"/>
  <c r="AC147" i="38" s="1"/>
  <c r="AD147" i="38" a="1"/>
  <c r="AD147" i="38" s="1"/>
  <c r="AE147" i="38" a="1"/>
  <c r="AE147" i="38" s="1"/>
  <c r="AF147" i="38" a="1"/>
  <c r="AF147" i="38" s="1"/>
  <c r="AG147" i="38" a="1"/>
  <c r="AG147" i="38"/>
  <c r="AH147" i="38" a="1"/>
  <c r="AH147" i="38" s="1"/>
  <c r="AI147" i="38" a="1"/>
  <c r="AI147" i="38" s="1"/>
  <c r="AJ147" i="38" a="1"/>
  <c r="AJ147" i="38" s="1"/>
  <c r="AK147" i="38" a="1"/>
  <c r="AK147" i="38" s="1"/>
  <c r="AL147" i="38" a="1"/>
  <c r="AL147" i="38" s="1"/>
  <c r="AM147" i="38" a="1"/>
  <c r="AM147" i="38" s="1"/>
  <c r="AN147" i="38" a="1"/>
  <c r="AN147" i="38" s="1"/>
  <c r="AO147" i="38" a="1"/>
  <c r="AO147" i="38" s="1"/>
  <c r="AP147" i="38" a="1"/>
  <c r="AP147" i="38" s="1"/>
  <c r="AQ147" i="38" a="1"/>
  <c r="AQ147" i="38" s="1"/>
  <c r="AR147" i="38" a="1"/>
  <c r="AR147" i="38" s="1"/>
  <c r="AS147" i="38" a="1"/>
  <c r="AS147" i="38" s="1"/>
  <c r="AT147" i="38" a="1"/>
  <c r="AT147" i="38" s="1"/>
  <c r="AU147" i="38" a="1"/>
  <c r="AU147" i="38"/>
  <c r="AV147" i="38" a="1"/>
  <c r="AV147" i="38" s="1"/>
  <c r="AW147" i="38" a="1"/>
  <c r="AW147" i="38" s="1"/>
  <c r="AX147" i="38" a="1"/>
  <c r="AX147" i="38" s="1"/>
  <c r="AY147" i="38" a="1"/>
  <c r="AY147" i="38"/>
  <c r="AZ147" i="38" a="1"/>
  <c r="AZ147" i="38" s="1"/>
  <c r="BA147" i="38" a="1"/>
  <c r="BA147" i="38"/>
  <c r="BB147" i="38" a="1"/>
  <c r="BB147" i="38" s="1"/>
  <c r="BC147" i="38" a="1"/>
  <c r="BC147" i="38" s="1"/>
  <c r="BD147" i="38" a="1"/>
  <c r="BD147" i="38" s="1"/>
  <c r="BE147" i="38" a="1"/>
  <c r="BE147" i="38" s="1"/>
  <c r="BF147" i="38" a="1"/>
  <c r="BF147" i="38" s="1"/>
  <c r="BG147" i="38" a="1"/>
  <c r="BG147" i="38" s="1"/>
  <c r="BH147" i="38" a="1"/>
  <c r="BH147" i="38" s="1"/>
  <c r="BI147" i="38" a="1"/>
  <c r="BI147" i="38" s="1"/>
  <c r="BJ147" i="38" a="1"/>
  <c r="BJ147" i="38" s="1"/>
  <c r="BK147" i="38" a="1"/>
  <c r="BK147" i="38" s="1"/>
  <c r="BL147" i="38" a="1"/>
  <c r="BL147" i="38" s="1"/>
  <c r="BM147" i="38" a="1"/>
  <c r="BM147" i="38" s="1"/>
  <c r="BN147" i="38" a="1"/>
  <c r="BN147" i="38" s="1"/>
  <c r="BO147" i="38" a="1"/>
  <c r="BO147" i="38" s="1"/>
  <c r="BP147" i="38" a="1"/>
  <c r="BP147" i="38" s="1"/>
  <c r="BQ147" i="38" a="1"/>
  <c r="BQ147" i="38" s="1"/>
  <c r="BR147" i="38" a="1"/>
  <c r="BR147" i="38" s="1"/>
  <c r="BS147" i="38" a="1"/>
  <c r="BS147" i="38" s="1"/>
  <c r="BT147" i="38" a="1"/>
  <c r="BT147" i="38" s="1"/>
  <c r="BU147" i="38" a="1"/>
  <c r="BU147" i="38" s="1"/>
  <c r="BV147" i="38" a="1"/>
  <c r="BV147" i="38" s="1"/>
  <c r="C148" i="38" a="1"/>
  <c r="C148" i="38" s="1"/>
  <c r="D148" i="38" a="1"/>
  <c r="D148" i="38" s="1"/>
  <c r="E148" i="38" a="1"/>
  <c r="E148" i="38" s="1"/>
  <c r="F148" i="38" a="1"/>
  <c r="F148" i="38" s="1"/>
  <c r="G148" i="38" a="1"/>
  <c r="G148" i="38" s="1"/>
  <c r="H148" i="38" a="1"/>
  <c r="H148" i="38" s="1"/>
  <c r="I148" i="38" a="1"/>
  <c r="I148" i="38"/>
  <c r="J148" i="38" a="1"/>
  <c r="J148" i="38" s="1"/>
  <c r="K148" i="38" a="1"/>
  <c r="K148" i="38" s="1"/>
  <c r="L148" i="38" a="1"/>
  <c r="L148" i="38" s="1"/>
  <c r="M148" i="38" a="1"/>
  <c r="M148" i="38" s="1"/>
  <c r="N148" i="38" a="1"/>
  <c r="N148" i="38" s="1"/>
  <c r="O148" i="38" a="1"/>
  <c r="O148" i="38" s="1"/>
  <c r="P148" i="38" a="1"/>
  <c r="P148" i="38" s="1"/>
  <c r="Q148" i="38" a="1"/>
  <c r="Q148" i="38" s="1"/>
  <c r="R148" i="38" a="1"/>
  <c r="R148" i="38" s="1"/>
  <c r="S148" i="38" a="1"/>
  <c r="S148" i="38" s="1"/>
  <c r="T148" i="38" a="1"/>
  <c r="T148" i="38" s="1"/>
  <c r="U148" i="38" a="1"/>
  <c r="U148" i="38" s="1"/>
  <c r="V148" i="38" a="1"/>
  <c r="V148" i="38" s="1"/>
  <c r="W148" i="38" a="1"/>
  <c r="W148" i="38" s="1"/>
  <c r="X148" i="38" a="1"/>
  <c r="X148" i="38" s="1"/>
  <c r="Y148" i="38" a="1"/>
  <c r="Y148" i="38"/>
  <c r="Z148" i="38" a="1"/>
  <c r="Z148" i="38" s="1"/>
  <c r="AA148" i="38" a="1"/>
  <c r="AA148" i="38" s="1"/>
  <c r="AB148" i="38" a="1"/>
  <c r="AB148" i="38" s="1"/>
  <c r="AC148" i="38" a="1"/>
  <c r="AC148" i="38" s="1"/>
  <c r="AD148" i="38" a="1"/>
  <c r="AD148" i="38" s="1"/>
  <c r="AE148" i="38" a="1"/>
  <c r="AE148" i="38"/>
  <c r="AF148" i="38" a="1"/>
  <c r="AF148" i="38" s="1"/>
  <c r="AG148" i="38" a="1"/>
  <c r="AG148" i="38" s="1"/>
  <c r="AH148" i="38" a="1"/>
  <c r="AH148" i="38" s="1"/>
  <c r="AI148" i="38" a="1"/>
  <c r="AI148" i="38" s="1"/>
  <c r="AJ148" i="38" a="1"/>
  <c r="AJ148" i="38" s="1"/>
  <c r="AK148" i="38" a="1"/>
  <c r="AK148" i="38" s="1"/>
  <c r="AL148" i="38" a="1"/>
  <c r="AL148" i="38" s="1"/>
  <c r="AM148" i="38" a="1"/>
  <c r="AM148" i="38" s="1"/>
  <c r="AN148" i="38" a="1"/>
  <c r="AN148" i="38" s="1"/>
  <c r="AO148" i="38" a="1"/>
  <c r="AO148" i="38" s="1"/>
  <c r="AP148" i="38" a="1"/>
  <c r="AP148" i="38" s="1"/>
  <c r="AQ148" i="38" a="1"/>
  <c r="AQ148" i="38" s="1"/>
  <c r="AR148" i="38" a="1"/>
  <c r="AR148" i="38" s="1"/>
  <c r="AS148" i="38" a="1"/>
  <c r="AS148" i="38" s="1"/>
  <c r="AT148" i="38" a="1"/>
  <c r="AT148" i="38" s="1"/>
  <c r="AU148" i="38" a="1"/>
  <c r="AU148" i="38" s="1"/>
  <c r="AV148" i="38" a="1"/>
  <c r="AV148" i="38" s="1"/>
  <c r="AW148" i="38" a="1"/>
  <c r="AW148" i="38" s="1"/>
  <c r="AX148" i="38" a="1"/>
  <c r="AX148" i="38"/>
  <c r="AY148" i="38" a="1"/>
  <c r="AY148" i="38" s="1"/>
  <c r="AZ148" i="38" a="1"/>
  <c r="AZ148" i="38" s="1"/>
  <c r="BA148" i="38" a="1"/>
  <c r="BA148" i="38" s="1"/>
  <c r="BB148" i="38" a="1"/>
  <c r="BB148" i="38" s="1"/>
  <c r="BC148" i="38" a="1"/>
  <c r="BC148" i="38" s="1"/>
  <c r="BD148" i="38" a="1"/>
  <c r="BD148" i="38" s="1"/>
  <c r="BE148" i="38" a="1"/>
  <c r="BE148" i="38" s="1"/>
  <c r="BF148" i="38" a="1"/>
  <c r="BF148" i="38" s="1"/>
  <c r="BG148" i="38" a="1"/>
  <c r="BG148" i="38" s="1"/>
  <c r="BH148" i="38" a="1"/>
  <c r="BH148" i="38" s="1"/>
  <c r="BI148" i="38" a="1"/>
  <c r="BI148" i="38" s="1"/>
  <c r="BJ148" i="38" a="1"/>
  <c r="BJ148" i="38" s="1"/>
  <c r="BK148" i="38" a="1"/>
  <c r="BK148" i="38" s="1"/>
  <c r="BL148" i="38" a="1"/>
  <c r="BL148" i="38" s="1"/>
  <c r="BM148" i="38" a="1"/>
  <c r="BM148" i="38" s="1"/>
  <c r="BN148" i="38" a="1"/>
  <c r="BN148" i="38" s="1"/>
  <c r="BO148" i="38" a="1"/>
  <c r="BO148" i="38" s="1"/>
  <c r="BP148" i="38" a="1"/>
  <c r="BP148" i="38" s="1"/>
  <c r="BQ148" i="38" a="1"/>
  <c r="BQ148" i="38" s="1"/>
  <c r="BR148" i="38" a="1"/>
  <c r="BR148" i="38" s="1"/>
  <c r="BS148" i="38" a="1"/>
  <c r="BS148" i="38"/>
  <c r="BT148" i="38" a="1"/>
  <c r="BT148" i="38" s="1"/>
  <c r="BU148" i="38" a="1"/>
  <c r="BU148" i="38" s="1"/>
  <c r="BV148" i="38" a="1"/>
  <c r="BV148" i="38" s="1"/>
  <c r="C149" i="38" a="1"/>
  <c r="C149" i="38" s="1"/>
  <c r="D149" i="38" a="1"/>
  <c r="D149" i="38" s="1"/>
  <c r="E149" i="38" a="1"/>
  <c r="E149" i="38" s="1"/>
  <c r="F149" i="38" a="1"/>
  <c r="F149" i="38" s="1"/>
  <c r="G149" i="38" a="1"/>
  <c r="G149" i="38" s="1"/>
  <c r="H149" i="38" a="1"/>
  <c r="H149" i="38" s="1"/>
  <c r="I149" i="38" a="1"/>
  <c r="I149" i="38" s="1"/>
  <c r="J149" i="38" a="1"/>
  <c r="J149" i="38" s="1"/>
  <c r="K149" i="38" a="1"/>
  <c r="K149" i="38" s="1"/>
  <c r="L149" i="38" a="1"/>
  <c r="L149" i="38" s="1"/>
  <c r="M149" i="38" a="1"/>
  <c r="M149" i="38" s="1"/>
  <c r="N149" i="38" a="1"/>
  <c r="N149" i="38" s="1"/>
  <c r="O149" i="38" a="1"/>
  <c r="O149" i="38" s="1"/>
  <c r="P149" i="38" a="1"/>
  <c r="P149" i="38" s="1"/>
  <c r="Q149" i="38" a="1"/>
  <c r="Q149" i="38" s="1"/>
  <c r="R149" i="38" a="1"/>
  <c r="R149" i="38" s="1"/>
  <c r="S149" i="38" a="1"/>
  <c r="S149" i="38" s="1"/>
  <c r="T149" i="38" a="1"/>
  <c r="T149" i="38" s="1"/>
  <c r="U149" i="38" a="1"/>
  <c r="U149" i="38" s="1"/>
  <c r="V149" i="38" a="1"/>
  <c r="V149" i="38" s="1"/>
  <c r="W149" i="38" a="1"/>
  <c r="W149" i="38" s="1"/>
  <c r="X149" i="38" a="1"/>
  <c r="X149" i="38" s="1"/>
  <c r="Y149" i="38" a="1"/>
  <c r="Y149" i="38" s="1"/>
  <c r="Z149" i="38" a="1"/>
  <c r="Z149" i="38"/>
  <c r="AA149" i="38" a="1"/>
  <c r="AA149" i="38" s="1"/>
  <c r="AB149" i="38" a="1"/>
  <c r="AB149" i="38" s="1"/>
  <c r="AC149" i="38" a="1"/>
  <c r="AC149" i="38" s="1"/>
  <c r="AD149" i="38" a="1"/>
  <c r="AD149" i="38"/>
  <c r="AE149" i="38" a="1"/>
  <c r="AE149" i="38" s="1"/>
  <c r="AF149" i="38" a="1"/>
  <c r="AF149" i="38" s="1"/>
  <c r="AG149" i="38" a="1"/>
  <c r="AG149" i="38" s="1"/>
  <c r="AH149" i="38" a="1"/>
  <c r="AH149" i="38" s="1"/>
  <c r="AI149" i="38" a="1"/>
  <c r="AI149" i="38"/>
  <c r="AJ149" i="38" a="1"/>
  <c r="AJ149" i="38"/>
  <c r="AK149" i="38" a="1"/>
  <c r="AK149" i="38" s="1"/>
  <c r="AL149" i="38" a="1"/>
  <c r="AL149" i="38" s="1"/>
  <c r="AM149" i="38" a="1"/>
  <c r="AM149" i="38" s="1"/>
  <c r="AN149" i="38" a="1"/>
  <c r="AN149" i="38" s="1"/>
  <c r="AO149" i="38" a="1"/>
  <c r="AO149" i="38" s="1"/>
  <c r="AP149" i="38" a="1"/>
  <c r="AP149" i="38" s="1"/>
  <c r="AQ149" i="38" a="1"/>
  <c r="AQ149" i="38" s="1"/>
  <c r="AR149" i="38" a="1"/>
  <c r="AR149" i="38" s="1"/>
  <c r="AS149" i="38" a="1"/>
  <c r="AS149" i="38" s="1"/>
  <c r="AT149" i="38" a="1"/>
  <c r="AT149" i="38" s="1"/>
  <c r="AU149" i="38" a="1"/>
  <c r="AU149" i="38" s="1"/>
  <c r="AV149" i="38" a="1"/>
  <c r="AV149" i="38" s="1"/>
  <c r="AW149" i="38" a="1"/>
  <c r="AW149" i="38" s="1"/>
  <c r="AX149" i="38" a="1"/>
  <c r="AX149" i="38" s="1"/>
  <c r="AY149" i="38" a="1"/>
  <c r="AY149" i="38" s="1"/>
  <c r="AZ149" i="38" a="1"/>
  <c r="AZ149" i="38" s="1"/>
  <c r="BA149" i="38" a="1"/>
  <c r="BA149" i="38" s="1"/>
  <c r="BB149" i="38" a="1"/>
  <c r="BB149" i="38" s="1"/>
  <c r="BC149" i="38" a="1"/>
  <c r="BC149" i="38"/>
  <c r="BD149" i="38" a="1"/>
  <c r="BD149" i="38" s="1"/>
  <c r="BE149" i="38" a="1"/>
  <c r="BE149" i="38" s="1"/>
  <c r="BF149" i="38" a="1"/>
  <c r="BF149" i="38" s="1"/>
  <c r="BG149" i="38" a="1"/>
  <c r="BG149" i="38" s="1"/>
  <c r="BH149" i="38" a="1"/>
  <c r="BH149" i="38" s="1"/>
  <c r="BI149" i="38" a="1"/>
  <c r="BI149" i="38" s="1"/>
  <c r="BJ149" i="38" a="1"/>
  <c r="BJ149" i="38" s="1"/>
  <c r="BK149" i="38" a="1"/>
  <c r="BK149" i="38" s="1"/>
  <c r="BL149" i="38" a="1"/>
  <c r="BL149" i="38"/>
  <c r="BM149" i="38" a="1"/>
  <c r="BM149" i="38" s="1"/>
  <c r="BN149" i="38" a="1"/>
  <c r="BN149" i="38"/>
  <c r="BO149" i="38" a="1"/>
  <c r="BO149" i="38" s="1"/>
  <c r="BP149" i="38" a="1"/>
  <c r="BP149" i="38" s="1"/>
  <c r="BQ149" i="38" a="1"/>
  <c r="BQ149" i="38" s="1"/>
  <c r="BR149" i="38" a="1"/>
  <c r="BR149" i="38" s="1"/>
  <c r="BS149" i="38" a="1"/>
  <c r="BS149" i="38"/>
  <c r="BT149" i="38" a="1"/>
  <c r="BT149" i="38" s="1"/>
  <c r="BU149" i="38" a="1"/>
  <c r="BU149" i="38" s="1"/>
  <c r="BV149" i="38" a="1"/>
  <c r="BV149" i="38" s="1"/>
  <c r="C150" i="38" a="1"/>
  <c r="C150" i="38"/>
  <c r="D150" i="38" a="1"/>
  <c r="D150" i="38" s="1"/>
  <c r="E150" i="38" a="1"/>
  <c r="E150" i="38" s="1"/>
  <c r="F150" i="38" a="1"/>
  <c r="F150" i="38" s="1"/>
  <c r="G150" i="38" a="1"/>
  <c r="G150" i="38" s="1"/>
  <c r="H150" i="38" a="1"/>
  <c r="H150" i="38" s="1"/>
  <c r="I150" i="38" a="1"/>
  <c r="I150" i="38" s="1"/>
  <c r="J150" i="38" a="1"/>
  <c r="J150" i="38" s="1"/>
  <c r="K150" i="38" a="1"/>
  <c r="K150" i="38" s="1"/>
  <c r="L150" i="38" a="1"/>
  <c r="L150" i="38"/>
  <c r="M150" i="38" a="1"/>
  <c r="M150" i="38" s="1"/>
  <c r="N150" i="38" a="1"/>
  <c r="N150" i="38" s="1"/>
  <c r="O150" i="38" a="1"/>
  <c r="O150" i="38" s="1"/>
  <c r="P150" i="38" a="1"/>
  <c r="P150" i="38" s="1"/>
  <c r="Q150" i="38" a="1"/>
  <c r="Q150" i="38" s="1"/>
  <c r="R150" i="38" a="1"/>
  <c r="R150" i="38" s="1"/>
  <c r="S150" i="38" a="1"/>
  <c r="S150" i="38"/>
  <c r="T150" i="38" a="1"/>
  <c r="T150" i="38" s="1"/>
  <c r="U150" i="38" a="1"/>
  <c r="U150" i="38" s="1"/>
  <c r="V150" i="38" a="1"/>
  <c r="V150" i="38" s="1"/>
  <c r="W150" i="38" a="1"/>
  <c r="W150" i="38" s="1"/>
  <c r="X150" i="38" a="1"/>
  <c r="X150" i="38" s="1"/>
  <c r="Y150" i="38" a="1"/>
  <c r="Y150" i="38" s="1"/>
  <c r="Z150" i="38" a="1"/>
  <c r="Z150" i="38" s="1"/>
  <c r="AA150" i="38" a="1"/>
  <c r="AA150" i="38" s="1"/>
  <c r="AB150" i="38" a="1"/>
  <c r="AB150" i="38" s="1"/>
  <c r="AC150" i="38" a="1"/>
  <c r="AC150" i="38" s="1"/>
  <c r="AD150" i="38" a="1"/>
  <c r="AD150" i="38" s="1"/>
  <c r="AE150" i="38" a="1"/>
  <c r="AE150" i="38" s="1"/>
  <c r="AF150" i="38" a="1"/>
  <c r="AF150" i="38" s="1"/>
  <c r="AG150" i="38" a="1"/>
  <c r="AG150" i="38" s="1"/>
  <c r="AH150" i="38" a="1"/>
  <c r="AH150" i="38" s="1"/>
  <c r="AI150" i="38" a="1"/>
  <c r="AI150" i="38" s="1"/>
  <c r="AJ150" i="38" a="1"/>
  <c r="AJ150" i="38" s="1"/>
  <c r="AK150" i="38" a="1"/>
  <c r="AK150" i="38" s="1"/>
  <c r="AL150" i="38" a="1"/>
  <c r="AL150" i="38" s="1"/>
  <c r="AM150" i="38" a="1"/>
  <c r="AM150" i="38" s="1"/>
  <c r="AN150" i="38" a="1"/>
  <c r="AN150" i="38"/>
  <c r="AO150" i="38" a="1"/>
  <c r="AO150" i="38" s="1"/>
  <c r="AP150" i="38" a="1"/>
  <c r="AP150" i="38" s="1"/>
  <c r="AQ150" i="38" a="1"/>
  <c r="AQ150" i="38" s="1"/>
  <c r="AR150" i="38" a="1"/>
  <c r="AR150" i="38" s="1"/>
  <c r="AS150" i="38" a="1"/>
  <c r="AS150" i="38" s="1"/>
  <c r="AT150" i="38" a="1"/>
  <c r="AT150" i="38" s="1"/>
  <c r="AU150" i="38" a="1"/>
  <c r="AU150" i="38" s="1"/>
  <c r="AV150" i="38" a="1"/>
  <c r="AV150" i="38" s="1"/>
  <c r="AW150" i="38" a="1"/>
  <c r="AW150" i="38" s="1"/>
  <c r="AX150" i="38" a="1"/>
  <c r="AX150" i="38" s="1"/>
  <c r="AY150" i="38" a="1"/>
  <c r="AY150" i="38" s="1"/>
  <c r="AZ150" i="38" a="1"/>
  <c r="AZ150" i="38" s="1"/>
  <c r="BA150" i="38" a="1"/>
  <c r="BA150" i="38" s="1"/>
  <c r="BB150" i="38" a="1"/>
  <c r="BB150" i="38" s="1"/>
  <c r="BC150" i="38" a="1"/>
  <c r="BC150" i="38" s="1"/>
  <c r="BD150" i="38" a="1"/>
  <c r="BD150" i="38" s="1"/>
  <c r="BE150" i="38" a="1"/>
  <c r="BE150" i="38" s="1"/>
  <c r="BF150" i="38" a="1"/>
  <c r="BF150" i="38"/>
  <c r="BG150" i="38" a="1"/>
  <c r="BG150" i="38"/>
  <c r="BH150" i="38" a="1"/>
  <c r="BH150" i="38" s="1"/>
  <c r="BI150" i="38" a="1"/>
  <c r="BI150" i="38" s="1"/>
  <c r="BJ150" i="38" a="1"/>
  <c r="BJ150" i="38" s="1"/>
  <c r="BK150" i="38" a="1"/>
  <c r="BK150" i="38" s="1"/>
  <c r="BL150" i="38" a="1"/>
  <c r="BL150" i="38" s="1"/>
  <c r="BM150" i="38" a="1"/>
  <c r="BM150" i="38" s="1"/>
  <c r="BN150" i="38" a="1"/>
  <c r="BN150" i="38" s="1"/>
  <c r="BO150" i="38" a="1"/>
  <c r="BO150" i="38"/>
  <c r="BP150" i="38" a="1"/>
  <c r="BP150" i="38" s="1"/>
  <c r="BQ150" i="38" a="1"/>
  <c r="BQ150" i="38" s="1"/>
  <c r="BR150" i="38" a="1"/>
  <c r="BR150" i="38" s="1"/>
  <c r="BS150" i="38" a="1"/>
  <c r="BS150" i="38" s="1"/>
  <c r="BT150" i="38" a="1"/>
  <c r="BT150" i="38" s="1"/>
  <c r="BU150" i="38" a="1"/>
  <c r="BU150" i="38" s="1"/>
  <c r="BV150" i="38" a="1"/>
  <c r="BV150" i="38" s="1"/>
  <c r="C151" i="38" a="1"/>
  <c r="C151" i="38" s="1"/>
  <c r="D151" i="38" a="1"/>
  <c r="D151" i="38" s="1"/>
  <c r="E151" i="38" a="1"/>
  <c r="E151" i="38" s="1"/>
  <c r="F151" i="38" a="1"/>
  <c r="F151" i="38" s="1"/>
  <c r="G151" i="38" a="1"/>
  <c r="G151" i="38" s="1"/>
  <c r="H151" i="38" a="1"/>
  <c r="H151" i="38" s="1"/>
  <c r="I151" i="38" a="1"/>
  <c r="I151" i="38" s="1"/>
  <c r="J151" i="38" a="1"/>
  <c r="J151" i="38" s="1"/>
  <c r="K151" i="38" a="1"/>
  <c r="K151" i="38" s="1"/>
  <c r="L151" i="38" a="1"/>
  <c r="L151" i="38" s="1"/>
  <c r="M151" i="38" a="1"/>
  <c r="M151" i="38" s="1"/>
  <c r="N151" i="38" a="1"/>
  <c r="N151" i="38" s="1"/>
  <c r="O151" i="38" a="1"/>
  <c r="O151" i="38" s="1"/>
  <c r="P151" i="38" a="1"/>
  <c r="P151" i="38" s="1"/>
  <c r="Q151" i="38" a="1"/>
  <c r="Q151" i="38" s="1"/>
  <c r="R151" i="38" a="1"/>
  <c r="R151" i="38" s="1"/>
  <c r="S151" i="38" a="1"/>
  <c r="S151" i="38" s="1"/>
  <c r="T151" i="38" a="1"/>
  <c r="T151" i="38" s="1"/>
  <c r="U151" i="38" a="1"/>
  <c r="U151" i="38" s="1"/>
  <c r="V151" i="38" a="1"/>
  <c r="V151" i="38" s="1"/>
  <c r="W151" i="38" a="1"/>
  <c r="W151" i="38" s="1"/>
  <c r="X151" i="38" a="1"/>
  <c r="X151" i="38" s="1"/>
  <c r="Y151" i="38" a="1"/>
  <c r="Y151" i="38" s="1"/>
  <c r="Z151" i="38" a="1"/>
  <c r="Z151" i="38" s="1"/>
  <c r="AA151" i="38" a="1"/>
  <c r="AA151" i="38" s="1"/>
  <c r="AB151" i="38" a="1"/>
  <c r="AB151" i="38" s="1"/>
  <c r="AC151" i="38" a="1"/>
  <c r="AC151" i="38" s="1"/>
  <c r="AD151" i="38" a="1"/>
  <c r="AD151" i="38" s="1"/>
  <c r="AE151" i="38" a="1"/>
  <c r="AE151" i="38" s="1"/>
  <c r="AF151" i="38" a="1"/>
  <c r="AF151" i="38"/>
  <c r="AG151" i="38" a="1"/>
  <c r="AG151" i="38" s="1"/>
  <c r="AH151" i="38" a="1"/>
  <c r="AH151" i="38" s="1"/>
  <c r="AI151" i="38" a="1"/>
  <c r="AI151" i="38" s="1"/>
  <c r="AJ151" i="38" a="1"/>
  <c r="AJ151" i="38" s="1"/>
  <c r="AK151" i="38" a="1"/>
  <c r="AK151" i="38" s="1"/>
  <c r="AL151" i="38" a="1"/>
  <c r="AL151" i="38" s="1"/>
  <c r="AM151" i="38" a="1"/>
  <c r="AM151" i="38" s="1"/>
  <c r="AN151" i="38" a="1"/>
  <c r="AN151" i="38" s="1"/>
  <c r="AO151" i="38" a="1"/>
  <c r="AO151" i="38" s="1"/>
  <c r="AP151" i="38" a="1"/>
  <c r="AP151" i="38" s="1"/>
  <c r="AQ151" i="38" a="1"/>
  <c r="AQ151" i="38" s="1"/>
  <c r="AR151" i="38" a="1"/>
  <c r="AR151" i="38" s="1"/>
  <c r="AS151" i="38" a="1"/>
  <c r="AS151" i="38" s="1"/>
  <c r="AT151" i="38" a="1"/>
  <c r="AT151" i="38" s="1"/>
  <c r="AU151" i="38" a="1"/>
  <c r="AU151" i="38" s="1"/>
  <c r="AV151" i="38" a="1"/>
  <c r="AV151" i="38" s="1"/>
  <c r="AW151" i="38" a="1"/>
  <c r="AW151" i="38" s="1"/>
  <c r="AX151" i="38" a="1"/>
  <c r="AX151" i="38"/>
  <c r="AY151" i="38" a="1"/>
  <c r="AY151" i="38"/>
  <c r="AZ151" i="38" a="1"/>
  <c r="AZ151" i="38" s="1"/>
  <c r="BA151" i="38" a="1"/>
  <c r="BA151" i="38" s="1"/>
  <c r="BB151" i="38" a="1"/>
  <c r="BB151" i="38" s="1"/>
  <c r="BC151" i="38" a="1"/>
  <c r="BC151" i="38" s="1"/>
  <c r="BD151" i="38" a="1"/>
  <c r="BD151" i="38" s="1"/>
  <c r="BE151" i="38" a="1"/>
  <c r="BE151" i="38" s="1"/>
  <c r="BF151" i="38" a="1"/>
  <c r="BF151" i="38" s="1"/>
  <c r="BG151" i="38" a="1"/>
  <c r="BG151" i="38"/>
  <c r="BH151" i="38" a="1"/>
  <c r="BH151" i="38" s="1"/>
  <c r="BI151" i="38" a="1"/>
  <c r="BI151" i="38" s="1"/>
  <c r="BJ151" i="38" a="1"/>
  <c r="BJ151" i="38" s="1"/>
  <c r="BK151" i="38" a="1"/>
  <c r="BK151" i="38" s="1"/>
  <c r="BL151" i="38" a="1"/>
  <c r="BL151" i="38" s="1"/>
  <c r="BM151" i="38" a="1"/>
  <c r="BM151" i="38" s="1"/>
  <c r="BN151" i="38" a="1"/>
  <c r="BN151" i="38" s="1"/>
  <c r="BO151" i="38" a="1"/>
  <c r="BO151" i="38" s="1"/>
  <c r="BP151" i="38" a="1"/>
  <c r="BP151" i="38" s="1"/>
  <c r="BQ151" i="38" a="1"/>
  <c r="BQ151" i="38" s="1"/>
  <c r="BR151" i="38" a="1"/>
  <c r="BR151" i="38" s="1"/>
  <c r="BS151" i="38" a="1"/>
  <c r="BS151" i="38" s="1"/>
  <c r="BT151" i="38" a="1"/>
  <c r="BT151" i="38" s="1"/>
  <c r="BU151" i="38" a="1"/>
  <c r="BU151" i="38" s="1"/>
  <c r="BV151" i="38" a="1"/>
  <c r="BV151" i="38"/>
  <c r="C152" i="38" a="1"/>
  <c r="C152" i="38" s="1"/>
  <c r="D152" i="38" a="1"/>
  <c r="D152" i="38" s="1"/>
  <c r="E152" i="38" a="1"/>
  <c r="E152" i="38" s="1"/>
  <c r="F152" i="38" a="1"/>
  <c r="F152" i="38" s="1"/>
  <c r="G152" i="38" a="1"/>
  <c r="G152" i="38" s="1"/>
  <c r="H152" i="38" a="1"/>
  <c r="H152" i="38" s="1"/>
  <c r="I152" i="38" a="1"/>
  <c r="I152" i="38" s="1"/>
  <c r="J152" i="38" a="1"/>
  <c r="J152" i="38" s="1"/>
  <c r="K152" i="38" a="1"/>
  <c r="K152" i="38" s="1"/>
  <c r="L152" i="38" a="1"/>
  <c r="L152" i="38"/>
  <c r="M152" i="38" a="1"/>
  <c r="M152" i="38" s="1"/>
  <c r="N152" i="38" a="1"/>
  <c r="N152" i="38" s="1"/>
  <c r="O152" i="38" a="1"/>
  <c r="O152" i="38" s="1"/>
  <c r="P152" i="38" a="1"/>
  <c r="P152" i="38" s="1"/>
  <c r="Q152" i="38" a="1"/>
  <c r="Q152" i="38" s="1"/>
  <c r="R152" i="38" a="1"/>
  <c r="R152" i="38" s="1"/>
  <c r="S152" i="38" a="1"/>
  <c r="S152" i="38"/>
  <c r="T152" i="38" a="1"/>
  <c r="T152" i="38" s="1"/>
  <c r="U152" i="38" a="1"/>
  <c r="U152" i="38" s="1"/>
  <c r="V152" i="38" a="1"/>
  <c r="V152" i="38" s="1"/>
  <c r="W152" i="38" a="1"/>
  <c r="W152" i="38" s="1"/>
  <c r="X152" i="38" a="1"/>
  <c r="X152" i="38" s="1"/>
  <c r="Y152" i="38" a="1"/>
  <c r="Y152" i="38" s="1"/>
  <c r="Z152" i="38" a="1"/>
  <c r="Z152" i="38" s="1"/>
  <c r="AA152" i="38" a="1"/>
  <c r="AA152" i="38" s="1"/>
  <c r="AB152" i="38" a="1"/>
  <c r="AB152" i="38" s="1"/>
  <c r="AC152" i="38" a="1"/>
  <c r="AC152" i="38" s="1"/>
  <c r="AD152" i="38" a="1"/>
  <c r="AD152" i="38" s="1"/>
  <c r="AE152" i="38" a="1"/>
  <c r="AE152" i="38" s="1"/>
  <c r="AF152" i="38" a="1"/>
  <c r="AF152" i="38" s="1"/>
  <c r="AG152" i="38" a="1"/>
  <c r="AG152" i="38" s="1"/>
  <c r="AH152" i="38" a="1"/>
  <c r="AH152" i="38"/>
  <c r="AI152" i="38" a="1"/>
  <c r="AI152" i="38" s="1"/>
  <c r="AJ152" i="38" a="1"/>
  <c r="AJ152" i="38" s="1"/>
  <c r="AK152" i="38" a="1"/>
  <c r="AK152" i="38" s="1"/>
  <c r="AL152" i="38" a="1"/>
  <c r="AL152" i="38" s="1"/>
  <c r="AM152" i="38" a="1"/>
  <c r="AM152" i="38" s="1"/>
  <c r="AN152" i="38" a="1"/>
  <c r="AN152" i="38" s="1"/>
  <c r="AO152" i="38" a="1"/>
  <c r="AO152" i="38" s="1"/>
  <c r="AP152" i="38" a="1"/>
  <c r="AP152" i="38"/>
  <c r="AQ152" i="38" a="1"/>
  <c r="AQ152" i="38" s="1"/>
  <c r="AR152" i="38" a="1"/>
  <c r="AR152" i="38" s="1"/>
  <c r="AS152" i="38" a="1"/>
  <c r="AS152" i="38" s="1"/>
  <c r="AT152" i="38" a="1"/>
  <c r="AT152" i="38" s="1"/>
  <c r="AU152" i="38" a="1"/>
  <c r="AU152" i="38" s="1"/>
  <c r="AV152" i="38" a="1"/>
  <c r="AV152" i="38" s="1"/>
  <c r="AW152" i="38" a="1"/>
  <c r="AW152" i="38" s="1"/>
  <c r="AX152" i="38" a="1"/>
  <c r="AX152" i="38" s="1"/>
  <c r="AY152" i="38" a="1"/>
  <c r="AY152" i="38" s="1"/>
  <c r="AZ152" i="38" a="1"/>
  <c r="AZ152" i="38" s="1"/>
  <c r="BA152" i="38" a="1"/>
  <c r="BA152" i="38" s="1"/>
  <c r="BB152" i="38" a="1"/>
  <c r="BB152" i="38" s="1"/>
  <c r="BC152" i="38" a="1"/>
  <c r="BC152" i="38" s="1"/>
  <c r="BD152" i="38" a="1"/>
  <c r="BD152" i="38" s="1"/>
  <c r="BE152" i="38" a="1"/>
  <c r="BE152" i="38" s="1"/>
  <c r="BF152" i="38" a="1"/>
  <c r="BF152" i="38" s="1"/>
  <c r="BG152" i="38" a="1"/>
  <c r="BG152" i="38" s="1"/>
  <c r="BH152" i="38" a="1"/>
  <c r="BH152" i="38" s="1"/>
  <c r="BI152" i="38" a="1"/>
  <c r="BI152" i="38" s="1"/>
  <c r="BJ152" i="38" a="1"/>
  <c r="BJ152" i="38" s="1"/>
  <c r="BK152" i="38" a="1"/>
  <c r="BK152" i="38" s="1"/>
  <c r="BL152" i="38" a="1"/>
  <c r="BL152" i="38" s="1"/>
  <c r="BM152" i="38" a="1"/>
  <c r="BM152" i="38" s="1"/>
  <c r="BN152" i="38" a="1"/>
  <c r="BN152" i="38" s="1"/>
  <c r="BO152" i="38" a="1"/>
  <c r="BO152" i="38" s="1"/>
  <c r="BP152" i="38" a="1"/>
  <c r="BP152" i="38" s="1"/>
  <c r="BQ152" i="38" a="1"/>
  <c r="BQ152" i="38" s="1"/>
  <c r="BR152" i="38" a="1"/>
  <c r="BR152" i="38" s="1"/>
  <c r="BS152" i="38" a="1"/>
  <c r="BS152" i="38" s="1"/>
  <c r="BT152" i="38" a="1"/>
  <c r="BT152" i="38" s="1"/>
  <c r="BU152" i="38" a="1"/>
  <c r="BU152" i="38" s="1"/>
  <c r="BV152" i="38" a="1"/>
  <c r="BV152" i="38" s="1"/>
  <c r="C153" i="38" a="1"/>
  <c r="C153" i="38" s="1"/>
  <c r="D153" i="38" a="1"/>
  <c r="D153" i="38" s="1"/>
  <c r="E153" i="38" a="1"/>
  <c r="E153" i="38" s="1"/>
  <c r="F153" i="38" a="1"/>
  <c r="F153" i="38" s="1"/>
  <c r="G153" i="38" a="1"/>
  <c r="G153" i="38" s="1"/>
  <c r="H153" i="38" a="1"/>
  <c r="H153" i="38" s="1"/>
  <c r="I153" i="38" a="1"/>
  <c r="I153" i="38" s="1"/>
  <c r="J153" i="38" a="1"/>
  <c r="J153" i="38" s="1"/>
  <c r="K153" i="38" a="1"/>
  <c r="K153" i="38" s="1"/>
  <c r="L153" i="38" a="1"/>
  <c r="L153" i="38" s="1"/>
  <c r="M153" i="38" a="1"/>
  <c r="M153" i="38" s="1"/>
  <c r="N153" i="38" a="1"/>
  <c r="N153" i="38" s="1"/>
  <c r="O153" i="38" a="1"/>
  <c r="O153" i="38" s="1"/>
  <c r="P153" i="38" a="1"/>
  <c r="P153" i="38" s="1"/>
  <c r="Q153" i="38" a="1"/>
  <c r="Q153" i="38" s="1"/>
  <c r="R153" i="38" a="1"/>
  <c r="R153" i="38" s="1"/>
  <c r="S153" i="38" a="1"/>
  <c r="S153" i="38" s="1"/>
  <c r="T153" i="38" a="1"/>
  <c r="T153" i="38" s="1"/>
  <c r="U153" i="38" a="1"/>
  <c r="U153" i="38" s="1"/>
  <c r="V153" i="38" a="1"/>
  <c r="V153" i="38" s="1"/>
  <c r="W153" i="38" a="1"/>
  <c r="W153" i="38" s="1"/>
  <c r="X153" i="38" a="1"/>
  <c r="X153" i="38" s="1"/>
  <c r="Y153" i="38" a="1"/>
  <c r="Y153" i="38" s="1"/>
  <c r="Z153" i="38" a="1"/>
  <c r="Z153" i="38"/>
  <c r="AA153" i="38" a="1"/>
  <c r="AA153" i="38" s="1"/>
  <c r="AB153" i="38" a="1"/>
  <c r="AB153" i="38" s="1"/>
  <c r="AC153" i="38" a="1"/>
  <c r="AC153" i="38" s="1"/>
  <c r="AD153" i="38" a="1"/>
  <c r="AD153" i="38" s="1"/>
  <c r="AE153" i="38" a="1"/>
  <c r="AE153" i="38" s="1"/>
  <c r="AF153" i="38" a="1"/>
  <c r="AF153" i="38" s="1"/>
  <c r="AG153" i="38" a="1"/>
  <c r="AG153" i="38" s="1"/>
  <c r="AH153" i="38" a="1"/>
  <c r="AH153" i="38"/>
  <c r="AI153" i="38" a="1"/>
  <c r="AI153" i="38"/>
  <c r="AJ153" i="38" a="1"/>
  <c r="AJ153" i="38" s="1"/>
  <c r="AK153" i="38" a="1"/>
  <c r="AK153" i="38" s="1"/>
  <c r="AL153" i="38" a="1"/>
  <c r="AL153" i="38" s="1"/>
  <c r="AM153" i="38" a="1"/>
  <c r="AM153" i="38"/>
  <c r="AN153" i="38" a="1"/>
  <c r="AN153" i="38" s="1"/>
  <c r="AO153" i="38" a="1"/>
  <c r="AO153" i="38" s="1"/>
  <c r="AP153" i="38" a="1"/>
  <c r="AP153" i="38" s="1"/>
  <c r="AQ153" i="38" a="1"/>
  <c r="AQ153" i="38" s="1"/>
  <c r="AR153" i="38" a="1"/>
  <c r="AR153" i="38" s="1"/>
  <c r="AS153" i="38" a="1"/>
  <c r="AS153" i="38" s="1"/>
  <c r="AT153" i="38" a="1"/>
  <c r="AT153" i="38" s="1"/>
  <c r="AU153" i="38" a="1"/>
  <c r="AU153" i="38" s="1"/>
  <c r="AV153" i="38" a="1"/>
  <c r="AV153" i="38" s="1"/>
  <c r="AW153" i="38" a="1"/>
  <c r="AW153" i="38" s="1"/>
  <c r="AX153" i="38" a="1"/>
  <c r="AX153" i="38" s="1"/>
  <c r="AY153" i="38" a="1"/>
  <c r="AY153" i="38" s="1"/>
  <c r="AZ153" i="38" a="1"/>
  <c r="AZ153" i="38" s="1"/>
  <c r="BA153" i="38" a="1"/>
  <c r="BA153" i="38" s="1"/>
  <c r="BB153" i="38" a="1"/>
  <c r="BB153" i="38" s="1"/>
  <c r="BC153" i="38" a="1"/>
  <c r="BC153" i="38" s="1"/>
  <c r="BD153" i="38" a="1"/>
  <c r="BD153" i="38" s="1"/>
  <c r="BE153" i="38" a="1"/>
  <c r="BE153" i="38" s="1"/>
  <c r="BF153" i="38" a="1"/>
  <c r="BF153" i="38" s="1"/>
  <c r="BG153" i="38" a="1"/>
  <c r="BG153" i="38" s="1"/>
  <c r="BH153" i="38" a="1"/>
  <c r="BH153" i="38" s="1"/>
  <c r="BI153" i="38" a="1"/>
  <c r="BI153" i="38" s="1"/>
  <c r="BJ153" i="38" a="1"/>
  <c r="BJ153" i="38" s="1"/>
  <c r="BK153" i="38" a="1"/>
  <c r="BK153" i="38" s="1"/>
  <c r="BL153" i="38" a="1"/>
  <c r="BL153" i="38" s="1"/>
  <c r="BM153" i="38" a="1"/>
  <c r="BM153" i="38" s="1"/>
  <c r="BN153" i="38" a="1"/>
  <c r="BN153" i="38" s="1"/>
  <c r="BO153" i="38" a="1"/>
  <c r="BO153" i="38" s="1"/>
  <c r="BP153" i="38" a="1"/>
  <c r="BP153" i="38"/>
  <c r="BQ153" i="38" a="1"/>
  <c r="BQ153" i="38" s="1"/>
  <c r="BR153" i="38" a="1"/>
  <c r="BR153" i="38" s="1"/>
  <c r="BS153" i="38" a="1"/>
  <c r="BS153" i="38" s="1"/>
  <c r="BT153" i="38" a="1"/>
  <c r="BT153" i="38" s="1"/>
  <c r="BU153" i="38" a="1"/>
  <c r="BU153" i="38" s="1"/>
  <c r="BV153" i="38" a="1"/>
  <c r="BV153" i="38" s="1"/>
  <c r="C154" i="38" a="1"/>
  <c r="C154" i="38"/>
  <c r="D154" i="38" a="1"/>
  <c r="D154" i="38" s="1"/>
  <c r="E154" i="38" a="1"/>
  <c r="E154" i="38" s="1"/>
  <c r="F154" i="38" a="1"/>
  <c r="F154" i="38" s="1"/>
  <c r="G154" i="38" a="1"/>
  <c r="G154" i="38" s="1"/>
  <c r="H154" i="38" a="1"/>
  <c r="H154" i="38"/>
  <c r="I154" i="38" a="1"/>
  <c r="I154" i="38" s="1"/>
  <c r="J154" i="38" a="1"/>
  <c r="J154" i="38" s="1"/>
  <c r="K154" i="38" a="1"/>
  <c r="K154" i="38" s="1"/>
  <c r="L154" i="38" a="1"/>
  <c r="L154" i="38" s="1"/>
  <c r="M154" i="38" a="1"/>
  <c r="M154" i="38" s="1"/>
  <c r="N154" i="38" a="1"/>
  <c r="N154" i="38" s="1"/>
  <c r="O154" i="38" a="1"/>
  <c r="O154" i="38" s="1"/>
  <c r="P154" i="38" a="1"/>
  <c r="P154" i="38" s="1"/>
  <c r="Q154" i="38" a="1"/>
  <c r="Q154" i="38" s="1"/>
  <c r="R154" i="38" a="1"/>
  <c r="R154" i="38"/>
  <c r="S154" i="38" a="1"/>
  <c r="S154" i="38" s="1"/>
  <c r="T154" i="38" a="1"/>
  <c r="T154" i="38" s="1"/>
  <c r="U154" i="38" a="1"/>
  <c r="U154" i="38" s="1"/>
  <c r="V154" i="38" a="1"/>
  <c r="V154" i="38" s="1"/>
  <c r="W154" i="38" a="1"/>
  <c r="W154" i="38" s="1"/>
  <c r="X154" i="38" a="1"/>
  <c r="X154" i="38" s="1"/>
  <c r="Y154" i="38" a="1"/>
  <c r="Y154" i="38" s="1"/>
  <c r="Z154" i="38" a="1"/>
  <c r="Z154" i="38"/>
  <c r="AA154" i="38" a="1"/>
  <c r="AA154" i="38" s="1"/>
  <c r="AB154" i="38" a="1"/>
  <c r="AB154" i="38" s="1"/>
  <c r="AC154" i="38" a="1"/>
  <c r="AC154" i="38" s="1"/>
  <c r="AD154" i="38" a="1"/>
  <c r="AD154" i="38" s="1"/>
  <c r="AE154" i="38" a="1"/>
  <c r="AE154" i="38"/>
  <c r="AF154" i="38" a="1"/>
  <c r="AF154" i="38" s="1"/>
  <c r="AG154" i="38" a="1"/>
  <c r="AG154" i="38" s="1"/>
  <c r="AH154" i="38" a="1"/>
  <c r="AH154" i="38" s="1"/>
  <c r="AI154" i="38" a="1"/>
  <c r="AI154" i="38"/>
  <c r="AJ154" i="38" a="1"/>
  <c r="AJ154" i="38" s="1"/>
  <c r="AK154" i="38" a="1"/>
  <c r="AK154" i="38" s="1"/>
  <c r="AL154" i="38" a="1"/>
  <c r="AL154" i="38" s="1"/>
  <c r="AM154" i="38" a="1"/>
  <c r="AM154" i="38" s="1"/>
  <c r="AN154" i="38" a="1"/>
  <c r="AN154" i="38" s="1"/>
  <c r="AO154" i="38" a="1"/>
  <c r="AO154" i="38" s="1"/>
  <c r="AP154" i="38" a="1"/>
  <c r="AP154" i="38" s="1"/>
  <c r="AQ154" i="38" a="1"/>
  <c r="AQ154" i="38" s="1"/>
  <c r="AR154" i="38" a="1"/>
  <c r="AR154" i="38" s="1"/>
  <c r="AS154" i="38" a="1"/>
  <c r="AS154" i="38" s="1"/>
  <c r="AT154" i="38" a="1"/>
  <c r="AT154" i="38" s="1"/>
  <c r="AU154" i="38" a="1"/>
  <c r="AU154" i="38" s="1"/>
  <c r="AV154" i="38" a="1"/>
  <c r="AV154" i="38" s="1"/>
  <c r="AW154" i="38" a="1"/>
  <c r="AW154" i="38" s="1"/>
  <c r="AX154" i="38" a="1"/>
  <c r="AX154" i="38" s="1"/>
  <c r="AY154" i="38" a="1"/>
  <c r="AY154" i="38" s="1"/>
  <c r="AZ154" i="38" a="1"/>
  <c r="AZ154" i="38" s="1"/>
  <c r="BA154" i="38" a="1"/>
  <c r="BA154" i="38" s="1"/>
  <c r="BB154" i="38" a="1"/>
  <c r="BB154" i="38" s="1"/>
  <c r="BC154" i="38" a="1"/>
  <c r="BC154" i="38" s="1"/>
  <c r="BD154" i="38" a="1"/>
  <c r="BD154" i="38" s="1"/>
  <c r="BE154" i="38" a="1"/>
  <c r="BE154" i="38" s="1"/>
  <c r="BF154" i="38" a="1"/>
  <c r="BF154" i="38" s="1"/>
  <c r="BG154" i="38" a="1"/>
  <c r="BG154" i="38" s="1"/>
  <c r="BH154" i="38" a="1"/>
  <c r="BH154" i="38"/>
  <c r="BI154" i="38" a="1"/>
  <c r="BI154" i="38" s="1"/>
  <c r="BJ154" i="38" a="1"/>
  <c r="BJ154" i="38" s="1"/>
  <c r="BK154" i="38" a="1"/>
  <c r="BK154" i="38" s="1"/>
  <c r="BL154" i="38" a="1"/>
  <c r="BL154" i="38" s="1"/>
  <c r="BM154" i="38" a="1"/>
  <c r="BM154" i="38" s="1"/>
  <c r="BN154" i="38" a="1"/>
  <c r="BN154" i="38" s="1"/>
  <c r="BO154" i="38" a="1"/>
  <c r="BO154" i="38" s="1"/>
  <c r="BP154" i="38" a="1"/>
  <c r="BP154" i="38" s="1"/>
  <c r="BQ154" i="38" a="1"/>
  <c r="BQ154" i="38" s="1"/>
  <c r="BR154" i="38" a="1"/>
  <c r="BR154" i="38" s="1"/>
  <c r="BS154" i="38" a="1"/>
  <c r="BS154" i="38" s="1"/>
  <c r="BT154" i="38" a="1"/>
  <c r="BT154" i="38" s="1"/>
  <c r="BU154" i="38" a="1"/>
  <c r="BU154" i="38" s="1"/>
  <c r="BV154" i="38" a="1"/>
  <c r="BV154" i="38" s="1"/>
  <c r="C155" i="38" a="1"/>
  <c r="C155" i="38" s="1"/>
  <c r="D155" i="38" a="1"/>
  <c r="D155" i="38" s="1"/>
  <c r="E155" i="38" a="1"/>
  <c r="E155" i="38" s="1"/>
  <c r="F155" i="38" a="1"/>
  <c r="F155" i="38" s="1"/>
  <c r="G155" i="38" a="1"/>
  <c r="G155" i="38" s="1"/>
  <c r="H155" i="38" a="1"/>
  <c r="H155" i="38" s="1"/>
  <c r="I155" i="38" a="1"/>
  <c r="I155" i="38" s="1"/>
  <c r="J155" i="38" a="1"/>
  <c r="J155" i="38"/>
  <c r="K155" i="38" a="1"/>
  <c r="K155" i="38" s="1"/>
  <c r="L155" i="38" a="1"/>
  <c r="L155" i="38" s="1"/>
  <c r="M155" i="38" a="1"/>
  <c r="M155" i="38" s="1"/>
  <c r="N155" i="38" a="1"/>
  <c r="N155" i="38" s="1"/>
  <c r="O155" i="38" a="1"/>
  <c r="O155" i="38" s="1"/>
  <c r="P155" i="38" a="1"/>
  <c r="P155" i="38" s="1"/>
  <c r="Q155" i="38" a="1"/>
  <c r="Q155" i="38" s="1"/>
  <c r="R155" i="38" a="1"/>
  <c r="R155" i="38" s="1"/>
  <c r="S155" i="38" a="1"/>
  <c r="S155" i="38"/>
  <c r="T155" i="38" a="1"/>
  <c r="T155" i="38" s="1"/>
  <c r="U155" i="38" a="1"/>
  <c r="U155" i="38" s="1"/>
  <c r="V155" i="38" a="1"/>
  <c r="V155" i="38" s="1"/>
  <c r="W155" i="38" a="1"/>
  <c r="W155" i="38"/>
  <c r="X155" i="38" a="1"/>
  <c r="X155" i="38" s="1"/>
  <c r="Y155" i="38" a="1"/>
  <c r="Y155" i="38" s="1"/>
  <c r="Z155" i="38" a="1"/>
  <c r="Z155" i="38" s="1"/>
  <c r="AA155" i="38" a="1"/>
  <c r="AA155" i="38" s="1"/>
  <c r="AB155" i="38" a="1"/>
  <c r="AB155" i="38" s="1"/>
  <c r="AC155" i="38" a="1"/>
  <c r="AC155" i="38" s="1"/>
  <c r="AD155" i="38" a="1"/>
  <c r="AD155" i="38" s="1"/>
  <c r="AE155" i="38" a="1"/>
  <c r="AE155" i="38" s="1"/>
  <c r="AF155" i="38" a="1"/>
  <c r="AF155" i="38" s="1"/>
  <c r="AG155" i="38" a="1"/>
  <c r="AG155" i="38" s="1"/>
  <c r="AH155" i="38" a="1"/>
  <c r="AH155" i="38" s="1"/>
  <c r="AI155" i="38" a="1"/>
  <c r="AI155" i="38" s="1"/>
  <c r="AJ155" i="38" a="1"/>
  <c r="AJ155" i="38" s="1"/>
  <c r="AK155" i="38" a="1"/>
  <c r="AK155" i="38" s="1"/>
  <c r="AL155" i="38" a="1"/>
  <c r="AL155" i="38" s="1"/>
  <c r="AM155" i="38" a="1"/>
  <c r="AM155" i="38" s="1"/>
  <c r="AN155" i="38" a="1"/>
  <c r="AN155" i="38" s="1"/>
  <c r="AO155" i="38" a="1"/>
  <c r="AO155" i="38" s="1"/>
  <c r="AP155" i="38" a="1"/>
  <c r="AP155" i="38"/>
  <c r="AQ155" i="38" a="1"/>
  <c r="AQ155" i="38" s="1"/>
  <c r="AR155" i="38" a="1"/>
  <c r="AR155" i="38" s="1"/>
  <c r="AS155" i="38" a="1"/>
  <c r="AS155" i="38" s="1"/>
  <c r="AT155" i="38" a="1"/>
  <c r="AT155" i="38" s="1"/>
  <c r="AU155" i="38" a="1"/>
  <c r="AU155" i="38" s="1"/>
  <c r="AV155" i="38" a="1"/>
  <c r="AV155" i="38" s="1"/>
  <c r="AW155" i="38" a="1"/>
  <c r="AW155" i="38" s="1"/>
  <c r="AX155" i="38" a="1"/>
  <c r="AX155" i="38" s="1"/>
  <c r="AY155" i="38" a="1"/>
  <c r="AY155" i="38"/>
  <c r="AZ155" i="38" a="1"/>
  <c r="AZ155" i="38" s="1"/>
  <c r="BA155" i="38" a="1"/>
  <c r="BA155" i="38" s="1"/>
  <c r="BB155" i="38" a="1"/>
  <c r="BB155" i="38" s="1"/>
  <c r="BC155" i="38" a="1"/>
  <c r="BC155" i="38" s="1"/>
  <c r="BD155" i="38" a="1"/>
  <c r="BD155" i="38" s="1"/>
  <c r="BE155" i="38" a="1"/>
  <c r="BE155" i="38" s="1"/>
  <c r="BF155" i="38" a="1"/>
  <c r="BF155" i="38" s="1"/>
  <c r="BG155" i="38" a="1"/>
  <c r="BG155" i="38" s="1"/>
  <c r="BH155" i="38" a="1"/>
  <c r="BH155" i="38" s="1"/>
  <c r="BI155" i="38" a="1"/>
  <c r="BI155" i="38" s="1"/>
  <c r="BJ155" i="38" a="1"/>
  <c r="BJ155" i="38" s="1"/>
  <c r="BK155" i="38" a="1"/>
  <c r="BK155" i="38" s="1"/>
  <c r="BL155" i="38" a="1"/>
  <c r="BL155" i="38" s="1"/>
  <c r="BM155" i="38" a="1"/>
  <c r="BM155" i="38" s="1"/>
  <c r="BN155" i="38" a="1"/>
  <c r="BN155" i="38" s="1"/>
  <c r="BO155" i="38" a="1"/>
  <c r="BO155" i="38" s="1"/>
  <c r="BP155" i="38" a="1"/>
  <c r="BP155" i="38" s="1"/>
  <c r="BQ155" i="38" a="1"/>
  <c r="BQ155" i="38" s="1"/>
  <c r="BR155" i="38" a="1"/>
  <c r="BR155" i="38" s="1"/>
  <c r="BS155" i="38" a="1"/>
  <c r="BS155" i="38" s="1"/>
  <c r="BT155" i="38" a="1"/>
  <c r="BT155" i="38" s="1"/>
  <c r="BU155" i="38" a="1"/>
  <c r="BU155" i="38" s="1"/>
  <c r="BV155" i="38" a="1"/>
  <c r="BV155" i="38" s="1"/>
  <c r="C156" i="38" a="1"/>
  <c r="C156" i="38" s="1"/>
  <c r="D156" i="38" a="1"/>
  <c r="D156" i="38" s="1"/>
  <c r="E156" i="38" a="1"/>
  <c r="E156" i="38" s="1"/>
  <c r="F156" i="38" a="1"/>
  <c r="F156" i="38" s="1"/>
  <c r="G156" i="38" a="1"/>
  <c r="G156" i="38" s="1"/>
  <c r="H156" i="38" a="1"/>
  <c r="H156" i="38" s="1"/>
  <c r="I156" i="38" a="1"/>
  <c r="I156" i="38" s="1"/>
  <c r="J156" i="38" a="1"/>
  <c r="J156" i="38" s="1"/>
  <c r="K156" i="38" a="1"/>
  <c r="K156" i="38" s="1"/>
  <c r="L156" i="38" a="1"/>
  <c r="L156" i="38" s="1"/>
  <c r="M156" i="38" a="1"/>
  <c r="M156" i="38" s="1"/>
  <c r="N156" i="38" a="1"/>
  <c r="N156" i="38" s="1"/>
  <c r="O156" i="38" a="1"/>
  <c r="O156" i="38" s="1"/>
  <c r="P156" i="38" a="1"/>
  <c r="P156" i="38" s="1"/>
  <c r="Q156" i="38" a="1"/>
  <c r="Q156" i="38" s="1"/>
  <c r="R156" i="38" a="1"/>
  <c r="R156" i="38" s="1"/>
  <c r="S156" i="38" a="1"/>
  <c r="S156" i="38" s="1"/>
  <c r="T156" i="38" a="1"/>
  <c r="T156" i="38" s="1"/>
  <c r="U156" i="38" a="1"/>
  <c r="U156" i="38" s="1"/>
  <c r="V156" i="38" a="1"/>
  <c r="V156" i="38" s="1"/>
  <c r="W156" i="38" a="1"/>
  <c r="W156" i="38" s="1"/>
  <c r="X156" i="38" a="1"/>
  <c r="X156" i="38" s="1"/>
  <c r="Y156" i="38" a="1"/>
  <c r="Y156" i="38" s="1"/>
  <c r="Z156" i="38" a="1"/>
  <c r="Z156" i="38"/>
  <c r="AA156" i="38" a="1"/>
  <c r="AA156" i="38" s="1"/>
  <c r="AB156" i="38" a="1"/>
  <c r="AB156" i="38" s="1"/>
  <c r="AC156" i="38" a="1"/>
  <c r="AC156" i="38" s="1"/>
  <c r="AD156" i="38" a="1"/>
  <c r="AD156" i="38" s="1"/>
  <c r="AE156" i="38" a="1"/>
  <c r="AE156" i="38" s="1"/>
  <c r="AF156" i="38" a="1"/>
  <c r="AF156" i="38" s="1"/>
  <c r="AG156" i="38" a="1"/>
  <c r="AG156" i="38" s="1"/>
  <c r="AH156" i="38" a="1"/>
  <c r="AH156" i="38" s="1"/>
  <c r="AI156" i="38" a="1"/>
  <c r="AI156" i="38"/>
  <c r="AJ156" i="38" a="1"/>
  <c r="AJ156" i="38" s="1"/>
  <c r="AK156" i="38" a="1"/>
  <c r="AK156" i="38" s="1"/>
  <c r="AL156" i="38" a="1"/>
  <c r="AL156" i="38" s="1"/>
  <c r="AM156" i="38" a="1"/>
  <c r="AM156" i="38" s="1"/>
  <c r="AN156" i="38" a="1"/>
  <c r="AN156" i="38" s="1"/>
  <c r="AO156" i="38" a="1"/>
  <c r="AO156" i="38" s="1"/>
  <c r="AP156" i="38" a="1"/>
  <c r="AP156" i="38"/>
  <c r="AQ156" i="38" a="1"/>
  <c r="AQ156" i="38" s="1"/>
  <c r="AR156" i="38" a="1"/>
  <c r="AR156" i="38"/>
  <c r="AS156" i="38" a="1"/>
  <c r="AS156" i="38" s="1"/>
  <c r="AT156" i="38" a="1"/>
  <c r="AT156" i="38" s="1"/>
  <c r="AU156" i="38" a="1"/>
  <c r="AU156" i="38" s="1"/>
  <c r="AV156" i="38" a="1"/>
  <c r="AV156" i="38" s="1"/>
  <c r="AW156" i="38" a="1"/>
  <c r="AW156" i="38" s="1"/>
  <c r="AX156" i="38" a="1"/>
  <c r="AX156" i="38" s="1"/>
  <c r="AY156" i="38" a="1"/>
  <c r="AY156" i="38"/>
  <c r="AZ156" i="38" a="1"/>
  <c r="AZ156" i="38" s="1"/>
  <c r="BA156" i="38" a="1"/>
  <c r="BA156" i="38" s="1"/>
  <c r="BB156" i="38" a="1"/>
  <c r="BB156" i="38" s="1"/>
  <c r="BC156" i="38" a="1"/>
  <c r="BC156" i="38" s="1"/>
  <c r="BD156" i="38" a="1"/>
  <c r="BD156" i="38" s="1"/>
  <c r="BE156" i="38" a="1"/>
  <c r="BE156" i="38" s="1"/>
  <c r="BF156" i="38" a="1"/>
  <c r="BF156" i="38"/>
  <c r="BG156" i="38" a="1"/>
  <c r="BG156" i="38" s="1"/>
  <c r="BH156" i="38" a="1"/>
  <c r="BH156" i="38"/>
  <c r="BI156" i="38" a="1"/>
  <c r="BI156" i="38" s="1"/>
  <c r="BJ156" i="38" a="1"/>
  <c r="BJ156" i="38" s="1"/>
  <c r="BK156" i="38" a="1"/>
  <c r="BK156" i="38" s="1"/>
  <c r="BL156" i="38" a="1"/>
  <c r="BL156" i="38" s="1"/>
  <c r="BM156" i="38" a="1"/>
  <c r="BM156" i="38" s="1"/>
  <c r="BN156" i="38" a="1"/>
  <c r="BN156" i="38" s="1"/>
  <c r="BO156" i="38" a="1"/>
  <c r="BO156" i="38"/>
  <c r="BP156" i="38" a="1"/>
  <c r="BP156" i="38" s="1"/>
  <c r="BQ156" i="38" a="1"/>
  <c r="BQ156" i="38" s="1"/>
  <c r="BR156" i="38" a="1"/>
  <c r="BR156" i="38" s="1"/>
  <c r="BS156" i="38" a="1"/>
  <c r="BS156" i="38" s="1"/>
  <c r="BT156" i="38" a="1"/>
  <c r="BT156" i="38" s="1"/>
  <c r="BU156" i="38" a="1"/>
  <c r="BU156" i="38" s="1"/>
  <c r="BV156" i="38" a="1"/>
  <c r="BV156" i="38" s="1"/>
  <c r="C157" i="38" a="1"/>
  <c r="C157" i="38" s="1"/>
  <c r="D157" i="38" a="1"/>
  <c r="D157" i="38" s="1"/>
  <c r="E157" i="38" a="1"/>
  <c r="E157" i="38" s="1"/>
  <c r="F157" i="38" a="1"/>
  <c r="F157" i="38" s="1"/>
  <c r="G157" i="38" a="1"/>
  <c r="G157" i="38" s="1"/>
  <c r="H157" i="38" a="1"/>
  <c r="H157" i="38" s="1"/>
  <c r="I157" i="38" a="1"/>
  <c r="I157" i="38" s="1"/>
  <c r="J157" i="38" a="1"/>
  <c r="J157" i="38" s="1"/>
  <c r="K157" i="38" a="1"/>
  <c r="K157" i="38" s="1"/>
  <c r="L157" i="38" a="1"/>
  <c r="L157" i="38" s="1"/>
  <c r="M157" i="38" a="1"/>
  <c r="M157" i="38" s="1"/>
  <c r="N157" i="38" a="1"/>
  <c r="N157" i="38" s="1"/>
  <c r="O157" i="38" a="1"/>
  <c r="O157" i="38" s="1"/>
  <c r="P157" i="38" a="1"/>
  <c r="P157" i="38" s="1"/>
  <c r="Q157" i="38" a="1"/>
  <c r="Q157" i="38" s="1"/>
  <c r="R157" i="38" a="1"/>
  <c r="R157" i="38" s="1"/>
  <c r="S157" i="38" a="1"/>
  <c r="S157" i="38" s="1"/>
  <c r="T157" i="38" a="1"/>
  <c r="T157" i="38" s="1"/>
  <c r="U157" i="38" a="1"/>
  <c r="U157" i="38" s="1"/>
  <c r="V157" i="38" a="1"/>
  <c r="V157" i="38" s="1"/>
  <c r="W157" i="38" a="1"/>
  <c r="W157" i="38" s="1"/>
  <c r="X157" i="38" a="1"/>
  <c r="X157" i="38" s="1"/>
  <c r="Y157" i="38" a="1"/>
  <c r="Y157" i="38" s="1"/>
  <c r="Z157" i="38" a="1"/>
  <c r="Z157" i="38" s="1"/>
  <c r="AA157" i="38" a="1"/>
  <c r="AA157" i="38" s="1"/>
  <c r="AB157" i="38" a="1"/>
  <c r="AB157" i="38" s="1"/>
  <c r="AC157" i="38" a="1"/>
  <c r="AC157" i="38" s="1"/>
  <c r="AD157" i="38" a="1"/>
  <c r="AD157" i="38" s="1"/>
  <c r="AE157" i="38" a="1"/>
  <c r="AE157" i="38" s="1"/>
  <c r="AF157" i="38" a="1"/>
  <c r="AF157" i="38" s="1"/>
  <c r="AG157" i="38" a="1"/>
  <c r="AG157" i="38" s="1"/>
  <c r="AH157" i="38" a="1"/>
  <c r="AH157" i="38" s="1"/>
  <c r="AI157" i="38" a="1"/>
  <c r="AI157" i="38"/>
  <c r="AJ157" i="38" a="1"/>
  <c r="AJ157" i="38" s="1"/>
  <c r="AK157" i="38" a="1"/>
  <c r="AK157" i="38" s="1"/>
  <c r="AL157" i="38" a="1"/>
  <c r="AL157" i="38" s="1"/>
  <c r="AM157" i="38" a="1"/>
  <c r="AM157" i="38" s="1"/>
  <c r="AN157" i="38" a="1"/>
  <c r="AN157" i="38" s="1"/>
  <c r="AO157" i="38" a="1"/>
  <c r="AO157" i="38" s="1"/>
  <c r="AP157" i="38" a="1"/>
  <c r="AP157" i="38" s="1"/>
  <c r="AQ157" i="38" a="1"/>
  <c r="AQ157" i="38" s="1"/>
  <c r="AR157" i="38" a="1"/>
  <c r="AR157" i="38" s="1"/>
  <c r="AS157" i="38" a="1"/>
  <c r="AS157" i="38" s="1"/>
  <c r="AT157" i="38" a="1"/>
  <c r="AT157" i="38" s="1"/>
  <c r="AU157" i="38" a="1"/>
  <c r="AU157" i="38" s="1"/>
  <c r="AV157" i="38" a="1"/>
  <c r="AV157" i="38" s="1"/>
  <c r="AW157" i="38" a="1"/>
  <c r="AW157" i="38" s="1"/>
  <c r="AX157" i="38" a="1"/>
  <c r="AX157" i="38" s="1"/>
  <c r="AY157" i="38" a="1"/>
  <c r="AY157" i="38" s="1"/>
  <c r="AZ157" i="38" a="1"/>
  <c r="AZ157" i="38" s="1"/>
  <c r="BA157" i="38" a="1"/>
  <c r="BA157" i="38" s="1"/>
  <c r="BB157" i="38" a="1"/>
  <c r="BB157" i="38" s="1"/>
  <c r="BC157" i="38" a="1"/>
  <c r="BC157" i="38" s="1"/>
  <c r="BD157" i="38" a="1"/>
  <c r="BD157" i="38" s="1"/>
  <c r="BE157" i="38" a="1"/>
  <c r="BE157" i="38" s="1"/>
  <c r="BF157" i="38" a="1"/>
  <c r="BF157" i="38" s="1"/>
  <c r="BG157" i="38" a="1"/>
  <c r="BG157" i="38" s="1"/>
  <c r="BH157" i="38" a="1"/>
  <c r="BH157" i="38" s="1"/>
  <c r="BI157" i="38" a="1"/>
  <c r="BI157" i="38" s="1"/>
  <c r="BJ157" i="38" a="1"/>
  <c r="BJ157" i="38" s="1"/>
  <c r="BK157" i="38" a="1"/>
  <c r="BK157" i="38" s="1"/>
  <c r="BL157" i="38" a="1"/>
  <c r="BL157" i="38" s="1"/>
  <c r="BM157" i="38" a="1"/>
  <c r="BM157" i="38" s="1"/>
  <c r="BN157" i="38" a="1"/>
  <c r="BN157" i="38" s="1"/>
  <c r="BO157" i="38" a="1"/>
  <c r="BO157" i="38" s="1"/>
  <c r="BP157" i="38" a="1"/>
  <c r="BP157" i="38" s="1"/>
  <c r="BQ157" i="38" a="1"/>
  <c r="BQ157" i="38" s="1"/>
  <c r="BR157" i="38" a="1"/>
  <c r="BR157" i="38" s="1"/>
  <c r="BS157" i="38" a="1"/>
  <c r="BS157" i="38" s="1"/>
  <c r="BT157" i="38" a="1"/>
  <c r="BT157" i="38" s="1"/>
  <c r="BU157" i="38" a="1"/>
  <c r="BU157" i="38" s="1"/>
  <c r="BV157" i="38" a="1"/>
  <c r="BV157" i="38" s="1"/>
  <c r="C158" i="38" a="1"/>
  <c r="C158" i="38" s="1"/>
  <c r="D158" i="38" a="1"/>
  <c r="D158" i="38" s="1"/>
  <c r="E158" i="38" a="1"/>
  <c r="E158" i="38" s="1"/>
  <c r="F158" i="38" a="1"/>
  <c r="F158" i="38" s="1"/>
  <c r="G158" i="38" a="1"/>
  <c r="G158" i="38" s="1"/>
  <c r="H158" i="38" a="1"/>
  <c r="H158" i="38" s="1"/>
  <c r="I158" i="38" a="1"/>
  <c r="I158" i="38" s="1"/>
  <c r="J158" i="38" a="1"/>
  <c r="J158" i="38" s="1"/>
  <c r="K158" i="38" a="1"/>
  <c r="K158" i="38" s="1"/>
  <c r="L158" i="38" a="1"/>
  <c r="L158" i="38" s="1"/>
  <c r="M158" i="38" a="1"/>
  <c r="M158" i="38" s="1"/>
  <c r="N158" i="38" a="1"/>
  <c r="N158" i="38" s="1"/>
  <c r="O158" i="38" a="1"/>
  <c r="O158" i="38" s="1"/>
  <c r="P158" i="38" a="1"/>
  <c r="P158" i="38" s="1"/>
  <c r="Q158" i="38" a="1"/>
  <c r="Q158" i="38" s="1"/>
  <c r="R158" i="38" a="1"/>
  <c r="R158" i="38" s="1"/>
  <c r="S158" i="38" a="1"/>
  <c r="S158" i="38" s="1"/>
  <c r="T158" i="38" a="1"/>
  <c r="T158" i="38" s="1"/>
  <c r="U158" i="38" a="1"/>
  <c r="U158" i="38" s="1"/>
  <c r="V158" i="38" a="1"/>
  <c r="V158" i="38" s="1"/>
  <c r="W158" i="38" a="1"/>
  <c r="W158" i="38" s="1"/>
  <c r="X158" i="38" a="1"/>
  <c r="X158" i="38" s="1"/>
  <c r="Y158" i="38" a="1"/>
  <c r="Y158" i="38" s="1"/>
  <c r="Z158" i="38" a="1"/>
  <c r="Z158" i="38" s="1"/>
  <c r="AA158" i="38" a="1"/>
  <c r="AA158" i="38" s="1"/>
  <c r="AB158" i="38" a="1"/>
  <c r="AB158" i="38" s="1"/>
  <c r="AC158" i="38" a="1"/>
  <c r="AC158" i="38" s="1"/>
  <c r="AD158" i="38" a="1"/>
  <c r="AD158" i="38" s="1"/>
  <c r="AE158" i="38" a="1"/>
  <c r="AE158" i="38" s="1"/>
  <c r="AF158" i="38" a="1"/>
  <c r="AF158" i="38" s="1"/>
  <c r="AG158" i="38" a="1"/>
  <c r="AG158" i="38" s="1"/>
  <c r="AH158" i="38" a="1"/>
  <c r="AH158" i="38" s="1"/>
  <c r="AI158" i="38" a="1"/>
  <c r="AI158" i="38" s="1"/>
  <c r="AJ158" i="38" a="1"/>
  <c r="AJ158" i="38" s="1"/>
  <c r="AK158" i="38" a="1"/>
  <c r="AK158" i="38" s="1"/>
  <c r="AL158" i="38" a="1"/>
  <c r="AL158" i="38" s="1"/>
  <c r="AM158" i="38" a="1"/>
  <c r="AM158" i="38" s="1"/>
  <c r="AN158" i="38" a="1"/>
  <c r="AN158" i="38" s="1"/>
  <c r="AO158" i="38" a="1"/>
  <c r="AO158" i="38" s="1"/>
  <c r="AP158" i="38" a="1"/>
  <c r="AP158" i="38" s="1"/>
  <c r="AQ158" i="38" a="1"/>
  <c r="AQ158" i="38" s="1"/>
  <c r="AR158" i="38" a="1"/>
  <c r="AR158" i="38" s="1"/>
  <c r="AS158" i="38" a="1"/>
  <c r="AS158" i="38" s="1"/>
  <c r="AT158" i="38" a="1"/>
  <c r="AT158" i="38" s="1"/>
  <c r="AU158" i="38" a="1"/>
  <c r="AU158" i="38" s="1"/>
  <c r="AV158" i="38" a="1"/>
  <c r="AV158" i="38" s="1"/>
  <c r="AW158" i="38" a="1"/>
  <c r="AW158" i="38" s="1"/>
  <c r="AX158" i="38" a="1"/>
  <c r="AX158" i="38"/>
  <c r="AY158" i="38" a="1"/>
  <c r="AY158" i="38"/>
  <c r="AZ158" i="38" a="1"/>
  <c r="AZ158" i="38" s="1"/>
  <c r="BA158" i="38" a="1"/>
  <c r="BA158" i="38" s="1"/>
  <c r="BB158" i="38" a="1"/>
  <c r="BB158" i="38" s="1"/>
  <c r="BC158" i="38" a="1"/>
  <c r="BC158" i="38" s="1"/>
  <c r="BD158" i="38" a="1"/>
  <c r="BD158" i="38" s="1"/>
  <c r="BE158" i="38" a="1"/>
  <c r="BE158" i="38" s="1"/>
  <c r="BF158" i="38" a="1"/>
  <c r="BF158" i="38"/>
  <c r="BG158" i="38" a="1"/>
  <c r="BG158" i="38" s="1"/>
  <c r="BH158" i="38" a="1"/>
  <c r="BH158" i="38" s="1"/>
  <c r="BI158" i="38" a="1"/>
  <c r="BI158" i="38" s="1"/>
  <c r="BJ158" i="38" a="1"/>
  <c r="BJ158" i="38" s="1"/>
  <c r="BK158" i="38" a="1"/>
  <c r="BK158" i="38" s="1"/>
  <c r="BL158" i="38" a="1"/>
  <c r="BL158" i="38" s="1"/>
  <c r="BM158" i="38" a="1"/>
  <c r="BM158" i="38" s="1"/>
  <c r="BN158" i="38" a="1"/>
  <c r="BN158" i="38" s="1"/>
  <c r="BO158" i="38" a="1"/>
  <c r="BO158" i="38" s="1"/>
  <c r="BP158" i="38" a="1"/>
  <c r="BP158" i="38"/>
  <c r="BQ158" i="38" a="1"/>
  <c r="BQ158" i="38" s="1"/>
  <c r="BR158" i="38" a="1"/>
  <c r="BR158" i="38" s="1"/>
  <c r="BS158" i="38" a="1"/>
  <c r="BS158" i="38" s="1"/>
  <c r="BT158" i="38" a="1"/>
  <c r="BT158" i="38" s="1"/>
  <c r="BU158" i="38" a="1"/>
  <c r="BU158" i="38" s="1"/>
  <c r="BV158" i="38" a="1"/>
  <c r="BV158" i="38" s="1"/>
  <c r="C159" i="38" a="1"/>
  <c r="C159" i="38" s="1"/>
  <c r="D159" i="38" a="1"/>
  <c r="D159" i="38"/>
  <c r="E159" i="38" a="1"/>
  <c r="E159" i="38" s="1"/>
  <c r="F159" i="38" a="1"/>
  <c r="F159" i="38" s="1"/>
  <c r="G159" i="38" a="1"/>
  <c r="G159" i="38" s="1"/>
  <c r="H159" i="38" a="1"/>
  <c r="H159" i="38" s="1"/>
  <c r="I159" i="38" a="1"/>
  <c r="I159" i="38" s="1"/>
  <c r="J159" i="38" a="1"/>
  <c r="J159" i="38"/>
  <c r="K159" i="38" a="1"/>
  <c r="K159" i="38" s="1"/>
  <c r="L159" i="38" a="1"/>
  <c r="L159" i="38" s="1"/>
  <c r="M159" i="38" a="1"/>
  <c r="M159" i="38" s="1"/>
  <c r="N159" i="38" a="1"/>
  <c r="N159" i="38" s="1"/>
  <c r="O159" i="38" a="1"/>
  <c r="O159" i="38" s="1"/>
  <c r="P159" i="38" a="1"/>
  <c r="P159" i="38" s="1"/>
  <c r="Q159" i="38" a="1"/>
  <c r="Q159" i="38" s="1"/>
  <c r="R159" i="38" a="1"/>
  <c r="R159" i="38" s="1"/>
  <c r="S159" i="38" a="1"/>
  <c r="S159" i="38" s="1"/>
  <c r="T159" i="38" a="1"/>
  <c r="T159" i="38" s="1"/>
  <c r="U159" i="38" a="1"/>
  <c r="U159" i="38" s="1"/>
  <c r="V159" i="38" a="1"/>
  <c r="V159" i="38" s="1"/>
  <c r="W159" i="38" a="1"/>
  <c r="W159" i="38" s="1"/>
  <c r="X159" i="38" a="1"/>
  <c r="X159" i="38" s="1"/>
  <c r="Y159" i="38" a="1"/>
  <c r="Y159" i="38" s="1"/>
  <c r="Z159" i="38" a="1"/>
  <c r="Z159" i="38" s="1"/>
  <c r="AA159" i="38" a="1"/>
  <c r="AA159" i="38" s="1"/>
  <c r="AB159" i="38" a="1"/>
  <c r="AB159" i="38" s="1"/>
  <c r="AC159" i="38" a="1"/>
  <c r="AC159" i="38" s="1"/>
  <c r="AD159" i="38" a="1"/>
  <c r="AD159" i="38" s="1"/>
  <c r="AE159" i="38" a="1"/>
  <c r="AE159" i="38" s="1"/>
  <c r="AF159" i="38" a="1"/>
  <c r="AF159" i="38" s="1"/>
  <c r="AG159" i="38" a="1"/>
  <c r="AG159" i="38" s="1"/>
  <c r="AH159" i="38" a="1"/>
  <c r="AH159" i="38"/>
  <c r="AI159" i="38" a="1"/>
  <c r="AI159" i="38" s="1"/>
  <c r="AJ159" i="38" a="1"/>
  <c r="AJ159" i="38" s="1"/>
  <c r="AK159" i="38" a="1"/>
  <c r="AK159" i="38" s="1"/>
  <c r="AL159" i="38" a="1"/>
  <c r="AL159" i="38" s="1"/>
  <c r="AM159" i="38" a="1"/>
  <c r="AM159" i="38" s="1"/>
  <c r="AN159" i="38" a="1"/>
  <c r="AN159" i="38" s="1"/>
  <c r="AO159" i="38" a="1"/>
  <c r="AO159" i="38" s="1"/>
  <c r="AP159" i="38" a="1"/>
  <c r="AP159" i="38" s="1"/>
  <c r="AQ159" i="38" a="1"/>
  <c r="AQ159" i="38" s="1"/>
  <c r="AR159" i="38" a="1"/>
  <c r="AR159" i="38" s="1"/>
  <c r="AS159" i="38" a="1"/>
  <c r="AS159" i="38" s="1"/>
  <c r="AT159" i="38" a="1"/>
  <c r="AT159" i="38" s="1"/>
  <c r="AU159" i="38" a="1"/>
  <c r="AU159" i="38" s="1"/>
  <c r="AV159" i="38" a="1"/>
  <c r="AV159" i="38" s="1"/>
  <c r="AW159" i="38" a="1"/>
  <c r="AW159" i="38" s="1"/>
  <c r="AX159" i="38" a="1"/>
  <c r="AX159" i="38" s="1"/>
  <c r="AY159" i="38" a="1"/>
  <c r="AY159" i="38" s="1"/>
  <c r="AZ159" i="38" a="1"/>
  <c r="AZ159" i="38"/>
  <c r="BA159" i="38" a="1"/>
  <c r="BA159" i="38" s="1"/>
  <c r="BB159" i="38" a="1"/>
  <c r="BB159" i="38" s="1"/>
  <c r="BC159" i="38" a="1"/>
  <c r="BC159" i="38" s="1"/>
  <c r="BD159" i="38" a="1"/>
  <c r="BD159" i="38" s="1"/>
  <c r="BE159" i="38" a="1"/>
  <c r="BE159" i="38" s="1"/>
  <c r="BF159" i="38" a="1"/>
  <c r="BF159" i="38" s="1"/>
  <c r="BG159" i="38" a="1"/>
  <c r="BG159" i="38" s="1"/>
  <c r="BH159" i="38" a="1"/>
  <c r="BH159" i="38" s="1"/>
  <c r="BI159" i="38" a="1"/>
  <c r="BI159" i="38" s="1"/>
  <c r="BJ159" i="38" a="1"/>
  <c r="BJ159" i="38" s="1"/>
  <c r="BK159" i="38" a="1"/>
  <c r="BK159" i="38" s="1"/>
  <c r="BL159" i="38" a="1"/>
  <c r="BL159" i="38" s="1"/>
  <c r="BM159" i="38" a="1"/>
  <c r="BM159" i="38" s="1"/>
  <c r="BN159" i="38" a="1"/>
  <c r="BN159" i="38" s="1"/>
  <c r="BO159" i="38" a="1"/>
  <c r="BO159" i="38" s="1"/>
  <c r="BP159" i="38" a="1"/>
  <c r="BP159" i="38" s="1"/>
  <c r="BQ159" i="38" a="1"/>
  <c r="BQ159" i="38" s="1"/>
  <c r="BR159" i="38" a="1"/>
  <c r="BR159" i="38" s="1"/>
  <c r="BS159" i="38" a="1"/>
  <c r="BS159" i="38" s="1"/>
  <c r="BT159" i="38" a="1"/>
  <c r="BT159" i="38" s="1"/>
  <c r="BU159" i="38" a="1"/>
  <c r="BU159" i="38" s="1"/>
  <c r="BV159" i="38" a="1"/>
  <c r="BV159" i="38" s="1"/>
  <c r="C160" i="38" a="1"/>
  <c r="C160" i="38" s="1"/>
  <c r="D160" i="38" a="1"/>
  <c r="D160" i="38" s="1"/>
  <c r="E160" i="38" a="1"/>
  <c r="E160" i="38" s="1"/>
  <c r="F160" i="38" a="1"/>
  <c r="F160" i="38" s="1"/>
  <c r="G160" i="38" a="1"/>
  <c r="G160" i="38" s="1"/>
  <c r="H160" i="38" a="1"/>
  <c r="H160" i="38" s="1"/>
  <c r="I160" i="38" a="1"/>
  <c r="I160" i="38" s="1"/>
  <c r="J160" i="38" a="1"/>
  <c r="J160" i="38" s="1"/>
  <c r="K160" i="38" a="1"/>
  <c r="K160" i="38" s="1"/>
  <c r="L160" i="38" a="1"/>
  <c r="L160" i="38"/>
  <c r="M160" i="38" a="1"/>
  <c r="M160" i="38" s="1"/>
  <c r="N160" i="38" a="1"/>
  <c r="N160" i="38" s="1"/>
  <c r="O160" i="38" a="1"/>
  <c r="O160" i="38" s="1"/>
  <c r="P160" i="38" a="1"/>
  <c r="P160" i="38" s="1"/>
  <c r="Q160" i="38" a="1"/>
  <c r="Q160" i="38" s="1"/>
  <c r="R160" i="38" a="1"/>
  <c r="R160" i="38" s="1"/>
  <c r="S160" i="38" a="1"/>
  <c r="S160" i="38"/>
  <c r="T160" i="38" a="1"/>
  <c r="T160" i="38" s="1"/>
  <c r="U160" i="38" a="1"/>
  <c r="U160" i="38" s="1"/>
  <c r="V160" i="38" a="1"/>
  <c r="V160" i="38" s="1"/>
  <c r="W160" i="38" a="1"/>
  <c r="W160" i="38" s="1"/>
  <c r="X160" i="38" a="1"/>
  <c r="X160" i="38" s="1"/>
  <c r="Y160" i="38" a="1"/>
  <c r="Y160" i="38" s="1"/>
  <c r="Z160" i="38" a="1"/>
  <c r="Z160" i="38" s="1"/>
  <c r="AA160" i="38" a="1"/>
  <c r="AA160" i="38" s="1"/>
  <c r="AB160" i="38" a="1"/>
  <c r="AB160" i="38" s="1"/>
  <c r="AC160" i="38" a="1"/>
  <c r="AC160" i="38" s="1"/>
  <c r="AD160" i="38" a="1"/>
  <c r="AD160" i="38" s="1"/>
  <c r="AE160" i="38" a="1"/>
  <c r="AE160" i="38" s="1"/>
  <c r="AF160" i="38" a="1"/>
  <c r="AF160" i="38" s="1"/>
  <c r="AG160" i="38" a="1"/>
  <c r="AG160" i="38" s="1"/>
  <c r="AH160" i="38" a="1"/>
  <c r="AH160" i="38" s="1"/>
  <c r="AI160" i="38" a="1"/>
  <c r="AI160" i="38" s="1"/>
  <c r="AJ160" i="38" a="1"/>
  <c r="AJ160" i="38" s="1"/>
  <c r="AK160" i="38" a="1"/>
  <c r="AK160" i="38" s="1"/>
  <c r="AL160" i="38" a="1"/>
  <c r="AL160" i="38" s="1"/>
  <c r="AM160" i="38" a="1"/>
  <c r="AM160" i="38" s="1"/>
  <c r="AN160" i="38" a="1"/>
  <c r="AN160" i="38" s="1"/>
  <c r="AO160" i="38" a="1"/>
  <c r="AO160" i="38" s="1"/>
  <c r="AP160" i="38" a="1"/>
  <c r="AP160" i="38" s="1"/>
  <c r="AQ160" i="38" a="1"/>
  <c r="AQ160" i="38"/>
  <c r="AR160" i="38" a="1"/>
  <c r="AR160" i="38"/>
  <c r="AS160" i="38" a="1"/>
  <c r="AS160" i="38" s="1"/>
  <c r="AT160" i="38" a="1"/>
  <c r="AT160" i="38" s="1"/>
  <c r="AU160" i="38" a="1"/>
  <c r="AU160" i="38" s="1"/>
  <c r="AV160" i="38" a="1"/>
  <c r="AV160" i="38" s="1"/>
  <c r="AW160" i="38" a="1"/>
  <c r="AW160" i="38" s="1"/>
  <c r="AX160" i="38" a="1"/>
  <c r="AX160" i="38" s="1"/>
  <c r="AY160" i="38" a="1"/>
  <c r="AY160" i="38"/>
  <c r="AZ160" i="38" a="1"/>
  <c r="AZ160" i="38" s="1"/>
  <c r="BA160" i="38" a="1"/>
  <c r="BA160" i="38" s="1"/>
  <c r="BB160" i="38" a="1"/>
  <c r="BB160" i="38" s="1"/>
  <c r="BC160" i="38" a="1"/>
  <c r="BC160" i="38" s="1"/>
  <c r="BD160" i="38" a="1"/>
  <c r="BD160" i="38" s="1"/>
  <c r="BE160" i="38" a="1"/>
  <c r="BE160" i="38" s="1"/>
  <c r="BF160" i="38" a="1"/>
  <c r="BF160" i="38" s="1"/>
  <c r="BG160" i="38" a="1"/>
  <c r="BG160" i="38" s="1"/>
  <c r="BH160" i="38" a="1"/>
  <c r="BH160" i="38"/>
  <c r="BI160" i="38" a="1"/>
  <c r="BI160" i="38" s="1"/>
  <c r="BJ160" i="38" a="1"/>
  <c r="BJ160" i="38" s="1"/>
  <c r="BK160" i="38" a="1"/>
  <c r="BK160" i="38" s="1"/>
  <c r="BL160" i="38" a="1"/>
  <c r="BL160" i="38" s="1"/>
  <c r="BM160" i="38" a="1"/>
  <c r="BM160" i="38" s="1"/>
  <c r="BN160" i="38" a="1"/>
  <c r="BN160" i="38" s="1"/>
  <c r="BO160" i="38" a="1"/>
  <c r="BO160" i="38" s="1"/>
  <c r="BP160" i="38" a="1"/>
  <c r="BP160" i="38" s="1"/>
  <c r="BQ160" i="38" a="1"/>
  <c r="BQ160" i="38" s="1"/>
  <c r="BR160" i="38" a="1"/>
  <c r="BR160" i="38" s="1"/>
  <c r="BS160" i="38" a="1"/>
  <c r="BS160" i="38" s="1"/>
  <c r="BT160" i="38" a="1"/>
  <c r="BT160" i="38" s="1"/>
  <c r="BU160" i="38" a="1"/>
  <c r="BU160" i="38" s="1"/>
  <c r="BV160" i="38" a="1"/>
  <c r="BV160" i="38" s="1"/>
  <c r="C161" i="38" a="1"/>
  <c r="C161" i="38" s="1"/>
  <c r="D161" i="38" a="1"/>
  <c r="D161" i="38" s="1"/>
  <c r="E161" i="38" a="1"/>
  <c r="E161" i="38" s="1"/>
  <c r="F161" i="38" a="1"/>
  <c r="F161" i="38" s="1"/>
  <c r="G161" i="38" a="1"/>
  <c r="G161" i="38" s="1"/>
  <c r="H161" i="38" a="1"/>
  <c r="H161" i="38" s="1"/>
  <c r="I161" i="38" a="1"/>
  <c r="I161" i="38" s="1"/>
  <c r="J161" i="38" a="1"/>
  <c r="J161" i="38" s="1"/>
  <c r="K161" i="38" a="1"/>
  <c r="K161" i="38" s="1"/>
  <c r="L161" i="38" a="1"/>
  <c r="L161" i="38"/>
  <c r="M161" i="38" a="1"/>
  <c r="M161" i="38" s="1"/>
  <c r="N161" i="38" a="1"/>
  <c r="N161" i="38" s="1"/>
  <c r="O161" i="38" a="1"/>
  <c r="O161" i="38" s="1"/>
  <c r="P161" i="38" a="1"/>
  <c r="P161" i="38" s="1"/>
  <c r="Q161" i="38" a="1"/>
  <c r="Q161" i="38" s="1"/>
  <c r="R161" i="38" a="1"/>
  <c r="R161" i="38" s="1"/>
  <c r="S161" i="38" a="1"/>
  <c r="S161" i="38" s="1"/>
  <c r="T161" i="38" a="1"/>
  <c r="T161" i="38" s="1"/>
  <c r="U161" i="38" a="1"/>
  <c r="U161" i="38" s="1"/>
  <c r="V161" i="38" a="1"/>
  <c r="V161" i="38" s="1"/>
  <c r="W161" i="38" a="1"/>
  <c r="W161" i="38" s="1"/>
  <c r="X161" i="38" a="1"/>
  <c r="X161" i="38" s="1"/>
  <c r="Y161" i="38" a="1"/>
  <c r="Y161" i="38" s="1"/>
  <c r="Z161" i="38" a="1"/>
  <c r="Z161" i="38" s="1"/>
  <c r="AA161" i="38" a="1"/>
  <c r="AA161" i="38"/>
  <c r="AB161" i="38" a="1"/>
  <c r="AB161" i="38" s="1"/>
  <c r="AC161" i="38" a="1"/>
  <c r="AC161" i="38" s="1"/>
  <c r="AD161" i="38" a="1"/>
  <c r="AD161" i="38" s="1"/>
  <c r="AE161" i="38" a="1"/>
  <c r="AE161" i="38" s="1"/>
  <c r="AF161" i="38" a="1"/>
  <c r="AF161" i="38" s="1"/>
  <c r="AG161" i="38" a="1"/>
  <c r="AG161" i="38" s="1"/>
  <c r="AH161" i="38" a="1"/>
  <c r="AH161" i="38"/>
  <c r="AI161" i="38" a="1"/>
  <c r="AI161" i="38"/>
  <c r="AJ161" i="38" a="1"/>
  <c r="AJ161" i="38" s="1"/>
  <c r="AK161" i="38" a="1"/>
  <c r="AK161" i="38" s="1"/>
  <c r="AL161" i="38" a="1"/>
  <c r="AL161" i="38" s="1"/>
  <c r="AM161" i="38" a="1"/>
  <c r="AM161" i="38" s="1"/>
  <c r="AN161" i="38" a="1"/>
  <c r="AN161" i="38" s="1"/>
  <c r="AO161" i="38" a="1"/>
  <c r="AO161" i="38" s="1"/>
  <c r="AP161" i="38" a="1"/>
  <c r="AP161" i="38" s="1"/>
  <c r="AQ161" i="38" a="1"/>
  <c r="AQ161" i="38" s="1"/>
  <c r="AR161" i="38" a="1"/>
  <c r="AR161" i="38" s="1"/>
  <c r="AS161" i="38" a="1"/>
  <c r="AS161" i="38" s="1"/>
  <c r="AT161" i="38" a="1"/>
  <c r="AT161" i="38" s="1"/>
  <c r="AU161" i="38" a="1"/>
  <c r="AU161" i="38" s="1"/>
  <c r="AV161" i="38" a="1"/>
  <c r="AV161" i="38" s="1"/>
  <c r="AW161" i="38" a="1"/>
  <c r="AW161" i="38" s="1"/>
  <c r="AX161" i="38" a="1"/>
  <c r="AX161" i="38" s="1"/>
  <c r="AY161" i="38" a="1"/>
  <c r="AY161" i="38" s="1"/>
  <c r="AZ161" i="38" a="1"/>
  <c r="AZ161" i="38" s="1"/>
  <c r="BA161" i="38" a="1"/>
  <c r="BA161" i="38" s="1"/>
  <c r="BB161" i="38" a="1"/>
  <c r="BB161" i="38" s="1"/>
  <c r="BC161" i="38" a="1"/>
  <c r="BC161" i="38" s="1"/>
  <c r="BD161" i="38" a="1"/>
  <c r="BD161" i="38" s="1"/>
  <c r="BE161" i="38" a="1"/>
  <c r="BE161" i="38" s="1"/>
  <c r="BF161" i="38" a="1"/>
  <c r="BF161" i="38"/>
  <c r="BG161" i="38" a="1"/>
  <c r="BG161" i="38" s="1"/>
  <c r="BH161" i="38" a="1"/>
  <c r="BH161" i="38" s="1"/>
  <c r="BI161" i="38" a="1"/>
  <c r="BI161" i="38" s="1"/>
  <c r="BJ161" i="38" a="1"/>
  <c r="BJ161" i="38" s="1"/>
  <c r="BK161" i="38" a="1"/>
  <c r="BK161" i="38" s="1"/>
  <c r="BL161" i="38" a="1"/>
  <c r="BL161" i="38" s="1"/>
  <c r="BM161" i="38" a="1"/>
  <c r="BM161" i="38" s="1"/>
  <c r="BN161" i="38" a="1"/>
  <c r="BN161" i="38" s="1"/>
  <c r="BO161" i="38" a="1"/>
  <c r="BO161" i="38"/>
  <c r="BP161" i="38" a="1"/>
  <c r="BP161" i="38" s="1"/>
  <c r="BQ161" i="38" a="1"/>
  <c r="BQ161" i="38" s="1"/>
  <c r="BR161" i="38" a="1"/>
  <c r="BR161" i="38" s="1"/>
  <c r="BS161" i="38" a="1"/>
  <c r="BS161" i="38" s="1"/>
  <c r="BT161" i="38" a="1"/>
  <c r="BT161" i="38" s="1"/>
  <c r="BU161" i="38" a="1"/>
  <c r="BU161" i="38" s="1"/>
  <c r="BV161" i="38" a="1"/>
  <c r="BV161" i="38" s="1"/>
  <c r="C162" i="38" a="1"/>
  <c r="C162" i="38" s="1"/>
  <c r="D162" i="38" a="1"/>
  <c r="D162" i="38"/>
  <c r="E162" i="38" a="1"/>
  <c r="E162" i="38" s="1"/>
  <c r="F162" i="38" a="1"/>
  <c r="F162" i="38" s="1"/>
  <c r="G162" i="38" a="1"/>
  <c r="G162" i="38" s="1"/>
  <c r="H162" i="38" a="1"/>
  <c r="H162" i="38" s="1"/>
  <c r="I162" i="38" a="1"/>
  <c r="I162" i="38" s="1"/>
  <c r="J162" i="38" a="1"/>
  <c r="J162" i="38" s="1"/>
  <c r="K162" i="38" a="1"/>
  <c r="K162" i="38" s="1"/>
  <c r="L162" i="38" a="1"/>
  <c r="L162" i="38" s="1"/>
  <c r="M162" i="38" a="1"/>
  <c r="M162" i="38" s="1"/>
  <c r="N162" i="38" a="1"/>
  <c r="N162" i="38" s="1"/>
  <c r="O162" i="38" a="1"/>
  <c r="O162" i="38" s="1"/>
  <c r="P162" i="38" a="1"/>
  <c r="P162" i="38" s="1"/>
  <c r="Q162" i="38" a="1"/>
  <c r="Q162" i="38" s="1"/>
  <c r="R162" i="38" a="1"/>
  <c r="R162" i="38" s="1"/>
  <c r="S162" i="38" a="1"/>
  <c r="S162" i="38" s="1"/>
  <c r="T162" i="38" a="1"/>
  <c r="T162" i="38" s="1"/>
  <c r="U162" i="38" a="1"/>
  <c r="U162" i="38" s="1"/>
  <c r="V162" i="38" a="1"/>
  <c r="V162" i="38" s="1"/>
  <c r="W162" i="38" a="1"/>
  <c r="W162" i="38" s="1"/>
  <c r="X162" i="38" a="1"/>
  <c r="X162" i="38" s="1"/>
  <c r="Y162" i="38" a="1"/>
  <c r="Y162" i="38" s="1"/>
  <c r="Z162" i="38" a="1"/>
  <c r="Z162" i="38" s="1"/>
  <c r="AA162" i="38" a="1"/>
  <c r="AA162" i="38"/>
  <c r="AB162" i="38" a="1"/>
  <c r="AB162" i="38" s="1"/>
  <c r="AC162" i="38" a="1"/>
  <c r="AC162" i="38" s="1"/>
  <c r="AD162" i="38" a="1"/>
  <c r="AD162" i="38" s="1"/>
  <c r="AE162" i="38" a="1"/>
  <c r="AE162" i="38" s="1"/>
  <c r="AF162" i="38" a="1"/>
  <c r="AF162" i="38" s="1"/>
  <c r="AG162" i="38" a="1"/>
  <c r="AG162" i="38" s="1"/>
  <c r="AH162" i="38" a="1"/>
  <c r="AH162" i="38" s="1"/>
  <c r="AI162" i="38" a="1"/>
  <c r="AI162" i="38" s="1"/>
  <c r="AJ162" i="38" a="1"/>
  <c r="AJ162" i="38" s="1"/>
  <c r="AK162" i="38" a="1"/>
  <c r="AK162" i="38" s="1"/>
  <c r="AL162" i="38" a="1"/>
  <c r="AL162" i="38" s="1"/>
  <c r="AM162" i="38" a="1"/>
  <c r="AM162" i="38" s="1"/>
  <c r="AN162" i="38" a="1"/>
  <c r="AN162" i="38" s="1"/>
  <c r="AO162" i="38" a="1"/>
  <c r="AO162" i="38" s="1"/>
  <c r="AP162" i="38" a="1"/>
  <c r="AP162" i="38"/>
  <c r="AQ162" i="38" a="1"/>
  <c r="AQ162" i="38" s="1"/>
  <c r="AR162" i="38" a="1"/>
  <c r="AR162" i="38" s="1"/>
  <c r="AS162" i="38" a="1"/>
  <c r="AS162" i="38" s="1"/>
  <c r="AT162" i="38" a="1"/>
  <c r="AT162" i="38" s="1"/>
  <c r="AU162" i="38" a="1"/>
  <c r="AU162" i="38" s="1"/>
  <c r="AV162" i="38" a="1"/>
  <c r="AV162" i="38" s="1"/>
  <c r="AW162" i="38" a="1"/>
  <c r="AW162" i="38" s="1"/>
  <c r="AX162" i="38" a="1"/>
  <c r="AX162" i="38" s="1"/>
  <c r="AY162" i="38" a="1"/>
  <c r="AY162" i="38"/>
  <c r="AZ162" i="38" a="1"/>
  <c r="AZ162" i="38" s="1"/>
  <c r="BA162" i="38" a="1"/>
  <c r="BA162" i="38" s="1"/>
  <c r="BB162" i="38" a="1"/>
  <c r="BB162" i="38" s="1"/>
  <c r="BC162" i="38" a="1"/>
  <c r="BC162" i="38" s="1"/>
  <c r="BD162" i="38" a="1"/>
  <c r="BD162" i="38" s="1"/>
  <c r="BE162" i="38" a="1"/>
  <c r="BE162" i="38" s="1"/>
  <c r="BF162" i="38" a="1"/>
  <c r="BF162" i="38"/>
  <c r="BG162" i="38" a="1"/>
  <c r="BG162" i="38" s="1"/>
  <c r="BH162" i="38" a="1"/>
  <c r="BH162" i="38"/>
  <c r="BI162" i="38" a="1"/>
  <c r="BI162" i="38" s="1"/>
  <c r="BJ162" i="38" a="1"/>
  <c r="BJ162" i="38" s="1"/>
  <c r="BK162" i="38" a="1"/>
  <c r="BK162" i="38" s="1"/>
  <c r="BL162" i="38" a="1"/>
  <c r="BL162" i="38" s="1"/>
  <c r="BM162" i="38" a="1"/>
  <c r="BM162" i="38" s="1"/>
  <c r="BN162" i="38" a="1"/>
  <c r="BN162" i="38" s="1"/>
  <c r="BO162" i="38" a="1"/>
  <c r="BO162" i="38"/>
  <c r="BP162" i="38" a="1"/>
  <c r="BP162" i="38" s="1"/>
  <c r="BQ162" i="38" a="1"/>
  <c r="BQ162" i="38" s="1"/>
  <c r="BR162" i="38" a="1"/>
  <c r="BR162" i="38" s="1"/>
  <c r="BS162" i="38" a="1"/>
  <c r="BS162" i="38" s="1"/>
  <c r="BT162" i="38" a="1"/>
  <c r="BT162" i="38" s="1"/>
  <c r="BU162" i="38" a="1"/>
  <c r="BU162" i="38" s="1"/>
  <c r="BV162" i="38" a="1"/>
  <c r="BV162" i="38" s="1"/>
  <c r="C163" i="38" a="1"/>
  <c r="C163" i="38" s="1"/>
  <c r="D163" i="38" a="1"/>
  <c r="D163" i="38"/>
  <c r="E163" i="38" a="1"/>
  <c r="E163" i="38" s="1"/>
  <c r="F163" i="38" a="1"/>
  <c r="F163" i="38" s="1"/>
  <c r="G163" i="38" a="1"/>
  <c r="G163" i="38" s="1"/>
  <c r="H163" i="38" a="1"/>
  <c r="H163" i="38" s="1"/>
  <c r="I163" i="38" a="1"/>
  <c r="I163" i="38" s="1"/>
  <c r="J163" i="38" a="1"/>
  <c r="J163" i="38" s="1"/>
  <c r="K163" i="38" a="1"/>
  <c r="K163" i="38"/>
  <c r="L163" i="38" a="1"/>
  <c r="L163" i="38" s="1"/>
  <c r="M163" i="38" a="1"/>
  <c r="M163" i="38" s="1"/>
  <c r="N163" i="38" a="1"/>
  <c r="N163" i="38" s="1"/>
  <c r="O163" i="38" a="1"/>
  <c r="O163" i="38" s="1"/>
  <c r="P163" i="38" a="1"/>
  <c r="P163" i="38" s="1"/>
  <c r="Q163" i="38" a="1"/>
  <c r="Q163" i="38" s="1"/>
  <c r="R163" i="38" a="1"/>
  <c r="R163" i="38"/>
  <c r="S163" i="38" a="1"/>
  <c r="S163" i="38" s="1"/>
  <c r="T163" i="38" a="1"/>
  <c r="T163" i="38" s="1"/>
  <c r="U163" i="38" a="1"/>
  <c r="U163" i="38" s="1"/>
  <c r="V163" i="38" a="1"/>
  <c r="V163" i="38" s="1"/>
  <c r="W163" i="38" a="1"/>
  <c r="W163" i="38" s="1"/>
  <c r="X163" i="38" a="1"/>
  <c r="X163" i="38" s="1"/>
  <c r="Y163" i="38" a="1"/>
  <c r="Y163" i="38" s="1"/>
  <c r="Z163" i="38" a="1"/>
  <c r="Z163" i="38" s="1"/>
  <c r="AA163" i="38" a="1"/>
  <c r="AA163" i="38" s="1"/>
  <c r="AB163" i="38" a="1"/>
  <c r="AB163" i="38" s="1"/>
  <c r="AC163" i="38" a="1"/>
  <c r="AC163" i="38" s="1"/>
  <c r="AD163" i="38" a="1"/>
  <c r="AD163" i="38" s="1"/>
  <c r="AE163" i="38" a="1"/>
  <c r="AE163" i="38" s="1"/>
  <c r="AF163" i="38" a="1"/>
  <c r="AF163" i="38" s="1"/>
  <c r="AG163" i="38" a="1"/>
  <c r="AG163" i="38" s="1"/>
  <c r="AH163" i="38" a="1"/>
  <c r="AH163" i="38" s="1"/>
  <c r="AI163" i="38" a="1"/>
  <c r="AI163" i="38" s="1"/>
  <c r="AJ163" i="38" a="1"/>
  <c r="AJ163" i="38"/>
  <c r="AK163" i="38" a="1"/>
  <c r="AK163" i="38" s="1"/>
  <c r="AL163" i="38" a="1"/>
  <c r="AL163" i="38" s="1"/>
  <c r="AM163" i="38" a="1"/>
  <c r="AM163" i="38" s="1"/>
  <c r="AN163" i="38" a="1"/>
  <c r="AN163" i="38" s="1"/>
  <c r="AO163" i="38" a="1"/>
  <c r="AO163" i="38" s="1"/>
  <c r="AP163" i="38" a="1"/>
  <c r="AP163" i="38"/>
  <c r="AQ163" i="38" a="1"/>
  <c r="AQ163" i="38" s="1"/>
  <c r="AR163" i="38" a="1"/>
  <c r="AR163" i="38" s="1"/>
  <c r="AS163" i="38" a="1"/>
  <c r="AS163" i="38" s="1"/>
  <c r="AT163" i="38" a="1"/>
  <c r="AT163" i="38" s="1"/>
  <c r="AU163" i="38" a="1"/>
  <c r="AU163" i="38" s="1"/>
  <c r="AV163" i="38" a="1"/>
  <c r="AV163" i="38" s="1"/>
  <c r="AW163" i="38" a="1"/>
  <c r="AW163" i="38" s="1"/>
  <c r="AX163" i="38" a="1"/>
  <c r="AX163" i="38" s="1"/>
  <c r="AY163" i="38" a="1"/>
  <c r="AY163" i="38" s="1"/>
  <c r="AZ163" i="38" a="1"/>
  <c r="AZ163" i="38" s="1"/>
  <c r="BA163" i="38" a="1"/>
  <c r="BA163" i="38" s="1"/>
  <c r="BB163" i="38" a="1"/>
  <c r="BB163" i="38" s="1"/>
  <c r="BC163" i="38" a="1"/>
  <c r="BC163" i="38" s="1"/>
  <c r="BD163" i="38" a="1"/>
  <c r="BD163" i="38" s="1"/>
  <c r="BE163" i="38" a="1"/>
  <c r="BE163" i="38" s="1"/>
  <c r="BF163" i="38" a="1"/>
  <c r="BF163" i="38" s="1"/>
  <c r="BG163" i="38" a="1"/>
  <c r="BG163" i="38" s="1"/>
  <c r="BH163" i="38" a="1"/>
  <c r="BH163" i="38" s="1"/>
  <c r="BI163" i="38" a="1"/>
  <c r="BI163" i="38" s="1"/>
  <c r="BJ163" i="38" a="1"/>
  <c r="BJ163" i="38" s="1"/>
  <c r="BK163" i="38" a="1"/>
  <c r="BK163" i="38" s="1"/>
  <c r="BL163" i="38" a="1"/>
  <c r="BL163" i="38" s="1"/>
  <c r="BM163" i="38" a="1"/>
  <c r="BM163" i="38" s="1"/>
  <c r="BN163" i="38" a="1"/>
  <c r="BN163" i="38"/>
  <c r="BO163" i="38" a="1"/>
  <c r="BO163" i="38" s="1"/>
  <c r="BP163" i="38" a="1"/>
  <c r="BP163" i="38" s="1"/>
  <c r="BQ163" i="38" a="1"/>
  <c r="BQ163" i="38" s="1"/>
  <c r="BR163" i="38" a="1"/>
  <c r="BR163" i="38" s="1"/>
  <c r="BS163" i="38" a="1"/>
  <c r="BS163" i="38" s="1"/>
  <c r="BT163" i="38" a="1"/>
  <c r="BT163" i="38" s="1"/>
  <c r="BU163" i="38" a="1"/>
  <c r="BU163" i="38" s="1"/>
  <c r="BV163" i="38" a="1"/>
  <c r="BV163" i="38" s="1"/>
  <c r="C164" i="38" a="1"/>
  <c r="C164" i="38" s="1"/>
  <c r="D164" i="38" a="1"/>
  <c r="D164" i="38" s="1"/>
  <c r="E164" i="38" a="1"/>
  <c r="E164" i="38" s="1"/>
  <c r="F164" i="38" a="1"/>
  <c r="F164" i="38" s="1"/>
  <c r="G164" i="38" a="1"/>
  <c r="G164" i="38" s="1"/>
  <c r="H164" i="38" a="1"/>
  <c r="H164" i="38" s="1"/>
  <c r="I164" i="38" a="1"/>
  <c r="I164" i="38" s="1"/>
  <c r="J164" i="38" a="1"/>
  <c r="J164" i="38" s="1"/>
  <c r="K164" i="38" a="1"/>
  <c r="K164" i="38" s="1"/>
  <c r="L164" i="38" a="1"/>
  <c r="L164" i="38" s="1"/>
  <c r="M164" i="38" a="1"/>
  <c r="M164" i="38" s="1"/>
  <c r="N164" i="38" a="1"/>
  <c r="N164" i="38" s="1"/>
  <c r="O164" i="38" a="1"/>
  <c r="O164" i="38" s="1"/>
  <c r="P164" i="38" a="1"/>
  <c r="P164" i="38" s="1"/>
  <c r="Q164" i="38" a="1"/>
  <c r="Q164" i="38" s="1"/>
  <c r="R164" i="38" a="1"/>
  <c r="R164" i="38" s="1"/>
  <c r="S164" i="38" a="1"/>
  <c r="S164" i="38" s="1"/>
  <c r="T164" i="38" a="1"/>
  <c r="T164" i="38" s="1"/>
  <c r="U164" i="38" a="1"/>
  <c r="U164" i="38" s="1"/>
  <c r="V164" i="38" a="1"/>
  <c r="V164" i="38" s="1"/>
  <c r="W164" i="38" a="1"/>
  <c r="W164" i="38" s="1"/>
  <c r="X164" i="38" a="1"/>
  <c r="X164" i="38" s="1"/>
  <c r="Y164" i="38" a="1"/>
  <c r="Y164" i="38" s="1"/>
  <c r="Z164" i="38" a="1"/>
  <c r="Z164" i="38" s="1"/>
  <c r="AA164" i="38" a="1"/>
  <c r="AA164" i="38" s="1"/>
  <c r="AB164" i="38" a="1"/>
  <c r="AB164" i="38" s="1"/>
  <c r="AC164" i="38" a="1"/>
  <c r="AC164" i="38" s="1"/>
  <c r="AD164" i="38" a="1"/>
  <c r="AD164" i="38" s="1"/>
  <c r="AE164" i="38" a="1"/>
  <c r="AE164" i="38" s="1"/>
  <c r="AF164" i="38" a="1"/>
  <c r="AF164" i="38" s="1"/>
  <c r="AG164" i="38" a="1"/>
  <c r="AG164" i="38" s="1"/>
  <c r="AH164" i="38" a="1"/>
  <c r="AH164" i="38" s="1"/>
  <c r="AI164" i="38" a="1"/>
  <c r="AI164" i="38" s="1"/>
  <c r="AJ164" i="38" a="1"/>
  <c r="AJ164" i="38" s="1"/>
  <c r="AK164" i="38" a="1"/>
  <c r="AK164" i="38" s="1"/>
  <c r="AL164" i="38" a="1"/>
  <c r="AL164" i="38" s="1"/>
  <c r="AM164" i="38" a="1"/>
  <c r="AM164" i="38" s="1"/>
  <c r="AN164" i="38" a="1"/>
  <c r="AN164" i="38" s="1"/>
  <c r="AO164" i="38" a="1"/>
  <c r="AO164" i="38" s="1"/>
  <c r="AP164" i="38" a="1"/>
  <c r="AP164" i="38" s="1"/>
  <c r="AQ164" i="38" a="1"/>
  <c r="AQ164" i="38" s="1"/>
  <c r="AR164" i="38" a="1"/>
  <c r="AR164" i="38" s="1"/>
  <c r="AS164" i="38" a="1"/>
  <c r="AS164" i="38" s="1"/>
  <c r="AT164" i="38" a="1"/>
  <c r="AT164" i="38" s="1"/>
  <c r="AU164" i="38" a="1"/>
  <c r="AU164" i="38" s="1"/>
  <c r="AV164" i="38" a="1"/>
  <c r="AV164" i="38" s="1"/>
  <c r="AW164" i="38" a="1"/>
  <c r="AW164" i="38" s="1"/>
  <c r="AX164" i="38" a="1"/>
  <c r="AX164" i="38" s="1"/>
  <c r="AY164" i="38" a="1"/>
  <c r="AY164" i="38" s="1"/>
  <c r="AZ164" i="38" a="1"/>
  <c r="AZ164" i="38" s="1"/>
  <c r="BA164" i="38" a="1"/>
  <c r="BA164" i="38" s="1"/>
  <c r="BB164" i="38" a="1"/>
  <c r="BB164" i="38" s="1"/>
  <c r="BC164" i="38" a="1"/>
  <c r="BC164" i="38" s="1"/>
  <c r="BD164" i="38" a="1"/>
  <c r="BD164" i="38" s="1"/>
  <c r="BE164" i="38" a="1"/>
  <c r="BE164" i="38" s="1"/>
  <c r="BF164" i="38" a="1"/>
  <c r="BF164" i="38"/>
  <c r="BG164" i="38" a="1"/>
  <c r="BG164" i="38" s="1"/>
  <c r="BH164" i="38" a="1"/>
  <c r="BH164" i="38" s="1"/>
  <c r="BI164" i="38" a="1"/>
  <c r="BI164" i="38" s="1"/>
  <c r="BJ164" i="38" a="1"/>
  <c r="BJ164" i="38" s="1"/>
  <c r="BK164" i="38" a="1"/>
  <c r="BK164" i="38" s="1"/>
  <c r="BL164" i="38" a="1"/>
  <c r="BL164" i="38" s="1"/>
  <c r="BM164" i="38" a="1"/>
  <c r="BM164" i="38" s="1"/>
  <c r="BN164" i="38" a="1"/>
  <c r="BN164" i="38" s="1"/>
  <c r="BO164" i="38" a="1"/>
  <c r="BO164" i="38" s="1"/>
  <c r="BP164" i="38" a="1"/>
  <c r="BP164" i="38" s="1"/>
  <c r="BQ164" i="38" a="1"/>
  <c r="BQ164" i="38" s="1"/>
  <c r="BR164" i="38" a="1"/>
  <c r="BR164" i="38" s="1"/>
  <c r="BS164" i="38" a="1"/>
  <c r="BS164" i="38" s="1"/>
  <c r="BT164" i="38" a="1"/>
  <c r="BT164" i="38" s="1"/>
  <c r="BU164" i="38" a="1"/>
  <c r="BU164" i="38" s="1"/>
  <c r="BV164" i="38" a="1"/>
  <c r="BV164" i="38" s="1"/>
  <c r="C165" i="38" a="1"/>
  <c r="C165" i="38" s="1"/>
  <c r="D165" i="38" a="1"/>
  <c r="D165" i="38" s="1"/>
  <c r="E165" i="38" a="1"/>
  <c r="E165" i="38" s="1"/>
  <c r="F165" i="38" a="1"/>
  <c r="F165" i="38" s="1"/>
  <c r="G165" i="38" a="1"/>
  <c r="G165" i="38" s="1"/>
  <c r="H165" i="38" a="1"/>
  <c r="H165" i="38" s="1"/>
  <c r="I165" i="38" a="1"/>
  <c r="I165" i="38" s="1"/>
  <c r="J165" i="38" a="1"/>
  <c r="J165" i="38" s="1"/>
  <c r="K165" i="38" a="1"/>
  <c r="K165" i="38" s="1"/>
  <c r="L165" i="38" a="1"/>
  <c r="L165" i="38" s="1"/>
  <c r="M165" i="38" a="1"/>
  <c r="M165" i="38" s="1"/>
  <c r="N165" i="38" a="1"/>
  <c r="N165" i="38" s="1"/>
  <c r="O165" i="38" a="1"/>
  <c r="O165" i="38" s="1"/>
  <c r="P165" i="38" a="1"/>
  <c r="P165" i="38" s="1"/>
  <c r="Q165" i="38" a="1"/>
  <c r="Q165" i="38" s="1"/>
  <c r="R165" i="38" a="1"/>
  <c r="R165" i="38" s="1"/>
  <c r="S165" i="38" a="1"/>
  <c r="S165" i="38" s="1"/>
  <c r="T165" i="38" a="1"/>
  <c r="T165" i="38" s="1"/>
  <c r="U165" i="38" a="1"/>
  <c r="U165" i="38" s="1"/>
  <c r="V165" i="38" a="1"/>
  <c r="V165" i="38" s="1"/>
  <c r="W165" i="38" a="1"/>
  <c r="W165" i="38" s="1"/>
  <c r="X165" i="38" a="1"/>
  <c r="X165" i="38" s="1"/>
  <c r="Y165" i="38" a="1"/>
  <c r="Y165" i="38" s="1"/>
  <c r="Z165" i="38" a="1"/>
  <c r="Z165" i="38" s="1"/>
  <c r="AA165" i="38" a="1"/>
  <c r="AA165" i="38" s="1"/>
  <c r="AB165" i="38" a="1"/>
  <c r="AB165" i="38" s="1"/>
  <c r="AC165" i="38" a="1"/>
  <c r="AC165" i="38" s="1"/>
  <c r="AD165" i="38" a="1"/>
  <c r="AD165" i="38" s="1"/>
  <c r="AE165" i="38" a="1"/>
  <c r="AE165" i="38" s="1"/>
  <c r="AF165" i="38" a="1"/>
  <c r="AF165" i="38" s="1"/>
  <c r="AG165" i="38" a="1"/>
  <c r="AG165" i="38" s="1"/>
  <c r="AH165" i="38" a="1"/>
  <c r="AH165" i="38" s="1"/>
  <c r="AI165" i="38" a="1"/>
  <c r="AI165" i="38" s="1"/>
  <c r="AJ165" i="38" a="1"/>
  <c r="AJ165" i="38" s="1"/>
  <c r="AK165" i="38" a="1"/>
  <c r="AK165" i="38" s="1"/>
  <c r="AL165" i="38" a="1"/>
  <c r="AL165" i="38" s="1"/>
  <c r="AM165" i="38" a="1"/>
  <c r="AM165" i="38" s="1"/>
  <c r="AN165" i="38" a="1"/>
  <c r="AN165" i="38" s="1"/>
  <c r="AO165" i="38" a="1"/>
  <c r="AO165" i="38" s="1"/>
  <c r="AP165" i="38" a="1"/>
  <c r="AP165" i="38" s="1"/>
  <c r="AQ165" i="38" a="1"/>
  <c r="AQ165" i="38" s="1"/>
  <c r="AR165" i="38" a="1"/>
  <c r="AR165" i="38" s="1"/>
  <c r="AS165" i="38" a="1"/>
  <c r="AS165" i="38" s="1"/>
  <c r="AT165" i="38" a="1"/>
  <c r="AT165" i="38" s="1"/>
  <c r="AU165" i="38" a="1"/>
  <c r="AU165" i="38" s="1"/>
  <c r="AV165" i="38" a="1"/>
  <c r="AV165" i="38" s="1"/>
  <c r="AW165" i="38" a="1"/>
  <c r="AW165" i="38" s="1"/>
  <c r="AX165" i="38" a="1"/>
  <c r="AX165" i="38" s="1"/>
  <c r="AY165" i="38" a="1"/>
  <c r="AY165" i="38" s="1"/>
  <c r="AZ165" i="38" a="1"/>
  <c r="AZ165" i="38" s="1"/>
  <c r="BA165" i="38" a="1"/>
  <c r="BA165" i="38" s="1"/>
  <c r="BB165" i="38" a="1"/>
  <c r="BB165" i="38" s="1"/>
  <c r="BC165" i="38" a="1"/>
  <c r="BC165" i="38" s="1"/>
  <c r="BD165" i="38" a="1"/>
  <c r="BD165" i="38" s="1"/>
  <c r="BE165" i="38" a="1"/>
  <c r="BE165" i="38" s="1"/>
  <c r="BF165" i="38" a="1"/>
  <c r="BF165" i="38" s="1"/>
  <c r="BG165" i="38" a="1"/>
  <c r="BG165" i="38" s="1"/>
  <c r="BH165" i="38" a="1"/>
  <c r="BH165" i="38" s="1"/>
  <c r="BI165" i="38" a="1"/>
  <c r="BI165" i="38" s="1"/>
  <c r="BJ165" i="38" a="1"/>
  <c r="BJ165" i="38" s="1"/>
  <c r="BK165" i="38" a="1"/>
  <c r="BK165" i="38" s="1"/>
  <c r="BL165" i="38" a="1"/>
  <c r="BL165" i="38" s="1"/>
  <c r="BM165" i="38" a="1"/>
  <c r="BM165" i="38" s="1"/>
  <c r="BN165" i="38" a="1"/>
  <c r="BN165" i="38" s="1"/>
  <c r="BO165" i="38" a="1"/>
  <c r="BO165" i="38" s="1"/>
  <c r="BP165" i="38" a="1"/>
  <c r="BP165" i="38" s="1"/>
  <c r="BQ165" i="38" a="1"/>
  <c r="BQ165" i="38" s="1"/>
  <c r="BR165" i="38" a="1"/>
  <c r="BR165" i="38" s="1"/>
  <c r="BS165" i="38" a="1"/>
  <c r="BS165" i="38" s="1"/>
  <c r="BT165" i="38" a="1"/>
  <c r="BT165" i="38" s="1"/>
  <c r="BU165" i="38" a="1"/>
  <c r="BU165" i="38" s="1"/>
  <c r="BV165" i="38" a="1"/>
  <c r="BV165" i="38" s="1"/>
  <c r="C166" i="38" a="1"/>
  <c r="C166" i="38" s="1"/>
  <c r="D166" i="38" a="1"/>
  <c r="D166" i="38" s="1"/>
  <c r="E166" i="38" a="1"/>
  <c r="E166" i="38" s="1"/>
  <c r="F166" i="38" a="1"/>
  <c r="F166" i="38" s="1"/>
  <c r="G166" i="38" a="1"/>
  <c r="G166" i="38" s="1"/>
  <c r="H166" i="38" a="1"/>
  <c r="H166" i="38" s="1"/>
  <c r="I166" i="38" a="1"/>
  <c r="I166" i="38" s="1"/>
  <c r="J166" i="38" a="1"/>
  <c r="J166" i="38" s="1"/>
  <c r="K166" i="38" a="1"/>
  <c r="K166" i="38" s="1"/>
  <c r="L166" i="38" a="1"/>
  <c r="L166" i="38"/>
  <c r="M166" i="38" a="1"/>
  <c r="M166" i="38" s="1"/>
  <c r="N166" i="38" a="1"/>
  <c r="N166" i="38" s="1"/>
  <c r="O166" i="38" a="1"/>
  <c r="O166" i="38" s="1"/>
  <c r="P166" i="38" a="1"/>
  <c r="P166" i="38" s="1"/>
  <c r="Q166" i="38" a="1"/>
  <c r="Q166" i="38" s="1"/>
  <c r="R166" i="38" a="1"/>
  <c r="R166" i="38" s="1"/>
  <c r="S166" i="38" a="1"/>
  <c r="S166" i="38" s="1"/>
  <c r="T166" i="38" a="1"/>
  <c r="T166" i="38" s="1"/>
  <c r="U166" i="38" a="1"/>
  <c r="U166" i="38" s="1"/>
  <c r="V166" i="38" a="1"/>
  <c r="V166" i="38" s="1"/>
  <c r="W166" i="38" a="1"/>
  <c r="W166" i="38" s="1"/>
  <c r="X166" i="38" a="1"/>
  <c r="X166" i="38" s="1"/>
  <c r="Y166" i="38" a="1"/>
  <c r="Y166" i="38" s="1"/>
  <c r="Z166" i="38" a="1"/>
  <c r="Z166" i="38" s="1"/>
  <c r="AA166" i="38" a="1"/>
  <c r="AA166" i="38" s="1"/>
  <c r="AB166" i="38" a="1"/>
  <c r="AB166" i="38" s="1"/>
  <c r="AC166" i="38" a="1"/>
  <c r="AC166" i="38" s="1"/>
  <c r="AD166" i="38" a="1"/>
  <c r="AD166" i="38" s="1"/>
  <c r="AE166" i="38" a="1"/>
  <c r="AE166" i="38" s="1"/>
  <c r="AF166" i="38" a="1"/>
  <c r="AF166" i="38" s="1"/>
  <c r="AG166" i="38" a="1"/>
  <c r="AG166" i="38" s="1"/>
  <c r="AH166" i="38" a="1"/>
  <c r="AH166" i="38" s="1"/>
  <c r="AI166" i="38" a="1"/>
  <c r="AI166" i="38" s="1"/>
  <c r="AJ166" i="38" a="1"/>
  <c r="AJ166" i="38" s="1"/>
  <c r="AK166" i="38" a="1"/>
  <c r="AK166" i="38" s="1"/>
  <c r="AL166" i="38" a="1"/>
  <c r="AL166" i="38" s="1"/>
  <c r="AM166" i="38" a="1"/>
  <c r="AM166" i="38" s="1"/>
  <c r="AN166" i="38" a="1"/>
  <c r="AN166" i="38" s="1"/>
  <c r="AO166" i="38" a="1"/>
  <c r="AO166" i="38" s="1"/>
  <c r="AP166" i="38" a="1"/>
  <c r="AP166" i="38" s="1"/>
  <c r="AQ166" i="38" a="1"/>
  <c r="AQ166" i="38" s="1"/>
  <c r="AR166" i="38" a="1"/>
  <c r="AR166" i="38" s="1"/>
  <c r="AS166" i="38" a="1"/>
  <c r="AS166" i="38" s="1"/>
  <c r="AT166" i="38" a="1"/>
  <c r="AT166" i="38" s="1"/>
  <c r="AU166" i="38" a="1"/>
  <c r="AU166" i="38" s="1"/>
  <c r="AV166" i="38" a="1"/>
  <c r="AV166" i="38" s="1"/>
  <c r="AW166" i="38" a="1"/>
  <c r="AW166" i="38" s="1"/>
  <c r="AX166" i="38" a="1"/>
  <c r="AX166" i="38" s="1"/>
  <c r="AY166" i="38" a="1"/>
  <c r="AY166" i="38" s="1"/>
  <c r="AZ166" i="38" a="1"/>
  <c r="AZ166" i="38" s="1"/>
  <c r="BA166" i="38" a="1"/>
  <c r="BA166" i="38" s="1"/>
  <c r="BB166" i="38" a="1"/>
  <c r="BB166" i="38" s="1"/>
  <c r="BC166" i="38" a="1"/>
  <c r="BC166" i="38" s="1"/>
  <c r="BD166" i="38" a="1"/>
  <c r="BD166" i="38" s="1"/>
  <c r="BE166" i="38" a="1"/>
  <c r="BE166" i="38" s="1"/>
  <c r="BF166" i="38" a="1"/>
  <c r="BF166" i="38" s="1"/>
  <c r="BG166" i="38" a="1"/>
  <c r="BG166" i="38" s="1"/>
  <c r="BH166" i="38" a="1"/>
  <c r="BH166" i="38" s="1"/>
  <c r="BI166" i="38" a="1"/>
  <c r="BI166" i="38" s="1"/>
  <c r="BJ166" i="38" a="1"/>
  <c r="BJ166" i="38" s="1"/>
  <c r="BK166" i="38" a="1"/>
  <c r="BK166" i="38" s="1"/>
  <c r="BL166" i="38" a="1"/>
  <c r="BL166" i="38" s="1"/>
  <c r="BM166" i="38" a="1"/>
  <c r="BM166" i="38" s="1"/>
  <c r="BN166" i="38" a="1"/>
  <c r="BN166" i="38" s="1"/>
  <c r="BO166" i="38" a="1"/>
  <c r="BO166" i="38" s="1"/>
  <c r="BP166" i="38" a="1"/>
  <c r="BP166" i="38" s="1"/>
  <c r="BQ166" i="38" a="1"/>
  <c r="BQ166" i="38" s="1"/>
  <c r="BR166" i="38" a="1"/>
  <c r="BR166" i="38" s="1"/>
  <c r="BS166" i="38" a="1"/>
  <c r="BS166" i="38" s="1"/>
  <c r="BT166" i="38" a="1"/>
  <c r="BT166" i="38" s="1"/>
  <c r="BU166" i="38" a="1"/>
  <c r="BU166" i="38" s="1"/>
  <c r="BV166" i="38" a="1"/>
  <c r="BV166" i="38" s="1"/>
  <c r="C167" i="38" a="1"/>
  <c r="C167" i="38" s="1"/>
  <c r="D167" i="38" a="1"/>
  <c r="D167" i="38"/>
  <c r="E167" i="38" a="1"/>
  <c r="E167" i="38" s="1"/>
  <c r="F167" i="38" a="1"/>
  <c r="F167" i="38" s="1"/>
  <c r="G167" i="38" a="1"/>
  <c r="G167" i="38" s="1"/>
  <c r="H167" i="38" a="1"/>
  <c r="H167" i="38" s="1"/>
  <c r="I167" i="38" a="1"/>
  <c r="I167" i="38" s="1"/>
  <c r="J167" i="38" a="1"/>
  <c r="J167" i="38" s="1"/>
  <c r="K167" i="38" a="1"/>
  <c r="K167" i="38" s="1"/>
  <c r="L167" i="38" a="1"/>
  <c r="L167" i="38" s="1"/>
  <c r="M167" i="38" a="1"/>
  <c r="M167" i="38" s="1"/>
  <c r="N167" i="38" a="1"/>
  <c r="N167" i="38" s="1"/>
  <c r="O167" i="38" a="1"/>
  <c r="O167" i="38" s="1"/>
  <c r="P167" i="38" a="1"/>
  <c r="P167" i="38" s="1"/>
  <c r="Q167" i="38" a="1"/>
  <c r="Q167" i="38" s="1"/>
  <c r="R167" i="38" a="1"/>
  <c r="R167" i="38" s="1"/>
  <c r="S167" i="38" a="1"/>
  <c r="S167" i="38"/>
  <c r="T167" i="38" a="1"/>
  <c r="T167" i="38"/>
  <c r="U167" i="38" a="1"/>
  <c r="U167" i="38" s="1"/>
  <c r="V167" i="38" a="1"/>
  <c r="V167" i="38" s="1"/>
  <c r="W167" i="38" a="1"/>
  <c r="W167" i="38" s="1"/>
  <c r="X167" i="38" a="1"/>
  <c r="X167" i="38" s="1"/>
  <c r="Y167" i="38" a="1"/>
  <c r="Y167" i="38" s="1"/>
  <c r="Z167" i="38" a="1"/>
  <c r="Z167" i="38" s="1"/>
  <c r="AA167" i="38" a="1"/>
  <c r="AA167" i="38" s="1"/>
  <c r="AB167" i="38" a="1"/>
  <c r="AB167" i="38" s="1"/>
  <c r="AC167" i="38" a="1"/>
  <c r="AC167" i="38" s="1"/>
  <c r="AD167" i="38" a="1"/>
  <c r="AD167" i="38" s="1"/>
  <c r="AE167" i="38" a="1"/>
  <c r="AE167" i="38" s="1"/>
  <c r="AF167" i="38" a="1"/>
  <c r="AF167" i="38" s="1"/>
  <c r="AG167" i="38" a="1"/>
  <c r="AG167" i="38" s="1"/>
  <c r="AH167" i="38" a="1"/>
  <c r="AH167" i="38" s="1"/>
  <c r="AI167" i="38" a="1"/>
  <c r="AI167" i="38" s="1"/>
  <c r="AJ167" i="38" a="1"/>
  <c r="AJ167" i="38" s="1"/>
  <c r="AK167" i="38" a="1"/>
  <c r="AK167" i="38" s="1"/>
  <c r="AL167" i="38" a="1"/>
  <c r="AL167" i="38" s="1"/>
  <c r="AM167" i="38" a="1"/>
  <c r="AM167" i="38" s="1"/>
  <c r="AN167" i="38" a="1"/>
  <c r="AN167" i="38" s="1"/>
  <c r="AO167" i="38" a="1"/>
  <c r="AO167" i="38" s="1"/>
  <c r="AP167" i="38" a="1"/>
  <c r="AP167" i="38"/>
  <c r="AQ167" i="38" a="1"/>
  <c r="AQ167" i="38" s="1"/>
  <c r="AR167" i="38" a="1"/>
  <c r="AR167" i="38" s="1"/>
  <c r="AS167" i="38" a="1"/>
  <c r="AS167" i="38" s="1"/>
  <c r="AT167" i="38" a="1"/>
  <c r="AT167" i="38" s="1"/>
  <c r="AU167" i="38" a="1"/>
  <c r="AU167" i="38" s="1"/>
  <c r="AV167" i="38" a="1"/>
  <c r="AV167" i="38" s="1"/>
  <c r="AW167" i="38" a="1"/>
  <c r="AW167" i="38" s="1"/>
  <c r="AX167" i="38" a="1"/>
  <c r="AX167" i="38" s="1"/>
  <c r="AY167" i="38" a="1"/>
  <c r="AY167" i="38" s="1"/>
  <c r="AZ167" i="38" a="1"/>
  <c r="AZ167" i="38" s="1"/>
  <c r="BA167" i="38" a="1"/>
  <c r="BA167" i="38" s="1"/>
  <c r="BB167" i="38" a="1"/>
  <c r="BB167" i="38" s="1"/>
  <c r="BC167" i="38" a="1"/>
  <c r="BC167" i="38" s="1"/>
  <c r="BD167" i="38" a="1"/>
  <c r="BD167" i="38" s="1"/>
  <c r="BE167" i="38" a="1"/>
  <c r="BE167" i="38" s="1"/>
  <c r="BF167" i="38" a="1"/>
  <c r="BF167" i="38" s="1"/>
  <c r="BG167" i="38" a="1"/>
  <c r="BG167" i="38" s="1"/>
  <c r="BH167" i="38" a="1"/>
  <c r="BH167" i="38" s="1"/>
  <c r="BI167" i="38" a="1"/>
  <c r="BI167" i="38" s="1"/>
  <c r="BJ167" i="38" a="1"/>
  <c r="BJ167" i="38" s="1"/>
  <c r="BK167" i="38" a="1"/>
  <c r="BK167" i="38" s="1"/>
  <c r="BL167" i="38" a="1"/>
  <c r="BL167" i="38" s="1"/>
  <c r="BM167" i="38" a="1"/>
  <c r="BM167" i="38" s="1"/>
  <c r="BN167" i="38" a="1"/>
  <c r="BN167" i="38" s="1"/>
  <c r="BO167" i="38" a="1"/>
  <c r="BO167" i="38" s="1"/>
  <c r="BP167" i="38" a="1"/>
  <c r="BP167" i="38" s="1"/>
  <c r="BQ167" i="38" a="1"/>
  <c r="BQ167" i="38" s="1"/>
  <c r="BR167" i="38" a="1"/>
  <c r="BR167" i="38" s="1"/>
  <c r="BS167" i="38" a="1"/>
  <c r="BS167" i="38" s="1"/>
  <c r="BT167" i="38" a="1"/>
  <c r="BT167" i="38" s="1"/>
  <c r="BU167" i="38" a="1"/>
  <c r="BU167" i="38" s="1"/>
  <c r="BV167" i="38" a="1"/>
  <c r="BV167" i="38" s="1"/>
  <c r="C168" i="38" a="1"/>
  <c r="C168" i="38" s="1"/>
  <c r="D168" i="38" a="1"/>
  <c r="D168" i="38" s="1"/>
  <c r="E168" i="38" a="1"/>
  <c r="E168" i="38" s="1"/>
  <c r="F168" i="38" a="1"/>
  <c r="F168" i="38" s="1"/>
  <c r="G168" i="38" a="1"/>
  <c r="G168" i="38" s="1"/>
  <c r="H168" i="38" a="1"/>
  <c r="H168" i="38" s="1"/>
  <c r="I168" i="38" a="1"/>
  <c r="I168" i="38" s="1"/>
  <c r="J168" i="38" a="1"/>
  <c r="J168" i="38" s="1"/>
  <c r="K168" i="38" a="1"/>
  <c r="K168" i="38" s="1"/>
  <c r="L168" i="38" a="1"/>
  <c r="L168" i="38" s="1"/>
  <c r="M168" i="38" a="1"/>
  <c r="M168" i="38" s="1"/>
  <c r="N168" i="38" a="1"/>
  <c r="N168" i="38" s="1"/>
  <c r="O168" i="38" a="1"/>
  <c r="O168" i="38" s="1"/>
  <c r="P168" i="38" a="1"/>
  <c r="P168" i="38" s="1"/>
  <c r="Q168" i="38" a="1"/>
  <c r="Q168" i="38" s="1"/>
  <c r="R168" i="38" a="1"/>
  <c r="R168" i="38" s="1"/>
  <c r="S168" i="38" a="1"/>
  <c r="S168" i="38" s="1"/>
  <c r="T168" i="38" a="1"/>
  <c r="T168" i="38" s="1"/>
  <c r="U168" i="38" a="1"/>
  <c r="U168" i="38" s="1"/>
  <c r="V168" i="38" a="1"/>
  <c r="V168" i="38" s="1"/>
  <c r="W168" i="38" a="1"/>
  <c r="W168" i="38" s="1"/>
  <c r="X168" i="38" a="1"/>
  <c r="X168" i="38" s="1"/>
  <c r="Y168" i="38" a="1"/>
  <c r="Y168" i="38" s="1"/>
  <c r="Z168" i="38" a="1"/>
  <c r="Z168" i="38"/>
  <c r="AA168" i="38" a="1"/>
  <c r="AA168" i="38" s="1"/>
  <c r="AB168" i="38" a="1"/>
  <c r="AB168" i="38" s="1"/>
  <c r="AC168" i="38" a="1"/>
  <c r="AC168" i="38" s="1"/>
  <c r="AD168" i="38" a="1"/>
  <c r="AD168" i="38" s="1"/>
  <c r="AE168" i="38" a="1"/>
  <c r="AE168" i="38" s="1"/>
  <c r="AF168" i="38" a="1"/>
  <c r="AF168" i="38" s="1"/>
  <c r="AG168" i="38" a="1"/>
  <c r="AG168" i="38" s="1"/>
  <c r="AH168" i="38" a="1"/>
  <c r="AH168" i="38" s="1"/>
  <c r="AI168" i="38" a="1"/>
  <c r="AI168" i="38" s="1"/>
  <c r="AJ168" i="38" a="1"/>
  <c r="AJ168" i="38" s="1"/>
  <c r="AK168" i="38" a="1"/>
  <c r="AK168" i="38" s="1"/>
  <c r="AL168" i="38" a="1"/>
  <c r="AL168" i="38" s="1"/>
  <c r="AM168" i="38" a="1"/>
  <c r="AM168" i="38" s="1"/>
  <c r="AN168" i="38" a="1"/>
  <c r="AN168" i="38" s="1"/>
  <c r="AO168" i="38" a="1"/>
  <c r="AO168" i="38" s="1"/>
  <c r="AP168" i="38" a="1"/>
  <c r="AP168" i="38" s="1"/>
  <c r="AQ168" i="38" a="1"/>
  <c r="AQ168" i="38" s="1"/>
  <c r="AR168" i="38" a="1"/>
  <c r="AR168" i="38" s="1"/>
  <c r="AS168" i="38" a="1"/>
  <c r="AS168" i="38" s="1"/>
  <c r="AT168" i="38" a="1"/>
  <c r="AT168" i="38" s="1"/>
  <c r="AU168" i="38" a="1"/>
  <c r="AU168" i="38" s="1"/>
  <c r="AV168" i="38" a="1"/>
  <c r="AV168" i="38" s="1"/>
  <c r="AW168" i="38" a="1"/>
  <c r="AW168" i="38" s="1"/>
  <c r="AX168" i="38" a="1"/>
  <c r="AX168" i="38" s="1"/>
  <c r="AY168" i="38" a="1"/>
  <c r="AY168" i="38" s="1"/>
  <c r="AZ168" i="38" a="1"/>
  <c r="AZ168" i="38" s="1"/>
  <c r="BA168" i="38" a="1"/>
  <c r="BA168" i="38" s="1"/>
  <c r="BB168" i="38" a="1"/>
  <c r="BB168" i="38" s="1"/>
  <c r="BC168" i="38" a="1"/>
  <c r="BC168" i="38" s="1"/>
  <c r="BD168" i="38" a="1"/>
  <c r="BD168" i="38" s="1"/>
  <c r="BE168" i="38" a="1"/>
  <c r="BE168" i="38" s="1"/>
  <c r="BF168" i="38" a="1"/>
  <c r="BF168" i="38" s="1"/>
  <c r="BG168" i="38" a="1"/>
  <c r="BG168" i="38" s="1"/>
  <c r="BH168" i="38" a="1"/>
  <c r="BH168" i="38" s="1"/>
  <c r="BI168" i="38" a="1"/>
  <c r="BI168" i="38" s="1"/>
  <c r="BJ168" i="38" a="1"/>
  <c r="BJ168" i="38" s="1"/>
  <c r="BK168" i="38" a="1"/>
  <c r="BK168" i="38" s="1"/>
  <c r="BL168" i="38" a="1"/>
  <c r="BL168" i="38" s="1"/>
  <c r="BM168" i="38" a="1"/>
  <c r="BM168" i="38" s="1"/>
  <c r="BN168" i="38" a="1"/>
  <c r="BN168" i="38" s="1"/>
  <c r="BO168" i="38" a="1"/>
  <c r="BO168" i="38" s="1"/>
  <c r="BP168" i="38" a="1"/>
  <c r="BP168" i="38" s="1"/>
  <c r="BQ168" i="38" a="1"/>
  <c r="BQ168" i="38" s="1"/>
  <c r="BR168" i="38" a="1"/>
  <c r="BR168" i="38" s="1"/>
  <c r="BS168" i="38" a="1"/>
  <c r="BS168" i="38" s="1"/>
  <c r="BT168" i="38" a="1"/>
  <c r="BT168" i="38" s="1"/>
  <c r="BU168" i="38" a="1"/>
  <c r="BU168" i="38" s="1"/>
  <c r="BV168" i="38" a="1"/>
  <c r="BV168" i="38" s="1"/>
  <c r="C169" i="38" a="1"/>
  <c r="C169" i="38" s="1"/>
  <c r="D169" i="38" a="1"/>
  <c r="D169" i="38" s="1"/>
  <c r="E169" i="38" a="1"/>
  <c r="E169" i="38" s="1"/>
  <c r="F169" i="38" a="1"/>
  <c r="F169" i="38" s="1"/>
  <c r="G169" i="38" a="1"/>
  <c r="G169" i="38" s="1"/>
  <c r="H169" i="38" a="1"/>
  <c r="H169" i="38" s="1"/>
  <c r="I169" i="38" a="1"/>
  <c r="I169" i="38" s="1"/>
  <c r="J169" i="38" a="1"/>
  <c r="J169" i="38" s="1"/>
  <c r="K169" i="38" a="1"/>
  <c r="K169" i="38" s="1"/>
  <c r="L169" i="38" a="1"/>
  <c r="L169" i="38"/>
  <c r="M169" i="38" a="1"/>
  <c r="M169" i="38" s="1"/>
  <c r="N169" i="38" a="1"/>
  <c r="N169" i="38" s="1"/>
  <c r="O169" i="38" a="1"/>
  <c r="O169" i="38" s="1"/>
  <c r="P169" i="38" a="1"/>
  <c r="P169" i="38" s="1"/>
  <c r="Q169" i="38" a="1"/>
  <c r="Q169" i="38" s="1"/>
  <c r="R169" i="38" a="1"/>
  <c r="R169" i="38" s="1"/>
  <c r="S169" i="38" a="1"/>
  <c r="S169" i="38" s="1"/>
  <c r="T169" i="38" a="1"/>
  <c r="T169" i="38" s="1"/>
  <c r="U169" i="38" a="1"/>
  <c r="U169" i="38" s="1"/>
  <c r="V169" i="38" a="1"/>
  <c r="V169" i="38" s="1"/>
  <c r="W169" i="38" a="1"/>
  <c r="W169" i="38" s="1"/>
  <c r="X169" i="38" a="1"/>
  <c r="X169" i="38" s="1"/>
  <c r="Y169" i="38" a="1"/>
  <c r="Y169" i="38" s="1"/>
  <c r="Z169" i="38" a="1"/>
  <c r="Z169" i="38" s="1"/>
  <c r="AA169" i="38" a="1"/>
  <c r="AA169" i="38"/>
  <c r="AB169" i="38" a="1"/>
  <c r="AB169" i="38" s="1"/>
  <c r="AC169" i="38" a="1"/>
  <c r="AC169" i="38" s="1"/>
  <c r="AD169" i="38" a="1"/>
  <c r="AD169" i="38" s="1"/>
  <c r="AE169" i="38" a="1"/>
  <c r="AE169" i="38" s="1"/>
  <c r="AF169" i="38" a="1"/>
  <c r="AF169" i="38" s="1"/>
  <c r="AG169" i="38" a="1"/>
  <c r="AG169" i="38" s="1"/>
  <c r="AH169" i="38" a="1"/>
  <c r="AH169" i="38"/>
  <c r="AI169" i="38" a="1"/>
  <c r="AI169" i="38"/>
  <c r="AJ169" i="38" a="1"/>
  <c r="AJ169" i="38" s="1"/>
  <c r="AK169" i="38" a="1"/>
  <c r="AK169" i="38" s="1"/>
  <c r="AL169" i="38" a="1"/>
  <c r="AL169" i="38" s="1"/>
  <c r="AM169" i="38" a="1"/>
  <c r="AM169" i="38" s="1"/>
  <c r="AN169" i="38" a="1"/>
  <c r="AN169" i="38" s="1"/>
  <c r="AO169" i="38" a="1"/>
  <c r="AO169" i="38" s="1"/>
  <c r="AP169" i="38" a="1"/>
  <c r="AP169" i="38" s="1"/>
  <c r="AQ169" i="38" a="1"/>
  <c r="AQ169" i="38" s="1"/>
  <c r="AR169" i="38" a="1"/>
  <c r="AR169" i="38" s="1"/>
  <c r="AS169" i="38" a="1"/>
  <c r="AS169" i="38" s="1"/>
  <c r="AT169" i="38" a="1"/>
  <c r="AT169" i="38" s="1"/>
  <c r="AU169" i="38" a="1"/>
  <c r="AU169" i="38" s="1"/>
  <c r="AV169" i="38" a="1"/>
  <c r="AV169" i="38" s="1"/>
  <c r="AW169" i="38" a="1"/>
  <c r="AW169" i="38" s="1"/>
  <c r="AX169" i="38" a="1"/>
  <c r="AX169" i="38"/>
  <c r="AY169" i="38" a="1"/>
  <c r="AY169" i="38" s="1"/>
  <c r="AZ169" i="38" a="1"/>
  <c r="AZ169" i="38" s="1"/>
  <c r="BA169" i="38" a="1"/>
  <c r="BA169" i="38" s="1"/>
  <c r="BB169" i="38" a="1"/>
  <c r="BB169" i="38" s="1"/>
  <c r="BC169" i="38" a="1"/>
  <c r="BC169" i="38" s="1"/>
  <c r="BD169" i="38" a="1"/>
  <c r="BD169" i="38" s="1"/>
  <c r="BE169" i="38" a="1"/>
  <c r="BE169" i="38" s="1"/>
  <c r="BF169" i="38" a="1"/>
  <c r="BF169" i="38"/>
  <c r="BG169" i="38" a="1"/>
  <c r="BG169" i="38" s="1"/>
  <c r="BH169" i="38" a="1"/>
  <c r="BH169" i="38" s="1"/>
  <c r="BI169" i="38" a="1"/>
  <c r="BI169" i="38" s="1"/>
  <c r="BJ169" i="38" a="1"/>
  <c r="BJ169" i="38" s="1"/>
  <c r="BK169" i="38" a="1"/>
  <c r="BK169" i="38" s="1"/>
  <c r="BL169" i="38" a="1"/>
  <c r="BL169" i="38" s="1"/>
  <c r="BM169" i="38" a="1"/>
  <c r="BM169" i="38" s="1"/>
  <c r="BN169" i="38" a="1"/>
  <c r="BN169" i="38" s="1"/>
  <c r="BO169" i="38" a="1"/>
  <c r="BO169" i="38" s="1"/>
  <c r="BP169" i="38" a="1"/>
  <c r="BP169" i="38" s="1"/>
  <c r="BQ169" i="38" a="1"/>
  <c r="BQ169" i="38" s="1"/>
  <c r="BR169" i="38" a="1"/>
  <c r="BR169" i="38" s="1"/>
  <c r="BS169" i="38" a="1"/>
  <c r="BS169" i="38" s="1"/>
  <c r="BT169" i="38" a="1"/>
  <c r="BT169" i="38" s="1"/>
  <c r="BU169" i="38" a="1"/>
  <c r="BU169" i="38" s="1"/>
  <c r="BV169" i="38" a="1"/>
  <c r="BV169" i="38" s="1"/>
  <c r="C170" i="38" a="1"/>
  <c r="C170" i="38" s="1"/>
  <c r="D170" i="38" a="1"/>
  <c r="D170" i="38" s="1"/>
  <c r="E170" i="38" a="1"/>
  <c r="E170" i="38" s="1"/>
  <c r="F170" i="38" a="1"/>
  <c r="F170" i="38" s="1"/>
  <c r="G170" i="38" a="1"/>
  <c r="G170" i="38" s="1"/>
  <c r="H170" i="38" a="1"/>
  <c r="H170" i="38" s="1"/>
  <c r="I170" i="38" a="1"/>
  <c r="I170" i="38" s="1"/>
  <c r="J170" i="38" a="1"/>
  <c r="J170" i="38" s="1"/>
  <c r="K170" i="38" a="1"/>
  <c r="K170" i="38" s="1"/>
  <c r="L170" i="38" a="1"/>
  <c r="L170" i="38" s="1"/>
  <c r="M170" i="38" a="1"/>
  <c r="M170" i="38" s="1"/>
  <c r="N170" i="38" a="1"/>
  <c r="N170" i="38" s="1"/>
  <c r="O170" i="38" a="1"/>
  <c r="O170" i="38" s="1"/>
  <c r="P170" i="38" a="1"/>
  <c r="P170" i="38" s="1"/>
  <c r="Q170" i="38" a="1"/>
  <c r="Q170" i="38" s="1"/>
  <c r="R170" i="38" a="1"/>
  <c r="R170" i="38" s="1"/>
  <c r="S170" i="38" a="1"/>
  <c r="S170" i="38" s="1"/>
  <c r="T170" i="38" a="1"/>
  <c r="T170" i="38" s="1"/>
  <c r="U170" i="38" a="1"/>
  <c r="U170" i="38" s="1"/>
  <c r="V170" i="38" a="1"/>
  <c r="V170" i="38" s="1"/>
  <c r="W170" i="38" a="1"/>
  <c r="W170" i="38" s="1"/>
  <c r="X170" i="38" a="1"/>
  <c r="X170" i="38" s="1"/>
  <c r="Y170" i="38" a="1"/>
  <c r="Y170" i="38" s="1"/>
  <c r="Z170" i="38" a="1"/>
  <c r="Z170" i="38" s="1"/>
  <c r="AA170" i="38" a="1"/>
  <c r="AA170" i="38" s="1"/>
  <c r="AB170" i="38" a="1"/>
  <c r="AB170" i="38" s="1"/>
  <c r="AC170" i="38" a="1"/>
  <c r="AC170" i="38" s="1"/>
  <c r="AD170" i="38" a="1"/>
  <c r="AD170" i="38" s="1"/>
  <c r="AE170" i="38" a="1"/>
  <c r="AE170" i="38" s="1"/>
  <c r="AF170" i="38" a="1"/>
  <c r="AF170" i="38" s="1"/>
  <c r="AG170" i="38" a="1"/>
  <c r="AG170" i="38" s="1"/>
  <c r="AH170" i="38" a="1"/>
  <c r="AH170" i="38" s="1"/>
  <c r="AI170" i="38" a="1"/>
  <c r="AI170" i="38" s="1"/>
  <c r="AJ170" i="38" a="1"/>
  <c r="AJ170" i="38"/>
  <c r="AK170" i="38" a="1"/>
  <c r="AK170" i="38" s="1"/>
  <c r="AL170" i="38" a="1"/>
  <c r="AL170" i="38" s="1"/>
  <c r="AM170" i="38" a="1"/>
  <c r="AM170" i="38" s="1"/>
  <c r="AN170" i="38" a="1"/>
  <c r="AN170" i="38" s="1"/>
  <c r="AO170" i="38" a="1"/>
  <c r="AO170" i="38" s="1"/>
  <c r="AP170" i="38" a="1"/>
  <c r="AP170" i="38" s="1"/>
  <c r="AQ170" i="38" a="1"/>
  <c r="AQ170" i="38" s="1"/>
  <c r="AR170" i="38" a="1"/>
  <c r="AR170" i="38"/>
  <c r="AS170" i="38" a="1"/>
  <c r="AS170" i="38" s="1"/>
  <c r="AT170" i="38" a="1"/>
  <c r="AT170" i="38" s="1"/>
  <c r="AU170" i="38" a="1"/>
  <c r="AU170" i="38" s="1"/>
  <c r="AV170" i="38" a="1"/>
  <c r="AV170" i="38" s="1"/>
  <c r="AW170" i="38" a="1"/>
  <c r="AW170" i="38" s="1"/>
  <c r="AX170" i="38" a="1"/>
  <c r="AX170" i="38" s="1"/>
  <c r="AY170" i="38" a="1"/>
  <c r="AY170" i="38"/>
  <c r="AZ170" i="38" a="1"/>
  <c r="AZ170" i="38" s="1"/>
  <c r="BA170" i="38" a="1"/>
  <c r="BA170" i="38" s="1"/>
  <c r="BB170" i="38" a="1"/>
  <c r="BB170" i="38" s="1"/>
  <c r="BC170" i="38" a="1"/>
  <c r="BC170" i="38" s="1"/>
  <c r="BD170" i="38" a="1"/>
  <c r="BD170" i="38" s="1"/>
  <c r="BE170" i="38" a="1"/>
  <c r="BE170" i="38" s="1"/>
  <c r="BF170" i="38" a="1"/>
  <c r="BF170" i="38" s="1"/>
  <c r="BG170" i="38" a="1"/>
  <c r="BG170" i="38" s="1"/>
  <c r="BH170" i="38" a="1"/>
  <c r="BH170" i="38" s="1"/>
  <c r="BI170" i="38" a="1"/>
  <c r="BI170" i="38" s="1"/>
  <c r="BJ170" i="38" a="1"/>
  <c r="BJ170" i="38" s="1"/>
  <c r="BK170" i="38" a="1"/>
  <c r="BK170" i="38" s="1"/>
  <c r="BL170" i="38" a="1"/>
  <c r="BL170" i="38" s="1"/>
  <c r="BM170" i="38" a="1"/>
  <c r="BM170" i="38" s="1"/>
  <c r="BN170" i="38" a="1"/>
  <c r="BN170" i="38" s="1"/>
  <c r="BO170" i="38" a="1"/>
  <c r="BO170" i="38" s="1"/>
  <c r="BP170" i="38" a="1"/>
  <c r="BP170" i="38" s="1"/>
  <c r="BQ170" i="38" a="1"/>
  <c r="BQ170" i="38" s="1"/>
  <c r="BR170" i="38" a="1"/>
  <c r="BR170" i="38" s="1"/>
  <c r="BS170" i="38" a="1"/>
  <c r="BS170" i="38" s="1"/>
  <c r="BT170" i="38" a="1"/>
  <c r="BT170" i="38" s="1"/>
  <c r="BU170" i="38" a="1"/>
  <c r="BU170" i="38" s="1"/>
  <c r="BV170" i="38" a="1"/>
  <c r="BV170" i="38" s="1"/>
  <c r="C171" i="38" a="1"/>
  <c r="C171" i="38" s="1"/>
  <c r="D171" i="38" a="1"/>
  <c r="D171" i="38" s="1"/>
  <c r="E171" i="38" a="1"/>
  <c r="E171" i="38" s="1"/>
  <c r="F171" i="38" a="1"/>
  <c r="F171" i="38" s="1"/>
  <c r="G171" i="38" a="1"/>
  <c r="G171" i="38" s="1"/>
  <c r="H171" i="38" a="1"/>
  <c r="H171" i="38" s="1"/>
  <c r="I171" i="38" a="1"/>
  <c r="I171" i="38" s="1"/>
  <c r="J171" i="38" a="1"/>
  <c r="J171" i="38"/>
  <c r="K171" i="38" a="1"/>
  <c r="K171" i="38" s="1"/>
  <c r="L171" i="38" a="1"/>
  <c r="L171" i="38" s="1"/>
  <c r="M171" i="38" a="1"/>
  <c r="M171" i="38" s="1"/>
  <c r="N171" i="38" a="1"/>
  <c r="N171" i="38" s="1"/>
  <c r="O171" i="38" a="1"/>
  <c r="O171" i="38" s="1"/>
  <c r="P171" i="38" a="1"/>
  <c r="P171" i="38" s="1"/>
  <c r="Q171" i="38" a="1"/>
  <c r="Q171" i="38" s="1"/>
  <c r="R171" i="38" a="1"/>
  <c r="R171" i="38" s="1"/>
  <c r="S171" i="38" a="1"/>
  <c r="S171" i="38" s="1"/>
  <c r="T171" i="38" a="1"/>
  <c r="T171" i="38" s="1"/>
  <c r="U171" i="38" a="1"/>
  <c r="U171" i="38" s="1"/>
  <c r="V171" i="38" a="1"/>
  <c r="V171" i="38" s="1"/>
  <c r="W171" i="38" a="1"/>
  <c r="W171" i="38" s="1"/>
  <c r="X171" i="38" a="1"/>
  <c r="X171" i="38" s="1"/>
  <c r="Y171" i="38" a="1"/>
  <c r="Y171" i="38" s="1"/>
  <c r="Z171" i="38" a="1"/>
  <c r="Z171" i="38" s="1"/>
  <c r="AA171" i="38" a="1"/>
  <c r="AA171" i="38" s="1"/>
  <c r="AB171" i="38" a="1"/>
  <c r="AB171" i="38" s="1"/>
  <c r="AC171" i="38" a="1"/>
  <c r="AC171" i="38" s="1"/>
  <c r="AD171" i="38" a="1"/>
  <c r="AD171" i="38" s="1"/>
  <c r="AE171" i="38" a="1"/>
  <c r="AE171" i="38" s="1"/>
  <c r="AF171" i="38" a="1"/>
  <c r="AF171" i="38" s="1"/>
  <c r="AG171" i="38" a="1"/>
  <c r="AG171" i="38" s="1"/>
  <c r="AH171" i="38" a="1"/>
  <c r="AH171" i="38" s="1"/>
  <c r="AI171" i="38" a="1"/>
  <c r="AI171" i="38" s="1"/>
  <c r="AJ171" i="38" a="1"/>
  <c r="AJ171" i="38" s="1"/>
  <c r="AK171" i="38" a="1"/>
  <c r="AK171" i="38" s="1"/>
  <c r="AL171" i="38" a="1"/>
  <c r="AL171" i="38" s="1"/>
  <c r="AM171" i="38" a="1"/>
  <c r="AM171" i="38" s="1"/>
  <c r="AN171" i="38" a="1"/>
  <c r="AN171" i="38" s="1"/>
  <c r="AO171" i="38" a="1"/>
  <c r="AO171" i="38" s="1"/>
  <c r="AP171" i="38" a="1"/>
  <c r="AP171" i="38" s="1"/>
  <c r="AQ171" i="38" a="1"/>
  <c r="AQ171" i="38" s="1"/>
  <c r="AR171" i="38" a="1"/>
  <c r="AR171" i="38" s="1"/>
  <c r="AS171" i="38" a="1"/>
  <c r="AS171" i="38" s="1"/>
  <c r="AT171" i="38" a="1"/>
  <c r="AT171" i="38" s="1"/>
  <c r="AU171" i="38" a="1"/>
  <c r="AU171" i="38" s="1"/>
  <c r="AV171" i="38" a="1"/>
  <c r="AV171" i="38" s="1"/>
  <c r="AW171" i="38" a="1"/>
  <c r="AW171" i="38" s="1"/>
  <c r="AX171" i="38" a="1"/>
  <c r="AX171" i="38" s="1"/>
  <c r="AY171" i="38" a="1"/>
  <c r="AY171" i="38" s="1"/>
  <c r="AZ171" i="38" a="1"/>
  <c r="AZ171" i="38" s="1"/>
  <c r="BA171" i="38" a="1"/>
  <c r="BA171" i="38" s="1"/>
  <c r="BB171" i="38" a="1"/>
  <c r="BB171" i="38" s="1"/>
  <c r="BC171" i="38" a="1"/>
  <c r="BC171" i="38" s="1"/>
  <c r="BD171" i="38" a="1"/>
  <c r="BD171" i="38" s="1"/>
  <c r="BE171" i="38" a="1"/>
  <c r="BE171" i="38" s="1"/>
  <c r="BF171" i="38" a="1"/>
  <c r="BF171" i="38" s="1"/>
  <c r="BG171" i="38" a="1"/>
  <c r="BG171" i="38" s="1"/>
  <c r="BH171" i="38" a="1"/>
  <c r="BH171" i="38" s="1"/>
  <c r="BI171" i="38" a="1"/>
  <c r="BI171" i="38" s="1"/>
  <c r="BJ171" i="38" a="1"/>
  <c r="BJ171" i="38" s="1"/>
  <c r="BK171" i="38" a="1"/>
  <c r="BK171" i="38" s="1"/>
  <c r="BL171" i="38" a="1"/>
  <c r="BL171" i="38" s="1"/>
  <c r="BM171" i="38" a="1"/>
  <c r="BM171" i="38" s="1"/>
  <c r="BN171" i="38" a="1"/>
  <c r="BN171" i="38"/>
  <c r="BO171" i="38" a="1"/>
  <c r="BO171" i="38" s="1"/>
  <c r="BP171" i="38" a="1"/>
  <c r="BP171" i="38" s="1"/>
  <c r="BQ171" i="38" a="1"/>
  <c r="BQ171" i="38" s="1"/>
  <c r="BR171" i="38" a="1"/>
  <c r="BR171" i="38" s="1"/>
  <c r="BS171" i="38" a="1"/>
  <c r="BS171" i="38" s="1"/>
  <c r="BT171" i="38" a="1"/>
  <c r="BT171" i="38" s="1"/>
  <c r="BU171" i="38" a="1"/>
  <c r="BU171" i="38" s="1"/>
  <c r="BV171" i="38" a="1"/>
  <c r="BV171" i="38" s="1"/>
  <c r="C172" i="38" a="1"/>
  <c r="C172" i="38" s="1"/>
  <c r="D172" i="38" a="1"/>
  <c r="D172" i="38" s="1"/>
  <c r="E172" i="38" a="1"/>
  <c r="E172" i="38" s="1"/>
  <c r="F172" i="38" a="1"/>
  <c r="F172" i="38" s="1"/>
  <c r="G172" i="38" a="1"/>
  <c r="G172" i="38" s="1"/>
  <c r="H172" i="38" a="1"/>
  <c r="H172" i="38" s="1"/>
  <c r="I172" i="38" a="1"/>
  <c r="I172" i="38" s="1"/>
  <c r="J172" i="38" a="1"/>
  <c r="J172" i="38" s="1"/>
  <c r="K172" i="38" a="1"/>
  <c r="K172" i="38" s="1"/>
  <c r="L172" i="38" a="1"/>
  <c r="L172" i="38" s="1"/>
  <c r="M172" i="38" a="1"/>
  <c r="M172" i="38" s="1"/>
  <c r="N172" i="38" a="1"/>
  <c r="N172" i="38" s="1"/>
  <c r="O172" i="38" a="1"/>
  <c r="O172" i="38" s="1"/>
  <c r="P172" i="38" a="1"/>
  <c r="P172" i="38" s="1"/>
  <c r="Q172" i="38" a="1"/>
  <c r="Q172" i="38" s="1"/>
  <c r="R172" i="38" a="1"/>
  <c r="R172" i="38" s="1"/>
  <c r="S172" i="38" a="1"/>
  <c r="S172" i="38" s="1"/>
  <c r="T172" i="38" a="1"/>
  <c r="T172" i="38" s="1"/>
  <c r="U172" i="38" a="1"/>
  <c r="U172" i="38" s="1"/>
  <c r="V172" i="38" a="1"/>
  <c r="V172" i="38" s="1"/>
  <c r="W172" i="38" a="1"/>
  <c r="W172" i="38" s="1"/>
  <c r="X172" i="38" a="1"/>
  <c r="X172" i="38" s="1"/>
  <c r="Y172" i="38" a="1"/>
  <c r="Y172" i="38" s="1"/>
  <c r="Z172" i="38" a="1"/>
  <c r="Z172" i="38" s="1"/>
  <c r="AA172" i="38" a="1"/>
  <c r="AA172" i="38" s="1"/>
  <c r="AB172" i="38" a="1"/>
  <c r="AB172" i="38" s="1"/>
  <c r="AC172" i="38" a="1"/>
  <c r="AC172" i="38" s="1"/>
  <c r="AD172" i="38" a="1"/>
  <c r="AD172" i="38" s="1"/>
  <c r="AE172" i="38" a="1"/>
  <c r="AE172" i="38" s="1"/>
  <c r="AF172" i="38" a="1"/>
  <c r="AF172" i="38" s="1"/>
  <c r="AG172" i="38" a="1"/>
  <c r="AG172" i="38" s="1"/>
  <c r="AH172" i="38" a="1"/>
  <c r="AH172" i="38"/>
  <c r="AI172" i="38" a="1"/>
  <c r="AI172" i="38"/>
  <c r="AJ172" i="38" a="1"/>
  <c r="AJ172" i="38" s="1"/>
  <c r="AK172" i="38" a="1"/>
  <c r="AK172" i="38" s="1"/>
  <c r="AL172" i="38" a="1"/>
  <c r="AL172" i="38" s="1"/>
  <c r="AM172" i="38" a="1"/>
  <c r="AM172" i="38" s="1"/>
  <c r="AN172" i="38" a="1"/>
  <c r="AN172" i="38" s="1"/>
  <c r="AO172" i="38" a="1"/>
  <c r="AO172" i="38" s="1"/>
  <c r="AP172" i="38" a="1"/>
  <c r="AP172" i="38" s="1"/>
  <c r="AQ172" i="38" a="1"/>
  <c r="AQ172" i="38" s="1"/>
  <c r="AR172" i="38" a="1"/>
  <c r="AR172" i="38"/>
  <c r="AS172" i="38" a="1"/>
  <c r="AS172" i="38" s="1"/>
  <c r="AT172" i="38" a="1"/>
  <c r="AT172" i="38" s="1"/>
  <c r="AU172" i="38" a="1"/>
  <c r="AU172" i="38" s="1"/>
  <c r="AV172" i="38" a="1"/>
  <c r="AV172" i="38" s="1"/>
  <c r="AW172" i="38" a="1"/>
  <c r="AW172" i="38" s="1"/>
  <c r="AX172" i="38" a="1"/>
  <c r="AX172" i="38" s="1"/>
  <c r="AY172" i="38" a="1"/>
  <c r="AY172" i="38" s="1"/>
  <c r="AZ172" i="38" a="1"/>
  <c r="AZ172" i="38" s="1"/>
  <c r="BA172" i="38" a="1"/>
  <c r="BA172" i="38" s="1"/>
  <c r="BB172" i="38" a="1"/>
  <c r="BB172" i="38" s="1"/>
  <c r="BC172" i="38" a="1"/>
  <c r="BC172" i="38" s="1"/>
  <c r="BD172" i="38" a="1"/>
  <c r="BD172" i="38" s="1"/>
  <c r="BE172" i="38" a="1"/>
  <c r="BE172" i="38" s="1"/>
  <c r="BF172" i="38" a="1"/>
  <c r="BF172" i="38" s="1"/>
  <c r="BG172" i="38" a="1"/>
  <c r="BG172" i="38" s="1"/>
  <c r="BH172" i="38" a="1"/>
  <c r="BH172" i="38" s="1"/>
  <c r="BI172" i="38" a="1"/>
  <c r="BI172" i="38" s="1"/>
  <c r="BJ172" i="38" a="1"/>
  <c r="BJ172" i="38" s="1"/>
  <c r="BK172" i="38" a="1"/>
  <c r="BK172" i="38" s="1"/>
  <c r="BL172" i="38" a="1"/>
  <c r="BL172" i="38" s="1"/>
  <c r="BM172" i="38" a="1"/>
  <c r="BM172" i="38" s="1"/>
  <c r="BN172" i="38" a="1"/>
  <c r="BN172" i="38" s="1"/>
  <c r="BO172" i="38" a="1"/>
  <c r="BO172" i="38" s="1"/>
  <c r="BP172" i="38" a="1"/>
  <c r="BP172" i="38" s="1"/>
  <c r="BQ172" i="38" a="1"/>
  <c r="BQ172" i="38" s="1"/>
  <c r="BR172" i="38" a="1"/>
  <c r="BR172" i="38" s="1"/>
  <c r="BS172" i="38" a="1"/>
  <c r="BS172" i="38" s="1"/>
  <c r="BT172" i="38" a="1"/>
  <c r="BT172" i="38" s="1"/>
  <c r="BU172" i="38" a="1"/>
  <c r="BU172" i="38" s="1"/>
  <c r="BV172" i="38" a="1"/>
  <c r="BV172" i="38" s="1"/>
  <c r="C173" i="38" a="1"/>
  <c r="C173" i="38" s="1"/>
  <c r="D173" i="38" a="1"/>
  <c r="D173" i="38" s="1"/>
  <c r="E173" i="38" a="1"/>
  <c r="E173" i="38" s="1"/>
  <c r="F173" i="38" a="1"/>
  <c r="F173" i="38" s="1"/>
  <c r="G173" i="38" a="1"/>
  <c r="G173" i="38" s="1"/>
  <c r="H173" i="38" a="1"/>
  <c r="H173" i="38" s="1"/>
  <c r="I173" i="38" a="1"/>
  <c r="I173" i="38" s="1"/>
  <c r="J173" i="38" a="1"/>
  <c r="J173" i="38" s="1"/>
  <c r="K173" i="38" a="1"/>
  <c r="K173" i="38" s="1"/>
  <c r="L173" i="38" a="1"/>
  <c r="L173" i="38" s="1"/>
  <c r="M173" i="38" a="1"/>
  <c r="M173" i="38" s="1"/>
  <c r="N173" i="38" a="1"/>
  <c r="N173" i="38" s="1"/>
  <c r="O173" i="38" a="1"/>
  <c r="O173" i="38" s="1"/>
  <c r="P173" i="38" a="1"/>
  <c r="P173" i="38" s="1"/>
  <c r="Q173" i="38" a="1"/>
  <c r="Q173" i="38" s="1"/>
  <c r="R173" i="38" a="1"/>
  <c r="R173" i="38" s="1"/>
  <c r="S173" i="38" a="1"/>
  <c r="S173" i="38" s="1"/>
  <c r="T173" i="38" a="1"/>
  <c r="T173" i="38"/>
  <c r="U173" i="38" a="1"/>
  <c r="U173" i="38" s="1"/>
  <c r="V173" i="38" a="1"/>
  <c r="V173" i="38" s="1"/>
  <c r="W173" i="38" a="1"/>
  <c r="W173" i="38" s="1"/>
  <c r="X173" i="38" a="1"/>
  <c r="X173" i="38" s="1"/>
  <c r="Y173" i="38" a="1"/>
  <c r="Y173" i="38" s="1"/>
  <c r="Z173" i="38" a="1"/>
  <c r="Z173" i="38" s="1"/>
  <c r="AA173" i="38" a="1"/>
  <c r="AA173" i="38" s="1"/>
  <c r="AB173" i="38" a="1"/>
  <c r="AB173" i="38" s="1"/>
  <c r="AC173" i="38" a="1"/>
  <c r="AC173" i="38" s="1"/>
  <c r="AD173" i="38" a="1"/>
  <c r="AD173" i="38" s="1"/>
  <c r="AE173" i="38" a="1"/>
  <c r="AE173" i="38" s="1"/>
  <c r="AF173" i="38" a="1"/>
  <c r="AF173" i="38" s="1"/>
  <c r="AG173" i="38" a="1"/>
  <c r="AG173" i="38" s="1"/>
  <c r="AH173" i="38" a="1"/>
  <c r="AH173" i="38" s="1"/>
  <c r="AI173" i="38" a="1"/>
  <c r="AI173" i="38" s="1"/>
  <c r="AJ173" i="38" a="1"/>
  <c r="AJ173" i="38" s="1"/>
  <c r="AK173" i="38" a="1"/>
  <c r="AK173" i="38" s="1"/>
  <c r="AL173" i="38" a="1"/>
  <c r="AL173" i="38" s="1"/>
  <c r="AM173" i="38" a="1"/>
  <c r="AM173" i="38" s="1"/>
  <c r="AN173" i="38" a="1"/>
  <c r="AN173" i="38" s="1"/>
  <c r="AO173" i="38" a="1"/>
  <c r="AO173" i="38" s="1"/>
  <c r="AP173" i="38" a="1"/>
  <c r="AP173" i="38" s="1"/>
  <c r="AQ173" i="38" a="1"/>
  <c r="AQ173" i="38" s="1"/>
  <c r="AR173" i="38" a="1"/>
  <c r="AR173" i="38" s="1"/>
  <c r="AS173" i="38" a="1"/>
  <c r="AS173" i="38" s="1"/>
  <c r="AT173" i="38" a="1"/>
  <c r="AT173" i="38" s="1"/>
  <c r="AU173" i="38" a="1"/>
  <c r="AU173" i="38" s="1"/>
  <c r="AV173" i="38" a="1"/>
  <c r="AV173" i="38" s="1"/>
  <c r="AW173" i="38" a="1"/>
  <c r="AW173" i="38" s="1"/>
  <c r="AX173" i="38" a="1"/>
  <c r="AX173" i="38" s="1"/>
  <c r="AY173" i="38" a="1"/>
  <c r="AY173" i="38" s="1"/>
  <c r="AZ173" i="38" a="1"/>
  <c r="AZ173" i="38" s="1"/>
  <c r="BA173" i="38" a="1"/>
  <c r="BA173" i="38" s="1"/>
  <c r="BB173" i="38" a="1"/>
  <c r="BB173" i="38" s="1"/>
  <c r="BC173" i="38" a="1"/>
  <c r="BC173" i="38" s="1"/>
  <c r="BD173" i="38" a="1"/>
  <c r="BD173" i="38" s="1"/>
  <c r="BE173" i="38" a="1"/>
  <c r="BE173" i="38" s="1"/>
  <c r="BF173" i="38" a="1"/>
  <c r="BF173" i="38" s="1"/>
  <c r="BG173" i="38" a="1"/>
  <c r="BG173" i="38" s="1"/>
  <c r="BH173" i="38" a="1"/>
  <c r="BH173" i="38" s="1"/>
  <c r="BI173" i="38" a="1"/>
  <c r="BI173" i="38" s="1"/>
  <c r="BJ173" i="38" a="1"/>
  <c r="BJ173" i="38" s="1"/>
  <c r="BK173" i="38" a="1"/>
  <c r="BK173" i="38" s="1"/>
  <c r="BL173" i="38" a="1"/>
  <c r="BL173" i="38" s="1"/>
  <c r="BM173" i="38" a="1"/>
  <c r="BM173" i="38" s="1"/>
  <c r="BN173" i="38" a="1"/>
  <c r="BN173" i="38" s="1"/>
  <c r="BO173" i="38" a="1"/>
  <c r="BO173" i="38" s="1"/>
  <c r="BP173" i="38" a="1"/>
  <c r="BP173" i="38" s="1"/>
  <c r="BQ173" i="38" a="1"/>
  <c r="BQ173" i="38" s="1"/>
  <c r="BR173" i="38" a="1"/>
  <c r="BR173" i="38" s="1"/>
  <c r="BS173" i="38" a="1"/>
  <c r="BS173" i="38" s="1"/>
  <c r="BT173" i="38" a="1"/>
  <c r="BT173" i="38" s="1"/>
  <c r="BU173" i="38" a="1"/>
  <c r="BU173" i="38" s="1"/>
  <c r="BV173" i="38" a="1"/>
  <c r="BV173" i="38" s="1"/>
  <c r="C174" i="38" a="1"/>
  <c r="C174" i="38" s="1"/>
  <c r="D174" i="38" a="1"/>
  <c r="D174" i="38"/>
  <c r="E174" i="38" a="1"/>
  <c r="E174" i="38" s="1"/>
  <c r="F174" i="38" a="1"/>
  <c r="F174" i="38" s="1"/>
  <c r="G174" i="38" a="1"/>
  <c r="G174" i="38" s="1"/>
  <c r="H174" i="38" a="1"/>
  <c r="H174" i="38" s="1"/>
  <c r="I174" i="38" a="1"/>
  <c r="I174" i="38" s="1"/>
  <c r="J174" i="38" a="1"/>
  <c r="J174" i="38" s="1"/>
  <c r="K174" i="38" a="1"/>
  <c r="K174" i="38" s="1"/>
  <c r="L174" i="38" a="1"/>
  <c r="L174" i="38"/>
  <c r="M174" i="38" a="1"/>
  <c r="M174" i="38" s="1"/>
  <c r="N174" i="38" a="1"/>
  <c r="N174" i="38" s="1"/>
  <c r="O174" i="38" a="1"/>
  <c r="O174" i="38" s="1"/>
  <c r="P174" i="38" a="1"/>
  <c r="P174" i="38" s="1"/>
  <c r="Q174" i="38" a="1"/>
  <c r="Q174" i="38" s="1"/>
  <c r="R174" i="38" a="1"/>
  <c r="R174" i="38" s="1"/>
  <c r="S174" i="38" a="1"/>
  <c r="S174" i="38"/>
  <c r="T174" i="38" a="1"/>
  <c r="T174" i="38" s="1"/>
  <c r="U174" i="38" a="1"/>
  <c r="U174" i="38" s="1"/>
  <c r="V174" i="38" a="1"/>
  <c r="V174" i="38" s="1"/>
  <c r="W174" i="38" a="1"/>
  <c r="W174" i="38" s="1"/>
  <c r="X174" i="38" a="1"/>
  <c r="X174" i="38" s="1"/>
  <c r="Y174" i="38" a="1"/>
  <c r="Y174" i="38" s="1"/>
  <c r="Z174" i="38" a="1"/>
  <c r="Z174" i="38"/>
  <c r="AA174" i="38" a="1"/>
  <c r="AA174" i="38"/>
  <c r="AB174" i="38" a="1"/>
  <c r="AB174" i="38" s="1"/>
  <c r="AC174" i="38" a="1"/>
  <c r="AC174" i="38" s="1"/>
  <c r="AD174" i="38" a="1"/>
  <c r="AD174" i="38" s="1"/>
  <c r="AE174" i="38" a="1"/>
  <c r="AE174" i="38" s="1"/>
  <c r="AF174" i="38" a="1"/>
  <c r="AF174" i="38" s="1"/>
  <c r="AG174" i="38" a="1"/>
  <c r="AG174" i="38" s="1"/>
  <c r="AH174" i="38" a="1"/>
  <c r="AH174" i="38" s="1"/>
  <c r="AI174" i="38" a="1"/>
  <c r="AI174" i="38" s="1"/>
  <c r="AJ174" i="38" a="1"/>
  <c r="AJ174" i="38" s="1"/>
  <c r="AK174" i="38" a="1"/>
  <c r="AK174" i="38" s="1"/>
  <c r="AL174" i="38" a="1"/>
  <c r="AL174" i="38" s="1"/>
  <c r="AM174" i="38" a="1"/>
  <c r="AM174" i="38" s="1"/>
  <c r="AN174" i="38" a="1"/>
  <c r="AN174" i="38" s="1"/>
  <c r="AO174" i="38" a="1"/>
  <c r="AO174" i="38" s="1"/>
  <c r="AP174" i="38" a="1"/>
  <c r="AP174" i="38"/>
  <c r="AQ174" i="38" a="1"/>
  <c r="AQ174" i="38" s="1"/>
  <c r="AR174" i="38" a="1"/>
  <c r="AR174" i="38" s="1"/>
  <c r="AS174" i="38" a="1"/>
  <c r="AS174" i="38" s="1"/>
  <c r="AT174" i="38" a="1"/>
  <c r="AT174" i="38" s="1"/>
  <c r="AU174" i="38" a="1"/>
  <c r="AU174" i="38" s="1"/>
  <c r="AV174" i="38" a="1"/>
  <c r="AV174" i="38" s="1"/>
  <c r="AW174" i="38" a="1"/>
  <c r="AW174" i="38" s="1"/>
  <c r="AX174" i="38" a="1"/>
  <c r="AX174" i="38"/>
  <c r="AY174" i="38" a="1"/>
  <c r="AY174" i="38" s="1"/>
  <c r="AZ174" i="38" a="1"/>
  <c r="AZ174" i="38" s="1"/>
  <c r="BA174" i="38" a="1"/>
  <c r="BA174" i="38" s="1"/>
  <c r="BB174" i="38" a="1"/>
  <c r="BB174" i="38" s="1"/>
  <c r="BC174" i="38" a="1"/>
  <c r="BC174" i="38" s="1"/>
  <c r="BD174" i="38" a="1"/>
  <c r="BD174" i="38" s="1"/>
  <c r="BE174" i="38" a="1"/>
  <c r="BE174" i="38" s="1"/>
  <c r="BF174" i="38" a="1"/>
  <c r="BF174" i="38" s="1"/>
  <c r="BG174" i="38" a="1"/>
  <c r="BG174" i="38" s="1"/>
  <c r="BH174" i="38" a="1"/>
  <c r="BH174" i="38" s="1"/>
  <c r="BI174" i="38" a="1"/>
  <c r="BI174" i="38" s="1"/>
  <c r="BJ174" i="38" a="1"/>
  <c r="BJ174" i="38" s="1"/>
  <c r="BK174" i="38" a="1"/>
  <c r="BK174" i="38" s="1"/>
  <c r="BL174" i="38" a="1"/>
  <c r="BL174" i="38" s="1"/>
  <c r="BM174" i="38" a="1"/>
  <c r="BM174" i="38" s="1"/>
  <c r="BN174" i="38" a="1"/>
  <c r="BN174" i="38" s="1"/>
  <c r="BO174" i="38" a="1"/>
  <c r="BO174" i="38" s="1"/>
  <c r="BP174" i="38" a="1"/>
  <c r="BP174" i="38" s="1"/>
  <c r="BQ174" i="38" a="1"/>
  <c r="BQ174" i="38" s="1"/>
  <c r="BR174" i="38" a="1"/>
  <c r="BR174" i="38" s="1"/>
  <c r="BS174" i="38" a="1"/>
  <c r="BS174" i="38" s="1"/>
  <c r="BT174" i="38" a="1"/>
  <c r="BT174" i="38" s="1"/>
  <c r="BU174" i="38" a="1"/>
  <c r="BU174" i="38" s="1"/>
  <c r="BV174" i="38" a="1"/>
  <c r="BV174" i="38" s="1"/>
  <c r="C175" i="38" a="1"/>
  <c r="C175" i="38" s="1"/>
  <c r="D175" i="38" a="1"/>
  <c r="D175" i="38" s="1"/>
  <c r="E175" i="38" a="1"/>
  <c r="E175" i="38" s="1"/>
  <c r="F175" i="38" a="1"/>
  <c r="F175" i="38" s="1"/>
  <c r="G175" i="38" a="1"/>
  <c r="G175" i="38" s="1"/>
  <c r="H175" i="38" a="1"/>
  <c r="H175" i="38" s="1"/>
  <c r="I175" i="38" a="1"/>
  <c r="I175" i="38" s="1"/>
  <c r="J175" i="38" a="1"/>
  <c r="J175" i="38"/>
  <c r="K175" i="38" a="1"/>
  <c r="K175" i="38"/>
  <c r="L175" i="38" a="1"/>
  <c r="L175" i="38" s="1"/>
  <c r="M175" i="38" a="1"/>
  <c r="M175" i="38" s="1"/>
  <c r="N175" i="38" a="1"/>
  <c r="N175" i="38" s="1"/>
  <c r="O175" i="38" a="1"/>
  <c r="O175" i="38" s="1"/>
  <c r="P175" i="38" a="1"/>
  <c r="P175" i="38" s="1"/>
  <c r="Q175" i="38" a="1"/>
  <c r="Q175" i="38" s="1"/>
  <c r="R175" i="38" a="1"/>
  <c r="R175" i="38"/>
  <c r="S175" i="38" a="1"/>
  <c r="S175" i="38" s="1"/>
  <c r="T175" i="38" a="1"/>
  <c r="T175" i="38" s="1"/>
  <c r="U175" i="38" a="1"/>
  <c r="U175" i="38" s="1"/>
  <c r="V175" i="38" a="1"/>
  <c r="V175" i="38" s="1"/>
  <c r="W175" i="38" a="1"/>
  <c r="W175" i="38" s="1"/>
  <c r="X175" i="38" a="1"/>
  <c r="X175" i="38" s="1"/>
  <c r="Y175" i="38" a="1"/>
  <c r="Y175" i="38" s="1"/>
  <c r="Z175" i="38" a="1"/>
  <c r="Z175" i="38" s="1"/>
  <c r="AA175" i="38" a="1"/>
  <c r="AA175" i="38" s="1"/>
  <c r="AB175" i="38" a="1"/>
  <c r="AB175" i="38" s="1"/>
  <c r="AC175" i="38" a="1"/>
  <c r="AC175" i="38" s="1"/>
  <c r="AD175" i="38" a="1"/>
  <c r="AD175" i="38" s="1"/>
  <c r="AE175" i="38" a="1"/>
  <c r="AE175" i="38" s="1"/>
  <c r="AF175" i="38" a="1"/>
  <c r="AF175" i="38" s="1"/>
  <c r="AG175" i="38" a="1"/>
  <c r="AG175" i="38" s="1"/>
  <c r="AH175" i="38" a="1"/>
  <c r="AH175" i="38"/>
  <c r="AI175" i="38" a="1"/>
  <c r="AI175" i="38" s="1"/>
  <c r="AJ175" i="38" a="1"/>
  <c r="AJ175" i="38" s="1"/>
  <c r="AK175" i="38" a="1"/>
  <c r="AK175" i="38" s="1"/>
  <c r="AL175" i="38" a="1"/>
  <c r="AL175" i="38" s="1"/>
  <c r="AM175" i="38" a="1"/>
  <c r="AM175" i="38" s="1"/>
  <c r="AN175" i="38" a="1"/>
  <c r="AN175" i="38" s="1"/>
  <c r="AO175" i="38" a="1"/>
  <c r="AO175" i="38" s="1"/>
  <c r="AP175" i="38" a="1"/>
  <c r="AP175" i="38" s="1"/>
  <c r="AQ175" i="38" a="1"/>
  <c r="AQ175" i="38" s="1"/>
  <c r="AR175" i="38" a="1"/>
  <c r="AR175" i="38" s="1"/>
  <c r="AS175" i="38" a="1"/>
  <c r="AS175" i="38" s="1"/>
  <c r="AT175" i="38" a="1"/>
  <c r="AT175" i="38" s="1"/>
  <c r="AU175" i="38" a="1"/>
  <c r="AU175" i="38" s="1"/>
  <c r="AV175" i="38" a="1"/>
  <c r="AV175" i="38" s="1"/>
  <c r="AW175" i="38" a="1"/>
  <c r="AW175" i="38" s="1"/>
  <c r="AX175" i="38" a="1"/>
  <c r="AX175" i="38" s="1"/>
  <c r="AY175" i="38" a="1"/>
  <c r="AY175" i="38" s="1"/>
  <c r="AZ175" i="38" a="1"/>
  <c r="AZ175" i="38" s="1"/>
  <c r="BA175" i="38" a="1"/>
  <c r="BA175" i="38" s="1"/>
  <c r="BB175" i="38" a="1"/>
  <c r="BB175" i="38" s="1"/>
  <c r="BC175" i="38" a="1"/>
  <c r="BC175" i="38" s="1"/>
  <c r="BD175" i="38" a="1"/>
  <c r="BD175" i="38" s="1"/>
  <c r="BE175" i="38" a="1"/>
  <c r="BE175" i="38" s="1"/>
  <c r="BF175" i="38" a="1"/>
  <c r="BF175" i="38" s="1"/>
  <c r="BG175" i="38" a="1"/>
  <c r="BG175" i="38" s="1"/>
  <c r="BH175" i="38" a="1"/>
  <c r="BH175" i="38" s="1"/>
  <c r="BI175" i="38" a="1"/>
  <c r="BI175" i="38" s="1"/>
  <c r="BJ175" i="38" a="1"/>
  <c r="BJ175" i="38"/>
  <c r="BK175" i="38" a="1"/>
  <c r="BK175" i="38" s="1"/>
  <c r="BL175" i="38" a="1"/>
  <c r="BL175" i="38" s="1"/>
  <c r="BM175" i="38" a="1"/>
  <c r="BM175" i="38" s="1"/>
  <c r="BN175" i="38" a="1"/>
  <c r="BN175" i="38" s="1"/>
  <c r="BO175" i="38" a="1"/>
  <c r="BO175" i="38" s="1"/>
  <c r="BP175" i="38" a="1"/>
  <c r="BP175" i="38" s="1"/>
  <c r="BQ175" i="38" a="1"/>
  <c r="BQ175" i="38" s="1"/>
  <c r="BR175" i="38" a="1"/>
  <c r="BR175" i="38" s="1"/>
  <c r="BS175" i="38" a="1"/>
  <c r="BS175" i="38" s="1"/>
  <c r="BT175" i="38" a="1"/>
  <c r="BT175" i="38" s="1"/>
  <c r="BU175" i="38" a="1"/>
  <c r="BU175" i="38" s="1"/>
  <c r="BV175" i="38" a="1"/>
  <c r="BV175" i="38" s="1"/>
  <c r="C176" i="38" a="1"/>
  <c r="C176" i="38" s="1"/>
  <c r="D176" i="38" a="1"/>
  <c r="D176" i="38" s="1"/>
  <c r="E176" i="38" a="1"/>
  <c r="E176" i="38" s="1"/>
  <c r="F176" i="38" a="1"/>
  <c r="F176" i="38" s="1"/>
  <c r="G176" i="38" a="1"/>
  <c r="G176" i="38" s="1"/>
  <c r="H176" i="38" a="1"/>
  <c r="H176" i="38" s="1"/>
  <c r="I176" i="38" a="1"/>
  <c r="I176" i="38" s="1"/>
  <c r="J176" i="38" a="1"/>
  <c r="J176" i="38"/>
  <c r="K176" i="38" a="1"/>
  <c r="K176" i="38" s="1"/>
  <c r="L176" i="38" a="1"/>
  <c r="L176" i="38" s="1"/>
  <c r="M176" i="38" a="1"/>
  <c r="M176" i="38" s="1"/>
  <c r="N176" i="38" a="1"/>
  <c r="N176" i="38" s="1"/>
  <c r="O176" i="38" a="1"/>
  <c r="O176" i="38" s="1"/>
  <c r="P176" i="38" a="1"/>
  <c r="P176" i="38" s="1"/>
  <c r="Q176" i="38" a="1"/>
  <c r="Q176" i="38" s="1"/>
  <c r="R176" i="38" a="1"/>
  <c r="R176" i="38" s="1"/>
  <c r="S176" i="38" a="1"/>
  <c r="S176" i="38"/>
  <c r="T176" i="38" a="1"/>
  <c r="T176" i="38" s="1"/>
  <c r="U176" i="38" a="1"/>
  <c r="U176" i="38" s="1"/>
  <c r="V176" i="38" a="1"/>
  <c r="V176" i="38" s="1"/>
  <c r="W176" i="38" a="1"/>
  <c r="W176" i="38" s="1"/>
  <c r="X176" i="38" a="1"/>
  <c r="X176" i="38" s="1"/>
  <c r="Y176" i="38" a="1"/>
  <c r="Y176" i="38" s="1"/>
  <c r="Z176" i="38" a="1"/>
  <c r="Z176" i="38" s="1"/>
  <c r="AA176" i="38" a="1"/>
  <c r="AA176" i="38" s="1"/>
  <c r="AB176" i="38" a="1"/>
  <c r="AB176" i="38" s="1"/>
  <c r="AC176" i="38" a="1"/>
  <c r="AC176" i="38" s="1"/>
  <c r="AD176" i="38" a="1"/>
  <c r="AD176" i="38" s="1"/>
  <c r="AE176" i="38" a="1"/>
  <c r="AE176" i="38" s="1"/>
  <c r="AF176" i="38" a="1"/>
  <c r="AF176" i="38" s="1"/>
  <c r="AG176" i="38" a="1"/>
  <c r="AG176" i="38" s="1"/>
  <c r="AH176" i="38" a="1"/>
  <c r="AH176" i="38" s="1"/>
  <c r="AI176" i="38" a="1"/>
  <c r="AI176" i="38" s="1"/>
  <c r="AJ176" i="38" a="1"/>
  <c r="AJ176" i="38" s="1"/>
  <c r="AK176" i="38" a="1"/>
  <c r="AK176" i="38" s="1"/>
  <c r="AL176" i="38" a="1"/>
  <c r="AL176" i="38"/>
  <c r="AM176" i="38" a="1"/>
  <c r="AM176" i="38" s="1"/>
  <c r="AN176" i="38" a="1"/>
  <c r="AN176" i="38" s="1"/>
  <c r="AO176" i="38" a="1"/>
  <c r="AO176" i="38" s="1"/>
  <c r="AP176" i="38" a="1"/>
  <c r="AP176" i="38" s="1"/>
  <c r="AQ176" i="38" a="1"/>
  <c r="AQ176" i="38" s="1"/>
  <c r="AR176" i="38" a="1"/>
  <c r="AR176" i="38"/>
  <c r="AS176" i="38" a="1"/>
  <c r="AS176" i="38" s="1"/>
  <c r="AT176" i="38" a="1"/>
  <c r="AT176" i="38" s="1"/>
  <c r="AU176" i="38" a="1"/>
  <c r="AU176" i="38" s="1"/>
  <c r="AV176" i="38" a="1"/>
  <c r="AV176" i="38" s="1"/>
  <c r="AW176" i="38" a="1"/>
  <c r="AW176" i="38" s="1"/>
  <c r="AX176" i="38" a="1"/>
  <c r="AX176" i="38" s="1"/>
  <c r="AY176" i="38" a="1"/>
  <c r="AY176" i="38"/>
  <c r="AZ176" i="38" a="1"/>
  <c r="AZ176" i="38" s="1"/>
  <c r="BA176" i="38" a="1"/>
  <c r="BA176" i="38" s="1"/>
  <c r="BB176" i="38" a="1"/>
  <c r="BB176" i="38"/>
  <c r="BC176" i="38" a="1"/>
  <c r="BC176" i="38" s="1"/>
  <c r="BD176" i="38" a="1"/>
  <c r="BD176" i="38" s="1"/>
  <c r="BE176" i="38" a="1"/>
  <c r="BE176" i="38" s="1"/>
  <c r="BF176" i="38" a="1"/>
  <c r="BF176" i="38" s="1"/>
  <c r="BG176" i="38" a="1"/>
  <c r="BG176" i="38" s="1"/>
  <c r="BH176" i="38" a="1"/>
  <c r="BH176" i="38" s="1"/>
  <c r="BI176" i="38" a="1"/>
  <c r="BI176" i="38" s="1"/>
  <c r="BJ176" i="38" a="1"/>
  <c r="BJ176" i="38" s="1"/>
  <c r="BK176" i="38" a="1"/>
  <c r="BK176" i="38" s="1"/>
  <c r="BL176" i="38" a="1"/>
  <c r="BL176" i="38" s="1"/>
  <c r="BM176" i="38" a="1"/>
  <c r="BM176" i="38" s="1"/>
  <c r="BN176" i="38" a="1"/>
  <c r="BN176" i="38" s="1"/>
  <c r="BO176" i="38" a="1"/>
  <c r="BO176" i="38" s="1"/>
  <c r="BP176" i="38" a="1"/>
  <c r="BP176" i="38" s="1"/>
  <c r="BQ176" i="38" a="1"/>
  <c r="BQ176" i="38" s="1"/>
  <c r="BR176" i="38" a="1"/>
  <c r="BR176" i="38" s="1"/>
  <c r="BS176" i="38" a="1"/>
  <c r="BS176" i="38" s="1"/>
  <c r="BT176" i="38" a="1"/>
  <c r="BT176" i="38" s="1"/>
  <c r="BU176" i="38" a="1"/>
  <c r="BU176" i="38" s="1"/>
  <c r="BV176" i="38" a="1"/>
  <c r="BV176" i="38" s="1"/>
  <c r="C177" i="38" a="1"/>
  <c r="C177" i="38" s="1"/>
  <c r="D177" i="38" a="1"/>
  <c r="D177" i="38" s="1"/>
  <c r="E177" i="38" a="1"/>
  <c r="E177" i="38" s="1"/>
  <c r="F177" i="38" a="1"/>
  <c r="F177" i="38" s="1"/>
  <c r="G177" i="38" a="1"/>
  <c r="G177" i="38"/>
  <c r="H177" i="38" a="1"/>
  <c r="H177" i="38" s="1"/>
  <c r="I177" i="38" a="1"/>
  <c r="I177" i="38" s="1"/>
  <c r="J177" i="38" a="1"/>
  <c r="J177" i="38" s="1"/>
  <c r="K177" i="38" a="1"/>
  <c r="K177" i="38" s="1"/>
  <c r="L177" i="38" a="1"/>
  <c r="L177" i="38" s="1"/>
  <c r="M177" i="38" a="1"/>
  <c r="M177" i="38" s="1"/>
  <c r="N177" i="38" a="1"/>
  <c r="N177" i="38" s="1"/>
  <c r="O177" i="38" a="1"/>
  <c r="O177" i="38" s="1"/>
  <c r="P177" i="38" a="1"/>
  <c r="P177" i="38" s="1"/>
  <c r="Q177" i="38" a="1"/>
  <c r="Q177" i="38" s="1"/>
  <c r="R177" i="38" a="1"/>
  <c r="R177" i="38" s="1"/>
  <c r="S177" i="38" a="1"/>
  <c r="S177" i="38" s="1"/>
  <c r="T177" i="38" a="1"/>
  <c r="T177" i="38" s="1"/>
  <c r="U177" i="38" a="1"/>
  <c r="U177" i="38" s="1"/>
  <c r="V177" i="38" a="1"/>
  <c r="V177" i="38" s="1"/>
  <c r="W177" i="38" a="1"/>
  <c r="W177" i="38" s="1"/>
  <c r="X177" i="38" a="1"/>
  <c r="X177" i="38" s="1"/>
  <c r="Y177" i="38" a="1"/>
  <c r="Y177" i="38" s="1"/>
  <c r="Z177" i="38" a="1"/>
  <c r="Z177" i="38" s="1"/>
  <c r="AA177" i="38" a="1"/>
  <c r="AA177" i="38" s="1"/>
  <c r="AB177" i="38" a="1"/>
  <c r="AB177" i="38" s="1"/>
  <c r="AC177" i="38" a="1"/>
  <c r="AC177" i="38" s="1"/>
  <c r="AD177" i="38" a="1"/>
  <c r="AD177" i="38" s="1"/>
  <c r="AE177" i="38" a="1"/>
  <c r="AE177" i="38" s="1"/>
  <c r="AF177" i="38" a="1"/>
  <c r="AF177" i="38"/>
  <c r="AG177" i="38" a="1"/>
  <c r="AG177" i="38" s="1"/>
  <c r="AH177" i="38" a="1"/>
  <c r="AH177" i="38" s="1"/>
  <c r="AI177" i="38" a="1"/>
  <c r="AI177" i="38" s="1"/>
  <c r="AJ177" i="38" a="1"/>
  <c r="AJ177" i="38" s="1"/>
  <c r="AK177" i="38" a="1"/>
  <c r="AK177" i="38" s="1"/>
  <c r="AL177" i="38" a="1"/>
  <c r="AL177" i="38" s="1"/>
  <c r="AM177" i="38" a="1"/>
  <c r="AM177" i="38" s="1"/>
  <c r="AN177" i="38" a="1"/>
  <c r="AN177" i="38" s="1"/>
  <c r="AO177" i="38" a="1"/>
  <c r="AO177" i="38" s="1"/>
  <c r="AP177" i="38" a="1"/>
  <c r="AP177" i="38" s="1"/>
  <c r="AQ177" i="38" a="1"/>
  <c r="AQ177" i="38" s="1"/>
  <c r="AR177" i="38" a="1"/>
  <c r="AR177" i="38" s="1"/>
  <c r="AS177" i="38" a="1"/>
  <c r="AS177" i="38" s="1"/>
  <c r="AT177" i="38" a="1"/>
  <c r="AT177" i="38" s="1"/>
  <c r="AU177" i="38" a="1"/>
  <c r="AU177" i="38" s="1"/>
  <c r="AV177" i="38" a="1"/>
  <c r="AV177" i="38"/>
  <c r="AW177" i="38" a="1"/>
  <c r="AW177" i="38" s="1"/>
  <c r="AX177" i="38" a="1"/>
  <c r="AX177" i="38" s="1"/>
  <c r="AY177" i="38" a="1"/>
  <c r="AY177" i="38" s="1"/>
  <c r="AZ177" i="38" a="1"/>
  <c r="AZ177" i="38" s="1"/>
  <c r="BA177" i="38" a="1"/>
  <c r="BA177" i="38" s="1"/>
  <c r="BB177" i="38" a="1"/>
  <c r="BB177" i="38" s="1"/>
  <c r="BC177" i="38" a="1"/>
  <c r="BC177" i="38" s="1"/>
  <c r="BD177" i="38" a="1"/>
  <c r="BD177" i="38" s="1"/>
  <c r="BE177" i="38" a="1"/>
  <c r="BE177" i="38" s="1"/>
  <c r="BF177" i="38" a="1"/>
  <c r="BF177" i="38" s="1"/>
  <c r="BG177" i="38" a="1"/>
  <c r="BG177" i="38" s="1"/>
  <c r="BH177" i="38" a="1"/>
  <c r="BH177" i="38" s="1"/>
  <c r="BI177" i="38" a="1"/>
  <c r="BI177" i="38" s="1"/>
  <c r="BJ177" i="38" a="1"/>
  <c r="BJ177" i="38" s="1"/>
  <c r="BK177" i="38" a="1"/>
  <c r="BK177" i="38" s="1"/>
  <c r="BL177" i="38" a="1"/>
  <c r="BL177" i="38" s="1"/>
  <c r="BM177" i="38" a="1"/>
  <c r="BM177" i="38" s="1"/>
  <c r="BN177" i="38" a="1"/>
  <c r="BN177" i="38" s="1"/>
  <c r="BO177" i="38" a="1"/>
  <c r="BO177" i="38" s="1"/>
  <c r="BP177" i="38" a="1"/>
  <c r="BP177" i="38" s="1"/>
  <c r="BQ177" i="38" a="1"/>
  <c r="BQ177" i="38" s="1"/>
  <c r="BR177" i="38" a="1"/>
  <c r="BR177" i="38" s="1"/>
  <c r="BS177" i="38" a="1"/>
  <c r="BS177" i="38" s="1"/>
  <c r="BT177" i="38" a="1"/>
  <c r="BT177" i="38" s="1"/>
  <c r="BU177" i="38" a="1"/>
  <c r="BU177" i="38" s="1"/>
  <c r="BV177" i="38" a="1"/>
  <c r="BV177" i="38" s="1"/>
  <c r="C178" i="38" a="1"/>
  <c r="C178" i="38" s="1"/>
  <c r="D178" i="38" a="1"/>
  <c r="D178" i="38" s="1"/>
  <c r="E178" i="38" a="1"/>
  <c r="E178" i="38" s="1"/>
  <c r="F178" i="38" a="1"/>
  <c r="F178" i="38" s="1"/>
  <c r="G178" i="38" a="1"/>
  <c r="G178" i="38" s="1"/>
  <c r="H178" i="38" a="1"/>
  <c r="H178" i="38" s="1"/>
  <c r="I178" i="38" a="1"/>
  <c r="I178" i="38" s="1"/>
  <c r="J178" i="38" a="1"/>
  <c r="J178" i="38" s="1"/>
  <c r="K178" i="38" a="1"/>
  <c r="K178" i="38" s="1"/>
  <c r="L178" i="38" a="1"/>
  <c r="L178" i="38" s="1"/>
  <c r="M178" i="38" a="1"/>
  <c r="M178" i="38" s="1"/>
  <c r="N178" i="38" a="1"/>
  <c r="N178" i="38" s="1"/>
  <c r="O178" i="38" a="1"/>
  <c r="O178" i="38"/>
  <c r="P178" i="38" a="1"/>
  <c r="P178" i="38" s="1"/>
  <c r="Q178" i="38" a="1"/>
  <c r="Q178" i="38" s="1"/>
  <c r="R178" i="38" a="1"/>
  <c r="R178" i="38" s="1"/>
  <c r="S178" i="38" a="1"/>
  <c r="S178" i="38" s="1"/>
  <c r="T178" i="38" a="1"/>
  <c r="T178" i="38" s="1"/>
  <c r="U178" i="38" a="1"/>
  <c r="U178" i="38" s="1"/>
  <c r="V178" i="38" a="1"/>
  <c r="V178" i="38"/>
  <c r="W178" i="38" a="1"/>
  <c r="W178" i="38" s="1"/>
  <c r="X178" i="38" a="1"/>
  <c r="X178" i="38" s="1"/>
  <c r="Y178" i="38" a="1"/>
  <c r="Y178" i="38" s="1"/>
  <c r="Z178" i="38" a="1"/>
  <c r="Z178" i="38" s="1"/>
  <c r="AA178" i="38" a="1"/>
  <c r="AA178" i="38" s="1"/>
  <c r="AB178" i="38" a="1"/>
  <c r="AB178" i="38" s="1"/>
  <c r="AC178" i="38" a="1"/>
  <c r="AC178" i="38" s="1"/>
  <c r="AD178" i="38" a="1"/>
  <c r="AD178" i="38" s="1"/>
  <c r="AE178" i="38" a="1"/>
  <c r="AE178" i="38" s="1"/>
  <c r="AF178" i="38" a="1"/>
  <c r="AF178" i="38" s="1"/>
  <c r="AG178" i="38" a="1"/>
  <c r="AG178" i="38" s="1"/>
  <c r="AH178" i="38" a="1"/>
  <c r="AH178" i="38" s="1"/>
  <c r="AI178" i="38" a="1"/>
  <c r="AI178" i="38" s="1"/>
  <c r="AJ178" i="38" a="1"/>
  <c r="AJ178" i="38" s="1"/>
  <c r="AK178" i="38" a="1"/>
  <c r="AK178" i="38" s="1"/>
  <c r="AL178" i="38" a="1"/>
  <c r="AL178" i="38" s="1"/>
  <c r="AM178" i="38" a="1"/>
  <c r="AM178" i="38" s="1"/>
  <c r="AN178" i="38" a="1"/>
  <c r="AN178" i="38"/>
  <c r="AO178" i="38" a="1"/>
  <c r="AO178" i="38" s="1"/>
  <c r="AP178" i="38" a="1"/>
  <c r="AP178" i="38" s="1"/>
  <c r="AQ178" i="38" a="1"/>
  <c r="AQ178" i="38" s="1"/>
  <c r="AR178" i="38" a="1"/>
  <c r="AR178" i="38" s="1"/>
  <c r="AS178" i="38" a="1"/>
  <c r="AS178" i="38" s="1"/>
  <c r="AT178" i="38" a="1"/>
  <c r="AT178" i="38" s="1"/>
  <c r="AU178" i="38" a="1"/>
  <c r="AU178" i="38" s="1"/>
  <c r="AV178" i="38" a="1"/>
  <c r="AV178" i="38" s="1"/>
  <c r="AW178" i="38" a="1"/>
  <c r="AW178" i="38" s="1"/>
  <c r="AX178" i="38" a="1"/>
  <c r="AX178" i="38" s="1"/>
  <c r="AY178" i="38" a="1"/>
  <c r="AY178" i="38" s="1"/>
  <c r="AZ178" i="38" a="1"/>
  <c r="AZ178" i="38" s="1"/>
  <c r="BA178" i="38" a="1"/>
  <c r="BA178" i="38" s="1"/>
  <c r="BB178" i="38" a="1"/>
  <c r="BB178" i="38" s="1"/>
  <c r="BC178" i="38" a="1"/>
  <c r="BC178" i="38" s="1"/>
  <c r="BD178" i="38" a="1"/>
  <c r="BD178" i="38" s="1"/>
  <c r="BE178" i="38" a="1"/>
  <c r="BE178" i="38" s="1"/>
  <c r="BF178" i="38" a="1"/>
  <c r="BF178" i="38" s="1"/>
  <c r="BG178" i="38" a="1"/>
  <c r="BG178" i="38" s="1"/>
  <c r="BH178" i="38" a="1"/>
  <c r="BH178" i="38" s="1"/>
  <c r="BI178" i="38" a="1"/>
  <c r="BI178" i="38" s="1"/>
  <c r="BJ178" i="38" a="1"/>
  <c r="BJ178" i="38" s="1"/>
  <c r="BK178" i="38" a="1"/>
  <c r="BK178" i="38" s="1"/>
  <c r="BL178" i="38" a="1"/>
  <c r="BL178" i="38" s="1"/>
  <c r="BM178" i="38" a="1"/>
  <c r="BM178" i="38" s="1"/>
  <c r="BN178" i="38" a="1"/>
  <c r="BN178" i="38" s="1"/>
  <c r="BO178" i="38" a="1"/>
  <c r="BO178" i="38" s="1"/>
  <c r="BP178" i="38" a="1"/>
  <c r="BP178" i="38" s="1"/>
  <c r="BQ178" i="38" a="1"/>
  <c r="BQ178" i="38" s="1"/>
  <c r="BR178" i="38" a="1"/>
  <c r="BR178" i="38" s="1"/>
  <c r="BS178" i="38" a="1"/>
  <c r="BS178" i="38" s="1"/>
  <c r="BT178" i="38" a="1"/>
  <c r="BT178" i="38"/>
  <c r="BU178" i="38" a="1"/>
  <c r="BU178" i="38" s="1"/>
  <c r="BV178" i="38" a="1"/>
  <c r="BV178" i="38" s="1"/>
  <c r="C179" i="38" a="1"/>
  <c r="C179" i="38"/>
  <c r="D179" i="38" a="1"/>
  <c r="D179" i="38" s="1"/>
  <c r="E179" i="38" a="1"/>
  <c r="E179" i="38" s="1"/>
  <c r="F179" i="38" a="1"/>
  <c r="F179" i="38" s="1"/>
  <c r="G179" i="38" a="1"/>
  <c r="G179" i="38" s="1"/>
  <c r="H179" i="38" a="1"/>
  <c r="H179" i="38" s="1"/>
  <c r="I179" i="38" a="1"/>
  <c r="I179" i="38" s="1"/>
  <c r="J179" i="38" a="1"/>
  <c r="J179" i="38" s="1"/>
  <c r="K179" i="38" a="1"/>
  <c r="K179" i="38" s="1"/>
  <c r="L179" i="38" a="1"/>
  <c r="L179" i="38"/>
  <c r="M179" i="38" a="1"/>
  <c r="M179" i="38" s="1"/>
  <c r="N179" i="38" a="1"/>
  <c r="N179" i="38" s="1"/>
  <c r="O179" i="38" a="1"/>
  <c r="O179" i="38" s="1"/>
  <c r="P179" i="38" a="1"/>
  <c r="P179" i="38" s="1"/>
  <c r="Q179" i="38" a="1"/>
  <c r="Q179" i="38" s="1"/>
  <c r="R179" i="38" a="1"/>
  <c r="R179" i="38" s="1"/>
  <c r="S179" i="38" a="1"/>
  <c r="S179" i="38" s="1"/>
  <c r="T179" i="38" a="1"/>
  <c r="T179" i="38" s="1"/>
  <c r="U179" i="38" a="1"/>
  <c r="U179" i="38" s="1"/>
  <c r="V179" i="38" a="1"/>
  <c r="V179" i="38" s="1"/>
  <c r="W179" i="38" a="1"/>
  <c r="W179" i="38"/>
  <c r="X179" i="38" a="1"/>
  <c r="X179" i="38" s="1"/>
  <c r="Y179" i="38" a="1"/>
  <c r="Y179" i="38" s="1"/>
  <c r="Z179" i="38" a="1"/>
  <c r="Z179" i="38" s="1"/>
  <c r="AA179" i="38" a="1"/>
  <c r="AA179" i="38" s="1"/>
  <c r="AB179" i="38" a="1"/>
  <c r="AB179" i="38" s="1"/>
  <c r="AC179" i="38" a="1"/>
  <c r="AC179" i="38" s="1"/>
  <c r="AD179" i="38" a="1"/>
  <c r="AD179" i="38" s="1"/>
  <c r="AE179" i="38" a="1"/>
  <c r="AE179" i="38" s="1"/>
  <c r="AF179" i="38" a="1"/>
  <c r="AF179" i="38" s="1"/>
  <c r="AG179" i="38" a="1"/>
  <c r="AG179" i="38" s="1"/>
  <c r="AH179" i="38" a="1"/>
  <c r="AH179" i="38" s="1"/>
  <c r="AI179" i="38" a="1"/>
  <c r="AI179" i="38" s="1"/>
  <c r="AJ179" i="38" a="1"/>
  <c r="AJ179" i="38" s="1"/>
  <c r="AK179" i="38" a="1"/>
  <c r="AK179" i="38" s="1"/>
  <c r="AL179" i="38" a="1"/>
  <c r="AL179" i="38" s="1"/>
  <c r="AM179" i="38" a="1"/>
  <c r="AM179" i="38" s="1"/>
  <c r="AN179" i="38" a="1"/>
  <c r="AN179" i="38" s="1"/>
  <c r="AO179" i="38" a="1"/>
  <c r="AO179" i="38" s="1"/>
  <c r="AP179" i="38" a="1"/>
  <c r="AP179" i="38" s="1"/>
  <c r="AQ179" i="38" a="1"/>
  <c r="AQ179" i="38" s="1"/>
  <c r="AR179" i="38" a="1"/>
  <c r="AR179" i="38"/>
  <c r="AS179" i="38" a="1"/>
  <c r="AS179" i="38" s="1"/>
  <c r="AT179" i="38" a="1"/>
  <c r="AT179" i="38" s="1"/>
  <c r="AU179" i="38" a="1"/>
  <c r="AU179" i="38" s="1"/>
  <c r="AV179" i="38" a="1"/>
  <c r="AV179" i="38" s="1"/>
  <c r="AW179" i="38" a="1"/>
  <c r="AW179" i="38" s="1"/>
  <c r="AX179" i="38" a="1"/>
  <c r="AX179" i="38"/>
  <c r="AY179" i="38" a="1"/>
  <c r="AY179" i="38" s="1"/>
  <c r="AZ179" i="38" a="1"/>
  <c r="AZ179" i="38" s="1"/>
  <c r="BA179" i="38" a="1"/>
  <c r="BA179" i="38" s="1"/>
  <c r="BB179" i="38" a="1"/>
  <c r="BB179" i="38" s="1"/>
  <c r="BC179" i="38" a="1"/>
  <c r="BC179" i="38" s="1"/>
  <c r="BD179" i="38" a="1"/>
  <c r="BD179" i="38" s="1"/>
  <c r="BE179" i="38" a="1"/>
  <c r="BE179" i="38" s="1"/>
  <c r="BF179" i="38" a="1"/>
  <c r="BF179" i="38" s="1"/>
  <c r="BG179" i="38" a="1"/>
  <c r="BG179" i="38" s="1"/>
  <c r="BH179" i="38" a="1"/>
  <c r="BH179" i="38" s="1"/>
  <c r="BI179" i="38" a="1"/>
  <c r="BI179" i="38" s="1"/>
  <c r="BJ179" i="38" a="1"/>
  <c r="BJ179" i="38"/>
  <c r="BK179" i="38" a="1"/>
  <c r="BK179" i="38" s="1"/>
  <c r="BL179" i="38" a="1"/>
  <c r="BL179" i="38" s="1"/>
  <c r="BM179" i="38" a="1"/>
  <c r="BM179" i="38" s="1"/>
  <c r="BN179" i="38" a="1"/>
  <c r="BN179" i="38" s="1"/>
  <c r="BO179" i="38" a="1"/>
  <c r="BO179" i="38" s="1"/>
  <c r="BP179" i="38" a="1"/>
  <c r="BP179" i="38" s="1"/>
  <c r="BQ179" i="38" a="1"/>
  <c r="BQ179" i="38" s="1"/>
  <c r="BR179" i="38" a="1"/>
  <c r="BR179" i="38" s="1"/>
  <c r="BS179" i="38" a="1"/>
  <c r="BS179" i="38" s="1"/>
  <c r="BT179" i="38" a="1"/>
  <c r="BT179" i="38" s="1"/>
  <c r="BU179" i="38" a="1"/>
  <c r="BU179" i="38" s="1"/>
  <c r="BV179" i="38" a="1"/>
  <c r="BV179" i="38" s="1"/>
  <c r="C180" i="38" a="1"/>
  <c r="C180" i="38" s="1"/>
  <c r="D180" i="38" a="1"/>
  <c r="D180" i="38" s="1"/>
  <c r="E180" i="38" a="1"/>
  <c r="E180" i="38" s="1"/>
  <c r="F180" i="38" a="1"/>
  <c r="F180" i="38" s="1"/>
  <c r="G180" i="38" a="1"/>
  <c r="G180" i="38" s="1"/>
  <c r="H180" i="38" a="1"/>
  <c r="H180" i="38" s="1"/>
  <c r="I180" i="38" a="1"/>
  <c r="I180" i="38" s="1"/>
  <c r="J180" i="38" a="1"/>
  <c r="J180" i="38" s="1"/>
  <c r="K180" i="38" a="1"/>
  <c r="K180" i="38" s="1"/>
  <c r="L180" i="38" a="1"/>
  <c r="L180" i="38" s="1"/>
  <c r="M180" i="38" a="1"/>
  <c r="M180" i="38" s="1"/>
  <c r="N180" i="38" a="1"/>
  <c r="N180" i="38" s="1"/>
  <c r="O180" i="38" a="1"/>
  <c r="O180" i="38" s="1"/>
  <c r="P180" i="38" a="1"/>
  <c r="P180" i="38" s="1"/>
  <c r="Q180" i="38" a="1"/>
  <c r="Q180" i="38" s="1"/>
  <c r="R180" i="38" a="1"/>
  <c r="R180" i="38" s="1"/>
  <c r="S180" i="38" a="1"/>
  <c r="S180" i="38"/>
  <c r="T180" i="38" a="1"/>
  <c r="T180" i="38" s="1"/>
  <c r="U180" i="38" a="1"/>
  <c r="U180" i="38" s="1"/>
  <c r="V180" i="38" a="1"/>
  <c r="V180" i="38" s="1"/>
  <c r="W180" i="38" a="1"/>
  <c r="W180" i="38" s="1"/>
  <c r="X180" i="38" a="1"/>
  <c r="X180" i="38"/>
  <c r="Y180" i="38" a="1"/>
  <c r="Y180" i="38" s="1"/>
  <c r="Z180" i="38" a="1"/>
  <c r="Z180" i="38" s="1"/>
  <c r="AA180" i="38" a="1"/>
  <c r="AA180" i="38"/>
  <c r="AB180" i="38" a="1"/>
  <c r="AB180" i="38" s="1"/>
  <c r="AC180" i="38" a="1"/>
  <c r="AC180" i="38" s="1"/>
  <c r="AD180" i="38" a="1"/>
  <c r="AD180" i="38" s="1"/>
  <c r="AE180" i="38" a="1"/>
  <c r="AE180" i="38" s="1"/>
  <c r="AF180" i="38" a="1"/>
  <c r="AF180" i="38" s="1"/>
  <c r="AG180" i="38" a="1"/>
  <c r="AG180" i="38" s="1"/>
  <c r="AH180" i="38" a="1"/>
  <c r="AH180" i="38" s="1"/>
  <c r="AI180" i="38" a="1"/>
  <c r="AI180" i="38" s="1"/>
  <c r="AJ180" i="38" a="1"/>
  <c r="AJ180" i="38"/>
  <c r="AK180" i="38" a="1"/>
  <c r="AK180" i="38" s="1"/>
  <c r="AL180" i="38" a="1"/>
  <c r="AL180" i="38" s="1"/>
  <c r="AM180" i="38" a="1"/>
  <c r="AM180" i="38" s="1"/>
  <c r="AN180" i="38" a="1"/>
  <c r="AN180" i="38" s="1"/>
  <c r="AO180" i="38" a="1"/>
  <c r="AO180" i="38" s="1"/>
  <c r="AP180" i="38" a="1"/>
  <c r="AP180" i="38"/>
  <c r="AQ180" i="38" a="1"/>
  <c r="AQ180" i="38" s="1"/>
  <c r="AR180" i="38" a="1"/>
  <c r="AR180" i="38" s="1"/>
  <c r="AS180" i="38" a="1"/>
  <c r="AS180" i="38" s="1"/>
  <c r="AT180" i="38" a="1"/>
  <c r="AT180" i="38" s="1"/>
  <c r="AU180" i="38" a="1"/>
  <c r="AU180" i="38" s="1"/>
  <c r="AV180" i="38" a="1"/>
  <c r="AV180" i="38" s="1"/>
  <c r="AW180" i="38" a="1"/>
  <c r="AW180" i="38" s="1"/>
  <c r="AX180" i="38" a="1"/>
  <c r="AX180" i="38" s="1"/>
  <c r="AY180" i="38" a="1"/>
  <c r="AY180" i="38" s="1"/>
  <c r="AZ180" i="38" a="1"/>
  <c r="AZ180" i="38" s="1"/>
  <c r="BA180" i="38" a="1"/>
  <c r="BA180" i="38" s="1"/>
  <c r="BB180" i="38" a="1"/>
  <c r="BB180" i="38"/>
  <c r="BC180" i="38" a="1"/>
  <c r="BC180" i="38" s="1"/>
  <c r="BD180" i="38" a="1"/>
  <c r="BD180" i="38" s="1"/>
  <c r="BE180" i="38" a="1"/>
  <c r="BE180" i="38" s="1"/>
  <c r="BF180" i="38" a="1"/>
  <c r="BF180" i="38" s="1"/>
  <c r="BG180" i="38" a="1"/>
  <c r="BG180" i="38" s="1"/>
  <c r="BH180" i="38" a="1"/>
  <c r="BH180" i="38" s="1"/>
  <c r="BI180" i="38" a="1"/>
  <c r="BI180" i="38" s="1"/>
  <c r="BJ180" i="38" a="1"/>
  <c r="BJ180" i="38" s="1"/>
  <c r="BK180" i="38" a="1"/>
  <c r="BK180" i="38" s="1"/>
  <c r="BL180" i="38" a="1"/>
  <c r="BL180" i="38" s="1"/>
  <c r="BM180" i="38" a="1"/>
  <c r="BM180" i="38" s="1"/>
  <c r="BN180" i="38" a="1"/>
  <c r="BN180" i="38" s="1"/>
  <c r="BO180" i="38" a="1"/>
  <c r="BO180" i="38" s="1"/>
  <c r="BP180" i="38" a="1"/>
  <c r="BP180" i="38" s="1"/>
  <c r="BQ180" i="38" a="1"/>
  <c r="BQ180" i="38" s="1"/>
  <c r="BR180" i="38" a="1"/>
  <c r="BR180" i="38" s="1"/>
  <c r="BS180" i="38" a="1"/>
  <c r="BS180" i="38" s="1"/>
  <c r="BT180" i="38" a="1"/>
  <c r="BT180" i="38" s="1"/>
  <c r="BU180" i="38" a="1"/>
  <c r="BU180" i="38" s="1"/>
  <c r="BV180" i="38" a="1"/>
  <c r="BV180" i="38" s="1"/>
  <c r="C181" i="38" a="1"/>
  <c r="C181" i="38" s="1"/>
  <c r="D181" i="38" a="1"/>
  <c r="D181" i="38" s="1"/>
  <c r="E181" i="38" a="1"/>
  <c r="E181" i="38" s="1"/>
  <c r="F181" i="38" a="1"/>
  <c r="F181" i="38" s="1"/>
  <c r="G181" i="38" a="1"/>
  <c r="G181" i="38" s="1"/>
  <c r="H181" i="38" a="1"/>
  <c r="H181" i="38" s="1"/>
  <c r="I181" i="38" a="1"/>
  <c r="I181" i="38" s="1"/>
  <c r="J181" i="38" a="1"/>
  <c r="J181" i="38" s="1"/>
  <c r="K181" i="38" a="1"/>
  <c r="K181" i="38"/>
  <c r="L181" i="38" a="1"/>
  <c r="L181" i="38" s="1"/>
  <c r="M181" i="38" a="1"/>
  <c r="M181" i="38" s="1"/>
  <c r="N181" i="38" a="1"/>
  <c r="N181" i="38" s="1"/>
  <c r="O181" i="38" a="1"/>
  <c r="O181" i="38" s="1"/>
  <c r="P181" i="38" a="1"/>
  <c r="P181" i="38"/>
  <c r="Q181" i="38" a="1"/>
  <c r="Q181" i="38" s="1"/>
  <c r="R181" i="38" a="1"/>
  <c r="R181" i="38" s="1"/>
  <c r="S181" i="38" a="1"/>
  <c r="S181" i="38"/>
  <c r="T181" i="38" a="1"/>
  <c r="T181" i="38" s="1"/>
  <c r="U181" i="38" a="1"/>
  <c r="U181" i="38" s="1"/>
  <c r="V181" i="38" a="1"/>
  <c r="V181" i="38" s="1"/>
  <c r="W181" i="38" a="1"/>
  <c r="W181" i="38" s="1"/>
  <c r="X181" i="38" a="1"/>
  <c r="X181" i="38" s="1"/>
  <c r="Y181" i="38" a="1"/>
  <c r="Y181" i="38" s="1"/>
  <c r="Z181" i="38" a="1"/>
  <c r="Z181" i="38" s="1"/>
  <c r="AA181" i="38" a="1"/>
  <c r="AA181" i="38" s="1"/>
  <c r="AB181" i="38" a="1"/>
  <c r="AB181" i="38"/>
  <c r="AC181" i="38" a="1"/>
  <c r="AC181" i="38" s="1"/>
  <c r="AD181" i="38" a="1"/>
  <c r="AD181" i="38" s="1"/>
  <c r="AE181" i="38" a="1"/>
  <c r="AE181" i="38" s="1"/>
  <c r="AF181" i="38" a="1"/>
  <c r="AF181" i="38" s="1"/>
  <c r="AG181" i="38" a="1"/>
  <c r="AG181" i="38" s="1"/>
  <c r="AH181" i="38" a="1"/>
  <c r="AH181" i="38"/>
  <c r="AI181" i="38" a="1"/>
  <c r="AI181" i="38" s="1"/>
  <c r="AJ181" i="38" a="1"/>
  <c r="AJ181" i="38" s="1"/>
  <c r="AK181" i="38" a="1"/>
  <c r="AK181" i="38" s="1"/>
  <c r="AL181" i="38" a="1"/>
  <c r="AL181" i="38" s="1"/>
  <c r="AM181" i="38" a="1"/>
  <c r="AM181" i="38" s="1"/>
  <c r="AN181" i="38" a="1"/>
  <c r="AN181" i="38" s="1"/>
  <c r="AO181" i="38" a="1"/>
  <c r="AO181" i="38" s="1"/>
  <c r="AP181" i="38" a="1"/>
  <c r="AP181" i="38" s="1"/>
  <c r="AQ181" i="38" a="1"/>
  <c r="AQ181" i="38" s="1"/>
  <c r="AR181" i="38" a="1"/>
  <c r="AR181" i="38" s="1"/>
  <c r="AS181" i="38" a="1"/>
  <c r="AS181" i="38" s="1"/>
  <c r="AT181" i="38" a="1"/>
  <c r="AT181" i="38"/>
  <c r="AU181" i="38" a="1"/>
  <c r="AU181" i="38" s="1"/>
  <c r="AV181" i="38" a="1"/>
  <c r="AV181" i="38" s="1"/>
  <c r="AW181" i="38" a="1"/>
  <c r="AW181" i="38" s="1"/>
  <c r="AX181" i="38" a="1"/>
  <c r="AX181" i="38" s="1"/>
  <c r="AY181" i="38" a="1"/>
  <c r="AY181" i="38" s="1"/>
  <c r="AZ181" i="38" a="1"/>
  <c r="AZ181" i="38" s="1"/>
  <c r="BA181" i="38" a="1"/>
  <c r="BA181" i="38" s="1"/>
  <c r="BB181" i="38" a="1"/>
  <c r="BB181" i="38" s="1"/>
  <c r="BC181" i="38" a="1"/>
  <c r="BC181" i="38" s="1"/>
  <c r="BD181" i="38" a="1"/>
  <c r="BD181" i="38" s="1"/>
  <c r="BE181" i="38" a="1"/>
  <c r="BE181" i="38" s="1"/>
  <c r="BF181" i="38" a="1"/>
  <c r="BF181" i="38" s="1"/>
  <c r="BG181" i="38" a="1"/>
  <c r="BG181" i="38" s="1"/>
  <c r="BH181" i="38" a="1"/>
  <c r="BH181" i="38" s="1"/>
  <c r="BI181" i="38" a="1"/>
  <c r="BI181" i="38" s="1"/>
  <c r="BJ181" i="38" a="1"/>
  <c r="BJ181" i="38" s="1"/>
  <c r="BK181" i="38" a="1"/>
  <c r="BK181" i="38" s="1"/>
  <c r="BL181" i="38" a="1"/>
  <c r="BL181" i="38" s="1"/>
  <c r="BM181" i="38" a="1"/>
  <c r="BM181" i="38" s="1"/>
  <c r="BN181" i="38" a="1"/>
  <c r="BN181" i="38" s="1"/>
  <c r="BO181" i="38" a="1"/>
  <c r="BO181" i="38" s="1"/>
  <c r="BP181" i="38" a="1"/>
  <c r="BP181" i="38" s="1"/>
  <c r="BQ181" i="38" a="1"/>
  <c r="BQ181" i="38" s="1"/>
  <c r="BR181" i="38" a="1"/>
  <c r="BR181" i="38" s="1"/>
  <c r="BS181" i="38" a="1"/>
  <c r="BS181" i="38" s="1"/>
  <c r="BT181" i="38" a="1"/>
  <c r="BT181" i="38" s="1"/>
  <c r="BU181" i="38" a="1"/>
  <c r="BU181" i="38" s="1"/>
  <c r="BV181" i="38" a="1"/>
  <c r="BV181" i="38" s="1"/>
  <c r="C182" i="38" a="1"/>
  <c r="C182" i="38"/>
  <c r="D182" i="38" a="1"/>
  <c r="D182" i="38" s="1"/>
  <c r="E182" i="38" a="1"/>
  <c r="E182" i="38" s="1"/>
  <c r="F182" i="38" a="1"/>
  <c r="F182" i="38" s="1"/>
  <c r="G182" i="38" a="1"/>
  <c r="G182" i="38" s="1"/>
  <c r="H182" i="38" a="1"/>
  <c r="H182" i="38"/>
  <c r="I182" i="38" a="1"/>
  <c r="I182" i="38" s="1"/>
  <c r="J182" i="38" a="1"/>
  <c r="J182" i="38" s="1"/>
  <c r="K182" i="38" a="1"/>
  <c r="K182" i="38"/>
  <c r="L182" i="38" a="1"/>
  <c r="L182" i="38"/>
  <c r="M182" i="38" a="1"/>
  <c r="M182" i="38" s="1"/>
  <c r="N182" i="38" a="1"/>
  <c r="N182" i="38" s="1"/>
  <c r="O182" i="38" a="1"/>
  <c r="O182" i="38" s="1"/>
  <c r="P182" i="38" a="1"/>
  <c r="P182" i="38" s="1"/>
  <c r="Q182" i="38" a="1"/>
  <c r="Q182" i="38" s="1"/>
  <c r="R182" i="38" a="1"/>
  <c r="R182" i="38" s="1"/>
  <c r="S182" i="38" a="1"/>
  <c r="S182" i="38" s="1"/>
  <c r="T182" i="38" a="1"/>
  <c r="T182" i="38" s="1"/>
  <c r="U182" i="38" a="1"/>
  <c r="U182" i="38" s="1"/>
  <c r="V182" i="38" a="1"/>
  <c r="V182" i="38"/>
  <c r="W182" i="38" a="1"/>
  <c r="W182" i="38" s="1"/>
  <c r="X182" i="38" a="1"/>
  <c r="X182" i="38" s="1"/>
  <c r="Y182" i="38" a="1"/>
  <c r="Y182" i="38" s="1"/>
  <c r="Z182" i="38" a="1"/>
  <c r="Z182" i="38" s="1"/>
  <c r="AA182" i="38" a="1"/>
  <c r="AA182" i="38" s="1"/>
  <c r="AB182" i="38" a="1"/>
  <c r="AB182" i="38" s="1"/>
  <c r="AC182" i="38" a="1"/>
  <c r="AC182" i="38" s="1"/>
  <c r="AD182" i="38" a="1"/>
  <c r="AD182" i="38" s="1"/>
  <c r="AE182" i="38" a="1"/>
  <c r="AE182" i="38" s="1"/>
  <c r="AF182" i="38" a="1"/>
  <c r="AF182" i="38" s="1"/>
  <c r="AG182" i="38" a="1"/>
  <c r="AG182" i="38" s="1"/>
  <c r="AH182" i="38" a="1"/>
  <c r="AH182" i="38"/>
  <c r="AI182" i="38" a="1"/>
  <c r="AI182" i="38" s="1"/>
  <c r="AJ182" i="38" a="1"/>
  <c r="AJ182" i="38" s="1"/>
  <c r="AK182" i="38" a="1"/>
  <c r="AK182" i="38" s="1"/>
  <c r="AL182" i="38" a="1"/>
  <c r="AL182" i="38" s="1"/>
  <c r="AM182" i="38" a="1"/>
  <c r="AM182" i="38" s="1"/>
  <c r="AN182" i="38" a="1"/>
  <c r="AN182" i="38"/>
  <c r="AO182" i="38" a="1"/>
  <c r="AO182" i="38" s="1"/>
  <c r="AP182" i="38" a="1"/>
  <c r="AP182" i="38" s="1"/>
  <c r="AQ182" i="38" a="1"/>
  <c r="AQ182" i="38" s="1"/>
  <c r="AR182" i="38" a="1"/>
  <c r="AR182" i="38" s="1"/>
  <c r="AS182" i="38" a="1"/>
  <c r="AS182" i="38" s="1"/>
  <c r="AT182" i="38" a="1"/>
  <c r="AT182" i="38" s="1"/>
  <c r="AU182" i="38" a="1"/>
  <c r="AU182" i="38" s="1"/>
  <c r="AV182" i="38" a="1"/>
  <c r="AV182" i="38" s="1"/>
  <c r="AW182" i="38" a="1"/>
  <c r="AW182" i="38" s="1"/>
  <c r="AX182" i="38" a="1"/>
  <c r="AX182" i="38" s="1"/>
  <c r="AY182" i="38" a="1"/>
  <c r="AY182" i="38" s="1"/>
  <c r="AZ182" i="38" a="1"/>
  <c r="AZ182" i="38" s="1"/>
  <c r="BA182" i="38" a="1"/>
  <c r="BA182" i="38" s="1"/>
  <c r="BB182" i="38" a="1"/>
  <c r="BB182" i="38" s="1"/>
  <c r="BC182" i="38" a="1"/>
  <c r="BC182" i="38" s="1"/>
  <c r="BD182" i="38" a="1"/>
  <c r="BD182" i="38"/>
  <c r="BE182" i="38" a="1"/>
  <c r="BE182" i="38" s="1"/>
  <c r="BF182" i="38" a="1"/>
  <c r="BF182" i="38" s="1"/>
  <c r="BG182" i="38" a="1"/>
  <c r="BG182" i="38" s="1"/>
  <c r="BH182" i="38" a="1"/>
  <c r="BH182" i="38" s="1"/>
  <c r="BI182" i="38" a="1"/>
  <c r="BI182" i="38" s="1"/>
  <c r="BJ182" i="38" a="1"/>
  <c r="BJ182" i="38" s="1"/>
  <c r="BK182" i="38" a="1"/>
  <c r="BK182" i="38" s="1"/>
  <c r="BL182" i="38" a="1"/>
  <c r="BL182" i="38" s="1"/>
  <c r="BM182" i="38" a="1"/>
  <c r="BM182" i="38" s="1"/>
  <c r="BN182" i="38" a="1"/>
  <c r="BN182" i="38" s="1"/>
  <c r="BO182" i="38" a="1"/>
  <c r="BO182" i="38"/>
  <c r="BP182" i="38" a="1"/>
  <c r="BP182" i="38" s="1"/>
  <c r="BQ182" i="38" a="1"/>
  <c r="BQ182" i="38" s="1"/>
  <c r="BR182" i="38" a="1"/>
  <c r="BR182" i="38" s="1"/>
  <c r="BS182" i="38" a="1"/>
  <c r="BS182" i="38" s="1"/>
  <c r="BT182" i="38" a="1"/>
  <c r="BT182" i="38" s="1"/>
  <c r="BU182" i="38" a="1"/>
  <c r="BU182" i="38" s="1"/>
  <c r="BV182" i="38" a="1"/>
  <c r="BV182" i="38" s="1"/>
  <c r="C183" i="38" a="1"/>
  <c r="C183" i="38" s="1"/>
  <c r="D183" i="38" a="1"/>
  <c r="D183" i="38" s="1"/>
  <c r="E183" i="38" a="1"/>
  <c r="E183" i="38" s="1"/>
  <c r="F183" i="38" a="1"/>
  <c r="F183" i="38" s="1"/>
  <c r="G183" i="38" a="1"/>
  <c r="G183" i="38" s="1"/>
  <c r="H183" i="38" a="1"/>
  <c r="H183" i="38" s="1"/>
  <c r="I183" i="38" a="1"/>
  <c r="I183" i="38" s="1"/>
  <c r="J183" i="38" a="1"/>
  <c r="J183" i="38" s="1"/>
  <c r="K183" i="38" a="1"/>
  <c r="K183" i="38" s="1"/>
  <c r="L183" i="38" a="1"/>
  <c r="L183" i="38" s="1"/>
  <c r="M183" i="38" a="1"/>
  <c r="M183" i="38" s="1"/>
  <c r="N183" i="38" a="1"/>
  <c r="N183" i="38" s="1"/>
  <c r="O183" i="38" a="1"/>
  <c r="O183" i="38" s="1"/>
  <c r="P183" i="38" a="1"/>
  <c r="P183" i="38" s="1"/>
  <c r="Q183" i="38" a="1"/>
  <c r="Q183" i="38" s="1"/>
  <c r="R183" i="38" a="1"/>
  <c r="R183" i="38" s="1"/>
  <c r="S183" i="38" a="1"/>
  <c r="S183" i="38" s="1"/>
  <c r="T183" i="38" a="1"/>
  <c r="T183" i="38" s="1"/>
  <c r="U183" i="38" a="1"/>
  <c r="U183" i="38" s="1"/>
  <c r="V183" i="38" a="1"/>
  <c r="V183" i="38" s="1"/>
  <c r="W183" i="38" a="1"/>
  <c r="W183" i="38" s="1"/>
  <c r="X183" i="38" a="1"/>
  <c r="X183" i="38" s="1"/>
  <c r="Y183" i="38" a="1"/>
  <c r="Y183" i="38" s="1"/>
  <c r="Z183" i="38" a="1"/>
  <c r="Z183" i="38" s="1"/>
  <c r="AA183" i="38" a="1"/>
  <c r="AA183" i="38"/>
  <c r="AB183" i="38" a="1"/>
  <c r="AB183" i="38" s="1"/>
  <c r="AC183" i="38" a="1"/>
  <c r="AC183" i="38" s="1"/>
  <c r="AD183" i="38" a="1"/>
  <c r="AD183" i="38" s="1"/>
  <c r="AE183" i="38" a="1"/>
  <c r="AE183" i="38" s="1"/>
  <c r="AF183" i="38" a="1"/>
  <c r="AF183" i="38"/>
  <c r="AG183" i="38" a="1"/>
  <c r="AG183" i="38" s="1"/>
  <c r="AH183" i="38" a="1"/>
  <c r="AH183" i="38" s="1"/>
  <c r="AI183" i="38" a="1"/>
  <c r="AI183" i="38"/>
  <c r="AJ183" i="38" a="1"/>
  <c r="AJ183" i="38"/>
  <c r="AK183" i="38" a="1"/>
  <c r="AK183" i="38" s="1"/>
  <c r="AL183" i="38" a="1"/>
  <c r="AL183" i="38" s="1"/>
  <c r="AM183" i="38" a="1"/>
  <c r="AM183" i="38" s="1"/>
  <c r="AN183" i="38" a="1"/>
  <c r="AN183" i="38" s="1"/>
  <c r="AO183" i="38" a="1"/>
  <c r="AO183" i="38" s="1"/>
  <c r="AP183" i="38" a="1"/>
  <c r="AP183" i="38" s="1"/>
  <c r="AQ183" i="38" a="1"/>
  <c r="AQ183" i="38" s="1"/>
  <c r="AR183" i="38" a="1"/>
  <c r="AR183" i="38"/>
  <c r="AS183" i="38" a="1"/>
  <c r="AS183" i="38" s="1"/>
  <c r="AT183" i="38" a="1"/>
  <c r="AT183" i="38" s="1"/>
  <c r="AU183" i="38" a="1"/>
  <c r="AU183" i="38" s="1"/>
  <c r="AV183" i="38" a="1"/>
  <c r="AV183" i="38" s="1"/>
  <c r="AW183" i="38" a="1"/>
  <c r="AW183" i="38" s="1"/>
  <c r="AX183" i="38" a="1"/>
  <c r="AX183" i="38" s="1"/>
  <c r="AY183" i="38" a="1"/>
  <c r="AY183" i="38" s="1"/>
  <c r="AZ183" i="38" a="1"/>
  <c r="AZ183" i="38" s="1"/>
  <c r="BA183" i="38" a="1"/>
  <c r="BA183" i="38" s="1"/>
  <c r="BB183" i="38" a="1"/>
  <c r="BB183" i="38" s="1"/>
  <c r="BC183" i="38" a="1"/>
  <c r="BC183" i="38" s="1"/>
  <c r="BD183" i="38" a="1"/>
  <c r="BD183" i="38" s="1"/>
  <c r="BE183" i="38" a="1"/>
  <c r="BE183" i="38" s="1"/>
  <c r="BF183" i="38" a="1"/>
  <c r="BF183" i="38" s="1"/>
  <c r="BG183" i="38" a="1"/>
  <c r="BG183" i="38" s="1"/>
  <c r="BH183" i="38" a="1"/>
  <c r="BH183" i="38" s="1"/>
  <c r="BI183" i="38" a="1"/>
  <c r="BI183" i="38"/>
  <c r="BJ183" i="38" a="1"/>
  <c r="BJ183" i="38"/>
  <c r="BK183" i="38" a="1"/>
  <c r="BK183" i="38" s="1"/>
  <c r="BL183" i="38" a="1"/>
  <c r="BL183" i="38" s="1"/>
  <c r="BM183" i="38" a="1"/>
  <c r="BM183" i="38" s="1"/>
  <c r="BN183" i="38" a="1"/>
  <c r="BN183" i="38" s="1"/>
  <c r="BO183" i="38" a="1"/>
  <c r="BO183" i="38" s="1"/>
  <c r="BP183" i="38" a="1"/>
  <c r="BP183" i="38" s="1"/>
  <c r="BQ183" i="38" a="1"/>
  <c r="BQ183" i="38" s="1"/>
  <c r="BR183" i="38" a="1"/>
  <c r="BR183" i="38" s="1"/>
  <c r="BS183" i="38" a="1"/>
  <c r="BS183" i="38"/>
  <c r="BT183" i="38" a="1"/>
  <c r="BT183" i="38" s="1"/>
  <c r="BU183" i="38" a="1"/>
  <c r="BU183" i="38" s="1"/>
  <c r="BV183" i="38" a="1"/>
  <c r="BV183" i="38" s="1"/>
  <c r="C184" i="38" a="1"/>
  <c r="C184" i="38" s="1"/>
  <c r="D184" i="38" a="1"/>
  <c r="D184" i="38" s="1"/>
  <c r="E184" i="38" a="1"/>
  <c r="E184" i="38" s="1"/>
  <c r="F184" i="38" a="1"/>
  <c r="F184" i="38" s="1"/>
  <c r="G184" i="38" a="1"/>
  <c r="G184" i="38" s="1"/>
  <c r="H184" i="38" a="1"/>
  <c r="H184" i="38" s="1"/>
  <c r="I184" i="38" a="1"/>
  <c r="I184" i="38"/>
  <c r="J184" i="38" a="1"/>
  <c r="J184" i="38" s="1"/>
  <c r="K184" i="38" a="1"/>
  <c r="K184" i="38" s="1"/>
  <c r="L184" i="38" a="1"/>
  <c r="L184" i="38" s="1"/>
  <c r="M184" i="38" a="1"/>
  <c r="M184" i="38" s="1"/>
  <c r="N184" i="38" a="1"/>
  <c r="N184" i="38" s="1"/>
  <c r="O184" i="38" a="1"/>
  <c r="O184" i="38" s="1"/>
  <c r="P184" i="38" a="1"/>
  <c r="P184" i="38" s="1"/>
  <c r="Q184" i="38" a="1"/>
  <c r="Q184" i="38" s="1"/>
  <c r="R184" i="38" a="1"/>
  <c r="R184" i="38" s="1"/>
  <c r="S184" i="38" a="1"/>
  <c r="S184" i="38" s="1"/>
  <c r="T184" i="38" a="1"/>
  <c r="T184" i="38" s="1"/>
  <c r="U184" i="38" a="1"/>
  <c r="U184" i="38" s="1"/>
  <c r="V184" i="38" a="1"/>
  <c r="V184" i="38" s="1"/>
  <c r="W184" i="38" a="1"/>
  <c r="W184" i="38" s="1"/>
  <c r="X184" i="38" a="1"/>
  <c r="X184" i="38" s="1"/>
  <c r="Y184" i="38" a="1"/>
  <c r="Y184" i="38"/>
  <c r="Z184" i="38" a="1"/>
  <c r="Z184" i="38" s="1"/>
  <c r="AA184" i="38" a="1"/>
  <c r="AA184" i="38" s="1"/>
  <c r="AB184" i="38" a="1"/>
  <c r="AB184" i="38" s="1"/>
  <c r="AC184" i="38" a="1"/>
  <c r="AC184" i="38" s="1"/>
  <c r="AD184" i="38" a="1"/>
  <c r="AD184" i="38" s="1"/>
  <c r="AE184" i="38" a="1"/>
  <c r="AE184" i="38" s="1"/>
  <c r="AF184" i="38" a="1"/>
  <c r="AF184" i="38" s="1"/>
  <c r="AG184" i="38" a="1"/>
  <c r="AG184" i="38" s="1"/>
  <c r="AH184" i="38" a="1"/>
  <c r="AH184" i="38" s="1"/>
  <c r="AI184" i="38" a="1"/>
  <c r="AI184" i="38" s="1"/>
  <c r="AJ184" i="38" a="1"/>
  <c r="AJ184" i="38" s="1"/>
  <c r="AK184" i="38" a="1"/>
  <c r="AK184" i="38" s="1"/>
  <c r="AL184" i="38" a="1"/>
  <c r="AL184" i="38" s="1"/>
  <c r="AM184" i="38" a="1"/>
  <c r="AM184" i="38" s="1"/>
  <c r="AN184" i="38" a="1"/>
  <c r="AN184" i="38" s="1"/>
  <c r="AO184" i="38" a="1"/>
  <c r="AO184" i="38"/>
  <c r="AP184" i="38" a="1"/>
  <c r="AP184" i="38" s="1"/>
  <c r="AQ184" i="38" a="1"/>
  <c r="AQ184" i="38" s="1"/>
  <c r="AR184" i="38" a="1"/>
  <c r="AR184" i="38" s="1"/>
  <c r="AS184" i="38" a="1"/>
  <c r="AS184" i="38"/>
  <c r="AT184" i="38" a="1"/>
  <c r="AT184" i="38" s="1"/>
  <c r="AU184" i="38" a="1"/>
  <c r="AU184" i="38" s="1"/>
  <c r="AV184" i="38" a="1"/>
  <c r="AV184" i="38" s="1"/>
  <c r="AW184" i="38" a="1"/>
  <c r="AW184" i="38" s="1"/>
  <c r="AX184" i="38" a="1"/>
  <c r="AX184" i="38" s="1"/>
  <c r="AY184" i="38" a="1"/>
  <c r="AY184" i="38" s="1"/>
  <c r="AZ184" i="38" a="1"/>
  <c r="AZ184" i="38" s="1"/>
  <c r="BA184" i="38" a="1"/>
  <c r="BA184" i="38" s="1"/>
  <c r="BB184" i="38" a="1"/>
  <c r="BB184" i="38" s="1"/>
  <c r="BC184" i="38" a="1"/>
  <c r="BC184" i="38" s="1"/>
  <c r="BD184" i="38" a="1"/>
  <c r="BD184" i="38" s="1"/>
  <c r="BE184" i="38" a="1"/>
  <c r="BE184" i="38" s="1"/>
  <c r="BF184" i="38" a="1"/>
  <c r="BF184" i="38" s="1"/>
  <c r="BG184" i="38" a="1"/>
  <c r="BG184" i="38"/>
  <c r="BH184" i="38" a="1"/>
  <c r="BH184" i="38" s="1"/>
  <c r="BI184" i="38" a="1"/>
  <c r="BI184" i="38" s="1"/>
  <c r="BJ184" i="38" a="1"/>
  <c r="BJ184" i="38" s="1"/>
  <c r="BK184" i="38" a="1"/>
  <c r="BK184" i="38"/>
  <c r="BL184" i="38" a="1"/>
  <c r="BL184" i="38" s="1"/>
  <c r="BM184" i="38" a="1"/>
  <c r="BM184" i="38" s="1"/>
  <c r="BN184" i="38" a="1"/>
  <c r="BN184" i="38" s="1"/>
  <c r="BO184" i="38" a="1"/>
  <c r="BO184" i="38" s="1"/>
  <c r="BP184" i="38" a="1"/>
  <c r="BP184" i="38" s="1"/>
  <c r="BQ184" i="38" a="1"/>
  <c r="BQ184" i="38" s="1"/>
  <c r="BR184" i="38" a="1"/>
  <c r="BR184" i="38" s="1"/>
  <c r="BS184" i="38" a="1"/>
  <c r="BS184" i="38" s="1"/>
  <c r="BT184" i="38" a="1"/>
  <c r="BT184" i="38" s="1"/>
  <c r="BU184" i="38" a="1"/>
  <c r="BU184" i="38" s="1"/>
  <c r="BV184" i="38" a="1"/>
  <c r="BV184" i="38" s="1"/>
  <c r="C185" i="38" a="1"/>
  <c r="C185" i="38"/>
  <c r="D185" i="38" a="1"/>
  <c r="D185" i="38" s="1"/>
  <c r="E185" i="38" a="1"/>
  <c r="E185" i="38" s="1"/>
  <c r="F185" i="38" a="1"/>
  <c r="F185" i="38" s="1"/>
  <c r="G185" i="38" a="1"/>
  <c r="G185" i="38"/>
  <c r="H185" i="38" a="1"/>
  <c r="H185" i="38" s="1"/>
  <c r="I185" i="38" a="1"/>
  <c r="I185" i="38" s="1"/>
  <c r="J185" i="38" a="1"/>
  <c r="J185" i="38" s="1"/>
  <c r="K185" i="38" a="1"/>
  <c r="K185" i="38" s="1"/>
  <c r="L185" i="38" a="1"/>
  <c r="L185" i="38" s="1"/>
  <c r="M185" i="38" a="1"/>
  <c r="M185" i="38" s="1"/>
  <c r="N185" i="38" a="1"/>
  <c r="N185" i="38" s="1"/>
  <c r="O185" i="38" a="1"/>
  <c r="O185" i="38" s="1"/>
  <c r="P185" i="38" a="1"/>
  <c r="P185" i="38" s="1"/>
  <c r="Q185" i="38" a="1"/>
  <c r="Q185" i="38" s="1"/>
  <c r="R185" i="38" a="1"/>
  <c r="R185" i="38" s="1"/>
  <c r="S185" i="38" a="1"/>
  <c r="S185" i="38"/>
  <c r="T185" i="38" a="1"/>
  <c r="T185" i="38" s="1"/>
  <c r="U185" i="38" a="1"/>
  <c r="U185" i="38" s="1"/>
  <c r="V185" i="38" a="1"/>
  <c r="V185" i="38" s="1"/>
  <c r="W185" i="38" a="1"/>
  <c r="W185" i="38"/>
  <c r="X185" i="38" a="1"/>
  <c r="X185" i="38" s="1"/>
  <c r="Y185" i="38" a="1"/>
  <c r="Y185" i="38" s="1"/>
  <c r="Z185" i="38" a="1"/>
  <c r="Z185" i="38" s="1"/>
  <c r="AA185" i="38" a="1"/>
  <c r="AA185" i="38" s="1"/>
  <c r="AB185" i="38" a="1"/>
  <c r="AB185" i="38" s="1"/>
  <c r="AC185" i="38" a="1"/>
  <c r="AC185" i="38" s="1"/>
  <c r="AD185" i="38" a="1"/>
  <c r="AD185" i="38" s="1"/>
  <c r="AE185" i="38" a="1"/>
  <c r="AE185" i="38" s="1"/>
  <c r="AF185" i="38" a="1"/>
  <c r="AF185" i="38" s="1"/>
  <c r="AG185" i="38" a="1"/>
  <c r="AG185" i="38" s="1"/>
  <c r="AH185" i="38" a="1"/>
  <c r="AH185" i="38" s="1"/>
  <c r="AI185" i="38" a="1"/>
  <c r="AI185" i="38" s="1"/>
  <c r="AJ185" i="38" a="1"/>
  <c r="AJ185" i="38" s="1"/>
  <c r="AK185" i="38" a="1"/>
  <c r="AK185" i="38"/>
  <c r="AL185" i="38" a="1"/>
  <c r="AL185" i="38" s="1"/>
  <c r="AM185" i="38" a="1"/>
  <c r="AM185" i="38" s="1"/>
  <c r="AN185" i="38" a="1"/>
  <c r="AN185" i="38" s="1"/>
  <c r="AO185" i="38" a="1"/>
  <c r="AO185" i="38"/>
  <c r="AP185" i="38" a="1"/>
  <c r="AP185" i="38" s="1"/>
  <c r="AQ185" i="38" a="1"/>
  <c r="AQ185" i="38" s="1"/>
  <c r="AR185" i="38" a="1"/>
  <c r="AR185" i="38" s="1"/>
  <c r="AS185" i="38" a="1"/>
  <c r="AS185" i="38" s="1"/>
  <c r="AT185" i="38" a="1"/>
  <c r="AT185" i="38" s="1"/>
  <c r="AU185" i="38" a="1"/>
  <c r="AU185" i="38" s="1"/>
  <c r="AV185" i="38" a="1"/>
  <c r="AV185" i="38" s="1"/>
  <c r="AW185" i="38" a="1"/>
  <c r="AW185" i="38" s="1"/>
  <c r="AX185" i="38" a="1"/>
  <c r="AX185" i="38" s="1"/>
  <c r="AY185" i="38" a="1"/>
  <c r="AY185" i="38" s="1"/>
  <c r="AZ185" i="38" a="1"/>
  <c r="AZ185" i="38" s="1"/>
  <c r="BA185" i="38" a="1"/>
  <c r="BA185" i="38" s="1"/>
  <c r="BB185" i="38" a="1"/>
  <c r="BB185" i="38" s="1"/>
  <c r="BC185" i="38" a="1"/>
  <c r="BC185" i="38" s="1"/>
  <c r="BD185" i="38" a="1"/>
  <c r="BD185" i="38" s="1"/>
  <c r="BE185" i="38" a="1"/>
  <c r="BE185" i="38"/>
  <c r="BF185" i="38" a="1"/>
  <c r="BF185" i="38" s="1"/>
  <c r="BG185" i="38" a="1"/>
  <c r="BG185" i="38" s="1"/>
  <c r="BH185" i="38" a="1"/>
  <c r="BH185" i="38" s="1"/>
  <c r="BI185" i="38" a="1"/>
  <c r="BI185" i="38" s="1"/>
  <c r="BJ185" i="38" a="1"/>
  <c r="BJ185" i="38" s="1"/>
  <c r="BK185" i="38" a="1"/>
  <c r="BK185" i="38" s="1"/>
  <c r="BL185" i="38" a="1"/>
  <c r="BL185" i="38" s="1"/>
  <c r="BM185" i="38" a="1"/>
  <c r="BM185" i="38" s="1"/>
  <c r="BN185" i="38" a="1"/>
  <c r="BN185" i="38" s="1"/>
  <c r="BO185" i="38" a="1"/>
  <c r="BO185" i="38" s="1"/>
  <c r="BP185" i="38" a="1"/>
  <c r="BP185" i="38" s="1"/>
  <c r="BQ185" i="38" a="1"/>
  <c r="BQ185" i="38" s="1"/>
  <c r="BR185" i="38" a="1"/>
  <c r="BR185" i="38" s="1"/>
  <c r="BS185" i="38" a="1"/>
  <c r="BS185" i="38" s="1"/>
  <c r="BT185" i="38" a="1"/>
  <c r="BT185" i="38" s="1"/>
  <c r="BU185" i="38" a="1"/>
  <c r="BU185" i="38"/>
  <c r="BV185" i="38" a="1"/>
  <c r="BV185" i="38" s="1"/>
  <c r="C186" i="38" a="1"/>
  <c r="C186" i="38" s="1"/>
  <c r="D186" i="38" a="1"/>
  <c r="D186" i="38" s="1"/>
  <c r="E186" i="38" a="1"/>
  <c r="E186" i="38" s="1"/>
  <c r="F186" i="38" a="1"/>
  <c r="F186" i="38" s="1"/>
  <c r="G186" i="38" a="1"/>
  <c r="G186" i="38" s="1"/>
  <c r="H186" i="38" a="1"/>
  <c r="H186" i="38" s="1"/>
  <c r="I186" i="38" a="1"/>
  <c r="I186" i="38" s="1"/>
  <c r="J186" i="38" a="1"/>
  <c r="J186" i="38" s="1"/>
  <c r="K186" i="38" a="1"/>
  <c r="K186" i="38"/>
  <c r="L186" i="38" a="1"/>
  <c r="L186" i="38" s="1"/>
  <c r="M186" i="38" a="1"/>
  <c r="M186" i="38" s="1"/>
  <c r="N186" i="38" a="1"/>
  <c r="N186" i="38" s="1"/>
  <c r="O186" i="38" a="1"/>
  <c r="O186" i="38" s="1"/>
  <c r="P186" i="38" a="1"/>
  <c r="P186" i="38" s="1"/>
  <c r="Q186" i="38" a="1"/>
  <c r="Q186" i="38" s="1"/>
  <c r="R186" i="38" a="1"/>
  <c r="R186" i="38" s="1"/>
  <c r="S186" i="38" a="1"/>
  <c r="S186" i="38" s="1"/>
  <c r="T186" i="38" a="1"/>
  <c r="T186" i="38" s="1"/>
  <c r="U186" i="38" a="1"/>
  <c r="U186" i="38" s="1"/>
  <c r="V186" i="38" a="1"/>
  <c r="V186" i="38" s="1"/>
  <c r="W186" i="38" a="1"/>
  <c r="W186" i="38" s="1"/>
  <c r="X186" i="38" a="1"/>
  <c r="X186" i="38" s="1"/>
  <c r="Y186" i="38" a="1"/>
  <c r="Y186" i="38" s="1"/>
  <c r="Z186" i="38" a="1"/>
  <c r="Z186" i="38" s="1"/>
  <c r="AA186" i="38" a="1"/>
  <c r="AA186" i="38"/>
  <c r="AB186" i="38" a="1"/>
  <c r="AB186" i="38" s="1"/>
  <c r="AC186" i="38" a="1"/>
  <c r="AC186" i="38" s="1"/>
  <c r="AD186" i="38" a="1"/>
  <c r="AD186" i="38" s="1"/>
  <c r="AE186" i="38" a="1"/>
  <c r="AE186" i="38" s="1"/>
  <c r="AF186" i="38" a="1"/>
  <c r="AF186" i="38" s="1"/>
  <c r="AG186" i="38" a="1"/>
  <c r="AG186" i="38" s="1"/>
  <c r="AH186" i="38" a="1"/>
  <c r="AH186" i="38" s="1"/>
  <c r="AI186" i="38" a="1"/>
  <c r="AI186" i="38" s="1"/>
  <c r="AJ186" i="38" a="1"/>
  <c r="AJ186" i="38" s="1"/>
  <c r="AK186" i="38" a="1"/>
  <c r="AK186" i="38" s="1"/>
  <c r="AL186" i="38" a="1"/>
  <c r="AL186" i="38" s="1"/>
  <c r="AM186" i="38" a="1"/>
  <c r="AM186" i="38" s="1"/>
  <c r="AN186" i="38" a="1"/>
  <c r="AN186" i="38" s="1"/>
  <c r="AO186" i="38" a="1"/>
  <c r="AO186" i="38"/>
  <c r="AP186" i="38" a="1"/>
  <c r="AP186" i="38" s="1"/>
  <c r="AQ186" i="38" a="1"/>
  <c r="AQ186" i="38" s="1"/>
  <c r="AR186" i="38" a="1"/>
  <c r="AR186" i="38" s="1"/>
  <c r="AS186" i="38" a="1"/>
  <c r="AS186" i="38"/>
  <c r="AT186" i="38" a="1"/>
  <c r="AT186" i="38" s="1"/>
  <c r="AU186" i="38" a="1"/>
  <c r="AU186" i="38" s="1"/>
  <c r="AV186" i="38" a="1"/>
  <c r="AV186" i="38" s="1"/>
  <c r="AW186" i="38" a="1"/>
  <c r="AW186" i="38" s="1"/>
  <c r="AX186" i="38" a="1"/>
  <c r="AX186" i="38" s="1"/>
  <c r="AY186" i="38" a="1"/>
  <c r="AY186" i="38" s="1"/>
  <c r="AZ186" i="38" a="1"/>
  <c r="AZ186" i="38" s="1"/>
  <c r="BA186" i="38" a="1"/>
  <c r="BA186" i="38" s="1"/>
  <c r="BB186" i="38" a="1"/>
  <c r="BB186" i="38" s="1"/>
  <c r="BC186" i="38" a="1"/>
  <c r="BC186" i="38" s="1"/>
  <c r="BD186" i="38" a="1"/>
  <c r="BD186" i="38" s="1"/>
  <c r="BE186" i="38" a="1"/>
  <c r="BE186" i="38"/>
  <c r="BF186" i="38" a="1"/>
  <c r="BF186" i="38" s="1"/>
  <c r="BG186" i="38" a="1"/>
  <c r="BG186" i="38" s="1"/>
  <c r="BH186" i="38" a="1"/>
  <c r="BH186" i="38" s="1"/>
  <c r="BI186" i="38" a="1"/>
  <c r="BI186" i="38"/>
  <c r="BJ186" i="38" a="1"/>
  <c r="BJ186" i="38" s="1"/>
  <c r="BK186" i="38" a="1"/>
  <c r="BK186" i="38" s="1"/>
  <c r="BL186" i="38" a="1"/>
  <c r="BL186" i="38" s="1"/>
  <c r="BM186" i="38" a="1"/>
  <c r="BM186" i="38"/>
  <c r="BN186" i="38" a="1"/>
  <c r="BN186" i="38" s="1"/>
  <c r="BO186" i="38" a="1"/>
  <c r="BO186" i="38" s="1"/>
  <c r="BP186" i="38" a="1"/>
  <c r="BP186" i="38" s="1"/>
  <c r="BQ186" i="38" a="1"/>
  <c r="BQ186" i="38" s="1"/>
  <c r="BR186" i="38" a="1"/>
  <c r="BR186" i="38" s="1"/>
  <c r="BS186" i="38" a="1"/>
  <c r="BS186" i="38" s="1"/>
  <c r="BT186" i="38" a="1"/>
  <c r="BT186" i="38" s="1"/>
  <c r="BU186" i="38" a="1"/>
  <c r="BU186" i="38" s="1"/>
  <c r="BV186" i="38" a="1"/>
  <c r="BV186" i="38" s="1"/>
  <c r="C187" i="38" a="1"/>
  <c r="C187" i="38" s="1"/>
  <c r="D187" i="38" a="1"/>
  <c r="D187" i="38" s="1"/>
  <c r="E187" i="38" a="1"/>
  <c r="E187" i="38"/>
  <c r="F187" i="38" a="1"/>
  <c r="F187" i="38" s="1"/>
  <c r="G187" i="38" a="1"/>
  <c r="G187" i="38" s="1"/>
  <c r="H187" i="38" a="1"/>
  <c r="H187" i="38" s="1"/>
  <c r="I187" i="38" a="1"/>
  <c r="I187" i="38"/>
  <c r="J187" i="38" a="1"/>
  <c r="J187" i="38" s="1"/>
  <c r="K187" i="38" a="1"/>
  <c r="K187" i="38" s="1"/>
  <c r="L187" i="38" a="1"/>
  <c r="L187" i="38" s="1"/>
  <c r="M187" i="38" a="1"/>
  <c r="M187" i="38" s="1"/>
  <c r="N187" i="38" a="1"/>
  <c r="N187" i="38" s="1"/>
  <c r="O187" i="38" a="1"/>
  <c r="O187" i="38" s="1"/>
  <c r="P187" i="38" a="1"/>
  <c r="P187" i="38" s="1"/>
  <c r="Q187" i="38" a="1"/>
  <c r="Q187" i="38" s="1"/>
  <c r="R187" i="38" a="1"/>
  <c r="R187" i="38" s="1"/>
  <c r="S187" i="38" a="1"/>
  <c r="S187" i="38" s="1"/>
  <c r="T187" i="38" a="1"/>
  <c r="T187" i="38" s="1"/>
  <c r="U187" i="38" a="1"/>
  <c r="U187" i="38" s="1"/>
  <c r="V187" i="38" a="1"/>
  <c r="V187" i="38" s="1"/>
  <c r="W187" i="38" a="1"/>
  <c r="W187" i="38"/>
  <c r="X187" i="38" a="1"/>
  <c r="X187" i="38" s="1"/>
  <c r="Y187" i="38" a="1"/>
  <c r="Y187" i="38" s="1"/>
  <c r="Z187" i="38" a="1"/>
  <c r="Z187" i="38" s="1"/>
  <c r="AA187" i="38" a="1"/>
  <c r="AA187" i="38" s="1"/>
  <c r="AB187" i="38" a="1"/>
  <c r="AB187" i="38" s="1"/>
  <c r="AC187" i="38" a="1"/>
  <c r="AC187" i="38" s="1"/>
  <c r="AD187" i="38" a="1"/>
  <c r="AD187" i="38" s="1"/>
  <c r="AE187" i="38" a="1"/>
  <c r="AE187" i="38" s="1"/>
  <c r="AF187" i="38" a="1"/>
  <c r="AF187" i="38" s="1"/>
  <c r="AG187" i="38" a="1"/>
  <c r="AG187" i="38" s="1"/>
  <c r="AH187" i="38" a="1"/>
  <c r="AH187" i="38" s="1"/>
  <c r="AI187" i="38" a="1"/>
  <c r="AI187" i="38" s="1"/>
  <c r="AJ187" i="38" a="1"/>
  <c r="AJ187" i="38" s="1"/>
  <c r="AK187" i="38" a="1"/>
  <c r="AK187" i="38" s="1"/>
  <c r="AL187" i="38" a="1"/>
  <c r="AL187" i="38" s="1"/>
  <c r="AM187" i="38" a="1"/>
  <c r="AM187" i="38"/>
  <c r="AN187" i="38" a="1"/>
  <c r="AN187" i="38" s="1"/>
  <c r="AO187" i="38" a="1"/>
  <c r="AO187" i="38" s="1"/>
  <c r="AP187" i="38" a="1"/>
  <c r="AP187" i="38" s="1"/>
  <c r="AQ187" i="38" a="1"/>
  <c r="AQ187" i="38" s="1"/>
  <c r="AR187" i="38" a="1"/>
  <c r="AR187" i="38" s="1"/>
  <c r="AS187" i="38" a="1"/>
  <c r="AS187" i="38" s="1"/>
  <c r="AT187" i="38" a="1"/>
  <c r="AT187" i="38" s="1"/>
  <c r="AU187" i="38" a="1"/>
  <c r="AU187" i="38" s="1"/>
  <c r="AV187" i="38" a="1"/>
  <c r="AV187" i="38" s="1"/>
  <c r="AW187" i="38" a="1"/>
  <c r="AW187" i="38"/>
  <c r="AX187" i="38" a="1"/>
  <c r="AX187" i="38" s="1"/>
  <c r="AY187" i="38" a="1"/>
  <c r="AY187" i="38" s="1"/>
  <c r="AZ187" i="38" a="1"/>
  <c r="AZ187" i="38" s="1"/>
  <c r="BA187" i="38" a="1"/>
  <c r="BA187" i="38" s="1"/>
  <c r="BB187" i="38" a="1"/>
  <c r="BB187" i="38" s="1"/>
  <c r="BC187" i="38" a="1"/>
  <c r="BC187" i="38" s="1"/>
  <c r="BD187" i="38" a="1"/>
  <c r="BD187" i="38" s="1"/>
  <c r="BE187" i="38" a="1"/>
  <c r="BE187" i="38" s="1"/>
  <c r="BF187" i="38" a="1"/>
  <c r="BF187" i="38" s="1"/>
  <c r="BG187" i="38" a="1"/>
  <c r="BG187" i="38" s="1"/>
  <c r="BH187" i="38" a="1"/>
  <c r="BH187" i="38" s="1"/>
  <c r="BI187" i="38" a="1"/>
  <c r="BI187" i="38" s="1"/>
  <c r="BJ187" i="38" a="1"/>
  <c r="BJ187" i="38" s="1"/>
  <c r="BK187" i="38" a="1"/>
  <c r="BK187" i="38" s="1"/>
  <c r="BL187" i="38" a="1"/>
  <c r="BL187" i="38" s="1"/>
  <c r="BM187" i="38" a="1"/>
  <c r="BM187" i="38"/>
  <c r="BN187" i="38" a="1"/>
  <c r="BN187" i="38" s="1"/>
  <c r="BO187" i="38" a="1"/>
  <c r="BO187" i="38" s="1"/>
  <c r="BP187" i="38" a="1"/>
  <c r="BP187" i="38" s="1"/>
  <c r="BQ187" i="38" a="1"/>
  <c r="BQ187" i="38" s="1"/>
  <c r="BR187" i="38" a="1"/>
  <c r="BR187" i="38" s="1"/>
  <c r="BS187" i="38" a="1"/>
  <c r="BS187" i="38" s="1"/>
  <c r="BT187" i="38" a="1"/>
  <c r="BT187" i="38" s="1"/>
  <c r="BU187" i="38" a="1"/>
  <c r="BU187" i="38" s="1"/>
  <c r="BV187" i="38" a="1"/>
  <c r="BV187" i="38" s="1"/>
  <c r="C188" i="38" a="1"/>
  <c r="C188" i="38" s="1"/>
  <c r="D188" i="38" a="1"/>
  <c r="D188" i="38" s="1"/>
  <c r="E188" i="38" a="1"/>
  <c r="E188" i="38" s="1"/>
  <c r="F188" i="38" a="1"/>
  <c r="F188" i="38" s="1"/>
  <c r="G188" i="38" a="1"/>
  <c r="G188" i="38" s="1"/>
  <c r="H188" i="38" a="1"/>
  <c r="H188" i="38" s="1"/>
  <c r="I188" i="38" a="1"/>
  <c r="I188" i="38"/>
  <c r="J188" i="38" a="1"/>
  <c r="J188" i="38" s="1"/>
  <c r="K188" i="38" a="1"/>
  <c r="K188" i="38" s="1"/>
  <c r="L188" i="38" a="1"/>
  <c r="L188" i="38" s="1"/>
  <c r="M188" i="38" a="1"/>
  <c r="M188" i="38"/>
  <c r="N188" i="38" a="1"/>
  <c r="N188" i="38" s="1"/>
  <c r="O188" i="38" a="1"/>
  <c r="O188" i="38" s="1"/>
  <c r="P188" i="38" a="1"/>
  <c r="P188" i="38" s="1"/>
  <c r="Q188" i="38" a="1"/>
  <c r="Q188" i="38" s="1"/>
  <c r="R188" i="38" a="1"/>
  <c r="R188" i="38" s="1"/>
  <c r="S188" i="38" a="1"/>
  <c r="S188" i="38" s="1"/>
  <c r="T188" i="38" a="1"/>
  <c r="T188" i="38" s="1"/>
  <c r="U188" i="38" a="1"/>
  <c r="U188" i="38" s="1"/>
  <c r="V188" i="38" a="1"/>
  <c r="V188" i="38" s="1"/>
  <c r="W188" i="38" a="1"/>
  <c r="W188" i="38" s="1"/>
  <c r="X188" i="38" a="1"/>
  <c r="X188" i="38" s="1"/>
  <c r="Y188" i="38" a="1"/>
  <c r="Y188" i="38" s="1"/>
  <c r="Z188" i="38" a="1"/>
  <c r="Z188" i="38" s="1"/>
  <c r="AA188" i="38" a="1"/>
  <c r="AA188" i="38"/>
  <c r="AB188" i="38" a="1"/>
  <c r="AB188" i="38" s="1"/>
  <c r="AC188" i="38" a="1"/>
  <c r="AC188" i="38" s="1"/>
  <c r="AD188" i="38" a="1"/>
  <c r="AD188" i="38" s="1"/>
  <c r="AE188" i="38" a="1"/>
  <c r="AE188" i="38"/>
  <c r="AF188" i="38" a="1"/>
  <c r="AF188" i="38" s="1"/>
  <c r="AG188" i="38" a="1"/>
  <c r="AG188" i="38" s="1"/>
  <c r="AH188" i="38" a="1"/>
  <c r="AH188" i="38" s="1"/>
  <c r="AI188" i="38" a="1"/>
  <c r="AI188" i="38" s="1"/>
  <c r="AJ188" i="38" a="1"/>
  <c r="AJ188" i="38" s="1"/>
  <c r="AK188" i="38" a="1"/>
  <c r="AK188" i="38" s="1"/>
  <c r="AL188" i="38" a="1"/>
  <c r="AL188" i="38" s="1"/>
  <c r="AM188" i="38" a="1"/>
  <c r="AM188" i="38" s="1"/>
  <c r="AN188" i="38" a="1"/>
  <c r="AN188" i="38" s="1"/>
  <c r="AO188" i="38" a="1"/>
  <c r="AO188" i="38" s="1"/>
  <c r="AP188" i="38" a="1"/>
  <c r="AP188" i="38" s="1"/>
  <c r="AQ188" i="38" a="1"/>
  <c r="AQ188" i="38"/>
  <c r="AR188" i="38" a="1"/>
  <c r="AR188" i="38" s="1"/>
  <c r="AS188" i="38" a="1"/>
  <c r="AS188" i="38" s="1"/>
  <c r="AT188" i="38" a="1"/>
  <c r="AT188" i="38" s="1"/>
  <c r="AU188" i="38" a="1"/>
  <c r="AU188" i="38"/>
  <c r="AV188" i="38" a="1"/>
  <c r="AV188" i="38" s="1"/>
  <c r="AW188" i="38" a="1"/>
  <c r="AW188" i="38" s="1"/>
  <c r="AX188" i="38" a="1"/>
  <c r="AX188" i="38" s="1"/>
  <c r="AY188" i="38" a="1"/>
  <c r="AY188" i="38" s="1"/>
  <c r="AZ188" i="38" a="1"/>
  <c r="AZ188" i="38" s="1"/>
  <c r="BA188" i="38" a="1"/>
  <c r="BA188" i="38" s="1"/>
  <c r="BB188" i="38" a="1"/>
  <c r="BB188" i="38" s="1"/>
  <c r="BC188" i="38" a="1"/>
  <c r="BC188" i="38" s="1"/>
  <c r="BD188" i="38" a="1"/>
  <c r="BD188" i="38" s="1"/>
  <c r="BE188" i="38" a="1"/>
  <c r="BE188" i="38" s="1"/>
  <c r="BF188" i="38" a="1"/>
  <c r="BF188" i="38" s="1"/>
  <c r="BG188" i="38" a="1"/>
  <c r="BG188" i="38"/>
  <c r="BH188" i="38" a="1"/>
  <c r="BH188" i="38" s="1"/>
  <c r="BI188" i="38" a="1"/>
  <c r="BI188" i="38" s="1"/>
  <c r="BJ188" i="38" a="1"/>
  <c r="BJ188" i="38" s="1"/>
  <c r="BK188" i="38" a="1"/>
  <c r="BK188" i="38"/>
  <c r="BL188" i="38" a="1"/>
  <c r="BL188" i="38" s="1"/>
  <c r="BM188" i="38" a="1"/>
  <c r="BM188" i="38" s="1"/>
  <c r="BN188" i="38" a="1"/>
  <c r="BN188" i="38" s="1"/>
  <c r="BO188" i="38" a="1"/>
  <c r="BO188" i="38" s="1"/>
  <c r="BP188" i="38" a="1"/>
  <c r="BP188" i="38" s="1"/>
  <c r="BQ188" i="38" a="1"/>
  <c r="BQ188" i="38" s="1"/>
  <c r="BR188" i="38" a="1"/>
  <c r="BR188" i="38" s="1"/>
  <c r="BS188" i="38" a="1"/>
  <c r="BS188" i="38" s="1"/>
  <c r="BT188" i="38" a="1"/>
  <c r="BT188" i="38" s="1"/>
  <c r="BU188" i="38" a="1"/>
  <c r="BU188" i="38" s="1"/>
  <c r="BV188" i="38" a="1"/>
  <c r="BV188" i="38" s="1"/>
  <c r="C189" i="38" a="1"/>
  <c r="C189" i="38" s="1"/>
  <c r="D189" i="38" a="1"/>
  <c r="D189" i="38" s="1"/>
  <c r="E189" i="38" a="1"/>
  <c r="E189" i="38"/>
  <c r="F189" i="38" a="1"/>
  <c r="F189" i="38" s="1"/>
  <c r="G189" i="38" a="1"/>
  <c r="G189" i="38" s="1"/>
  <c r="H189" i="38" a="1"/>
  <c r="H189" i="38" s="1"/>
  <c r="I189" i="38" a="1"/>
  <c r="I189" i="38"/>
  <c r="J189" i="38" a="1"/>
  <c r="J189" i="38" s="1"/>
  <c r="K189" i="38" a="1"/>
  <c r="K189" i="38" s="1"/>
  <c r="L189" i="38" a="1"/>
  <c r="L189" i="38" s="1"/>
  <c r="M189" i="38" a="1"/>
  <c r="M189" i="38" s="1"/>
  <c r="N189" i="38" a="1"/>
  <c r="N189" i="38" s="1"/>
  <c r="O189" i="38" a="1"/>
  <c r="O189" i="38" s="1"/>
  <c r="P189" i="38" a="1"/>
  <c r="P189" i="38" s="1"/>
  <c r="Q189" i="38" a="1"/>
  <c r="Q189" i="38" s="1"/>
  <c r="R189" i="38" a="1"/>
  <c r="R189" i="38" s="1"/>
  <c r="S189" i="38" a="1"/>
  <c r="S189" i="38" s="1"/>
  <c r="T189" i="38" a="1"/>
  <c r="T189" i="38" s="1"/>
  <c r="U189" i="38" a="1"/>
  <c r="U189" i="38" s="1"/>
  <c r="V189" i="38" a="1"/>
  <c r="V189" i="38" s="1"/>
  <c r="W189" i="38" a="1"/>
  <c r="W189" i="38" s="1"/>
  <c r="X189" i="38" a="1"/>
  <c r="X189" i="38" s="1"/>
  <c r="Y189" i="38" a="1"/>
  <c r="Y189" i="38"/>
  <c r="Z189" i="38" a="1"/>
  <c r="Z189" i="38" s="1"/>
  <c r="AA189" i="38" a="1"/>
  <c r="AA189" i="38" s="1"/>
  <c r="AB189" i="38" a="1"/>
  <c r="AB189" i="38" s="1"/>
  <c r="AC189" i="38" a="1"/>
  <c r="AC189" i="38" s="1"/>
  <c r="AD189" i="38" a="1"/>
  <c r="AD189" i="38" s="1"/>
  <c r="AE189" i="38" a="1"/>
  <c r="AE189" i="38" s="1"/>
  <c r="AF189" i="38" a="1"/>
  <c r="AF189" i="38" s="1"/>
  <c r="AG189" i="38" a="1"/>
  <c r="AG189" i="38" s="1"/>
  <c r="AH189" i="38" a="1"/>
  <c r="AH189" i="38" s="1"/>
  <c r="AI189" i="38" a="1"/>
  <c r="AI189" i="38" s="1"/>
  <c r="AJ189" i="38" a="1"/>
  <c r="AJ189" i="38" s="1"/>
  <c r="AK189" i="38" a="1"/>
  <c r="AK189" i="38" s="1"/>
  <c r="AL189" i="38" a="1"/>
  <c r="AL189" i="38" s="1"/>
  <c r="AM189" i="38" a="1"/>
  <c r="AM189" i="38" s="1"/>
  <c r="AN189" i="38" a="1"/>
  <c r="AN189" i="38" s="1"/>
  <c r="AO189" i="38" a="1"/>
  <c r="AO189" i="38"/>
  <c r="AP189" i="38" a="1"/>
  <c r="AP189" i="38" s="1"/>
  <c r="AQ189" i="38" a="1"/>
  <c r="AQ189" i="38" s="1"/>
  <c r="AR189" i="38" a="1"/>
  <c r="AR189" i="38" s="1"/>
  <c r="AS189" i="38" a="1"/>
  <c r="AS189" i="38" s="1"/>
  <c r="AT189" i="38" a="1"/>
  <c r="AT189" i="38" s="1"/>
  <c r="AU189" i="38" a="1"/>
  <c r="AU189" i="38" s="1"/>
  <c r="AV189" i="38" a="1"/>
  <c r="AV189" i="38" s="1"/>
  <c r="AW189" i="38" a="1"/>
  <c r="AW189" i="38" s="1"/>
  <c r="AX189" i="38" a="1"/>
  <c r="AX189" i="38" s="1"/>
  <c r="AY189" i="38" a="1"/>
  <c r="AY189" i="38"/>
  <c r="AZ189" i="38" a="1"/>
  <c r="AZ189" i="38" s="1"/>
  <c r="BA189" i="38" a="1"/>
  <c r="BA189" i="38" s="1"/>
  <c r="BB189" i="38" a="1"/>
  <c r="BB189" i="38" s="1"/>
  <c r="BC189" i="38" a="1"/>
  <c r="BC189" i="38" s="1"/>
  <c r="BD189" i="38" a="1"/>
  <c r="BD189" i="38" s="1"/>
  <c r="BE189" i="38" a="1"/>
  <c r="BE189" i="38" s="1"/>
  <c r="BF189" i="38" a="1"/>
  <c r="BF189" i="38" s="1"/>
  <c r="BG189" i="38" a="1"/>
  <c r="BG189" i="38" s="1"/>
  <c r="BH189" i="38" a="1"/>
  <c r="BH189" i="38" s="1"/>
  <c r="BI189" i="38" a="1"/>
  <c r="BI189" i="38" s="1"/>
  <c r="BJ189" i="38" a="1"/>
  <c r="BJ189" i="38" s="1"/>
  <c r="BK189" i="38" a="1"/>
  <c r="BK189" i="38" s="1"/>
  <c r="BL189" i="38" a="1"/>
  <c r="BL189" i="38" s="1"/>
  <c r="BM189" i="38" a="1"/>
  <c r="BM189" i="38" s="1"/>
  <c r="BN189" i="38" a="1"/>
  <c r="BN189" i="38" s="1"/>
  <c r="BO189" i="38" a="1"/>
  <c r="BO189" i="38"/>
  <c r="BP189" i="38" a="1"/>
  <c r="BP189" i="38" s="1"/>
  <c r="BQ189" i="38" a="1"/>
  <c r="BQ189" i="38" s="1"/>
  <c r="BR189" i="38" a="1"/>
  <c r="BR189" i="38" s="1"/>
  <c r="BS189" i="38" a="1"/>
  <c r="BS189" i="38" s="1"/>
  <c r="BT189" i="38" a="1"/>
  <c r="BT189" i="38" s="1"/>
  <c r="BU189" i="38" a="1"/>
  <c r="BU189" i="38" s="1"/>
  <c r="BV189" i="38" a="1"/>
  <c r="BV189" i="38" s="1"/>
  <c r="C190" i="38" a="1"/>
  <c r="C190" i="38" s="1"/>
  <c r="D190" i="38" a="1"/>
  <c r="D190" i="38" s="1"/>
  <c r="E190" i="38" a="1"/>
  <c r="E190" i="38" s="1"/>
  <c r="F190" i="38" a="1"/>
  <c r="F190" i="38" s="1"/>
  <c r="G190" i="38" a="1"/>
  <c r="G190" i="38" s="1"/>
  <c r="H190" i="38" a="1"/>
  <c r="H190" i="38" s="1"/>
  <c r="I190" i="38" a="1"/>
  <c r="I190" i="38"/>
  <c r="J190" i="38" a="1"/>
  <c r="J190" i="38" s="1"/>
  <c r="K190" i="38" a="1"/>
  <c r="K190" i="38" s="1"/>
  <c r="L190" i="38" a="1"/>
  <c r="L190" i="38" s="1"/>
  <c r="M190" i="38" a="1"/>
  <c r="M190" i="38"/>
  <c r="N190" i="38" a="1"/>
  <c r="N190" i="38" s="1"/>
  <c r="O190" i="38" a="1"/>
  <c r="O190" i="38" s="1"/>
  <c r="P190" i="38" a="1"/>
  <c r="P190" i="38" s="1"/>
  <c r="Q190" i="38" a="1"/>
  <c r="Q190" i="38" s="1"/>
  <c r="R190" i="38" a="1"/>
  <c r="R190" i="38" s="1"/>
  <c r="S190" i="38" a="1"/>
  <c r="S190" i="38" s="1"/>
  <c r="T190" i="38" a="1"/>
  <c r="T190" i="38" s="1"/>
  <c r="U190" i="38" a="1"/>
  <c r="U190" i="38" s="1"/>
  <c r="V190" i="38" a="1"/>
  <c r="V190" i="38" s="1"/>
  <c r="W190" i="38" a="1"/>
  <c r="W190" i="38" s="1"/>
  <c r="X190" i="38" a="1"/>
  <c r="X190" i="38" s="1"/>
  <c r="Y190" i="38" a="1"/>
  <c r="Y190" i="38"/>
  <c r="Z190" i="38" a="1"/>
  <c r="Z190" i="38" s="1"/>
  <c r="AA190" i="38" a="1"/>
  <c r="AA190" i="38" s="1"/>
  <c r="AB190" i="38" a="1"/>
  <c r="AB190" i="38" s="1"/>
  <c r="AC190" i="38" a="1"/>
  <c r="AC190" i="38"/>
  <c r="AD190" i="38" a="1"/>
  <c r="AD190" i="38" s="1"/>
  <c r="AE190" i="38" a="1"/>
  <c r="AE190" i="38" s="1"/>
  <c r="AF190" i="38" a="1"/>
  <c r="AF190" i="38" s="1"/>
  <c r="AG190" i="38" a="1"/>
  <c r="AG190" i="38"/>
  <c r="AH190" i="38" a="1"/>
  <c r="AH190" i="38" s="1"/>
  <c r="AI190" i="38" a="1"/>
  <c r="AI190" i="38" s="1"/>
  <c r="AJ190" i="38" a="1"/>
  <c r="AJ190" i="38" s="1"/>
  <c r="AK190" i="38" a="1"/>
  <c r="AK190" i="38" s="1"/>
  <c r="AL190" i="38" a="1"/>
  <c r="AL190" i="38" s="1"/>
  <c r="AM190" i="38" a="1"/>
  <c r="AM190" i="38" s="1"/>
  <c r="AN190" i="38" a="1"/>
  <c r="AN190" i="38" s="1"/>
  <c r="AO190" i="38" a="1"/>
  <c r="AO190" i="38" s="1"/>
  <c r="AP190" i="38" a="1"/>
  <c r="AP190" i="38" s="1"/>
  <c r="AQ190" i="38" a="1"/>
  <c r="AQ190" i="38" s="1"/>
  <c r="AR190" i="38" a="1"/>
  <c r="AR190" i="38" s="1"/>
  <c r="AS190" i="38" a="1"/>
  <c r="AS190" i="38"/>
  <c r="AT190" i="38" a="1"/>
  <c r="AT190" i="38" s="1"/>
  <c r="AU190" i="38" a="1"/>
  <c r="AU190" i="38" s="1"/>
  <c r="AV190" i="38" a="1"/>
  <c r="AV190" i="38" s="1"/>
  <c r="AW190" i="38" a="1"/>
  <c r="AW190" i="38"/>
  <c r="AX190" i="38" a="1"/>
  <c r="AX190" i="38" s="1"/>
  <c r="AY190" i="38" a="1"/>
  <c r="AY190" i="38" s="1"/>
  <c r="AZ190" i="38" a="1"/>
  <c r="AZ190" i="38" s="1"/>
  <c r="BA190" i="38" a="1"/>
  <c r="BA190" i="38" s="1"/>
  <c r="BB190" i="38" a="1"/>
  <c r="BB190" i="38" s="1"/>
  <c r="BC190" i="38" a="1"/>
  <c r="BC190" i="38" s="1"/>
  <c r="BD190" i="38" a="1"/>
  <c r="BD190" i="38" s="1"/>
  <c r="BE190" i="38" a="1"/>
  <c r="BE190" i="38" s="1"/>
  <c r="BF190" i="38" a="1"/>
  <c r="BF190" i="38" s="1"/>
  <c r="BG190" i="38" a="1"/>
  <c r="BG190" i="38" s="1"/>
  <c r="BH190" i="38" a="1"/>
  <c r="BH190" i="38" s="1"/>
  <c r="BI190" i="38" a="1"/>
  <c r="BI190" i="38" s="1"/>
  <c r="BJ190" i="38" a="1"/>
  <c r="BJ190" i="38" s="1"/>
  <c r="BK190" i="38" a="1"/>
  <c r="BK190" i="38"/>
  <c r="BL190" i="38" a="1"/>
  <c r="BL190" i="38" s="1"/>
  <c r="BM190" i="38" a="1"/>
  <c r="BM190" i="38"/>
  <c r="BN190" i="38" a="1"/>
  <c r="BN190" i="38" s="1"/>
  <c r="BO190" i="38" a="1"/>
  <c r="BO190" i="38" s="1"/>
  <c r="BP190" i="38" a="1"/>
  <c r="BP190" i="38" s="1"/>
  <c r="BQ190" i="38" a="1"/>
  <c r="BQ190" i="38" s="1"/>
  <c r="BR190" i="38" a="1"/>
  <c r="BR190" i="38" s="1"/>
  <c r="BS190" i="38" a="1"/>
  <c r="BS190" i="38" s="1"/>
  <c r="BT190" i="38" a="1"/>
  <c r="BT190" i="38" s="1"/>
  <c r="BU190" i="38" a="1"/>
  <c r="BU190" i="38" s="1"/>
  <c r="BV190" i="38" a="1"/>
  <c r="BV190" i="38" s="1"/>
  <c r="C191" i="38" a="1"/>
  <c r="C191" i="38" s="1"/>
  <c r="D191" i="38" a="1"/>
  <c r="D191" i="38" s="1"/>
  <c r="E191" i="38" a="1"/>
  <c r="E191" i="38" s="1"/>
  <c r="F191" i="38" a="1"/>
  <c r="F191" i="38" s="1"/>
  <c r="G191" i="38" a="1"/>
  <c r="G191" i="38" s="1"/>
  <c r="H191" i="38" a="1"/>
  <c r="H191" i="38" s="1"/>
  <c r="I191" i="38" a="1"/>
  <c r="I191" i="38" s="1"/>
  <c r="J191" i="38" a="1"/>
  <c r="J191" i="38" s="1"/>
  <c r="K191" i="38" a="1"/>
  <c r="K191" i="38" s="1"/>
  <c r="L191" i="38" a="1"/>
  <c r="L191" i="38" s="1"/>
  <c r="M191" i="38" a="1"/>
  <c r="M191" i="38" s="1"/>
  <c r="N191" i="38" a="1"/>
  <c r="N191" i="38" s="1"/>
  <c r="O191" i="38" a="1"/>
  <c r="O191" i="38" s="1"/>
  <c r="P191" i="38" a="1"/>
  <c r="P191" i="38" s="1"/>
  <c r="Q191" i="38" a="1"/>
  <c r="Q191" i="38"/>
  <c r="R191" i="38" a="1"/>
  <c r="R191" i="38" s="1"/>
  <c r="S191" i="38" a="1"/>
  <c r="S191" i="38" s="1"/>
  <c r="T191" i="38" a="1"/>
  <c r="T191" i="38" s="1"/>
  <c r="U191" i="38" a="1"/>
  <c r="U191" i="38" s="1"/>
  <c r="V191" i="38" a="1"/>
  <c r="V191" i="38" s="1"/>
  <c r="W191" i="38" a="1"/>
  <c r="W191" i="38" s="1"/>
  <c r="X191" i="38" a="1"/>
  <c r="X191" i="38" s="1"/>
  <c r="Y191" i="38" a="1"/>
  <c r="Y191" i="38" s="1"/>
  <c r="Z191" i="38" a="1"/>
  <c r="Z191" i="38" s="1"/>
  <c r="AA191" i="38" a="1"/>
  <c r="AA191" i="38" s="1"/>
  <c r="AB191" i="38" a="1"/>
  <c r="AB191" i="38" s="1"/>
  <c r="AC191" i="38" a="1"/>
  <c r="AC191" i="38" s="1"/>
  <c r="AD191" i="38" a="1"/>
  <c r="AD191" i="38" s="1"/>
  <c r="AE191" i="38" a="1"/>
  <c r="AE191" i="38" s="1"/>
  <c r="AF191" i="38" a="1"/>
  <c r="AF191" i="38" s="1"/>
  <c r="AG191" i="38" a="1"/>
  <c r="AG191" i="38" s="1"/>
  <c r="AH191" i="38" a="1"/>
  <c r="AH191" i="38" s="1"/>
  <c r="AI191" i="38" a="1"/>
  <c r="AI191" i="38"/>
  <c r="AJ191" i="38" a="1"/>
  <c r="AJ191" i="38" s="1"/>
  <c r="AK191" i="38" a="1"/>
  <c r="AK191" i="38"/>
  <c r="AL191" i="38" a="1"/>
  <c r="AL191" i="38" s="1"/>
  <c r="AM191" i="38" a="1"/>
  <c r="AM191" i="38" s="1"/>
  <c r="AN191" i="38" a="1"/>
  <c r="AN191" i="38" s="1"/>
  <c r="AO191" i="38" a="1"/>
  <c r="AO191" i="38" s="1"/>
  <c r="AP191" i="38" a="1"/>
  <c r="AP191" i="38" s="1"/>
  <c r="AQ191" i="38" a="1"/>
  <c r="AQ191" i="38" s="1"/>
  <c r="AR191" i="38" a="1"/>
  <c r="AR191" i="38" s="1"/>
  <c r="AS191" i="38" a="1"/>
  <c r="AS191" i="38" s="1"/>
  <c r="AT191" i="38" a="1"/>
  <c r="AT191" i="38" s="1"/>
  <c r="AU191" i="38" a="1"/>
  <c r="AU191" i="38" s="1"/>
  <c r="AV191" i="38" a="1"/>
  <c r="AV191" i="38" s="1"/>
  <c r="AW191" i="38" a="1"/>
  <c r="AW191" i="38" s="1"/>
  <c r="AX191" i="38" a="1"/>
  <c r="AX191" i="38" s="1"/>
  <c r="AY191" i="38" a="1"/>
  <c r="AY191" i="38" s="1"/>
  <c r="AZ191" i="38" a="1"/>
  <c r="AZ191" i="38" s="1"/>
  <c r="BA191" i="38" a="1"/>
  <c r="BA191" i="38" s="1"/>
  <c r="BB191" i="38" a="1"/>
  <c r="BB191" i="38" s="1"/>
  <c r="BC191" i="38" a="1"/>
  <c r="BC191" i="38" s="1"/>
  <c r="BD191" i="38" a="1"/>
  <c r="BD191" i="38" s="1"/>
  <c r="BE191" i="38" a="1"/>
  <c r="BE191" i="38" s="1"/>
  <c r="BF191" i="38" a="1"/>
  <c r="BF191" i="38" s="1"/>
  <c r="BG191" i="38" a="1"/>
  <c r="BG191" i="38" s="1"/>
  <c r="BH191" i="38" a="1"/>
  <c r="BH191" i="38" s="1"/>
  <c r="BI191" i="38" a="1"/>
  <c r="BI191" i="38" s="1"/>
  <c r="BJ191" i="38" a="1"/>
  <c r="BJ191" i="38" s="1"/>
  <c r="BK191" i="38" a="1"/>
  <c r="BK191" i="38" s="1"/>
  <c r="BL191" i="38" a="1"/>
  <c r="BL191" i="38" s="1"/>
  <c r="BM191" i="38" a="1"/>
  <c r="BM191" i="38" s="1"/>
  <c r="BN191" i="38" a="1"/>
  <c r="BN191" i="38" s="1"/>
  <c r="BO191" i="38" a="1"/>
  <c r="BO191" i="38"/>
  <c r="BP191" i="38" a="1"/>
  <c r="BP191" i="38" s="1"/>
  <c r="BQ191" i="38" a="1"/>
  <c r="BQ191" i="38" s="1"/>
  <c r="BR191" i="38" a="1"/>
  <c r="BR191" i="38" s="1"/>
  <c r="BS191" i="38" a="1"/>
  <c r="BS191" i="38"/>
  <c r="BT191" i="38" a="1"/>
  <c r="BT191" i="38" s="1"/>
  <c r="BU191" i="38" a="1"/>
  <c r="BU191" i="38" s="1"/>
  <c r="BV191" i="38" a="1"/>
  <c r="BV191" i="38" s="1"/>
  <c r="C192" i="38" a="1"/>
  <c r="C192" i="38" s="1"/>
  <c r="D192" i="38" a="1"/>
  <c r="D192" i="38" s="1"/>
  <c r="E192" i="38" a="1"/>
  <c r="E192" i="38" s="1"/>
  <c r="F192" i="38" a="1"/>
  <c r="F192" i="38" s="1"/>
  <c r="G192" i="38" a="1"/>
  <c r="G192" i="38" s="1"/>
  <c r="H192" i="38" a="1"/>
  <c r="H192" i="38" s="1"/>
  <c r="I192" i="38" a="1"/>
  <c r="I192" i="38" s="1"/>
  <c r="J192" i="38" a="1"/>
  <c r="J192" i="38" s="1"/>
  <c r="K192" i="38" a="1"/>
  <c r="K192" i="38" s="1"/>
  <c r="L192" i="38" a="1"/>
  <c r="L192" i="38" s="1"/>
  <c r="M192" i="38" a="1"/>
  <c r="M192" i="38" s="1"/>
  <c r="N192" i="38" a="1"/>
  <c r="N192" i="38" s="1"/>
  <c r="O192" i="38" a="1"/>
  <c r="O192" i="38"/>
  <c r="P192" i="38" a="1"/>
  <c r="P192" i="38" s="1"/>
  <c r="Q192" i="38" a="1"/>
  <c r="Q192" i="38" s="1"/>
  <c r="R192" i="38" a="1"/>
  <c r="R192" i="38" s="1"/>
  <c r="S192" i="38" a="1"/>
  <c r="S192" i="38" s="1"/>
  <c r="T192" i="38" a="1"/>
  <c r="T192" i="38" s="1"/>
  <c r="U192" i="38" a="1"/>
  <c r="U192" i="38" s="1"/>
  <c r="V192" i="38" a="1"/>
  <c r="V192" i="38" s="1"/>
  <c r="W192" i="38" a="1"/>
  <c r="W192" i="38" s="1"/>
  <c r="X192" i="38" a="1"/>
  <c r="X192" i="38" s="1"/>
  <c r="Y192" i="38" a="1"/>
  <c r="Y192" i="38" s="1"/>
  <c r="Z192" i="38" a="1"/>
  <c r="Z192" i="38" s="1"/>
  <c r="AA192" i="38" a="1"/>
  <c r="AA192" i="38" s="1"/>
  <c r="AB192" i="38" a="1"/>
  <c r="AB192" i="38" s="1"/>
  <c r="AC192" i="38" a="1"/>
  <c r="AC192" i="38" s="1"/>
  <c r="AD192" i="38" a="1"/>
  <c r="AD192" i="38" s="1"/>
  <c r="AE192" i="38" a="1"/>
  <c r="AE192" i="38" s="1"/>
  <c r="AF192" i="38" a="1"/>
  <c r="AF192" i="38" s="1"/>
  <c r="AG192" i="38" a="1"/>
  <c r="AG192" i="38"/>
  <c r="AH192" i="38" a="1"/>
  <c r="AH192" i="38" s="1"/>
  <c r="AI192" i="38" a="1"/>
  <c r="AI192" i="38" s="1"/>
  <c r="AJ192" i="38" a="1"/>
  <c r="AJ192" i="38" s="1"/>
  <c r="AK192" i="38" a="1"/>
  <c r="AK192" i="38" s="1"/>
  <c r="AL192" i="38" a="1"/>
  <c r="AL192" i="38" s="1"/>
  <c r="AM192" i="38" a="1"/>
  <c r="AM192" i="38" s="1"/>
  <c r="AN192" i="38" a="1"/>
  <c r="AN192" i="38" s="1"/>
  <c r="AO192" i="38" a="1"/>
  <c r="AO192" i="38" s="1"/>
  <c r="AP192" i="38" a="1"/>
  <c r="AP192" i="38" s="1"/>
  <c r="AQ192" i="38" a="1"/>
  <c r="AQ192" i="38"/>
  <c r="AR192" i="38" a="1"/>
  <c r="AR192" i="38" s="1"/>
  <c r="AS192" i="38" a="1"/>
  <c r="AS192" i="38" s="1"/>
  <c r="AT192" i="38" a="1"/>
  <c r="AT192" i="38" s="1"/>
  <c r="AU192" i="38" a="1"/>
  <c r="AU192" i="38" s="1"/>
  <c r="AV192" i="38" a="1"/>
  <c r="AV192" i="38" s="1"/>
  <c r="AW192" i="38" a="1"/>
  <c r="AW192" i="38" s="1"/>
  <c r="AX192" i="38" a="1"/>
  <c r="AX192" i="38" s="1"/>
  <c r="AY192" i="38" a="1"/>
  <c r="AY192" i="38" s="1"/>
  <c r="AZ192" i="38" a="1"/>
  <c r="AZ192" i="38" s="1"/>
  <c r="BA192" i="38" a="1"/>
  <c r="BA192" i="38" s="1"/>
  <c r="BB192" i="38" a="1"/>
  <c r="BB192" i="38" s="1"/>
  <c r="BC192" i="38" a="1"/>
  <c r="BC192" i="38" s="1"/>
  <c r="BD192" i="38" a="1"/>
  <c r="BD192" i="38" s="1"/>
  <c r="BE192" i="38" a="1"/>
  <c r="BE192" i="38"/>
  <c r="BF192" i="38" a="1"/>
  <c r="BF192" i="38" s="1"/>
  <c r="BG192" i="38" a="1"/>
  <c r="BG192" i="38"/>
  <c r="BH192" i="38" a="1"/>
  <c r="BH192" i="38" s="1"/>
  <c r="BI192" i="38" a="1"/>
  <c r="BI192" i="38" s="1"/>
  <c r="BJ192" i="38" a="1"/>
  <c r="BJ192" i="38" s="1"/>
  <c r="BK192" i="38" a="1"/>
  <c r="BK192" i="38" s="1"/>
  <c r="BL192" i="38" a="1"/>
  <c r="BL192" i="38" s="1"/>
  <c r="BM192" i="38" a="1"/>
  <c r="BM192" i="38" s="1"/>
  <c r="BN192" i="38" a="1"/>
  <c r="BN192" i="38" s="1"/>
  <c r="BO192" i="38" a="1"/>
  <c r="BO192" i="38" s="1"/>
  <c r="BP192" i="38" a="1"/>
  <c r="BP192" i="38" s="1"/>
  <c r="BQ192" i="38" a="1"/>
  <c r="BQ192" i="38" s="1"/>
  <c r="BR192" i="38" a="1"/>
  <c r="BR192" i="38" s="1"/>
  <c r="BS192" i="38" a="1"/>
  <c r="BS192" i="38" s="1"/>
  <c r="BT192" i="38" a="1"/>
  <c r="BT192" i="38" s="1"/>
  <c r="BU192" i="38" a="1"/>
  <c r="BU192" i="38"/>
  <c r="BV192" i="38" a="1"/>
  <c r="BV192" i="38" s="1"/>
  <c r="C193" i="38" a="1"/>
  <c r="C193" i="38"/>
  <c r="D193" i="38" a="1"/>
  <c r="D193" i="38" s="1"/>
  <c r="E193" i="38" a="1"/>
  <c r="E193" i="38" s="1"/>
  <c r="F193" i="38" a="1"/>
  <c r="F193" i="38" s="1"/>
  <c r="G193" i="38" a="1"/>
  <c r="G193" i="38" s="1"/>
  <c r="H193" i="38" a="1"/>
  <c r="H193" i="38" s="1"/>
  <c r="I193" i="38" a="1"/>
  <c r="I193" i="38" s="1"/>
  <c r="J193" i="38" a="1"/>
  <c r="J193" i="38" s="1"/>
  <c r="K193" i="38" a="1"/>
  <c r="K193" i="38" s="1"/>
  <c r="L193" i="38" a="1"/>
  <c r="L193" i="38" s="1"/>
  <c r="M193" i="38" a="1"/>
  <c r="M193" i="38" s="1"/>
  <c r="N193" i="38" a="1"/>
  <c r="N193" i="38" s="1"/>
  <c r="O193" i="38" a="1"/>
  <c r="O193" i="38" s="1"/>
  <c r="P193" i="38" a="1"/>
  <c r="P193" i="38" s="1"/>
  <c r="Q193" i="38" a="1"/>
  <c r="Q193" i="38" s="1"/>
  <c r="R193" i="38" a="1"/>
  <c r="R193" i="38" s="1"/>
  <c r="S193" i="38" a="1"/>
  <c r="S193" i="38" s="1"/>
  <c r="T193" i="38" a="1"/>
  <c r="T193" i="38" s="1"/>
  <c r="U193" i="38" a="1"/>
  <c r="U193" i="38"/>
  <c r="V193" i="38" a="1"/>
  <c r="V193" i="38" s="1"/>
  <c r="W193" i="38" a="1"/>
  <c r="W193" i="38" s="1"/>
  <c r="X193" i="38" a="1"/>
  <c r="X193" i="38" s="1"/>
  <c r="Y193" i="38" a="1"/>
  <c r="Y193" i="38" s="1"/>
  <c r="Z193" i="38" a="1"/>
  <c r="Z193" i="38" s="1"/>
  <c r="AA193" i="38" a="1"/>
  <c r="AA193" i="38" s="1"/>
  <c r="AB193" i="38" a="1"/>
  <c r="AB193" i="38" s="1"/>
  <c r="AC193" i="38" a="1"/>
  <c r="AC193" i="38" s="1"/>
  <c r="AD193" i="38" a="1"/>
  <c r="AD193" i="38" s="1"/>
  <c r="AE193" i="38" a="1"/>
  <c r="AE193" i="38" s="1"/>
  <c r="AF193" i="38" a="1"/>
  <c r="AF193" i="38" s="1"/>
  <c r="AG193" i="38" a="1"/>
  <c r="AG193" i="38" s="1"/>
  <c r="AH193" i="38" a="1"/>
  <c r="AH193" i="38" s="1"/>
  <c r="AI193" i="38" a="1"/>
  <c r="AI193" i="38"/>
  <c r="AJ193" i="38" a="1"/>
  <c r="AJ193" i="38" s="1"/>
  <c r="AK193" i="38" a="1"/>
  <c r="AK193" i="38" s="1"/>
  <c r="AL193" i="38" a="1"/>
  <c r="AL193" i="38" s="1"/>
  <c r="AM193" i="38" a="1"/>
  <c r="AM193" i="38" s="1"/>
  <c r="AN193" i="38" a="1"/>
  <c r="AN193" i="38" s="1"/>
  <c r="AO193" i="38" a="1"/>
  <c r="AO193" i="38"/>
  <c r="AP193" i="38" a="1"/>
  <c r="AP193" i="38" s="1"/>
  <c r="AQ193" i="38" a="1"/>
  <c r="AQ193" i="38" s="1"/>
  <c r="AR193" i="38" a="1"/>
  <c r="AR193" i="38" s="1"/>
  <c r="AS193" i="38" a="1"/>
  <c r="AS193" i="38" s="1"/>
  <c r="AT193" i="38" a="1"/>
  <c r="AT193" i="38" s="1"/>
  <c r="AU193" i="38" a="1"/>
  <c r="AU193" i="38" s="1"/>
  <c r="AV193" i="38" a="1"/>
  <c r="AV193" i="38" s="1"/>
  <c r="AW193" i="38" a="1"/>
  <c r="AW193" i="38" s="1"/>
  <c r="AX193" i="38" a="1"/>
  <c r="AX193" i="38" s="1"/>
  <c r="AY193" i="38" a="1"/>
  <c r="AY193" i="38" s="1"/>
  <c r="AZ193" i="38" a="1"/>
  <c r="AZ193" i="38" s="1"/>
  <c r="BA193" i="38" a="1"/>
  <c r="BA193" i="38" s="1"/>
  <c r="BB193" i="38" a="1"/>
  <c r="BB193" i="38" s="1"/>
  <c r="BC193" i="38" a="1"/>
  <c r="BC193" i="38" s="1"/>
  <c r="BD193" i="38" a="1"/>
  <c r="BD193" i="38" s="1"/>
  <c r="BE193" i="38" a="1"/>
  <c r="BE193" i="38" s="1"/>
  <c r="BF193" i="38" a="1"/>
  <c r="BF193" i="38" s="1"/>
  <c r="BG193" i="38" a="1"/>
  <c r="BG193" i="38" s="1"/>
  <c r="BH193" i="38" a="1"/>
  <c r="BH193" i="38" s="1"/>
  <c r="BI193" i="38" a="1"/>
  <c r="BI193" i="38" s="1"/>
  <c r="BJ193" i="38" a="1"/>
  <c r="BJ193" i="38" s="1"/>
  <c r="BK193" i="38" a="1"/>
  <c r="BK193" i="38" s="1"/>
  <c r="BL193" i="38" a="1"/>
  <c r="BL193" i="38" s="1"/>
  <c r="BM193" i="38" a="1"/>
  <c r="BM193" i="38" s="1"/>
  <c r="BN193" i="38" a="1"/>
  <c r="BN193" i="38" s="1"/>
  <c r="BO193" i="38" a="1"/>
  <c r="BO193" i="38" s="1"/>
  <c r="BP193" i="38" a="1"/>
  <c r="BP193" i="38" s="1"/>
  <c r="BQ193" i="38" a="1"/>
  <c r="BQ193" i="38" s="1"/>
  <c r="BR193" i="38" a="1"/>
  <c r="BR193" i="38" s="1"/>
  <c r="BS193" i="38" a="1"/>
  <c r="BS193" i="38" s="1"/>
  <c r="BT193" i="38" a="1"/>
  <c r="BT193" i="38" s="1"/>
  <c r="BU193" i="38" a="1"/>
  <c r="BU193" i="38" s="1"/>
  <c r="BV193" i="38" a="1"/>
  <c r="BV193" i="38" s="1"/>
  <c r="C194" i="38" a="1"/>
  <c r="C194" i="38" s="1"/>
  <c r="D194" i="38" a="1"/>
  <c r="D194" i="38" s="1"/>
  <c r="E194" i="38" a="1"/>
  <c r="E194" i="38" s="1"/>
  <c r="F194" i="38" a="1"/>
  <c r="F194" i="38" s="1"/>
  <c r="G194" i="38" a="1"/>
  <c r="G194" i="38" s="1"/>
  <c r="H194" i="38" a="1"/>
  <c r="H194" i="38" s="1"/>
  <c r="I194" i="38" a="1"/>
  <c r="I194" i="38" s="1"/>
  <c r="J194" i="38" a="1"/>
  <c r="J194" i="38" s="1"/>
  <c r="K194" i="38" a="1"/>
  <c r="K194" i="38" s="1"/>
  <c r="L194" i="38" a="1"/>
  <c r="L194" i="38" s="1"/>
  <c r="M194" i="38" a="1"/>
  <c r="M194" i="38" s="1"/>
  <c r="N194" i="38" a="1"/>
  <c r="N194" i="38" s="1"/>
  <c r="O194" i="38" a="1"/>
  <c r="O194" i="38" s="1"/>
  <c r="P194" i="38" a="1"/>
  <c r="P194" i="38" s="1"/>
  <c r="Q194" i="38" a="1"/>
  <c r="Q194" i="38" s="1"/>
  <c r="R194" i="38" a="1"/>
  <c r="R194" i="38" s="1"/>
  <c r="S194" i="38" a="1"/>
  <c r="S194" i="38" s="1"/>
  <c r="T194" i="38" a="1"/>
  <c r="T194" i="38" s="1"/>
  <c r="U194" i="38" a="1"/>
  <c r="U194" i="38" s="1"/>
  <c r="V194" i="38" a="1"/>
  <c r="V194" i="38" s="1"/>
  <c r="W194" i="38" a="1"/>
  <c r="W194" i="38" s="1"/>
  <c r="X194" i="38" a="1"/>
  <c r="X194" i="38" s="1"/>
  <c r="Y194" i="38" a="1"/>
  <c r="Y194" i="38"/>
  <c r="Z194" i="38" a="1"/>
  <c r="Z194" i="38" s="1"/>
  <c r="AA194" i="38" a="1"/>
  <c r="AA194" i="38" s="1"/>
  <c r="AB194" i="38" a="1"/>
  <c r="AB194" i="38" s="1"/>
  <c r="AC194" i="38" a="1"/>
  <c r="AC194" i="38" s="1"/>
  <c r="AD194" i="38" a="1"/>
  <c r="AD194" i="38" s="1"/>
  <c r="AE194" i="38" a="1"/>
  <c r="AE194" i="38" s="1"/>
  <c r="AF194" i="38" a="1"/>
  <c r="AF194" i="38" s="1"/>
  <c r="AG194" i="38" a="1"/>
  <c r="AG194" i="38" s="1"/>
  <c r="AH194" i="38" a="1"/>
  <c r="AH194" i="38" s="1"/>
  <c r="AI194" i="38" a="1"/>
  <c r="AI194" i="38" s="1"/>
  <c r="AJ194" i="38" a="1"/>
  <c r="AJ194" i="38" s="1"/>
  <c r="AK194" i="38" a="1"/>
  <c r="AK194" i="38" s="1"/>
  <c r="AL194" i="38" a="1"/>
  <c r="AL194" i="38" s="1"/>
  <c r="AM194" i="38" a="1"/>
  <c r="AM194" i="38" s="1"/>
  <c r="AN194" i="38" a="1"/>
  <c r="AN194" i="38" s="1"/>
  <c r="AO194" i="38" a="1"/>
  <c r="AO194" i="38" s="1"/>
  <c r="AP194" i="38" a="1"/>
  <c r="AP194" i="38" s="1"/>
  <c r="AQ194" i="38" a="1"/>
  <c r="AQ194" i="38" s="1"/>
  <c r="AR194" i="38" a="1"/>
  <c r="AR194" i="38" s="1"/>
  <c r="AS194" i="38" a="1"/>
  <c r="AS194" i="38" s="1"/>
  <c r="AT194" i="38" a="1"/>
  <c r="AT194" i="38" s="1"/>
  <c r="AU194" i="38" a="1"/>
  <c r="AU194" i="38" s="1"/>
  <c r="AV194" i="38" a="1"/>
  <c r="AV194" i="38" s="1"/>
  <c r="AW194" i="38" a="1"/>
  <c r="AW194" i="38" s="1"/>
  <c r="AX194" i="38" a="1"/>
  <c r="AX194" i="38" s="1"/>
  <c r="AY194" i="38" a="1"/>
  <c r="AY194" i="38" s="1"/>
  <c r="AZ194" i="38" a="1"/>
  <c r="AZ194" i="38" s="1"/>
  <c r="BA194" i="38" a="1"/>
  <c r="BA194" i="38" s="1"/>
  <c r="BB194" i="38" a="1"/>
  <c r="BB194" i="38" s="1"/>
  <c r="BC194" i="38" a="1"/>
  <c r="BC194" i="38" s="1"/>
  <c r="BD194" i="38" a="1"/>
  <c r="BD194" i="38" s="1"/>
  <c r="BE194" i="38" a="1"/>
  <c r="BE194" i="38" s="1"/>
  <c r="BF194" i="38" a="1"/>
  <c r="BF194" i="38" s="1"/>
  <c r="BG194" i="38" a="1"/>
  <c r="BG194" i="38" s="1"/>
  <c r="BH194" i="38" a="1"/>
  <c r="BH194" i="38" s="1"/>
  <c r="BI194" i="38" a="1"/>
  <c r="BI194" i="38" s="1"/>
  <c r="BJ194" i="38" a="1"/>
  <c r="BJ194" i="38" s="1"/>
  <c r="BK194" i="38" a="1"/>
  <c r="BK194" i="38" s="1"/>
  <c r="BL194" i="38" a="1"/>
  <c r="BL194" i="38" s="1"/>
  <c r="BM194" i="38" a="1"/>
  <c r="BM194" i="38" s="1"/>
  <c r="BN194" i="38" a="1"/>
  <c r="BN194" i="38" s="1"/>
  <c r="BO194" i="38" a="1"/>
  <c r="BO194" i="38" s="1"/>
  <c r="BP194" i="38" a="1"/>
  <c r="BP194" i="38" s="1"/>
  <c r="BQ194" i="38" a="1"/>
  <c r="BQ194" i="38" s="1"/>
  <c r="BR194" i="38" a="1"/>
  <c r="BR194" i="38" s="1"/>
  <c r="BS194" i="38" a="1"/>
  <c r="BS194" i="38" s="1"/>
  <c r="BT194" i="38" a="1"/>
  <c r="BT194" i="38" s="1"/>
  <c r="BU194" i="38" a="1"/>
  <c r="BU194" i="38"/>
  <c r="BV194" i="38" a="1"/>
  <c r="BV194" i="38" s="1"/>
  <c r="C195" i="38" a="1"/>
  <c r="C195" i="38"/>
  <c r="D195" i="38" a="1"/>
  <c r="D195" i="38" s="1"/>
  <c r="E195" i="38" a="1"/>
  <c r="E195" i="38" s="1"/>
  <c r="F195" i="38" a="1"/>
  <c r="F195" i="38" s="1"/>
  <c r="G195" i="38" a="1"/>
  <c r="G195" i="38" s="1"/>
  <c r="H195" i="38" a="1"/>
  <c r="H195" i="38" s="1"/>
  <c r="I195" i="38" a="1"/>
  <c r="I195" i="38" s="1"/>
  <c r="J195" i="38" a="1"/>
  <c r="J195" i="38" s="1"/>
  <c r="K195" i="38" a="1"/>
  <c r="K195" i="38" s="1"/>
  <c r="L195" i="38" a="1"/>
  <c r="L195" i="38" s="1"/>
  <c r="M195" i="38" a="1"/>
  <c r="M195" i="38" s="1"/>
  <c r="N195" i="38" a="1"/>
  <c r="N195" i="38" s="1"/>
  <c r="O195" i="38" a="1"/>
  <c r="O195" i="38" s="1"/>
  <c r="P195" i="38" a="1"/>
  <c r="P195" i="38" s="1"/>
  <c r="Q195" i="38" a="1"/>
  <c r="Q195" i="38"/>
  <c r="R195" i="38" a="1"/>
  <c r="R195" i="38" s="1"/>
  <c r="S195" i="38" a="1"/>
  <c r="S195" i="38" s="1"/>
  <c r="T195" i="38" a="1"/>
  <c r="T195" i="38" s="1"/>
  <c r="U195" i="38" a="1"/>
  <c r="U195" i="38" s="1"/>
  <c r="V195" i="38" a="1"/>
  <c r="V195" i="38" s="1"/>
  <c r="W195" i="38" a="1"/>
  <c r="W195" i="38"/>
  <c r="X195" i="38" a="1"/>
  <c r="X195" i="38" s="1"/>
  <c r="Y195" i="38" a="1"/>
  <c r="Y195" i="38" s="1"/>
  <c r="Z195" i="38" a="1"/>
  <c r="Z195" i="38" s="1"/>
  <c r="AA195" i="38" a="1"/>
  <c r="AA195" i="38" s="1"/>
  <c r="AB195" i="38" a="1"/>
  <c r="AB195" i="38" s="1"/>
  <c r="AC195" i="38" a="1"/>
  <c r="AC195" i="38" s="1"/>
  <c r="AD195" i="38" a="1"/>
  <c r="AD195" i="38" s="1"/>
  <c r="AE195" i="38" a="1"/>
  <c r="AE195" i="38" s="1"/>
  <c r="AF195" i="38" a="1"/>
  <c r="AF195" i="38" s="1"/>
  <c r="AG195" i="38" a="1"/>
  <c r="AG195" i="38" s="1"/>
  <c r="AH195" i="38" a="1"/>
  <c r="AH195" i="38" s="1"/>
  <c r="AI195" i="38" a="1"/>
  <c r="AI195" i="38" s="1"/>
  <c r="AJ195" i="38" a="1"/>
  <c r="AJ195" i="38" s="1"/>
  <c r="AK195" i="38" a="1"/>
  <c r="AK195" i="38" s="1"/>
  <c r="AL195" i="38" a="1"/>
  <c r="AL195" i="38" s="1"/>
  <c r="AM195" i="38" a="1"/>
  <c r="AM195" i="38"/>
  <c r="AN195" i="38" a="1"/>
  <c r="AN195" i="38" s="1"/>
  <c r="AO195" i="38" a="1"/>
  <c r="AO195" i="38"/>
  <c r="AP195" i="38" a="1"/>
  <c r="AP195" i="38" s="1"/>
  <c r="AQ195" i="38" a="1"/>
  <c r="AQ195" i="38" s="1"/>
  <c r="AR195" i="38" a="1"/>
  <c r="AR195" i="38" s="1"/>
  <c r="AS195" i="38" a="1"/>
  <c r="AS195" i="38" s="1"/>
  <c r="AT195" i="38" a="1"/>
  <c r="AT195" i="38" s="1"/>
  <c r="AU195" i="38" a="1"/>
  <c r="AU195" i="38" s="1"/>
  <c r="AV195" i="38" a="1"/>
  <c r="AV195" i="38" s="1"/>
  <c r="AW195" i="38" a="1"/>
  <c r="AW195" i="38" s="1"/>
  <c r="AX195" i="38" a="1"/>
  <c r="AX195" i="38" s="1"/>
  <c r="AY195" i="38" a="1"/>
  <c r="AY195" i="38" s="1"/>
  <c r="AZ195" i="38" a="1"/>
  <c r="AZ195" i="38" s="1"/>
  <c r="BA195" i="38" a="1"/>
  <c r="BA195" i="38" s="1"/>
  <c r="BB195" i="38" a="1"/>
  <c r="BB195" i="38" s="1"/>
  <c r="BC195" i="38" a="1"/>
  <c r="BC195" i="38"/>
  <c r="BD195" i="38" a="1"/>
  <c r="BD195" i="38" s="1"/>
  <c r="BE195" i="38" a="1"/>
  <c r="BE195" i="38" s="1"/>
  <c r="BF195" i="38" a="1"/>
  <c r="BF195" i="38" s="1"/>
  <c r="BG195" i="38" a="1"/>
  <c r="BG195" i="38" s="1"/>
  <c r="BH195" i="38" a="1"/>
  <c r="BH195" i="38" s="1"/>
  <c r="BI195" i="38" a="1"/>
  <c r="BI195" i="38" s="1"/>
  <c r="BJ195" i="38" a="1"/>
  <c r="BJ195" i="38" s="1"/>
  <c r="BK195" i="38" a="1"/>
  <c r="BK195" i="38" s="1"/>
  <c r="BL195" i="38" a="1"/>
  <c r="BL195" i="38" s="1"/>
  <c r="BM195" i="38" a="1"/>
  <c r="BM195" i="38" s="1"/>
  <c r="BN195" i="38" a="1"/>
  <c r="BN195" i="38" s="1"/>
  <c r="BO195" i="38" a="1"/>
  <c r="BO195" i="38" s="1"/>
  <c r="BP195" i="38" a="1"/>
  <c r="BP195" i="38" s="1"/>
  <c r="BQ195" i="38" a="1"/>
  <c r="BQ195" i="38" s="1"/>
  <c r="BR195" i="38" a="1"/>
  <c r="BR195" i="38" s="1"/>
  <c r="BS195" i="38" a="1"/>
  <c r="BS195" i="38" s="1"/>
  <c r="BT195" i="38" a="1"/>
  <c r="BT195" i="38" s="1"/>
  <c r="BU195" i="38" a="1"/>
  <c r="BU195" i="38" s="1"/>
  <c r="BV195" i="38" a="1"/>
  <c r="BV195" i="38" s="1"/>
  <c r="C196" i="38" a="1"/>
  <c r="C196" i="38" s="1"/>
  <c r="D196" i="38" a="1"/>
  <c r="D196" i="38" s="1"/>
  <c r="E196" i="38" a="1"/>
  <c r="E196" i="38" s="1"/>
  <c r="F196" i="38" a="1"/>
  <c r="F196" i="38" s="1"/>
  <c r="G196" i="38" a="1"/>
  <c r="G196" i="38" s="1"/>
  <c r="H196" i="38" a="1"/>
  <c r="H196" i="38" s="1"/>
  <c r="I196" i="38" a="1"/>
  <c r="I196" i="38"/>
  <c r="J196" i="38" a="1"/>
  <c r="J196" i="38" s="1"/>
  <c r="K196" i="38" a="1"/>
  <c r="K196" i="38" s="1"/>
  <c r="L196" i="38" a="1"/>
  <c r="L196" i="38" s="1"/>
  <c r="M196" i="38" a="1"/>
  <c r="M196" i="38"/>
  <c r="N196" i="38" a="1"/>
  <c r="N196" i="38" s="1"/>
  <c r="O196" i="38" a="1"/>
  <c r="O196" i="38"/>
  <c r="P196" i="38" a="1"/>
  <c r="P196" i="38" s="1"/>
  <c r="Q196" i="38" a="1"/>
  <c r="Q196" i="38" s="1"/>
  <c r="R196" i="38" a="1"/>
  <c r="R196" i="38" s="1"/>
  <c r="S196" i="38" a="1"/>
  <c r="S196" i="38" s="1"/>
  <c r="T196" i="38" a="1"/>
  <c r="T196" i="38" s="1"/>
  <c r="U196" i="38" a="1"/>
  <c r="U196" i="38" s="1"/>
  <c r="V196" i="38" a="1"/>
  <c r="V196" i="38" s="1"/>
  <c r="W196" i="38" a="1"/>
  <c r="W196" i="38" s="1"/>
  <c r="X196" i="38" a="1"/>
  <c r="X196" i="38" s="1"/>
  <c r="Y196" i="38" a="1"/>
  <c r="Y196" i="38" s="1"/>
  <c r="Z196" i="38" a="1"/>
  <c r="Z196" i="38" s="1"/>
  <c r="AA196" i="38" a="1"/>
  <c r="AA196" i="38" s="1"/>
  <c r="AB196" i="38" a="1"/>
  <c r="AB196" i="38" s="1"/>
  <c r="AC196" i="38" a="1"/>
  <c r="AC196" i="38"/>
  <c r="AD196" i="38" a="1"/>
  <c r="AD196" i="38" s="1"/>
  <c r="AE196" i="38" a="1"/>
  <c r="AE196" i="38" s="1"/>
  <c r="AF196" i="38" a="1"/>
  <c r="AF196" i="38" s="1"/>
  <c r="AG196" i="38" a="1"/>
  <c r="AG196" i="38" s="1"/>
  <c r="AH196" i="38" a="1"/>
  <c r="AH196" i="38" s="1"/>
  <c r="AI196" i="38" a="1"/>
  <c r="AI196" i="38" s="1"/>
  <c r="AJ196" i="38" a="1"/>
  <c r="AJ196" i="38" s="1"/>
  <c r="AK196" i="38" a="1"/>
  <c r="AK196" i="38" s="1"/>
  <c r="AL196" i="38" a="1"/>
  <c r="AL196" i="38" s="1"/>
  <c r="AM196" i="38" a="1"/>
  <c r="AM196" i="38" s="1"/>
  <c r="AN196" i="38" a="1"/>
  <c r="AN196" i="38" s="1"/>
  <c r="AO196" i="38" a="1"/>
  <c r="AO196" i="38" s="1"/>
  <c r="AP196" i="38" a="1"/>
  <c r="AP196" i="38" s="1"/>
  <c r="AQ196" i="38" a="1"/>
  <c r="AQ196" i="38" s="1"/>
  <c r="AR196" i="38" a="1"/>
  <c r="AR196" i="38" s="1"/>
  <c r="AS196" i="38" a="1"/>
  <c r="AS196" i="38" s="1"/>
  <c r="AT196" i="38" a="1"/>
  <c r="AT196" i="38" s="1"/>
  <c r="AU196" i="38" a="1"/>
  <c r="AU196" i="38" s="1"/>
  <c r="AV196" i="38" a="1"/>
  <c r="AV196" i="38" s="1"/>
  <c r="AW196" i="38" a="1"/>
  <c r="AW196" i="38" s="1"/>
  <c r="AX196" i="38" a="1"/>
  <c r="AX196" i="38" s="1"/>
  <c r="AY196" i="38" a="1"/>
  <c r="AY196" i="38" s="1"/>
  <c r="AZ196" i="38" a="1"/>
  <c r="AZ196" i="38" s="1"/>
  <c r="BA196" i="38" a="1"/>
  <c r="BA196" i="38" s="1"/>
  <c r="BB196" i="38" a="1"/>
  <c r="BB196" i="38" s="1"/>
  <c r="BC196" i="38" a="1"/>
  <c r="BC196" i="38" s="1"/>
  <c r="BD196" i="38" a="1"/>
  <c r="BD196" i="38" s="1"/>
  <c r="BE196" i="38" a="1"/>
  <c r="BE196" i="38"/>
  <c r="BF196" i="38" a="1"/>
  <c r="BF196" i="38" s="1"/>
  <c r="BG196" i="38" a="1"/>
  <c r="BG196" i="38" s="1"/>
  <c r="BH196" i="38" a="1"/>
  <c r="BH196" i="38" s="1"/>
  <c r="BI196" i="38" a="1"/>
  <c r="BI196" i="38" s="1"/>
  <c r="BJ196" i="38" a="1"/>
  <c r="BJ196" i="38" s="1"/>
  <c r="BK196" i="38" a="1"/>
  <c r="BK196" i="38" s="1"/>
  <c r="BL196" i="38" a="1"/>
  <c r="BL196" i="38" s="1"/>
  <c r="BM196" i="38" a="1"/>
  <c r="BM196" i="38" s="1"/>
  <c r="BN196" i="38" a="1"/>
  <c r="BN196" i="38" s="1"/>
  <c r="BO196" i="38" a="1"/>
  <c r="BO196" i="38" s="1"/>
  <c r="BP196" i="38" a="1"/>
  <c r="BP196" i="38" s="1"/>
  <c r="BQ196" i="38" a="1"/>
  <c r="BQ196" i="38" s="1"/>
  <c r="BR196" i="38" a="1"/>
  <c r="BR196" i="38" s="1"/>
  <c r="BS196" i="38" a="1"/>
  <c r="BS196" i="38" s="1"/>
  <c r="BT196" i="38" a="1"/>
  <c r="BT196" i="38" s="1"/>
  <c r="BU196" i="38" a="1"/>
  <c r="BU196" i="38" s="1"/>
  <c r="BV196" i="38" a="1"/>
  <c r="BV196" i="38" s="1"/>
  <c r="C197" i="38" a="1"/>
  <c r="C197" i="38" s="1"/>
  <c r="D197" i="38" a="1"/>
  <c r="D197" i="38" s="1"/>
  <c r="E197" i="38" a="1"/>
  <c r="E197" i="38"/>
  <c r="F197" i="38" a="1"/>
  <c r="F197" i="38" s="1"/>
  <c r="G197" i="38" a="1"/>
  <c r="G197" i="38" s="1"/>
  <c r="H197" i="38" a="1"/>
  <c r="H197" i="38" s="1"/>
  <c r="I197" i="38" a="1"/>
  <c r="I197" i="38" s="1"/>
  <c r="J197" i="38" a="1"/>
  <c r="J197" i="38" s="1"/>
  <c r="K197" i="38" a="1"/>
  <c r="K197" i="38" s="1"/>
  <c r="L197" i="38" a="1"/>
  <c r="L197" i="38" s="1"/>
  <c r="M197" i="38" a="1"/>
  <c r="M197" i="38" s="1"/>
  <c r="N197" i="38" a="1"/>
  <c r="N197" i="38" s="1"/>
  <c r="O197" i="38" a="1"/>
  <c r="O197" i="38" s="1"/>
  <c r="P197" i="38" a="1"/>
  <c r="P197" i="38" s="1"/>
  <c r="Q197" i="38" a="1"/>
  <c r="Q197" i="38" s="1"/>
  <c r="R197" i="38" a="1"/>
  <c r="R197" i="38" s="1"/>
  <c r="S197" i="38" a="1"/>
  <c r="S197" i="38" s="1"/>
  <c r="T197" i="38" a="1"/>
  <c r="T197" i="38" s="1"/>
  <c r="U197" i="38" a="1"/>
  <c r="U197" i="38"/>
  <c r="V197" i="38" a="1"/>
  <c r="V197" i="38" s="1"/>
  <c r="W197" i="38" a="1"/>
  <c r="W197" i="38" s="1"/>
  <c r="X197" i="38" a="1"/>
  <c r="X197" i="38" s="1"/>
  <c r="Y197" i="38" a="1"/>
  <c r="Y197" i="38" s="1"/>
  <c r="Z197" i="38" a="1"/>
  <c r="Z197" i="38" s="1"/>
  <c r="AA197" i="38" a="1"/>
  <c r="AA197" i="38" s="1"/>
  <c r="AB197" i="38" a="1"/>
  <c r="AB197" i="38" s="1"/>
  <c r="AC197" i="38" a="1"/>
  <c r="AC197" i="38" s="1"/>
  <c r="AD197" i="38" a="1"/>
  <c r="AD197" i="38" s="1"/>
  <c r="AE197" i="38" a="1"/>
  <c r="AE197" i="38" s="1"/>
  <c r="AF197" i="38" a="1"/>
  <c r="AF197" i="38" s="1"/>
  <c r="AG197" i="38" a="1"/>
  <c r="AG197" i="38" s="1"/>
  <c r="AH197" i="38" a="1"/>
  <c r="AH197" i="38" s="1"/>
  <c r="AI197" i="38" a="1"/>
  <c r="AI197" i="38" s="1"/>
  <c r="AJ197" i="38" a="1"/>
  <c r="AJ197" i="38" s="1"/>
  <c r="AK197" i="38" a="1"/>
  <c r="AK197" i="38"/>
  <c r="AL197" i="38" a="1"/>
  <c r="AL197" i="38" s="1"/>
  <c r="AM197" i="38" a="1"/>
  <c r="AM197" i="38" s="1"/>
  <c r="AN197" i="38" a="1"/>
  <c r="AN197" i="38" s="1"/>
  <c r="AO197" i="38" a="1"/>
  <c r="AO197" i="38" s="1"/>
  <c r="AP197" i="38" a="1"/>
  <c r="AP197" i="38" s="1"/>
  <c r="AQ197" i="38" a="1"/>
  <c r="AQ197" i="38" s="1"/>
  <c r="AR197" i="38" a="1"/>
  <c r="AR197" i="38" s="1"/>
  <c r="AS197" i="38" a="1"/>
  <c r="AS197" i="38" s="1"/>
  <c r="AT197" i="38" a="1"/>
  <c r="AT197" i="38" s="1"/>
  <c r="AU197" i="38" a="1"/>
  <c r="AU197" i="38" s="1"/>
  <c r="AV197" i="38" a="1"/>
  <c r="AV197" i="38" s="1"/>
  <c r="AW197" i="38" a="1"/>
  <c r="AW197" i="38" s="1"/>
  <c r="AX197" i="38" a="1"/>
  <c r="AX197" i="38" s="1"/>
  <c r="AY197" i="38" a="1"/>
  <c r="AY197" i="38" s="1"/>
  <c r="AZ197" i="38" a="1"/>
  <c r="AZ197" i="38" s="1"/>
  <c r="BA197" i="38" a="1"/>
  <c r="BA197" i="38" s="1"/>
  <c r="BB197" i="38" a="1"/>
  <c r="BB197" i="38" s="1"/>
  <c r="BC197" i="38" a="1"/>
  <c r="BC197" i="38" s="1"/>
  <c r="BD197" i="38" a="1"/>
  <c r="BD197" i="38" s="1"/>
  <c r="BE197" i="38" a="1"/>
  <c r="BE197" i="38" s="1"/>
  <c r="BF197" i="38" a="1"/>
  <c r="BF197" i="38" s="1"/>
  <c r="BG197" i="38" a="1"/>
  <c r="BG197" i="38" s="1"/>
  <c r="BH197" i="38" a="1"/>
  <c r="BH197" i="38" s="1"/>
  <c r="BI197" i="38" a="1"/>
  <c r="BI197" i="38" s="1"/>
  <c r="BJ197" i="38" a="1"/>
  <c r="BJ197" i="38" s="1"/>
  <c r="BK197" i="38" a="1"/>
  <c r="BK197" i="38" s="1"/>
  <c r="BL197" i="38" a="1"/>
  <c r="BL197" i="38" s="1"/>
  <c r="BM197" i="38" a="1"/>
  <c r="BM197" i="38" s="1"/>
  <c r="BN197" i="38" a="1"/>
  <c r="BN197" i="38" s="1"/>
  <c r="BO197" i="38" a="1"/>
  <c r="BO197" i="38" s="1"/>
  <c r="BP197" i="38" a="1"/>
  <c r="BP197" i="38" s="1"/>
  <c r="BQ197" i="38" a="1"/>
  <c r="BQ197" i="38"/>
  <c r="BR197" i="38" a="1"/>
  <c r="BR197" i="38" s="1"/>
  <c r="BS197" i="38" a="1"/>
  <c r="BS197" i="38" s="1"/>
  <c r="BT197" i="38" a="1"/>
  <c r="BT197" i="38" s="1"/>
  <c r="BU197" i="38" a="1"/>
  <c r="BU197" i="38" s="1"/>
  <c r="BV197" i="38" a="1"/>
  <c r="BV197" i="38" s="1"/>
  <c r="C198" i="38" a="1"/>
  <c r="C198" i="38" s="1"/>
  <c r="D198" i="38" a="1"/>
  <c r="D198" i="38" s="1"/>
  <c r="E198" i="38" a="1"/>
  <c r="E198" i="38" s="1"/>
  <c r="F198" i="38" a="1"/>
  <c r="F198" i="38" s="1"/>
  <c r="G198" i="38" a="1"/>
  <c r="G198" i="38" s="1"/>
  <c r="H198" i="38" a="1"/>
  <c r="H198" i="38" s="1"/>
  <c r="I198" i="38" a="1"/>
  <c r="I198" i="38" s="1"/>
  <c r="J198" i="38" a="1"/>
  <c r="J198" i="38" s="1"/>
  <c r="K198" i="38" a="1"/>
  <c r="K198" i="38" s="1"/>
  <c r="L198" i="38" a="1"/>
  <c r="L198" i="38" s="1"/>
  <c r="M198" i="38" a="1"/>
  <c r="M198" i="38"/>
  <c r="N198" i="38" a="1"/>
  <c r="N198" i="38" s="1"/>
  <c r="O198" i="38" a="1"/>
  <c r="O198" i="38" s="1"/>
  <c r="P198" i="38" a="1"/>
  <c r="P198" i="38" s="1"/>
  <c r="Q198" i="38" a="1"/>
  <c r="Q198" i="38" s="1"/>
  <c r="R198" i="38" a="1"/>
  <c r="R198" i="38" s="1"/>
  <c r="S198" i="38" a="1"/>
  <c r="S198" i="38" s="1"/>
  <c r="T198" i="38" a="1"/>
  <c r="T198" i="38" s="1"/>
  <c r="U198" i="38" a="1"/>
  <c r="U198" i="38" s="1"/>
  <c r="V198" i="38" a="1"/>
  <c r="V198" i="38" s="1"/>
  <c r="W198" i="38" a="1"/>
  <c r="W198" i="38" s="1"/>
  <c r="X198" i="38" a="1"/>
  <c r="X198" i="38" s="1"/>
  <c r="Y198" i="38" a="1"/>
  <c r="Y198" i="38" s="1"/>
  <c r="Z198" i="38" a="1"/>
  <c r="Z198" i="38" s="1"/>
  <c r="AA198" i="38" a="1"/>
  <c r="AA198" i="38" s="1"/>
  <c r="AB198" i="38" a="1"/>
  <c r="AB198" i="38" s="1"/>
  <c r="AC198" i="38" a="1"/>
  <c r="AC198" i="38" s="1"/>
  <c r="AD198" i="38" a="1"/>
  <c r="AD198" i="38" s="1"/>
  <c r="AE198" i="38" a="1"/>
  <c r="AE198" i="38" s="1"/>
  <c r="AF198" i="38" a="1"/>
  <c r="AF198" i="38" s="1"/>
  <c r="AG198" i="38" a="1"/>
  <c r="AG198" i="38" s="1"/>
  <c r="AH198" i="38" a="1"/>
  <c r="AH198" i="38" s="1"/>
  <c r="AI198" i="38" a="1"/>
  <c r="AI198" i="38" s="1"/>
  <c r="AJ198" i="38" a="1"/>
  <c r="AJ198" i="38" s="1"/>
  <c r="AK198" i="38" a="1"/>
  <c r="AK198" i="38" s="1"/>
  <c r="AL198" i="38" a="1"/>
  <c r="AL198" i="38" s="1"/>
  <c r="AM198" i="38" a="1"/>
  <c r="AM198" i="38" s="1"/>
  <c r="AN198" i="38" a="1"/>
  <c r="AN198" i="38" s="1"/>
  <c r="AO198" i="38" a="1"/>
  <c r="AO198" i="38" s="1"/>
  <c r="AP198" i="38" a="1"/>
  <c r="AP198" i="38" s="1"/>
  <c r="AQ198" i="38" a="1"/>
  <c r="AQ198" i="38" s="1"/>
  <c r="AR198" i="38" a="1"/>
  <c r="AR198" i="38" s="1"/>
  <c r="AS198" i="38" a="1"/>
  <c r="AS198" i="38" s="1"/>
  <c r="AT198" i="38" a="1"/>
  <c r="AT198" i="38" s="1"/>
  <c r="AU198" i="38" a="1"/>
  <c r="AU198" i="38" s="1"/>
  <c r="AV198" i="38" a="1"/>
  <c r="AV198" i="38" s="1"/>
  <c r="AW198" i="38" a="1"/>
  <c r="AW198" i="38" s="1"/>
  <c r="AX198" i="38" a="1"/>
  <c r="AX198" i="38" s="1"/>
  <c r="AY198" i="38" a="1"/>
  <c r="AY198" i="38" s="1"/>
  <c r="AZ198" i="38" a="1"/>
  <c r="AZ198" i="38" s="1"/>
  <c r="BA198" i="38" a="1"/>
  <c r="BA198" i="38" s="1"/>
  <c r="BB198" i="38" a="1"/>
  <c r="BB198" i="38" s="1"/>
  <c r="BC198" i="38" a="1"/>
  <c r="BC198" i="38" s="1"/>
  <c r="BD198" i="38" a="1"/>
  <c r="BD198" i="38" s="1"/>
  <c r="BE198" i="38" a="1"/>
  <c r="BE198" i="38" s="1"/>
  <c r="BF198" i="38" a="1"/>
  <c r="BF198" i="38" s="1"/>
  <c r="BG198" i="38" a="1"/>
  <c r="BG198" i="38" s="1"/>
  <c r="BH198" i="38" a="1"/>
  <c r="BH198" i="38" s="1"/>
  <c r="BI198" i="38" a="1"/>
  <c r="BI198" i="38"/>
  <c r="BJ198" i="38" a="1"/>
  <c r="BJ198" i="38" s="1"/>
  <c r="BK198" i="38" a="1"/>
  <c r="BK198" i="38" s="1"/>
  <c r="BL198" i="38" a="1"/>
  <c r="BL198" i="38" s="1"/>
  <c r="BM198" i="38" a="1"/>
  <c r="BM198" i="38" s="1"/>
  <c r="BN198" i="38" a="1"/>
  <c r="BN198" i="38" s="1"/>
  <c r="BO198" i="38" a="1"/>
  <c r="BO198" i="38" s="1"/>
  <c r="BP198" i="38" a="1"/>
  <c r="BP198" i="38" s="1"/>
  <c r="BQ198" i="38" a="1"/>
  <c r="BQ198" i="38" s="1"/>
  <c r="BR198" i="38" a="1"/>
  <c r="BR198" i="38" s="1"/>
  <c r="BS198" i="38" a="1"/>
  <c r="BS198" i="38" s="1"/>
  <c r="BT198" i="38" a="1"/>
  <c r="BT198" i="38" s="1"/>
  <c r="BU198" i="38" a="1"/>
  <c r="BU198" i="38" s="1"/>
  <c r="BV198" i="38" a="1"/>
  <c r="BV198" i="38" s="1"/>
  <c r="C199" i="38" a="1"/>
  <c r="C199" i="38" s="1"/>
  <c r="D199" i="38" a="1"/>
  <c r="D199" i="38" s="1"/>
  <c r="E199" i="38" a="1"/>
  <c r="E199" i="38"/>
  <c r="F199" i="38" a="1"/>
  <c r="F199" i="38" s="1"/>
  <c r="G199" i="38" a="1"/>
  <c r="G199" i="38" s="1"/>
  <c r="H199" i="38" a="1"/>
  <c r="H199" i="38" s="1"/>
  <c r="I199" i="38" a="1"/>
  <c r="I199" i="38" s="1"/>
  <c r="J199" i="38" a="1"/>
  <c r="J199" i="38" s="1"/>
  <c r="K199" i="38" a="1"/>
  <c r="K199" i="38" s="1"/>
  <c r="L199" i="38" a="1"/>
  <c r="L199" i="38" s="1"/>
  <c r="M199" i="38" a="1"/>
  <c r="M199" i="38" s="1"/>
  <c r="N199" i="38" a="1"/>
  <c r="N199" i="38" s="1"/>
  <c r="O199" i="38" a="1"/>
  <c r="O199" i="38" s="1"/>
  <c r="P199" i="38" a="1"/>
  <c r="P199" i="38" s="1"/>
  <c r="Q199" i="38" a="1"/>
  <c r="Q199" i="38" s="1"/>
  <c r="R199" i="38" a="1"/>
  <c r="R199" i="38" s="1"/>
  <c r="S199" i="38" a="1"/>
  <c r="S199" i="38" s="1"/>
  <c r="T199" i="38" a="1"/>
  <c r="T199" i="38" s="1"/>
  <c r="U199" i="38" a="1"/>
  <c r="U199" i="38" s="1"/>
  <c r="V199" i="38" a="1"/>
  <c r="V199" i="38" s="1"/>
  <c r="W199" i="38" a="1"/>
  <c r="W199" i="38" s="1"/>
  <c r="X199" i="38" a="1"/>
  <c r="X199" i="38" s="1"/>
  <c r="Y199" i="38" a="1"/>
  <c r="Y199" i="38" s="1"/>
  <c r="Z199" i="38" a="1"/>
  <c r="Z199" i="38" s="1"/>
  <c r="AA199" i="38" a="1"/>
  <c r="AA199" i="38" s="1"/>
  <c r="AB199" i="38" a="1"/>
  <c r="AB199" i="38" s="1"/>
  <c r="AC199" i="38" a="1"/>
  <c r="AC199" i="38" s="1"/>
  <c r="AD199" i="38" a="1"/>
  <c r="AD199" i="38" s="1"/>
  <c r="AE199" i="38" a="1"/>
  <c r="AE199" i="38" s="1"/>
  <c r="AF199" i="38" a="1"/>
  <c r="AF199" i="38" s="1"/>
  <c r="AG199" i="38" a="1"/>
  <c r="AG199" i="38" s="1"/>
  <c r="AH199" i="38" a="1"/>
  <c r="AH199" i="38" s="1"/>
  <c r="AI199" i="38" a="1"/>
  <c r="AI199" i="38" s="1"/>
  <c r="AJ199" i="38" a="1"/>
  <c r="AJ199" i="38" s="1"/>
  <c r="AK199" i="38" a="1"/>
  <c r="AK199" i="38" s="1"/>
  <c r="AL199" i="38" a="1"/>
  <c r="AL199" i="38" s="1"/>
  <c r="AM199" i="38" a="1"/>
  <c r="AM199" i="38" s="1"/>
  <c r="AN199" i="38" a="1"/>
  <c r="AN199" i="38" s="1"/>
  <c r="AO199" i="38" a="1"/>
  <c r="AO199" i="38" s="1"/>
  <c r="AP199" i="38" a="1"/>
  <c r="AP199" i="38" s="1"/>
  <c r="AQ199" i="38" a="1"/>
  <c r="AQ199" i="38" s="1"/>
  <c r="AR199" i="38" a="1"/>
  <c r="AR199" i="38" s="1"/>
  <c r="AS199" i="38" a="1"/>
  <c r="AS199" i="38" s="1"/>
  <c r="AT199" i="38" a="1"/>
  <c r="AT199" i="38" s="1"/>
  <c r="AU199" i="38" a="1"/>
  <c r="AU199" i="38" s="1"/>
  <c r="AV199" i="38" a="1"/>
  <c r="AV199" i="38" s="1"/>
  <c r="AW199" i="38" a="1"/>
  <c r="AW199" i="38" s="1"/>
  <c r="AX199" i="38" a="1"/>
  <c r="AX199" i="38" s="1"/>
  <c r="AY199" i="38" a="1"/>
  <c r="AY199" i="38" s="1"/>
  <c r="AZ199" i="38" a="1"/>
  <c r="AZ199" i="38" s="1"/>
  <c r="BA199" i="38" a="1"/>
  <c r="BA199" i="38"/>
  <c r="BB199" i="38" a="1"/>
  <c r="BB199" i="38" s="1"/>
  <c r="BC199" i="38" a="1"/>
  <c r="BC199" i="38" s="1"/>
  <c r="BD199" i="38" a="1"/>
  <c r="BD199" i="38" s="1"/>
  <c r="BE199" i="38" a="1"/>
  <c r="BE199" i="38" s="1"/>
  <c r="BF199" i="38" a="1"/>
  <c r="BF199" i="38" s="1"/>
  <c r="BG199" i="38" a="1"/>
  <c r="BG199" i="38" s="1"/>
  <c r="BH199" i="38" a="1"/>
  <c r="BH199" i="38" s="1"/>
  <c r="BI199" i="38" a="1"/>
  <c r="BI199" i="38" s="1"/>
  <c r="BJ199" i="38" a="1"/>
  <c r="BJ199" i="38" s="1"/>
  <c r="BK199" i="38" a="1"/>
  <c r="BK199" i="38" s="1"/>
  <c r="BL199" i="38" a="1"/>
  <c r="BL199" i="38" s="1"/>
  <c r="BM199" i="38" a="1"/>
  <c r="BM199" i="38" s="1"/>
  <c r="BN199" i="38" a="1"/>
  <c r="BN199" i="38" s="1"/>
  <c r="BO199" i="38" a="1"/>
  <c r="BO199" i="38" s="1"/>
  <c r="BP199" i="38" a="1"/>
  <c r="BP199" i="38" s="1"/>
  <c r="BQ199" i="38" a="1"/>
  <c r="BQ199" i="38"/>
  <c r="BR199" i="38" a="1"/>
  <c r="BR199" i="38" s="1"/>
  <c r="BS199" i="38" a="1"/>
  <c r="BS199" i="38" s="1"/>
  <c r="BT199" i="38" a="1"/>
  <c r="BT199" i="38" s="1"/>
  <c r="BU199" i="38" a="1"/>
  <c r="BU199" i="38" s="1"/>
  <c r="BV199" i="38" a="1"/>
  <c r="BV199" i="38" s="1"/>
  <c r="C200" i="38" a="1"/>
  <c r="C200" i="38" s="1"/>
  <c r="D200" i="38" a="1"/>
  <c r="D200" i="38" s="1"/>
  <c r="E200" i="38" a="1"/>
  <c r="E200" i="38" s="1"/>
  <c r="F200" i="38" a="1"/>
  <c r="F200" i="38" s="1"/>
  <c r="G200" i="38" a="1"/>
  <c r="G200" i="38" s="1"/>
  <c r="H200" i="38" a="1"/>
  <c r="H200" i="38" s="1"/>
  <c r="I200" i="38" a="1"/>
  <c r="I200" i="38" s="1"/>
  <c r="J200" i="38" a="1"/>
  <c r="J200" i="38" s="1"/>
  <c r="K200" i="38" a="1"/>
  <c r="K200" i="38" s="1"/>
  <c r="L200" i="38" a="1"/>
  <c r="L200" i="38" s="1"/>
  <c r="M200" i="38" a="1"/>
  <c r="M200" i="38" s="1"/>
  <c r="N200" i="38" a="1"/>
  <c r="N200" i="38" s="1"/>
  <c r="O200" i="38" a="1"/>
  <c r="O200" i="38" s="1"/>
  <c r="P200" i="38" a="1"/>
  <c r="P200" i="38" s="1"/>
  <c r="Q200" i="38" a="1"/>
  <c r="Q200" i="38" s="1"/>
  <c r="R200" i="38" a="1"/>
  <c r="R200" i="38" s="1"/>
  <c r="S200" i="38" a="1"/>
  <c r="S200" i="38" s="1"/>
  <c r="T200" i="38" a="1"/>
  <c r="T200" i="38" s="1"/>
  <c r="U200" i="38" a="1"/>
  <c r="U200" i="38" s="1"/>
  <c r="V200" i="38" a="1"/>
  <c r="V200" i="38" s="1"/>
  <c r="W200" i="38" a="1"/>
  <c r="W200" i="38" s="1"/>
  <c r="X200" i="38" a="1"/>
  <c r="X200" i="38" s="1"/>
  <c r="Y200" i="38" a="1"/>
  <c r="Y200" i="38" s="1"/>
  <c r="Z200" i="38" a="1"/>
  <c r="Z200" i="38" s="1"/>
  <c r="AA200" i="38" a="1"/>
  <c r="AA200" i="38" s="1"/>
  <c r="AB200" i="38" a="1"/>
  <c r="AB200" i="38" s="1"/>
  <c r="AC200" i="38" a="1"/>
  <c r="AC200" i="38" s="1"/>
  <c r="AD200" i="38" a="1"/>
  <c r="AD200" i="38" s="1"/>
  <c r="AE200" i="38" a="1"/>
  <c r="AE200" i="38" s="1"/>
  <c r="AF200" i="38" a="1"/>
  <c r="AF200" i="38" s="1"/>
  <c r="AG200" i="38" a="1"/>
  <c r="AG200" i="38" s="1"/>
  <c r="AH200" i="38" a="1"/>
  <c r="AH200" i="38" s="1"/>
  <c r="AI200" i="38" a="1"/>
  <c r="AI200" i="38" s="1"/>
  <c r="AJ200" i="38" a="1"/>
  <c r="AJ200" i="38" s="1"/>
  <c r="AK200" i="38" a="1"/>
  <c r="AK200" i="38" s="1"/>
  <c r="AL200" i="38" a="1"/>
  <c r="AL200" i="38" s="1"/>
  <c r="AM200" i="38" a="1"/>
  <c r="AM200" i="38" s="1"/>
  <c r="AN200" i="38" a="1"/>
  <c r="AN200" i="38" s="1"/>
  <c r="AO200" i="38" a="1"/>
  <c r="AO200" i="38" s="1"/>
  <c r="AP200" i="38" a="1"/>
  <c r="AP200" i="38" s="1"/>
  <c r="AQ200" i="38" a="1"/>
  <c r="AQ200" i="38" s="1"/>
  <c r="AR200" i="38" a="1"/>
  <c r="AR200" i="38" s="1"/>
  <c r="AS200" i="38" a="1"/>
  <c r="AS200" i="38"/>
  <c r="AT200" i="38" a="1"/>
  <c r="AT200" i="38" s="1"/>
  <c r="AU200" i="38" a="1"/>
  <c r="AU200" i="38" s="1"/>
  <c r="AV200" i="38" a="1"/>
  <c r="AV200" i="38" s="1"/>
  <c r="AW200" i="38" a="1"/>
  <c r="AW200" i="38" s="1"/>
  <c r="AX200" i="38" a="1"/>
  <c r="AX200" i="38" s="1"/>
  <c r="AY200" i="38" a="1"/>
  <c r="AY200" i="38" s="1"/>
  <c r="AZ200" i="38" a="1"/>
  <c r="AZ200" i="38" s="1"/>
  <c r="BA200" i="38" a="1"/>
  <c r="BA200" i="38" s="1"/>
  <c r="BB200" i="38" a="1"/>
  <c r="BB200" i="38" s="1"/>
  <c r="BC200" i="38" a="1"/>
  <c r="BC200" i="38" s="1"/>
  <c r="BD200" i="38" a="1"/>
  <c r="BD200" i="38" s="1"/>
  <c r="BE200" i="38" a="1"/>
  <c r="BE200" i="38" s="1"/>
  <c r="BF200" i="38" a="1"/>
  <c r="BF200" i="38" s="1"/>
  <c r="BG200" i="38" a="1"/>
  <c r="BG200" i="38" s="1"/>
  <c r="BH200" i="38" a="1"/>
  <c r="BH200" i="38" s="1"/>
  <c r="BI200" i="38" a="1"/>
  <c r="BI200" i="38"/>
  <c r="BJ200" i="38" a="1"/>
  <c r="BJ200" i="38" s="1"/>
  <c r="BK200" i="38" a="1"/>
  <c r="BK200" i="38" s="1"/>
  <c r="BL200" i="38" a="1"/>
  <c r="BL200" i="38" s="1"/>
  <c r="BM200" i="38" a="1"/>
  <c r="BM200" i="38" s="1"/>
  <c r="BN200" i="38" a="1"/>
  <c r="BN200" i="38" s="1"/>
  <c r="BO200" i="38" a="1"/>
  <c r="BO200" i="38" s="1"/>
  <c r="BP200" i="38" a="1"/>
  <c r="BP200" i="38" s="1"/>
  <c r="BQ200" i="38" a="1"/>
  <c r="BQ200" i="38" s="1"/>
  <c r="BR200" i="38" a="1"/>
  <c r="BR200" i="38" s="1"/>
  <c r="BS200" i="38" a="1"/>
  <c r="BS200" i="38" s="1"/>
  <c r="BT200" i="38" a="1"/>
  <c r="BT200" i="38" s="1"/>
  <c r="BU200" i="38" a="1"/>
  <c r="BU200" i="38" s="1"/>
  <c r="BV200" i="38" a="1"/>
  <c r="BV200" i="38" s="1"/>
  <c r="C201" i="38" a="1"/>
  <c r="C201" i="38" s="1"/>
  <c r="D201" i="38" a="1"/>
  <c r="D201" i="38" s="1"/>
  <c r="E201" i="38" a="1"/>
  <c r="E201" i="38" s="1"/>
  <c r="F201" i="38" a="1"/>
  <c r="F201" i="38" s="1"/>
  <c r="G201" i="38" a="1"/>
  <c r="G201" i="38" s="1"/>
  <c r="H201" i="38" a="1"/>
  <c r="H201" i="38" s="1"/>
  <c r="I201" i="38" a="1"/>
  <c r="I201" i="38" s="1"/>
  <c r="J201" i="38" a="1"/>
  <c r="J201" i="38" s="1"/>
  <c r="K201" i="38" a="1"/>
  <c r="K201" i="38" s="1"/>
  <c r="L201" i="38" a="1"/>
  <c r="L201" i="38" s="1"/>
  <c r="M201" i="38" a="1"/>
  <c r="M201" i="38" s="1"/>
  <c r="N201" i="38" a="1"/>
  <c r="N201" i="38" s="1"/>
  <c r="O201" i="38" a="1"/>
  <c r="O201" i="38" s="1"/>
  <c r="P201" i="38" a="1"/>
  <c r="P201" i="38" s="1"/>
  <c r="Q201" i="38" a="1"/>
  <c r="Q201" i="38" s="1"/>
  <c r="R201" i="38" a="1"/>
  <c r="R201" i="38" s="1"/>
  <c r="S201" i="38" a="1"/>
  <c r="S201" i="38" s="1"/>
  <c r="T201" i="38" a="1"/>
  <c r="T201" i="38" s="1"/>
  <c r="U201" i="38" a="1"/>
  <c r="U201" i="38" s="1"/>
  <c r="V201" i="38" a="1"/>
  <c r="V201" i="38" s="1"/>
  <c r="W201" i="38" a="1"/>
  <c r="W201" i="38" s="1"/>
  <c r="X201" i="38" a="1"/>
  <c r="X201" i="38" s="1"/>
  <c r="Y201" i="38" a="1"/>
  <c r="Y201" i="38" s="1"/>
  <c r="Z201" i="38" a="1"/>
  <c r="Z201" i="38" s="1"/>
  <c r="AA201" i="38" a="1"/>
  <c r="AA201" i="38" s="1"/>
  <c r="AB201" i="38" a="1"/>
  <c r="AB201" i="38" s="1"/>
  <c r="AC201" i="38" a="1"/>
  <c r="AC201" i="38" s="1"/>
  <c r="AD201" i="38" a="1"/>
  <c r="AD201" i="38" s="1"/>
  <c r="AE201" i="38" a="1"/>
  <c r="AE201" i="38" s="1"/>
  <c r="AF201" i="38" a="1"/>
  <c r="AF201" i="38" s="1"/>
  <c r="AG201" i="38" a="1"/>
  <c r="AG201" i="38" s="1"/>
  <c r="AH201" i="38" a="1"/>
  <c r="AH201" i="38" s="1"/>
  <c r="AI201" i="38" a="1"/>
  <c r="AI201" i="38" s="1"/>
  <c r="AJ201" i="38" a="1"/>
  <c r="AJ201" i="38" s="1"/>
  <c r="AK201" i="38" a="1"/>
  <c r="AK201" i="38"/>
  <c r="AL201" i="38" a="1"/>
  <c r="AL201" i="38" s="1"/>
  <c r="AM201" i="38" a="1"/>
  <c r="AM201" i="38" s="1"/>
  <c r="AN201" i="38" a="1"/>
  <c r="AN201" i="38" s="1"/>
  <c r="AO201" i="38" a="1"/>
  <c r="AO201" i="38" s="1"/>
  <c r="AP201" i="38" a="1"/>
  <c r="AP201" i="38" s="1"/>
  <c r="AQ201" i="38" a="1"/>
  <c r="AQ201" i="38" s="1"/>
  <c r="AR201" i="38" a="1"/>
  <c r="AR201" i="38" s="1"/>
  <c r="AS201" i="38" a="1"/>
  <c r="AS201" i="38" s="1"/>
  <c r="AT201" i="38" a="1"/>
  <c r="AT201" i="38" s="1"/>
  <c r="AU201" i="38" a="1"/>
  <c r="AU201" i="38" s="1"/>
  <c r="AV201" i="38" a="1"/>
  <c r="AV201" i="38" s="1"/>
  <c r="AW201" i="38" a="1"/>
  <c r="AW201" i="38" s="1"/>
  <c r="AX201" i="38" a="1"/>
  <c r="AX201" i="38" s="1"/>
  <c r="AY201" i="38" a="1"/>
  <c r="AY201" i="38" s="1"/>
  <c r="AZ201" i="38" a="1"/>
  <c r="AZ201" i="38" s="1"/>
  <c r="BA201" i="38" a="1"/>
  <c r="BA201" i="38"/>
  <c r="BB201" i="38" a="1"/>
  <c r="BB201" i="38" s="1"/>
  <c r="BC201" i="38" a="1"/>
  <c r="BC201" i="38" s="1"/>
  <c r="BD201" i="38" a="1"/>
  <c r="BD201" i="38" s="1"/>
  <c r="BE201" i="38" a="1"/>
  <c r="BE201" i="38" s="1"/>
  <c r="BF201" i="38" a="1"/>
  <c r="BF201" i="38" s="1"/>
  <c r="BG201" i="38" a="1"/>
  <c r="BG201" i="38" s="1"/>
  <c r="BH201" i="38" a="1"/>
  <c r="BH201" i="38" s="1"/>
  <c r="BI201" i="38" a="1"/>
  <c r="BI201" i="38" s="1"/>
  <c r="BJ201" i="38" a="1"/>
  <c r="BJ201" i="38" s="1"/>
  <c r="BK201" i="38" a="1"/>
  <c r="BK201" i="38" s="1"/>
  <c r="BL201" i="38" a="1"/>
  <c r="BL201" i="38" s="1"/>
  <c r="BM201" i="38" a="1"/>
  <c r="BM201" i="38" s="1"/>
  <c r="BN201" i="38" a="1"/>
  <c r="BN201" i="38" s="1"/>
  <c r="BO201" i="38" a="1"/>
  <c r="BO201" i="38" s="1"/>
  <c r="BP201" i="38" a="1"/>
  <c r="BP201" i="38" s="1"/>
  <c r="BQ201" i="38" a="1"/>
  <c r="BQ201" i="38" s="1"/>
  <c r="BR201" i="38" a="1"/>
  <c r="BR201" i="38" s="1"/>
  <c r="BS201" i="38" a="1"/>
  <c r="BS201" i="38" s="1"/>
  <c r="BT201" i="38" a="1"/>
  <c r="BT201" i="38" s="1"/>
  <c r="BU201" i="38" a="1"/>
  <c r="BU201" i="38" s="1"/>
  <c r="BV201" i="38" a="1"/>
  <c r="BV201" i="38" s="1"/>
  <c r="C202" i="38" a="1"/>
  <c r="C202" i="38" s="1"/>
  <c r="D202" i="38" a="1"/>
  <c r="D202" i="38" s="1"/>
  <c r="E202" i="38" a="1"/>
  <c r="E202" i="38" s="1"/>
  <c r="F202" i="38" a="1"/>
  <c r="F202" i="38" s="1"/>
  <c r="G202" i="38" a="1"/>
  <c r="G202" i="38" s="1"/>
  <c r="H202" i="38" a="1"/>
  <c r="H202" i="38" s="1"/>
  <c r="I202" i="38" a="1"/>
  <c r="I202" i="38" s="1"/>
  <c r="J202" i="38" a="1"/>
  <c r="J202" i="38" s="1"/>
  <c r="K202" i="38" a="1"/>
  <c r="K202" i="38" s="1"/>
  <c r="L202" i="38" a="1"/>
  <c r="L202" i="38" s="1"/>
  <c r="M202" i="38" a="1"/>
  <c r="M202" i="38" s="1"/>
  <c r="N202" i="38" a="1"/>
  <c r="N202" i="38" s="1"/>
  <c r="O202" i="38" a="1"/>
  <c r="O202" i="38" s="1"/>
  <c r="P202" i="38" a="1"/>
  <c r="P202" i="38" s="1"/>
  <c r="Q202" i="38" a="1"/>
  <c r="Q202" i="38" s="1"/>
  <c r="R202" i="38" a="1"/>
  <c r="R202" i="38" s="1"/>
  <c r="S202" i="38" a="1"/>
  <c r="S202" i="38" s="1"/>
  <c r="T202" i="38" a="1"/>
  <c r="T202" i="38" s="1"/>
  <c r="U202" i="38" a="1"/>
  <c r="U202" i="38" s="1"/>
  <c r="V202" i="38" a="1"/>
  <c r="V202" i="38" s="1"/>
  <c r="W202" i="38" a="1"/>
  <c r="W202" i="38" s="1"/>
  <c r="X202" i="38" a="1"/>
  <c r="X202" i="38" s="1"/>
  <c r="Y202" i="38" a="1"/>
  <c r="Y202" i="38" s="1"/>
  <c r="Z202" i="38" a="1"/>
  <c r="Z202" i="38" s="1"/>
  <c r="AA202" i="38" a="1"/>
  <c r="AA202" i="38" s="1"/>
  <c r="AB202" i="38" a="1"/>
  <c r="AB202" i="38" s="1"/>
  <c r="AC202" i="38" a="1"/>
  <c r="AC202" i="38"/>
  <c r="AD202" i="38" a="1"/>
  <c r="AD202" i="38" s="1"/>
  <c r="AE202" i="38" a="1"/>
  <c r="AE202" i="38" s="1"/>
  <c r="AF202" i="38" a="1"/>
  <c r="AF202" i="38" s="1"/>
  <c r="AG202" i="38" a="1"/>
  <c r="AG202" i="38" s="1"/>
  <c r="AH202" i="38" a="1"/>
  <c r="AH202" i="38" s="1"/>
  <c r="AI202" i="38" a="1"/>
  <c r="AI202" i="38" s="1"/>
  <c r="AJ202" i="38" a="1"/>
  <c r="AJ202" i="38" s="1"/>
  <c r="AK202" i="38" a="1"/>
  <c r="AK202" i="38" s="1"/>
  <c r="AL202" i="38" a="1"/>
  <c r="AL202" i="38" s="1"/>
  <c r="AM202" i="38" a="1"/>
  <c r="AM202" i="38" s="1"/>
  <c r="AN202" i="38" a="1"/>
  <c r="AN202" i="38" s="1"/>
  <c r="AO202" i="38" a="1"/>
  <c r="AO202" i="38" s="1"/>
  <c r="AP202" i="38" a="1"/>
  <c r="AP202" i="38" s="1"/>
  <c r="AQ202" i="38" a="1"/>
  <c r="AQ202" i="38" s="1"/>
  <c r="AR202" i="38" a="1"/>
  <c r="AR202" i="38" s="1"/>
  <c r="AS202" i="38" a="1"/>
  <c r="AS202" i="38"/>
  <c r="AT202" i="38" a="1"/>
  <c r="AT202" i="38" s="1"/>
  <c r="AU202" i="38" a="1"/>
  <c r="AU202" i="38" s="1"/>
  <c r="AV202" i="38" a="1"/>
  <c r="AV202" i="38" s="1"/>
  <c r="AW202" i="38" a="1"/>
  <c r="AW202" i="38" s="1"/>
  <c r="AX202" i="38" a="1"/>
  <c r="AX202" i="38" s="1"/>
  <c r="AY202" i="38" a="1"/>
  <c r="AY202" i="38" s="1"/>
  <c r="AZ202" i="38" a="1"/>
  <c r="AZ202" i="38" s="1"/>
  <c r="BA202" i="38" a="1"/>
  <c r="BA202" i="38" s="1"/>
  <c r="BB202" i="38" a="1"/>
  <c r="BB202" i="38" s="1"/>
  <c r="BC202" i="38" a="1"/>
  <c r="BC202" i="38" s="1"/>
  <c r="BD202" i="38" a="1"/>
  <c r="BD202" i="38" s="1"/>
  <c r="BE202" i="38" a="1"/>
  <c r="BE202" i="38" s="1"/>
  <c r="BF202" i="38" a="1"/>
  <c r="BF202" i="38" s="1"/>
  <c r="BG202" i="38" a="1"/>
  <c r="BG202" i="38" s="1"/>
  <c r="BH202" i="38" a="1"/>
  <c r="BH202" i="38" s="1"/>
  <c r="BI202" i="38" a="1"/>
  <c r="BI202" i="38" s="1"/>
  <c r="BJ202" i="38" a="1"/>
  <c r="BJ202" i="38" s="1"/>
  <c r="BK202" i="38" a="1"/>
  <c r="BK202" i="38" s="1"/>
  <c r="BL202" i="38" a="1"/>
  <c r="BL202" i="38" s="1"/>
  <c r="BM202" i="38" a="1"/>
  <c r="BM202" i="38" s="1"/>
  <c r="BN202" i="38" a="1"/>
  <c r="BN202" i="38"/>
  <c r="BO202" i="38" a="1"/>
  <c r="BO202" i="38" s="1"/>
  <c r="BP202" i="38" a="1"/>
  <c r="BP202" i="38" s="1"/>
  <c r="BQ202" i="38" a="1"/>
  <c r="BQ202" i="38" s="1"/>
  <c r="BR202" i="38" a="1"/>
  <c r="BR202" i="38" s="1"/>
  <c r="BS202" i="38" a="1"/>
  <c r="BS202" i="38" s="1"/>
  <c r="BT202" i="38" a="1"/>
  <c r="BT202" i="38" s="1"/>
  <c r="BU202" i="38" a="1"/>
  <c r="BU202" i="38" s="1"/>
  <c r="BV202" i="38" a="1"/>
  <c r="BV202" i="38" s="1"/>
  <c r="C203" i="38" a="1"/>
  <c r="C203" i="38" s="1"/>
  <c r="D203" i="38" a="1"/>
  <c r="D203" i="38" s="1"/>
  <c r="E203" i="38" a="1"/>
  <c r="E203" i="38" s="1"/>
  <c r="F203" i="38" a="1"/>
  <c r="F203" i="38" s="1"/>
  <c r="G203" i="38" a="1"/>
  <c r="G203" i="38" s="1"/>
  <c r="H203" i="38" a="1"/>
  <c r="H203" i="38" s="1"/>
  <c r="I203" i="38" a="1"/>
  <c r="I203" i="38" s="1"/>
  <c r="J203" i="38" a="1"/>
  <c r="J203" i="38" s="1"/>
  <c r="K203" i="38" a="1"/>
  <c r="K203" i="38" s="1"/>
  <c r="L203" i="38" a="1"/>
  <c r="L203" i="38" s="1"/>
  <c r="M203" i="38" a="1"/>
  <c r="M203" i="38" s="1"/>
  <c r="N203" i="38" a="1"/>
  <c r="N203" i="38" s="1"/>
  <c r="O203" i="38" a="1"/>
  <c r="O203" i="38" s="1"/>
  <c r="P203" i="38" a="1"/>
  <c r="P203" i="38" s="1"/>
  <c r="Q203" i="38" a="1"/>
  <c r="Q203" i="38" s="1"/>
  <c r="R203" i="38" a="1"/>
  <c r="R203" i="38"/>
  <c r="S203" i="38" a="1"/>
  <c r="S203" i="38" s="1"/>
  <c r="T203" i="38" a="1"/>
  <c r="T203" i="38" s="1"/>
  <c r="U203" i="38" a="1"/>
  <c r="U203" i="38"/>
  <c r="V203" i="38" a="1"/>
  <c r="V203" i="38" s="1"/>
  <c r="W203" i="38" a="1"/>
  <c r="W203" i="38" s="1"/>
  <c r="X203" i="38" a="1"/>
  <c r="X203" i="38" s="1"/>
  <c r="Y203" i="38" a="1"/>
  <c r="Y203" i="38" s="1"/>
  <c r="Z203" i="38" a="1"/>
  <c r="Z203" i="38" s="1"/>
  <c r="AA203" i="38" a="1"/>
  <c r="AA203" i="38" s="1"/>
  <c r="AB203" i="38" a="1"/>
  <c r="AB203" i="38" s="1"/>
  <c r="AC203" i="38" a="1"/>
  <c r="AC203" i="38" s="1"/>
  <c r="AD203" i="38" a="1"/>
  <c r="AD203" i="38" s="1"/>
  <c r="AE203" i="38" a="1"/>
  <c r="AE203" i="38" s="1"/>
  <c r="AF203" i="38" a="1"/>
  <c r="AF203" i="38" s="1"/>
  <c r="AG203" i="38" a="1"/>
  <c r="AG203" i="38" s="1"/>
  <c r="AH203" i="38" a="1"/>
  <c r="AH203" i="38" s="1"/>
  <c r="AI203" i="38" a="1"/>
  <c r="AI203" i="38" s="1"/>
  <c r="AJ203" i="38" a="1"/>
  <c r="AJ203" i="38" s="1"/>
  <c r="AK203" i="38" a="1"/>
  <c r="AK203" i="38" s="1"/>
  <c r="AL203" i="38" a="1"/>
  <c r="AL203" i="38" s="1"/>
  <c r="AM203" i="38" a="1"/>
  <c r="AM203" i="38" s="1"/>
  <c r="AN203" i="38" a="1"/>
  <c r="AN203" i="38" s="1"/>
  <c r="AO203" i="38" a="1"/>
  <c r="AO203" i="38" s="1"/>
  <c r="AP203" i="38" a="1"/>
  <c r="AP203" i="38" s="1"/>
  <c r="AQ203" i="38" a="1"/>
  <c r="AQ203" i="38" s="1"/>
  <c r="AR203" i="38" a="1"/>
  <c r="AR203" i="38" s="1"/>
  <c r="AS203" i="38" a="1"/>
  <c r="AS203" i="38" s="1"/>
  <c r="AT203" i="38" a="1"/>
  <c r="AT203" i="38" s="1"/>
  <c r="AU203" i="38" a="1"/>
  <c r="AU203" i="38" s="1"/>
  <c r="AV203" i="38" a="1"/>
  <c r="AV203" i="38" s="1"/>
  <c r="AW203" i="38" a="1"/>
  <c r="AW203" i="38" s="1"/>
  <c r="AX203" i="38" a="1"/>
  <c r="AX203" i="38" s="1"/>
  <c r="AY203" i="38" a="1"/>
  <c r="AY203" i="38" s="1"/>
  <c r="AZ203" i="38" a="1"/>
  <c r="AZ203" i="38" s="1"/>
  <c r="BA203" i="38" a="1"/>
  <c r="BA203" i="38" s="1"/>
  <c r="BB203" i="38" a="1"/>
  <c r="BB203" i="38" s="1"/>
  <c r="BC203" i="38" a="1"/>
  <c r="BC203" i="38" s="1"/>
  <c r="BD203" i="38" a="1"/>
  <c r="BD203" i="38" s="1"/>
  <c r="BE203" i="38" a="1"/>
  <c r="BE203" i="38" s="1"/>
  <c r="BF203" i="38" a="1"/>
  <c r="BF203" i="38" s="1"/>
  <c r="BG203" i="38" a="1"/>
  <c r="BG203" i="38" s="1"/>
  <c r="BH203" i="38" a="1"/>
  <c r="BH203" i="38" s="1"/>
  <c r="BI203" i="38" a="1"/>
  <c r="BI203" i="38" s="1"/>
  <c r="BJ203" i="38" a="1"/>
  <c r="BJ203" i="38" s="1"/>
  <c r="BK203" i="38" a="1"/>
  <c r="BK203" i="38" s="1"/>
  <c r="BL203" i="38" a="1"/>
  <c r="BL203" i="38" s="1"/>
  <c r="BM203" i="38" a="1"/>
  <c r="BM203" i="38" s="1"/>
  <c r="BN203" i="38" a="1"/>
  <c r="BN203" i="38" s="1"/>
  <c r="BO203" i="38" a="1"/>
  <c r="BO203" i="38" s="1"/>
  <c r="BP203" i="38" a="1"/>
  <c r="BP203" i="38" s="1"/>
  <c r="BQ203" i="38" a="1"/>
  <c r="BQ203" i="38" s="1"/>
  <c r="BR203" i="38" a="1"/>
  <c r="BR203" i="38" s="1"/>
  <c r="BS203" i="38" a="1"/>
  <c r="BS203" i="38" s="1"/>
  <c r="BT203" i="38" a="1"/>
  <c r="BT203" i="38" s="1"/>
  <c r="BU203" i="38" a="1"/>
  <c r="BU203" i="38" s="1"/>
  <c r="BV203" i="38" a="1"/>
  <c r="BV203" i="38" s="1"/>
  <c r="C204" i="38" a="1"/>
  <c r="C204" i="38"/>
  <c r="D204" i="38" a="1"/>
  <c r="D204" i="38" s="1"/>
  <c r="E204" i="38" a="1"/>
  <c r="E204" i="38" s="1"/>
  <c r="F204" i="38" a="1"/>
  <c r="F204" i="38"/>
  <c r="G204" i="38" a="1"/>
  <c r="G204" i="38" s="1"/>
  <c r="H204" i="38" a="1"/>
  <c r="H204" i="38" s="1"/>
  <c r="I204" i="38" a="1"/>
  <c r="I204" i="38"/>
  <c r="J204" i="38" a="1"/>
  <c r="J204" i="38" s="1"/>
  <c r="K204" i="38" a="1"/>
  <c r="K204" i="38" s="1"/>
  <c r="L204" i="38" a="1"/>
  <c r="L204" i="38" s="1"/>
  <c r="M204" i="38" a="1"/>
  <c r="M204" i="38"/>
  <c r="N204" i="38" a="1"/>
  <c r="N204" i="38" s="1"/>
  <c r="O204" i="38" a="1"/>
  <c r="O204" i="38"/>
  <c r="P204" i="38" a="1"/>
  <c r="P204" i="38" s="1"/>
  <c r="Q204" i="38" a="1"/>
  <c r="Q204" i="38" s="1"/>
  <c r="R204" i="38" a="1"/>
  <c r="R204" i="38"/>
  <c r="S204" i="38" a="1"/>
  <c r="S204" i="38" s="1"/>
  <c r="T204" i="38" a="1"/>
  <c r="T204" i="38" s="1"/>
  <c r="U204" i="38" a="1"/>
  <c r="U204" i="38" s="1"/>
  <c r="V204" i="38" a="1"/>
  <c r="V204" i="38" s="1"/>
  <c r="W204" i="38" a="1"/>
  <c r="W204" i="38" s="1"/>
  <c r="X204" i="38" a="1"/>
  <c r="X204" i="38" s="1"/>
  <c r="Y204" i="38" a="1"/>
  <c r="Y204" i="38" s="1"/>
  <c r="Z204" i="38" a="1"/>
  <c r="Z204" i="38" s="1"/>
  <c r="AA204" i="38" a="1"/>
  <c r="AA204" i="38" s="1"/>
  <c r="AB204" i="38" a="1"/>
  <c r="AB204" i="38" s="1"/>
  <c r="AC204" i="38" a="1"/>
  <c r="AC204" i="38" s="1"/>
  <c r="AD204" i="38" a="1"/>
  <c r="AD204" i="38" s="1"/>
  <c r="AE204" i="38" a="1"/>
  <c r="AE204" i="38" s="1"/>
  <c r="AF204" i="38" a="1"/>
  <c r="AF204" i="38" s="1"/>
  <c r="AG204" i="38" a="1"/>
  <c r="AG204" i="38" s="1"/>
  <c r="AH204" i="38" a="1"/>
  <c r="AH204" i="38" s="1"/>
  <c r="AI204" i="38" a="1"/>
  <c r="AI204" i="38" s="1"/>
  <c r="AJ204" i="38" a="1"/>
  <c r="AJ204" i="38" s="1"/>
  <c r="AK204" i="38" a="1"/>
  <c r="AK204" i="38" s="1"/>
  <c r="AL204" i="38" a="1"/>
  <c r="AL204" i="38" s="1"/>
  <c r="AM204" i="38" a="1"/>
  <c r="AM204" i="38" s="1"/>
  <c r="AN204" i="38" a="1"/>
  <c r="AN204" i="38" s="1"/>
  <c r="AO204" i="38" a="1"/>
  <c r="AO204" i="38" s="1"/>
  <c r="AP204" i="38" a="1"/>
  <c r="AP204" i="38" s="1"/>
  <c r="AQ204" i="38" a="1"/>
  <c r="AQ204" i="38" s="1"/>
  <c r="AR204" i="38" a="1"/>
  <c r="AR204" i="38" s="1"/>
  <c r="AS204" i="38" a="1"/>
  <c r="AS204" i="38" s="1"/>
  <c r="AT204" i="38" a="1"/>
  <c r="AT204" i="38" s="1"/>
  <c r="AU204" i="38" a="1"/>
  <c r="AU204" i="38" s="1"/>
  <c r="AV204" i="38" a="1"/>
  <c r="AV204" i="38" s="1"/>
  <c r="AW204" i="38" a="1"/>
  <c r="AW204" i="38" s="1"/>
  <c r="AX204" i="38" a="1"/>
  <c r="AX204" i="38" s="1"/>
  <c r="AY204" i="38" a="1"/>
  <c r="AY204" i="38" s="1"/>
  <c r="AZ204" i="38" a="1"/>
  <c r="AZ204" i="38" s="1"/>
  <c r="BA204" i="38" a="1"/>
  <c r="BA204" i="38" s="1"/>
  <c r="BB204" i="38" a="1"/>
  <c r="BB204" i="38" s="1"/>
  <c r="BC204" i="38" a="1"/>
  <c r="BC204" i="38" s="1"/>
  <c r="BD204" i="38" a="1"/>
  <c r="BD204" i="38" s="1"/>
  <c r="BE204" i="38" a="1"/>
  <c r="BE204" i="38" s="1"/>
  <c r="BF204" i="38" a="1"/>
  <c r="BF204" i="38" s="1"/>
  <c r="BG204" i="38" a="1"/>
  <c r="BG204" i="38" s="1"/>
  <c r="BH204" i="38" a="1"/>
  <c r="BH204" i="38" s="1"/>
  <c r="BI204" i="38" a="1"/>
  <c r="BI204" i="38" s="1"/>
  <c r="BJ204" i="38" a="1"/>
  <c r="BJ204" i="38" s="1"/>
  <c r="BK204" i="38" a="1"/>
  <c r="BK204" i="38" s="1"/>
  <c r="BL204" i="38" a="1"/>
  <c r="BL204" i="38" s="1"/>
  <c r="BM204" i="38" a="1"/>
  <c r="BM204" i="38" s="1"/>
  <c r="BN204" i="38" a="1"/>
  <c r="BN204" i="38" s="1"/>
  <c r="BO204" i="38" a="1"/>
  <c r="BO204" i="38"/>
  <c r="BP204" i="38" a="1"/>
  <c r="BP204" i="38" s="1"/>
  <c r="BQ204" i="38" a="1"/>
  <c r="BQ204" i="38" s="1"/>
  <c r="BR204" i="38" a="1"/>
  <c r="BR204" i="38"/>
  <c r="BS204" i="38" a="1"/>
  <c r="BS204" i="38" s="1"/>
  <c r="BT204" i="38" a="1"/>
  <c r="BT204" i="38" s="1"/>
  <c r="BU204" i="38" a="1"/>
  <c r="BU204" i="38"/>
  <c r="BV204" i="38" a="1"/>
  <c r="BV204" i="38" s="1"/>
  <c r="C205" i="38" a="1"/>
  <c r="C205" i="38" s="1"/>
  <c r="D205" i="38" a="1"/>
  <c r="D205" i="38" s="1"/>
  <c r="E205" i="38" a="1"/>
  <c r="E205" i="38" s="1"/>
  <c r="F205" i="38" a="1"/>
  <c r="F205" i="38" s="1"/>
  <c r="G205" i="38" a="1"/>
  <c r="G205" i="38"/>
  <c r="H205" i="38" a="1"/>
  <c r="H205" i="38" s="1"/>
  <c r="I205" i="38" a="1"/>
  <c r="I205" i="38" s="1"/>
  <c r="J205" i="38" a="1"/>
  <c r="J205" i="38" s="1"/>
  <c r="K205" i="38" a="1"/>
  <c r="K205" i="38" s="1"/>
  <c r="L205" i="38" a="1"/>
  <c r="L205" i="38" s="1"/>
  <c r="M205" i="38" a="1"/>
  <c r="M205" i="38" s="1"/>
  <c r="N205" i="38" a="1"/>
  <c r="N205" i="38" s="1"/>
  <c r="O205" i="38" a="1"/>
  <c r="O205" i="38" s="1"/>
  <c r="P205" i="38" a="1"/>
  <c r="P205" i="38" s="1"/>
  <c r="Q205" i="38" a="1"/>
  <c r="Q205" i="38" s="1"/>
  <c r="R205" i="38" a="1"/>
  <c r="R205" i="38" s="1"/>
  <c r="S205" i="38" a="1"/>
  <c r="S205" i="38" s="1"/>
  <c r="T205" i="38" a="1"/>
  <c r="T205" i="38" s="1"/>
  <c r="U205" i="38" a="1"/>
  <c r="U205" i="38"/>
  <c r="V205" i="38" a="1"/>
  <c r="V205" i="38" s="1"/>
  <c r="W205" i="38" a="1"/>
  <c r="W205" i="38" s="1"/>
  <c r="X205" i="38" a="1"/>
  <c r="X205" i="38" s="1"/>
  <c r="Y205" i="38" a="1"/>
  <c r="Y205" i="38" s="1"/>
  <c r="Z205" i="38" a="1"/>
  <c r="Z205" i="38" s="1"/>
  <c r="AA205" i="38" a="1"/>
  <c r="AA205" i="38"/>
  <c r="AB205" i="38" a="1"/>
  <c r="AB205" i="38" s="1"/>
  <c r="AC205" i="38" a="1"/>
  <c r="AC205" i="38" s="1"/>
  <c r="AD205" i="38" a="1"/>
  <c r="AD205" i="38"/>
  <c r="AE205" i="38" a="1"/>
  <c r="AE205" i="38" s="1"/>
  <c r="AF205" i="38" a="1"/>
  <c r="AF205" i="38" s="1"/>
  <c r="AG205" i="38" a="1"/>
  <c r="AG205" i="38"/>
  <c r="AH205" i="38" a="1"/>
  <c r="AH205" i="38" s="1"/>
  <c r="AI205" i="38" a="1"/>
  <c r="AI205" i="38" s="1"/>
  <c r="AJ205" i="38" a="1"/>
  <c r="AJ205" i="38" s="1"/>
  <c r="AK205" i="38" a="1"/>
  <c r="AK205" i="38" s="1"/>
  <c r="AL205" i="38" a="1"/>
  <c r="AL205" i="38" s="1"/>
  <c r="AM205" i="38" a="1"/>
  <c r="AM205" i="38" s="1"/>
  <c r="AN205" i="38" a="1"/>
  <c r="AN205" i="38" s="1"/>
  <c r="AO205" i="38" a="1"/>
  <c r="AO205" i="38" s="1"/>
  <c r="AP205" i="38" a="1"/>
  <c r="AP205" i="38" s="1"/>
  <c r="AQ205" i="38" a="1"/>
  <c r="AQ205" i="38" s="1"/>
  <c r="AR205" i="38" a="1"/>
  <c r="AR205" i="38" s="1"/>
  <c r="AS205" i="38" a="1"/>
  <c r="AS205" i="38" s="1"/>
  <c r="AT205" i="38" a="1"/>
  <c r="AT205" i="38" s="1"/>
  <c r="AU205" i="38" a="1"/>
  <c r="AU205" i="38" s="1"/>
  <c r="AV205" i="38" a="1"/>
  <c r="AV205" i="38" s="1"/>
  <c r="AW205" i="38" a="1"/>
  <c r="AW205" i="38" s="1"/>
  <c r="AX205" i="38" a="1"/>
  <c r="AX205" i="38" s="1"/>
  <c r="AY205" i="38" a="1"/>
  <c r="AY205" i="38" s="1"/>
  <c r="AZ205" i="38" a="1"/>
  <c r="AZ205" i="38" s="1"/>
  <c r="BA205" i="38" a="1"/>
  <c r="BA205" i="38" s="1"/>
  <c r="BB205" i="38" a="1"/>
  <c r="BB205" i="38" s="1"/>
  <c r="BC205" i="38" a="1"/>
  <c r="BC205" i="38" s="1"/>
  <c r="BD205" i="38" a="1"/>
  <c r="BD205" i="38" s="1"/>
  <c r="BE205" i="38" a="1"/>
  <c r="BE205" i="38" s="1"/>
  <c r="BF205" i="38" a="1"/>
  <c r="BF205" i="38" s="1"/>
  <c r="BG205" i="38" a="1"/>
  <c r="BG205" i="38" s="1"/>
  <c r="BH205" i="38" a="1"/>
  <c r="BH205" i="38" s="1"/>
  <c r="BI205" i="38" a="1"/>
  <c r="BI205" i="38" s="1"/>
  <c r="BJ205" i="38" a="1"/>
  <c r="BJ205" i="38" s="1"/>
  <c r="BK205" i="38" a="1"/>
  <c r="BK205" i="38" s="1"/>
  <c r="BL205" i="38" a="1"/>
  <c r="BL205" i="38" s="1"/>
  <c r="BM205" i="38" a="1"/>
  <c r="BM205" i="38" s="1"/>
  <c r="BN205" i="38" a="1"/>
  <c r="BN205" i="38" s="1"/>
  <c r="BO205" i="38" a="1"/>
  <c r="BO205" i="38" s="1"/>
  <c r="BP205" i="38" a="1"/>
  <c r="BP205" i="38" s="1"/>
  <c r="BQ205" i="38" a="1"/>
  <c r="BQ205" i="38" s="1"/>
  <c r="BR205" i="38" a="1"/>
  <c r="BR205" i="38" s="1"/>
  <c r="BS205" i="38" a="1"/>
  <c r="BS205" i="38" s="1"/>
  <c r="BT205" i="38" a="1"/>
  <c r="BT205" i="38" s="1"/>
  <c r="BU205" i="38" a="1"/>
  <c r="BU205" i="38" s="1"/>
  <c r="BV205" i="38" a="1"/>
  <c r="BV205" i="38" s="1"/>
  <c r="C206" i="38" a="1"/>
  <c r="C206" i="38" s="1"/>
  <c r="D206" i="38" a="1"/>
  <c r="D206" i="38" s="1"/>
  <c r="E206" i="38" a="1"/>
  <c r="E206" i="38" s="1"/>
  <c r="F206" i="38" a="1"/>
  <c r="F206" i="38" s="1"/>
  <c r="G206" i="38" a="1"/>
  <c r="G206" i="38" s="1"/>
  <c r="H206" i="38" a="1"/>
  <c r="H206" i="38" s="1"/>
  <c r="I206" i="38" a="1"/>
  <c r="I206" i="38" s="1"/>
  <c r="J206" i="38" a="1"/>
  <c r="J206" i="38" s="1"/>
  <c r="K206" i="38" a="1"/>
  <c r="K206" i="38" s="1"/>
  <c r="L206" i="38" a="1"/>
  <c r="L206" i="38" s="1"/>
  <c r="M206" i="38" a="1"/>
  <c r="M206" i="38" s="1"/>
  <c r="N206" i="38" a="1"/>
  <c r="N206" i="38" s="1"/>
  <c r="O206" i="38" a="1"/>
  <c r="O206" i="38" s="1"/>
  <c r="P206" i="38" a="1"/>
  <c r="P206" i="38" s="1"/>
  <c r="Q206" i="38" a="1"/>
  <c r="Q206" i="38" s="1"/>
  <c r="R206" i="38" a="1"/>
  <c r="R206" i="38" s="1"/>
  <c r="S206" i="38" a="1"/>
  <c r="S206" i="38" s="1"/>
  <c r="T206" i="38" a="1"/>
  <c r="T206" i="38" s="1"/>
  <c r="U206" i="38" a="1"/>
  <c r="U206" i="38" s="1"/>
  <c r="V206" i="38" a="1"/>
  <c r="V206" i="38" s="1"/>
  <c r="W206" i="38" a="1"/>
  <c r="W206" i="38" s="1"/>
  <c r="X206" i="38" a="1"/>
  <c r="X206" i="38" s="1"/>
  <c r="Y206" i="38" a="1"/>
  <c r="Y206" i="38" s="1"/>
  <c r="Z206" i="38" a="1"/>
  <c r="Z206" i="38" s="1"/>
  <c r="AA206" i="38" a="1"/>
  <c r="AA206" i="38" s="1"/>
  <c r="AB206" i="38" a="1"/>
  <c r="AB206" i="38" s="1"/>
  <c r="AC206" i="38" a="1"/>
  <c r="AC206" i="38" s="1"/>
  <c r="AD206" i="38" a="1"/>
  <c r="AD206" i="38" s="1"/>
  <c r="AE206" i="38" a="1"/>
  <c r="AE206" i="38" s="1"/>
  <c r="AF206" i="38" a="1"/>
  <c r="AF206" i="38" s="1"/>
  <c r="AG206" i="38" a="1"/>
  <c r="AG206" i="38" s="1"/>
  <c r="AH206" i="38" a="1"/>
  <c r="AH206" i="38" s="1"/>
  <c r="AI206" i="38" a="1"/>
  <c r="AI206" i="38" s="1"/>
  <c r="AJ206" i="38" a="1"/>
  <c r="AJ206" i="38" s="1"/>
  <c r="AK206" i="38" a="1"/>
  <c r="AK206" i="38" s="1"/>
  <c r="AL206" i="38" a="1"/>
  <c r="AL206" i="38" s="1"/>
  <c r="AM206" i="38" a="1"/>
  <c r="AM206" i="38" s="1"/>
  <c r="AN206" i="38" a="1"/>
  <c r="AN206" i="38" s="1"/>
  <c r="AO206" i="38" a="1"/>
  <c r="AO206" i="38" s="1"/>
  <c r="AP206" i="38" a="1"/>
  <c r="AP206" i="38" s="1"/>
  <c r="AQ206" i="38" a="1"/>
  <c r="AQ206" i="38" s="1"/>
  <c r="AR206" i="38" a="1"/>
  <c r="AR206" i="38" s="1"/>
  <c r="AS206" i="38" a="1"/>
  <c r="AS206" i="38" s="1"/>
  <c r="AT206" i="38" a="1"/>
  <c r="AT206" i="38" s="1"/>
  <c r="AU206" i="38" a="1"/>
  <c r="AU206" i="38" s="1"/>
  <c r="AV206" i="38" a="1"/>
  <c r="AV206" i="38" s="1"/>
  <c r="AW206" i="38" a="1"/>
  <c r="AW206" i="38" s="1"/>
  <c r="AX206" i="38" a="1"/>
  <c r="AX206" i="38" s="1"/>
  <c r="AY206" i="38" a="1"/>
  <c r="AY206" i="38" s="1"/>
  <c r="AZ206" i="38" a="1"/>
  <c r="AZ206" i="38" s="1"/>
  <c r="BA206" i="38" a="1"/>
  <c r="BA206" i="38" s="1"/>
  <c r="BB206" i="38" a="1"/>
  <c r="BB206" i="38" s="1"/>
  <c r="BC206" i="38" a="1"/>
  <c r="BC206" i="38" s="1"/>
  <c r="BD206" i="38" a="1"/>
  <c r="BD206" i="38" s="1"/>
  <c r="BE206" i="38" a="1"/>
  <c r="BE206" i="38" s="1"/>
  <c r="BF206" i="38" a="1"/>
  <c r="BF206" i="38" s="1"/>
  <c r="BG206" i="38" a="1"/>
  <c r="BG206" i="38" s="1"/>
  <c r="BH206" i="38" a="1"/>
  <c r="BH206" i="38" s="1"/>
  <c r="BI206" i="38" a="1"/>
  <c r="BI206" i="38" s="1"/>
  <c r="BJ206" i="38" a="1"/>
  <c r="BJ206" i="38" s="1"/>
  <c r="BK206" i="38" a="1"/>
  <c r="BK206" i="38" s="1"/>
  <c r="BL206" i="38" a="1"/>
  <c r="BL206" i="38" s="1"/>
  <c r="BM206" i="38" a="1"/>
  <c r="BM206" i="38" s="1"/>
  <c r="BN206" i="38" a="1"/>
  <c r="BN206" i="38" s="1"/>
  <c r="BO206" i="38" a="1"/>
  <c r="BO206" i="38" s="1"/>
  <c r="BP206" i="38" a="1"/>
  <c r="BP206" i="38" s="1"/>
  <c r="BQ206" i="38" a="1"/>
  <c r="BQ206" i="38" s="1"/>
  <c r="BR206" i="38" a="1"/>
  <c r="BR206" i="38" s="1"/>
  <c r="BS206" i="38" a="1"/>
  <c r="BS206" i="38" s="1"/>
  <c r="BT206" i="38" a="1"/>
  <c r="BT206" i="38" s="1"/>
  <c r="BU206" i="38" a="1"/>
  <c r="BU206" i="38" s="1"/>
  <c r="BV206" i="38" a="1"/>
  <c r="BV206" i="38" s="1"/>
  <c r="D7" i="38" a="1"/>
  <c r="D7" i="38" s="1"/>
  <c r="E7" i="38" a="1"/>
  <c r="E7" i="38" s="1"/>
  <c r="F7" i="38" a="1"/>
  <c r="F7" i="38" s="1"/>
  <c r="G7" i="38" a="1"/>
  <c r="G7" i="38" s="1"/>
  <c r="H7" i="38" a="1"/>
  <c r="H7" i="38" s="1"/>
  <c r="I7" i="38" a="1"/>
  <c r="I7" i="38" s="1"/>
  <c r="J7" i="38" a="1"/>
  <c r="J7" i="38" s="1"/>
  <c r="K7" i="38" a="1"/>
  <c r="K7" i="38" s="1"/>
  <c r="L7" i="38" a="1"/>
  <c r="L7" i="38" s="1"/>
  <c r="M7" i="38" a="1"/>
  <c r="M7" i="38" s="1"/>
  <c r="N7" i="38" a="1"/>
  <c r="N7" i="38" s="1"/>
  <c r="O7" i="38" a="1"/>
  <c r="O7" i="38" s="1"/>
  <c r="P7" i="38" a="1"/>
  <c r="P7" i="38" s="1"/>
  <c r="Q7" i="38" a="1"/>
  <c r="Q7" i="38" s="1"/>
  <c r="R7" i="38" a="1"/>
  <c r="R7" i="38" s="1"/>
  <c r="S7" i="38" a="1"/>
  <c r="S7" i="38" s="1"/>
  <c r="T7" i="38" a="1"/>
  <c r="T7" i="38" s="1"/>
  <c r="U7" i="38" a="1"/>
  <c r="U7" i="38" s="1"/>
  <c r="V7" i="38" a="1"/>
  <c r="V7" i="38" s="1"/>
  <c r="W7" i="38" a="1"/>
  <c r="W7" i="38"/>
  <c r="X7" i="38" a="1"/>
  <c r="X7" i="38" s="1"/>
  <c r="Y7" i="38" a="1"/>
  <c r="Y7" i="38" s="1"/>
  <c r="Z7" i="38" a="1"/>
  <c r="Z7" i="38" s="1"/>
  <c r="AA7" i="38" a="1"/>
  <c r="AA7" i="38" s="1"/>
  <c r="AB7" i="38" a="1"/>
  <c r="AB7" i="38" s="1"/>
  <c r="AC7" i="38" a="1"/>
  <c r="AC7" i="38" s="1"/>
  <c r="AD7" i="38" a="1"/>
  <c r="AD7" i="38" s="1"/>
  <c r="AE7" i="38" a="1"/>
  <c r="AE7" i="38" s="1"/>
  <c r="AF7" i="38" a="1"/>
  <c r="AF7" i="38" s="1"/>
  <c r="AG7" i="38" a="1"/>
  <c r="AG7" i="38" s="1"/>
  <c r="AH7" i="38" a="1"/>
  <c r="AH7" i="38" s="1"/>
  <c r="AI7" i="38" a="1"/>
  <c r="AI7" i="38" s="1"/>
  <c r="AJ7" i="38" a="1"/>
  <c r="AJ7" i="38" s="1"/>
  <c r="AK7" i="38" a="1"/>
  <c r="AK7" i="38" s="1"/>
  <c r="AL7" i="38" a="1"/>
  <c r="AL7" i="38" s="1"/>
  <c r="AM7" i="38" a="1"/>
  <c r="AM7" i="38" s="1"/>
  <c r="AN7" i="38" a="1"/>
  <c r="AN7" i="38" s="1"/>
  <c r="AO7" i="38" a="1"/>
  <c r="AO7" i="38" s="1"/>
  <c r="AP7" i="38" a="1"/>
  <c r="AP7" i="38" s="1"/>
  <c r="AQ7" i="38" a="1"/>
  <c r="AQ7" i="38"/>
  <c r="AR7" i="38" a="1"/>
  <c r="AR7" i="38" s="1"/>
  <c r="AS7" i="38" a="1"/>
  <c r="AS7" i="38" s="1"/>
  <c r="AT7" i="38" a="1"/>
  <c r="AT7" i="38" s="1"/>
  <c r="AU7" i="38" a="1"/>
  <c r="AU7" i="38" s="1"/>
  <c r="AV7" i="38" a="1"/>
  <c r="AV7" i="38" s="1"/>
  <c r="AW7" i="38" a="1"/>
  <c r="AW7" i="38" s="1"/>
  <c r="AX7" i="38" a="1"/>
  <c r="AX7" i="38" s="1"/>
  <c r="AY7" i="38" a="1"/>
  <c r="AY7" i="38" s="1"/>
  <c r="AZ7" i="38" a="1"/>
  <c r="AZ7" i="38" s="1"/>
  <c r="BA7" i="38" a="1"/>
  <c r="BA7" i="38" s="1"/>
  <c r="BB7" i="38" a="1"/>
  <c r="BB7" i="38" s="1"/>
  <c r="BC7" i="38" a="1"/>
  <c r="BC7" i="38"/>
  <c r="BD7" i="38" a="1"/>
  <c r="BD7" i="38" s="1"/>
  <c r="BE7" i="38" a="1"/>
  <c r="BE7" i="38" s="1"/>
  <c r="BF7" i="38" a="1"/>
  <c r="BF7" i="38" s="1"/>
  <c r="BG7" i="38" a="1"/>
  <c r="BG7" i="38"/>
  <c r="BH7" i="38" a="1"/>
  <c r="BH7" i="38" s="1"/>
  <c r="BI7" i="38" a="1"/>
  <c r="BI7" i="38" s="1"/>
  <c r="BJ7" i="38" a="1"/>
  <c r="BJ7" i="38" s="1"/>
  <c r="BK7" i="38" a="1"/>
  <c r="BK7" i="38" s="1"/>
  <c r="BL7" i="38" a="1"/>
  <c r="BL7" i="38" s="1"/>
  <c r="BM7" i="38" a="1"/>
  <c r="BM7" i="38" s="1"/>
  <c r="BN7" i="38" a="1"/>
  <c r="BN7" i="38" s="1"/>
  <c r="BO7" i="38" a="1"/>
  <c r="BO7" i="38" s="1"/>
  <c r="BP7" i="38" a="1"/>
  <c r="BP7" i="38" s="1"/>
  <c r="BQ7" i="38" a="1"/>
  <c r="BQ7" i="38" s="1"/>
  <c r="BR7" i="38" a="1"/>
  <c r="BR7" i="38" s="1"/>
  <c r="BS7" i="38" a="1"/>
  <c r="BS7" i="38" s="1"/>
  <c r="BT7" i="38" a="1"/>
  <c r="BT7" i="38" s="1"/>
  <c r="BU7" i="38" a="1"/>
  <c r="BU7" i="38" s="1"/>
  <c r="BV7" i="38" a="1"/>
  <c r="BV7" i="38" s="1"/>
  <c r="C7" i="38" a="1"/>
  <c r="C7" i="38" s="1"/>
  <c r="C6" i="38" a="1"/>
  <c r="C6" i="38" s="1"/>
  <c r="BZ19" i="38"/>
  <c r="BY17" i="38"/>
  <c r="BY21" i="38" s="1"/>
  <c r="BY25" i="38" s="1"/>
  <c r="BY29" i="38" s="1"/>
  <c r="BY33" i="38" s="1"/>
  <c r="BY37" i="38" s="1"/>
  <c r="BY41" i="38" s="1"/>
  <c r="BY45" i="38" s="1"/>
  <c r="BY49" i="38" s="1"/>
  <c r="BY53" i="38" s="1"/>
  <c r="BY57" i="38" s="1"/>
  <c r="BY61" i="38" s="1"/>
  <c r="BY65" i="38" s="1"/>
  <c r="BY69" i="38" s="1"/>
  <c r="BY73" i="38" s="1"/>
  <c r="BY77" i="38" s="1"/>
  <c r="BY81" i="38" s="1"/>
  <c r="BY85" i="38" s="1"/>
  <c r="BY89" i="38" s="1"/>
  <c r="BY93" i="38" s="1"/>
  <c r="BY97" i="38" s="1"/>
  <c r="BY101" i="38" s="1"/>
  <c r="BY105" i="38" s="1"/>
  <c r="BY109" i="38" s="1"/>
  <c r="BY113" i="38" s="1"/>
  <c r="BY117" i="38" s="1"/>
  <c r="BY121" i="38" s="1"/>
  <c r="BY125" i="38" s="1"/>
  <c r="BY129" i="38" s="1"/>
  <c r="BY133" i="38" s="1"/>
  <c r="BY137" i="38" s="1"/>
  <c r="BY141" i="38" s="1"/>
  <c r="BY145" i="38" s="1"/>
  <c r="BY149" i="38" s="1"/>
  <c r="BY153" i="38" s="1"/>
  <c r="BY157" i="38" s="1"/>
  <c r="BY161" i="38" s="1"/>
  <c r="BY165" i="38" s="1"/>
  <c r="BY169" i="38" s="1"/>
  <c r="BY173" i="38" s="1"/>
  <c r="BY177" i="38" s="1"/>
  <c r="BY181" i="38" s="1"/>
  <c r="BY185" i="38" s="1"/>
  <c r="BY189" i="38" s="1"/>
  <c r="BY193" i="38" s="1"/>
  <c r="BY197" i="38" s="1"/>
  <c r="BY201" i="38" s="1"/>
  <c r="BY205" i="38" s="1"/>
  <c r="BY16" i="38"/>
  <c r="BY20" i="38" s="1"/>
  <c r="BY24" i="38" s="1"/>
  <c r="BY28" i="38" s="1"/>
  <c r="BY32" i="38" s="1"/>
  <c r="BY36" i="38" s="1"/>
  <c r="BY40" i="38" s="1"/>
  <c r="BY44" i="38" s="1"/>
  <c r="BY48" i="38" s="1"/>
  <c r="BY52" i="38" s="1"/>
  <c r="BY56" i="38" s="1"/>
  <c r="BY60" i="38" s="1"/>
  <c r="BY64" i="38" s="1"/>
  <c r="BY68" i="38" s="1"/>
  <c r="BY72" i="38" s="1"/>
  <c r="BY76" i="38" s="1"/>
  <c r="BY80" i="38" s="1"/>
  <c r="BY84" i="38" s="1"/>
  <c r="BY88" i="38" s="1"/>
  <c r="BY92" i="38" s="1"/>
  <c r="BY96" i="38" s="1"/>
  <c r="BY100" i="38" s="1"/>
  <c r="BY104" i="38" s="1"/>
  <c r="BY108" i="38" s="1"/>
  <c r="BY112" i="38" s="1"/>
  <c r="BY116" i="38" s="1"/>
  <c r="BY120" i="38" s="1"/>
  <c r="BY124" i="38" s="1"/>
  <c r="BY128" i="38" s="1"/>
  <c r="BY132" i="38" s="1"/>
  <c r="BY136" i="38" s="1"/>
  <c r="BY140" i="38" s="1"/>
  <c r="BY144" i="38" s="1"/>
  <c r="BY148" i="38" s="1"/>
  <c r="BY152" i="38" s="1"/>
  <c r="BY156" i="38" s="1"/>
  <c r="BY160" i="38" s="1"/>
  <c r="BY164" i="38" s="1"/>
  <c r="BY168" i="38" s="1"/>
  <c r="BY172" i="38" s="1"/>
  <c r="BY176" i="38" s="1"/>
  <c r="BY180" i="38" s="1"/>
  <c r="BY184" i="38" s="1"/>
  <c r="BY188" i="38" s="1"/>
  <c r="BY192" i="38" s="1"/>
  <c r="BY196" i="38" s="1"/>
  <c r="BY200" i="38" s="1"/>
  <c r="BY204" i="38" s="1"/>
  <c r="BZ15" i="38"/>
  <c r="BY15" i="38"/>
  <c r="BY19" i="38" s="1"/>
  <c r="BY23" i="38" s="1"/>
  <c r="BY27" i="38" s="1"/>
  <c r="BY14" i="38"/>
  <c r="BY18" i="38" s="1"/>
  <c r="BY22" i="38" s="1"/>
  <c r="BY26" i="38" s="1"/>
  <c r="BY30" i="38" s="1"/>
  <c r="BY34" i="38" s="1"/>
  <c r="BY38" i="38" s="1"/>
  <c r="BY42" i="38" s="1"/>
  <c r="BY46" i="38" s="1"/>
  <c r="BY50" i="38" s="1"/>
  <c r="BY54" i="38" s="1"/>
  <c r="BY58" i="38" s="1"/>
  <c r="BY62" i="38" s="1"/>
  <c r="BY66" i="38" s="1"/>
  <c r="BY70" i="38" s="1"/>
  <c r="BY74" i="38" s="1"/>
  <c r="BY78" i="38" s="1"/>
  <c r="BY82" i="38" s="1"/>
  <c r="BY86" i="38" s="1"/>
  <c r="BY90" i="38" s="1"/>
  <c r="BY94" i="38" s="1"/>
  <c r="BY98" i="38" s="1"/>
  <c r="BY102" i="38" s="1"/>
  <c r="BY106" i="38" s="1"/>
  <c r="BY110" i="38" s="1"/>
  <c r="BY114" i="38" s="1"/>
  <c r="BY118" i="38" s="1"/>
  <c r="BY122" i="38" s="1"/>
  <c r="BY126" i="38" s="1"/>
  <c r="BY130" i="38" s="1"/>
  <c r="BY134" i="38" s="1"/>
  <c r="BY138" i="38" s="1"/>
  <c r="BY142" i="38" s="1"/>
  <c r="BY146" i="38" s="1"/>
  <c r="BY150" i="38" s="1"/>
  <c r="BY154" i="38" s="1"/>
  <c r="BY158" i="38" s="1"/>
  <c r="BY162" i="38" s="1"/>
  <c r="BY166" i="38" s="1"/>
  <c r="BY170" i="38" s="1"/>
  <c r="BY174" i="38" s="1"/>
  <c r="BY178" i="38" s="1"/>
  <c r="BY182" i="38" s="1"/>
  <c r="BY186" i="38" s="1"/>
  <c r="BY190" i="38" s="1"/>
  <c r="BY194" i="38" s="1"/>
  <c r="BY198" i="38" s="1"/>
  <c r="BY202" i="38" s="1"/>
  <c r="BY206" i="38" s="1"/>
  <c r="BY13" i="38"/>
  <c r="BY12" i="38"/>
  <c r="BZ11" i="38"/>
  <c r="CC9" i="38"/>
  <c r="CB9" i="38"/>
  <c r="CC8" i="38"/>
  <c r="CB8" i="38"/>
  <c r="B8" i="38"/>
  <c r="B9" i="38" s="1"/>
  <c r="EW3" i="38"/>
  <c r="EV3" i="38"/>
  <c r="EU3" i="38"/>
  <c r="ET3" i="38"/>
  <c r="ES3" i="38"/>
  <c r="ER3" i="38"/>
  <c r="EQ3" i="38"/>
  <c r="EP3" i="38"/>
  <c r="EO3" i="38"/>
  <c r="EN3" i="38"/>
  <c r="EM3" i="38"/>
  <c r="EL3" i="38"/>
  <c r="EK3" i="38"/>
  <c r="EJ3" i="38"/>
  <c r="EI3" i="38"/>
  <c r="EH3" i="38"/>
  <c r="EG3" i="38"/>
  <c r="EF3" i="38"/>
  <c r="EE3" i="38"/>
  <c r="ED3" i="38"/>
  <c r="EC3" i="38"/>
  <c r="EB3" i="38"/>
  <c r="EA3" i="38"/>
  <c r="DZ3" i="38"/>
  <c r="DY3" i="38"/>
  <c r="DX3" i="38"/>
  <c r="DW3" i="38"/>
  <c r="DV3" i="38"/>
  <c r="DU3" i="38"/>
  <c r="DT3" i="38"/>
  <c r="DS3" i="38"/>
  <c r="DR3" i="38"/>
  <c r="DQ3" i="38"/>
  <c r="DP3" i="38"/>
  <c r="DO3" i="38"/>
  <c r="DN3" i="38"/>
  <c r="DM3" i="38"/>
  <c r="DL3" i="38"/>
  <c r="DK3" i="38"/>
  <c r="DJ3" i="38"/>
  <c r="DI3" i="38"/>
  <c r="DH3" i="38"/>
  <c r="DG3" i="38"/>
  <c r="DF3" i="38"/>
  <c r="DE3" i="38"/>
  <c r="DD3" i="38"/>
  <c r="DC3" i="38"/>
  <c r="DB3" i="38"/>
  <c r="DA3" i="38"/>
  <c r="CZ3" i="38"/>
  <c r="CY3" i="38"/>
  <c r="CX3" i="38"/>
  <c r="CW3" i="38"/>
  <c r="CV3" i="38"/>
  <c r="CU3" i="38"/>
  <c r="CT3" i="38"/>
  <c r="CS3" i="38"/>
  <c r="CR3" i="38"/>
  <c r="CQ3" i="38"/>
  <c r="CP3" i="38"/>
  <c r="CO3" i="38"/>
  <c r="CN3" i="38"/>
  <c r="CM3" i="38"/>
  <c r="CL3" i="38"/>
  <c r="CK3" i="38"/>
  <c r="CJ3" i="38"/>
  <c r="CI3" i="38"/>
  <c r="CH3" i="38"/>
  <c r="CG3" i="38"/>
  <c r="CF3" i="38"/>
  <c r="CE3" i="38"/>
  <c r="CD3" i="38"/>
  <c r="EF2" i="38"/>
  <c r="EC2" i="38"/>
  <c r="EA2" i="38"/>
  <c r="DY2" i="38"/>
  <c r="DX2" i="38"/>
  <c r="DU2" i="38"/>
  <c r="DS2" i="38"/>
  <c r="DQ2" i="38"/>
  <c r="DP2" i="38"/>
  <c r="DN2" i="38"/>
  <c r="DI2" i="38"/>
  <c r="DH2" i="38"/>
  <c r="DG2" i="38"/>
  <c r="DA2" i="38"/>
  <c r="CZ2" i="38"/>
  <c r="CY2" i="38"/>
  <c r="CV2" i="38"/>
  <c r="CU2" i="38"/>
  <c r="CS2" i="38"/>
  <c r="CR2" i="38"/>
  <c r="CQ2" i="38"/>
  <c r="CM2" i="38"/>
  <c r="CK2" i="38"/>
  <c r="CJ2" i="38"/>
  <c r="CI2" i="38"/>
  <c r="CE2" i="38"/>
  <c r="CD2" i="38"/>
  <c r="BV1" i="38"/>
  <c r="BU1" i="38"/>
  <c r="BT1" i="38"/>
  <c r="BS1" i="38"/>
  <c r="BR1" i="38"/>
  <c r="BQ1" i="38"/>
  <c r="BP1" i="38"/>
  <c r="BO1" i="38"/>
  <c r="BN1" i="38"/>
  <c r="BM1" i="38"/>
  <c r="BL1" i="38"/>
  <c r="BK1" i="38"/>
  <c r="BJ1" i="38"/>
  <c r="BI1" i="38"/>
  <c r="BH1" i="38"/>
  <c r="BG1" i="38"/>
  <c r="BF1" i="38"/>
  <c r="BD1" i="38"/>
  <c r="BC1" i="38"/>
  <c r="BB1" i="38"/>
  <c r="BA1" i="38"/>
  <c r="AZ1" i="38"/>
  <c r="AY1" i="38"/>
  <c r="AX1" i="38"/>
  <c r="AW1" i="38"/>
  <c r="AV1" i="38"/>
  <c r="AU1" i="38"/>
  <c r="AT1" i="38"/>
  <c r="AS1" i="38"/>
  <c r="AR1" i="38"/>
  <c r="AQ1" i="38"/>
  <c r="AP1" i="38"/>
  <c r="AO1" i="38"/>
  <c r="AN1" i="38"/>
  <c r="AL1" i="38"/>
  <c r="AK1" i="38"/>
  <c r="AJ1" i="38"/>
  <c r="AI1" i="38"/>
  <c r="AH1" i="38"/>
  <c r="AG1" i="38"/>
  <c r="AF1" i="38"/>
  <c r="AE1" i="38"/>
  <c r="AD1" i="38"/>
  <c r="AC1" i="38"/>
  <c r="AB1" i="38"/>
  <c r="AA1" i="38"/>
  <c r="Z1" i="38"/>
  <c r="Y1" i="38"/>
  <c r="X1" i="38"/>
  <c r="W1" i="38"/>
  <c r="V1" i="38"/>
  <c r="CW2" i="38" s="1"/>
  <c r="T1" i="38"/>
  <c r="S1" i="38"/>
  <c r="R1" i="38"/>
  <c r="Q1" i="38"/>
  <c r="P1" i="38"/>
  <c r="O1" i="38"/>
  <c r="N1" i="38"/>
  <c r="M1" i="38"/>
  <c r="L1" i="38"/>
  <c r="K1" i="38"/>
  <c r="J1" i="38"/>
  <c r="I1" i="38"/>
  <c r="H1" i="38"/>
  <c r="G1" i="38"/>
  <c r="F1" i="38"/>
  <c r="E1" i="38"/>
  <c r="D1" i="38"/>
  <c r="B10" i="38" l="1"/>
  <c r="BZ23" i="38"/>
  <c r="EN2" i="38"/>
  <c r="CL2" i="38"/>
  <c r="CT2" i="38"/>
  <c r="DB2" i="38"/>
  <c r="DJ2" i="38"/>
  <c r="DR2" i="38"/>
  <c r="DZ2" i="38"/>
  <c r="EH2" i="38"/>
  <c r="EP2" i="38"/>
  <c r="CB10" i="38"/>
  <c r="EO2" i="38"/>
  <c r="DC2" i="38"/>
  <c r="DK2" i="38"/>
  <c r="EI2" i="38"/>
  <c r="EQ2" i="38"/>
  <c r="CC10" i="38"/>
  <c r="EG2" i="38"/>
  <c r="EW2" i="38"/>
  <c r="CF2" i="38"/>
  <c r="CN2" i="38"/>
  <c r="DD2" i="38"/>
  <c r="DL2" i="38"/>
  <c r="DT2" i="38"/>
  <c r="EB2" i="38"/>
  <c r="EJ2" i="38"/>
  <c r="ER2" i="38"/>
  <c r="BY31" i="38"/>
  <c r="BZ27" i="38"/>
  <c r="EV2" i="38"/>
  <c r="CG2" i="38"/>
  <c r="CO2" i="38"/>
  <c r="DE2" i="38"/>
  <c r="DM2" i="38"/>
  <c r="EK2" i="38"/>
  <c r="ES2" i="38"/>
  <c r="CH2" i="38"/>
  <c r="CP2" i="38"/>
  <c r="CX2" i="38"/>
  <c r="DF2" i="38"/>
  <c r="DV2" i="38"/>
  <c r="ED2" i="38"/>
  <c r="EL2" i="38"/>
  <c r="ET2" i="38"/>
  <c r="DO2" i="38"/>
  <c r="DW2" i="38"/>
  <c r="EE2" i="38"/>
  <c r="EM2" i="38"/>
  <c r="EU2" i="38"/>
  <c r="BY35" i="38" l="1"/>
  <c r="BZ31" i="38"/>
  <c r="CB11" i="38"/>
  <c r="B11" i="38"/>
  <c r="CC11" i="38"/>
  <c r="CB12" i="38" l="1"/>
  <c r="BY39" i="38"/>
  <c r="BZ35" i="38"/>
  <c r="CC12" i="38"/>
  <c r="B12" i="38"/>
  <c r="CB13" i="38" l="1"/>
  <c r="B13" i="38"/>
  <c r="BY43" i="38"/>
  <c r="BZ39" i="38"/>
  <c r="CC13" i="38"/>
  <c r="CC14" i="38" l="1"/>
  <c r="B14" i="38"/>
  <c r="BY47" i="38"/>
  <c r="BZ43" i="38"/>
  <c r="CB14" i="38"/>
  <c r="CC15" i="38" l="1"/>
  <c r="CB15" i="38"/>
  <c r="B15" i="38"/>
  <c r="BY51" i="38"/>
  <c r="BZ47" i="38"/>
  <c r="BY55" i="38" l="1"/>
  <c r="BZ51" i="38"/>
  <c r="B16" i="38"/>
  <c r="CB16" i="38"/>
  <c r="CC16" i="38"/>
  <c r="B17" i="38" l="1"/>
  <c r="BZ55" i="38"/>
  <c r="BY59" i="38"/>
  <c r="CB17" i="38"/>
  <c r="CC17" i="38"/>
  <c r="BY63" i="38" l="1"/>
  <c r="BZ59" i="38"/>
  <c r="CB18" i="38"/>
  <c r="CC18" i="38"/>
  <c r="B18" i="38"/>
  <c r="CB19" i="38" l="1"/>
  <c r="B19" i="38"/>
  <c r="CC19" i="38"/>
  <c r="BY67" i="38"/>
  <c r="BZ63" i="38"/>
  <c r="B20" i="38" l="1"/>
  <c r="BY71" i="38"/>
  <c r="BZ67" i="38"/>
  <c r="CC20" i="38"/>
  <c r="CB20" i="38"/>
  <c r="B21" i="38" l="1"/>
  <c r="BY75" i="38"/>
  <c r="BZ71" i="38"/>
  <c r="CB21" i="38"/>
  <c r="CC21" i="38"/>
  <c r="CC22" i="38" l="1"/>
  <c r="CB22" i="38"/>
  <c r="BY79" i="38"/>
  <c r="BZ75" i="38"/>
  <c r="B22" i="38"/>
  <c r="CB23" i="38" l="1"/>
  <c r="B23" i="38"/>
  <c r="BZ79" i="38"/>
  <c r="BY83" i="38"/>
  <c r="CC23" i="38"/>
  <c r="CB24" i="38" l="1"/>
  <c r="CC24" i="38"/>
  <c r="BY87" i="38"/>
  <c r="BZ83" i="38"/>
  <c r="B24" i="38"/>
  <c r="B25" i="38" l="1"/>
  <c r="CB25" i="38"/>
  <c r="CC25" i="38"/>
  <c r="BY91" i="38"/>
  <c r="BZ87" i="38"/>
  <c r="CC26" i="38" l="1"/>
  <c r="B26" i="38"/>
  <c r="CB26" i="38"/>
  <c r="BY95" i="38"/>
  <c r="BZ91" i="38"/>
  <c r="B27" i="38" l="1"/>
  <c r="CB27" i="38"/>
  <c r="CC27" i="38"/>
  <c r="BY99" i="38"/>
  <c r="BZ95" i="38"/>
  <c r="BY103" i="38" l="1"/>
  <c r="BZ99" i="38"/>
  <c r="CB28" i="38"/>
  <c r="B28" i="38"/>
  <c r="CC28" i="38"/>
  <c r="CC29" i="38" l="1"/>
  <c r="BY107" i="38"/>
  <c r="BZ103" i="38"/>
  <c r="CB29" i="38"/>
  <c r="B29" i="38"/>
  <c r="CB30" i="38" l="1"/>
  <c r="B30" i="38"/>
  <c r="BY111" i="38"/>
  <c r="BZ107" i="38"/>
  <c r="CC30" i="38"/>
  <c r="CC31" i="38" l="1"/>
  <c r="CB31" i="38"/>
  <c r="BY115" i="38"/>
  <c r="BZ111" i="38"/>
  <c r="B31" i="38"/>
  <c r="B32" i="38" l="1"/>
  <c r="CB32" i="38"/>
  <c r="CC32" i="38"/>
  <c r="BY119" i="38"/>
  <c r="BZ115" i="38"/>
  <c r="BY123" i="38" l="1"/>
  <c r="BZ119" i="38"/>
  <c r="CC33" i="38"/>
  <c r="B33" i="38"/>
  <c r="CB33" i="38"/>
  <c r="CB34" i="38" l="1"/>
  <c r="B34" i="38"/>
  <c r="CC34" i="38"/>
  <c r="BY127" i="38"/>
  <c r="BZ123" i="38"/>
  <c r="CC35" i="38" l="1"/>
  <c r="BY131" i="38"/>
  <c r="BZ127" i="38"/>
  <c r="CB35" i="38"/>
  <c r="B35" i="38"/>
  <c r="CB36" i="38" l="1"/>
  <c r="BY135" i="38"/>
  <c r="BZ131" i="38"/>
  <c r="CC36" i="38"/>
  <c r="B36" i="38"/>
  <c r="CC37" i="38" l="1"/>
  <c r="B37" i="38"/>
  <c r="CB37" i="38"/>
  <c r="BY139" i="38"/>
  <c r="BZ135" i="38"/>
  <c r="B38" i="38" l="1"/>
  <c r="CB38" i="38"/>
  <c r="CC38" i="38"/>
  <c r="BZ139" i="38"/>
  <c r="BY143" i="38"/>
  <c r="BY147" i="38" l="1"/>
  <c r="BZ143" i="38"/>
  <c r="B39" i="38"/>
  <c r="CB39" i="38"/>
  <c r="CC39" i="38"/>
  <c r="CC40" i="38" l="1"/>
  <c r="B40" i="38"/>
  <c r="CB40" i="38"/>
  <c r="BZ147" i="38"/>
  <c r="BY151" i="38"/>
  <c r="BY155" i="38" l="1"/>
  <c r="BZ151" i="38"/>
  <c r="B41" i="38"/>
  <c r="CC41" i="38"/>
  <c r="CB41" i="38"/>
  <c r="B42" i="38" l="1"/>
  <c r="CC42" i="38"/>
  <c r="CB42" i="38"/>
  <c r="BY159" i="38"/>
  <c r="BZ155" i="38"/>
  <c r="BY163" i="38" l="1"/>
  <c r="BZ159" i="38"/>
  <c r="B43" i="38"/>
  <c r="CB43" i="38"/>
  <c r="CC43" i="38"/>
  <c r="BY167" i="38" l="1"/>
  <c r="BZ163" i="38"/>
  <c r="CC44" i="38"/>
  <c r="CB44" i="38"/>
  <c r="B44" i="38"/>
  <c r="CB45" i="38" l="1"/>
  <c r="B45" i="38"/>
  <c r="CC45" i="38"/>
  <c r="BY171" i="38"/>
  <c r="BZ167" i="38"/>
  <c r="B46" i="38" l="1"/>
  <c r="CB46" i="38"/>
  <c r="BY175" i="38"/>
  <c r="BZ171" i="38"/>
  <c r="CC46" i="38"/>
  <c r="BY179" i="38" l="1"/>
  <c r="BZ175" i="38"/>
  <c r="CC47" i="38"/>
  <c r="B47" i="38"/>
  <c r="CB47" i="38"/>
  <c r="BZ179" i="38" l="1"/>
  <c r="BY183" i="38"/>
  <c r="B48" i="38"/>
  <c r="CC48" i="38"/>
  <c r="CB48" i="38"/>
  <c r="CC49" i="38" l="1"/>
  <c r="CB49" i="38"/>
  <c r="BY187" i="38"/>
  <c r="BZ183" i="38"/>
  <c r="B49" i="38"/>
  <c r="B50" i="38" l="1"/>
  <c r="CC50" i="38"/>
  <c r="CB50" i="38"/>
  <c r="BY191" i="38"/>
  <c r="BZ187" i="38"/>
  <c r="CB51" i="38" l="1"/>
  <c r="B51" i="38"/>
  <c r="BY195" i="38"/>
  <c r="BZ191" i="38"/>
  <c r="CC51" i="38"/>
  <c r="CC52" i="38" l="1"/>
  <c r="CB52" i="38"/>
  <c r="BY199" i="38"/>
  <c r="BZ195" i="38"/>
  <c r="B52" i="38"/>
  <c r="BY203" i="38" l="1"/>
  <c r="BZ199" i="38"/>
  <c r="B53" i="38"/>
  <c r="CC53" i="38"/>
  <c r="CB53" i="38"/>
  <c r="B54" i="38" l="1"/>
  <c r="CB54" i="38"/>
  <c r="BZ203" i="38"/>
  <c r="DA7" i="38"/>
  <c r="CV7" i="38"/>
  <c r="DP7" i="38"/>
  <c r="DD7" i="38"/>
  <c r="EJ7" i="38"/>
  <c r="CS7" i="38"/>
  <c r="DI7" i="38"/>
  <c r="DX7" i="38"/>
  <c r="ER7" i="38"/>
  <c r="CZ7" i="38"/>
  <c r="DN7" i="38"/>
  <c r="EB7" i="38"/>
  <c r="DL7" i="38"/>
  <c r="DE7" i="38"/>
  <c r="DT7" i="38"/>
  <c r="ES7" i="38"/>
  <c r="CF7" i="38"/>
  <c r="EU7" i="38"/>
  <c r="CR7" i="38"/>
  <c r="CD7" i="38"/>
  <c r="DH7" i="38"/>
  <c r="CJ7" i="38"/>
  <c r="EG7" i="38"/>
  <c r="CN7" i="38"/>
  <c r="DW7" i="38"/>
  <c r="DY7" i="38"/>
  <c r="EL7" i="38"/>
  <c r="DK7" i="38"/>
  <c r="EV7" i="38"/>
  <c r="EK7" i="38"/>
  <c r="DV7" i="38"/>
  <c r="DO7" i="38"/>
  <c r="EI7" i="38"/>
  <c r="DS7" i="38"/>
  <c r="CH7" i="38"/>
  <c r="ED7" i="38"/>
  <c r="CQ7" i="38"/>
  <c r="CE7" i="38"/>
  <c r="EH7" i="38"/>
  <c r="DR7" i="38"/>
  <c r="CO7" i="38"/>
  <c r="CP7" i="38"/>
  <c r="EN7" i="38"/>
  <c r="EC7" i="38"/>
  <c r="DJ7" i="38"/>
  <c r="DQ7" i="38"/>
  <c r="CI7" i="38"/>
  <c r="DF7" i="38"/>
  <c r="DG7" i="38"/>
  <c r="CM7" i="38"/>
  <c r="CY7" i="38"/>
  <c r="EA7" i="38"/>
  <c r="CG7" i="38"/>
  <c r="ET7" i="38"/>
  <c r="DB7" i="38"/>
  <c r="CL7" i="38"/>
  <c r="EQ7" i="38"/>
  <c r="DZ7" i="38"/>
  <c r="EO7" i="38"/>
  <c r="CW7" i="38"/>
  <c r="EP7" i="38"/>
  <c r="CT7" i="38"/>
  <c r="CX7" i="38"/>
  <c r="CJ8" i="38"/>
  <c r="DS8" i="38"/>
  <c r="DJ8" i="38"/>
  <c r="EJ8" i="38"/>
  <c r="CN8" i="38"/>
  <c r="EB8" i="38"/>
  <c r="DF8" i="38"/>
  <c r="CD8" i="38"/>
  <c r="DO8" i="38"/>
  <c r="DE8" i="38"/>
  <c r="CV8" i="38"/>
  <c r="DR8" i="38"/>
  <c r="DD8" i="38"/>
  <c r="DB8" i="38"/>
  <c r="ED8" i="38"/>
  <c r="DK8" i="38"/>
  <c r="CP8" i="38"/>
  <c r="CH8" i="38"/>
  <c r="EG8" i="38"/>
  <c r="DY8" i="38"/>
  <c r="EI8" i="38"/>
  <c r="EA8" i="38"/>
  <c r="ES8" i="38"/>
  <c r="DA8" i="38"/>
  <c r="ER8" i="38"/>
  <c r="CS8" i="38"/>
  <c r="CI8" i="38"/>
  <c r="CF8" i="38"/>
  <c r="CX8" i="38"/>
  <c r="DT8" i="38"/>
  <c r="DP9" i="38"/>
  <c r="CO9" i="38"/>
  <c r="CJ9" i="38"/>
  <c r="EK9" i="38"/>
  <c r="EJ9" i="38"/>
  <c r="CG9" i="38"/>
  <c r="CX9" i="38"/>
  <c r="DF9" i="38"/>
  <c r="EU9" i="38"/>
  <c r="DV9" i="38"/>
  <c r="EI9" i="38"/>
  <c r="EH9" i="38"/>
  <c r="CH9" i="38"/>
  <c r="DN9" i="38"/>
  <c r="CS9" i="38"/>
  <c r="DB9" i="38"/>
  <c r="DS9" i="38"/>
  <c r="DA9" i="38"/>
  <c r="DK9" i="38"/>
  <c r="CM9" i="38"/>
  <c r="DI9" i="38"/>
  <c r="CL9" i="38"/>
  <c r="DL11" i="38"/>
  <c r="DG11" i="38"/>
  <c r="DA11" i="38"/>
  <c r="DO11" i="38"/>
  <c r="CJ11" i="38"/>
  <c r="DR11" i="38"/>
  <c r="EP11" i="38"/>
  <c r="CT11" i="38"/>
  <c r="EO11" i="38"/>
  <c r="ER11" i="38"/>
  <c r="EN11" i="38"/>
  <c r="DK11" i="38"/>
  <c r="DZ11" i="38"/>
  <c r="DX11" i="38"/>
  <c r="CD11" i="38"/>
  <c r="ED11" i="38"/>
  <c r="DZ12" i="38"/>
  <c r="CH12" i="38"/>
  <c r="DX12" i="38"/>
  <c r="CX12" i="38"/>
  <c r="DW12" i="38"/>
  <c r="EV12" i="38"/>
  <c r="EJ12" i="38"/>
  <c r="EC12" i="38"/>
  <c r="DH12" i="38"/>
  <c r="CS12" i="38"/>
  <c r="CV12" i="38"/>
  <c r="CZ12" i="38"/>
  <c r="ET12" i="38"/>
  <c r="DT12" i="38"/>
  <c r="DK12" i="38"/>
  <c r="EB12" i="38"/>
  <c r="EH12" i="38"/>
  <c r="CF12" i="38"/>
  <c r="EO12" i="38"/>
  <c r="EA12" i="38"/>
  <c r="DQ12" i="38"/>
  <c r="EG12" i="38"/>
  <c r="DO12" i="38"/>
  <c r="ER12" i="38"/>
  <c r="CI12" i="38"/>
  <c r="DD12" i="38"/>
  <c r="CO12" i="38"/>
  <c r="DB12" i="38"/>
  <c r="CL12" i="38"/>
  <c r="EQ12" i="38"/>
  <c r="DL12" i="38"/>
  <c r="DZ13" i="38"/>
  <c r="CG14" i="38"/>
  <c r="CV14" i="38"/>
  <c r="DF14" i="38"/>
  <c r="EN14" i="38"/>
  <c r="CY14" i="38"/>
  <c r="DV14" i="38"/>
  <c r="DR14" i="38"/>
  <c r="CN15" i="38"/>
  <c r="CV15" i="38"/>
  <c r="CH15" i="38"/>
  <c r="CJ15" i="38"/>
  <c r="EF16" i="38"/>
  <c r="DZ16" i="38"/>
  <c r="CX16" i="38"/>
  <c r="DL16" i="38"/>
  <c r="DP16" i="38"/>
  <c r="CW16" i="38"/>
  <c r="CD16" i="38"/>
  <c r="DW16" i="38"/>
  <c r="ES16" i="38"/>
  <c r="ED16" i="38"/>
  <c r="CO16" i="38"/>
  <c r="DN16" i="38"/>
  <c r="DR16" i="38"/>
  <c r="DO17" i="38"/>
  <c r="DB17" i="38"/>
  <c r="CO17" i="38"/>
  <c r="EG17" i="38"/>
  <c r="CC54" i="38"/>
  <c r="B55" i="38" l="1"/>
  <c r="CB55" i="38"/>
  <c r="CC55" i="38"/>
  <c r="DU7" i="38"/>
  <c r="EW7" i="38"/>
  <c r="CK7" i="38"/>
  <c r="EM7" i="38"/>
  <c r="CU7" i="38"/>
  <c r="EE7" i="38"/>
  <c r="DC7" i="38"/>
  <c r="DM7" i="38"/>
  <c r="DC8" i="38"/>
  <c r="EE8" i="38"/>
  <c r="DM8" i="38"/>
  <c r="CK8" i="38"/>
  <c r="EW8" i="38"/>
  <c r="EM8" i="38"/>
  <c r="CU8" i="38"/>
  <c r="DU8" i="38"/>
  <c r="CK9" i="38"/>
  <c r="EW9" i="38"/>
  <c r="EE9" i="38"/>
  <c r="CU9" i="38"/>
  <c r="DU9" i="38"/>
  <c r="DC9" i="38"/>
  <c r="EM9" i="38"/>
  <c r="DM9" i="38"/>
  <c r="EE10" i="38"/>
  <c r="CK10" i="38"/>
  <c r="DC10" i="38"/>
  <c r="CU10" i="38"/>
  <c r="DU10" i="38"/>
  <c r="EW10" i="38"/>
  <c r="DM10" i="38"/>
  <c r="EM10" i="38"/>
  <c r="DM11" i="38"/>
  <c r="EM11" i="38"/>
  <c r="DC11" i="38"/>
  <c r="EE11" i="38"/>
  <c r="CK11" i="38"/>
  <c r="EW11" i="38"/>
  <c r="DU11" i="38"/>
  <c r="CU11" i="38"/>
  <c r="DM12" i="38"/>
  <c r="DU12" i="38"/>
  <c r="CU12" i="38"/>
  <c r="DC12" i="38"/>
  <c r="EM12" i="38"/>
  <c r="EW12" i="38"/>
  <c r="EE12" i="38"/>
  <c r="CK12" i="38"/>
  <c r="EM13" i="38"/>
  <c r="DC13" i="38"/>
  <c r="DU13" i="38"/>
  <c r="CU13" i="38"/>
  <c r="DM13" i="38"/>
  <c r="CK13" i="38"/>
  <c r="EE13" i="38"/>
  <c r="EW13" i="38"/>
  <c r="DU14" i="38"/>
  <c r="DC14" i="38"/>
  <c r="CK14" i="38"/>
  <c r="DM14" i="38"/>
  <c r="EE14" i="38"/>
  <c r="EM14" i="38"/>
  <c r="EW14" i="38"/>
  <c r="CU14" i="38"/>
  <c r="DU15" i="38"/>
  <c r="EW15" i="38"/>
  <c r="CK15" i="38"/>
  <c r="EM15" i="38"/>
  <c r="CU15" i="38"/>
  <c r="DC15" i="38"/>
  <c r="DM15" i="38"/>
  <c r="EE15" i="38"/>
  <c r="DC16" i="38"/>
  <c r="EM16" i="38"/>
  <c r="EW16" i="38"/>
  <c r="CU16" i="38"/>
  <c r="DM16" i="38"/>
  <c r="DU16" i="38"/>
  <c r="EE16" i="38"/>
  <c r="DU17" i="38"/>
  <c r="CK17" i="38"/>
  <c r="EW17" i="38"/>
  <c r="DM17" i="38"/>
  <c r="CU17" i="38"/>
  <c r="DC17" i="38"/>
  <c r="CK16" i="38"/>
  <c r="EM17" i="38"/>
  <c r="EE17" i="38"/>
  <c r="DD18" i="38" l="1"/>
  <c r="ER18" i="38"/>
  <c r="DN18" i="38"/>
  <c r="CV18" i="38"/>
  <c r="DH18" i="38"/>
  <c r="B56" i="38"/>
  <c r="DC18" i="38"/>
  <c r="EE18" i="38"/>
  <c r="CK18" i="38"/>
  <c r="EW18" i="38"/>
  <c r="CU18" i="38"/>
  <c r="DM18" i="38"/>
  <c r="EM18" i="38"/>
  <c r="DU18" i="38"/>
  <c r="CM18" i="38"/>
  <c r="DJ18" i="38"/>
  <c r="DK18" i="38"/>
  <c r="CQ18" i="38"/>
  <c r="EP18" i="38"/>
  <c r="EF18" i="38"/>
  <c r="B57" i="38" l="1"/>
  <c r="B58" i="38" l="1"/>
  <c r="B59" i="38" l="1"/>
  <c r="DZ19" i="38" l="1"/>
  <c r="B60" i="38"/>
  <c r="CU19" i="38"/>
  <c r="DC19" i="38"/>
  <c r="CK19" i="38"/>
  <c r="EE19" i="38"/>
  <c r="EW19" i="38"/>
  <c r="DU19" i="38"/>
  <c r="DM19" i="38"/>
  <c r="EM19" i="38"/>
  <c r="CH19" i="38"/>
  <c r="CT19" i="38"/>
  <c r="ER19" i="38"/>
  <c r="DQ19" i="38"/>
  <c r="CS19" i="38"/>
  <c r="CL19" i="38"/>
  <c r="EJ19" i="38"/>
  <c r="CN19" i="38"/>
  <c r="B61" i="38" l="1"/>
  <c r="B62" i="38" l="1"/>
  <c r="B63" i="38" l="1"/>
  <c r="B64" i="38" l="1"/>
  <c r="DC20" i="38"/>
  <c r="EE20" i="38"/>
  <c r="EW20" i="38"/>
  <c r="CK20" i="38"/>
  <c r="CU20" i="38"/>
  <c r="EM20" i="38"/>
  <c r="DM20" i="38"/>
  <c r="DU20" i="38"/>
  <c r="DP20" i="38"/>
  <c r="DY20" i="38"/>
  <c r="CV20" i="38"/>
  <c r="CM20" i="38"/>
  <c r="EF20" i="38"/>
  <c r="EP20" i="38"/>
  <c r="CH20" i="38"/>
  <c r="CT20" i="38"/>
  <c r="CP20" i="38"/>
  <c r="CW20" i="38"/>
  <c r="DZ20" i="38"/>
  <c r="CI20" i="38"/>
  <c r="EQ20" i="38"/>
  <c r="EB20" i="38"/>
  <c r="DJ20" i="38"/>
  <c r="DR20" i="38"/>
  <c r="B65" i="38" l="1"/>
  <c r="B66" i="38" l="1"/>
  <c r="B67" i="38" l="1"/>
  <c r="B68" i="38" l="1"/>
  <c r="EW21" i="38"/>
  <c r="CK21" i="38"/>
  <c r="DC21" i="38"/>
  <c r="EE21" i="38"/>
  <c r="CU21" i="38"/>
  <c r="DU21" i="38"/>
  <c r="DM21" i="38"/>
  <c r="EM21" i="38"/>
  <c r="B69" i="38" l="1"/>
  <c r="B70" i="38" l="1"/>
  <c r="B71" i="38" l="1"/>
  <c r="CH22" i="38" l="1"/>
  <c r="B72" i="38"/>
  <c r="DC22" i="38"/>
  <c r="EE22" i="38"/>
  <c r="EW22" i="38"/>
  <c r="CK22" i="38"/>
  <c r="CU22" i="38"/>
  <c r="DU22" i="38"/>
  <c r="EM22" i="38"/>
  <c r="DM22" i="38"/>
  <c r="EL22" i="38"/>
  <c r="CF22" i="38"/>
  <c r="DB22" i="38"/>
  <c r="EQ22" i="38"/>
  <c r="DV22" i="38"/>
  <c r="EU22" i="38"/>
  <c r="EA22" i="38"/>
  <c r="CY22" i="38"/>
  <c r="CZ22" i="38"/>
  <c r="ES22" i="38"/>
  <c r="DR22" i="38"/>
  <c r="CI22" i="38"/>
  <c r="CD22" i="38"/>
  <c r="CS22" i="38"/>
  <c r="CG22" i="38"/>
  <c r="DN22" i="38"/>
  <c r="B73" i="38" l="1"/>
  <c r="B74" i="38" l="1"/>
  <c r="B75" i="38" l="1"/>
  <c r="B76" i="38" l="1"/>
  <c r="EE23" i="38"/>
  <c r="EW23" i="38"/>
  <c r="CK23" i="38"/>
  <c r="DC23" i="38"/>
  <c r="EM23" i="38"/>
  <c r="CU23" i="38"/>
  <c r="DM23" i="38"/>
  <c r="DU23" i="38"/>
  <c r="EL23" i="38"/>
  <c r="EJ23" i="38"/>
  <c r="CP23" i="38"/>
  <c r="DW23" i="38"/>
  <c r="CV23" i="38"/>
  <c r="DT23" i="38"/>
  <c r="DB23" i="38"/>
  <c r="EI23" i="38"/>
  <c r="EF23" i="38"/>
  <c r="EU23" i="38"/>
  <c r="DV23" i="38"/>
  <c r="CS23" i="38"/>
  <c r="DF23" i="38"/>
  <c r="DA23" i="38"/>
  <c r="EA23" i="38"/>
  <c r="EG23" i="38"/>
  <c r="CR23" i="38"/>
  <c r="CY23" i="38"/>
  <c r="B77" i="38" l="1"/>
  <c r="B78" i="38" l="1"/>
  <c r="B79" i="38" l="1"/>
  <c r="EK24" i="38" l="1"/>
  <c r="EH24" i="38"/>
  <c r="B80" i="38"/>
  <c r="CK24" i="38"/>
  <c r="DC24" i="38"/>
  <c r="EW24" i="38"/>
  <c r="EE24" i="38"/>
  <c r="CU24" i="38"/>
  <c r="DM24" i="38"/>
  <c r="EM24" i="38"/>
  <c r="DU24" i="38"/>
  <c r="CM24" i="38"/>
  <c r="DY24" i="38"/>
  <c r="B81" i="38" l="1"/>
  <c r="B82" i="38" l="1"/>
  <c r="B83" i="38" l="1"/>
  <c r="CV25" i="38" l="1"/>
  <c r="B84" i="38"/>
  <c r="CU25" i="38"/>
  <c r="EW25" i="38"/>
  <c r="EE25" i="38"/>
  <c r="DC25" i="38"/>
  <c r="CK25" i="38"/>
  <c r="EM25" i="38"/>
  <c r="DU25" i="38"/>
  <c r="DM25" i="38"/>
  <c r="CE25" i="38"/>
  <c r="CR25" i="38"/>
  <c r="CQ25" i="38"/>
  <c r="DT25" i="38"/>
  <c r="DY25" i="38"/>
  <c r="B85" i="38" l="1"/>
  <c r="B86" i="38" l="1"/>
  <c r="B87" i="38" l="1"/>
  <c r="B88" i="38" l="1"/>
  <c r="CU26" i="38"/>
  <c r="DC26" i="38"/>
  <c r="EW26" i="38"/>
  <c r="CK26" i="38"/>
  <c r="EE26" i="38"/>
  <c r="EM26" i="38"/>
  <c r="DU26" i="38"/>
  <c r="DM26" i="38"/>
  <c r="CT26" i="38"/>
  <c r="EG26" i="38"/>
  <c r="EP26" i="38"/>
  <c r="B89" i="38" l="1"/>
  <c r="B90" i="38" l="1"/>
  <c r="B91" i="38" l="1"/>
  <c r="B92" i="38" l="1"/>
  <c r="DC27" i="38"/>
  <c r="EW27" i="38"/>
  <c r="EE27" i="38"/>
  <c r="CK27" i="38"/>
  <c r="CU27" i="38"/>
  <c r="DU27" i="38"/>
  <c r="EM27" i="38"/>
  <c r="DM27" i="38"/>
  <c r="DA27" i="38"/>
  <c r="EQ27" i="38"/>
  <c r="EK27" i="38"/>
  <c r="DW27" i="38"/>
  <c r="B93" i="38" l="1"/>
  <c r="B94" i="38" l="1"/>
  <c r="B95" i="38" l="1"/>
  <c r="B96" i="38" l="1"/>
  <c r="EE28" i="38"/>
  <c r="EW28" i="38"/>
  <c r="CK28" i="38"/>
  <c r="DC28" i="38"/>
  <c r="CU28" i="38"/>
  <c r="DM28" i="38"/>
  <c r="EM28" i="38"/>
  <c r="DU28" i="38"/>
  <c r="DV28" i="38"/>
  <c r="EJ28" i="38"/>
  <c r="DB28" i="38"/>
  <c r="EH28" i="38"/>
  <c r="CV28" i="38"/>
  <c r="DK28" i="38"/>
  <c r="CY28" i="38"/>
  <c r="CR28" i="38"/>
  <c r="DQ28" i="38"/>
  <c r="DT28" i="38"/>
  <c r="ER28" i="38"/>
  <c r="DP28" i="38"/>
  <c r="CF28" i="38"/>
  <c r="DN28" i="38"/>
  <c r="EQ28" i="38"/>
  <c r="CJ28" i="38"/>
  <c r="EV28" i="38"/>
  <c r="EO28" i="38"/>
  <c r="EN28" i="38"/>
  <c r="DI28" i="38"/>
  <c r="CQ28" i="38"/>
  <c r="EI28" i="38"/>
  <c r="DD28" i="38"/>
  <c r="DO28" i="38"/>
  <c r="CE28" i="38"/>
  <c r="DA28" i="38"/>
  <c r="CI28" i="38"/>
  <c r="CD28" i="38"/>
  <c r="B97" i="38" l="1"/>
  <c r="B98" i="38" l="1"/>
  <c r="B99" i="38" l="1"/>
  <c r="B100" i="38" l="1"/>
  <c r="CK29" i="38"/>
  <c r="CU29" i="38"/>
  <c r="EW29" i="38"/>
  <c r="DC29" i="38"/>
  <c r="EE29" i="38"/>
  <c r="DU29" i="38"/>
  <c r="DM29" i="38"/>
  <c r="EM29" i="38"/>
  <c r="EJ29" i="38"/>
  <c r="CY29" i="38"/>
  <c r="EQ29" i="38"/>
  <c r="CQ29" i="38"/>
  <c r="DA29" i="38"/>
  <c r="EO29" i="38"/>
  <c r="CE29" i="38"/>
  <c r="DH29" i="38"/>
  <c r="CV29" i="38"/>
  <c r="CZ29" i="38"/>
  <c r="EP29" i="38"/>
  <c r="B101" i="38" l="1"/>
  <c r="B102" i="38" l="1"/>
  <c r="B103" i="38" l="1"/>
  <c r="ET30" i="38" l="1"/>
  <c r="B104" i="38"/>
  <c r="EE30" i="38"/>
  <c r="CK30" i="38"/>
  <c r="EW30" i="38"/>
  <c r="CU30" i="38"/>
  <c r="DC30" i="38"/>
  <c r="EM30" i="38"/>
  <c r="DM30" i="38"/>
  <c r="DU30" i="38"/>
  <c r="DB30" i="38"/>
  <c r="DR30" i="38"/>
  <c r="DY30" i="38"/>
  <c r="CS30" i="38"/>
  <c r="CW30" i="38"/>
  <c r="EF30" i="38"/>
  <c r="CE30" i="38"/>
  <c r="DG30" i="38"/>
  <c r="DA30" i="38"/>
  <c r="B105" i="38" l="1"/>
  <c r="B106" i="38" l="1"/>
  <c r="B107" i="38" l="1"/>
  <c r="B108" i="38" l="1"/>
  <c r="CK31" i="38"/>
  <c r="EW31" i="38"/>
  <c r="CU31" i="38"/>
  <c r="DC31" i="38"/>
  <c r="EE31" i="38"/>
  <c r="EM31" i="38"/>
  <c r="DM31" i="38"/>
  <c r="DU31" i="38"/>
  <c r="DK31" i="38"/>
  <c r="B109" i="38" l="1"/>
  <c r="B110" i="38" l="1"/>
  <c r="B111" i="38" l="1"/>
  <c r="DO32" i="38" l="1"/>
  <c r="B112" i="38"/>
  <c r="DC32" i="38"/>
  <c r="CU32" i="38"/>
  <c r="EE32" i="38"/>
  <c r="CK32" i="38"/>
  <c r="EW32" i="38"/>
  <c r="DM32" i="38"/>
  <c r="EM32" i="38"/>
  <c r="DU32" i="38"/>
  <c r="DG32" i="38"/>
  <c r="CP32" i="38"/>
  <c r="DY32" i="38"/>
  <c r="CJ32" i="38"/>
  <c r="CD32" i="38"/>
  <c r="DE32" i="38"/>
  <c r="DK32" i="38"/>
  <c r="EN32" i="38"/>
  <c r="DL32" i="38"/>
  <c r="CR32" i="38"/>
  <c r="DI32" i="38"/>
  <c r="DX32" i="38"/>
  <c r="CX32" i="38"/>
  <c r="DF32" i="38"/>
  <c r="CV32" i="38"/>
  <c r="ED32" i="38"/>
  <c r="DV32" i="38"/>
  <c r="CL32" i="38"/>
  <c r="EJ32" i="38"/>
  <c r="CY32" i="38"/>
  <c r="EF32" i="38"/>
  <c r="B113" i="38" l="1"/>
  <c r="B114" i="38" l="1"/>
  <c r="B115" i="38" l="1"/>
  <c r="CZ33" i="38" l="1"/>
  <c r="B116" i="38"/>
  <c r="EW33" i="38"/>
  <c r="EE33" i="38"/>
  <c r="DC33" i="38"/>
  <c r="CK33" i="38"/>
  <c r="CU33" i="38"/>
  <c r="DU33" i="38"/>
  <c r="EM33" i="38"/>
  <c r="DM33" i="38"/>
  <c r="CL33" i="38"/>
  <c r="DP33" i="38"/>
  <c r="CV33" i="38"/>
  <c r="CQ33" i="38"/>
  <c r="B117" i="38" l="1"/>
  <c r="B118" i="38" l="1"/>
  <c r="B119" i="38" l="1"/>
  <c r="B120" i="38" l="1"/>
  <c r="CU34" i="38"/>
  <c r="CK34" i="38"/>
  <c r="EE34" i="38"/>
  <c r="DC34" i="38"/>
  <c r="EW34" i="38"/>
  <c r="DU34" i="38"/>
  <c r="EM34" i="38"/>
  <c r="DM34" i="38"/>
  <c r="CM34" i="38"/>
  <c r="DX34" i="38"/>
  <c r="CQ34" i="38"/>
  <c r="DZ34" i="38"/>
  <c r="CH34" i="38"/>
  <c r="EN34" i="38"/>
  <c r="CL34" i="38"/>
  <c r="CF34" i="38"/>
  <c r="EB34" i="38"/>
  <c r="CV34" i="38"/>
  <c r="EU34" i="38"/>
  <c r="CT34" i="38"/>
  <c r="CY34" i="38"/>
  <c r="DF34" i="38"/>
  <c r="EF34" i="38"/>
  <c r="CW4" i="1" l="1"/>
  <c r="B121" i="38"/>
  <c r="B122" i="38" l="1"/>
  <c r="B123" i="38" l="1"/>
  <c r="B124" i="38" l="1"/>
  <c r="CU35" i="38"/>
  <c r="CK35" i="38"/>
  <c r="EE35" i="38"/>
  <c r="DC35" i="38"/>
  <c r="EW35" i="38"/>
  <c r="DU35" i="38"/>
  <c r="DM35" i="38"/>
  <c r="EM35" i="38"/>
  <c r="CT35" i="38"/>
  <c r="CL35" i="38"/>
  <c r="CR35" i="38"/>
  <c r="CM35" i="38"/>
  <c r="CH35" i="38"/>
  <c r="CW5" i="1" s="1"/>
  <c r="DA35" i="38"/>
  <c r="CV35" i="38"/>
  <c r="ER35" i="38"/>
  <c r="DR35" i="38"/>
  <c r="EF35" i="38"/>
  <c r="DV35" i="38"/>
  <c r="EO35" i="38"/>
  <c r="DH35" i="38"/>
  <c r="DE35" i="38"/>
  <c r="EG35" i="38"/>
  <c r="CY5" i="1" l="1"/>
  <c r="B125" i="38"/>
  <c r="B126" i="38" l="1"/>
  <c r="B127" i="38" l="1"/>
  <c r="CQ36" i="38" l="1"/>
  <c r="B128" i="38"/>
  <c r="EE36" i="38"/>
  <c r="DC36" i="38"/>
  <c r="CK36" i="38"/>
  <c r="EW36" i="38"/>
  <c r="DM36" i="38"/>
  <c r="EM36" i="38"/>
  <c r="CU36" i="38"/>
  <c r="DU36" i="38"/>
  <c r="DS36" i="38"/>
  <c r="CO36" i="38"/>
  <c r="CY36" i="38"/>
  <c r="EN36" i="38"/>
  <c r="EQ36" i="38"/>
  <c r="B129" i="38" l="1"/>
  <c r="B130" i="38" l="1"/>
  <c r="B131" i="38" l="1"/>
  <c r="B132" i="38" l="1"/>
  <c r="CU37" i="38"/>
  <c r="EW37" i="38"/>
  <c r="CK37" i="38"/>
  <c r="DC37" i="38"/>
  <c r="EE37" i="38"/>
  <c r="DM37" i="38"/>
  <c r="EM37" i="38"/>
  <c r="DU37" i="38"/>
  <c r="B133" i="38" l="1"/>
  <c r="B134" i="38" l="1"/>
  <c r="B135" i="38" l="1"/>
  <c r="CX38" i="38" l="1"/>
  <c r="CN38" i="38"/>
  <c r="B136" i="38"/>
  <c r="CU38" i="38"/>
  <c r="EW38" i="38"/>
  <c r="CK38" i="38"/>
  <c r="DC38" i="38"/>
  <c r="EE38" i="38"/>
  <c r="DU38" i="38"/>
  <c r="DM38" i="38"/>
  <c r="EM38" i="38"/>
  <c r="EB38" i="38"/>
  <c r="DK38" i="38"/>
  <c r="EI38" i="38"/>
  <c r="CI38" i="38"/>
  <c r="B137" i="38" l="1"/>
  <c r="B138" i="38" l="1"/>
  <c r="B139" i="38" l="1"/>
  <c r="B140" i="38" l="1"/>
  <c r="CU39" i="38"/>
  <c r="EW39" i="38"/>
  <c r="CK39" i="38"/>
  <c r="EE39" i="38"/>
  <c r="DC39" i="38"/>
  <c r="DM39" i="38"/>
  <c r="EM39" i="38"/>
  <c r="DU39" i="38"/>
  <c r="CV39" i="38"/>
  <c r="EO39" i="38"/>
  <c r="DJ39" i="38"/>
  <c r="CQ39" i="38"/>
  <c r="CN39" i="38"/>
  <c r="CG39" i="38"/>
  <c r="ET39" i="38"/>
  <c r="CR39" i="38"/>
  <c r="CX39" i="38"/>
  <c r="DR39" i="38"/>
  <c r="CZ39" i="38"/>
  <c r="EH39" i="38"/>
  <c r="EF39" i="38"/>
  <c r="B141" i="38" l="1"/>
  <c r="B142" i="38" l="1"/>
  <c r="B143" i="38" l="1"/>
  <c r="B144" i="38" l="1"/>
  <c r="CK40" i="38"/>
  <c r="EE40" i="38"/>
  <c r="DC40" i="38"/>
  <c r="EW40" i="38"/>
  <c r="CU40" i="38"/>
  <c r="DM40" i="38"/>
  <c r="EM40" i="38"/>
  <c r="DU40" i="38"/>
  <c r="B145" i="38" l="1"/>
  <c r="B146" i="38" l="1"/>
  <c r="B147" i="38" l="1"/>
  <c r="B148" i="38" l="1"/>
  <c r="DC41" i="38"/>
  <c r="EW41" i="38"/>
  <c r="CK41" i="38"/>
  <c r="EE41" i="38"/>
  <c r="DM41" i="38"/>
  <c r="CU41" i="38"/>
  <c r="DU41" i="38"/>
  <c r="EM41" i="38"/>
  <c r="B149" i="38" l="1"/>
  <c r="B150" i="38" l="1"/>
  <c r="B151" i="38" l="1"/>
  <c r="B152" i="38" l="1"/>
  <c r="EE42" i="38"/>
  <c r="EW42" i="38"/>
  <c r="CK42" i="38"/>
  <c r="DC42" i="38"/>
  <c r="DM42" i="38"/>
  <c r="CU42" i="38"/>
  <c r="DU42" i="38"/>
  <c r="EM42" i="38"/>
  <c r="EK42" i="38"/>
  <c r="CG42" i="38"/>
  <c r="DH42" i="38"/>
  <c r="EI42" i="38"/>
  <c r="EF42" i="38"/>
  <c r="EL42" i="38"/>
  <c r="B153" i="38" l="1"/>
  <c r="B154" i="38" l="1"/>
  <c r="B155" i="38" l="1"/>
  <c r="B156" i="38" l="1"/>
  <c r="EE43" i="38"/>
  <c r="CU43" i="38"/>
  <c r="EW43" i="38"/>
  <c r="CK43" i="38"/>
  <c r="DC43" i="38"/>
  <c r="DU43" i="38"/>
  <c r="EM43" i="38"/>
  <c r="DM43" i="38"/>
  <c r="B157" i="38" l="1"/>
  <c r="B158" i="38" l="1"/>
  <c r="B159" i="38" l="1"/>
  <c r="B160" i="38" l="1"/>
  <c r="DC44" i="38"/>
  <c r="EE44" i="38"/>
  <c r="EW44" i="38"/>
  <c r="CK44" i="38"/>
  <c r="CU44" i="38"/>
  <c r="DU44" i="38"/>
  <c r="EM44" i="38"/>
  <c r="DM44" i="38"/>
  <c r="B161" i="38" l="1"/>
  <c r="B162" i="38" l="1"/>
  <c r="B163" i="38" l="1"/>
  <c r="B164" i="38" l="1"/>
  <c r="EW45" i="38"/>
  <c r="CK45" i="38"/>
  <c r="CU45" i="38"/>
  <c r="DC45" i="38"/>
  <c r="EE45" i="38"/>
  <c r="EM45" i="38"/>
  <c r="DM45" i="38"/>
  <c r="DU45" i="38"/>
  <c r="B165" i="38" l="1"/>
  <c r="B166" i="38" l="1"/>
  <c r="B167" i="38" l="1"/>
  <c r="B168" i="38" l="1"/>
  <c r="EE46" i="38"/>
  <c r="CU46" i="38"/>
  <c r="DC46" i="38"/>
  <c r="CK46" i="38"/>
  <c r="EW46" i="38"/>
  <c r="EM46" i="38"/>
  <c r="DM46" i="38"/>
  <c r="DU46" i="38"/>
  <c r="EB46" i="38"/>
  <c r="DD46" i="38"/>
  <c r="CZ46" i="38"/>
  <c r="CX16" i="1" s="1"/>
  <c r="CD46" i="38"/>
  <c r="CF46" i="38"/>
  <c r="CM46" i="38"/>
  <c r="DO46" i="38"/>
  <c r="DF46" i="38"/>
  <c r="EF46" i="38"/>
  <c r="EL46" i="38"/>
  <c r="ES46" i="38"/>
  <c r="DJ46" i="38"/>
  <c r="DP46" i="38"/>
  <c r="CV46" i="38"/>
  <c r="B169" i="38" l="1"/>
  <c r="B170" i="38" l="1"/>
  <c r="B171" i="38" l="1"/>
  <c r="B172" i="38" l="1"/>
  <c r="CU47" i="38"/>
  <c r="EE47" i="38"/>
  <c r="DC47" i="38"/>
  <c r="EW47" i="38"/>
  <c r="CK47" i="38"/>
  <c r="DU47" i="38"/>
  <c r="DM47" i="38"/>
  <c r="EM47" i="38"/>
  <c r="DG47" i="38"/>
  <c r="CX47" i="38"/>
  <c r="CT47" i="38"/>
  <c r="DJ47" i="38"/>
  <c r="CV47" i="38"/>
  <c r="EF47" i="38"/>
  <c r="DW47" i="38"/>
  <c r="B173" i="38" l="1"/>
  <c r="B174" i="38" l="1"/>
  <c r="B175" i="38" l="1"/>
  <c r="B176" i="38" l="1"/>
  <c r="EW48" i="38"/>
  <c r="EE48" i="38"/>
  <c r="DC48" i="38"/>
  <c r="CK48" i="38"/>
  <c r="CU48" i="38"/>
  <c r="DU48" i="38"/>
  <c r="EM48" i="38"/>
  <c r="DM48" i="38"/>
  <c r="B177" i="38" l="1"/>
  <c r="B178" i="38" l="1"/>
  <c r="B179" i="38" l="1"/>
  <c r="B180" i="38" l="1"/>
  <c r="EE49" i="38"/>
  <c r="CU49" i="38"/>
  <c r="EW49" i="38"/>
  <c r="CK49" i="38"/>
  <c r="DC49" i="38"/>
  <c r="DM49" i="38"/>
  <c r="DU49" i="38"/>
  <c r="EM49" i="38"/>
  <c r="DS49" i="38"/>
  <c r="CV49" i="38"/>
  <c r="CL49" i="38"/>
  <c r="DX49" i="38"/>
  <c r="EK49" i="38"/>
  <c r="CI49" i="38"/>
  <c r="CJ49" i="38"/>
  <c r="DC19" i="1" s="1"/>
  <c r="CD49" i="38"/>
  <c r="B181" i="38" l="1"/>
  <c r="B182" i="38" l="1"/>
  <c r="B183" i="38" l="1"/>
  <c r="B184" i="38" l="1"/>
  <c r="EW50" i="38"/>
  <c r="CK50" i="38"/>
  <c r="EE50" i="38"/>
  <c r="DC50" i="38"/>
  <c r="DM50" i="38"/>
  <c r="EM50" i="38"/>
  <c r="DU50" i="38"/>
  <c r="CU50" i="38"/>
  <c r="CL50" i="38"/>
  <c r="CI50" i="38"/>
  <c r="EU50" i="38"/>
  <c r="EV50" i="38"/>
  <c r="CV50" i="38"/>
  <c r="DS50" i="38"/>
  <c r="CX50" i="38"/>
  <c r="EF50" i="38"/>
  <c r="DO5" i="1" s="1"/>
  <c r="DI5" i="1" l="1"/>
  <c r="DI4" i="1"/>
  <c r="B185" i="38"/>
  <c r="B186" i="38" l="1"/>
  <c r="B187" i="38" l="1"/>
  <c r="B188" i="38" l="1"/>
  <c r="EE51" i="38"/>
  <c r="CU51" i="38"/>
  <c r="EW51" i="38"/>
  <c r="CK51" i="38"/>
  <c r="DC51" i="38"/>
  <c r="DM51" i="38"/>
  <c r="DU51" i="38"/>
  <c r="EM51" i="38"/>
  <c r="B189" i="38" l="1"/>
  <c r="B190" i="38" l="1"/>
  <c r="B191" i="38" l="1"/>
  <c r="B192" i="38" l="1"/>
  <c r="CK52" i="38"/>
  <c r="EE52" i="38"/>
  <c r="EW52" i="38"/>
  <c r="DC52" i="38"/>
  <c r="CU52" i="38"/>
  <c r="EM52" i="38"/>
  <c r="DM52" i="38"/>
  <c r="DU52" i="38"/>
  <c r="CO52" i="38"/>
  <c r="B193" i="38" l="1"/>
  <c r="B194" i="38" l="1"/>
  <c r="B195" i="38" l="1"/>
  <c r="B196" i="38" l="1"/>
  <c r="CK53" i="38"/>
  <c r="CU53" i="38"/>
  <c r="EE53" i="38"/>
  <c r="EW53" i="38"/>
  <c r="DC53" i="38"/>
  <c r="EM53" i="38"/>
  <c r="DM53" i="38"/>
  <c r="DU53" i="38"/>
  <c r="B197" i="38" l="1"/>
  <c r="B198" i="38" l="1"/>
  <c r="B199" i="38" l="1"/>
  <c r="B200" i="38" l="1"/>
  <c r="EW54" i="38"/>
  <c r="CK54" i="38"/>
  <c r="DC54" i="38"/>
  <c r="CU54" i="38"/>
  <c r="EE54" i="38"/>
  <c r="DM54" i="38"/>
  <c r="EM54" i="38"/>
  <c r="DU54" i="38"/>
  <c r="B201" i="38" l="1"/>
  <c r="B202" i="38" l="1"/>
  <c r="B203" i="38" l="1"/>
  <c r="B204" i="38" l="1"/>
  <c r="CK55" i="38"/>
  <c r="CU55" i="38"/>
  <c r="EE55" i="38"/>
  <c r="DC55" i="38"/>
  <c r="EW55" i="38"/>
  <c r="DM55" i="38"/>
  <c r="DU55" i="38"/>
  <c r="EM55" i="38"/>
  <c r="B205" i="38" l="1"/>
  <c r="B206" i="38" l="1"/>
  <c r="B6" i="38" l="1"/>
  <c r="EU8" i="38" l="1"/>
  <c r="EU10" i="38"/>
  <c r="EU11" i="38"/>
  <c r="EU12" i="38"/>
  <c r="EU13" i="38"/>
  <c r="EU14" i="38"/>
  <c r="EU15" i="38"/>
  <c r="EU16" i="38"/>
  <c r="EU17" i="38"/>
  <c r="EU18" i="38"/>
  <c r="EU19" i="38"/>
  <c r="EU20" i="38"/>
  <c r="EU21" i="38"/>
  <c r="EU24" i="38"/>
  <c r="EU25" i="38"/>
  <c r="EU26" i="38"/>
  <c r="EU27" i="38"/>
  <c r="EU28" i="38"/>
  <c r="EU29" i="38"/>
  <c r="EU30" i="38"/>
  <c r="EU31" i="38"/>
  <c r="EU32" i="38"/>
  <c r="EU33" i="38"/>
  <c r="EU35" i="38"/>
  <c r="EU36" i="38"/>
  <c r="EU37" i="38"/>
  <c r="EU38" i="38"/>
  <c r="EU39" i="38"/>
  <c r="EU40" i="38"/>
  <c r="EU41" i="38"/>
  <c r="EU42" i="38"/>
  <c r="EU43" i="38"/>
  <c r="EU44" i="38"/>
  <c r="EU45" i="38"/>
  <c r="EU46" i="38"/>
  <c r="EU47" i="38"/>
  <c r="EU48" i="38"/>
  <c r="EU49" i="38"/>
  <c r="EU51" i="38"/>
  <c r="EU52" i="38"/>
  <c r="EU53" i="38"/>
  <c r="EU54" i="38"/>
  <c r="EU55" i="38"/>
  <c r="DE9" i="38"/>
  <c r="DE10" i="38"/>
  <c r="DE11" i="38"/>
  <c r="DE12" i="38"/>
  <c r="DE13" i="38"/>
  <c r="DE14" i="38"/>
  <c r="DE15" i="38"/>
  <c r="DE16" i="38"/>
  <c r="DE17" i="38"/>
  <c r="DE18" i="38"/>
  <c r="DE19" i="38"/>
  <c r="DE20" i="38"/>
  <c r="DE21" i="38"/>
  <c r="DE22" i="38"/>
  <c r="DE23" i="38"/>
  <c r="DE24" i="38"/>
  <c r="DE25" i="38"/>
  <c r="DE26" i="38"/>
  <c r="DE27" i="38"/>
  <c r="DE28" i="38"/>
  <c r="DE29" i="38"/>
  <c r="DE30" i="38"/>
  <c r="DE31" i="38"/>
  <c r="DE33" i="38"/>
  <c r="DE34" i="38"/>
  <c r="DE36" i="38"/>
  <c r="DE37" i="38"/>
  <c r="DE38" i="38"/>
  <c r="DE39" i="38"/>
  <c r="DE40" i="38"/>
  <c r="DE41" i="38"/>
  <c r="DE42" i="38"/>
  <c r="DE43" i="38"/>
  <c r="DE44" i="38"/>
  <c r="DE45" i="38"/>
  <c r="DE46" i="38"/>
  <c r="DE47" i="38"/>
  <c r="DE48" i="38"/>
  <c r="DE49" i="38"/>
  <c r="DE50" i="38"/>
  <c r="DE51" i="38"/>
  <c r="DE52" i="38"/>
  <c r="DE53" i="38"/>
  <c r="DE54" i="38"/>
  <c r="DE55" i="38"/>
  <c r="DB10" i="38"/>
  <c r="DB11" i="38"/>
  <c r="DB13" i="38"/>
  <c r="DB14" i="38"/>
  <c r="DB15" i="38"/>
  <c r="DB16" i="38"/>
  <c r="DB18" i="38"/>
  <c r="DB19" i="38"/>
  <c r="DB20" i="38"/>
  <c r="DB21" i="38"/>
  <c r="DB24" i="38"/>
  <c r="DB25" i="38"/>
  <c r="DB26" i="38"/>
  <c r="DB27" i="38"/>
  <c r="DB29" i="38"/>
  <c r="DB31" i="38"/>
  <c r="DB32" i="38"/>
  <c r="DB33" i="38"/>
  <c r="DB34" i="38"/>
  <c r="DB35" i="38"/>
  <c r="DB36" i="38"/>
  <c r="DB37" i="38"/>
  <c r="DB38" i="38"/>
  <c r="DB39" i="38"/>
  <c r="DB40" i="38"/>
  <c r="DB41" i="38"/>
  <c r="DB42" i="38"/>
  <c r="DB43" i="38"/>
  <c r="DB44" i="38"/>
  <c r="DB45" i="38"/>
  <c r="DB46" i="38"/>
  <c r="DD16" i="1" s="1"/>
  <c r="DB47" i="38"/>
  <c r="DB48" i="38"/>
  <c r="DB49" i="38"/>
  <c r="DB50" i="38"/>
  <c r="DB51" i="38"/>
  <c r="DB52" i="38"/>
  <c r="DB53" i="38"/>
  <c r="DB54" i="38"/>
  <c r="DB55" i="38"/>
  <c r="EJ10" i="38"/>
  <c r="EJ11" i="38"/>
  <c r="EJ13" i="38"/>
  <c r="EJ14" i="38"/>
  <c r="EJ15" i="38"/>
  <c r="EJ16" i="38"/>
  <c r="EJ17" i="38"/>
  <c r="EJ18" i="38"/>
  <c r="EJ20" i="38"/>
  <c r="EJ21" i="38"/>
  <c r="EJ22" i="38"/>
  <c r="EJ24" i="38"/>
  <c r="EJ25" i="38"/>
  <c r="EJ26" i="38"/>
  <c r="EJ27" i="38"/>
  <c r="EJ30" i="38"/>
  <c r="EJ31" i="38"/>
  <c r="EJ33" i="38"/>
  <c r="EJ34" i="38"/>
  <c r="EJ35" i="38"/>
  <c r="EJ36" i="38"/>
  <c r="EJ37" i="38"/>
  <c r="EJ38" i="38"/>
  <c r="EJ39" i="38"/>
  <c r="EJ40" i="38"/>
  <c r="EJ41" i="38"/>
  <c r="EJ42" i="38"/>
  <c r="EJ43" i="38"/>
  <c r="EJ44" i="38"/>
  <c r="EJ45" i="38"/>
  <c r="EJ46" i="38"/>
  <c r="EJ47" i="38"/>
  <c r="EJ48" i="38"/>
  <c r="EJ49" i="38"/>
  <c r="EJ50" i="38"/>
  <c r="EJ51" i="38"/>
  <c r="EJ52" i="38"/>
  <c r="EJ53" i="38"/>
  <c r="EJ54" i="38"/>
  <c r="EJ55" i="38"/>
  <c r="DY10" i="1" s="1"/>
  <c r="EK8" i="38"/>
  <c r="EK10" i="38"/>
  <c r="EK11" i="38"/>
  <c r="EK12" i="38"/>
  <c r="EK13" i="38"/>
  <c r="EK14" i="38"/>
  <c r="EK15" i="38"/>
  <c r="EK16" i="38"/>
  <c r="EK17" i="38"/>
  <c r="EK18" i="38"/>
  <c r="EK19" i="38"/>
  <c r="EK20" i="38"/>
  <c r="EK21" i="38"/>
  <c r="EK22" i="38"/>
  <c r="EK23" i="38"/>
  <c r="EK25" i="38"/>
  <c r="EK26" i="38"/>
  <c r="EK28" i="38"/>
  <c r="EK29" i="38"/>
  <c r="EK30" i="38"/>
  <c r="EK31" i="38"/>
  <c r="EK32" i="38"/>
  <c r="EK33" i="38"/>
  <c r="EK34" i="38"/>
  <c r="EK35" i="38"/>
  <c r="EK36" i="38"/>
  <c r="EK37" i="38"/>
  <c r="EK38" i="38"/>
  <c r="EK39" i="38"/>
  <c r="EK40" i="38"/>
  <c r="EK41" i="38"/>
  <c r="EK43" i="38"/>
  <c r="EK44" i="38"/>
  <c r="EK45" i="38"/>
  <c r="EK46" i="38"/>
  <c r="EK47" i="38"/>
  <c r="EK48" i="38"/>
  <c r="EK50" i="38"/>
  <c r="EK51" i="38"/>
  <c r="EK52" i="38"/>
  <c r="EK53" i="38"/>
  <c r="EK54" i="38"/>
  <c r="EK55" i="38"/>
  <c r="CS10" i="38"/>
  <c r="CS11" i="38"/>
  <c r="CS13" i="38"/>
  <c r="CS14" i="38"/>
  <c r="CS15" i="38"/>
  <c r="CS16" i="38"/>
  <c r="CS17" i="38"/>
  <c r="CS18" i="38"/>
  <c r="CS20" i="38"/>
  <c r="CS21" i="38"/>
  <c r="CS24" i="38"/>
  <c r="CS25" i="38"/>
  <c r="CS26" i="38"/>
  <c r="CS27" i="38"/>
  <c r="CS28" i="38"/>
  <c r="CS29" i="38"/>
  <c r="CS31" i="38"/>
  <c r="CS32" i="38"/>
  <c r="CS33" i="38"/>
  <c r="CS34" i="38"/>
  <c r="CS35" i="38"/>
  <c r="CS36" i="38"/>
  <c r="CS37" i="38"/>
  <c r="CS38" i="38"/>
  <c r="CS39" i="38"/>
  <c r="CS40" i="38"/>
  <c r="CS41" i="38"/>
  <c r="CS42" i="38"/>
  <c r="CS43" i="38"/>
  <c r="CS44" i="38"/>
  <c r="CS45" i="38"/>
  <c r="CS46" i="38"/>
  <c r="CS47" i="38"/>
  <c r="CS48" i="38"/>
  <c r="CS49" i="38"/>
  <c r="CS50" i="38"/>
  <c r="CS51" i="38"/>
  <c r="CS52" i="38"/>
  <c r="CS53" i="38"/>
  <c r="CS54" i="38"/>
  <c r="CS55" i="38"/>
  <c r="DH8" i="38"/>
  <c r="DH9" i="38"/>
  <c r="DH10" i="38"/>
  <c r="DH11" i="38"/>
  <c r="DH13" i="38"/>
  <c r="DH14" i="38"/>
  <c r="DH15" i="38"/>
  <c r="DH16" i="38"/>
  <c r="DH17" i="38"/>
  <c r="DH19" i="38"/>
  <c r="DH20" i="38"/>
  <c r="DH21" i="38"/>
  <c r="DH22" i="38"/>
  <c r="DH23" i="38"/>
  <c r="DH24" i="38"/>
  <c r="DH25" i="38"/>
  <c r="DH26" i="38"/>
  <c r="DH27" i="38"/>
  <c r="DH28" i="38"/>
  <c r="DH30" i="38"/>
  <c r="DH31" i="38"/>
  <c r="DH32" i="38"/>
  <c r="DH33" i="38"/>
  <c r="DH34" i="38"/>
  <c r="DH36" i="38"/>
  <c r="DH37" i="38"/>
  <c r="DH38" i="38"/>
  <c r="DH39" i="38"/>
  <c r="DH40" i="38"/>
  <c r="DH41" i="38"/>
  <c r="DH43" i="38"/>
  <c r="DH44" i="38"/>
  <c r="DH45" i="38"/>
  <c r="DH46" i="38"/>
  <c r="DH47" i="38"/>
  <c r="DH48" i="38"/>
  <c r="DH49" i="38"/>
  <c r="DH50" i="38"/>
  <c r="DH51" i="38"/>
  <c r="DH52" i="38"/>
  <c r="DH53" i="38"/>
  <c r="DH54" i="38"/>
  <c r="DH55" i="38"/>
  <c r="CX10" i="38"/>
  <c r="CX11" i="38"/>
  <c r="CX13" i="38"/>
  <c r="CX14" i="38"/>
  <c r="CX15" i="38"/>
  <c r="CX17" i="38"/>
  <c r="CX18" i="38"/>
  <c r="CX19" i="38"/>
  <c r="CX20" i="38"/>
  <c r="CX21" i="38"/>
  <c r="CX22" i="38"/>
  <c r="CX23" i="38"/>
  <c r="CX24" i="38"/>
  <c r="CX25" i="38"/>
  <c r="CX26" i="38"/>
  <c r="CX27" i="38"/>
  <c r="CX28" i="38"/>
  <c r="CX29" i="38"/>
  <c r="CX30" i="38"/>
  <c r="CX31" i="38"/>
  <c r="CX33" i="38"/>
  <c r="CX34" i="38"/>
  <c r="CX35" i="38"/>
  <c r="CX36" i="38"/>
  <c r="CX37" i="38"/>
  <c r="CX40" i="38"/>
  <c r="CX41" i="38"/>
  <c r="CX42" i="38"/>
  <c r="CX43" i="38"/>
  <c r="CX44" i="38"/>
  <c r="CX45" i="38"/>
  <c r="CX46" i="38"/>
  <c r="CX48" i="38"/>
  <c r="CX49" i="38"/>
  <c r="CX51" i="38"/>
  <c r="CX52" i="38"/>
  <c r="CX53" i="38"/>
  <c r="CX54" i="38"/>
  <c r="CX55" i="38"/>
  <c r="CI9" i="38"/>
  <c r="CI10" i="38"/>
  <c r="CI11" i="38"/>
  <c r="CI13" i="38"/>
  <c r="CI14" i="38"/>
  <c r="CI15" i="38"/>
  <c r="CI16" i="38"/>
  <c r="CI17" i="38"/>
  <c r="CI18" i="38"/>
  <c r="CI19" i="38"/>
  <c r="CI21" i="38"/>
  <c r="CI23" i="38"/>
  <c r="CI24" i="38"/>
  <c r="CI25" i="38"/>
  <c r="CI26" i="38"/>
  <c r="CI27" i="38"/>
  <c r="CI29" i="38"/>
  <c r="CI30" i="38"/>
  <c r="CI31" i="38"/>
  <c r="CI32" i="38"/>
  <c r="CI33" i="38"/>
  <c r="CI34" i="38"/>
  <c r="CI35" i="38"/>
  <c r="CI36" i="38"/>
  <c r="CI37" i="38"/>
  <c r="CI39" i="38"/>
  <c r="CI40" i="38"/>
  <c r="CI41" i="38"/>
  <c r="CI42" i="38"/>
  <c r="CI43" i="38"/>
  <c r="CI44" i="38"/>
  <c r="CI45" i="38"/>
  <c r="CI46" i="38"/>
  <c r="CI47" i="38"/>
  <c r="CI48" i="38"/>
  <c r="CI51" i="38"/>
  <c r="CI52" i="38"/>
  <c r="CI53" i="38"/>
  <c r="CI54" i="38"/>
  <c r="CI55" i="38"/>
  <c r="CN9" i="38"/>
  <c r="CN10" i="38"/>
  <c r="CN11" i="38"/>
  <c r="CN12" i="38"/>
  <c r="CN13" i="38"/>
  <c r="CN14" i="38"/>
  <c r="CN16" i="38"/>
  <c r="CN17" i="38"/>
  <c r="CN18" i="38"/>
  <c r="CN20" i="38"/>
  <c r="CN21" i="38"/>
  <c r="CN22" i="38"/>
  <c r="CN23" i="38"/>
  <c r="CN24" i="38"/>
  <c r="CN25" i="38"/>
  <c r="CN26" i="38"/>
  <c r="CN27" i="38"/>
  <c r="CN28" i="38"/>
  <c r="CN29" i="38"/>
  <c r="CN30" i="38"/>
  <c r="CN31" i="38"/>
  <c r="CN32" i="38"/>
  <c r="CN33" i="38"/>
  <c r="CN34" i="38"/>
  <c r="CN35" i="38"/>
  <c r="CN36" i="38"/>
  <c r="CN37" i="38"/>
  <c r="CN40" i="38"/>
  <c r="CN41" i="38"/>
  <c r="CN42" i="38"/>
  <c r="CN43" i="38"/>
  <c r="CN44" i="38"/>
  <c r="CN45" i="38"/>
  <c r="CN46" i="38"/>
  <c r="CN47" i="38"/>
  <c r="CN48" i="38"/>
  <c r="CN49" i="38"/>
  <c r="CN50" i="38"/>
  <c r="CN51" i="38"/>
  <c r="CN52" i="38"/>
  <c r="CN53" i="38"/>
  <c r="CN54" i="38"/>
  <c r="CN55" i="38"/>
  <c r="EC8" i="38"/>
  <c r="EC9" i="38"/>
  <c r="EC10" i="38"/>
  <c r="EC11" i="38"/>
  <c r="EC13" i="38"/>
  <c r="EC14" i="38"/>
  <c r="EC15" i="38"/>
  <c r="EC16" i="38"/>
  <c r="EC17" i="38"/>
  <c r="EC18" i="38"/>
  <c r="EC19" i="38"/>
  <c r="EC20" i="38"/>
  <c r="EC21" i="38"/>
  <c r="EC22" i="38"/>
  <c r="EC23" i="38"/>
  <c r="EC24" i="38"/>
  <c r="EC25" i="38"/>
  <c r="EC26" i="38"/>
  <c r="EC27" i="38"/>
  <c r="EC28" i="38"/>
  <c r="EC29" i="38"/>
  <c r="EC30" i="38"/>
  <c r="EC31" i="38"/>
  <c r="EC32" i="38"/>
  <c r="EC33" i="38"/>
  <c r="EC34" i="38"/>
  <c r="EC35" i="38"/>
  <c r="EC36" i="38"/>
  <c r="EC37" i="38"/>
  <c r="EC38" i="38"/>
  <c r="EC39" i="38"/>
  <c r="EC40" i="38"/>
  <c r="EC41" i="38"/>
  <c r="EC42" i="38"/>
  <c r="EC43" i="38"/>
  <c r="EC44" i="38"/>
  <c r="EC45" i="38"/>
  <c r="EC46" i="38"/>
  <c r="EC47" i="38"/>
  <c r="EC48" i="38"/>
  <c r="EC49" i="38"/>
  <c r="EC50" i="38"/>
  <c r="EC51" i="38"/>
  <c r="EC52" i="38"/>
  <c r="EC53" i="38"/>
  <c r="EC54" i="38"/>
  <c r="EC55" i="38"/>
  <c r="CE8" i="38"/>
  <c r="CE9" i="38"/>
  <c r="CE10" i="38"/>
  <c r="CE11" i="38"/>
  <c r="CE12" i="38"/>
  <c r="CE13" i="38"/>
  <c r="CE14" i="38"/>
  <c r="CE15" i="38"/>
  <c r="CE16" i="38"/>
  <c r="CE17" i="38"/>
  <c r="CE18" i="38"/>
  <c r="CE19" i="38"/>
  <c r="CE20" i="38"/>
  <c r="CE21" i="38"/>
  <c r="CE22" i="38"/>
  <c r="CE23" i="38"/>
  <c r="CE24" i="38"/>
  <c r="CE26" i="38"/>
  <c r="CE27" i="38"/>
  <c r="CE31" i="38"/>
  <c r="CE32" i="38"/>
  <c r="CE33" i="38"/>
  <c r="CE34" i="38"/>
  <c r="CE35" i="38"/>
  <c r="CE36" i="38"/>
  <c r="CE37" i="38"/>
  <c r="CE38" i="38"/>
  <c r="CE39" i="38"/>
  <c r="CE40" i="38"/>
  <c r="CE41" i="38"/>
  <c r="CE42" i="38"/>
  <c r="CE43" i="38"/>
  <c r="CE44" i="38"/>
  <c r="CE45" i="38"/>
  <c r="CE46" i="38"/>
  <c r="CE47" i="38"/>
  <c r="CE48" i="38"/>
  <c r="CE49" i="38"/>
  <c r="CE50" i="38"/>
  <c r="CE51" i="38"/>
  <c r="CE52" i="38"/>
  <c r="CE53" i="38"/>
  <c r="CE54" i="38"/>
  <c r="CE55" i="38"/>
  <c r="CP9" i="38"/>
  <c r="CP10" i="38"/>
  <c r="CP11" i="38"/>
  <c r="CP12" i="38"/>
  <c r="CP13" i="38"/>
  <c r="CP14" i="38"/>
  <c r="CP15" i="38"/>
  <c r="CP16" i="38"/>
  <c r="CP17" i="38"/>
  <c r="CP18" i="38"/>
  <c r="CP19" i="38"/>
  <c r="CP21" i="38"/>
  <c r="CP22" i="38"/>
  <c r="CP24" i="38"/>
  <c r="CP25" i="38"/>
  <c r="CP26" i="38"/>
  <c r="CP27" i="38"/>
  <c r="CP28" i="38"/>
  <c r="CP29" i="38"/>
  <c r="CP30" i="38"/>
  <c r="CP31" i="38"/>
  <c r="CP33" i="38"/>
  <c r="CP34" i="38"/>
  <c r="CP35" i="38"/>
  <c r="CP36" i="38"/>
  <c r="CP37" i="38"/>
  <c r="CP38" i="38"/>
  <c r="CP39" i="38"/>
  <c r="CP40" i="38"/>
  <c r="CP41" i="38"/>
  <c r="CP42" i="38"/>
  <c r="CP43" i="38"/>
  <c r="CP44" i="38"/>
  <c r="CP45" i="38"/>
  <c r="CP46" i="38"/>
  <c r="CP47" i="38"/>
  <c r="CP48" i="38"/>
  <c r="CP49" i="38"/>
  <c r="CP50" i="38"/>
  <c r="CP51" i="38"/>
  <c r="CP52" i="38"/>
  <c r="CP53" i="38"/>
  <c r="CP54" i="38"/>
  <c r="CP55" i="38"/>
  <c r="EB9" i="38"/>
  <c r="EB10" i="38"/>
  <c r="EB11" i="38"/>
  <c r="EB13" i="38"/>
  <c r="EB14" i="38"/>
  <c r="EB15" i="38"/>
  <c r="EB16" i="38"/>
  <c r="EB17" i="38"/>
  <c r="EB18" i="38"/>
  <c r="EB19" i="38"/>
  <c r="EB21" i="38"/>
  <c r="EB22" i="38"/>
  <c r="EB23" i="38"/>
  <c r="EB24" i="38"/>
  <c r="EB25" i="38"/>
  <c r="EB26" i="38"/>
  <c r="EB27" i="38"/>
  <c r="EB28" i="38"/>
  <c r="EB29" i="38"/>
  <c r="EB30" i="38"/>
  <c r="EB31" i="38"/>
  <c r="EB32" i="38"/>
  <c r="EB33" i="38"/>
  <c r="EB35" i="38"/>
  <c r="EB36" i="38"/>
  <c r="EB37" i="38"/>
  <c r="EB39" i="38"/>
  <c r="EB40" i="38"/>
  <c r="EB41" i="38"/>
  <c r="EB42" i="38"/>
  <c r="EB43" i="38"/>
  <c r="EB44" i="38"/>
  <c r="EB45" i="38"/>
  <c r="EB47" i="38"/>
  <c r="EB48" i="38"/>
  <c r="EB49" i="38"/>
  <c r="EB50" i="38"/>
  <c r="EB51" i="38"/>
  <c r="EB52" i="38"/>
  <c r="EB53" i="38"/>
  <c r="EB54" i="38"/>
  <c r="EB55" i="38"/>
  <c r="CZ8" i="38"/>
  <c r="CZ9" i="38"/>
  <c r="CZ10" i="38"/>
  <c r="CZ11" i="38"/>
  <c r="CZ13" i="38"/>
  <c r="CZ14" i="38"/>
  <c r="CZ15" i="38"/>
  <c r="CZ16" i="38"/>
  <c r="CZ17" i="38"/>
  <c r="CZ18" i="38"/>
  <c r="CZ19" i="38"/>
  <c r="CZ20" i="38"/>
  <c r="CZ21" i="38"/>
  <c r="CZ23" i="38"/>
  <c r="CZ24" i="38"/>
  <c r="CZ25" i="38"/>
  <c r="CZ26" i="38"/>
  <c r="CZ27" i="38"/>
  <c r="CZ28" i="38"/>
  <c r="CZ30" i="38"/>
  <c r="CZ31" i="38"/>
  <c r="CZ32" i="38"/>
  <c r="CZ34" i="38"/>
  <c r="CZ35" i="38"/>
  <c r="CZ36" i="38"/>
  <c r="CZ37" i="38"/>
  <c r="CZ38" i="38"/>
  <c r="CZ40" i="38"/>
  <c r="CZ41" i="38"/>
  <c r="CZ42" i="38"/>
  <c r="CZ43" i="38"/>
  <c r="CZ44" i="38"/>
  <c r="CZ45" i="38"/>
  <c r="CZ47" i="38"/>
  <c r="CZ48" i="38"/>
  <c r="CZ49" i="38"/>
  <c r="CZ50" i="38"/>
  <c r="CZ51" i="38"/>
  <c r="CZ52" i="38"/>
  <c r="CZ53" i="38"/>
  <c r="CZ54" i="38"/>
  <c r="CZ55" i="38"/>
  <c r="DI8" i="38"/>
  <c r="DI10" i="38"/>
  <c r="DI11" i="38"/>
  <c r="DI12" i="38"/>
  <c r="DI13" i="38"/>
  <c r="DI14" i="38"/>
  <c r="DI15" i="38"/>
  <c r="DI16" i="38"/>
  <c r="DI17" i="38"/>
  <c r="DI18" i="38"/>
  <c r="DI19" i="38"/>
  <c r="DI20" i="38"/>
  <c r="DI21" i="38"/>
  <c r="DI22" i="38"/>
  <c r="DI23" i="38"/>
  <c r="DI24" i="38"/>
  <c r="DI25" i="38"/>
  <c r="DI26" i="38"/>
  <c r="DI27" i="38"/>
  <c r="DI29" i="38"/>
  <c r="DI30" i="38"/>
  <c r="DI31" i="38"/>
  <c r="DI33" i="38"/>
  <c r="DI34" i="38"/>
  <c r="DI35" i="38"/>
  <c r="DI36" i="38"/>
  <c r="DI37" i="38"/>
  <c r="DI38" i="38"/>
  <c r="DI39" i="38"/>
  <c r="DI40" i="38"/>
  <c r="DI41" i="38"/>
  <c r="DI42" i="38"/>
  <c r="DI43" i="38"/>
  <c r="DI44" i="38"/>
  <c r="DI45" i="38"/>
  <c r="DI46" i="38"/>
  <c r="DI47" i="38"/>
  <c r="DI48" i="38"/>
  <c r="DI49" i="38"/>
  <c r="DI50" i="38"/>
  <c r="DI51" i="38"/>
  <c r="DI52" i="38"/>
  <c r="DI53" i="38"/>
  <c r="DI54" i="38"/>
  <c r="DI55" i="38"/>
  <c r="DP8" i="38"/>
  <c r="DP10" i="38"/>
  <c r="DP11" i="38"/>
  <c r="DP12" i="38"/>
  <c r="DP13" i="38"/>
  <c r="DP14" i="38"/>
  <c r="DP15" i="38"/>
  <c r="DP17" i="38"/>
  <c r="DP18" i="38"/>
  <c r="DP19" i="38"/>
  <c r="DP21" i="38"/>
  <c r="DP22" i="38"/>
  <c r="DP23" i="38"/>
  <c r="DP24" i="38"/>
  <c r="DP25" i="38"/>
  <c r="DP26" i="38"/>
  <c r="DP27" i="38"/>
  <c r="DP29" i="38"/>
  <c r="DP30" i="38"/>
  <c r="DP31" i="38"/>
  <c r="DP32" i="38"/>
  <c r="DP34" i="38"/>
  <c r="DP35" i="38"/>
  <c r="DP36" i="38"/>
  <c r="DP37" i="38"/>
  <c r="DP38" i="38"/>
  <c r="DP39" i="38"/>
  <c r="DP40" i="38"/>
  <c r="DP41" i="38"/>
  <c r="DP42" i="38"/>
  <c r="DP43" i="38"/>
  <c r="DP44" i="38"/>
  <c r="DP45" i="38"/>
  <c r="DP47" i="38"/>
  <c r="DP48" i="38"/>
  <c r="DP49" i="38"/>
  <c r="DP50" i="38"/>
  <c r="DP51" i="38"/>
  <c r="DP52" i="38"/>
  <c r="DP53" i="38"/>
  <c r="DP54" i="38"/>
  <c r="DP55" i="38"/>
  <c r="CF9" i="38"/>
  <c r="CF10" i="38"/>
  <c r="CF11" i="38"/>
  <c r="CF13" i="38"/>
  <c r="CF14" i="38"/>
  <c r="CF15" i="38"/>
  <c r="CF16" i="38"/>
  <c r="CF17" i="38"/>
  <c r="CF18" i="38"/>
  <c r="CF19" i="38"/>
  <c r="CF20" i="38"/>
  <c r="CF21" i="38"/>
  <c r="CF23" i="38"/>
  <c r="CF24" i="38"/>
  <c r="CF25" i="38"/>
  <c r="CF26" i="38"/>
  <c r="CF27" i="38"/>
  <c r="CF29" i="38"/>
  <c r="CF30" i="38"/>
  <c r="CF31" i="38"/>
  <c r="CF32" i="38"/>
  <c r="CF33" i="38"/>
  <c r="CF35" i="38"/>
  <c r="CF36" i="38"/>
  <c r="CF37" i="38"/>
  <c r="CF38" i="38"/>
  <c r="CF39" i="38"/>
  <c r="CF40" i="38"/>
  <c r="CF41" i="38"/>
  <c r="CF42" i="38"/>
  <c r="CF43" i="38"/>
  <c r="CF44" i="38"/>
  <c r="CF45" i="38"/>
  <c r="CF47" i="38"/>
  <c r="CF48" i="38"/>
  <c r="CF49" i="38"/>
  <c r="CF50" i="38"/>
  <c r="CF51" i="38"/>
  <c r="CF52" i="38"/>
  <c r="CF53" i="38"/>
  <c r="CF54" i="38"/>
  <c r="CF55" i="38"/>
  <c r="ED9" i="38"/>
  <c r="ED10" i="38"/>
  <c r="ED12" i="38"/>
  <c r="ED13" i="38"/>
  <c r="ED14" i="38"/>
  <c r="ED15" i="38"/>
  <c r="ED17" i="38"/>
  <c r="ED18" i="38"/>
  <c r="ED19" i="38"/>
  <c r="ED20" i="38"/>
  <c r="ED21" i="38"/>
  <c r="ED22" i="38"/>
  <c r="ED23" i="38"/>
  <c r="ED24" i="38"/>
  <c r="ED25" i="38"/>
  <c r="ED26" i="38"/>
  <c r="ED27" i="38"/>
  <c r="ED28" i="38"/>
  <c r="ED29" i="38"/>
  <c r="ED30" i="38"/>
  <c r="ED31" i="38"/>
  <c r="ED33" i="38"/>
  <c r="ED34" i="38"/>
  <c r="ED35" i="38"/>
  <c r="ED36" i="38"/>
  <c r="ED37" i="38"/>
  <c r="ED38" i="38"/>
  <c r="ED39" i="38"/>
  <c r="ED40" i="38"/>
  <c r="ED41" i="38"/>
  <c r="ED42" i="38"/>
  <c r="ED43" i="38"/>
  <c r="ED44" i="38"/>
  <c r="ED45" i="38"/>
  <c r="ED46" i="38"/>
  <c r="ED47" i="38"/>
  <c r="ED48" i="38"/>
  <c r="ED49" i="38"/>
  <c r="ED50" i="38"/>
  <c r="ED51" i="38"/>
  <c r="ED52" i="38"/>
  <c r="ED53" i="38"/>
  <c r="ED54" i="38"/>
  <c r="ED55" i="38"/>
  <c r="EG9" i="38"/>
  <c r="EG10" i="38"/>
  <c r="EG11" i="38"/>
  <c r="EG13" i="38"/>
  <c r="EG14" i="38"/>
  <c r="EG15" i="38"/>
  <c r="EG16" i="38"/>
  <c r="EG18" i="38"/>
  <c r="EG19" i="38"/>
  <c r="EG20" i="38"/>
  <c r="EG21" i="38"/>
  <c r="EG22" i="38"/>
  <c r="EG24" i="38"/>
  <c r="EG25" i="38"/>
  <c r="EG27" i="38"/>
  <c r="EG28" i="38"/>
  <c r="EG29" i="38"/>
  <c r="EG30" i="38"/>
  <c r="EG31" i="38"/>
  <c r="EG32" i="38"/>
  <c r="EG33" i="38"/>
  <c r="EG34" i="38"/>
  <c r="EG36" i="38"/>
  <c r="EG37" i="38"/>
  <c r="EG38" i="38"/>
  <c r="EG39" i="38"/>
  <c r="EG40" i="38"/>
  <c r="EG41" i="38"/>
  <c r="EG42" i="38"/>
  <c r="EG43" i="38"/>
  <c r="EG44" i="38"/>
  <c r="EG45" i="38"/>
  <c r="EG46" i="38"/>
  <c r="EG47" i="38"/>
  <c r="EG48" i="38"/>
  <c r="EG49" i="38"/>
  <c r="EG50" i="38"/>
  <c r="EG51" i="38"/>
  <c r="EG52" i="38"/>
  <c r="EG53" i="38"/>
  <c r="EG54" i="38"/>
  <c r="EG55" i="38"/>
  <c r="EN8" i="38"/>
  <c r="EN9" i="38"/>
  <c r="EN10" i="38"/>
  <c r="EN12" i="38"/>
  <c r="EN13" i="38"/>
  <c r="EN15" i="38"/>
  <c r="EN16" i="38"/>
  <c r="EN17" i="38"/>
  <c r="EN18" i="38"/>
  <c r="EN19" i="38"/>
  <c r="EN20" i="38"/>
  <c r="EN21" i="38"/>
  <c r="EN22" i="38"/>
  <c r="EN23" i="38"/>
  <c r="EN24" i="38"/>
  <c r="EN25" i="38"/>
  <c r="EN26" i="38"/>
  <c r="EN27" i="38"/>
  <c r="EN29" i="38"/>
  <c r="EN30" i="38"/>
  <c r="EN31" i="38"/>
  <c r="EN33" i="38"/>
  <c r="EN35" i="38"/>
  <c r="EN37" i="38"/>
  <c r="EN38" i="38"/>
  <c r="EN39" i="38"/>
  <c r="EN40" i="38"/>
  <c r="EN41" i="38"/>
  <c r="EN42" i="38"/>
  <c r="EN43" i="38"/>
  <c r="EN44" i="38"/>
  <c r="EN45" i="38"/>
  <c r="EN46" i="38"/>
  <c r="EN47" i="38"/>
  <c r="EN48" i="38"/>
  <c r="EN49" i="38"/>
  <c r="EN50" i="38"/>
  <c r="EN51" i="38"/>
  <c r="EN52" i="38"/>
  <c r="EN53" i="38"/>
  <c r="EN54" i="38"/>
  <c r="EN55" i="38"/>
  <c r="CR8" i="38"/>
  <c r="CR9" i="38"/>
  <c r="CR10" i="38"/>
  <c r="CR11" i="38"/>
  <c r="CR12" i="38"/>
  <c r="CR13" i="38"/>
  <c r="CR14" i="38"/>
  <c r="CR15" i="38"/>
  <c r="CR16" i="38"/>
  <c r="CR17" i="38"/>
  <c r="CR18" i="38"/>
  <c r="CR19" i="38"/>
  <c r="CR20" i="38"/>
  <c r="CR21" i="38"/>
  <c r="CR22" i="38"/>
  <c r="CR24" i="38"/>
  <c r="CR26" i="38"/>
  <c r="CR27" i="38"/>
  <c r="CR29" i="38"/>
  <c r="CR30" i="38"/>
  <c r="CR31" i="38"/>
  <c r="CR33" i="38"/>
  <c r="CR34" i="38"/>
  <c r="CR36" i="38"/>
  <c r="CR37" i="38"/>
  <c r="CR38" i="38"/>
  <c r="CR40" i="38"/>
  <c r="CR41" i="38"/>
  <c r="CR42" i="38"/>
  <c r="CR43" i="38"/>
  <c r="CR44" i="38"/>
  <c r="CR45" i="38"/>
  <c r="CR46" i="38"/>
  <c r="CR47" i="38"/>
  <c r="CR48" i="38"/>
  <c r="CR49" i="38"/>
  <c r="CR50" i="38"/>
  <c r="CR51" i="38"/>
  <c r="CR52" i="38"/>
  <c r="CR53" i="38"/>
  <c r="CR54" i="38"/>
  <c r="CR55" i="38"/>
  <c r="EV8" i="38"/>
  <c r="EV9" i="38"/>
  <c r="EV10" i="38"/>
  <c r="EV11" i="38"/>
  <c r="EV13" i="38"/>
  <c r="EV14" i="38"/>
  <c r="EV15" i="38"/>
  <c r="EV16" i="38"/>
  <c r="EV17" i="38"/>
  <c r="EV18" i="38"/>
  <c r="EV19" i="38"/>
  <c r="EV20" i="38"/>
  <c r="EV21" i="38"/>
  <c r="EV22" i="38"/>
  <c r="EV23" i="38"/>
  <c r="EV24" i="38"/>
  <c r="EV25" i="38"/>
  <c r="EV26" i="38"/>
  <c r="EV27" i="38"/>
  <c r="EV29" i="38"/>
  <c r="EV30" i="38"/>
  <c r="EV31" i="38"/>
  <c r="EV32" i="38"/>
  <c r="EV33" i="38"/>
  <c r="EV34" i="38"/>
  <c r="EV35" i="38"/>
  <c r="EV36" i="38"/>
  <c r="EV37" i="38"/>
  <c r="EV38" i="38"/>
  <c r="EV39" i="38"/>
  <c r="EV40" i="38"/>
  <c r="EV41" i="38"/>
  <c r="EV42" i="38"/>
  <c r="EV43" i="38"/>
  <c r="EV44" i="38"/>
  <c r="EV45" i="38"/>
  <c r="EV46" i="38"/>
  <c r="EV47" i="38"/>
  <c r="EV48" i="38"/>
  <c r="EV49" i="38"/>
  <c r="EV51" i="38"/>
  <c r="EV52" i="38"/>
  <c r="EV53" i="38"/>
  <c r="EV54" i="38"/>
  <c r="EV55" i="38"/>
  <c r="DW8" i="38"/>
  <c r="DW9" i="38"/>
  <c r="DW10" i="38"/>
  <c r="DW11" i="38"/>
  <c r="DW13" i="38"/>
  <c r="DW14" i="38"/>
  <c r="DW15" i="38"/>
  <c r="DW17" i="38"/>
  <c r="DW18" i="38"/>
  <c r="DW19" i="38"/>
  <c r="DW20" i="38"/>
  <c r="DW21" i="38"/>
  <c r="DW22" i="38"/>
  <c r="DW24" i="38"/>
  <c r="DW25" i="38"/>
  <c r="DW26" i="38"/>
  <c r="DW28" i="38"/>
  <c r="DW29" i="38"/>
  <c r="DW30" i="38"/>
  <c r="DW31" i="38"/>
  <c r="DW32" i="38"/>
  <c r="DW33" i="38"/>
  <c r="DW34" i="38"/>
  <c r="DW35" i="38"/>
  <c r="DW36" i="38"/>
  <c r="DW37" i="38"/>
  <c r="DW38" i="38"/>
  <c r="DW39" i="38"/>
  <c r="DW40" i="38"/>
  <c r="DW41" i="38"/>
  <c r="DW42" i="38"/>
  <c r="DW43" i="38"/>
  <c r="DW44" i="38"/>
  <c r="DW45" i="38"/>
  <c r="DW46" i="38"/>
  <c r="DW48" i="38"/>
  <c r="DW49" i="38"/>
  <c r="DW50" i="38"/>
  <c r="DW51" i="38"/>
  <c r="DW52" i="38"/>
  <c r="DW53" i="38"/>
  <c r="DW54" i="38"/>
  <c r="DW55" i="38"/>
  <c r="CW8" i="38"/>
  <c r="CW9" i="38"/>
  <c r="CW10" i="38"/>
  <c r="CW11" i="38"/>
  <c r="CW12" i="38"/>
  <c r="CW13" i="38"/>
  <c r="CW14" i="38"/>
  <c r="CW15" i="38"/>
  <c r="CW17" i="38"/>
  <c r="CW18" i="38"/>
  <c r="CW19" i="38"/>
  <c r="CW21" i="38"/>
  <c r="CW22" i="38"/>
  <c r="CW23" i="38"/>
  <c r="CW24" i="38"/>
  <c r="CW25" i="38"/>
  <c r="CW26" i="38"/>
  <c r="CW27" i="38"/>
  <c r="CW28" i="38"/>
  <c r="CW29" i="38"/>
  <c r="CW31" i="38"/>
  <c r="CW32" i="38"/>
  <c r="CW33" i="38"/>
  <c r="CW34" i="38"/>
  <c r="CW35" i="38"/>
  <c r="CW36" i="38"/>
  <c r="CW37" i="38"/>
  <c r="CW38" i="38"/>
  <c r="CW39" i="38"/>
  <c r="CW40" i="38"/>
  <c r="CW41" i="38"/>
  <c r="CW42" i="38"/>
  <c r="CW43" i="38"/>
  <c r="CW44" i="38"/>
  <c r="CW45" i="38"/>
  <c r="CW46" i="38"/>
  <c r="CW47" i="38"/>
  <c r="CW48" i="38"/>
  <c r="CW49" i="38"/>
  <c r="CW50" i="38"/>
  <c r="CW51" i="38"/>
  <c r="CW52" i="38"/>
  <c r="CW53" i="38"/>
  <c r="CW54" i="38"/>
  <c r="CW55" i="38"/>
  <c r="EL8" i="38"/>
  <c r="EL9" i="38"/>
  <c r="EL10" i="38"/>
  <c r="EL11" i="38"/>
  <c r="EL12" i="38"/>
  <c r="EL13" i="38"/>
  <c r="EL14" i="38"/>
  <c r="EL15" i="38"/>
  <c r="EL16" i="38"/>
  <c r="EL17" i="38"/>
  <c r="EL18" i="38"/>
  <c r="EL19" i="38"/>
  <c r="EL20" i="38"/>
  <c r="EL21" i="38"/>
  <c r="EL24" i="38"/>
  <c r="EL25" i="38"/>
  <c r="EL26" i="38"/>
  <c r="EL27" i="38"/>
  <c r="EL28" i="38"/>
  <c r="EL29" i="38"/>
  <c r="EL30" i="38"/>
  <c r="EL31" i="38"/>
  <c r="EL32" i="38"/>
  <c r="EL33" i="38"/>
  <c r="EL34" i="38"/>
  <c r="EL35" i="38"/>
  <c r="EL36" i="38"/>
  <c r="EL37" i="38"/>
  <c r="EL38" i="38"/>
  <c r="EL39" i="38"/>
  <c r="EL40" i="38"/>
  <c r="EL41" i="38"/>
  <c r="EL43" i="38"/>
  <c r="EL44" i="38"/>
  <c r="EL45" i="38"/>
  <c r="EL47" i="38"/>
  <c r="EL48" i="38"/>
  <c r="EL49" i="38"/>
  <c r="EL50" i="38"/>
  <c r="EL51" i="38"/>
  <c r="EL52" i="38"/>
  <c r="EL53" i="38"/>
  <c r="EL54" i="38"/>
  <c r="EL55" i="38"/>
  <c r="DK10" i="38"/>
  <c r="DK13" i="38"/>
  <c r="DK14" i="38"/>
  <c r="DK15" i="38"/>
  <c r="DK16" i="38"/>
  <c r="DK17" i="38"/>
  <c r="DK19" i="38"/>
  <c r="DK20" i="38"/>
  <c r="DK21" i="38"/>
  <c r="DK22" i="38"/>
  <c r="DK23" i="38"/>
  <c r="DK24" i="38"/>
  <c r="DK25" i="38"/>
  <c r="DK26" i="38"/>
  <c r="DK27" i="38"/>
  <c r="DK29" i="38"/>
  <c r="DK30" i="38"/>
  <c r="DK33" i="38"/>
  <c r="DK34" i="38"/>
  <c r="DK35" i="38"/>
  <c r="DK36" i="38"/>
  <c r="DK37" i="38"/>
  <c r="DK39" i="38"/>
  <c r="DK40" i="38"/>
  <c r="DK41" i="38"/>
  <c r="DK42" i="38"/>
  <c r="DK43" i="38"/>
  <c r="DK44" i="38"/>
  <c r="DK45" i="38"/>
  <c r="DK46" i="38"/>
  <c r="DK47" i="38"/>
  <c r="DK48" i="38"/>
  <c r="DK49" i="38"/>
  <c r="DK50" i="38"/>
  <c r="DK51" i="38"/>
  <c r="DK52" i="38"/>
  <c r="DK53" i="38"/>
  <c r="DK54" i="38"/>
  <c r="DK55" i="38"/>
  <c r="ES9" i="38"/>
  <c r="ES10" i="38"/>
  <c r="ES11" i="38"/>
  <c r="ES12" i="38"/>
  <c r="ES13" i="38"/>
  <c r="ES14" i="38"/>
  <c r="ES15" i="38"/>
  <c r="ES17" i="38"/>
  <c r="ES18" i="38"/>
  <c r="ES19" i="38"/>
  <c r="ES20" i="38"/>
  <c r="ES21" i="38"/>
  <c r="ES23" i="38"/>
  <c r="ES24" i="38"/>
  <c r="ES25" i="38"/>
  <c r="ES26" i="38"/>
  <c r="ES27" i="38"/>
  <c r="ES28" i="38"/>
  <c r="ES29" i="38"/>
  <c r="ES30" i="38"/>
  <c r="ES31" i="38"/>
  <c r="ES32" i="38"/>
  <c r="ES33" i="38"/>
  <c r="ES34" i="38"/>
  <c r="ES35" i="38"/>
  <c r="ES36" i="38"/>
  <c r="ES37" i="38"/>
  <c r="ES38" i="38"/>
  <c r="ES39" i="38"/>
  <c r="ES40" i="38"/>
  <c r="ES41" i="38"/>
  <c r="ES42" i="38"/>
  <c r="ES43" i="38"/>
  <c r="ES44" i="38"/>
  <c r="ES45" i="38"/>
  <c r="ES47" i="38"/>
  <c r="ES48" i="38"/>
  <c r="ES49" i="38"/>
  <c r="ES50" i="38"/>
  <c r="ES51" i="38"/>
  <c r="ES52" i="38"/>
  <c r="ES53" i="38"/>
  <c r="ES54" i="38"/>
  <c r="ES55" i="38"/>
  <c r="CJ10" i="38"/>
  <c r="CJ12" i="38"/>
  <c r="CJ13" i="38"/>
  <c r="CJ14" i="38"/>
  <c r="CJ16" i="38"/>
  <c r="CJ17" i="38"/>
  <c r="CJ18" i="38"/>
  <c r="CJ19" i="38"/>
  <c r="CJ20" i="38"/>
  <c r="CJ21" i="38"/>
  <c r="CJ22" i="38"/>
  <c r="CJ23" i="38"/>
  <c r="CJ24" i="38"/>
  <c r="CJ25" i="38"/>
  <c r="CJ26" i="38"/>
  <c r="CJ27" i="38"/>
  <c r="CJ29" i="38"/>
  <c r="CJ30" i="38"/>
  <c r="CJ31" i="38"/>
  <c r="CJ33" i="38"/>
  <c r="CJ34" i="38"/>
  <c r="DC4" i="1" s="1"/>
  <c r="CJ35" i="38"/>
  <c r="DC5" i="1" s="1"/>
  <c r="CJ36" i="38"/>
  <c r="CJ37" i="38"/>
  <c r="CJ38" i="38"/>
  <c r="CJ39" i="38"/>
  <c r="CJ40" i="38"/>
  <c r="CJ41" i="38"/>
  <c r="CJ42" i="38"/>
  <c r="CJ43" i="38"/>
  <c r="CJ44" i="38"/>
  <c r="CJ45" i="38"/>
  <c r="CJ46" i="38"/>
  <c r="CJ47" i="38"/>
  <c r="CJ48" i="38"/>
  <c r="CJ50" i="38"/>
  <c r="DC20" i="1" s="1"/>
  <c r="CJ51" i="38"/>
  <c r="CJ52" i="38"/>
  <c r="CJ53" i="38"/>
  <c r="CJ54" i="38"/>
  <c r="CJ55" i="38"/>
  <c r="EH8" i="38"/>
  <c r="EH10" i="38"/>
  <c r="EH11" i="38"/>
  <c r="EH13" i="38"/>
  <c r="EH14" i="38"/>
  <c r="EH15" i="38"/>
  <c r="EH16" i="38"/>
  <c r="EH17" i="38"/>
  <c r="EH18" i="38"/>
  <c r="EH19" i="38"/>
  <c r="EH20" i="38"/>
  <c r="EH21" i="38"/>
  <c r="EH22" i="38"/>
  <c r="EH23" i="38"/>
  <c r="EH25" i="38"/>
  <c r="EH26" i="38"/>
  <c r="EH27" i="38"/>
  <c r="EH29" i="38"/>
  <c r="EH30" i="38"/>
  <c r="EH31" i="38"/>
  <c r="EH32" i="38"/>
  <c r="EH33" i="38"/>
  <c r="EH34" i="38"/>
  <c r="EH35" i="38"/>
  <c r="EH36" i="38"/>
  <c r="EH37" i="38"/>
  <c r="EH38" i="38"/>
  <c r="EH40" i="38"/>
  <c r="EH41" i="38"/>
  <c r="EH42" i="38"/>
  <c r="EH43" i="38"/>
  <c r="EH44" i="38"/>
  <c r="EH45" i="38"/>
  <c r="EH46" i="38"/>
  <c r="EH47" i="38"/>
  <c r="EH48" i="38"/>
  <c r="EH49" i="38"/>
  <c r="EH50" i="38"/>
  <c r="EH51" i="38"/>
  <c r="EH52" i="38"/>
  <c r="EH53" i="38"/>
  <c r="EH54" i="38"/>
  <c r="EH55" i="38"/>
  <c r="CG8" i="38"/>
  <c r="CG10" i="38"/>
  <c r="CG11" i="38"/>
  <c r="CG12" i="38"/>
  <c r="CG13" i="38"/>
  <c r="CG15" i="38"/>
  <c r="CG16" i="38"/>
  <c r="CG17" i="38"/>
  <c r="CG18" i="38"/>
  <c r="CG19" i="38"/>
  <c r="CG20" i="38"/>
  <c r="CG21" i="38"/>
  <c r="CG23" i="38"/>
  <c r="CG24" i="38"/>
  <c r="CG25" i="38"/>
  <c r="CG26" i="38"/>
  <c r="CG27" i="38"/>
  <c r="CG28" i="38"/>
  <c r="CG29" i="38"/>
  <c r="CG30" i="38"/>
  <c r="CG31" i="38"/>
  <c r="CG32" i="38"/>
  <c r="CG33" i="38"/>
  <c r="CG34" i="38"/>
  <c r="CQ4" i="1" s="1"/>
  <c r="CG35" i="38"/>
  <c r="CQ5" i="1" s="1"/>
  <c r="CG36" i="38"/>
  <c r="CG37" i="38"/>
  <c r="CG38" i="38"/>
  <c r="CG40" i="38"/>
  <c r="CG41" i="38"/>
  <c r="CG43" i="38"/>
  <c r="CG44" i="38"/>
  <c r="CG45" i="38"/>
  <c r="CG46" i="38"/>
  <c r="CG47" i="38"/>
  <c r="CG48" i="38"/>
  <c r="CG49" i="38"/>
  <c r="CG50" i="38"/>
  <c r="CG51" i="38"/>
  <c r="CG52" i="38"/>
  <c r="CG53" i="38"/>
  <c r="DR8" i="1" s="1"/>
  <c r="CG54" i="38"/>
  <c r="CG55" i="38"/>
  <c r="BQ6" i="38" a="1"/>
  <c r="BQ6" i="38" s="1"/>
  <c r="BI6" i="38" a="1"/>
  <c r="BI6" i="38" s="1"/>
  <c r="BE6" i="38" a="1"/>
  <c r="BE6" i="38" s="1"/>
  <c r="BA6" i="38" a="1"/>
  <c r="BA6" i="38" s="1"/>
  <c r="AW6" i="38" a="1"/>
  <c r="AW6" i="38" s="1"/>
  <c r="AS6" i="38" a="1"/>
  <c r="AS6" i="38" s="1"/>
  <c r="AO6" i="38" a="1"/>
  <c r="AO6" i="38" s="1"/>
  <c r="AK6" i="38" a="1"/>
  <c r="AK6" i="38" s="1"/>
  <c r="AG6" i="38" a="1"/>
  <c r="AG6" i="38" s="1"/>
  <c r="AC6" i="38" a="1"/>
  <c r="AC6" i="38" s="1"/>
  <c r="Y6" i="38" a="1"/>
  <c r="Y6" i="38" s="1"/>
  <c r="U6" i="38" a="1"/>
  <c r="U6" i="38" s="1"/>
  <c r="Q6" i="38" a="1"/>
  <c r="Q6" i="38" s="1"/>
  <c r="I6" i="38" a="1"/>
  <c r="I6" i="38" s="1"/>
  <c r="AR6" i="38" a="1"/>
  <c r="AR6" i="38" s="1"/>
  <c r="P6" i="38" a="1"/>
  <c r="P6" i="38" s="1"/>
  <c r="H6" i="38" a="1"/>
  <c r="H6" i="38" s="1"/>
  <c r="AZ6" i="38" a="1"/>
  <c r="AZ6" i="38" s="1"/>
  <c r="T6" i="38" a="1"/>
  <c r="T6" i="38" s="1"/>
  <c r="L6" i="38" a="1"/>
  <c r="L6" i="38" s="1"/>
  <c r="D6" i="38" a="1"/>
  <c r="D6" i="38" s="1"/>
  <c r="BS6" i="38" a="1"/>
  <c r="BS6" i="38" s="1"/>
  <c r="BK6" i="38" a="1"/>
  <c r="BK6" i="38" s="1"/>
  <c r="AI6" i="38" a="1"/>
  <c r="AI6" i="38" s="1"/>
  <c r="BO6" i="38" a="1"/>
  <c r="BO6" i="38" s="1"/>
  <c r="BG6" i="38" a="1"/>
  <c r="BG6" i="38" s="1"/>
  <c r="AM6" i="38" a="1"/>
  <c r="AM6" i="38" s="1"/>
  <c r="AA6" i="38" a="1"/>
  <c r="AA6" i="38" s="1"/>
  <c r="BB6" i="38" a="1"/>
  <c r="BB6" i="38" s="1"/>
  <c r="AT6" i="38" a="1"/>
  <c r="AT6" i="38" s="1"/>
  <c r="J6" i="38" a="1"/>
  <c r="J6" i="38" s="1"/>
  <c r="AX6" i="38" a="1"/>
  <c r="AX6" i="38" s="1"/>
  <c r="AP6" i="38" a="1"/>
  <c r="AP6" i="38" s="1"/>
  <c r="R6" i="38" a="1"/>
  <c r="R6" i="38" s="1"/>
  <c r="AB6" i="38" a="1"/>
  <c r="AB6" i="38" s="1"/>
  <c r="Z6" i="38" a="1"/>
  <c r="Z6" i="38" s="1"/>
  <c r="AD6" i="38" a="1"/>
  <c r="AD6" i="38" s="1"/>
  <c r="AJ6" i="38" a="1"/>
  <c r="AJ6" i="38" s="1"/>
  <c r="AH6" i="38" a="1"/>
  <c r="AH6" i="38" s="1"/>
  <c r="AL6" i="38" a="1"/>
  <c r="AL6" i="38" s="1"/>
  <c r="BF6" i="38" a="1"/>
  <c r="BF6" i="38" s="1"/>
  <c r="BJ6" i="38" a="1"/>
  <c r="BJ6" i="38" s="1"/>
  <c r="O6" i="38" a="1"/>
  <c r="O6" i="38" s="1"/>
  <c r="BN6" i="38" a="1"/>
  <c r="BN6" i="38" s="1"/>
  <c r="BR6" i="38" a="1"/>
  <c r="BR6" i="38" s="1"/>
  <c r="G6" i="38" a="1"/>
  <c r="G6" i="38" s="1"/>
  <c r="BV6" i="38" a="1"/>
  <c r="BV6" i="38" s="1"/>
  <c r="N6" i="38" a="1"/>
  <c r="N6" i="38" s="1"/>
  <c r="F6" i="38" a="1"/>
  <c r="F6" i="38" s="1"/>
  <c r="V6" i="38" a="1"/>
  <c r="V6" i="38" s="1"/>
  <c r="S6" i="38" a="1"/>
  <c r="S6" i="38" s="1"/>
  <c r="BP6" i="38" a="1"/>
  <c r="BP6" i="38" s="1"/>
  <c r="BD6" i="38" a="1"/>
  <c r="BD6" i="38" s="1"/>
  <c r="W6" i="38" a="1"/>
  <c r="W6" i="38" s="1"/>
  <c r="BT6" i="38" a="1"/>
  <c r="BT6" i="38" s="1"/>
  <c r="BL6" i="38" a="1"/>
  <c r="BL6" i="38" s="1"/>
  <c r="AE6" i="38" a="1"/>
  <c r="AE6" i="38" s="1"/>
  <c r="AU6" i="38" a="1"/>
  <c r="AU6" i="38" s="1"/>
  <c r="AQ6" i="38" a="1"/>
  <c r="AQ6" i="38" s="1"/>
  <c r="AY6" i="38" a="1"/>
  <c r="AY6" i="38" s="1"/>
  <c r="BC6" i="38" a="1"/>
  <c r="BC6" i="38" s="1"/>
  <c r="AN6" i="38" a="1"/>
  <c r="AN6" i="38" s="1"/>
  <c r="AF6" i="38" a="1"/>
  <c r="AF6" i="38" s="1"/>
  <c r="K6" i="38" a="1"/>
  <c r="K6" i="38" s="1"/>
  <c r="BH6" i="38" a="1"/>
  <c r="BH6" i="38" s="1"/>
  <c r="AV6" i="38" a="1"/>
  <c r="AV6" i="38" s="1"/>
  <c r="E6" i="38" a="1"/>
  <c r="E6" i="38" s="1"/>
  <c r="X6" i="38" a="1"/>
  <c r="X6" i="38" s="1"/>
  <c r="M6" i="38" a="1"/>
  <c r="M6" i="38" s="1"/>
  <c r="BM6" i="38" a="1"/>
  <c r="BM6" i="38" s="1"/>
  <c r="BU6" i="38" a="1"/>
  <c r="BU6" i="38" s="1"/>
  <c r="ET8" i="38"/>
  <c r="ET9" i="38"/>
  <c r="ET10" i="38"/>
  <c r="ET11" i="38"/>
  <c r="ET13" i="38"/>
  <c r="ET14" i="38"/>
  <c r="ET15" i="38"/>
  <c r="ET16" i="38"/>
  <c r="ET17" i="38"/>
  <c r="ET18" i="38"/>
  <c r="ET19" i="38"/>
  <c r="ET20" i="38"/>
  <c r="ET21" i="38"/>
  <c r="ET22" i="38"/>
  <c r="ET23" i="38"/>
  <c r="ET24" i="38"/>
  <c r="ET25" i="38"/>
  <c r="ET26" i="38"/>
  <c r="ET27" i="38"/>
  <c r="ET28" i="38"/>
  <c r="ET29" i="38"/>
  <c r="ET31" i="38"/>
  <c r="ET32" i="38"/>
  <c r="ET33" i="38"/>
  <c r="ET34" i="38"/>
  <c r="ET35" i="38"/>
  <c r="ET36" i="38"/>
  <c r="ET37" i="38"/>
  <c r="ET38" i="38"/>
  <c r="ET40" i="38"/>
  <c r="ET41" i="38"/>
  <c r="ET42" i="38"/>
  <c r="ET43" i="38"/>
  <c r="ET44" i="38"/>
  <c r="ET45" i="38"/>
  <c r="ET46" i="38"/>
  <c r="ET47" i="38"/>
  <c r="ET48" i="38"/>
  <c r="ET49" i="38"/>
  <c r="ET50" i="38"/>
  <c r="ET51" i="38"/>
  <c r="ET52" i="38"/>
  <c r="ET53" i="38"/>
  <c r="ET54" i="38"/>
  <c r="ET55" i="38"/>
  <c r="EA9" i="38"/>
  <c r="EA10" i="38"/>
  <c r="EA11" i="38"/>
  <c r="EA13" i="38"/>
  <c r="EA14" i="38"/>
  <c r="EA15" i="38"/>
  <c r="EA16" i="38"/>
  <c r="EA17" i="38"/>
  <c r="EA18" i="38"/>
  <c r="EA19" i="38"/>
  <c r="EA20" i="38"/>
  <c r="EA21" i="38"/>
  <c r="EA24" i="38"/>
  <c r="EA25" i="38"/>
  <c r="EA26" i="38"/>
  <c r="EA27" i="38"/>
  <c r="EA28" i="38"/>
  <c r="EA29" i="38"/>
  <c r="EA30" i="38"/>
  <c r="EA31" i="38"/>
  <c r="EA32" i="38"/>
  <c r="EA33" i="38"/>
  <c r="EA34" i="38"/>
  <c r="EA35" i="38"/>
  <c r="EA36" i="38"/>
  <c r="EA37" i="38"/>
  <c r="EA38" i="38"/>
  <c r="EA39" i="38"/>
  <c r="EA40" i="38"/>
  <c r="EA41" i="38"/>
  <c r="EA42" i="38"/>
  <c r="EA43" i="38"/>
  <c r="EA44" i="38"/>
  <c r="EA45" i="38"/>
  <c r="EA46" i="38"/>
  <c r="EA47" i="38"/>
  <c r="EA48" i="38"/>
  <c r="EA49" i="38"/>
  <c r="EA50" i="38"/>
  <c r="EA51" i="38"/>
  <c r="EA52" i="38"/>
  <c r="EA53" i="38"/>
  <c r="EA54" i="38"/>
  <c r="EA55" i="38"/>
  <c r="DG8" i="38"/>
  <c r="DG9" i="38"/>
  <c r="DG10" i="38"/>
  <c r="DG12" i="38"/>
  <c r="DG13" i="38"/>
  <c r="DG14" i="38"/>
  <c r="DG15" i="38"/>
  <c r="DG16" i="38"/>
  <c r="DG17" i="38"/>
  <c r="DG18" i="38"/>
  <c r="DG19" i="38"/>
  <c r="DG20" i="38"/>
  <c r="DG21" i="38"/>
  <c r="DG22" i="38"/>
  <c r="DG23" i="38"/>
  <c r="DG24" i="38"/>
  <c r="DG25" i="38"/>
  <c r="DG26" i="38"/>
  <c r="DG27" i="38"/>
  <c r="DG28" i="38"/>
  <c r="DG29" i="38"/>
  <c r="DG31" i="38"/>
  <c r="DG33" i="38"/>
  <c r="DG34" i="38"/>
  <c r="DG35" i="38"/>
  <c r="DG36" i="38"/>
  <c r="DG37" i="38"/>
  <c r="DG38" i="38"/>
  <c r="DG39" i="38"/>
  <c r="DG40" i="38"/>
  <c r="DG41" i="38"/>
  <c r="DG42" i="38"/>
  <c r="DG43" i="38"/>
  <c r="DG44" i="38"/>
  <c r="DG45" i="38"/>
  <c r="DG46" i="38"/>
  <c r="DG48" i="38"/>
  <c r="DG49" i="38"/>
  <c r="DG50" i="38"/>
  <c r="DG51" i="38"/>
  <c r="DG52" i="38"/>
  <c r="DG53" i="38"/>
  <c r="DG54" i="38"/>
  <c r="DG55" i="38"/>
  <c r="CQ8" i="38"/>
  <c r="CQ9" i="38"/>
  <c r="CQ10" i="38"/>
  <c r="CQ11" i="38"/>
  <c r="CQ12" i="38"/>
  <c r="CQ13" i="38"/>
  <c r="CQ14" i="38"/>
  <c r="CQ15" i="38"/>
  <c r="CQ16" i="38"/>
  <c r="CQ17" i="38"/>
  <c r="CQ19" i="38"/>
  <c r="CQ20" i="38"/>
  <c r="CQ21" i="38"/>
  <c r="CQ22" i="38"/>
  <c r="CQ23" i="38"/>
  <c r="CQ24" i="38"/>
  <c r="CQ26" i="38"/>
  <c r="CQ27" i="38"/>
  <c r="CQ30" i="38"/>
  <c r="CQ31" i="38"/>
  <c r="CQ32" i="38"/>
  <c r="CQ35" i="38"/>
  <c r="CQ37" i="38"/>
  <c r="CQ38" i="38"/>
  <c r="CQ40" i="38"/>
  <c r="CQ41" i="38"/>
  <c r="CQ42" i="38"/>
  <c r="CQ43" i="38"/>
  <c r="CQ44" i="38"/>
  <c r="CQ45" i="38"/>
  <c r="CQ46" i="38"/>
  <c r="CQ47" i="38"/>
  <c r="CQ48" i="38"/>
  <c r="CQ49" i="38"/>
  <c r="CQ50" i="38"/>
  <c r="CQ51" i="38"/>
  <c r="CQ52" i="38"/>
  <c r="CQ53" i="38"/>
  <c r="CQ54" i="38"/>
  <c r="CQ55" i="38"/>
  <c r="DY9" i="38"/>
  <c r="DY10" i="38"/>
  <c r="DY11" i="38"/>
  <c r="DY12" i="38"/>
  <c r="DY13" i="38"/>
  <c r="DY14" i="38"/>
  <c r="DY15" i="38"/>
  <c r="DY16" i="38"/>
  <c r="DY17" i="38"/>
  <c r="DY18" i="38"/>
  <c r="DY19" i="38"/>
  <c r="DY21" i="38"/>
  <c r="DY22" i="38"/>
  <c r="DY23" i="38"/>
  <c r="DY26" i="38"/>
  <c r="DY27" i="38"/>
  <c r="DY28" i="38"/>
  <c r="DY29" i="38"/>
  <c r="DY31" i="38"/>
  <c r="DY33" i="38"/>
  <c r="DY34" i="38"/>
  <c r="DY35" i="38"/>
  <c r="DY36" i="38"/>
  <c r="DY37" i="38"/>
  <c r="DY38" i="38"/>
  <c r="DY39" i="38"/>
  <c r="DY40" i="38"/>
  <c r="DY41" i="38"/>
  <c r="DY42" i="38"/>
  <c r="DY43" i="38"/>
  <c r="DY44" i="38"/>
  <c r="DY45" i="38"/>
  <c r="DY46" i="38"/>
  <c r="DY47" i="38"/>
  <c r="DY48" i="38"/>
  <c r="DY49" i="38"/>
  <c r="DY50" i="38"/>
  <c r="DY51" i="38"/>
  <c r="DY52" i="38"/>
  <c r="DY53" i="38"/>
  <c r="DY54" i="38"/>
  <c r="DY55" i="38"/>
  <c r="EI10" i="38"/>
  <c r="EI11" i="38"/>
  <c r="EI12" i="38"/>
  <c r="EI13" i="38"/>
  <c r="EI14" i="38"/>
  <c r="EI15" i="38"/>
  <c r="EI16" i="38"/>
  <c r="EI17" i="38"/>
  <c r="EI18" i="38"/>
  <c r="EI19" i="38"/>
  <c r="EI20" i="38"/>
  <c r="EI21" i="38"/>
  <c r="EI22" i="38"/>
  <c r="EI24" i="38"/>
  <c r="EI25" i="38"/>
  <c r="EI26" i="38"/>
  <c r="EI27" i="38"/>
  <c r="EI29" i="38"/>
  <c r="EI30" i="38"/>
  <c r="EI31" i="38"/>
  <c r="EI32" i="38"/>
  <c r="EI33" i="38"/>
  <c r="EI34" i="38"/>
  <c r="EI35" i="38"/>
  <c r="EI36" i="38"/>
  <c r="EI37" i="38"/>
  <c r="EI39" i="38"/>
  <c r="EI40" i="38"/>
  <c r="EI41" i="38"/>
  <c r="EI43" i="38"/>
  <c r="EI44" i="38"/>
  <c r="EI45" i="38"/>
  <c r="EI46" i="38"/>
  <c r="EI47" i="38"/>
  <c r="EI48" i="38"/>
  <c r="EI49" i="38"/>
  <c r="DT4" i="1" s="1"/>
  <c r="EI50" i="38"/>
  <c r="EI51" i="38"/>
  <c r="DT6" i="1" s="1"/>
  <c r="EI52" i="38"/>
  <c r="DT7" i="1" s="1"/>
  <c r="EI53" i="38"/>
  <c r="DT8" i="1" s="1"/>
  <c r="EI54" i="38"/>
  <c r="DT9" i="1" s="1"/>
  <c r="EI55" i="38"/>
  <c r="DT10" i="1" s="1"/>
  <c r="CD9" i="38"/>
  <c r="CD10" i="38"/>
  <c r="CD12" i="38"/>
  <c r="CD13" i="38"/>
  <c r="CD14" i="38"/>
  <c r="CD15" i="38"/>
  <c r="CD17" i="38"/>
  <c r="CD18" i="38"/>
  <c r="CD19" i="38"/>
  <c r="CD20" i="38"/>
  <c r="CD21" i="38"/>
  <c r="CD23" i="38"/>
  <c r="CD24" i="38"/>
  <c r="CD25" i="38"/>
  <c r="CD26" i="38"/>
  <c r="CD27" i="38"/>
  <c r="CD29" i="38"/>
  <c r="CD30" i="38"/>
  <c r="CD31" i="38"/>
  <c r="CD33" i="38"/>
  <c r="CD34" i="38"/>
  <c r="CD35" i="38"/>
  <c r="CD36" i="38"/>
  <c r="CD37" i="38"/>
  <c r="CD38" i="38"/>
  <c r="CD39" i="38"/>
  <c r="CD40" i="38"/>
  <c r="CD41" i="38"/>
  <c r="CD42" i="38"/>
  <c r="CD43" i="38"/>
  <c r="CD44" i="38"/>
  <c r="CD45" i="38"/>
  <c r="CD47" i="38"/>
  <c r="CD48" i="38"/>
  <c r="CD50" i="38"/>
  <c r="CD51" i="38"/>
  <c r="DM6" i="1" s="1"/>
  <c r="CD52" i="38"/>
  <c r="CD53" i="38"/>
  <c r="CD54" i="38"/>
  <c r="CD55" i="38"/>
  <c r="DL8" i="38"/>
  <c r="DL9" i="38"/>
  <c r="DL10" i="38"/>
  <c r="DL13" i="38"/>
  <c r="DL14" i="38"/>
  <c r="DL15" i="38"/>
  <c r="DL17" i="38"/>
  <c r="DL18" i="38"/>
  <c r="DL19" i="38"/>
  <c r="DL20" i="38"/>
  <c r="DL21" i="38"/>
  <c r="DL22" i="38"/>
  <c r="DL23" i="38"/>
  <c r="DL24" i="38"/>
  <c r="DL25" i="38"/>
  <c r="DL26" i="38"/>
  <c r="DL27" i="38"/>
  <c r="DL28" i="38"/>
  <c r="DL29" i="38"/>
  <c r="DL30" i="38"/>
  <c r="DL31" i="38"/>
  <c r="DL33" i="38"/>
  <c r="DL34" i="38"/>
  <c r="DL35" i="38"/>
  <c r="DL36" i="38"/>
  <c r="DL37" i="38"/>
  <c r="DL38" i="38"/>
  <c r="DL39" i="38"/>
  <c r="DL40" i="38"/>
  <c r="DL41" i="38"/>
  <c r="DL42" i="38"/>
  <c r="DL43" i="38"/>
  <c r="DL44" i="38"/>
  <c r="DL45" i="38"/>
  <c r="DL46" i="38"/>
  <c r="DL47" i="38"/>
  <c r="DL48" i="38"/>
  <c r="DL49" i="38"/>
  <c r="DL50" i="38"/>
  <c r="DL51" i="38"/>
  <c r="DL52" i="38"/>
  <c r="DL53" i="38"/>
  <c r="DL54" i="38"/>
  <c r="DL55" i="38"/>
  <c r="CH10" i="38"/>
  <c r="CH11" i="38"/>
  <c r="CH13" i="38"/>
  <c r="CH14" i="38"/>
  <c r="CH16" i="38"/>
  <c r="CH17" i="38"/>
  <c r="CH18" i="38"/>
  <c r="CH21" i="38"/>
  <c r="CH23" i="38"/>
  <c r="CH24" i="38"/>
  <c r="CH25" i="38"/>
  <c r="CH26" i="38"/>
  <c r="CH27" i="38"/>
  <c r="CH28" i="38"/>
  <c r="CH29" i="38"/>
  <c r="CH30" i="38"/>
  <c r="CH31" i="38"/>
  <c r="CH32" i="38"/>
  <c r="CH33" i="38"/>
  <c r="CH36" i="38"/>
  <c r="CH37" i="38"/>
  <c r="CH38" i="38"/>
  <c r="CH39" i="38"/>
  <c r="CH40" i="38"/>
  <c r="CH41" i="38"/>
  <c r="CH42" i="38"/>
  <c r="CH43" i="38"/>
  <c r="CH44" i="38"/>
  <c r="CH45" i="38"/>
  <c r="CH46" i="38"/>
  <c r="CH47" i="38"/>
  <c r="CH48" i="38"/>
  <c r="CH49" i="38"/>
  <c r="CH50" i="38"/>
  <c r="CH51" i="38"/>
  <c r="CH52" i="38"/>
  <c r="CH53" i="38"/>
  <c r="CH54" i="38"/>
  <c r="CH55" i="38"/>
  <c r="DD9" i="38"/>
  <c r="DD10" i="38"/>
  <c r="DD11" i="38"/>
  <c r="DD13" i="38"/>
  <c r="DD14" i="38"/>
  <c r="DD15" i="38"/>
  <c r="DD16" i="38"/>
  <c r="DD17" i="38"/>
  <c r="DD19" i="38"/>
  <c r="DD20" i="38"/>
  <c r="DD21" i="38"/>
  <c r="DD22" i="38"/>
  <c r="DD23" i="38"/>
  <c r="DD24" i="38"/>
  <c r="DD25" i="38"/>
  <c r="DD26" i="38"/>
  <c r="DD27" i="38"/>
  <c r="DD29" i="38"/>
  <c r="DD30" i="38"/>
  <c r="DD31" i="38"/>
  <c r="DD32" i="38"/>
  <c r="DD33" i="38"/>
  <c r="DD34" i="38"/>
  <c r="CR4" i="1" s="1"/>
  <c r="DD35" i="38"/>
  <c r="DD36" i="38"/>
  <c r="CR6" i="1" s="1"/>
  <c r="DD37" i="38"/>
  <c r="DD38" i="38"/>
  <c r="DD39" i="38"/>
  <c r="CX9" i="1" s="1"/>
  <c r="DD40" i="38"/>
  <c r="DD41" i="38"/>
  <c r="DD42" i="38"/>
  <c r="DD43" i="38"/>
  <c r="DD44" i="38"/>
  <c r="DD45" i="38"/>
  <c r="DD47" i="38"/>
  <c r="DD48" i="38"/>
  <c r="DD49" i="38"/>
  <c r="DD50" i="38"/>
  <c r="DD51" i="38"/>
  <c r="DD52" i="38"/>
  <c r="DD53" i="38"/>
  <c r="DD54" i="38"/>
  <c r="DD55" i="38"/>
  <c r="EO8" i="38"/>
  <c r="EO9" i="38"/>
  <c r="EO10" i="38"/>
  <c r="EO13" i="38"/>
  <c r="EO14" i="38"/>
  <c r="EO15" i="38"/>
  <c r="EO16" i="38"/>
  <c r="EO17" i="38"/>
  <c r="EO18" i="38"/>
  <c r="EO19" i="38"/>
  <c r="EO20" i="38"/>
  <c r="EO21" i="38"/>
  <c r="EO22" i="38"/>
  <c r="EO23" i="38"/>
  <c r="EO24" i="38"/>
  <c r="EO25" i="38"/>
  <c r="EO26" i="38"/>
  <c r="EO27" i="38"/>
  <c r="EO30" i="38"/>
  <c r="EO31" i="38"/>
  <c r="EO32" i="38"/>
  <c r="EO33" i="38"/>
  <c r="EO34" i="38"/>
  <c r="EO36" i="38"/>
  <c r="EO37" i="38"/>
  <c r="EO38" i="38"/>
  <c r="EO40" i="38"/>
  <c r="EO41" i="38"/>
  <c r="EO42" i="38"/>
  <c r="EO43" i="38"/>
  <c r="EO44" i="38"/>
  <c r="EO45" i="38"/>
  <c r="EO46" i="38"/>
  <c r="EO47" i="38"/>
  <c r="EO48" i="38"/>
  <c r="EO49" i="38"/>
  <c r="EO50" i="38"/>
  <c r="EO51" i="38"/>
  <c r="EO52" i="38"/>
  <c r="EO53" i="38"/>
  <c r="EO54" i="38"/>
  <c r="EO55" i="38"/>
  <c r="DX8" i="38"/>
  <c r="DX9" i="38"/>
  <c r="DX10" i="38"/>
  <c r="DX13" i="38"/>
  <c r="DX14" i="38"/>
  <c r="DX15" i="38"/>
  <c r="DX16" i="38"/>
  <c r="DX17" i="38"/>
  <c r="DX18" i="38"/>
  <c r="DX19" i="38"/>
  <c r="DX20" i="38"/>
  <c r="DX21" i="38"/>
  <c r="DX22" i="38"/>
  <c r="DX23" i="38"/>
  <c r="DX24" i="38"/>
  <c r="DX25" i="38"/>
  <c r="DX26" i="38"/>
  <c r="DX27" i="38"/>
  <c r="DX28" i="38"/>
  <c r="DX29" i="38"/>
  <c r="DX30" i="38"/>
  <c r="DX31" i="38"/>
  <c r="DX33" i="38"/>
  <c r="DX35" i="38"/>
  <c r="DX36" i="38"/>
  <c r="DX37" i="38"/>
  <c r="DX38" i="38"/>
  <c r="DX39" i="38"/>
  <c r="DX40" i="38"/>
  <c r="DX41" i="38"/>
  <c r="DX42" i="38"/>
  <c r="DX43" i="38"/>
  <c r="DX44" i="38"/>
  <c r="DX45" i="38"/>
  <c r="DX46" i="38"/>
  <c r="DX47" i="38"/>
  <c r="DX48" i="38"/>
  <c r="DX50" i="38"/>
  <c r="DX51" i="38"/>
  <c r="DX52" i="38"/>
  <c r="DX53" i="38"/>
  <c r="DX54" i="38"/>
  <c r="DX55" i="38"/>
  <c r="DF10" i="38"/>
  <c r="DF11" i="38"/>
  <c r="DF12" i="38"/>
  <c r="DF13" i="38"/>
  <c r="DF15" i="38"/>
  <c r="DF16" i="38"/>
  <c r="DF17" i="38"/>
  <c r="DF18" i="38"/>
  <c r="DF19" i="38"/>
  <c r="DF20" i="38"/>
  <c r="DF21" i="38"/>
  <c r="DF22" i="38"/>
  <c r="DF24" i="38"/>
  <c r="DF25" i="38"/>
  <c r="DF26" i="38"/>
  <c r="DF27" i="38"/>
  <c r="DF28" i="38"/>
  <c r="DF29" i="38"/>
  <c r="DF30" i="38"/>
  <c r="DF31" i="38"/>
  <c r="DF33" i="38"/>
  <c r="DF35" i="38"/>
  <c r="DF36" i="38"/>
  <c r="DF37" i="38"/>
  <c r="DF38" i="38"/>
  <c r="DF39" i="38"/>
  <c r="DF40" i="38"/>
  <c r="DF41" i="38"/>
  <c r="DF42" i="38"/>
  <c r="DF43" i="38"/>
  <c r="DF44" i="38"/>
  <c r="DF45" i="38"/>
  <c r="DF47" i="38"/>
  <c r="DF48" i="38"/>
  <c r="DF49" i="38"/>
  <c r="DF50" i="38"/>
  <c r="DF51" i="38"/>
  <c r="DF52" i="38"/>
  <c r="DF53" i="38"/>
  <c r="DF54" i="38"/>
  <c r="DF55" i="38"/>
  <c r="DR9" i="38"/>
  <c r="DR10" i="38"/>
  <c r="DR12" i="38"/>
  <c r="DR13" i="38"/>
  <c r="DR15" i="38"/>
  <c r="DR17" i="38"/>
  <c r="DR18" i="38"/>
  <c r="DR19" i="38"/>
  <c r="DR21" i="38"/>
  <c r="DR23" i="38"/>
  <c r="DR24" i="38"/>
  <c r="DR25" i="38"/>
  <c r="DR26" i="38"/>
  <c r="DR27" i="38"/>
  <c r="DR28" i="38"/>
  <c r="DR29" i="38"/>
  <c r="DR31" i="38"/>
  <c r="DR32" i="38"/>
  <c r="DR33" i="38"/>
  <c r="DR34" i="38"/>
  <c r="DR36" i="38"/>
  <c r="DR37" i="38"/>
  <c r="DR38" i="38"/>
  <c r="DR40" i="38"/>
  <c r="DR41" i="38"/>
  <c r="DR42" i="38"/>
  <c r="DR43" i="38"/>
  <c r="DR44" i="38"/>
  <c r="DR45" i="38"/>
  <c r="DR46" i="38"/>
  <c r="DR47" i="38"/>
  <c r="DR48" i="38"/>
  <c r="DR49" i="38"/>
  <c r="DR50" i="38"/>
  <c r="DX5" i="1" s="1"/>
  <c r="DR51" i="38"/>
  <c r="DR52" i="38"/>
  <c r="DR53" i="38"/>
  <c r="DR54" i="38"/>
  <c r="DR55" i="38"/>
  <c r="DN8" i="38"/>
  <c r="DN10" i="38"/>
  <c r="DN11" i="38"/>
  <c r="DN12" i="38"/>
  <c r="DN13" i="38"/>
  <c r="DN14" i="38"/>
  <c r="DN15" i="38"/>
  <c r="DN17" i="38"/>
  <c r="DN19" i="38"/>
  <c r="DN20" i="38"/>
  <c r="DN21" i="38"/>
  <c r="DN23" i="38"/>
  <c r="DN24" i="38"/>
  <c r="DN25" i="38"/>
  <c r="DN26" i="38"/>
  <c r="DN27" i="38"/>
  <c r="DN29" i="38"/>
  <c r="DN30" i="38"/>
  <c r="DN31" i="38"/>
  <c r="DN32" i="38"/>
  <c r="DN33" i="38"/>
  <c r="DN34" i="38"/>
  <c r="DN35" i="38"/>
  <c r="DN36" i="38"/>
  <c r="DN37" i="38"/>
  <c r="DN38" i="38"/>
  <c r="DN39" i="38"/>
  <c r="DN40" i="38"/>
  <c r="DN41" i="38"/>
  <c r="DN42" i="38"/>
  <c r="DN43" i="38"/>
  <c r="DN44" i="38"/>
  <c r="DN45" i="38"/>
  <c r="DN46" i="38"/>
  <c r="DN47" i="38"/>
  <c r="DN48" i="38"/>
  <c r="DN49" i="38"/>
  <c r="DN50" i="38"/>
  <c r="DN51" i="38"/>
  <c r="DN52" i="38"/>
  <c r="DN7" i="1" s="1"/>
  <c r="DN53" i="38"/>
  <c r="DN8" i="1" s="1"/>
  <c r="DN54" i="38"/>
  <c r="DN55" i="38"/>
  <c r="DN10" i="1" s="1"/>
  <c r="CM8" i="38"/>
  <c r="CM10" i="38"/>
  <c r="CM11" i="38"/>
  <c r="CM12" i="38"/>
  <c r="CM13" i="38"/>
  <c r="CM14" i="38"/>
  <c r="CM15" i="38"/>
  <c r="CM16" i="38"/>
  <c r="CM17" i="38"/>
  <c r="CM19" i="38"/>
  <c r="CM21" i="38"/>
  <c r="CM22" i="38"/>
  <c r="CM23" i="38"/>
  <c r="CM25" i="38"/>
  <c r="CM26" i="38"/>
  <c r="CM27" i="38"/>
  <c r="CM28" i="38"/>
  <c r="CM29" i="38"/>
  <c r="CM30" i="38"/>
  <c r="CM31" i="38"/>
  <c r="CM32" i="38"/>
  <c r="CM33" i="38"/>
  <c r="CM36" i="38"/>
  <c r="CM37" i="38"/>
  <c r="CM38" i="38"/>
  <c r="CM39" i="38"/>
  <c r="CM40" i="38"/>
  <c r="CM41" i="38"/>
  <c r="CM42" i="38"/>
  <c r="CM43" i="38"/>
  <c r="CM44" i="38"/>
  <c r="CM45" i="38"/>
  <c r="CM47" i="38"/>
  <c r="CM48" i="38"/>
  <c r="CM49" i="38"/>
  <c r="CM50" i="38"/>
  <c r="CM51" i="38"/>
  <c r="CM52" i="38"/>
  <c r="CM53" i="38"/>
  <c r="CM54" i="38"/>
  <c r="CM55" i="38"/>
  <c r="CT8" i="38"/>
  <c r="CT9" i="38"/>
  <c r="CT10" i="38"/>
  <c r="CT12" i="38"/>
  <c r="CT13" i="38"/>
  <c r="CT14" i="38"/>
  <c r="CT15" i="38"/>
  <c r="CT16" i="38"/>
  <c r="CT17" i="38"/>
  <c r="CT18" i="38"/>
  <c r="CT21" i="38"/>
  <c r="CT22" i="38"/>
  <c r="CT23" i="38"/>
  <c r="CT24" i="38"/>
  <c r="CT25" i="38"/>
  <c r="CT27" i="38"/>
  <c r="CT28" i="38"/>
  <c r="CT29" i="38"/>
  <c r="CT30" i="38"/>
  <c r="CT31" i="38"/>
  <c r="CT32" i="38"/>
  <c r="CT33" i="38"/>
  <c r="CT36" i="38"/>
  <c r="CT37" i="38"/>
  <c r="CT38" i="38"/>
  <c r="CT39" i="38"/>
  <c r="CT40" i="38"/>
  <c r="CT41" i="38"/>
  <c r="CT42" i="38"/>
  <c r="CT43" i="38"/>
  <c r="CT44" i="38"/>
  <c r="CT45" i="38"/>
  <c r="CT46" i="38"/>
  <c r="CT48" i="38"/>
  <c r="CT49" i="38"/>
  <c r="CT50" i="38"/>
  <c r="CT51" i="38"/>
  <c r="CT52" i="38"/>
  <c r="CT53" i="38"/>
  <c r="CT54" i="38"/>
  <c r="CT55" i="38"/>
  <c r="CL8" i="38"/>
  <c r="CL10" i="38"/>
  <c r="CL11" i="38"/>
  <c r="CL13" i="38"/>
  <c r="CL14" i="38"/>
  <c r="CL15" i="38"/>
  <c r="CL16" i="38"/>
  <c r="CL17" i="38"/>
  <c r="CL18" i="38"/>
  <c r="CL20" i="38"/>
  <c r="CL21" i="38"/>
  <c r="CL22" i="38"/>
  <c r="CL23" i="38"/>
  <c r="CL24" i="38"/>
  <c r="CL25" i="38"/>
  <c r="CL26" i="38"/>
  <c r="CL27" i="38"/>
  <c r="CL28" i="38"/>
  <c r="CL29" i="38"/>
  <c r="CL30" i="38"/>
  <c r="CL31" i="38"/>
  <c r="CL36" i="38"/>
  <c r="CL37" i="38"/>
  <c r="CL38" i="38"/>
  <c r="CL39" i="38"/>
  <c r="CQ9" i="1" s="1"/>
  <c r="CL40" i="38"/>
  <c r="CL41" i="38"/>
  <c r="CL42" i="38"/>
  <c r="CQ12" i="1" s="1"/>
  <c r="CL43" i="38"/>
  <c r="CL44" i="38"/>
  <c r="CL45" i="38"/>
  <c r="CL46" i="38"/>
  <c r="CL47" i="38"/>
  <c r="CL48" i="38"/>
  <c r="CL51" i="38"/>
  <c r="CL52" i="38"/>
  <c r="CL53" i="38"/>
  <c r="CL54" i="38"/>
  <c r="CL55" i="38"/>
  <c r="DT9" i="38"/>
  <c r="DT10" i="38"/>
  <c r="DT11" i="38"/>
  <c r="DT13" i="38"/>
  <c r="DT14" i="38"/>
  <c r="DT15" i="38"/>
  <c r="DT16" i="38"/>
  <c r="DT17" i="38"/>
  <c r="DT18" i="38"/>
  <c r="DT19" i="38"/>
  <c r="DT20" i="38"/>
  <c r="DT21" i="38"/>
  <c r="DT22" i="38"/>
  <c r="DT24" i="38"/>
  <c r="DT26" i="38"/>
  <c r="DT27" i="38"/>
  <c r="DT29" i="38"/>
  <c r="DT30" i="38"/>
  <c r="DT31" i="38"/>
  <c r="DT32" i="38"/>
  <c r="DT33" i="38"/>
  <c r="DT34" i="38"/>
  <c r="DT35" i="38"/>
  <c r="DE5" i="1" s="1"/>
  <c r="DT36" i="38"/>
  <c r="DT37" i="38"/>
  <c r="DT38" i="38"/>
  <c r="DT39" i="38"/>
  <c r="DT40" i="38"/>
  <c r="DT41" i="38"/>
  <c r="DT42" i="38"/>
  <c r="DT43" i="38"/>
  <c r="DT44" i="38"/>
  <c r="DT45" i="38"/>
  <c r="DT46" i="38"/>
  <c r="DT47" i="38"/>
  <c r="DT48" i="38"/>
  <c r="DT49" i="38"/>
  <c r="DT50" i="38"/>
  <c r="DT51" i="38"/>
  <c r="DT52" i="38"/>
  <c r="DT53" i="38"/>
  <c r="DT54" i="38"/>
  <c r="DT55" i="38"/>
  <c r="DO9" i="38"/>
  <c r="DO10" i="38"/>
  <c r="DO13" i="38"/>
  <c r="DO14" i="38"/>
  <c r="DO15" i="38"/>
  <c r="DO16" i="38"/>
  <c r="DO18" i="38"/>
  <c r="DO19" i="38"/>
  <c r="DO20" i="38"/>
  <c r="DO21" i="38"/>
  <c r="DO22" i="38"/>
  <c r="DO23" i="38"/>
  <c r="DO24" i="38"/>
  <c r="DO25" i="38"/>
  <c r="DO26" i="38"/>
  <c r="DO27" i="38"/>
  <c r="DO29" i="38"/>
  <c r="DO30" i="38"/>
  <c r="DO31" i="38"/>
  <c r="DO33" i="38"/>
  <c r="DO34" i="38"/>
  <c r="DO35" i="38"/>
  <c r="DO36" i="38"/>
  <c r="DO37" i="38"/>
  <c r="DO38" i="38"/>
  <c r="DO39" i="38"/>
  <c r="DO40" i="38"/>
  <c r="DO41" i="38"/>
  <c r="DO42" i="38"/>
  <c r="DO43" i="38"/>
  <c r="DO44" i="38"/>
  <c r="DO45" i="38"/>
  <c r="DO47" i="38"/>
  <c r="DO48" i="38"/>
  <c r="DO49" i="38"/>
  <c r="DO50" i="38"/>
  <c r="DO51" i="38"/>
  <c r="DO52" i="38"/>
  <c r="DO53" i="38"/>
  <c r="DO54" i="38"/>
  <c r="DO55" i="38"/>
  <c r="EP8" i="38"/>
  <c r="EP9" i="38"/>
  <c r="EP10" i="38"/>
  <c r="EP12" i="38"/>
  <c r="EP13" i="38"/>
  <c r="EP14" i="38"/>
  <c r="EP15" i="38"/>
  <c r="EP16" i="38"/>
  <c r="EP17" i="38"/>
  <c r="EP19" i="38"/>
  <c r="EP21" i="38"/>
  <c r="EP22" i="38"/>
  <c r="EP23" i="38"/>
  <c r="EP24" i="38"/>
  <c r="EP25" i="38"/>
  <c r="EP27" i="38"/>
  <c r="EP28" i="38"/>
  <c r="EP30" i="38"/>
  <c r="EP31" i="38"/>
  <c r="EP32" i="38"/>
  <c r="EP33" i="38"/>
  <c r="EP34" i="38"/>
  <c r="EP35" i="38"/>
  <c r="EP36" i="38"/>
  <c r="EP37" i="38"/>
  <c r="EP38" i="38"/>
  <c r="EP39" i="38"/>
  <c r="EP40" i="38"/>
  <c r="EP41" i="38"/>
  <c r="EP42" i="38"/>
  <c r="EP43" i="38"/>
  <c r="EP44" i="38"/>
  <c r="EP45" i="38"/>
  <c r="EP46" i="38"/>
  <c r="EP47" i="38"/>
  <c r="EP48" i="38"/>
  <c r="EP49" i="38"/>
  <c r="EP50" i="38"/>
  <c r="EP51" i="38"/>
  <c r="EP52" i="38"/>
  <c r="EP53" i="38"/>
  <c r="EP54" i="38"/>
  <c r="EP55" i="38"/>
  <c r="DZ8" i="38"/>
  <c r="DZ9" i="38"/>
  <c r="DZ10" i="38"/>
  <c r="DZ14" i="38"/>
  <c r="DZ15" i="38"/>
  <c r="DZ17" i="38"/>
  <c r="DZ18" i="38"/>
  <c r="DZ21" i="38"/>
  <c r="DZ22" i="38"/>
  <c r="DZ23" i="38"/>
  <c r="DZ24" i="38"/>
  <c r="DZ25" i="38"/>
  <c r="DZ26" i="38"/>
  <c r="DZ27" i="38"/>
  <c r="DZ28" i="38"/>
  <c r="DZ29" i="38"/>
  <c r="DZ30" i="38"/>
  <c r="DZ31" i="38"/>
  <c r="DZ32" i="38"/>
  <c r="DZ33" i="38"/>
  <c r="DZ35" i="38"/>
  <c r="DZ36" i="38"/>
  <c r="DZ37" i="38"/>
  <c r="DZ38" i="38"/>
  <c r="DZ39" i="38"/>
  <c r="DZ40" i="38"/>
  <c r="DZ41" i="38"/>
  <c r="DZ42" i="38"/>
  <c r="DZ43" i="38"/>
  <c r="DZ44" i="38"/>
  <c r="DZ45" i="38"/>
  <c r="DZ46" i="38"/>
  <c r="DZ47" i="38"/>
  <c r="DZ48" i="38"/>
  <c r="DZ49" i="38"/>
  <c r="DZ50" i="38"/>
  <c r="DZ51" i="38"/>
  <c r="DZ52" i="38"/>
  <c r="DZ53" i="38"/>
  <c r="DZ54" i="38"/>
  <c r="DZ55" i="38"/>
  <c r="CY8" i="38"/>
  <c r="CY9" i="38"/>
  <c r="CY10" i="38"/>
  <c r="CY11" i="38"/>
  <c r="CY12" i="38"/>
  <c r="CY13" i="38"/>
  <c r="CY15" i="38"/>
  <c r="CY16" i="38"/>
  <c r="CY17" i="38"/>
  <c r="CY18" i="38"/>
  <c r="CY19" i="38"/>
  <c r="CY20" i="38"/>
  <c r="CY21" i="38"/>
  <c r="CY24" i="38"/>
  <c r="CY25" i="38"/>
  <c r="CY26" i="38"/>
  <c r="CY27" i="38"/>
  <c r="CY30" i="38"/>
  <c r="CY31" i="38"/>
  <c r="CY33" i="38"/>
  <c r="CY35" i="38"/>
  <c r="CR5" i="1" s="1"/>
  <c r="CY37" i="38"/>
  <c r="CR7" i="1" s="1"/>
  <c r="CY38" i="38"/>
  <c r="CR8" i="1" s="1"/>
  <c r="CY39" i="38"/>
  <c r="CR9" i="1" s="1"/>
  <c r="CY40" i="38"/>
  <c r="CR10" i="1" s="1"/>
  <c r="CY41" i="38"/>
  <c r="CR11" i="1" s="1"/>
  <c r="CY42" i="38"/>
  <c r="CR12" i="1" s="1"/>
  <c r="CY43" i="38"/>
  <c r="CR13" i="1" s="1"/>
  <c r="CY44" i="38"/>
  <c r="CR14" i="1" s="1"/>
  <c r="CY45" i="38"/>
  <c r="CR15" i="1" s="1"/>
  <c r="CY46" i="38"/>
  <c r="CR16" i="1" s="1"/>
  <c r="CY47" i="38"/>
  <c r="CY48" i="38"/>
  <c r="CR18" i="1" s="1"/>
  <c r="CY49" i="38"/>
  <c r="CR19" i="1" s="1"/>
  <c r="CY50" i="38"/>
  <c r="CR20" i="1" s="1"/>
  <c r="CY51" i="38"/>
  <c r="CR21" i="1" s="1"/>
  <c r="CY52" i="38"/>
  <c r="CR22" i="1" s="1"/>
  <c r="CY53" i="38"/>
  <c r="CR23" i="1" s="1"/>
  <c r="CY54" i="38"/>
  <c r="CR24" i="1" s="1"/>
  <c r="CY55" i="38"/>
  <c r="CV9" i="38"/>
  <c r="CV10" i="38"/>
  <c r="CV11" i="38"/>
  <c r="CV13" i="38"/>
  <c r="CV16" i="38"/>
  <c r="CV17" i="38"/>
  <c r="CV19" i="38"/>
  <c r="CV21" i="38"/>
  <c r="CV22" i="38"/>
  <c r="CV24" i="38"/>
  <c r="CV26" i="38"/>
  <c r="CV27" i="38"/>
  <c r="CV30" i="38"/>
  <c r="CV31" i="38"/>
  <c r="CV36" i="38"/>
  <c r="CV37" i="38"/>
  <c r="CV38" i="38"/>
  <c r="CV40" i="38"/>
  <c r="CV41" i="38"/>
  <c r="CV42" i="38"/>
  <c r="CV43" i="38"/>
  <c r="CV44" i="38"/>
  <c r="CV45" i="38"/>
  <c r="CV48" i="38"/>
  <c r="CV51" i="38"/>
  <c r="DI6" i="1" s="1"/>
  <c r="CV52" i="38"/>
  <c r="DI7" i="1" s="1"/>
  <c r="CV53" i="38"/>
  <c r="DI8" i="1" s="1"/>
  <c r="CV54" i="38"/>
  <c r="DI9" i="1" s="1"/>
  <c r="CV55" i="38"/>
  <c r="DI10" i="1" s="1"/>
  <c r="DV8" i="38"/>
  <c r="DV10" i="38"/>
  <c r="DV11" i="38"/>
  <c r="DV12" i="38"/>
  <c r="DV13" i="38"/>
  <c r="DV15" i="38"/>
  <c r="DV16" i="38"/>
  <c r="DV17" i="38"/>
  <c r="DV18" i="38"/>
  <c r="DV19" i="38"/>
  <c r="DV20" i="38"/>
  <c r="DV21" i="38"/>
  <c r="DV24" i="38"/>
  <c r="DV25" i="38"/>
  <c r="DV26" i="38"/>
  <c r="DV27" i="38"/>
  <c r="DV29" i="38"/>
  <c r="DV30" i="38"/>
  <c r="DV31" i="38"/>
  <c r="DV33" i="38"/>
  <c r="DV34" i="38"/>
  <c r="DV36" i="38"/>
  <c r="DV37" i="38"/>
  <c r="DV38" i="38"/>
  <c r="DV39" i="38"/>
  <c r="CY9" i="1" s="1"/>
  <c r="DV40" i="38"/>
  <c r="DV41" i="38"/>
  <c r="DV42" i="38"/>
  <c r="DV43" i="38"/>
  <c r="DV44" i="38"/>
  <c r="DV45" i="38"/>
  <c r="DV46" i="38"/>
  <c r="DV47" i="38"/>
  <c r="DV48" i="38"/>
  <c r="DV49" i="38"/>
  <c r="DV50" i="38"/>
  <c r="DV51" i="38"/>
  <c r="DV52" i="38"/>
  <c r="DV53" i="38"/>
  <c r="DV54" i="38"/>
  <c r="DV55" i="38"/>
  <c r="DS10" i="38"/>
  <c r="DS11" i="38"/>
  <c r="DS12" i="38"/>
  <c r="DS13" i="38"/>
  <c r="DS14" i="38"/>
  <c r="DS15" i="38"/>
  <c r="DS16" i="38"/>
  <c r="DS17" i="38"/>
  <c r="DS18" i="38"/>
  <c r="DS19" i="38"/>
  <c r="DS20" i="38"/>
  <c r="DS21" i="38"/>
  <c r="DS22" i="38"/>
  <c r="DS23" i="38"/>
  <c r="DS24" i="38"/>
  <c r="DS25" i="38"/>
  <c r="DS26" i="38"/>
  <c r="DS27" i="38"/>
  <c r="DS28" i="38"/>
  <c r="DS29" i="38"/>
  <c r="DS30" i="38"/>
  <c r="DS31" i="38"/>
  <c r="DS32" i="38"/>
  <c r="DS33" i="38"/>
  <c r="DS34" i="38"/>
  <c r="DS35" i="38"/>
  <c r="DS37" i="38"/>
  <c r="DS38" i="38"/>
  <c r="DS39" i="38"/>
  <c r="DS40" i="38"/>
  <c r="DS41" i="38"/>
  <c r="DS42" i="38"/>
  <c r="DS43" i="38"/>
  <c r="DS44" i="38"/>
  <c r="DS45" i="38"/>
  <c r="DS46" i="38"/>
  <c r="DS47" i="38"/>
  <c r="DS48" i="38"/>
  <c r="DS51" i="38"/>
  <c r="DS52" i="38"/>
  <c r="DS53" i="38"/>
  <c r="DS54" i="38"/>
  <c r="DS55" i="38"/>
  <c r="ER9" i="38"/>
  <c r="ER10" i="38"/>
  <c r="ER13" i="38"/>
  <c r="ER14" i="38"/>
  <c r="ER15" i="38"/>
  <c r="ER16" i="38"/>
  <c r="ER17" i="38"/>
  <c r="ER20" i="38"/>
  <c r="ER21" i="38"/>
  <c r="ER22" i="38"/>
  <c r="ER23" i="38"/>
  <c r="ER24" i="38"/>
  <c r="ER25" i="38"/>
  <c r="ER26" i="38"/>
  <c r="ER27" i="38"/>
  <c r="ER29" i="38"/>
  <c r="ER30" i="38"/>
  <c r="ER31" i="38"/>
  <c r="ER32" i="38"/>
  <c r="ER33" i="38"/>
  <c r="ER34" i="38"/>
  <c r="ER36" i="38"/>
  <c r="ER37" i="38"/>
  <c r="ER38" i="38"/>
  <c r="ER39" i="38"/>
  <c r="ER40" i="38"/>
  <c r="ER41" i="38"/>
  <c r="ER42" i="38"/>
  <c r="ER43" i="38"/>
  <c r="ER44" i="38"/>
  <c r="ER45" i="38"/>
  <c r="ER46" i="38"/>
  <c r="ER47" i="38"/>
  <c r="ER48" i="38"/>
  <c r="ER49" i="38"/>
  <c r="ER50" i="38"/>
  <c r="ER51" i="38"/>
  <c r="ER52" i="38"/>
  <c r="ER53" i="38"/>
  <c r="ER54" i="38"/>
  <c r="ER55" i="38"/>
  <c r="CO8" i="38"/>
  <c r="CO10" i="38"/>
  <c r="CO11" i="38"/>
  <c r="CO13" i="38"/>
  <c r="CO14" i="38"/>
  <c r="CO15" i="38"/>
  <c r="CO18" i="38"/>
  <c r="CO19" i="38"/>
  <c r="CO20" i="38"/>
  <c r="CO21" i="38"/>
  <c r="CO22" i="38"/>
  <c r="CO23" i="38"/>
  <c r="CO24" i="38"/>
  <c r="CO25" i="38"/>
  <c r="CO26" i="38"/>
  <c r="CO27" i="38"/>
  <c r="CO28" i="38"/>
  <c r="CO29" i="38"/>
  <c r="CO30" i="38"/>
  <c r="CO31" i="38"/>
  <c r="CO32" i="38"/>
  <c r="CO33" i="38"/>
  <c r="CO34" i="38"/>
  <c r="CO35" i="38"/>
  <c r="CO37" i="38"/>
  <c r="CO38" i="38"/>
  <c r="CO39" i="38"/>
  <c r="CO40" i="38"/>
  <c r="CO41" i="38"/>
  <c r="CO42" i="38"/>
  <c r="CO43" i="38"/>
  <c r="CO44" i="38"/>
  <c r="CO45" i="38"/>
  <c r="CO46" i="38"/>
  <c r="CO47" i="38"/>
  <c r="CO48" i="38"/>
  <c r="CO49" i="38"/>
  <c r="CO50" i="38"/>
  <c r="CO51" i="38"/>
  <c r="CO53" i="38"/>
  <c r="CO54" i="38"/>
  <c r="CO55" i="38"/>
  <c r="DJ9" i="38"/>
  <c r="DJ10" i="38"/>
  <c r="DJ11" i="38"/>
  <c r="DJ12" i="38"/>
  <c r="DJ13" i="38"/>
  <c r="DJ14" i="38"/>
  <c r="DJ15" i="38"/>
  <c r="DJ16" i="38"/>
  <c r="DJ17" i="38"/>
  <c r="DJ19" i="38"/>
  <c r="DJ21" i="38"/>
  <c r="DJ22" i="38"/>
  <c r="DJ23" i="38"/>
  <c r="DJ24" i="38"/>
  <c r="DJ25" i="38"/>
  <c r="DJ26" i="38"/>
  <c r="DJ27" i="38"/>
  <c r="DJ28" i="38"/>
  <c r="DJ29" i="38"/>
  <c r="DJ30" i="38"/>
  <c r="DJ31" i="38"/>
  <c r="DJ32" i="38"/>
  <c r="DJ33" i="38"/>
  <c r="DJ34" i="38"/>
  <c r="DJ35" i="38"/>
  <c r="DJ36" i="38"/>
  <c r="DJ37" i="38"/>
  <c r="DJ38" i="38"/>
  <c r="DJ40" i="38"/>
  <c r="DJ41" i="38"/>
  <c r="DJ42" i="38"/>
  <c r="DJ43" i="38"/>
  <c r="DJ44" i="38"/>
  <c r="DJ45" i="38"/>
  <c r="DJ48" i="38"/>
  <c r="DJ49" i="38"/>
  <c r="DJ50" i="38"/>
  <c r="DJ51" i="38"/>
  <c r="DJ52" i="38"/>
  <c r="DJ53" i="38"/>
  <c r="DJ54" i="38"/>
  <c r="DJ55" i="38"/>
  <c r="DQ8" i="38"/>
  <c r="DQ9" i="38"/>
  <c r="DQ10" i="38"/>
  <c r="DQ11" i="38"/>
  <c r="DQ13" i="38"/>
  <c r="DQ14" i="38"/>
  <c r="DQ15" i="38"/>
  <c r="DQ16" i="38"/>
  <c r="DQ17" i="38"/>
  <c r="DQ18" i="38"/>
  <c r="DQ20" i="38"/>
  <c r="DQ21" i="38"/>
  <c r="DQ22" i="38"/>
  <c r="DQ23" i="38"/>
  <c r="DQ24" i="38"/>
  <c r="DQ25" i="38"/>
  <c r="DQ26" i="38"/>
  <c r="DQ27" i="38"/>
  <c r="DQ29" i="38"/>
  <c r="DQ30" i="38"/>
  <c r="DQ31" i="38"/>
  <c r="DQ32" i="38"/>
  <c r="DQ33" i="38"/>
  <c r="DQ34" i="38"/>
  <c r="CS4" i="1" s="1"/>
  <c r="DQ35" i="38"/>
  <c r="CS5" i="1" s="1"/>
  <c r="DQ36" i="38"/>
  <c r="CS6" i="1" s="1"/>
  <c r="DQ37" i="38"/>
  <c r="CS7" i="1" s="1"/>
  <c r="DQ38" i="38"/>
  <c r="CS8" i="1" s="1"/>
  <c r="DQ39" i="38"/>
  <c r="CS9" i="1" s="1"/>
  <c r="DQ40" i="38"/>
  <c r="DQ41" i="38"/>
  <c r="CS11" i="1" s="1"/>
  <c r="DQ42" i="38"/>
  <c r="CS12" i="1" s="1"/>
  <c r="DQ43" i="38"/>
  <c r="CS13" i="1" s="1"/>
  <c r="DQ44" i="38"/>
  <c r="CS14" i="1" s="1"/>
  <c r="DQ45" i="38"/>
  <c r="CS15" i="1" s="1"/>
  <c r="DQ46" i="38"/>
  <c r="CS16" i="1" s="1"/>
  <c r="DQ47" i="38"/>
  <c r="CS17" i="1" s="1"/>
  <c r="DQ48" i="38"/>
  <c r="DQ49" i="38"/>
  <c r="DQ50" i="38"/>
  <c r="DQ51" i="38"/>
  <c r="DQ52" i="38"/>
  <c r="DQ53" i="38"/>
  <c r="DQ54" i="38"/>
  <c r="DQ55" i="38"/>
  <c r="DA10" i="38"/>
  <c r="DA12" i="38"/>
  <c r="DA13" i="38"/>
  <c r="DA14" i="38"/>
  <c r="DA15" i="38"/>
  <c r="DA16" i="38"/>
  <c r="DA17" i="38"/>
  <c r="DA18" i="38"/>
  <c r="DA19" i="38"/>
  <c r="DA20" i="38"/>
  <c r="DA21" i="38"/>
  <c r="DA22" i="38"/>
  <c r="DA24" i="38"/>
  <c r="DA25" i="38"/>
  <c r="DA26" i="38"/>
  <c r="DA31" i="38"/>
  <c r="DA32" i="38"/>
  <c r="DA33" i="38"/>
  <c r="DA34" i="38"/>
  <c r="DA36" i="38"/>
  <c r="DA37" i="38"/>
  <c r="DA38" i="38"/>
  <c r="DA39" i="38"/>
  <c r="DA40" i="38"/>
  <c r="DA41" i="38"/>
  <c r="DA42" i="38"/>
  <c r="DA43" i="38"/>
  <c r="DA44" i="38"/>
  <c r="DA45" i="38"/>
  <c r="DA46" i="38"/>
  <c r="DA47" i="38"/>
  <c r="DA48" i="38"/>
  <c r="DA49" i="38"/>
  <c r="DA50" i="38"/>
  <c r="DA51" i="38"/>
  <c r="DA52" i="38"/>
  <c r="DA53" i="38"/>
  <c r="DA54" i="38"/>
  <c r="DA55" i="38"/>
  <c r="EQ8" i="38"/>
  <c r="EQ9" i="38"/>
  <c r="EQ10" i="38"/>
  <c r="EQ11" i="38"/>
  <c r="EQ13" i="38"/>
  <c r="EQ14" i="38"/>
  <c r="EQ15" i="38"/>
  <c r="EQ16" i="38"/>
  <c r="EQ17" i="38"/>
  <c r="EQ18" i="38"/>
  <c r="EQ19" i="38"/>
  <c r="EQ21" i="38"/>
  <c r="EQ23" i="38"/>
  <c r="EQ24" i="38"/>
  <c r="EQ25" i="38"/>
  <c r="EQ26" i="38"/>
  <c r="EQ30" i="38"/>
  <c r="EQ31" i="38"/>
  <c r="EQ32" i="38"/>
  <c r="EQ33" i="38"/>
  <c r="EQ34" i="38"/>
  <c r="EQ35" i="38"/>
  <c r="EQ37" i="38"/>
  <c r="EQ38" i="38"/>
  <c r="EQ39" i="38"/>
  <c r="EQ40" i="38"/>
  <c r="EQ41" i="38"/>
  <c r="EQ42" i="38"/>
  <c r="EQ43" i="38"/>
  <c r="EQ44" i="38"/>
  <c r="EQ45" i="38"/>
  <c r="EQ46" i="38"/>
  <c r="EQ47" i="38"/>
  <c r="EQ48" i="38"/>
  <c r="EQ49" i="38"/>
  <c r="EQ50" i="38"/>
  <c r="EQ51" i="38"/>
  <c r="EQ52" i="38"/>
  <c r="EQ53" i="38"/>
  <c r="EQ54" i="38"/>
  <c r="EQ55" i="38"/>
  <c r="EF7" i="38"/>
  <c r="EF8" i="38"/>
  <c r="EF9" i="38"/>
  <c r="EF10" i="38"/>
  <c r="EF11" i="38"/>
  <c r="EF12" i="38"/>
  <c r="EF13" i="38"/>
  <c r="EF14" i="38"/>
  <c r="EF15" i="38"/>
  <c r="EF17" i="38"/>
  <c r="EF19" i="38"/>
  <c r="EF21" i="38"/>
  <c r="EF22" i="38"/>
  <c r="EF24" i="38"/>
  <c r="EF25" i="38"/>
  <c r="EF26" i="38"/>
  <c r="EF27" i="38"/>
  <c r="EF28" i="38"/>
  <c r="EF29" i="38"/>
  <c r="EF31" i="38"/>
  <c r="EF33" i="38"/>
  <c r="EF36" i="38"/>
  <c r="EF37" i="38"/>
  <c r="EF38" i="38"/>
  <c r="EF40" i="38"/>
  <c r="EF41" i="38"/>
  <c r="EF43" i="38"/>
  <c r="EF44" i="38"/>
  <c r="EF45" i="38"/>
  <c r="EF48" i="38"/>
  <c r="EF49" i="38"/>
  <c r="DO4" i="1" s="1"/>
  <c r="EF51" i="38"/>
  <c r="DO6" i="1" s="1"/>
  <c r="EF52" i="38"/>
  <c r="DO7" i="1" s="1"/>
  <c r="EF53" i="38"/>
  <c r="DO8" i="1" s="1"/>
  <c r="EF54" i="38"/>
  <c r="DO9" i="1" s="1"/>
  <c r="EF55" i="38"/>
  <c r="DO10" i="1" s="1"/>
  <c r="CS20" i="1" l="1"/>
  <c r="DS5" i="1"/>
  <c r="DJ9" i="1"/>
  <c r="DN9" i="1"/>
  <c r="DX4" i="1"/>
  <c r="CY19" i="1"/>
  <c r="DW4" i="1"/>
  <c r="CW19" i="1"/>
  <c r="DH7" i="1"/>
  <c r="DM7" i="1"/>
  <c r="DR7" i="1"/>
  <c r="DY9" i="1"/>
  <c r="CW20" i="1"/>
  <c r="DW5" i="1"/>
  <c r="DS4" i="1"/>
  <c r="CS19" i="1"/>
  <c r="DR6" i="1"/>
  <c r="DY8" i="1"/>
  <c r="CS18" i="1"/>
  <c r="CS10" i="1"/>
  <c r="DX10" i="1"/>
  <c r="DW10" i="1"/>
  <c r="DM5" i="1"/>
  <c r="DM4" i="1"/>
  <c r="DH4" i="1"/>
  <c r="DT5" i="1"/>
  <c r="CQ20" i="1"/>
  <c r="DR5" i="1"/>
  <c r="DY7" i="1"/>
  <c r="CS25" i="1"/>
  <c r="DS10" i="1"/>
  <c r="DJ6" i="1"/>
  <c r="DN6" i="1"/>
  <c r="DX9" i="1"/>
  <c r="DW9" i="1"/>
  <c r="DR4" i="1"/>
  <c r="CQ19" i="1"/>
  <c r="DY6" i="1"/>
  <c r="CS24" i="1"/>
  <c r="DS9" i="1"/>
  <c r="DJ5" i="1"/>
  <c r="DN5" i="1"/>
  <c r="DX8" i="1"/>
  <c r="DW8" i="1"/>
  <c r="DY5" i="1"/>
  <c r="CS21" i="1"/>
  <c r="DS6" i="1"/>
  <c r="DH8" i="1"/>
  <c r="DM8" i="1"/>
  <c r="CS23" i="1"/>
  <c r="DS8" i="1"/>
  <c r="DN4" i="1"/>
  <c r="DJ4" i="1"/>
  <c r="DX7" i="1"/>
  <c r="DW7" i="1"/>
  <c r="DH10" i="1"/>
  <c r="DM10" i="1"/>
  <c r="DR10" i="1"/>
  <c r="DY4" i="1"/>
  <c r="CS22" i="1"/>
  <c r="DS7" i="1"/>
  <c r="CR25" i="1"/>
  <c r="CR17" i="1"/>
  <c r="DX6" i="1"/>
  <c r="DW6" i="1"/>
  <c r="DH9" i="1"/>
  <c r="DM9" i="1"/>
  <c r="DR9" i="1"/>
  <c r="DE21" i="1"/>
  <c r="DE13" i="1"/>
  <c r="DJ10" i="1"/>
  <c r="CY20" i="1"/>
  <c r="CY12" i="1"/>
  <c r="CW12" i="1"/>
  <c r="CQ23" i="1"/>
  <c r="CQ15" i="1"/>
  <c r="DC21" i="1"/>
  <c r="DC12" i="1"/>
  <c r="CX21" i="1"/>
  <c r="CX12" i="1"/>
  <c r="DD25" i="1"/>
  <c r="DD17" i="1"/>
  <c r="DD9" i="1"/>
  <c r="DE20" i="1"/>
  <c r="DE12" i="1"/>
  <c r="DE4" i="1"/>
  <c r="CY11" i="1"/>
  <c r="CW11" i="1"/>
  <c r="CQ22" i="1"/>
  <c r="CQ14" i="1"/>
  <c r="DC11" i="1"/>
  <c r="CX20" i="1"/>
  <c r="CX11" i="1"/>
  <c r="DD24" i="1"/>
  <c r="DD8" i="1"/>
  <c r="DE19" i="1"/>
  <c r="DE11" i="1"/>
  <c r="DJ8" i="1"/>
  <c r="CY18" i="1"/>
  <c r="CY10" i="1"/>
  <c r="CW18" i="1"/>
  <c r="CW10" i="1"/>
  <c r="DH6" i="1"/>
  <c r="CQ21" i="1"/>
  <c r="CQ13" i="1"/>
  <c r="DC18" i="1"/>
  <c r="DC10" i="1"/>
  <c r="CX19" i="1"/>
  <c r="CX10" i="1"/>
  <c r="DD23" i="1"/>
  <c r="DD15" i="1"/>
  <c r="DD7" i="1"/>
  <c r="DE18" i="1"/>
  <c r="DE10" i="1"/>
  <c r="DJ7" i="1"/>
  <c r="CY25" i="1"/>
  <c r="CY17" i="1"/>
  <c r="CY8" i="1"/>
  <c r="CW25" i="1"/>
  <c r="CW17" i="1"/>
  <c r="CW9" i="1"/>
  <c r="DH5" i="1"/>
  <c r="CQ11" i="1"/>
  <c r="DC17" i="1"/>
  <c r="DC9" i="1"/>
  <c r="CX18" i="1"/>
  <c r="CX8" i="1"/>
  <c r="DD22" i="1"/>
  <c r="DD14" i="1"/>
  <c r="DD6" i="1"/>
  <c r="DE25" i="1"/>
  <c r="DE17" i="1"/>
  <c r="DE9" i="1"/>
  <c r="CY24" i="1"/>
  <c r="CY16" i="1"/>
  <c r="CY7" i="1"/>
  <c r="CW24" i="1"/>
  <c r="CW16" i="1"/>
  <c r="CW8" i="1"/>
  <c r="CQ10" i="1"/>
  <c r="DC25" i="1"/>
  <c r="DC16" i="1"/>
  <c r="DC8" i="1"/>
  <c r="CX25" i="1"/>
  <c r="CX17" i="1"/>
  <c r="CX7" i="1"/>
  <c r="DD21" i="1"/>
  <c r="DD13" i="1"/>
  <c r="DD5" i="1"/>
  <c r="DE24" i="1"/>
  <c r="DE16" i="1"/>
  <c r="DE8" i="1"/>
  <c r="CY23" i="1"/>
  <c r="CY15" i="1"/>
  <c r="CY6" i="1"/>
  <c r="CW23" i="1"/>
  <c r="CW15" i="1"/>
  <c r="CW7" i="1"/>
  <c r="CQ18" i="1"/>
  <c r="CQ8" i="1"/>
  <c r="DC24" i="1"/>
  <c r="DC15" i="1"/>
  <c r="DC7" i="1"/>
  <c r="CX24" i="1"/>
  <c r="CX15" i="1"/>
  <c r="CX6" i="1"/>
  <c r="DD20" i="1"/>
  <c r="DD12" i="1"/>
  <c r="DD4" i="1"/>
  <c r="DE23" i="1"/>
  <c r="DE15" i="1"/>
  <c r="DE7" i="1"/>
  <c r="CY22" i="1"/>
  <c r="CY14" i="1"/>
  <c r="CY4" i="1"/>
  <c r="CW22" i="1"/>
  <c r="CW14" i="1"/>
  <c r="CW6" i="1"/>
  <c r="CQ25" i="1"/>
  <c r="CQ17" i="1"/>
  <c r="CQ7" i="1"/>
  <c r="DC23" i="1"/>
  <c r="DC14" i="1"/>
  <c r="DC6" i="1"/>
  <c r="CX23" i="1"/>
  <c r="CX14" i="1"/>
  <c r="CX5" i="1"/>
  <c r="DD19" i="1"/>
  <c r="DD11" i="1"/>
  <c r="DE22" i="1"/>
  <c r="DE14" i="1"/>
  <c r="DE6" i="1"/>
  <c r="CY21" i="1"/>
  <c r="CY13" i="1"/>
  <c r="CW21" i="1"/>
  <c r="CW13" i="1"/>
  <c r="CQ24" i="1"/>
  <c r="CQ16" i="1"/>
  <c r="CQ6" i="1"/>
  <c r="DC22" i="1"/>
  <c r="DC13" i="1"/>
  <c r="CX22" i="1"/>
  <c r="CX13" i="1"/>
  <c r="CX4" i="1"/>
  <c r="DD18" i="1"/>
  <c r="DD10" i="1"/>
  <c r="Q19" i="31"/>
  <c r="C3" i="1" l="1"/>
  <c r="D3" i="1"/>
  <c r="E3" i="1"/>
  <c r="F3" i="1"/>
  <c r="G3" i="1"/>
  <c r="H3" i="1"/>
  <c r="I3" i="1"/>
  <c r="J3" i="1"/>
  <c r="K3" i="1"/>
  <c r="L3" i="1"/>
  <c r="M3" i="1"/>
  <c r="N3" i="1"/>
  <c r="O3" i="1"/>
  <c r="P3" i="1"/>
  <c r="Q3" i="1"/>
  <c r="R3" i="1"/>
  <c r="S3" i="1"/>
  <c r="T3" i="1"/>
  <c r="U3" i="1"/>
  <c r="V3" i="1"/>
  <c r="CK4" i="1" a="1"/>
  <c r="CK4" i="1" s="1"/>
  <c r="CJ4" i="1" a="1"/>
  <c r="CJ4" i="1" s="1"/>
  <c r="CI4" i="1" a="1"/>
  <c r="CI4" i="1" s="1"/>
  <c r="CP4" i="1" l="1"/>
  <c r="CO4" i="1" s="1"/>
  <c r="CV4" i="1"/>
  <c r="CU4" i="1" s="1"/>
  <c r="AH4" i="1"/>
  <c r="AG4" i="1" s="1"/>
  <c r="DB4" i="1"/>
  <c r="DA4" i="1" s="1"/>
  <c r="CK16" i="1"/>
  <c r="CK19" i="1"/>
  <c r="CK25" i="1"/>
  <c r="CK17" i="1"/>
  <c r="CK24" i="1"/>
  <c r="CK8" i="1"/>
  <c r="CK23" i="1"/>
  <c r="CK15" i="1"/>
  <c r="CK7" i="1"/>
  <c r="CK11" i="1"/>
  <c r="CK22" i="1"/>
  <c r="CK14" i="1"/>
  <c r="CK6" i="1"/>
  <c r="CK10" i="1"/>
  <c r="CK21" i="1"/>
  <c r="CK13" i="1"/>
  <c r="CK5" i="1"/>
  <c r="CK18" i="1"/>
  <c r="CK9" i="1"/>
  <c r="CK20" i="1"/>
  <c r="CM20" i="1" s="1"/>
  <c r="CK12" i="1"/>
  <c r="CJ19" i="1"/>
  <c r="CL19" i="1" s="1"/>
  <c r="CJ18" i="1"/>
  <c r="CJ17" i="1"/>
  <c r="CL17" i="1" s="1"/>
  <c r="AI17" i="1" s="1"/>
  <c r="CJ8" i="1"/>
  <c r="CJ23" i="1"/>
  <c r="CL23" i="1" s="1"/>
  <c r="CJ15" i="1"/>
  <c r="CL15" i="1" s="1"/>
  <c r="AI15" i="1" s="1"/>
  <c r="CJ7" i="1"/>
  <c r="CL7" i="1" s="1"/>
  <c r="AI7" i="1" s="1"/>
  <c r="CJ25" i="1"/>
  <c r="CL25" i="1" s="1"/>
  <c r="CJ16" i="1"/>
  <c r="CL16" i="1" s="1"/>
  <c r="AI16" i="1" s="1"/>
  <c r="CJ22" i="1"/>
  <c r="CL22" i="1" s="1"/>
  <c r="CJ14" i="1"/>
  <c r="CL14" i="1" s="1"/>
  <c r="AI14" i="1" s="1"/>
  <c r="CJ6" i="1"/>
  <c r="CJ10" i="1"/>
  <c r="CL10" i="1" s="1"/>
  <c r="AI10" i="1" s="1"/>
  <c r="CJ24" i="1"/>
  <c r="CL24" i="1" s="1"/>
  <c r="CJ21" i="1"/>
  <c r="CL21" i="1" s="1"/>
  <c r="CJ13" i="1"/>
  <c r="CL13" i="1" s="1"/>
  <c r="AI13" i="1" s="1"/>
  <c r="CJ5" i="1"/>
  <c r="CL5" i="1" s="1"/>
  <c r="AI5" i="1" s="1"/>
  <c r="CJ11" i="1"/>
  <c r="CL11" i="1" s="1"/>
  <c r="AI11" i="1" s="1"/>
  <c r="CJ9" i="1"/>
  <c r="CL9" i="1" s="1"/>
  <c r="AI9" i="1" s="1"/>
  <c r="CJ20" i="1"/>
  <c r="CL20" i="1" s="1"/>
  <c r="CJ12" i="1"/>
  <c r="CL12" i="1" s="1"/>
  <c r="AI12" i="1" s="1"/>
  <c r="CI9" i="1"/>
  <c r="CI8" i="1"/>
  <c r="CI11" i="1"/>
  <c r="CI18" i="1"/>
  <c r="CI25" i="1"/>
  <c r="CI24" i="1"/>
  <c r="CI16" i="1"/>
  <c r="CI23" i="1"/>
  <c r="CI15" i="1"/>
  <c r="CI7" i="1"/>
  <c r="CI19" i="1"/>
  <c r="CI10" i="1"/>
  <c r="CI22" i="1"/>
  <c r="CI6" i="1"/>
  <c r="CI21" i="1"/>
  <c r="CI13" i="1"/>
  <c r="CI5" i="1"/>
  <c r="CI17" i="1"/>
  <c r="CI14" i="1"/>
  <c r="CI20" i="1"/>
  <c r="CI12" i="1"/>
  <c r="CP8" i="1" l="1"/>
  <c r="CO8" i="1" s="1"/>
  <c r="CV8" i="1"/>
  <c r="CU8" i="1" s="1"/>
  <c r="CP9" i="1"/>
  <c r="CO9" i="1" s="1"/>
  <c r="CV9" i="1"/>
  <c r="CU9" i="1" s="1"/>
  <c r="CP6" i="1"/>
  <c r="CO6" i="1" s="1"/>
  <c r="CV6" i="1"/>
  <c r="CU6" i="1" s="1"/>
  <c r="CP7" i="1"/>
  <c r="CO7" i="1" s="1"/>
  <c r="CV7" i="1"/>
  <c r="CU7" i="1" s="1"/>
  <c r="CP13" i="1"/>
  <c r="CO13" i="1" s="1"/>
  <c r="CV13" i="1"/>
  <c r="CU13" i="1" s="1"/>
  <c r="CP23" i="1"/>
  <c r="CO23" i="1" s="1"/>
  <c r="CV23" i="1"/>
  <c r="CU23" i="1" s="1"/>
  <c r="CP17" i="1"/>
  <c r="CO17" i="1" s="1"/>
  <c r="CV17" i="1"/>
  <c r="CU17" i="1" s="1"/>
  <c r="CP5" i="1"/>
  <c r="CO5" i="1" s="1"/>
  <c r="CV5" i="1"/>
  <c r="CU5" i="1" s="1"/>
  <c r="CP15" i="1"/>
  <c r="CO15" i="1" s="1"/>
  <c r="CV15" i="1"/>
  <c r="CU15" i="1" s="1"/>
  <c r="CP21" i="1"/>
  <c r="CO21" i="1" s="1"/>
  <c r="CV21" i="1"/>
  <c r="CU21" i="1" s="1"/>
  <c r="CP16" i="1"/>
  <c r="CO16" i="1" s="1"/>
  <c r="CV16" i="1"/>
  <c r="CU16" i="1" s="1"/>
  <c r="CP24" i="1"/>
  <c r="CO24" i="1" s="1"/>
  <c r="CV24" i="1"/>
  <c r="CU24" i="1" s="1"/>
  <c r="CP12" i="1"/>
  <c r="CO12" i="1" s="1"/>
  <c r="CV12" i="1"/>
  <c r="CU12" i="1" s="1"/>
  <c r="CP22" i="1"/>
  <c r="CO22" i="1" s="1"/>
  <c r="CV22" i="1"/>
  <c r="CU22" i="1" s="1"/>
  <c r="CP25" i="1"/>
  <c r="CO25" i="1" s="1"/>
  <c r="CV25" i="1"/>
  <c r="CU25" i="1" s="1"/>
  <c r="CP10" i="1"/>
  <c r="CO10" i="1" s="1"/>
  <c r="CV10" i="1"/>
  <c r="CU10" i="1" s="1"/>
  <c r="CP20" i="1"/>
  <c r="CO20" i="1" s="1"/>
  <c r="CV20" i="1"/>
  <c r="CU20" i="1" s="1"/>
  <c r="CP18" i="1"/>
  <c r="CO18" i="1" s="1"/>
  <c r="CV18" i="1"/>
  <c r="CU18" i="1" s="1"/>
  <c r="CP14" i="1"/>
  <c r="CO14" i="1" s="1"/>
  <c r="CV14" i="1"/>
  <c r="CU14" i="1" s="1"/>
  <c r="CP19" i="1"/>
  <c r="CO19" i="1" s="1"/>
  <c r="CV19" i="1"/>
  <c r="CU19" i="1" s="1"/>
  <c r="CP11" i="1"/>
  <c r="CO11" i="1" s="1"/>
  <c r="CV11" i="1"/>
  <c r="CU11" i="1" s="1"/>
  <c r="CL18" i="1"/>
  <c r="AI18" i="1" s="1"/>
  <c r="AH22" i="1"/>
  <c r="AG22" i="1" s="1"/>
  <c r="DB22" i="1"/>
  <c r="DA22" i="1" s="1"/>
  <c r="AH18" i="1"/>
  <c r="AG18" i="1" s="1"/>
  <c r="DB18" i="1"/>
  <c r="DA18" i="1" s="1"/>
  <c r="AH20" i="1"/>
  <c r="AG20" i="1" s="1"/>
  <c r="DB20" i="1"/>
  <c r="DA20" i="1" s="1"/>
  <c r="AH14" i="1"/>
  <c r="AG14" i="1" s="1"/>
  <c r="DB14" i="1"/>
  <c r="DA14" i="1" s="1"/>
  <c r="AH11" i="1"/>
  <c r="AG11" i="1" s="1"/>
  <c r="DB11" i="1"/>
  <c r="DA11" i="1" s="1"/>
  <c r="AH5" i="1"/>
  <c r="AG5" i="1" s="1"/>
  <c r="DB5" i="1"/>
  <c r="DA5" i="1" s="1"/>
  <c r="AH10" i="1"/>
  <c r="AG10" i="1" s="1"/>
  <c r="DB10" i="1"/>
  <c r="DA10" i="1" s="1"/>
  <c r="AH15" i="1"/>
  <c r="AG15" i="1" s="1"/>
  <c r="DB15" i="1"/>
  <c r="DA15" i="1" s="1"/>
  <c r="AH9" i="1"/>
  <c r="AG9" i="1" s="1"/>
  <c r="DB9" i="1"/>
  <c r="DA9" i="1" s="1"/>
  <c r="AH19" i="1"/>
  <c r="AG19" i="1" s="1"/>
  <c r="DB19" i="1"/>
  <c r="DA19" i="1" s="1"/>
  <c r="AH17" i="1"/>
  <c r="AG17" i="1" s="1"/>
  <c r="DB17" i="1"/>
  <c r="DA17" i="1" s="1"/>
  <c r="AH7" i="1"/>
  <c r="AG7" i="1" s="1"/>
  <c r="DB7" i="1"/>
  <c r="DA7" i="1" s="1"/>
  <c r="AH8" i="1"/>
  <c r="AG8" i="1" s="1"/>
  <c r="DB8" i="1"/>
  <c r="DA8" i="1" s="1"/>
  <c r="AH13" i="1"/>
  <c r="AG13" i="1" s="1"/>
  <c r="DB13" i="1"/>
  <c r="DA13" i="1" s="1"/>
  <c r="AH23" i="1"/>
  <c r="AG23" i="1" s="1"/>
  <c r="DB23" i="1"/>
  <c r="DA23" i="1" s="1"/>
  <c r="AH21" i="1"/>
  <c r="AG21" i="1" s="1"/>
  <c r="DB21" i="1"/>
  <c r="DA21" i="1" s="1"/>
  <c r="AH16" i="1"/>
  <c r="AG16" i="1" s="1"/>
  <c r="DB16" i="1"/>
  <c r="DA16" i="1" s="1"/>
  <c r="AH6" i="1"/>
  <c r="AG6" i="1" s="1"/>
  <c r="DB6" i="1"/>
  <c r="DA6" i="1" s="1"/>
  <c r="AH24" i="1"/>
  <c r="AG24" i="1" s="1"/>
  <c r="DB24" i="1"/>
  <c r="DA24" i="1" s="1"/>
  <c r="AH12" i="1"/>
  <c r="AG12" i="1" s="1"/>
  <c r="DB12" i="1"/>
  <c r="DA12" i="1" s="1"/>
  <c r="AH25" i="1"/>
  <c r="AG25" i="1" s="1"/>
  <c r="DB25" i="1"/>
  <c r="DA25" i="1" s="1"/>
  <c r="CM13" i="1"/>
  <c r="AN13" i="1" s="1"/>
  <c r="CM15" i="1"/>
  <c r="AN15" i="1" s="1"/>
  <c r="CL4" i="1"/>
  <c r="AI4" i="1" s="1"/>
  <c r="CM21" i="1"/>
  <c r="CM23" i="1"/>
  <c r="CM4" i="1"/>
  <c r="AN4" i="1" s="1"/>
  <c r="CM10" i="1"/>
  <c r="AN10" i="1" s="1"/>
  <c r="CM8" i="1"/>
  <c r="AN8" i="1" s="1"/>
  <c r="CM12" i="1"/>
  <c r="AN12" i="1" s="1"/>
  <c r="CM6" i="1"/>
  <c r="AN6" i="1" s="1"/>
  <c r="CM24" i="1"/>
  <c r="CM14" i="1"/>
  <c r="AN14" i="1" s="1"/>
  <c r="CM17" i="1"/>
  <c r="AN17" i="1" s="1"/>
  <c r="CM9" i="1"/>
  <c r="AN9" i="1" s="1"/>
  <c r="CM22" i="1"/>
  <c r="CM25" i="1"/>
  <c r="CM18" i="1"/>
  <c r="AN18" i="1" s="1"/>
  <c r="CM11" i="1"/>
  <c r="AN11" i="1" s="1"/>
  <c r="CM19" i="1"/>
  <c r="CL6" i="1"/>
  <c r="AI6" i="1" s="1"/>
  <c r="CL8" i="1"/>
  <c r="AI8" i="1" s="1"/>
  <c r="CM5" i="1"/>
  <c r="AN5" i="1" s="1"/>
  <c r="CM7" i="1"/>
  <c r="AN7" i="1" s="1"/>
  <c r="CM16" i="1"/>
  <c r="AN16" i="1" s="1"/>
  <c r="BU20" i="1" l="1" a="1"/>
  <c r="BU20" i="1" s="1"/>
  <c r="BN20" i="1" a="1"/>
  <c r="BN21" i="1" s="1"/>
  <c r="AE6" i="1"/>
  <c r="AE8" i="1"/>
  <c r="AE5" i="1"/>
  <c r="AE9" i="1"/>
  <c r="BU23" i="1" l="1"/>
  <c r="BU24" i="1"/>
  <c r="BU22" i="1"/>
  <c r="BU25" i="1"/>
  <c r="BU21" i="1"/>
  <c r="BN20" i="1"/>
  <c r="BN25" i="1"/>
  <c r="BN23" i="1"/>
  <c r="BN22" i="1"/>
  <c r="BN24" i="1"/>
  <c r="AE10" i="1"/>
  <c r="BM20" i="1" l="1" a="1"/>
  <c r="BM21" i="1" s="1"/>
  <c r="BM20" i="1" l="1"/>
  <c r="BM25" i="1"/>
  <c r="BM24" i="1"/>
  <c r="BM23" i="1"/>
  <c r="BM22" i="1"/>
  <c r="BI19" i="1" l="1" a="1"/>
  <c r="BI19" i="1" s="1"/>
  <c r="BP19" i="1" a="1"/>
  <c r="BP19" i="1" s="1"/>
  <c r="X131" i="19"/>
  <c r="CA25" i="1" s="1"/>
  <c r="CB25" i="1" s="1"/>
  <c r="W131" i="19"/>
  <c r="V131" i="19"/>
  <c r="U131" i="19"/>
  <c r="T131" i="19"/>
  <c r="S131" i="19"/>
  <c r="X130" i="19"/>
  <c r="CA24" i="1" s="1"/>
  <c r="CB24" i="1" s="1"/>
  <c r="W130" i="19"/>
  <c r="V130" i="19"/>
  <c r="U130" i="19"/>
  <c r="T130" i="19"/>
  <c r="S130" i="19"/>
  <c r="X129" i="19"/>
  <c r="CA23" i="1" s="1"/>
  <c r="CB23" i="1" s="1"/>
  <c r="W129" i="19"/>
  <c r="V129" i="19"/>
  <c r="U129" i="19"/>
  <c r="T129" i="19"/>
  <c r="S129" i="19"/>
  <c r="X128" i="19"/>
  <c r="CA22" i="1" s="1"/>
  <c r="CC22" i="1" s="1"/>
  <c r="W128" i="19"/>
  <c r="V128" i="19"/>
  <c r="U128" i="19"/>
  <c r="T128" i="19"/>
  <c r="S128" i="19"/>
  <c r="X127" i="19"/>
  <c r="CA21" i="1" s="1"/>
  <c r="CB21" i="1" s="1"/>
  <c r="W127" i="19"/>
  <c r="V127" i="19"/>
  <c r="U127" i="19"/>
  <c r="T127" i="19"/>
  <c r="S127" i="19"/>
  <c r="X126" i="19"/>
  <c r="CA20" i="1" s="1"/>
  <c r="CB20" i="1" s="1"/>
  <c r="W126" i="19"/>
  <c r="V126" i="19"/>
  <c r="U126" i="19"/>
  <c r="T126" i="19"/>
  <c r="S126" i="19"/>
  <c r="X125" i="19"/>
  <c r="CA19" i="1" s="1"/>
  <c r="CB19" i="1" s="1"/>
  <c r="W125" i="19"/>
  <c r="V125" i="19"/>
  <c r="U125" i="19"/>
  <c r="T125" i="19"/>
  <c r="S125" i="19"/>
  <c r="X124" i="19"/>
  <c r="CA18" i="1" s="1"/>
  <c r="CB18" i="1" s="1"/>
  <c r="W124" i="19"/>
  <c r="V124" i="19"/>
  <c r="U124" i="19"/>
  <c r="T124" i="19"/>
  <c r="S124" i="19"/>
  <c r="X123" i="19"/>
  <c r="CA17" i="1" s="1"/>
  <c r="CB17" i="1" s="1"/>
  <c r="W123" i="19"/>
  <c r="V123" i="19"/>
  <c r="U123" i="19"/>
  <c r="T123" i="19"/>
  <c r="S123" i="19"/>
  <c r="X122" i="19"/>
  <c r="CA16" i="1" s="1"/>
  <c r="CB16" i="1" s="1"/>
  <c r="W122" i="19"/>
  <c r="V122" i="19"/>
  <c r="U122" i="19"/>
  <c r="T122" i="19"/>
  <c r="S122" i="19"/>
  <c r="X121" i="19"/>
  <c r="W121" i="19"/>
  <c r="V121" i="19"/>
  <c r="U121" i="19"/>
  <c r="T121" i="19"/>
  <c r="S121" i="19"/>
  <c r="X120" i="19"/>
  <c r="W120" i="19"/>
  <c r="V120" i="19"/>
  <c r="U120" i="19"/>
  <c r="T120" i="19"/>
  <c r="S120" i="19"/>
  <c r="X119" i="19"/>
  <c r="W119" i="19"/>
  <c r="V119" i="19"/>
  <c r="U119" i="19"/>
  <c r="T119" i="19"/>
  <c r="S119" i="19"/>
  <c r="X118" i="19"/>
  <c r="W118" i="19"/>
  <c r="V118" i="19"/>
  <c r="U118" i="19"/>
  <c r="T118" i="19"/>
  <c r="S118" i="19"/>
  <c r="X117" i="19"/>
  <c r="W117" i="19"/>
  <c r="V117" i="19"/>
  <c r="U117" i="19"/>
  <c r="T117" i="19"/>
  <c r="S117" i="19"/>
  <c r="X116" i="19"/>
  <c r="W116" i="19"/>
  <c r="V116" i="19"/>
  <c r="U116" i="19"/>
  <c r="T116" i="19"/>
  <c r="S116" i="19"/>
  <c r="X115" i="19"/>
  <c r="W115" i="19"/>
  <c r="V115" i="19"/>
  <c r="U115" i="19"/>
  <c r="T115" i="19"/>
  <c r="S115" i="19"/>
  <c r="X114" i="19"/>
  <c r="W114" i="19"/>
  <c r="V114" i="19"/>
  <c r="U114" i="19"/>
  <c r="T114" i="19"/>
  <c r="S114" i="19"/>
  <c r="X113" i="19"/>
  <c r="W113" i="19"/>
  <c r="V113" i="19"/>
  <c r="U113" i="19"/>
  <c r="T113" i="19"/>
  <c r="S113" i="19"/>
  <c r="X112" i="19"/>
  <c r="W112" i="19"/>
  <c r="V112" i="19"/>
  <c r="U112" i="19"/>
  <c r="T112" i="19"/>
  <c r="S112" i="19"/>
  <c r="X111" i="19"/>
  <c r="W111" i="19"/>
  <c r="V111" i="19"/>
  <c r="U111" i="19"/>
  <c r="T111" i="19"/>
  <c r="S111" i="19"/>
  <c r="X110" i="19"/>
  <c r="W110" i="19"/>
  <c r="AD110" i="19" s="1"/>
  <c r="V110" i="19"/>
  <c r="U110" i="19"/>
  <c r="T110" i="19"/>
  <c r="S110" i="19"/>
  <c r="X109" i="19"/>
  <c r="W109" i="19"/>
  <c r="AD109" i="19" s="1"/>
  <c r="V109" i="19"/>
  <c r="U109" i="19"/>
  <c r="T109" i="19"/>
  <c r="AA109" i="19" s="1"/>
  <c r="S109" i="19"/>
  <c r="X108" i="19"/>
  <c r="W108" i="19"/>
  <c r="V108" i="19"/>
  <c r="U108" i="19"/>
  <c r="T108" i="19"/>
  <c r="S108" i="19"/>
  <c r="X107" i="19"/>
  <c r="W107" i="19"/>
  <c r="V107" i="19"/>
  <c r="U107" i="19"/>
  <c r="T107" i="19"/>
  <c r="S107" i="19"/>
  <c r="X106" i="19"/>
  <c r="W106" i="19"/>
  <c r="AD106" i="19" s="1"/>
  <c r="V106" i="19"/>
  <c r="U106" i="19"/>
  <c r="T106" i="19"/>
  <c r="S106" i="19"/>
  <c r="X105" i="19"/>
  <c r="W105" i="19"/>
  <c r="V105" i="19"/>
  <c r="U105" i="19"/>
  <c r="T105" i="19"/>
  <c r="S105" i="19"/>
  <c r="X104" i="19"/>
  <c r="W104" i="19"/>
  <c r="V104" i="19"/>
  <c r="U104" i="19"/>
  <c r="T104" i="19"/>
  <c r="S104" i="19"/>
  <c r="X103" i="19"/>
  <c r="W103" i="19"/>
  <c r="V103" i="19"/>
  <c r="U103" i="19"/>
  <c r="T103" i="19"/>
  <c r="AA103" i="19" s="1"/>
  <c r="S103" i="19"/>
  <c r="Z103" i="19" s="1"/>
  <c r="X102" i="19"/>
  <c r="W102" i="19"/>
  <c r="AD102" i="19" s="1"/>
  <c r="V102" i="19"/>
  <c r="U102" i="19"/>
  <c r="T102" i="19"/>
  <c r="S102" i="19"/>
  <c r="X101" i="19"/>
  <c r="W101" i="19"/>
  <c r="AD101" i="19" s="1"/>
  <c r="V101" i="19"/>
  <c r="U101" i="19"/>
  <c r="T101" i="19"/>
  <c r="AA101" i="19" s="1"/>
  <c r="S101" i="19"/>
  <c r="X100" i="19"/>
  <c r="W100" i="19"/>
  <c r="V100" i="19"/>
  <c r="U100" i="19"/>
  <c r="T100" i="19"/>
  <c r="S100" i="19"/>
  <c r="X99" i="19"/>
  <c r="W99" i="19"/>
  <c r="V99" i="19"/>
  <c r="U99" i="19"/>
  <c r="T99" i="19"/>
  <c r="AA99" i="19" s="1"/>
  <c r="S99" i="19"/>
  <c r="Z99" i="19" s="1"/>
  <c r="X98" i="19"/>
  <c r="W98" i="19"/>
  <c r="AD98" i="19" s="1"/>
  <c r="V98" i="19"/>
  <c r="U98" i="19"/>
  <c r="T98" i="19"/>
  <c r="S98" i="19"/>
  <c r="X97" i="19"/>
  <c r="W97" i="19"/>
  <c r="V97" i="19"/>
  <c r="U97" i="19"/>
  <c r="T97" i="19"/>
  <c r="AA97" i="19" s="1"/>
  <c r="S97" i="19"/>
  <c r="X96" i="19"/>
  <c r="W96" i="19"/>
  <c r="V96" i="19"/>
  <c r="U96" i="19"/>
  <c r="T96" i="19"/>
  <c r="S96" i="19"/>
  <c r="X95" i="19"/>
  <c r="W95" i="19"/>
  <c r="V95" i="19"/>
  <c r="U95" i="19"/>
  <c r="T95" i="19"/>
  <c r="AA95" i="19" s="1"/>
  <c r="S95" i="19"/>
  <c r="Z95" i="19" s="1"/>
  <c r="X94" i="19"/>
  <c r="W94" i="19"/>
  <c r="AD94" i="19" s="1"/>
  <c r="V94" i="19"/>
  <c r="U94" i="19"/>
  <c r="T94" i="19"/>
  <c r="S94" i="19"/>
  <c r="X93" i="19"/>
  <c r="W93" i="19"/>
  <c r="AD93" i="19" s="1"/>
  <c r="V93" i="19"/>
  <c r="U93" i="19"/>
  <c r="T93" i="19"/>
  <c r="AA93" i="19" s="1"/>
  <c r="S93" i="19"/>
  <c r="X92" i="19"/>
  <c r="W92" i="19"/>
  <c r="V92" i="19"/>
  <c r="U92" i="19"/>
  <c r="T92" i="19"/>
  <c r="S92" i="19"/>
  <c r="Z92" i="19" s="1"/>
  <c r="X91" i="19"/>
  <c r="AE91" i="19" s="1"/>
  <c r="W91" i="19"/>
  <c r="V91" i="19"/>
  <c r="U91" i="19"/>
  <c r="T91" i="19"/>
  <c r="AA91" i="19" s="1"/>
  <c r="S91" i="19"/>
  <c r="X90" i="19"/>
  <c r="W90" i="19"/>
  <c r="V90" i="19"/>
  <c r="U90" i="19"/>
  <c r="T90" i="19"/>
  <c r="S90" i="19"/>
  <c r="X89" i="19"/>
  <c r="W89" i="19"/>
  <c r="V89" i="19"/>
  <c r="U89" i="19"/>
  <c r="AB89" i="19" s="1"/>
  <c r="T89" i="19"/>
  <c r="S89" i="19"/>
  <c r="X88" i="19"/>
  <c r="W88" i="19"/>
  <c r="V88" i="19"/>
  <c r="U88" i="19"/>
  <c r="T88" i="19"/>
  <c r="S88" i="19"/>
  <c r="X87" i="19"/>
  <c r="W87" i="19"/>
  <c r="V87" i="19"/>
  <c r="U87" i="19"/>
  <c r="AB87" i="19" s="1"/>
  <c r="T87" i="19"/>
  <c r="AA87" i="19" s="1"/>
  <c r="S87" i="19"/>
  <c r="X86" i="19"/>
  <c r="W86" i="19"/>
  <c r="V86" i="19"/>
  <c r="AC87" i="19" s="1"/>
  <c r="U86" i="19"/>
  <c r="T86" i="19"/>
  <c r="S86" i="19"/>
  <c r="X85" i="19"/>
  <c r="W85" i="19"/>
  <c r="AD85" i="19" s="1"/>
  <c r="V85" i="19"/>
  <c r="AC85" i="19" s="1"/>
  <c r="U85" i="19"/>
  <c r="T85" i="19"/>
  <c r="S85" i="19"/>
  <c r="X84" i="19"/>
  <c r="AE84" i="19" s="1"/>
  <c r="W84" i="19"/>
  <c r="V84" i="19"/>
  <c r="U84" i="19"/>
  <c r="AB84" i="19" s="1"/>
  <c r="T84" i="19"/>
  <c r="S84" i="19"/>
  <c r="X83" i="19"/>
  <c r="W83" i="19"/>
  <c r="V83" i="19"/>
  <c r="AC83" i="19" s="1"/>
  <c r="U83" i="19"/>
  <c r="AB83" i="19" s="1"/>
  <c r="T83" i="19"/>
  <c r="S83" i="19"/>
  <c r="X82" i="19"/>
  <c r="W82" i="19"/>
  <c r="V82" i="19"/>
  <c r="U82" i="19"/>
  <c r="T82" i="19"/>
  <c r="AA82" i="19" s="1"/>
  <c r="S82" i="19"/>
  <c r="X81" i="19"/>
  <c r="W81" i="19"/>
  <c r="V81" i="19"/>
  <c r="U81" i="19"/>
  <c r="T81" i="19"/>
  <c r="S81" i="19"/>
  <c r="X80" i="19"/>
  <c r="W80" i="19"/>
  <c r="V80" i="19"/>
  <c r="U80" i="19"/>
  <c r="T80" i="19"/>
  <c r="S80" i="19"/>
  <c r="X79" i="19"/>
  <c r="W79" i="19"/>
  <c r="V79" i="19"/>
  <c r="U79" i="19"/>
  <c r="T79" i="19"/>
  <c r="S79" i="19"/>
  <c r="X78" i="19"/>
  <c r="W78" i="19"/>
  <c r="V78" i="19"/>
  <c r="U78" i="19"/>
  <c r="T78" i="19"/>
  <c r="AA78" i="19" s="1"/>
  <c r="S78" i="19"/>
  <c r="X77" i="19"/>
  <c r="W77" i="19"/>
  <c r="V77" i="19"/>
  <c r="U77" i="19"/>
  <c r="T77" i="19"/>
  <c r="S77" i="19"/>
  <c r="X76" i="19"/>
  <c r="W76" i="19"/>
  <c r="V76" i="19"/>
  <c r="U76" i="19"/>
  <c r="T76" i="19"/>
  <c r="S76" i="19"/>
  <c r="X75" i="19"/>
  <c r="W75" i="19"/>
  <c r="V75" i="19"/>
  <c r="U75" i="19"/>
  <c r="T75" i="19"/>
  <c r="S75" i="19"/>
  <c r="X74" i="19"/>
  <c r="W74" i="19"/>
  <c r="V74" i="19"/>
  <c r="U74" i="19"/>
  <c r="T74" i="19"/>
  <c r="AA74" i="19" s="1"/>
  <c r="S74" i="19"/>
  <c r="X73" i="19"/>
  <c r="W73" i="19"/>
  <c r="V73" i="19"/>
  <c r="U73" i="19"/>
  <c r="T73" i="19"/>
  <c r="S73" i="19"/>
  <c r="X72" i="19"/>
  <c r="W72" i="19"/>
  <c r="V72" i="19"/>
  <c r="U72" i="19"/>
  <c r="T72" i="19"/>
  <c r="S72" i="19"/>
  <c r="X71" i="19"/>
  <c r="W71" i="19"/>
  <c r="V71" i="19"/>
  <c r="U71" i="19"/>
  <c r="T71" i="19"/>
  <c r="S71" i="19"/>
  <c r="X70" i="19"/>
  <c r="W70" i="19"/>
  <c r="V70" i="19"/>
  <c r="U70" i="19"/>
  <c r="T70" i="19"/>
  <c r="AA70" i="19" s="1"/>
  <c r="S70" i="19"/>
  <c r="X69" i="19"/>
  <c r="W69" i="19"/>
  <c r="V69" i="19"/>
  <c r="U69" i="19"/>
  <c r="T69" i="19"/>
  <c r="S69" i="19"/>
  <c r="X68" i="19"/>
  <c r="W68" i="19"/>
  <c r="V68" i="19"/>
  <c r="U68" i="19"/>
  <c r="T68" i="19"/>
  <c r="S68" i="19"/>
  <c r="X67" i="19"/>
  <c r="W67" i="19"/>
  <c r="V67" i="19"/>
  <c r="U67" i="19"/>
  <c r="T67" i="19"/>
  <c r="S67" i="19"/>
  <c r="X66" i="19"/>
  <c r="W66" i="19"/>
  <c r="V66" i="19"/>
  <c r="U66" i="19"/>
  <c r="T66" i="19"/>
  <c r="AA66" i="19" s="1"/>
  <c r="S66" i="19"/>
  <c r="X65" i="19"/>
  <c r="W65" i="19"/>
  <c r="V65" i="19"/>
  <c r="U65" i="19"/>
  <c r="T65" i="19"/>
  <c r="S65" i="19"/>
  <c r="X64" i="19"/>
  <c r="W64" i="19"/>
  <c r="V64" i="19"/>
  <c r="U64" i="19"/>
  <c r="T64" i="19"/>
  <c r="S64" i="19"/>
  <c r="X63" i="19"/>
  <c r="W63" i="19"/>
  <c r="V63" i="19"/>
  <c r="U63" i="19"/>
  <c r="T63" i="19"/>
  <c r="S63" i="19"/>
  <c r="X62" i="19"/>
  <c r="W62" i="19"/>
  <c r="V62" i="19"/>
  <c r="U62" i="19"/>
  <c r="T62" i="19"/>
  <c r="AA62" i="19" s="1"/>
  <c r="S62" i="19"/>
  <c r="X61" i="19"/>
  <c r="W61" i="19"/>
  <c r="V61" i="19"/>
  <c r="U61" i="19"/>
  <c r="T61" i="19"/>
  <c r="S61" i="19"/>
  <c r="X60" i="19"/>
  <c r="W60" i="19"/>
  <c r="V60" i="19"/>
  <c r="U60" i="19"/>
  <c r="T60" i="19"/>
  <c r="S60" i="19"/>
  <c r="X59" i="19"/>
  <c r="W59" i="19"/>
  <c r="V59" i="19"/>
  <c r="U59" i="19"/>
  <c r="T59" i="19"/>
  <c r="S59" i="19"/>
  <c r="X58" i="19"/>
  <c r="W58" i="19"/>
  <c r="V58" i="19"/>
  <c r="U58" i="19"/>
  <c r="T58" i="19"/>
  <c r="AA58" i="19" s="1"/>
  <c r="S58" i="19"/>
  <c r="X57" i="19"/>
  <c r="W57" i="19"/>
  <c r="V57" i="19"/>
  <c r="U57" i="19"/>
  <c r="T57" i="19"/>
  <c r="S57" i="19"/>
  <c r="X56" i="19"/>
  <c r="W56" i="19"/>
  <c r="V56" i="19"/>
  <c r="U56" i="19"/>
  <c r="T56" i="19"/>
  <c r="S56" i="19"/>
  <c r="X55" i="19"/>
  <c r="W55" i="19"/>
  <c r="V55" i="19"/>
  <c r="U55" i="19"/>
  <c r="T55" i="19"/>
  <c r="S55" i="19"/>
  <c r="X54" i="19"/>
  <c r="W54" i="19"/>
  <c r="V54" i="19"/>
  <c r="U54" i="19"/>
  <c r="T54" i="19"/>
  <c r="S54" i="19"/>
  <c r="X53" i="19"/>
  <c r="W53" i="19"/>
  <c r="V53" i="19"/>
  <c r="U53" i="19"/>
  <c r="T53" i="19"/>
  <c r="S53" i="19"/>
  <c r="X52" i="19"/>
  <c r="W52" i="19"/>
  <c r="V52" i="19"/>
  <c r="U52" i="19"/>
  <c r="T52" i="19"/>
  <c r="S52" i="19"/>
  <c r="X51" i="19"/>
  <c r="W51" i="19"/>
  <c r="V51" i="19"/>
  <c r="U51" i="19"/>
  <c r="T51" i="19"/>
  <c r="AA51" i="19" s="1"/>
  <c r="S51" i="19"/>
  <c r="X50" i="19"/>
  <c r="W50" i="19"/>
  <c r="V50" i="19"/>
  <c r="U50" i="19"/>
  <c r="T50" i="19"/>
  <c r="S50" i="19"/>
  <c r="X49" i="19"/>
  <c r="W49" i="19"/>
  <c r="V49" i="19"/>
  <c r="U49" i="19"/>
  <c r="T49" i="19"/>
  <c r="S49" i="19"/>
  <c r="X48" i="19"/>
  <c r="W48" i="19"/>
  <c r="V48" i="19"/>
  <c r="U48" i="19"/>
  <c r="T48" i="19"/>
  <c r="S48" i="19"/>
  <c r="X47" i="19"/>
  <c r="W47" i="19"/>
  <c r="V47" i="19"/>
  <c r="U47" i="19"/>
  <c r="T47" i="19"/>
  <c r="AA47" i="19" s="1"/>
  <c r="S47" i="19"/>
  <c r="X46" i="19"/>
  <c r="W46" i="19"/>
  <c r="V46" i="19"/>
  <c r="U46" i="19"/>
  <c r="T46" i="19"/>
  <c r="S46" i="19"/>
  <c r="X45" i="19"/>
  <c r="W45" i="19"/>
  <c r="V45" i="19"/>
  <c r="U45" i="19"/>
  <c r="T45" i="19"/>
  <c r="AA46" i="19" s="1"/>
  <c r="S45" i="19"/>
  <c r="X44" i="19"/>
  <c r="W44" i="19"/>
  <c r="V44" i="19"/>
  <c r="U44" i="19"/>
  <c r="T44" i="19"/>
  <c r="S44" i="19"/>
  <c r="X43" i="19"/>
  <c r="W43" i="19"/>
  <c r="V43" i="19"/>
  <c r="U43" i="19"/>
  <c r="T43" i="19"/>
  <c r="AA43" i="19" s="1"/>
  <c r="S43" i="19"/>
  <c r="X42" i="19"/>
  <c r="W42" i="19"/>
  <c r="V42" i="19"/>
  <c r="U42" i="19"/>
  <c r="T42" i="19"/>
  <c r="S42" i="19"/>
  <c r="X41" i="19"/>
  <c r="W41" i="19"/>
  <c r="V41" i="19"/>
  <c r="U41" i="19"/>
  <c r="T41" i="19"/>
  <c r="S41" i="19"/>
  <c r="X40" i="19"/>
  <c r="W40" i="19"/>
  <c r="V40" i="19"/>
  <c r="U40" i="19"/>
  <c r="T40" i="19"/>
  <c r="S40" i="19"/>
  <c r="X39" i="19"/>
  <c r="W39" i="19"/>
  <c r="V39" i="19"/>
  <c r="U39" i="19"/>
  <c r="T39" i="19"/>
  <c r="AA39" i="19" s="1"/>
  <c r="S39" i="19"/>
  <c r="X38" i="19"/>
  <c r="W38" i="19"/>
  <c r="V38" i="19"/>
  <c r="U38" i="19"/>
  <c r="T38" i="19"/>
  <c r="S38" i="19"/>
  <c r="X37" i="19"/>
  <c r="W37" i="19"/>
  <c r="V37" i="19"/>
  <c r="U37" i="19"/>
  <c r="T37" i="19"/>
  <c r="AA37" i="19" s="1"/>
  <c r="S37" i="19"/>
  <c r="X36" i="19"/>
  <c r="W36" i="19"/>
  <c r="V36" i="19"/>
  <c r="U36" i="19"/>
  <c r="T36" i="19"/>
  <c r="S36" i="19"/>
  <c r="X35" i="19"/>
  <c r="W35" i="19"/>
  <c r="V35" i="19"/>
  <c r="U35" i="19"/>
  <c r="T35" i="19"/>
  <c r="AA35" i="19" s="1"/>
  <c r="S35" i="19"/>
  <c r="X34" i="19"/>
  <c r="W34" i="19"/>
  <c r="V34" i="19"/>
  <c r="U34" i="19"/>
  <c r="T34" i="19"/>
  <c r="S34" i="19"/>
  <c r="X33" i="19"/>
  <c r="W33" i="19"/>
  <c r="V33" i="19"/>
  <c r="U33" i="19"/>
  <c r="T33" i="19"/>
  <c r="S33" i="19"/>
  <c r="X32" i="19"/>
  <c r="W32" i="19"/>
  <c r="V32" i="19"/>
  <c r="U32" i="19"/>
  <c r="T32" i="19"/>
  <c r="S32" i="19"/>
  <c r="X31" i="19"/>
  <c r="W31" i="19"/>
  <c r="V31" i="19"/>
  <c r="U31" i="19"/>
  <c r="T31" i="19"/>
  <c r="S31" i="19"/>
  <c r="X30" i="19"/>
  <c r="W30" i="19"/>
  <c r="V30" i="19"/>
  <c r="U30" i="19"/>
  <c r="T30" i="19"/>
  <c r="AA30" i="19" s="1"/>
  <c r="S30" i="19"/>
  <c r="X29" i="19"/>
  <c r="W29" i="19"/>
  <c r="V29" i="19"/>
  <c r="U29" i="19"/>
  <c r="T29" i="19"/>
  <c r="AA29" i="19" s="1"/>
  <c r="S29" i="19"/>
  <c r="X28" i="19"/>
  <c r="W28" i="19"/>
  <c r="V28" i="19"/>
  <c r="U28" i="19"/>
  <c r="T28" i="19"/>
  <c r="S28" i="19"/>
  <c r="X27" i="19"/>
  <c r="W27" i="19"/>
  <c r="V27" i="19"/>
  <c r="U27" i="19"/>
  <c r="T27" i="19"/>
  <c r="S27" i="19"/>
  <c r="X26" i="19"/>
  <c r="W26" i="19"/>
  <c r="V26" i="19"/>
  <c r="U26" i="19"/>
  <c r="T26" i="19"/>
  <c r="S26" i="19"/>
  <c r="X25" i="19"/>
  <c r="W25" i="19"/>
  <c r="V25" i="19"/>
  <c r="U25" i="19"/>
  <c r="T25" i="19"/>
  <c r="S25" i="19"/>
  <c r="X24" i="19"/>
  <c r="W24" i="19"/>
  <c r="V24" i="19"/>
  <c r="U24" i="19"/>
  <c r="T24" i="19"/>
  <c r="S24" i="19"/>
  <c r="X23" i="19"/>
  <c r="W23" i="19"/>
  <c r="V23" i="19"/>
  <c r="U23" i="19"/>
  <c r="T23" i="19"/>
  <c r="S23" i="19"/>
  <c r="X22" i="19"/>
  <c r="W22" i="19"/>
  <c r="V22" i="19"/>
  <c r="U22" i="19"/>
  <c r="T22" i="19"/>
  <c r="AA22" i="19" s="1"/>
  <c r="S22" i="19"/>
  <c r="X21" i="19"/>
  <c r="W21" i="19"/>
  <c r="V21" i="19"/>
  <c r="U21" i="19"/>
  <c r="T21" i="19"/>
  <c r="AA21" i="19" s="1"/>
  <c r="S21" i="19"/>
  <c r="X20" i="19"/>
  <c r="W20" i="19"/>
  <c r="V20" i="19"/>
  <c r="U20" i="19"/>
  <c r="T20" i="19"/>
  <c r="S20" i="19"/>
  <c r="X19" i="19"/>
  <c r="W19" i="19"/>
  <c r="V19" i="19"/>
  <c r="U19" i="19"/>
  <c r="T19" i="19"/>
  <c r="S19" i="19"/>
  <c r="X18" i="19"/>
  <c r="W18" i="19"/>
  <c r="V18" i="19"/>
  <c r="U18" i="19"/>
  <c r="T18" i="19"/>
  <c r="S18" i="19"/>
  <c r="X17" i="19"/>
  <c r="W17" i="19"/>
  <c r="V17" i="19"/>
  <c r="U17" i="19"/>
  <c r="T17" i="19"/>
  <c r="AA17" i="19" s="1"/>
  <c r="S17" i="19"/>
  <c r="X16" i="19"/>
  <c r="W16" i="19"/>
  <c r="V16" i="19"/>
  <c r="U16" i="19"/>
  <c r="T16" i="19"/>
  <c r="S16" i="19"/>
  <c r="X15" i="19"/>
  <c r="W15" i="19"/>
  <c r="V15" i="19"/>
  <c r="U15" i="19"/>
  <c r="T15" i="19"/>
  <c r="S15" i="19"/>
  <c r="X14" i="19"/>
  <c r="W14" i="19"/>
  <c r="V14" i="19"/>
  <c r="U14" i="19"/>
  <c r="T14" i="19"/>
  <c r="AA14" i="19" s="1"/>
  <c r="S14" i="19"/>
  <c r="X13" i="19"/>
  <c r="W13" i="19"/>
  <c r="V13" i="19"/>
  <c r="U13" i="19"/>
  <c r="T13" i="19"/>
  <c r="AA13" i="19" s="1"/>
  <c r="S13" i="19"/>
  <c r="X12" i="19"/>
  <c r="W12" i="19"/>
  <c r="V12" i="19"/>
  <c r="U12" i="19"/>
  <c r="T12" i="19"/>
  <c r="S12" i="19"/>
  <c r="X11" i="19"/>
  <c r="W11" i="19"/>
  <c r="V11" i="19"/>
  <c r="U11" i="19"/>
  <c r="T11" i="19"/>
  <c r="S11" i="19"/>
  <c r="X10" i="19"/>
  <c r="W10" i="19"/>
  <c r="V10" i="19"/>
  <c r="U10" i="19"/>
  <c r="T10" i="19"/>
  <c r="S10" i="19"/>
  <c r="X9" i="19"/>
  <c r="W9" i="19"/>
  <c r="V9" i="19"/>
  <c r="U9" i="19"/>
  <c r="T9" i="19"/>
  <c r="AA9" i="19" s="1"/>
  <c r="S9" i="19"/>
  <c r="X8" i="19"/>
  <c r="W8" i="19"/>
  <c r="V8" i="19"/>
  <c r="U8" i="19"/>
  <c r="T8" i="19"/>
  <c r="S8" i="19"/>
  <c r="X7" i="19"/>
  <c r="W7" i="19"/>
  <c r="V7" i="19"/>
  <c r="U7" i="19"/>
  <c r="T7" i="19"/>
  <c r="S7" i="19"/>
  <c r="X6" i="19"/>
  <c r="W6" i="19"/>
  <c r="V6" i="19"/>
  <c r="U6" i="19"/>
  <c r="T6" i="19"/>
  <c r="AA6" i="19" s="1"/>
  <c r="S6" i="19"/>
  <c r="X5" i="19"/>
  <c r="W5" i="19"/>
  <c r="V5" i="19"/>
  <c r="U5" i="19"/>
  <c r="T5" i="19"/>
  <c r="S5" i="19"/>
  <c r="CE16" i="1" a="1"/>
  <c r="CE17" i="1" s="1"/>
  <c r="CG17" i="1" s="1"/>
  <c r="AA107" i="19" l="1"/>
  <c r="AA12" i="19"/>
  <c r="AA24" i="19"/>
  <c r="AA53" i="19"/>
  <c r="AA57" i="19"/>
  <c r="AA65" i="19"/>
  <c r="AA69" i="19"/>
  <c r="AA73" i="19"/>
  <c r="AA77" i="19"/>
  <c r="AA81" i="19"/>
  <c r="AE83" i="19"/>
  <c r="Z85" i="19"/>
  <c r="Z91" i="19"/>
  <c r="AD92" i="19"/>
  <c r="AD96" i="19"/>
  <c r="AD100" i="19"/>
  <c r="AD104" i="19"/>
  <c r="AD108" i="19"/>
  <c r="AA32" i="19"/>
  <c r="AA45" i="19"/>
  <c r="Z56" i="19"/>
  <c r="Z60" i="19"/>
  <c r="Z64" i="19"/>
  <c r="Z68" i="19"/>
  <c r="Z72" i="19"/>
  <c r="Z76" i="19"/>
  <c r="Z80" i="19"/>
  <c r="AC91" i="19"/>
  <c r="AE92" i="19"/>
  <c r="AE96" i="19"/>
  <c r="AE100" i="19"/>
  <c r="AE104" i="19"/>
  <c r="AE108" i="19"/>
  <c r="AA11" i="19"/>
  <c r="AA19" i="19"/>
  <c r="AA27" i="19"/>
  <c r="AA56" i="19"/>
  <c r="AA60" i="19"/>
  <c r="AA64" i="19"/>
  <c r="AA68" i="19"/>
  <c r="AA72" i="19"/>
  <c r="AA76" i="19"/>
  <c r="AA80" i="19"/>
  <c r="Z89" i="19"/>
  <c r="AD91" i="19"/>
  <c r="Z93" i="19"/>
  <c r="AD95" i="19"/>
  <c r="Z97" i="19"/>
  <c r="Z101" i="19"/>
  <c r="Z105" i="19"/>
  <c r="Z109" i="19"/>
  <c r="AA105" i="19"/>
  <c r="AA38" i="19"/>
  <c r="Z87" i="19"/>
  <c r="AC89" i="19"/>
  <c r="AA92" i="19"/>
  <c r="AE94" i="19"/>
  <c r="AE98" i="19"/>
  <c r="AE102" i="19"/>
  <c r="AE106" i="19"/>
  <c r="Z107" i="19"/>
  <c r="AA18" i="19"/>
  <c r="AA28" i="19"/>
  <c r="AA33" i="19"/>
  <c r="AA48" i="19"/>
  <c r="Z57" i="19"/>
  <c r="Z61" i="19"/>
  <c r="Z65" i="19"/>
  <c r="Z69" i="19"/>
  <c r="Z73" i="19"/>
  <c r="Z77" i="19"/>
  <c r="Z81" i="19"/>
  <c r="AD83" i="19"/>
  <c r="AC84" i="19"/>
  <c r="AE86" i="19"/>
  <c r="AA89" i="19"/>
  <c r="AB92" i="19"/>
  <c r="AB94" i="19"/>
  <c r="AB96" i="19"/>
  <c r="AB98" i="19"/>
  <c r="AB100" i="19"/>
  <c r="AB102" i="19"/>
  <c r="AB103" i="19"/>
  <c r="AB104" i="19"/>
  <c r="AB105" i="19"/>
  <c r="AB106" i="19"/>
  <c r="AB107" i="19"/>
  <c r="AB108" i="19"/>
  <c r="AB109" i="19"/>
  <c r="AB110" i="19"/>
  <c r="AA8" i="19"/>
  <c r="AA23" i="19"/>
  <c r="AA52" i="19"/>
  <c r="AA61" i="19"/>
  <c r="AD84" i="19"/>
  <c r="AB85" i="19"/>
  <c r="AB91" i="19"/>
  <c r="AC92" i="19"/>
  <c r="AC94" i="19"/>
  <c r="AC96" i="19"/>
  <c r="AC98" i="19"/>
  <c r="AC100" i="19"/>
  <c r="AC102" i="19"/>
  <c r="AC104" i="19"/>
  <c r="AC106" i="19"/>
  <c r="AC108" i="19"/>
  <c r="AC110" i="19"/>
  <c r="AD99" i="19"/>
  <c r="AD107" i="19"/>
  <c r="AA7" i="19"/>
  <c r="AA26" i="19"/>
  <c r="AA36" i="19"/>
  <c r="AA41" i="19"/>
  <c r="AA54" i="19"/>
  <c r="AB88" i="19"/>
  <c r="AE93" i="19"/>
  <c r="AE95" i="19"/>
  <c r="AE97" i="19"/>
  <c r="AE99" i="19"/>
  <c r="AE101" i="19"/>
  <c r="AE103" i="19"/>
  <c r="AE105" i="19"/>
  <c r="AE107" i="19"/>
  <c r="AE109" i="19"/>
  <c r="AD97" i="19"/>
  <c r="AA16" i="19"/>
  <c r="AA31" i="19"/>
  <c r="Z59" i="19"/>
  <c r="Z63" i="19"/>
  <c r="Z67" i="19"/>
  <c r="Z71" i="19"/>
  <c r="Z75" i="19"/>
  <c r="Z79" i="19"/>
  <c r="Z83" i="19"/>
  <c r="AA85" i="19"/>
  <c r="AC88" i="19"/>
  <c r="AD103" i="19"/>
  <c r="AA10" i="19"/>
  <c r="AA20" i="19"/>
  <c r="AA25" i="19"/>
  <c r="AA40" i="19"/>
  <c r="AA55" i="19"/>
  <c r="AA59" i="19"/>
  <c r="AA63" i="19"/>
  <c r="AA67" i="19"/>
  <c r="AA71" i="19"/>
  <c r="AA75" i="19"/>
  <c r="AA79" i="19"/>
  <c r="AA83" i="19"/>
  <c r="AB86" i="19"/>
  <c r="AD88" i="19"/>
  <c r="AE110" i="19"/>
  <c r="AD105" i="19"/>
  <c r="AA15" i="19"/>
  <c r="AA44" i="19"/>
  <c r="AA49" i="19"/>
  <c r="Z58" i="19"/>
  <c r="Z62" i="19"/>
  <c r="Z66" i="19"/>
  <c r="Z70" i="19"/>
  <c r="Z74" i="19"/>
  <c r="Z78" i="19"/>
  <c r="Z82" i="19"/>
  <c r="AC86" i="19"/>
  <c r="AE88" i="19"/>
  <c r="Z94" i="19"/>
  <c r="Z96" i="19"/>
  <c r="Z98" i="19"/>
  <c r="Z100" i="19"/>
  <c r="Z102" i="19"/>
  <c r="Z104" i="19"/>
  <c r="Z106" i="19"/>
  <c r="Z108" i="19"/>
  <c r="Z110" i="19"/>
  <c r="AD86" i="19"/>
  <c r="AA94" i="19"/>
  <c r="AA96" i="19"/>
  <c r="AA98" i="19"/>
  <c r="AA100" i="19"/>
  <c r="AA102" i="19"/>
  <c r="AA104" i="19"/>
  <c r="AA106" i="19"/>
  <c r="AA108" i="19"/>
  <c r="AA110" i="19"/>
  <c r="BK19" i="1"/>
  <c r="BJ19" i="1"/>
  <c r="BX23" i="1"/>
  <c r="BX21" i="1"/>
  <c r="BX19" i="1"/>
  <c r="BX16" i="1"/>
  <c r="BX20" i="1"/>
  <c r="BX18" i="1"/>
  <c r="BX25" i="1"/>
  <c r="BX17" i="1"/>
  <c r="BX24" i="1"/>
  <c r="CC24" i="1"/>
  <c r="CC20" i="1"/>
  <c r="CC19" i="1"/>
  <c r="CC23" i="1"/>
  <c r="CC18" i="1"/>
  <c r="CC16" i="1"/>
  <c r="CB22" i="1"/>
  <c r="BX22" i="1" s="1"/>
  <c r="CC25" i="1"/>
  <c r="CC21" i="1"/>
  <c r="CC17" i="1"/>
  <c r="CF17" i="1"/>
  <c r="BP25" i="1"/>
  <c r="BI25" i="1"/>
  <c r="BI24" i="1"/>
  <c r="BI23" i="1"/>
  <c r="BI22" i="1"/>
  <c r="BI21" i="1"/>
  <c r="BI20" i="1"/>
  <c r="BP24" i="1"/>
  <c r="BP23" i="1"/>
  <c r="BP22" i="1"/>
  <c r="BP21" i="1"/>
  <c r="BP20" i="1"/>
  <c r="Z84" i="19"/>
  <c r="Z86" i="19"/>
  <c r="AD87" i="19"/>
  <c r="Z88" i="19"/>
  <c r="AD89" i="19"/>
  <c r="AB93" i="19"/>
  <c r="AB95" i="19"/>
  <c r="AB97" i="19"/>
  <c r="AB99" i="19"/>
  <c r="AB101" i="19"/>
  <c r="AA84" i="19"/>
  <c r="AE85" i="19"/>
  <c r="AA86" i="19"/>
  <c r="AE87" i="19"/>
  <c r="AA88" i="19"/>
  <c r="AE89" i="19"/>
  <c r="AC93" i="19"/>
  <c r="AC95" i="19"/>
  <c r="AC97" i="19"/>
  <c r="AC99" i="19"/>
  <c r="AC101" i="19"/>
  <c r="AC103" i="19"/>
  <c r="AC105" i="19"/>
  <c r="AC107" i="19"/>
  <c r="AC109" i="19"/>
  <c r="AA34" i="19"/>
  <c r="AA42" i="19"/>
  <c r="AA50" i="19"/>
  <c r="CE22" i="1"/>
  <c r="CE21" i="1"/>
  <c r="CE24" i="1"/>
  <c r="CE20" i="1"/>
  <c r="CE19" i="1"/>
  <c r="CE16" i="1"/>
  <c r="CE18" i="1"/>
  <c r="CE23" i="1"/>
  <c r="CE25" i="1"/>
  <c r="BW19" i="1"/>
  <c r="BW20" i="1"/>
  <c r="BW16" i="1"/>
  <c r="BW18" i="1"/>
  <c r="BW22" i="1"/>
  <c r="BW17" i="1"/>
  <c r="BW21" i="1"/>
  <c r="BW23" i="1"/>
  <c r="BW24" i="1"/>
  <c r="BW25" i="1"/>
  <c r="BR20" i="1" l="1"/>
  <c r="BQ20" i="1"/>
  <c r="BQ22" i="1"/>
  <c r="BR22" i="1"/>
  <c r="BQ21" i="1"/>
  <c r="BR21" i="1"/>
  <c r="BR23" i="1"/>
  <c r="BQ23" i="1"/>
  <c r="BQ25" i="1"/>
  <c r="BR25" i="1"/>
  <c r="BQ24" i="1"/>
  <c r="BR24" i="1"/>
  <c r="BK20" i="1"/>
  <c r="BJ20" i="1"/>
  <c r="BJ21" i="1"/>
  <c r="BK21" i="1"/>
  <c r="BJ22" i="1"/>
  <c r="BK22" i="1"/>
  <c r="BJ23" i="1"/>
  <c r="BK23" i="1"/>
  <c r="BJ25" i="1"/>
  <c r="BK25" i="1"/>
  <c r="BK24" i="1"/>
  <c r="BJ24" i="1"/>
  <c r="BY17" i="1"/>
  <c r="BY24" i="1"/>
  <c r="BY25" i="1"/>
  <c r="BY21" i="1"/>
  <c r="BY16" i="1"/>
  <c r="BY18" i="1"/>
  <c r="BY23" i="1"/>
  <c r="BY20" i="1"/>
  <c r="BY22" i="1"/>
  <c r="BY19" i="1"/>
  <c r="CF22" i="1"/>
  <c r="CG22" i="1"/>
  <c r="CF23" i="1"/>
  <c r="CG23" i="1"/>
  <c r="CF18" i="1"/>
  <c r="CG18" i="1"/>
  <c r="CG16" i="1"/>
  <c r="CF16" i="1"/>
  <c r="CG24" i="1"/>
  <c r="CF24" i="1"/>
  <c r="CG25" i="1"/>
  <c r="CF25" i="1"/>
  <c r="BB25" i="1" s="1"/>
  <c r="AT25" i="1" s="1"/>
  <c r="CF19" i="1"/>
  <c r="CG19" i="1"/>
  <c r="CF20" i="1"/>
  <c r="CG20" i="1"/>
  <c r="BE21" i="1"/>
  <c r="AW21" i="1" s="1"/>
  <c r="CG21" i="1"/>
  <c r="CF21" i="1"/>
  <c r="BA23" i="1"/>
  <c r="AS23" i="1" s="1"/>
  <c r="BE23" i="1"/>
  <c r="AW23" i="1" s="1"/>
  <c r="BA19" i="1"/>
  <c r="AS19" i="1" s="1"/>
  <c r="BA25" i="1"/>
  <c r="AS25" i="1" s="1"/>
  <c r="BA24" i="1"/>
  <c r="AS24" i="1" s="1"/>
  <c r="BE25" i="1"/>
  <c r="AW25" i="1" s="1"/>
  <c r="BA21" i="1"/>
  <c r="AS21" i="1" s="1"/>
  <c r="BA22" i="1"/>
  <c r="AS22" i="1" s="1"/>
  <c r="BE24" i="1"/>
  <c r="AW24" i="1" s="1"/>
  <c r="BE20" i="1"/>
  <c r="AW20" i="1" s="1"/>
  <c r="AN20" i="1" s="1"/>
  <c r="BA20" i="1"/>
  <c r="AS20" i="1" s="1"/>
  <c r="AI20" i="1" s="1"/>
  <c r="BE19" i="1"/>
  <c r="AW19" i="1" s="1"/>
  <c r="BE22" i="1"/>
  <c r="AW22" i="1" s="1"/>
  <c r="AI19" i="1" l="1"/>
  <c r="AN23" i="1"/>
  <c r="AN24" i="1"/>
  <c r="AI22" i="1"/>
  <c r="BB21" i="1"/>
  <c r="AT21" i="1" s="1"/>
  <c r="AJ25" i="1"/>
  <c r="AI21" i="1"/>
  <c r="BB24" i="1"/>
  <c r="AT24" i="1" s="1"/>
  <c r="AJ24" i="1" s="1"/>
  <c r="AN21" i="1"/>
  <c r="BC24" i="1"/>
  <c r="AU24" i="1" s="1"/>
  <c r="AN25" i="1"/>
  <c r="AN22" i="1"/>
  <c r="AI24" i="1"/>
  <c r="AI35" i="1" s="1"/>
  <c r="BC20" i="1"/>
  <c r="AU20" i="1" s="1"/>
  <c r="AK20" i="1" s="1"/>
  <c r="AI23" i="1"/>
  <c r="AI34" i="1" s="1"/>
  <c r="AN19" i="1"/>
  <c r="AI25" i="1"/>
  <c r="AI36" i="1" s="1"/>
  <c r="BC25" i="1"/>
  <c r="AU25" i="1" s="1"/>
  <c r="BC21" i="1"/>
  <c r="AU21" i="1" s="1"/>
  <c r="BB20" i="1"/>
  <c r="AT20" i="1" s="1"/>
  <c r="AJ20" i="1" s="1"/>
  <c r="BB23" i="1"/>
  <c r="AT23" i="1" s="1"/>
  <c r="AJ23" i="1" s="1"/>
  <c r="BC23" i="1"/>
  <c r="AU23" i="1" s="1"/>
  <c r="BC22" i="1"/>
  <c r="AU22" i="1" s="1"/>
  <c r="BB22" i="1"/>
  <c r="AT22" i="1" s="1"/>
  <c r="AJ22" i="1" s="1"/>
  <c r="BF25" i="1"/>
  <c r="AX25" i="1" s="1"/>
  <c r="BG23" i="1"/>
  <c r="AY23" i="1" s="1"/>
  <c r="BF23" i="1"/>
  <c r="AX23" i="1" s="1"/>
  <c r="BG25" i="1"/>
  <c r="AY25" i="1" s="1"/>
  <c r="BG24" i="1"/>
  <c r="AY24" i="1" s="1"/>
  <c r="AP24" i="1" s="1"/>
  <c r="BG22" i="1"/>
  <c r="AY22" i="1" s="1"/>
  <c r="AP22" i="1" s="1"/>
  <c r="BF24" i="1"/>
  <c r="AX24" i="1" s="1"/>
  <c r="AO24" i="1" s="1"/>
  <c r="BF22" i="1"/>
  <c r="AX22" i="1" s="1"/>
  <c r="BG21" i="1"/>
  <c r="AY21" i="1" s="1"/>
  <c r="BG20" i="1"/>
  <c r="AY20" i="1" s="1"/>
  <c r="AP20" i="1" s="1"/>
  <c r="BF21" i="1"/>
  <c r="AX21" i="1" s="1"/>
  <c r="BF20" i="1"/>
  <c r="AX20" i="1" s="1"/>
  <c r="AO20" i="1" s="1"/>
  <c r="AI30" i="1"/>
  <c r="AI33" i="1"/>
  <c r="AI32" i="1"/>
  <c r="AI31" i="1"/>
  <c r="AJ21" i="1" l="1"/>
  <c r="AO25" i="1"/>
  <c r="AK25" i="1"/>
  <c r="AK24" i="1"/>
  <c r="AK22" i="1"/>
  <c r="AO21" i="1"/>
  <c r="AK23" i="1"/>
  <c r="AP21" i="1"/>
  <c r="AO23" i="1"/>
  <c r="AP25" i="1"/>
  <c r="AO22" i="1"/>
  <c r="AP23" i="1"/>
  <c r="AK21" i="1"/>
  <c r="AA12" i="1"/>
  <c r="AB9" i="1" l="1"/>
  <c r="AA9" i="1"/>
  <c r="AB5" i="1"/>
  <c r="AB6" i="1"/>
  <c r="AB4" i="1"/>
  <c r="AB8" i="1"/>
  <c r="AB7" i="1"/>
  <c r="AD8" i="1"/>
  <c r="AA8" i="1" s="1"/>
  <c r="AD7" i="1"/>
  <c r="AA7" i="1" s="1"/>
  <c r="AD6" i="1"/>
  <c r="AA6" i="1" s="1"/>
  <c r="AD5" i="1"/>
  <c r="AA5" i="1" s="1"/>
  <c r="AD4" i="1"/>
  <c r="AA4" i="1" l="1"/>
  <c r="AA10" i="1" s="1"/>
  <c r="AD10" i="1"/>
  <c r="AB10" i="1"/>
  <c r="B3" i="1"/>
  <c r="B83" i="15" a="1"/>
  <c r="B83" i="15" s="1"/>
  <c r="B75" i="15" a="1"/>
  <c r="B75" i="15" s="1"/>
  <c r="B67" i="15" a="1"/>
  <c r="B67" i="15" s="1"/>
  <c r="B59" i="15" a="1"/>
  <c r="B59" i="15" s="1"/>
  <c r="B51" i="15" a="1"/>
  <c r="B51" i="15" s="1"/>
  <c r="B43" i="15" a="1"/>
  <c r="B43" i="15" s="1"/>
  <c r="B35" i="15" a="1"/>
  <c r="B35" i="15" s="1"/>
  <c r="B27" i="15" a="1"/>
  <c r="B27" i="15" s="1"/>
  <c r="B19" i="15" a="1"/>
  <c r="B19" i="15" s="1"/>
  <c r="B12" i="15" a="1"/>
  <c r="B12" i="15" s="1"/>
  <c r="B11" i="15" a="1"/>
  <c r="B11" i="15" s="1"/>
  <c r="B10" i="15" a="1"/>
  <c r="B10" i="15" s="1"/>
  <c r="B9" i="15" a="1"/>
  <c r="B9" i="15" s="1"/>
  <c r="B8" i="15" a="1"/>
  <c r="B8" i="15" s="1"/>
  <c r="B7" i="15" a="1"/>
  <c r="B7" i="15" s="1"/>
  <c r="B6" i="15" a="1"/>
  <c r="B6" i="15" s="1"/>
  <c r="B1" i="15"/>
  <c r="B82" i="15" s="1" a="1"/>
  <c r="B82" i="15" s="1"/>
  <c r="A8" i="15"/>
  <c r="A9" i="15" s="1"/>
  <c r="A10" i="15" s="1"/>
  <c r="A11" i="15" s="1"/>
  <c r="A12" i="15" s="1"/>
  <c r="A13" i="15" s="1"/>
  <c r="A14" i="15" s="1"/>
  <c r="A15" i="15" s="1"/>
  <c r="A16" i="15" s="1"/>
  <c r="A17" i="15" s="1"/>
  <c r="A18" i="15" s="1"/>
  <c r="A19" i="15" s="1"/>
  <c r="A20" i="15" s="1"/>
  <c r="A21" i="15" s="1"/>
  <c r="A22" i="15" s="1"/>
  <c r="A23" i="15" s="1"/>
  <c r="A24" i="15" s="1"/>
  <c r="A25" i="15" s="1"/>
  <c r="A26" i="15" s="1"/>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6" i="15" s="1"/>
  <c r="F4" i="15"/>
  <c r="F2" i="15"/>
  <c r="CB2" i="7"/>
  <c r="CC2" i="7"/>
  <c r="CD2" i="7"/>
  <c r="CB4" i="7"/>
  <c r="CC4" i="7"/>
  <c r="CD4" i="7"/>
  <c r="BL2" i="7"/>
  <c r="BM2" i="7"/>
  <c r="BN2" i="7"/>
  <c r="BO2" i="7"/>
  <c r="BP2" i="7"/>
  <c r="BQ2" i="7"/>
  <c r="BR2" i="7"/>
  <c r="BS2" i="7"/>
  <c r="BT2" i="7"/>
  <c r="BU2" i="7"/>
  <c r="BV2" i="7"/>
  <c r="BW2" i="7"/>
  <c r="BX2" i="7"/>
  <c r="BY2" i="7"/>
  <c r="BZ2" i="7"/>
  <c r="CA2" i="7"/>
  <c r="BL4" i="7"/>
  <c r="BM4" i="7"/>
  <c r="BN4" i="7"/>
  <c r="BO4" i="7"/>
  <c r="BP4" i="7"/>
  <c r="BQ4" i="7"/>
  <c r="BR4" i="7"/>
  <c r="BS4" i="7"/>
  <c r="BT4" i="7"/>
  <c r="BU4" i="7"/>
  <c r="BV4" i="7"/>
  <c r="BW4" i="7"/>
  <c r="BX4" i="7"/>
  <c r="BY4" i="7"/>
  <c r="BZ4" i="7"/>
  <c r="CA4" i="7"/>
  <c r="BK4" i="7"/>
  <c r="BK2" i="7"/>
  <c r="B1" i="7"/>
  <c r="A8" i="7"/>
  <c r="A9" i="7" s="1"/>
  <c r="A10" i="7" s="1"/>
  <c r="A11" i="7" s="1"/>
  <c r="B20" i="15" l="1" a="1"/>
  <c r="B20" i="15" s="1"/>
  <c r="B28" i="15" a="1"/>
  <c r="B28" i="15" s="1"/>
  <c r="B36" i="15" a="1"/>
  <c r="B36" i="15" s="1"/>
  <c r="B44" i="15" a="1"/>
  <c r="B44" i="15" s="1"/>
  <c r="B52" i="15" a="1"/>
  <c r="B52" i="15" s="1"/>
  <c r="B60" i="15" a="1"/>
  <c r="B60" i="15" s="1"/>
  <c r="B68" i="15" a="1"/>
  <c r="B68" i="15" s="1"/>
  <c r="B76" i="15" a="1"/>
  <c r="B76" i="15" s="1"/>
  <c r="B84" i="15" a="1"/>
  <c r="B84" i="15" s="1"/>
  <c r="B13" i="15" a="1"/>
  <c r="B13" i="15" s="1"/>
  <c r="B21" i="15" a="1"/>
  <c r="B21" i="15" s="1"/>
  <c r="B29" i="15" a="1"/>
  <c r="B29" i="15" s="1"/>
  <c r="B37" i="15" a="1"/>
  <c r="B37" i="15" s="1"/>
  <c r="B45" i="15" a="1"/>
  <c r="B45" i="15" s="1"/>
  <c r="B53" i="15" a="1"/>
  <c r="B53" i="15" s="1"/>
  <c r="B61" i="15" a="1"/>
  <c r="B61" i="15" s="1"/>
  <c r="B69" i="15" a="1"/>
  <c r="B69" i="15" s="1"/>
  <c r="B77" i="15" a="1"/>
  <c r="B77" i="15" s="1"/>
  <c r="B14" i="15" a="1"/>
  <c r="B14" i="15" s="1"/>
  <c r="B22" i="15" a="1"/>
  <c r="B22" i="15" s="1"/>
  <c r="B30" i="15" a="1"/>
  <c r="B30" i="15" s="1"/>
  <c r="B38" i="15" a="1"/>
  <c r="B38" i="15" s="1"/>
  <c r="B46" i="15" a="1"/>
  <c r="B46" i="15" s="1"/>
  <c r="B54" i="15" a="1"/>
  <c r="B54" i="15" s="1"/>
  <c r="B62" i="15" a="1"/>
  <c r="B62" i="15" s="1"/>
  <c r="B70" i="15" a="1"/>
  <c r="B70" i="15" s="1"/>
  <c r="B78" i="15" a="1"/>
  <c r="B78" i="15" s="1"/>
  <c r="B15" i="15" a="1"/>
  <c r="B15" i="15" s="1"/>
  <c r="B23" i="15" a="1"/>
  <c r="B23" i="15" s="1"/>
  <c r="B31" i="15" a="1"/>
  <c r="B31" i="15" s="1"/>
  <c r="B39" i="15" a="1"/>
  <c r="B39" i="15" s="1"/>
  <c r="B47" i="15" a="1"/>
  <c r="B47" i="15" s="1"/>
  <c r="B55" i="15" a="1"/>
  <c r="B55" i="15" s="1"/>
  <c r="B63" i="15" a="1"/>
  <c r="B63" i="15" s="1"/>
  <c r="B71" i="15" a="1"/>
  <c r="B71" i="15" s="1"/>
  <c r="B79" i="15" a="1"/>
  <c r="B79" i="15" s="1"/>
  <c r="B16" i="15" a="1"/>
  <c r="B16" i="15" s="1"/>
  <c r="B24" i="15" a="1"/>
  <c r="B24" i="15" s="1"/>
  <c r="B32" i="15" a="1"/>
  <c r="B32" i="15" s="1"/>
  <c r="B40" i="15" a="1"/>
  <c r="B40" i="15" s="1"/>
  <c r="B48" i="15" a="1"/>
  <c r="B48" i="15" s="1"/>
  <c r="B56" i="15" a="1"/>
  <c r="B56" i="15" s="1"/>
  <c r="B64" i="15" a="1"/>
  <c r="B64" i="15" s="1"/>
  <c r="B72" i="15" a="1"/>
  <c r="B72" i="15" s="1"/>
  <c r="B80" i="15" a="1"/>
  <c r="B80" i="15" s="1"/>
  <c r="B17" i="15" a="1"/>
  <c r="B17" i="15" s="1"/>
  <c r="B25" i="15" a="1"/>
  <c r="B25" i="15" s="1"/>
  <c r="B33" i="15" a="1"/>
  <c r="B33" i="15" s="1"/>
  <c r="B41" i="15" a="1"/>
  <c r="B41" i="15" s="1"/>
  <c r="B49" i="15" a="1"/>
  <c r="B49" i="15" s="1"/>
  <c r="B57" i="15" a="1"/>
  <c r="B57" i="15" s="1"/>
  <c r="B65" i="15" a="1"/>
  <c r="B65" i="15" s="1"/>
  <c r="B73" i="15" a="1"/>
  <c r="B73" i="15" s="1"/>
  <c r="B81" i="15" a="1"/>
  <c r="B81" i="15" s="1"/>
  <c r="B18" i="15" a="1"/>
  <c r="B18" i="15" s="1"/>
  <c r="B26" i="15" a="1"/>
  <c r="B26" i="15" s="1"/>
  <c r="B34" i="15" a="1"/>
  <c r="B34" i="15" s="1"/>
  <c r="B42" i="15" a="1"/>
  <c r="B42" i="15" s="1"/>
  <c r="B50" i="15" a="1"/>
  <c r="B50" i="15" s="1"/>
  <c r="B58" i="15" a="1"/>
  <c r="B58" i="15" s="1"/>
  <c r="B66" i="15" a="1"/>
  <c r="B66" i="15" s="1"/>
  <c r="B74" i="15" a="1"/>
  <c r="B74" i="15" s="1"/>
  <c r="D1" i="15"/>
  <c r="C1" i="15"/>
  <c r="B7" i="7" a="1"/>
  <c r="B7" i="7" s="1"/>
  <c r="B9" i="7" a="1"/>
  <c r="B9" i="7" s="1"/>
  <c r="B11" i="7" a="1"/>
  <c r="B11" i="7" s="1"/>
  <c r="B8" i="7" a="1"/>
  <c r="B8" i="7" s="1"/>
  <c r="B10" i="7" a="1"/>
  <c r="B10" i="7" s="1"/>
  <c r="AP1" i="7"/>
  <c r="BG1" i="7"/>
  <c r="AY1" i="7"/>
  <c r="AU1" i="7"/>
  <c r="AN1" i="7"/>
  <c r="AF1" i="7"/>
  <c r="U1" i="7"/>
  <c r="M1" i="7"/>
  <c r="H1" i="7"/>
  <c r="V1" i="7"/>
  <c r="BF1" i="7"/>
  <c r="AT1" i="7"/>
  <c r="AM1" i="7"/>
  <c r="AE1" i="7"/>
  <c r="AA1" i="7"/>
  <c r="T1" i="7"/>
  <c r="L1" i="7"/>
  <c r="BH1" i="7"/>
  <c r="BE1" i="7"/>
  <c r="AS1" i="7"/>
  <c r="AL1" i="7"/>
  <c r="Z1" i="7"/>
  <c r="S1" i="7"/>
  <c r="K1" i="7"/>
  <c r="G1" i="7"/>
  <c r="AG1" i="7"/>
  <c r="I1" i="7"/>
  <c r="AX1" i="7"/>
  <c r="AK1" i="7"/>
  <c r="Y1" i="7"/>
  <c r="R1" i="7"/>
  <c r="F1" i="7"/>
  <c r="BC1" i="7"/>
  <c r="AJ1" i="7"/>
  <c r="AD1" i="7"/>
  <c r="Q1" i="7"/>
  <c r="E1" i="7"/>
  <c r="W1" i="7"/>
  <c r="BD1" i="7"/>
  <c r="C1" i="7"/>
  <c r="BB1" i="7"/>
  <c r="AW1" i="7"/>
  <c r="AR1" i="7"/>
  <c r="AI1" i="7"/>
  <c r="P1" i="7"/>
  <c r="J1" i="7"/>
  <c r="AZ1" i="7"/>
  <c r="AO1" i="7"/>
  <c r="AB1" i="7"/>
  <c r="N1" i="7"/>
  <c r="D1" i="7"/>
  <c r="BI1" i="7"/>
  <c r="BA1" i="7"/>
  <c r="AV1" i="7"/>
  <c r="AQ1" i="7"/>
  <c r="AH1" i="7"/>
  <c r="AC1" i="7"/>
  <c r="X1" i="7"/>
  <c r="O1" i="7"/>
  <c r="A12" i="7"/>
  <c r="B12" i="7" s="1" a="1"/>
  <c r="B12" i="7" s="1"/>
  <c r="D80" i="15" l="1" a="1"/>
  <c r="D80" i="15" s="1"/>
  <c r="D76" i="15" a="1"/>
  <c r="D76" i="15" s="1"/>
  <c r="D72" i="15" a="1"/>
  <c r="D72" i="15" s="1"/>
  <c r="D68" i="15" a="1"/>
  <c r="D68" i="15" s="1"/>
  <c r="D64" i="15" a="1"/>
  <c r="D64" i="15" s="1"/>
  <c r="D60" i="15" a="1"/>
  <c r="D60" i="15" s="1"/>
  <c r="D56" i="15" a="1"/>
  <c r="D56" i="15" s="1"/>
  <c r="D52" i="15" a="1"/>
  <c r="D52" i="15" s="1"/>
  <c r="D48" i="15" a="1"/>
  <c r="D48" i="15" s="1"/>
  <c r="D84" i="15" a="1"/>
  <c r="D84" i="15" s="1"/>
  <c r="D73" i="15" a="1"/>
  <c r="D73" i="15" s="1"/>
  <c r="D69" i="15" a="1"/>
  <c r="D69" i="15" s="1"/>
  <c r="D65" i="15" a="1"/>
  <c r="D65" i="15" s="1"/>
  <c r="D57" i="15" a="1"/>
  <c r="D57" i="15" s="1"/>
  <c r="D53" i="15" a="1"/>
  <c r="D53" i="15" s="1"/>
  <c r="D45" i="15" a="1"/>
  <c r="D45" i="15" s="1"/>
  <c r="D41" i="15" a="1"/>
  <c r="D41" i="15" s="1"/>
  <c r="D33" i="15" a="1"/>
  <c r="D33" i="15" s="1"/>
  <c r="D29" i="15" a="1"/>
  <c r="D29" i="15" s="1"/>
  <c r="D25" i="15" a="1"/>
  <c r="D25" i="15" s="1"/>
  <c r="D17" i="15" a="1"/>
  <c r="D17" i="15" s="1"/>
  <c r="D13" i="15" a="1"/>
  <c r="D13" i="15" s="1"/>
  <c r="D35" i="15" a="1"/>
  <c r="D35" i="15" s="1"/>
  <c r="D81" i="15" a="1"/>
  <c r="D81" i="15" s="1"/>
  <c r="D77" i="15" a="1"/>
  <c r="D77" i="15" s="1"/>
  <c r="D61" i="15" a="1"/>
  <c r="D61" i="15" s="1"/>
  <c r="D49" i="15" a="1"/>
  <c r="D49" i="15" s="1"/>
  <c r="D37" i="15" a="1"/>
  <c r="D37" i="15" s="1"/>
  <c r="D21" i="15" a="1"/>
  <c r="D21" i="15" s="1"/>
  <c r="D9" i="15" a="1"/>
  <c r="D9" i="15" s="1"/>
  <c r="D43" i="15" a="1"/>
  <c r="D43" i="15" s="1"/>
  <c r="D82" i="15" a="1"/>
  <c r="D82" i="15" s="1"/>
  <c r="D70" i="15" a="1"/>
  <c r="D70" i="15" s="1"/>
  <c r="D54" i="15" a="1"/>
  <c r="D54" i="15" s="1"/>
  <c r="D46" i="15" a="1"/>
  <c r="D46" i="15" s="1"/>
  <c r="D38" i="15" a="1"/>
  <c r="D38" i="15" s="1"/>
  <c r="D30" i="15" a="1"/>
  <c r="D30" i="15" s="1"/>
  <c r="D22" i="15" a="1"/>
  <c r="D22" i="15" s="1"/>
  <c r="D18" i="15" a="1"/>
  <c r="D18" i="15" s="1"/>
  <c r="D10" i="15" a="1"/>
  <c r="D10" i="15" s="1"/>
  <c r="D6" i="15" a="1"/>
  <c r="D6" i="15" s="1"/>
  <c r="D31" i="15" a="1"/>
  <c r="D31" i="15" s="1"/>
  <c r="D78" i="15" a="1"/>
  <c r="D78" i="15" s="1"/>
  <c r="D74" i="15" a="1"/>
  <c r="D74" i="15" s="1"/>
  <c r="D66" i="15" a="1"/>
  <c r="D66" i="15" s="1"/>
  <c r="D62" i="15" a="1"/>
  <c r="D62" i="15" s="1"/>
  <c r="X5" i="1" s="1"/>
  <c r="B5" i="1" s="1"/>
  <c r="D58" i="15" a="1"/>
  <c r="D58" i="15" s="1"/>
  <c r="D50" i="15" a="1"/>
  <c r="D50" i="15" s="1"/>
  <c r="D42" i="15" a="1"/>
  <c r="D42" i="15" s="1"/>
  <c r="D34" i="15" a="1"/>
  <c r="D34" i="15" s="1"/>
  <c r="D26" i="15" a="1"/>
  <c r="D26" i="15" s="1"/>
  <c r="D14" i="15" a="1"/>
  <c r="D14" i="15" s="1"/>
  <c r="D39" i="15" a="1"/>
  <c r="D39" i="15" s="1"/>
  <c r="D83" i="15" a="1"/>
  <c r="D83" i="15" s="1"/>
  <c r="D79" i="15" a="1"/>
  <c r="D79" i="15" s="1"/>
  <c r="D75" i="15" a="1"/>
  <c r="D75" i="15" s="1"/>
  <c r="D71" i="15" a="1"/>
  <c r="D71" i="15" s="1"/>
  <c r="D67" i="15" a="1"/>
  <c r="D67" i="15" s="1"/>
  <c r="D63" i="15" a="1"/>
  <c r="D63" i="15" s="1"/>
  <c r="D59" i="15" a="1"/>
  <c r="D59" i="15" s="1"/>
  <c r="D55" i="15" a="1"/>
  <c r="D55" i="15" s="1"/>
  <c r="D51" i="15" a="1"/>
  <c r="D51" i="15" s="1"/>
  <c r="D47" i="15" a="1"/>
  <c r="D47" i="15" s="1"/>
  <c r="D44" i="15" a="1"/>
  <c r="D44" i="15" s="1"/>
  <c r="D28" i="15" a="1"/>
  <c r="D28" i="15" s="1"/>
  <c r="D24" i="15" a="1"/>
  <c r="D24" i="15" s="1"/>
  <c r="D20" i="15" a="1"/>
  <c r="D20" i="15" s="1"/>
  <c r="D16" i="15" a="1"/>
  <c r="D16" i="15" s="1"/>
  <c r="D12" i="15" a="1"/>
  <c r="D12" i="15" s="1"/>
  <c r="D8" i="15" a="1"/>
  <c r="D8" i="15" s="1"/>
  <c r="D23" i="15" a="1"/>
  <c r="D23" i="15" s="1"/>
  <c r="D15" i="15" a="1"/>
  <c r="D15" i="15" s="1"/>
  <c r="D7" i="15" a="1"/>
  <c r="D7" i="15" s="1"/>
  <c r="D32" i="15" a="1"/>
  <c r="D32" i="15" s="1"/>
  <c r="D27" i="15" a="1"/>
  <c r="D27" i="15" s="1"/>
  <c r="D19" i="15" a="1"/>
  <c r="D19" i="15" s="1"/>
  <c r="D11" i="15" a="1"/>
  <c r="D11" i="15" s="1"/>
  <c r="D36" i="15" a="1"/>
  <c r="D36" i="15" s="1"/>
  <c r="D40" i="15" a="1"/>
  <c r="D40" i="15" s="1"/>
  <c r="C83" i="15" a="1"/>
  <c r="C83" i="15" s="1"/>
  <c r="F83" i="15" s="1"/>
  <c r="C79" i="15" a="1"/>
  <c r="C79" i="15" s="1"/>
  <c r="C75" i="15" a="1"/>
  <c r="C75" i="15" s="1"/>
  <c r="C71" i="15" a="1"/>
  <c r="C71" i="15" s="1"/>
  <c r="C67" i="15" a="1"/>
  <c r="C67" i="15" s="1"/>
  <c r="C63" i="15" a="1"/>
  <c r="C63" i="15" s="1"/>
  <c r="C59" i="15" a="1"/>
  <c r="C59" i="15" s="1"/>
  <c r="C55" i="15" a="1"/>
  <c r="C55" i="15" s="1"/>
  <c r="C51" i="15" a="1"/>
  <c r="C51" i="15" s="1"/>
  <c r="F51" i="15" s="1"/>
  <c r="C47" i="15" a="1"/>
  <c r="C47" i="15" s="1"/>
  <c r="C76" i="15" a="1"/>
  <c r="C76" i="15" s="1"/>
  <c r="C72" i="15" a="1"/>
  <c r="C72" i="15" s="1"/>
  <c r="C68" i="15" a="1"/>
  <c r="C68" i="15" s="1"/>
  <c r="C60" i="15" a="1"/>
  <c r="C60" i="15" s="1"/>
  <c r="C56" i="15" a="1"/>
  <c r="C56" i="15" s="1"/>
  <c r="C48" i="15" a="1"/>
  <c r="C48" i="15" s="1"/>
  <c r="C44" i="15" a="1"/>
  <c r="C44" i="15" s="1"/>
  <c r="F44" i="15" s="1"/>
  <c r="C36" i="15" a="1"/>
  <c r="C36" i="15" s="1"/>
  <c r="C32" i="15" a="1"/>
  <c r="C32" i="15" s="1"/>
  <c r="C28" i="15" a="1"/>
  <c r="C28" i="15" s="1"/>
  <c r="C20" i="15" a="1"/>
  <c r="C20" i="15" s="1"/>
  <c r="C16" i="15" a="1"/>
  <c r="C16" i="15" s="1"/>
  <c r="C42" i="15" a="1"/>
  <c r="C42" i="15" s="1"/>
  <c r="C84" i="15" a="1"/>
  <c r="C84" i="15" s="1"/>
  <c r="C80" i="15" a="1"/>
  <c r="C80" i="15" s="1"/>
  <c r="F80" i="15" s="1"/>
  <c r="C64" i="15" a="1"/>
  <c r="C64" i="15" s="1"/>
  <c r="C52" i="15" a="1"/>
  <c r="C52" i="15" s="1"/>
  <c r="C40" i="15" a="1"/>
  <c r="C40" i="15" s="1"/>
  <c r="C24" i="15" a="1"/>
  <c r="C24" i="15" s="1"/>
  <c r="C12" i="15" a="1"/>
  <c r="C12" i="15" s="1"/>
  <c r="C8" i="15" a="1"/>
  <c r="C8" i="15" s="1"/>
  <c r="C9" i="15" a="1"/>
  <c r="C9" i="15" s="1"/>
  <c r="C38" i="15" a="1"/>
  <c r="C38" i="15" s="1"/>
  <c r="F38" i="15" s="1"/>
  <c r="C73" i="15" a="1"/>
  <c r="C73" i="15" s="1"/>
  <c r="C57" i="15" a="1"/>
  <c r="C57" i="15" s="1"/>
  <c r="C49" i="15" a="1"/>
  <c r="C49" i="15" s="1"/>
  <c r="C41" i="15" a="1"/>
  <c r="C41" i="15" s="1"/>
  <c r="C33" i="15" a="1"/>
  <c r="C33" i="15" s="1"/>
  <c r="C25" i="15" a="1"/>
  <c r="C25" i="15" s="1"/>
  <c r="C21" i="15" a="1"/>
  <c r="C21" i="15" s="1"/>
  <c r="C13" i="15" a="1"/>
  <c r="C13" i="15" s="1"/>
  <c r="F13" i="15" s="1"/>
  <c r="C81" i="15" a="1"/>
  <c r="C81" i="15" s="1"/>
  <c r="C77" i="15" a="1"/>
  <c r="C77" i="15" s="1"/>
  <c r="C69" i="15" a="1"/>
  <c r="C69" i="15" s="1"/>
  <c r="C65" i="15" a="1"/>
  <c r="C65" i="15" s="1"/>
  <c r="C61" i="15" a="1"/>
  <c r="C61" i="15" s="1"/>
  <c r="C53" i="15" a="1"/>
  <c r="C53" i="15" s="1"/>
  <c r="C45" i="15" a="1"/>
  <c r="C45" i="15" s="1"/>
  <c r="C37" i="15" a="1"/>
  <c r="C37" i="15" s="1"/>
  <c r="F37" i="15" s="1"/>
  <c r="C29" i="15" a="1"/>
  <c r="C29" i="15" s="1"/>
  <c r="C17" i="15" a="1"/>
  <c r="C17" i="15" s="1"/>
  <c r="C34" i="15" a="1"/>
  <c r="C34" i="15" s="1"/>
  <c r="C82" i="15" a="1"/>
  <c r="C82" i="15" s="1"/>
  <c r="C78" i="15" a="1"/>
  <c r="C78" i="15" s="1"/>
  <c r="C74" i="15" a="1"/>
  <c r="C74" i="15" s="1"/>
  <c r="C70" i="15" a="1"/>
  <c r="C70" i="15" s="1"/>
  <c r="F70" i="15" s="1"/>
  <c r="C66" i="15" a="1"/>
  <c r="C66" i="15" s="1"/>
  <c r="F66" i="15" s="1"/>
  <c r="C62" i="15" a="1"/>
  <c r="C62" i="15" s="1"/>
  <c r="C58" i="15" a="1"/>
  <c r="C58" i="15" s="1"/>
  <c r="C54" i="15" a="1"/>
  <c r="C54" i="15" s="1"/>
  <c r="C50" i="15" a="1"/>
  <c r="C50" i="15" s="1"/>
  <c r="C46" i="15" a="1"/>
  <c r="C46" i="15" s="1"/>
  <c r="C39" i="15" a="1"/>
  <c r="C39" i="15" s="1"/>
  <c r="C43" i="15" a="1"/>
  <c r="C43" i="15" s="1"/>
  <c r="F43" i="15" s="1"/>
  <c r="C7" i="15" a="1"/>
  <c r="C7" i="15" s="1"/>
  <c r="F7" i="15" s="1"/>
  <c r="C31" i="15" a="1"/>
  <c r="C31" i="15" s="1"/>
  <c r="F31" i="15" s="1"/>
  <c r="C27" i="15" a="1"/>
  <c r="C27" i="15" s="1"/>
  <c r="C23" i="15" a="1"/>
  <c r="C23" i="15" s="1"/>
  <c r="C19" i="15" a="1"/>
  <c r="C19" i="15" s="1"/>
  <c r="C15" i="15" a="1"/>
  <c r="C15" i="15" s="1"/>
  <c r="C11" i="15" a="1"/>
  <c r="C11" i="15" s="1"/>
  <c r="F11" i="15" s="1"/>
  <c r="C35" i="15" a="1"/>
  <c r="C35" i="15" s="1"/>
  <c r="F35" i="15" s="1"/>
  <c r="C30" i="15" a="1"/>
  <c r="C30" i="15" s="1"/>
  <c r="F30" i="15" s="1"/>
  <c r="C26" i="15" a="1"/>
  <c r="C26" i="15" s="1"/>
  <c r="F26" i="15" s="1"/>
  <c r="C22" i="15" a="1"/>
  <c r="C22" i="15" s="1"/>
  <c r="F22" i="15" s="1"/>
  <c r="C18" i="15" a="1"/>
  <c r="C18" i="15" s="1"/>
  <c r="F18" i="15" s="1"/>
  <c r="C14" i="15" a="1"/>
  <c r="C14" i="15" s="1"/>
  <c r="C10" i="15" a="1"/>
  <c r="C10" i="15" s="1"/>
  <c r="F10" i="15" s="1"/>
  <c r="C6" i="15" a="1"/>
  <c r="C6" i="15" s="1"/>
  <c r="F81" i="15"/>
  <c r="F77" i="15"/>
  <c r="F78" i="15"/>
  <c r="F75" i="15"/>
  <c r="F69" i="15"/>
  <c r="F67" i="15"/>
  <c r="F62" i="15"/>
  <c r="F60" i="15"/>
  <c r="F57" i="15"/>
  <c r="F59" i="15"/>
  <c r="F47" i="15"/>
  <c r="F50" i="15"/>
  <c r="F53" i="15"/>
  <c r="F48" i="15"/>
  <c r="F56" i="15"/>
  <c r="F52" i="15"/>
  <c r="F42" i="15"/>
  <c r="F45" i="15"/>
  <c r="F32" i="15"/>
  <c r="F34" i="15"/>
  <c r="F24" i="15"/>
  <c r="F27" i="15"/>
  <c r="F23" i="15"/>
  <c r="F29" i="15"/>
  <c r="F14" i="15"/>
  <c r="F17" i="15"/>
  <c r="F15" i="15"/>
  <c r="F21" i="15"/>
  <c r="F19" i="15"/>
  <c r="F12" i="15"/>
  <c r="F8" i="15"/>
  <c r="F39" i="15"/>
  <c r="F74" i="15"/>
  <c r="F41" i="15"/>
  <c r="F64" i="15"/>
  <c r="F73" i="15"/>
  <c r="F9" i="15"/>
  <c r="F16" i="15"/>
  <c r="F28" i="15"/>
  <c r="F46" i="15"/>
  <c r="F55" i="15"/>
  <c r="F61" i="15"/>
  <c r="F72" i="15"/>
  <c r="F79" i="15"/>
  <c r="F25" i="15"/>
  <c r="F36" i="15"/>
  <c r="F49" i="15"/>
  <c r="F63" i="15"/>
  <c r="F68" i="15"/>
  <c r="F71" i="15"/>
  <c r="F82" i="15"/>
  <c r="F20" i="15"/>
  <c r="F33" i="15"/>
  <c r="F40" i="15"/>
  <c r="F54" i="15"/>
  <c r="F58" i="15"/>
  <c r="X4" i="1" s="1"/>
  <c r="B4" i="1" s="1"/>
  <c r="F65" i="15"/>
  <c r="F76" i="15"/>
  <c r="F84" i="15"/>
  <c r="X8" i="7" a="1"/>
  <c r="X8" i="7" s="1"/>
  <c r="X11" i="7" a="1"/>
  <c r="X11" i="7" s="1"/>
  <c r="X12" i="7" a="1"/>
  <c r="X12" i="7" s="1"/>
  <c r="X9" i="7" a="1"/>
  <c r="X9" i="7" s="1"/>
  <c r="X7" i="7" a="1"/>
  <c r="X7" i="7" s="1"/>
  <c r="X10" i="7" a="1"/>
  <c r="X10" i="7" s="1"/>
  <c r="AW10" i="7" a="1"/>
  <c r="AW10" i="7" s="1"/>
  <c r="AW9" i="7" a="1"/>
  <c r="AW9" i="7" s="1"/>
  <c r="AW7" i="7" a="1"/>
  <c r="AW7" i="7" s="1"/>
  <c r="AW11" i="7" a="1"/>
  <c r="AW11" i="7" s="1"/>
  <c r="AW8" i="7" a="1"/>
  <c r="AW8" i="7" s="1"/>
  <c r="AW12" i="7" a="1"/>
  <c r="AW12" i="7" s="1"/>
  <c r="AX11" i="7" a="1"/>
  <c r="AX11" i="7" s="1"/>
  <c r="AX8" i="7" a="1"/>
  <c r="AX8" i="7" s="1"/>
  <c r="AX12" i="7" a="1"/>
  <c r="AX12" i="7" s="1"/>
  <c r="AX10" i="7" a="1"/>
  <c r="AX10" i="7" s="1"/>
  <c r="AX9" i="7" a="1"/>
  <c r="AX9" i="7" s="1"/>
  <c r="AX7" i="7" a="1"/>
  <c r="AX7" i="7" s="1"/>
  <c r="H10" i="7" a="1"/>
  <c r="H10" i="7" s="1"/>
  <c r="H8" i="7" a="1"/>
  <c r="H8" i="7" s="1"/>
  <c r="H11" i="7" a="1"/>
  <c r="H11" i="7" s="1"/>
  <c r="H12" i="7" a="1"/>
  <c r="H12" i="7" s="1"/>
  <c r="H9" i="7" a="1"/>
  <c r="H9" i="7" s="1"/>
  <c r="H7" i="7" a="1"/>
  <c r="H7" i="7" s="1"/>
  <c r="AC11" i="7" a="1"/>
  <c r="AC11" i="7" s="1"/>
  <c r="AC8" i="7" a="1"/>
  <c r="AC8" i="7" s="1"/>
  <c r="AC12" i="7" a="1"/>
  <c r="AC12" i="7" s="1"/>
  <c r="AC10" i="7" a="1"/>
  <c r="AC10" i="7" s="1"/>
  <c r="AC9" i="7" a="1"/>
  <c r="AC9" i="7" s="1"/>
  <c r="AC7" i="7" a="1"/>
  <c r="AC7" i="7" s="1"/>
  <c r="AB10" i="7" a="1"/>
  <c r="AB10" i="7" s="1"/>
  <c r="AB9" i="7" a="1"/>
  <c r="AB9" i="7" s="1"/>
  <c r="AB7" i="7" a="1"/>
  <c r="AB7" i="7" s="1"/>
  <c r="AB11" i="7" a="1"/>
  <c r="AB11" i="7" s="1"/>
  <c r="AB8" i="7" a="1"/>
  <c r="AB8" i="7" s="1"/>
  <c r="AB12" i="7" a="1"/>
  <c r="AB12" i="7" s="1"/>
  <c r="BB11" i="7" a="1"/>
  <c r="BB11" i="7" s="1"/>
  <c r="BB9" i="7" a="1"/>
  <c r="BB9" i="7" s="1"/>
  <c r="BB7" i="7" a="1"/>
  <c r="BB7" i="7" s="1"/>
  <c r="BB12" i="7" a="1"/>
  <c r="BB12" i="7" s="1"/>
  <c r="BB8" i="7" a="1"/>
  <c r="BB8" i="7" s="1"/>
  <c r="BB10" i="7" a="1"/>
  <c r="BB10" i="7" s="1"/>
  <c r="I11" i="7" a="1"/>
  <c r="I11" i="7" s="1"/>
  <c r="I10" i="7" a="1"/>
  <c r="I10" i="7" s="1"/>
  <c r="BR10" i="7" s="1"/>
  <c r="I8" i="7" a="1"/>
  <c r="I8" i="7" s="1"/>
  <c r="I12" i="7" a="1"/>
  <c r="I12" i="7" s="1"/>
  <c r="I9" i="7" a="1"/>
  <c r="I9" i="7" s="1"/>
  <c r="BR9" i="7" s="1"/>
  <c r="I7" i="7" a="1"/>
  <c r="I7" i="7" s="1"/>
  <c r="BR7" i="7" s="1"/>
  <c r="AL10" i="7" a="1"/>
  <c r="AL10" i="7" s="1"/>
  <c r="AL8" i="7" a="1"/>
  <c r="AL8" i="7" s="1"/>
  <c r="AL11" i="7" a="1"/>
  <c r="AL11" i="7" s="1"/>
  <c r="AL9" i="7" a="1"/>
  <c r="AL9" i="7" s="1"/>
  <c r="AL7" i="7" a="1"/>
  <c r="AL7" i="7" s="1"/>
  <c r="AL12" i="7" a="1"/>
  <c r="AL12" i="7" s="1"/>
  <c r="AA12" i="7" a="1"/>
  <c r="AA12" i="7" s="1"/>
  <c r="AA9" i="7" a="1"/>
  <c r="AA9" i="7" s="1"/>
  <c r="AA7" i="7" a="1"/>
  <c r="AA7" i="7" s="1"/>
  <c r="AA10" i="7" a="1"/>
  <c r="AA10" i="7" s="1"/>
  <c r="AA8" i="7" a="1"/>
  <c r="AA8" i="7" s="1"/>
  <c r="AA11" i="7" a="1"/>
  <c r="AA11" i="7" s="1"/>
  <c r="M9" i="7" a="1"/>
  <c r="M9" i="7" s="1"/>
  <c r="M7" i="7" a="1"/>
  <c r="M7" i="7" s="1"/>
  <c r="M11" i="7" a="1"/>
  <c r="M11" i="7" s="1"/>
  <c r="M12" i="7" a="1"/>
  <c r="M12" i="7" s="1"/>
  <c r="M10" i="7" a="1"/>
  <c r="M10" i="7" s="1"/>
  <c r="M8" i="7" a="1"/>
  <c r="M8" i="7" s="1"/>
  <c r="AP12" i="7" a="1"/>
  <c r="AP12" i="7" s="1"/>
  <c r="AP9" i="7" a="1"/>
  <c r="AP9" i="7" s="1"/>
  <c r="AP7" i="7" a="1"/>
  <c r="AP7" i="7" s="1"/>
  <c r="AP10" i="7" a="1"/>
  <c r="AP10" i="7" s="1"/>
  <c r="AP8" i="7" a="1"/>
  <c r="AP8" i="7" s="1"/>
  <c r="AP11" i="7" a="1"/>
  <c r="AP11" i="7" s="1"/>
  <c r="AH9" i="7" a="1"/>
  <c r="AH9" i="7" s="1"/>
  <c r="AH7" i="7" a="1"/>
  <c r="AH7" i="7" s="1"/>
  <c r="AH11" i="7" a="1"/>
  <c r="AH11" i="7" s="1"/>
  <c r="AH12" i="7" a="1"/>
  <c r="AH12" i="7" s="1"/>
  <c r="AH8" i="7" a="1"/>
  <c r="AH8" i="7" s="1"/>
  <c r="AH10" i="7" a="1"/>
  <c r="AH10" i="7" s="1"/>
  <c r="AO11" i="7" a="1"/>
  <c r="AO11" i="7" s="1"/>
  <c r="AO9" i="7" a="1"/>
  <c r="AO9" i="7" s="1"/>
  <c r="AO7" i="7" a="1"/>
  <c r="AO7" i="7" s="1"/>
  <c r="AO12" i="7" a="1"/>
  <c r="AO12" i="7" s="1"/>
  <c r="AO10" i="7" a="1"/>
  <c r="AO10" i="7" s="1"/>
  <c r="AO8" i="7" a="1"/>
  <c r="AO8" i="7" s="1"/>
  <c r="C10" i="7" a="1"/>
  <c r="C10" i="7" s="1"/>
  <c r="C8" i="7" a="1"/>
  <c r="C8" i="7" s="1"/>
  <c r="C11" i="7" a="1"/>
  <c r="C11" i="7" s="1"/>
  <c r="C9" i="7" a="1"/>
  <c r="C9" i="7" s="1"/>
  <c r="C7" i="7" a="1"/>
  <c r="C7" i="7" s="1"/>
  <c r="C12" i="7" a="1"/>
  <c r="C12" i="7" s="1"/>
  <c r="BC9" i="7" a="1"/>
  <c r="BC9" i="7" s="1"/>
  <c r="BC7" i="7" a="1"/>
  <c r="BC7" i="7" s="1"/>
  <c r="BC12" i="7" a="1"/>
  <c r="BC12" i="7" s="1"/>
  <c r="BC8" i="7" a="1"/>
  <c r="BC8" i="7" s="1"/>
  <c r="BC10" i="7" a="1"/>
  <c r="BC10" i="7" s="1"/>
  <c r="BC11" i="7" a="1"/>
  <c r="BC11" i="7" s="1"/>
  <c r="AG10" i="7" a="1"/>
  <c r="AG10" i="7" s="1"/>
  <c r="AG9" i="7" a="1"/>
  <c r="AG9" i="7" s="1"/>
  <c r="AG7" i="7" a="1"/>
  <c r="AG7" i="7" s="1"/>
  <c r="AG11" i="7" a="1"/>
  <c r="AG11" i="7" s="1"/>
  <c r="AG12" i="7" a="1"/>
  <c r="AG12" i="7" s="1"/>
  <c r="AG8" i="7" a="1"/>
  <c r="AG8" i="7" s="1"/>
  <c r="AS11" i="7" a="1"/>
  <c r="AS11" i="7" s="1"/>
  <c r="AS8" i="7" a="1"/>
  <c r="AS8" i="7" s="1"/>
  <c r="AS12" i="7" a="1"/>
  <c r="AS12" i="7" s="1"/>
  <c r="AS9" i="7" a="1"/>
  <c r="AS9" i="7" s="1"/>
  <c r="AS7" i="7" a="1"/>
  <c r="AS7" i="7" s="1"/>
  <c r="AS10" i="7" a="1"/>
  <c r="AS10" i="7" s="1"/>
  <c r="AE8" i="7" a="1"/>
  <c r="AE8" i="7" s="1"/>
  <c r="AE12" i="7" a="1"/>
  <c r="AE12" i="7" s="1"/>
  <c r="AE10" i="7" a="1"/>
  <c r="AE10" i="7" s="1"/>
  <c r="AE9" i="7" a="1"/>
  <c r="AE9" i="7" s="1"/>
  <c r="AE7" i="7" a="1"/>
  <c r="AE7" i="7" s="1"/>
  <c r="AE11" i="7" a="1"/>
  <c r="AE11" i="7" s="1"/>
  <c r="U9" i="7" a="1"/>
  <c r="U9" i="7" s="1"/>
  <c r="U7" i="7" a="1"/>
  <c r="U7" i="7" s="1"/>
  <c r="U12" i="7" a="1"/>
  <c r="U12" i="7" s="1"/>
  <c r="U10" i="7" a="1"/>
  <c r="U10" i="7" s="1"/>
  <c r="CD10" i="7" s="1"/>
  <c r="U8" i="7" a="1"/>
  <c r="U8" i="7" s="1"/>
  <c r="CD8" i="7" s="1"/>
  <c r="U11" i="7" a="1"/>
  <c r="U11" i="7" s="1"/>
  <c r="AQ12" i="7" a="1"/>
  <c r="AQ12" i="7" s="1"/>
  <c r="AQ9" i="7" a="1"/>
  <c r="AQ9" i="7" s="1"/>
  <c r="AQ7" i="7" a="1"/>
  <c r="AQ7" i="7" s="1"/>
  <c r="AQ10" i="7" a="1"/>
  <c r="AQ10" i="7" s="1"/>
  <c r="AQ8" i="7" a="1"/>
  <c r="AQ8" i="7" s="1"/>
  <c r="AQ11" i="7" a="1"/>
  <c r="AQ11" i="7" s="1"/>
  <c r="AZ10" i="7" a="1"/>
  <c r="AZ10" i="7" s="1"/>
  <c r="AZ9" i="7" a="1"/>
  <c r="AZ9" i="7" s="1"/>
  <c r="AZ7" i="7" a="1"/>
  <c r="AZ7" i="7" s="1"/>
  <c r="AZ11" i="7" a="1"/>
  <c r="AZ11" i="7" s="1"/>
  <c r="AZ12" i="7" a="1"/>
  <c r="AZ12" i="7" s="1"/>
  <c r="AZ8" i="7" a="1"/>
  <c r="AZ8" i="7" s="1"/>
  <c r="BD12" i="7" a="1"/>
  <c r="BD12" i="7" s="1"/>
  <c r="BD8" i="7" a="1"/>
  <c r="BD8" i="7" s="1"/>
  <c r="BD10" i="7" a="1"/>
  <c r="BD10" i="7" s="1"/>
  <c r="BD11" i="7" a="1"/>
  <c r="BD11" i="7" s="1"/>
  <c r="BD9" i="7" a="1"/>
  <c r="BD9" i="7" s="1"/>
  <c r="BD7" i="7" a="1"/>
  <c r="BD7" i="7" s="1"/>
  <c r="F7" i="7" a="1"/>
  <c r="F7" i="7" s="1"/>
  <c r="F12" i="7" a="1"/>
  <c r="F12" i="7" s="1"/>
  <c r="F9" i="7" a="1"/>
  <c r="F9" i="7" s="1"/>
  <c r="F10" i="7" a="1"/>
  <c r="F10" i="7" s="1"/>
  <c r="F8" i="7" a="1"/>
  <c r="F8" i="7" s="1"/>
  <c r="F11" i="7" a="1"/>
  <c r="F11" i="7" s="1"/>
  <c r="AM8" i="7" a="1"/>
  <c r="AM8" i="7" s="1"/>
  <c r="AM11" i="7" a="1"/>
  <c r="AM11" i="7" s="1"/>
  <c r="AM9" i="7" a="1"/>
  <c r="AM9" i="7" s="1"/>
  <c r="AM7" i="7" a="1"/>
  <c r="AM7" i="7" s="1"/>
  <c r="AM12" i="7" a="1"/>
  <c r="AM12" i="7" s="1"/>
  <c r="AM10" i="7" a="1"/>
  <c r="AM10" i="7" s="1"/>
  <c r="AV12" i="7" a="1"/>
  <c r="AV12" i="7" s="1"/>
  <c r="AV10" i="7" a="1"/>
  <c r="AV10" i="7" s="1"/>
  <c r="AV9" i="7" a="1"/>
  <c r="AV9" i="7" s="1"/>
  <c r="AV7" i="7" a="1"/>
  <c r="AV7" i="7" s="1"/>
  <c r="AV11" i="7" a="1"/>
  <c r="AV11" i="7" s="1"/>
  <c r="AV8" i="7" a="1"/>
  <c r="AV8" i="7" s="1"/>
  <c r="J11" i="7" a="1"/>
  <c r="J11" i="7" s="1"/>
  <c r="J10" i="7" a="1"/>
  <c r="J10" i="7" s="1"/>
  <c r="J8" i="7" a="1"/>
  <c r="J8" i="7" s="1"/>
  <c r="J12" i="7" a="1"/>
  <c r="J12" i="7" s="1"/>
  <c r="J9" i="7" a="1"/>
  <c r="J9" i="7" s="1"/>
  <c r="J7" i="7" a="1"/>
  <c r="J7" i="7" s="1"/>
  <c r="W10" i="7" a="1"/>
  <c r="W10" i="7" s="1"/>
  <c r="W8" i="7" a="1"/>
  <c r="W8" i="7" s="1"/>
  <c r="W11" i="7" a="1"/>
  <c r="W11" i="7" s="1"/>
  <c r="W12" i="7" a="1"/>
  <c r="W12" i="7" s="1"/>
  <c r="W9" i="7" a="1"/>
  <c r="W9" i="7" s="1"/>
  <c r="W7" i="7" a="1"/>
  <c r="W7" i="7" s="1"/>
  <c r="G9" i="7" a="1"/>
  <c r="G9" i="7" s="1"/>
  <c r="G7" i="7" a="1"/>
  <c r="G7" i="7" s="1"/>
  <c r="G10" i="7" a="1"/>
  <c r="G10" i="7" s="1"/>
  <c r="BP10" i="7" s="1"/>
  <c r="G8" i="7" a="1"/>
  <c r="G8" i="7" s="1"/>
  <c r="BP8" i="7" s="1"/>
  <c r="G11" i="7" a="1"/>
  <c r="G11" i="7" s="1"/>
  <c r="BP11" i="7" s="1"/>
  <c r="G12" i="7" a="1"/>
  <c r="G12" i="7" s="1"/>
  <c r="BE12" i="7" a="1"/>
  <c r="BE12" i="7" s="1"/>
  <c r="BE8" i="7" a="1"/>
  <c r="BE8" i="7" s="1"/>
  <c r="BE10" i="7" a="1"/>
  <c r="BE10" i="7" s="1"/>
  <c r="BE11" i="7" a="1"/>
  <c r="BE11" i="7" s="1"/>
  <c r="BE9" i="7" a="1"/>
  <c r="BE9" i="7" s="1"/>
  <c r="BE7" i="7" a="1"/>
  <c r="BE7" i="7" s="1"/>
  <c r="AT11" i="7" a="1"/>
  <c r="AT11" i="7" s="1"/>
  <c r="AT8" i="7" a="1"/>
  <c r="AT8" i="7" s="1"/>
  <c r="AT12" i="7" a="1"/>
  <c r="AT12" i="7" s="1"/>
  <c r="AT9" i="7" a="1"/>
  <c r="AT9" i="7" s="1"/>
  <c r="AT7" i="7" a="1"/>
  <c r="AT7" i="7" s="1"/>
  <c r="AT10" i="7" a="1"/>
  <c r="AT10" i="7" s="1"/>
  <c r="AF12" i="7" a="1"/>
  <c r="AF12" i="7" s="1"/>
  <c r="AF10" i="7" a="1"/>
  <c r="AF10" i="7" s="1"/>
  <c r="AF9" i="7" a="1"/>
  <c r="AF9" i="7" s="1"/>
  <c r="AF7" i="7" a="1"/>
  <c r="AF7" i="7" s="1"/>
  <c r="AF11" i="7" a="1"/>
  <c r="AF11" i="7" s="1"/>
  <c r="AF8" i="7" a="1"/>
  <c r="AF8" i="7" s="1"/>
  <c r="BA10" i="7" a="1"/>
  <c r="BA10" i="7" s="1"/>
  <c r="BA11" i="7" a="1"/>
  <c r="BA11" i="7" s="1"/>
  <c r="BA9" i="7" a="1"/>
  <c r="BA9" i="7" s="1"/>
  <c r="BA7" i="7" a="1"/>
  <c r="BA7" i="7" s="1"/>
  <c r="BA12" i="7" a="1"/>
  <c r="BA12" i="7" s="1"/>
  <c r="BA8" i="7" a="1"/>
  <c r="BA8" i="7" s="1"/>
  <c r="P12" i="7" a="1"/>
  <c r="P12" i="7" s="1"/>
  <c r="P10" i="7" a="1"/>
  <c r="P10" i="7" s="1"/>
  <c r="P8" i="7" a="1"/>
  <c r="P8" i="7" s="1"/>
  <c r="P9" i="7" a="1"/>
  <c r="P9" i="7" s="1"/>
  <c r="P7" i="7" a="1"/>
  <c r="P7" i="7" s="1"/>
  <c r="P11" i="7" a="1"/>
  <c r="P11" i="7" s="1"/>
  <c r="E11" i="7" a="1"/>
  <c r="E11" i="7" s="1"/>
  <c r="E12" i="7" a="1"/>
  <c r="E12" i="7" s="1"/>
  <c r="E9" i="7" a="1"/>
  <c r="E9" i="7" s="1"/>
  <c r="E7" i="7" a="1"/>
  <c r="E7" i="7" s="1"/>
  <c r="E10" i="7" a="1"/>
  <c r="E10" i="7" s="1"/>
  <c r="E8" i="7" a="1"/>
  <c r="E8" i="7" s="1"/>
  <c r="R11" i="7" a="1"/>
  <c r="R11" i="7" s="1"/>
  <c r="CA11" i="7" s="1"/>
  <c r="R9" i="7" a="1"/>
  <c r="R9" i="7" s="1"/>
  <c r="CA9" i="7" s="1"/>
  <c r="R7" i="7" a="1"/>
  <c r="R7" i="7" s="1"/>
  <c r="CA7" i="7" s="1"/>
  <c r="R12" i="7" a="1"/>
  <c r="R12" i="7" s="1"/>
  <c r="CA12" i="7" s="1"/>
  <c r="R10" i="7" a="1"/>
  <c r="R10" i="7" s="1"/>
  <c r="CA10" i="7" s="1"/>
  <c r="R8" i="7" a="1"/>
  <c r="R8" i="7" s="1"/>
  <c r="CA8" i="7" s="1"/>
  <c r="K9" i="7" a="1"/>
  <c r="K9" i="7" s="1"/>
  <c r="K7" i="7" a="1"/>
  <c r="K7" i="7" s="1"/>
  <c r="K11" i="7" a="1"/>
  <c r="K11" i="7" s="1"/>
  <c r="BT11" i="7" s="1"/>
  <c r="K12" i="7" a="1"/>
  <c r="K12" i="7" s="1"/>
  <c r="BT12" i="7" s="1"/>
  <c r="K10" i="7" a="1"/>
  <c r="K10" i="7" s="1"/>
  <c r="K8" i="7" a="1"/>
  <c r="K8" i="7" s="1"/>
  <c r="BT8" i="7" s="1"/>
  <c r="BH11" i="7" a="1"/>
  <c r="BH11" i="7" s="1"/>
  <c r="BH9" i="7" a="1"/>
  <c r="BH9" i="7" s="1"/>
  <c r="BH7" i="7" a="1"/>
  <c r="BH7" i="7" s="1"/>
  <c r="BH12" i="7" a="1"/>
  <c r="BH12" i="7" s="1"/>
  <c r="BH10" i="7" a="1"/>
  <c r="BH10" i="7" s="1"/>
  <c r="BH8" i="7" a="1"/>
  <c r="BH8" i="7" s="1"/>
  <c r="AN11" i="7" a="1"/>
  <c r="AN11" i="7" s="1"/>
  <c r="AN9" i="7" a="1"/>
  <c r="AN9" i="7" s="1"/>
  <c r="AN7" i="7" a="1"/>
  <c r="AN7" i="7" s="1"/>
  <c r="AN12" i="7" a="1"/>
  <c r="AN12" i="7" s="1"/>
  <c r="AN10" i="7" a="1"/>
  <c r="AN10" i="7" s="1"/>
  <c r="AN8" i="7" a="1"/>
  <c r="AN8" i="7" s="1"/>
  <c r="N11" i="7" a="1"/>
  <c r="N11" i="7" s="1"/>
  <c r="BW11" i="7" s="1"/>
  <c r="N12" i="7" a="1"/>
  <c r="N12" i="7" s="1"/>
  <c r="BW12" i="7" s="1"/>
  <c r="N10" i="7" a="1"/>
  <c r="N10" i="7" s="1"/>
  <c r="BW10" i="7" s="1"/>
  <c r="N8" i="7" a="1"/>
  <c r="N8" i="7" s="1"/>
  <c r="BW8" i="7" s="1"/>
  <c r="N9" i="7" a="1"/>
  <c r="N9" i="7" s="1"/>
  <c r="BW9" i="7" s="1"/>
  <c r="N7" i="7" a="1"/>
  <c r="N7" i="7" s="1"/>
  <c r="BW7" i="7" s="1"/>
  <c r="AJ12" i="7" a="1"/>
  <c r="AJ12" i="7" s="1"/>
  <c r="AJ10" i="7" a="1"/>
  <c r="AJ10" i="7" s="1"/>
  <c r="AJ8" i="7" a="1"/>
  <c r="AJ8" i="7" s="1"/>
  <c r="AJ11" i="7" a="1"/>
  <c r="AJ11" i="7" s="1"/>
  <c r="AJ9" i="7" a="1"/>
  <c r="AJ9" i="7" s="1"/>
  <c r="AJ7" i="7" a="1"/>
  <c r="AJ7" i="7" s="1"/>
  <c r="T11" i="7" a="1"/>
  <c r="T11" i="7" s="1"/>
  <c r="T9" i="7" a="1"/>
  <c r="T9" i="7" s="1"/>
  <c r="T7" i="7" a="1"/>
  <c r="T7" i="7" s="1"/>
  <c r="T12" i="7" a="1"/>
  <c r="T12" i="7" s="1"/>
  <c r="T10" i="7" a="1"/>
  <c r="T10" i="7" s="1"/>
  <c r="T8" i="7" a="1"/>
  <c r="T8" i="7" s="1"/>
  <c r="CC8" i="7" s="1"/>
  <c r="BG10" i="7" a="1"/>
  <c r="BG10" i="7" s="1"/>
  <c r="BG8" i="7" a="1"/>
  <c r="BG8" i="7" s="1"/>
  <c r="BG11" i="7" a="1"/>
  <c r="BG11" i="7" s="1"/>
  <c r="BG9" i="7" a="1"/>
  <c r="BG9" i="7" s="1"/>
  <c r="BG7" i="7" a="1"/>
  <c r="BG7" i="7" s="1"/>
  <c r="BG12" i="7" a="1"/>
  <c r="BG12" i="7" s="1"/>
  <c r="BI12" i="7" a="1"/>
  <c r="BI12" i="7" s="1"/>
  <c r="BI9" i="7" a="1"/>
  <c r="BI9" i="7" s="1"/>
  <c r="BI7" i="7" a="1"/>
  <c r="BI7" i="7" s="1"/>
  <c r="BI10" i="7" a="1"/>
  <c r="BI10" i="7" s="1"/>
  <c r="BI8" i="7" a="1"/>
  <c r="BI8" i="7" s="1"/>
  <c r="BI11" i="7" a="1"/>
  <c r="BI11" i="7" s="1"/>
  <c r="AI9" i="7" a="1"/>
  <c r="AI9" i="7" s="1"/>
  <c r="AI7" i="7" a="1"/>
  <c r="AI7" i="7" s="1"/>
  <c r="AI11" i="7" a="1"/>
  <c r="AI11" i="7" s="1"/>
  <c r="AI12" i="7" a="1"/>
  <c r="AI12" i="7" s="1"/>
  <c r="AI8" i="7" a="1"/>
  <c r="AI8" i="7" s="1"/>
  <c r="AI10" i="7" a="1"/>
  <c r="AI10" i="7" s="1"/>
  <c r="Q10" i="7" a="1"/>
  <c r="Q10" i="7" s="1"/>
  <c r="Q8" i="7" a="1"/>
  <c r="Q8" i="7" s="1"/>
  <c r="Q11" i="7" a="1"/>
  <c r="Q11" i="7" s="1"/>
  <c r="Q9" i="7" a="1"/>
  <c r="Q9" i="7" s="1"/>
  <c r="Q7" i="7" a="1"/>
  <c r="Q7" i="7" s="1"/>
  <c r="Q12" i="7" a="1"/>
  <c r="Q12" i="7" s="1"/>
  <c r="Y8" i="7" a="1"/>
  <c r="Y8" i="7" s="1"/>
  <c r="Y11" i="7" a="1"/>
  <c r="Y11" i="7" s="1"/>
  <c r="Y12" i="7" a="1"/>
  <c r="Y12" i="7" s="1"/>
  <c r="Y9" i="7" a="1"/>
  <c r="Y9" i="7" s="1"/>
  <c r="Y7" i="7" a="1"/>
  <c r="Y7" i="7" s="1"/>
  <c r="Y10" i="7" a="1"/>
  <c r="Y10" i="7" s="1"/>
  <c r="S11" i="7" a="1"/>
  <c r="S11" i="7" s="1"/>
  <c r="CB11" i="7" s="1"/>
  <c r="S9" i="7" a="1"/>
  <c r="S9" i="7" s="1"/>
  <c r="CB9" i="7" s="1"/>
  <c r="S7" i="7" a="1"/>
  <c r="S7" i="7" s="1"/>
  <c r="CB7" i="7" s="1"/>
  <c r="S12" i="7" a="1"/>
  <c r="S12" i="7" s="1"/>
  <c r="CB12" i="7" s="1"/>
  <c r="S10" i="7" a="1"/>
  <c r="S10" i="7" s="1"/>
  <c r="CB10" i="7" s="1"/>
  <c r="S8" i="7" a="1"/>
  <c r="S8" i="7" s="1"/>
  <c r="BF8" i="7" a="1"/>
  <c r="BF8" i="7" s="1"/>
  <c r="BF10" i="7" a="1"/>
  <c r="BF10" i="7" s="1"/>
  <c r="BF11" i="7" a="1"/>
  <c r="BF11" i="7" s="1"/>
  <c r="BF9" i="7" a="1"/>
  <c r="BF9" i="7" s="1"/>
  <c r="BF7" i="7" a="1"/>
  <c r="BF7" i="7" s="1"/>
  <c r="BF12" i="7" a="1"/>
  <c r="BF12" i="7" s="1"/>
  <c r="AU11" i="7" a="1"/>
  <c r="AU11" i="7" s="1"/>
  <c r="AU8" i="7" a="1"/>
  <c r="AU8" i="7" s="1"/>
  <c r="AU12" i="7" a="1"/>
  <c r="AU12" i="7" s="1"/>
  <c r="AU9" i="7" a="1"/>
  <c r="AU9" i="7" s="1"/>
  <c r="AU7" i="7" a="1"/>
  <c r="AU7" i="7" s="1"/>
  <c r="AU10" i="7" a="1"/>
  <c r="AU10" i="7" s="1"/>
  <c r="O12" i="7" a="1"/>
  <c r="O12" i="7" s="1"/>
  <c r="BX12" i="7" s="1"/>
  <c r="O10" i="7" a="1"/>
  <c r="O10" i="7" s="1"/>
  <c r="O8" i="7" a="1"/>
  <c r="O8" i="7" s="1"/>
  <c r="O9" i="7" a="1"/>
  <c r="O9" i="7" s="1"/>
  <c r="O7" i="7" a="1"/>
  <c r="O7" i="7" s="1"/>
  <c r="BX7" i="7" s="1"/>
  <c r="O11" i="7" a="1"/>
  <c r="O11" i="7" s="1"/>
  <c r="BX11" i="7" s="1"/>
  <c r="D11" i="7" a="1"/>
  <c r="D11" i="7" s="1"/>
  <c r="BM11" i="7" s="1"/>
  <c r="D12" i="7" a="1"/>
  <c r="D12" i="7" s="1"/>
  <c r="BM12" i="7" s="1"/>
  <c r="D9" i="7" a="1"/>
  <c r="D9" i="7" s="1"/>
  <c r="BM9" i="7" s="1"/>
  <c r="D7" i="7" a="1"/>
  <c r="D7" i="7" s="1"/>
  <c r="BM7" i="7" s="1"/>
  <c r="D10" i="7" a="1"/>
  <c r="D10" i="7" s="1"/>
  <c r="BM10" i="7" s="1"/>
  <c r="D8" i="7" a="1"/>
  <c r="D8" i="7" s="1"/>
  <c r="AR10" i="7" a="1"/>
  <c r="AR10" i="7" s="1"/>
  <c r="AR8" i="7" a="1"/>
  <c r="AR8" i="7" s="1"/>
  <c r="AR11" i="7" a="1"/>
  <c r="AR11" i="7" s="1"/>
  <c r="AR12" i="7" a="1"/>
  <c r="AR12" i="7" s="1"/>
  <c r="AR9" i="7" a="1"/>
  <c r="AR9" i="7" s="1"/>
  <c r="AR7" i="7" a="1"/>
  <c r="AR7" i="7" s="1"/>
  <c r="AD11" i="7" a="1"/>
  <c r="AD11" i="7" s="1"/>
  <c r="AD8" i="7" a="1"/>
  <c r="AD8" i="7" s="1"/>
  <c r="AD12" i="7" a="1"/>
  <c r="AD12" i="7" s="1"/>
  <c r="AD10" i="7" a="1"/>
  <c r="AD10" i="7" s="1"/>
  <c r="AD9" i="7" a="1"/>
  <c r="AD9" i="7" s="1"/>
  <c r="AD7" i="7" a="1"/>
  <c r="AD7" i="7" s="1"/>
  <c r="AK12" i="7" a="1"/>
  <c r="AK12" i="7" s="1"/>
  <c r="AK10" i="7" a="1"/>
  <c r="AK10" i="7" s="1"/>
  <c r="AK8" i="7" a="1"/>
  <c r="AK8" i="7" s="1"/>
  <c r="AK11" i="7" a="1"/>
  <c r="AK11" i="7" s="1"/>
  <c r="AK9" i="7" a="1"/>
  <c r="AK9" i="7" s="1"/>
  <c r="AK7" i="7" a="1"/>
  <c r="AK7" i="7" s="1"/>
  <c r="Z11" i="7" a="1"/>
  <c r="Z11" i="7" s="1"/>
  <c r="Z12" i="7" a="1"/>
  <c r="Z12" i="7" s="1"/>
  <c r="Z9" i="7" a="1"/>
  <c r="Z9" i="7" s="1"/>
  <c r="Z7" i="7" a="1"/>
  <c r="Z7" i="7" s="1"/>
  <c r="Z10" i="7" a="1"/>
  <c r="Z10" i="7" s="1"/>
  <c r="Z8" i="7" a="1"/>
  <c r="Z8" i="7" s="1"/>
  <c r="L9" i="7" a="1"/>
  <c r="L9" i="7" s="1"/>
  <c r="BU9" i="7" s="1"/>
  <c r="L7" i="7" a="1"/>
  <c r="L7" i="7" s="1"/>
  <c r="BU7" i="7" s="1"/>
  <c r="L11" i="7" a="1"/>
  <c r="L11" i="7" s="1"/>
  <c r="L12" i="7" a="1"/>
  <c r="L12" i="7" s="1"/>
  <c r="BU12" i="7" s="1"/>
  <c r="L10" i="7" a="1"/>
  <c r="L10" i="7" s="1"/>
  <c r="BU10" i="7" s="1"/>
  <c r="L8" i="7" a="1"/>
  <c r="L8" i="7" s="1"/>
  <c r="V12" i="7" a="1"/>
  <c r="V12" i="7" s="1"/>
  <c r="BK12" i="7" s="1"/>
  <c r="V10" i="7" a="1"/>
  <c r="V10" i="7" s="1"/>
  <c r="BK10" i="7" s="1"/>
  <c r="V8" i="7" a="1"/>
  <c r="V8" i="7" s="1"/>
  <c r="BK8" i="7" s="1"/>
  <c r="V11" i="7" a="1"/>
  <c r="V11" i="7" s="1"/>
  <c r="BK11" i="7" s="1"/>
  <c r="V9" i="7" a="1"/>
  <c r="V9" i="7" s="1"/>
  <c r="BK9" i="7" s="1"/>
  <c r="V7" i="7" a="1"/>
  <c r="V7" i="7" s="1"/>
  <c r="BK7" i="7" s="1"/>
  <c r="AY8" i="7" a="1"/>
  <c r="AY8" i="7" s="1"/>
  <c r="AY10" i="7" a="1"/>
  <c r="AY10" i="7" s="1"/>
  <c r="AY9" i="7" a="1"/>
  <c r="AY9" i="7" s="1"/>
  <c r="AY7" i="7" a="1"/>
  <c r="AY7" i="7" s="1"/>
  <c r="AY11" i="7" a="1"/>
  <c r="AY11" i="7" s="1"/>
  <c r="AY12" i="7" a="1"/>
  <c r="AY12" i="7" s="1"/>
  <c r="A13" i="7"/>
  <c r="BU8" i="7" l="1"/>
  <c r="CD9" i="7"/>
  <c r="CC12" i="7"/>
  <c r="BT9" i="7"/>
  <c r="BP9" i="7"/>
  <c r="BR12" i="7"/>
  <c r="BT10" i="7"/>
  <c r="CC7" i="7"/>
  <c r="BU11" i="7"/>
  <c r="CC10" i="7"/>
  <c r="BL7" i="7"/>
  <c r="BX9" i="7"/>
  <c r="CD11" i="7"/>
  <c r="CB8" i="7"/>
  <c r="BP12" i="7"/>
  <c r="BV8" i="7"/>
  <c r="BS11" i="7"/>
  <c r="BV10" i="7"/>
  <c r="BX8" i="7"/>
  <c r="BZ12" i="7"/>
  <c r="BY11" i="7"/>
  <c r="BV12" i="7"/>
  <c r="BX10" i="7"/>
  <c r="BZ7" i="7"/>
  <c r="BY7" i="7"/>
  <c r="BV11" i="7"/>
  <c r="BQ9" i="7"/>
  <c r="BZ9" i="7"/>
  <c r="BT7" i="7"/>
  <c r="BY9" i="7"/>
  <c r="BV7" i="7"/>
  <c r="BZ11" i="7"/>
  <c r="BY8" i="7"/>
  <c r="CD12" i="7"/>
  <c r="BV9" i="7"/>
  <c r="BR8" i="7"/>
  <c r="BZ8" i="7"/>
  <c r="CC9" i="7"/>
  <c r="BY10" i="7"/>
  <c r="CD7" i="7"/>
  <c r="BZ10" i="7"/>
  <c r="CC11" i="7"/>
  <c r="BN9" i="7"/>
  <c r="BY12" i="7"/>
  <c r="BM8" i="7"/>
  <c r="BN12" i="7"/>
  <c r="BO11" i="7"/>
  <c r="BL9" i="7"/>
  <c r="BQ7" i="7"/>
  <c r="BN11" i="7"/>
  <c r="BO8" i="7"/>
  <c r="BL11" i="7"/>
  <c r="BS7" i="7"/>
  <c r="BO10" i="7"/>
  <c r="BL8" i="7"/>
  <c r="BQ12" i="7"/>
  <c r="BS9" i="7"/>
  <c r="BO9" i="7"/>
  <c r="BL10" i="7"/>
  <c r="BQ11" i="7"/>
  <c r="BN8" i="7"/>
  <c r="BP7" i="7"/>
  <c r="BS12" i="7"/>
  <c r="BO12" i="7"/>
  <c r="BQ8" i="7"/>
  <c r="BN10" i="7"/>
  <c r="BS8" i="7"/>
  <c r="BO7" i="7"/>
  <c r="BR11" i="7"/>
  <c r="BQ10" i="7"/>
  <c r="BN7" i="7"/>
  <c r="BS10" i="7"/>
  <c r="BL12" i="7"/>
  <c r="AU13" i="7" a="1"/>
  <c r="AU13" i="7" s="1"/>
  <c r="A14" i="7"/>
  <c r="AR13" i="7" a="1"/>
  <c r="AR13" i="7" s="1"/>
  <c r="D13" i="7" a="1"/>
  <c r="D13" i="7" s="1"/>
  <c r="AK13" i="7" a="1"/>
  <c r="AK13" i="7" s="1"/>
  <c r="AD13" i="7" a="1"/>
  <c r="AD13" i="7" s="1"/>
  <c r="O13" i="7" a="1"/>
  <c r="O13" i="7" s="1"/>
  <c r="B13" i="7" a="1"/>
  <c r="B13" i="7" s="1"/>
  <c r="AX13" i="7" a="1"/>
  <c r="AX13" i="7" s="1"/>
  <c r="AH13" i="7" a="1"/>
  <c r="AH13" i="7" s="1"/>
  <c r="AW13" i="7" a="1"/>
  <c r="AW13" i="7" s="1"/>
  <c r="AL13" i="7" a="1"/>
  <c r="AL13" i="7" s="1"/>
  <c r="H13" i="7" a="1"/>
  <c r="H13" i="7" s="1"/>
  <c r="I13" i="7" a="1"/>
  <c r="I13" i="7" s="1"/>
  <c r="M13" i="7" a="1"/>
  <c r="M13" i="7" s="1"/>
  <c r="AO13" i="7" a="1"/>
  <c r="AO13" i="7" s="1"/>
  <c r="X13" i="7" a="1"/>
  <c r="X13" i="7" s="1"/>
  <c r="AC13" i="7" a="1"/>
  <c r="AC13" i="7" s="1"/>
  <c r="AB13" i="7" a="1"/>
  <c r="AB13" i="7" s="1"/>
  <c r="AP13" i="7" a="1"/>
  <c r="AP13" i="7" s="1"/>
  <c r="AG13" i="7" a="1"/>
  <c r="AG13" i="7" s="1"/>
  <c r="AA13" i="7" a="1"/>
  <c r="AA13" i="7" s="1"/>
  <c r="C13" i="7" a="1"/>
  <c r="C13" i="7" s="1"/>
  <c r="BB13" i="7" a="1"/>
  <c r="BB13" i="7" s="1"/>
  <c r="F13" i="7" a="1"/>
  <c r="F13" i="7" s="1"/>
  <c r="AT13" i="7" a="1"/>
  <c r="AT13" i="7" s="1"/>
  <c r="BC13" i="7" a="1"/>
  <c r="BC13" i="7" s="1"/>
  <c r="G13" i="7" a="1"/>
  <c r="G13" i="7" s="1"/>
  <c r="AQ13" i="7" a="1"/>
  <c r="AQ13" i="7" s="1"/>
  <c r="AZ13" i="7" a="1"/>
  <c r="AZ13" i="7" s="1"/>
  <c r="W13" i="7" a="1"/>
  <c r="W13" i="7" s="1"/>
  <c r="BE13" i="7" a="1"/>
  <c r="BE13" i="7" s="1"/>
  <c r="AS13" i="7" a="1"/>
  <c r="AS13" i="7" s="1"/>
  <c r="U13" i="7" a="1"/>
  <c r="U13" i="7" s="1"/>
  <c r="CD13" i="7" s="1"/>
  <c r="AE13" i="7" a="1"/>
  <c r="AE13" i="7" s="1"/>
  <c r="J13" i="7" a="1"/>
  <c r="J13" i="7" s="1"/>
  <c r="AV13" i="7" a="1"/>
  <c r="AV13" i="7" s="1"/>
  <c r="BD13" i="7" a="1"/>
  <c r="BD13" i="7" s="1"/>
  <c r="AM13" i="7" a="1"/>
  <c r="AM13" i="7" s="1"/>
  <c r="AN13" i="7" a="1"/>
  <c r="AN13" i="7" s="1"/>
  <c r="AJ13" i="7" a="1"/>
  <c r="AJ13" i="7" s="1"/>
  <c r="Y13" i="7" a="1"/>
  <c r="Y13" i="7" s="1"/>
  <c r="BH13" i="7" a="1"/>
  <c r="BH13" i="7" s="1"/>
  <c r="BA13" i="7" a="1"/>
  <c r="BA13" i="7" s="1"/>
  <c r="E13" i="7" a="1"/>
  <c r="E13" i="7" s="1"/>
  <c r="AI13" i="7" a="1"/>
  <c r="AI13" i="7" s="1"/>
  <c r="R13" i="7" a="1"/>
  <c r="R13" i="7" s="1"/>
  <c r="CA13" i="7" s="1"/>
  <c r="K13" i="7" a="1"/>
  <c r="K13" i="7" s="1"/>
  <c r="BT13" i="7" s="1"/>
  <c r="T13" i="7" a="1"/>
  <c r="T13" i="7" s="1"/>
  <c r="BI13" i="7" a="1"/>
  <c r="BI13" i="7" s="1"/>
  <c r="BG13" i="7" a="1"/>
  <c r="BG13" i="7" s="1"/>
  <c r="AF13" i="7" a="1"/>
  <c r="AF13" i="7" s="1"/>
  <c r="P13" i="7" a="1"/>
  <c r="P13" i="7" s="1"/>
  <c r="BY13" i="7" s="1"/>
  <c r="N13" i="7" a="1"/>
  <c r="N13" i="7" s="1"/>
  <c r="BW13" i="7" s="1"/>
  <c r="Z14" i="7" a="1"/>
  <c r="Z14" i="7" s="1"/>
  <c r="AU14" i="7" a="1"/>
  <c r="AU14" i="7" s="1"/>
  <c r="S13" i="7" a="1"/>
  <c r="S13" i="7" s="1"/>
  <c r="Q13" i="7" a="1"/>
  <c r="Q13" i="7" s="1"/>
  <c r="BZ13" i="7" s="1"/>
  <c r="AY13" i="7" a="1"/>
  <c r="AY13" i="7" s="1"/>
  <c r="AK14" i="7" a="1"/>
  <c r="AK14" i="7" s="1"/>
  <c r="L13" i="7" a="1"/>
  <c r="L13" i="7" s="1"/>
  <c r="BU13" i="7" s="1"/>
  <c r="BF14" i="7" a="1"/>
  <c r="BF14" i="7" s="1"/>
  <c r="S14" i="7" a="1"/>
  <c r="S14" i="7" s="1"/>
  <c r="B14" i="7" a="1"/>
  <c r="B14" i="7" s="1"/>
  <c r="I14" i="7" a="1"/>
  <c r="I14" i="7" s="1"/>
  <c r="AA14" i="7" a="1"/>
  <c r="AA14" i="7" s="1"/>
  <c r="AO14" i="7" a="1"/>
  <c r="AO14" i="7" s="1"/>
  <c r="AX14" i="7" a="1"/>
  <c r="AX14" i="7" s="1"/>
  <c r="AP14" i="7" a="1"/>
  <c r="AP14" i="7" s="1"/>
  <c r="BB14" i="7" a="1"/>
  <c r="BB14" i="7" s="1"/>
  <c r="X14" i="7" a="1"/>
  <c r="X14" i="7" s="1"/>
  <c r="BC14" i="7" a="1"/>
  <c r="BC14" i="7" s="1"/>
  <c r="AG14" i="7" a="1"/>
  <c r="AG14" i="7" s="1"/>
  <c r="AL14" i="7" a="1"/>
  <c r="AL14" i="7" s="1"/>
  <c r="M14" i="7" a="1"/>
  <c r="M14" i="7" s="1"/>
  <c r="AH14" i="7" a="1"/>
  <c r="AH14" i="7" s="1"/>
  <c r="C14" i="7" a="1"/>
  <c r="C14" i="7" s="1"/>
  <c r="AC14" i="7" a="1"/>
  <c r="AC14" i="7" s="1"/>
  <c r="AW14" i="7" a="1"/>
  <c r="AW14" i="7" s="1"/>
  <c r="H14" i="7" a="1"/>
  <c r="H14" i="7" s="1"/>
  <c r="AB14" i="7" a="1"/>
  <c r="AB14" i="7" s="1"/>
  <c r="AS14" i="7" a="1"/>
  <c r="AS14" i="7" s="1"/>
  <c r="AE14" i="7" a="1"/>
  <c r="AE14" i="7" s="1"/>
  <c r="J14" i="7" a="1"/>
  <c r="J14" i="7" s="1"/>
  <c r="U14" i="7" a="1"/>
  <c r="U14" i="7" s="1"/>
  <c r="CD14" i="7" s="1"/>
  <c r="AM14" i="7" a="1"/>
  <c r="AM14" i="7" s="1"/>
  <c r="AQ14" i="7" a="1"/>
  <c r="AQ14" i="7" s="1"/>
  <c r="BD14" i="7" a="1"/>
  <c r="BD14" i="7" s="1"/>
  <c r="F14" i="7" a="1"/>
  <c r="F14" i="7" s="1"/>
  <c r="AV14" i="7" a="1"/>
  <c r="AV14" i="7" s="1"/>
  <c r="G14" i="7" a="1"/>
  <c r="G14" i="7" s="1"/>
  <c r="BP14" i="7" s="1"/>
  <c r="AT14" i="7" a="1"/>
  <c r="AT14" i="7" s="1"/>
  <c r="BE14" i="7" a="1"/>
  <c r="BE14" i="7" s="1"/>
  <c r="AZ14" i="7" a="1"/>
  <c r="AZ14" i="7" s="1"/>
  <c r="W14" i="7" a="1"/>
  <c r="W14" i="7" s="1"/>
  <c r="BH14" i="7" a="1"/>
  <c r="BH14" i="7" s="1"/>
  <c r="N14" i="7" a="1"/>
  <c r="N14" i="7" s="1"/>
  <c r="BW14" i="7" s="1"/>
  <c r="P14" i="7" a="1"/>
  <c r="P14" i="7" s="1"/>
  <c r="Q14" i="7" a="1"/>
  <c r="Q14" i="7" s="1"/>
  <c r="BZ14" i="7" s="1"/>
  <c r="BG14" i="7" a="1"/>
  <c r="BG14" i="7" s="1"/>
  <c r="E14" i="7" a="1"/>
  <c r="E14" i="7" s="1"/>
  <c r="R14" i="7" a="1"/>
  <c r="R14" i="7" s="1"/>
  <c r="CA14" i="7" s="1"/>
  <c r="BI14" i="7" a="1"/>
  <c r="BI14" i="7" s="1"/>
  <c r="AF14" i="7" a="1"/>
  <c r="AF14" i="7" s="1"/>
  <c r="BA14" i="7" a="1"/>
  <c r="BA14" i="7" s="1"/>
  <c r="K14" i="7" a="1"/>
  <c r="K14" i="7" s="1"/>
  <c r="BT14" i="7" s="1"/>
  <c r="AN14" i="7" a="1"/>
  <c r="AN14" i="7" s="1"/>
  <c r="AJ14" i="7" a="1"/>
  <c r="AJ14" i="7" s="1"/>
  <c r="AI14" i="7" a="1"/>
  <c r="AI14" i="7" s="1"/>
  <c r="T14" i="7" a="1"/>
  <c r="T14" i="7" s="1"/>
  <c r="V13" i="7" a="1"/>
  <c r="V13" i="7" s="1"/>
  <c r="Z13" i="7" a="1"/>
  <c r="Z13" i="7" s="1"/>
  <c r="AD14" i="7" a="1"/>
  <c r="AD14" i="7" s="1"/>
  <c r="AR14" i="7" a="1"/>
  <c r="AR14" i="7" s="1"/>
  <c r="BF13" i="7" a="1"/>
  <c r="BF13" i="7" s="1"/>
  <c r="A15" i="7"/>
  <c r="BO14" i="7" l="1"/>
  <c r="CB13" i="7"/>
  <c r="BV14" i="7"/>
  <c r="CC13" i="7"/>
  <c r="BS13" i="7"/>
  <c r="BQ14" i="7"/>
  <c r="BV13" i="7"/>
  <c r="BM13" i="7"/>
  <c r="CC14" i="7"/>
  <c r="CB14" i="7"/>
  <c r="BN13" i="7"/>
  <c r="BL13" i="7"/>
  <c r="BX13" i="7"/>
  <c r="BY14" i="7"/>
  <c r="BL14" i="7"/>
  <c r="BO13" i="7"/>
  <c r="BS14" i="7"/>
  <c r="BR13" i="7"/>
  <c r="BR14" i="7"/>
  <c r="BP13" i="7"/>
  <c r="BQ13" i="7"/>
  <c r="AY14" i="7" a="1"/>
  <c r="AY14" i="7" s="1"/>
  <c r="Y14" i="7" a="1"/>
  <c r="Y14" i="7" s="1"/>
  <c r="BN14" i="7" s="1"/>
  <c r="D14" i="7" a="1"/>
  <c r="D14" i="7" s="1"/>
  <c r="BM14" i="7" s="1"/>
  <c r="V14" i="7" a="1"/>
  <c r="V14" i="7" s="1"/>
  <c r="BK14" i="7" s="1"/>
  <c r="O14" i="7" a="1"/>
  <c r="O14" i="7" s="1"/>
  <c r="BX14" i="7" s="1"/>
  <c r="BK13" i="7"/>
  <c r="L14" i="7" a="1"/>
  <c r="L14" i="7" s="1"/>
  <c r="BU14" i="7" s="1"/>
  <c r="B15" i="7" a="1"/>
  <c r="B15" i="7" s="1"/>
  <c r="X15" i="7" a="1"/>
  <c r="X15" i="7" s="1"/>
  <c r="C15" i="7" a="1"/>
  <c r="C15" i="7" s="1"/>
  <c r="AG15" i="7" a="1"/>
  <c r="AG15" i="7" s="1"/>
  <c r="BB15" i="7" a="1"/>
  <c r="BB15" i="7" s="1"/>
  <c r="AL15" i="7" a="1"/>
  <c r="AL15" i="7" s="1"/>
  <c r="AH15" i="7" a="1"/>
  <c r="AH15" i="7" s="1"/>
  <c r="AW15" i="7" a="1"/>
  <c r="AW15" i="7" s="1"/>
  <c r="AX15" i="7" a="1"/>
  <c r="AX15" i="7" s="1"/>
  <c r="H15" i="7" a="1"/>
  <c r="H15" i="7" s="1"/>
  <c r="M15" i="7" a="1"/>
  <c r="M15" i="7" s="1"/>
  <c r="BC15" i="7" a="1"/>
  <c r="BC15" i="7" s="1"/>
  <c r="AC15" i="7" a="1"/>
  <c r="AC15" i="7" s="1"/>
  <c r="I15" i="7" a="1"/>
  <c r="I15" i="7" s="1"/>
  <c r="AO15" i="7" a="1"/>
  <c r="AO15" i="7" s="1"/>
  <c r="AB15" i="7" a="1"/>
  <c r="AB15" i="7" s="1"/>
  <c r="AP15" i="7" a="1"/>
  <c r="AP15" i="7" s="1"/>
  <c r="AA15" i="7" a="1"/>
  <c r="AA15" i="7" s="1"/>
  <c r="AM15" i="7" a="1"/>
  <c r="AM15" i="7" s="1"/>
  <c r="F15" i="7" a="1"/>
  <c r="F15" i="7" s="1"/>
  <c r="AV15" i="7" a="1"/>
  <c r="AV15" i="7" s="1"/>
  <c r="J15" i="7" a="1"/>
  <c r="J15" i="7" s="1"/>
  <c r="W15" i="7" a="1"/>
  <c r="W15" i="7" s="1"/>
  <c r="G15" i="7" a="1"/>
  <c r="G15" i="7" s="1"/>
  <c r="AQ15" i="7" a="1"/>
  <c r="AQ15" i="7" s="1"/>
  <c r="AZ15" i="7" a="1"/>
  <c r="AZ15" i="7" s="1"/>
  <c r="BD15" i="7" a="1"/>
  <c r="BD15" i="7" s="1"/>
  <c r="BE15" i="7" a="1"/>
  <c r="BE15" i="7" s="1"/>
  <c r="AS15" i="7" a="1"/>
  <c r="AS15" i="7" s="1"/>
  <c r="U15" i="7" a="1"/>
  <c r="U15" i="7" s="1"/>
  <c r="CD15" i="7" s="1"/>
  <c r="AE15" i="7" a="1"/>
  <c r="AE15" i="7" s="1"/>
  <c r="AN15" i="7" a="1"/>
  <c r="AN15" i="7" s="1"/>
  <c r="N15" i="7" a="1"/>
  <c r="N15" i="7" s="1"/>
  <c r="BW15" i="7" s="1"/>
  <c r="BG15" i="7" a="1"/>
  <c r="BG15" i="7" s="1"/>
  <c r="BI15" i="7" a="1"/>
  <c r="BI15" i="7" s="1"/>
  <c r="Y15" i="7" a="1"/>
  <c r="Y15" i="7" s="1"/>
  <c r="AF15" i="7" a="1"/>
  <c r="AF15" i="7" s="1"/>
  <c r="P15" i="7" a="1"/>
  <c r="P15" i="7" s="1"/>
  <c r="R15" i="7" a="1"/>
  <c r="R15" i="7" s="1"/>
  <c r="K15" i="7" a="1"/>
  <c r="K15" i="7" s="1"/>
  <c r="BT15" i="7" s="1"/>
  <c r="BH15" i="7" a="1"/>
  <c r="BH15" i="7" s="1"/>
  <c r="BA15" i="7" a="1"/>
  <c r="BA15" i="7" s="1"/>
  <c r="E15" i="7" a="1"/>
  <c r="E15" i="7" s="1"/>
  <c r="AT15" i="7" a="1"/>
  <c r="AT15" i="7" s="1"/>
  <c r="AI15" i="7" a="1"/>
  <c r="AI15" i="7" s="1"/>
  <c r="AJ15" i="7" a="1"/>
  <c r="AJ15" i="7" s="1"/>
  <c r="T15" i="7" a="1"/>
  <c r="T15" i="7" s="1"/>
  <c r="CC15" i="7" s="1"/>
  <c r="Q15" i="7" a="1"/>
  <c r="Q15" i="7" s="1"/>
  <c r="S15" i="7" a="1"/>
  <c r="S15" i="7" s="1"/>
  <c r="BF15" i="7" a="1"/>
  <c r="BF15" i="7" s="1"/>
  <c r="AD15" i="7" a="1"/>
  <c r="AD15" i="7" s="1"/>
  <c r="Z15" i="7" a="1"/>
  <c r="Z15" i="7" s="1"/>
  <c r="AU15" i="7" a="1"/>
  <c r="AU15" i="7" s="1"/>
  <c r="AY15" i="7" a="1"/>
  <c r="AY15" i="7" s="1"/>
  <c r="AR15" i="7" a="1"/>
  <c r="AR15" i="7" s="1"/>
  <c r="V15" i="7" a="1"/>
  <c r="V15" i="7" s="1"/>
  <c r="O15" i="7" a="1"/>
  <c r="O15" i="7" s="1"/>
  <c r="BX15" i="7" s="1"/>
  <c r="D15" i="7" a="1"/>
  <c r="D15" i="7" s="1"/>
  <c r="AK15" i="7" a="1"/>
  <c r="AK15" i="7" s="1"/>
  <c r="L15" i="7" a="1"/>
  <c r="L15" i="7" s="1"/>
  <c r="BU15" i="7" s="1"/>
  <c r="A16" i="7"/>
  <c r="CB15" i="7" l="1"/>
  <c r="BV15" i="7"/>
  <c r="BN15" i="7"/>
  <c r="BZ15" i="7"/>
  <c r="BQ15" i="7"/>
  <c r="CA15" i="7"/>
  <c r="BY15" i="7"/>
  <c r="BP15" i="7"/>
  <c r="BL15" i="7"/>
  <c r="BS15" i="7"/>
  <c r="BM15" i="7"/>
  <c r="BO15" i="7"/>
  <c r="BR15" i="7"/>
  <c r="BK15" i="7"/>
  <c r="B16" i="7" a="1"/>
  <c r="B16" i="7" s="1"/>
  <c r="AW16" i="7" a="1"/>
  <c r="AW16" i="7" s="1"/>
  <c r="H16" i="7" a="1"/>
  <c r="H16" i="7" s="1"/>
  <c r="AC16" i="7" a="1"/>
  <c r="AC16" i="7" s="1"/>
  <c r="AL16" i="7" a="1"/>
  <c r="AL16" i="7" s="1"/>
  <c r="AX16" i="7" a="1"/>
  <c r="AX16" i="7" s="1"/>
  <c r="AB16" i="7" a="1"/>
  <c r="AB16" i="7" s="1"/>
  <c r="I16" i="7" a="1"/>
  <c r="I16" i="7" s="1"/>
  <c r="M16" i="7" a="1"/>
  <c r="M16" i="7" s="1"/>
  <c r="AO16" i="7" a="1"/>
  <c r="AO16" i="7" s="1"/>
  <c r="X16" i="7" a="1"/>
  <c r="X16" i="7" s="1"/>
  <c r="AA16" i="7" a="1"/>
  <c r="AA16" i="7" s="1"/>
  <c r="AP16" i="7" a="1"/>
  <c r="AP16" i="7" s="1"/>
  <c r="C16" i="7" a="1"/>
  <c r="C16" i="7" s="1"/>
  <c r="AG16" i="7" a="1"/>
  <c r="AG16" i="7" s="1"/>
  <c r="BB16" i="7" a="1"/>
  <c r="BB16" i="7" s="1"/>
  <c r="BC16" i="7" a="1"/>
  <c r="BC16" i="7" s="1"/>
  <c r="G16" i="7" a="1"/>
  <c r="G16" i="7" s="1"/>
  <c r="BP16" i="7" s="1"/>
  <c r="AQ16" i="7" a="1"/>
  <c r="AQ16" i="7" s="1"/>
  <c r="W16" i="7" a="1"/>
  <c r="W16" i="7" s="1"/>
  <c r="BE16" i="7" a="1"/>
  <c r="BE16" i="7" s="1"/>
  <c r="AS16" i="7" a="1"/>
  <c r="AS16" i="7" s="1"/>
  <c r="U16" i="7" a="1"/>
  <c r="U16" i="7" s="1"/>
  <c r="CD16" i="7" s="1"/>
  <c r="AE16" i="7" a="1"/>
  <c r="AE16" i="7" s="1"/>
  <c r="J16" i="7" a="1"/>
  <c r="J16" i="7" s="1"/>
  <c r="AZ16" i="7" a="1"/>
  <c r="AZ16" i="7" s="1"/>
  <c r="AH16" i="7" a="1"/>
  <c r="AH16" i="7" s="1"/>
  <c r="BD16" i="7" a="1"/>
  <c r="BD16" i="7" s="1"/>
  <c r="AM16" i="7" a="1"/>
  <c r="AM16" i="7" s="1"/>
  <c r="AV16" i="7" a="1"/>
  <c r="AV16" i="7" s="1"/>
  <c r="F16" i="7" a="1"/>
  <c r="F16" i="7" s="1"/>
  <c r="E16" i="7" a="1"/>
  <c r="E16" i="7" s="1"/>
  <c r="BH16" i="7" a="1"/>
  <c r="BH16" i="7" s="1"/>
  <c r="AT16" i="7" a="1"/>
  <c r="AT16" i="7" s="1"/>
  <c r="BA16" i="7" a="1"/>
  <c r="BA16" i="7" s="1"/>
  <c r="K16" i="7" a="1"/>
  <c r="K16" i="7" s="1"/>
  <c r="BT16" i="7" s="1"/>
  <c r="AN16" i="7" a="1"/>
  <c r="AN16" i="7" s="1"/>
  <c r="T16" i="7" a="1"/>
  <c r="T16" i="7" s="1"/>
  <c r="AI16" i="7" a="1"/>
  <c r="AI16" i="7" s="1"/>
  <c r="R16" i="7" a="1"/>
  <c r="R16" i="7" s="1"/>
  <c r="CA16" i="7" s="1"/>
  <c r="AJ16" i="7" a="1"/>
  <c r="AJ16" i="7" s="1"/>
  <c r="BG16" i="7" a="1"/>
  <c r="BG16" i="7" s="1"/>
  <c r="AF16" i="7" a="1"/>
  <c r="AF16" i="7" s="1"/>
  <c r="P16" i="7" a="1"/>
  <c r="P16" i="7" s="1"/>
  <c r="N16" i="7" a="1"/>
  <c r="N16" i="7" s="1"/>
  <c r="BW16" i="7" s="1"/>
  <c r="BI16" i="7" a="1"/>
  <c r="BI16" i="7" s="1"/>
  <c r="V16" i="7" a="1"/>
  <c r="V16" i="7" s="1"/>
  <c r="Q16" i="7" a="1"/>
  <c r="Q16" i="7" s="1"/>
  <c r="Y16" i="7" a="1"/>
  <c r="Y16" i="7" s="1"/>
  <c r="AK16" i="7" a="1"/>
  <c r="AK16" i="7" s="1"/>
  <c r="L16" i="7" a="1"/>
  <c r="L16" i="7" s="1"/>
  <c r="BU16" i="7" s="1"/>
  <c r="S16" i="7" a="1"/>
  <c r="S16" i="7" s="1"/>
  <c r="CB16" i="7" s="1"/>
  <c r="AD16" i="7" a="1"/>
  <c r="AD16" i="7" s="1"/>
  <c r="AU16" i="7" a="1"/>
  <c r="AU16" i="7" s="1"/>
  <c r="O16" i="7" a="1"/>
  <c r="O16" i="7" s="1"/>
  <c r="BX16" i="7" s="1"/>
  <c r="D16" i="7" a="1"/>
  <c r="D16" i="7" s="1"/>
  <c r="BM16" i="7" s="1"/>
  <c r="AR16" i="7" a="1"/>
  <c r="AR16" i="7" s="1"/>
  <c r="AY16" i="7" a="1"/>
  <c r="AY16" i="7" s="1"/>
  <c r="BF16" i="7" a="1"/>
  <c r="BF16" i="7" s="1"/>
  <c r="Z16" i="7" a="1"/>
  <c r="Z16" i="7" s="1"/>
  <c r="A17" i="7"/>
  <c r="BR16" i="7" l="1"/>
  <c r="BY16" i="7"/>
  <c r="BZ16" i="7"/>
  <c r="BV16" i="7"/>
  <c r="CC16" i="7"/>
  <c r="BQ16" i="7"/>
  <c r="BL16" i="7"/>
  <c r="BS16" i="7"/>
  <c r="BN16" i="7"/>
  <c r="BO16" i="7"/>
  <c r="BK16" i="7"/>
  <c r="B17" i="7" a="1"/>
  <c r="B17" i="7" s="1"/>
  <c r="AX17" i="7" a="1"/>
  <c r="AX17" i="7" s="1"/>
  <c r="AC17" i="7" a="1"/>
  <c r="AC17" i="7" s="1"/>
  <c r="AP17" i="7" a="1"/>
  <c r="AP17" i="7" s="1"/>
  <c r="AB17" i="7" a="1"/>
  <c r="AB17" i="7" s="1"/>
  <c r="M17" i="7" a="1"/>
  <c r="M17" i="7" s="1"/>
  <c r="AG17" i="7" a="1"/>
  <c r="AG17" i="7" s="1"/>
  <c r="BB17" i="7" a="1"/>
  <c r="BB17" i="7" s="1"/>
  <c r="AA17" i="7" a="1"/>
  <c r="AA17" i="7" s="1"/>
  <c r="AL17" i="7" a="1"/>
  <c r="AL17" i="7" s="1"/>
  <c r="AH17" i="7" a="1"/>
  <c r="AH17" i="7" s="1"/>
  <c r="C17" i="7" a="1"/>
  <c r="C17" i="7" s="1"/>
  <c r="X17" i="7" a="1"/>
  <c r="X17" i="7" s="1"/>
  <c r="BC17" i="7" a="1"/>
  <c r="BC17" i="7" s="1"/>
  <c r="AW17" i="7" a="1"/>
  <c r="AW17" i="7" s="1"/>
  <c r="H17" i="7" a="1"/>
  <c r="H17" i="7" s="1"/>
  <c r="BQ17" i="7" s="1"/>
  <c r="I17" i="7" a="1"/>
  <c r="I17" i="7" s="1"/>
  <c r="BR17" i="7" s="1"/>
  <c r="U17" i="7" a="1"/>
  <c r="U17" i="7" s="1"/>
  <c r="W17" i="7" a="1"/>
  <c r="W17" i="7" s="1"/>
  <c r="BE17" i="7" a="1"/>
  <c r="BE17" i="7" s="1"/>
  <c r="AE17" i="7" a="1"/>
  <c r="AE17" i="7" s="1"/>
  <c r="F17" i="7" a="1"/>
  <c r="F17" i="7" s="1"/>
  <c r="AM17" i="7" a="1"/>
  <c r="AM17" i="7" s="1"/>
  <c r="AV17" i="7" a="1"/>
  <c r="AV17" i="7" s="1"/>
  <c r="BD17" i="7" a="1"/>
  <c r="BD17" i="7" s="1"/>
  <c r="G17" i="7" a="1"/>
  <c r="G17" i="7" s="1"/>
  <c r="BP17" i="7" s="1"/>
  <c r="AO17" i="7" a="1"/>
  <c r="AO17" i="7" s="1"/>
  <c r="AQ17" i="7" a="1"/>
  <c r="AQ17" i="7" s="1"/>
  <c r="AZ17" i="7" a="1"/>
  <c r="AZ17" i="7" s="1"/>
  <c r="AS17" i="7" a="1"/>
  <c r="AS17" i="7" s="1"/>
  <c r="J17" i="7" a="1"/>
  <c r="J17" i="7" s="1"/>
  <c r="E17" i="7" a="1"/>
  <c r="E17" i="7" s="1"/>
  <c r="K17" i="7" a="1"/>
  <c r="K17" i="7" s="1"/>
  <c r="BT17" i="7" s="1"/>
  <c r="T17" i="7" a="1"/>
  <c r="T17" i="7" s="1"/>
  <c r="BI17" i="7" a="1"/>
  <c r="BI17" i="7" s="1"/>
  <c r="AT17" i="7" a="1"/>
  <c r="AT17" i="7" s="1"/>
  <c r="P17" i="7" a="1"/>
  <c r="P17" i="7" s="1"/>
  <c r="Q17" i="7" a="1"/>
  <c r="Q17" i="7" s="1"/>
  <c r="AF17" i="7" a="1"/>
  <c r="AF17" i="7" s="1"/>
  <c r="BA17" i="7" a="1"/>
  <c r="BA17" i="7" s="1"/>
  <c r="R17" i="7" a="1"/>
  <c r="R17" i="7" s="1"/>
  <c r="CA17" i="7" s="1"/>
  <c r="AN17" i="7" a="1"/>
  <c r="AN17" i="7" s="1"/>
  <c r="N17" i="7" a="1"/>
  <c r="N17" i="7" s="1"/>
  <c r="BW17" i="7" s="1"/>
  <c r="AJ17" i="7" a="1"/>
  <c r="AJ17" i="7" s="1"/>
  <c r="BG17" i="7" a="1"/>
  <c r="BG17" i="7" s="1"/>
  <c r="BH17" i="7" a="1"/>
  <c r="BH17" i="7" s="1"/>
  <c r="Z17" i="7" a="1"/>
  <c r="Z17" i="7" s="1"/>
  <c r="AY17" i="7" a="1"/>
  <c r="AY17" i="7" s="1"/>
  <c r="O17" i="7" a="1"/>
  <c r="O17" i="7" s="1"/>
  <c r="AK17" i="7" a="1"/>
  <c r="AK17" i="7" s="1"/>
  <c r="AI17" i="7" a="1"/>
  <c r="AI17" i="7" s="1"/>
  <c r="S17" i="7" a="1"/>
  <c r="S17" i="7" s="1"/>
  <c r="CB17" i="7" s="1"/>
  <c r="AU17" i="7" a="1"/>
  <c r="AU17" i="7" s="1"/>
  <c r="D17" i="7" a="1"/>
  <c r="D17" i="7" s="1"/>
  <c r="BM17" i="7" s="1"/>
  <c r="AD17" i="7" a="1"/>
  <c r="AD17" i="7" s="1"/>
  <c r="Y17" i="7" a="1"/>
  <c r="Y17" i="7" s="1"/>
  <c r="BF17" i="7" a="1"/>
  <c r="BF17" i="7" s="1"/>
  <c r="L17" i="7" a="1"/>
  <c r="L17" i="7" s="1"/>
  <c r="BU17" i="7" s="1"/>
  <c r="V17" i="7" a="1"/>
  <c r="V17" i="7" s="1"/>
  <c r="AR17" i="7" a="1"/>
  <c r="AR17" i="7" s="1"/>
  <c r="A18" i="7"/>
  <c r="BX17" i="7" l="1"/>
  <c r="BV17" i="7"/>
  <c r="CC17" i="7"/>
  <c r="CD17" i="7"/>
  <c r="BZ17" i="7"/>
  <c r="BY17" i="7"/>
  <c r="BS17" i="7"/>
  <c r="BO17" i="7"/>
  <c r="BL17" i="7"/>
  <c r="BN17" i="7"/>
  <c r="BK17" i="7"/>
  <c r="B18" i="7" a="1"/>
  <c r="B18" i="7" s="1"/>
  <c r="AW18" i="7" a="1"/>
  <c r="AW18" i="7" s="1"/>
  <c r="BB18" i="7" a="1"/>
  <c r="BB18" i="7" s="1"/>
  <c r="AL18" i="7" a="1"/>
  <c r="AL18" i="7" s="1"/>
  <c r="AA18" i="7" a="1"/>
  <c r="AA18" i="7" s="1"/>
  <c r="AG18" i="7" a="1"/>
  <c r="AG18" i="7" s="1"/>
  <c r="AH18" i="7" a="1"/>
  <c r="AH18" i="7" s="1"/>
  <c r="BC18" i="7" a="1"/>
  <c r="BC18" i="7" s="1"/>
  <c r="AX18" i="7" a="1"/>
  <c r="AX18" i="7" s="1"/>
  <c r="H18" i="7" a="1"/>
  <c r="H18" i="7" s="1"/>
  <c r="M18" i="7" a="1"/>
  <c r="M18" i="7" s="1"/>
  <c r="BV18" i="7" s="1"/>
  <c r="AC18" i="7" a="1"/>
  <c r="AC18" i="7" s="1"/>
  <c r="I18" i="7" a="1"/>
  <c r="I18" i="7" s="1"/>
  <c r="AO18" i="7" a="1"/>
  <c r="AO18" i="7" s="1"/>
  <c r="AP18" i="7" a="1"/>
  <c r="AP18" i="7" s="1"/>
  <c r="X18" i="7" a="1"/>
  <c r="X18" i="7" s="1"/>
  <c r="AB18" i="7" a="1"/>
  <c r="AB18" i="7" s="1"/>
  <c r="F18" i="7" a="1"/>
  <c r="F18" i="7" s="1"/>
  <c r="AV18" i="7" a="1"/>
  <c r="AV18" i="7" s="1"/>
  <c r="C18" i="7" a="1"/>
  <c r="C18" i="7" s="1"/>
  <c r="AQ18" i="7" a="1"/>
  <c r="AQ18" i="7" s="1"/>
  <c r="W18" i="7" a="1"/>
  <c r="W18" i="7" s="1"/>
  <c r="BE18" i="7" a="1"/>
  <c r="BE18" i="7" s="1"/>
  <c r="AT18" i="7" a="1"/>
  <c r="AT18" i="7" s="1"/>
  <c r="BD18" i="7" a="1"/>
  <c r="BD18" i="7" s="1"/>
  <c r="G18" i="7" a="1"/>
  <c r="G18" i="7" s="1"/>
  <c r="BP18" i="7" s="1"/>
  <c r="AS18" i="7" a="1"/>
  <c r="AS18" i="7" s="1"/>
  <c r="U18" i="7" a="1"/>
  <c r="U18" i="7" s="1"/>
  <c r="CD18" i="7" s="1"/>
  <c r="AE18" i="7" a="1"/>
  <c r="AE18" i="7" s="1"/>
  <c r="AZ18" i="7" a="1"/>
  <c r="AZ18" i="7" s="1"/>
  <c r="AM18" i="7" a="1"/>
  <c r="AM18" i="7" s="1"/>
  <c r="J18" i="7" a="1"/>
  <c r="J18" i="7" s="1"/>
  <c r="AF18" i="7" a="1"/>
  <c r="AF18" i="7" s="1"/>
  <c r="P18" i="7" a="1"/>
  <c r="P18" i="7" s="1"/>
  <c r="Q18" i="7" a="1"/>
  <c r="Q18" i="7" s="1"/>
  <c r="R18" i="7" a="1"/>
  <c r="R18" i="7" s="1"/>
  <c r="CA18" i="7" s="1"/>
  <c r="BI18" i="7" a="1"/>
  <c r="BI18" i="7" s="1"/>
  <c r="K18" i="7" a="1"/>
  <c r="K18" i="7" s="1"/>
  <c r="BH18" i="7" a="1"/>
  <c r="BH18" i="7" s="1"/>
  <c r="Y18" i="7" a="1"/>
  <c r="Y18" i="7" s="1"/>
  <c r="E18" i="7" a="1"/>
  <c r="E18" i="7" s="1"/>
  <c r="AN18" i="7" a="1"/>
  <c r="AN18" i="7" s="1"/>
  <c r="BA18" i="7" a="1"/>
  <c r="BA18" i="7" s="1"/>
  <c r="AJ18" i="7" a="1"/>
  <c r="AJ18" i="7" s="1"/>
  <c r="T18" i="7" a="1"/>
  <c r="T18" i="7" s="1"/>
  <c r="N18" i="7" a="1"/>
  <c r="N18" i="7" s="1"/>
  <c r="BW18" i="7" s="1"/>
  <c r="BG18" i="7" a="1"/>
  <c r="BG18" i="7" s="1"/>
  <c r="V18" i="7" a="1"/>
  <c r="V18" i="7" s="1"/>
  <c r="AU18" i="7" a="1"/>
  <c r="AU18" i="7" s="1"/>
  <c r="L18" i="7" a="1"/>
  <c r="L18" i="7" s="1"/>
  <c r="AK18" i="7" a="1"/>
  <c r="AK18" i="7" s="1"/>
  <c r="Z18" i="7" a="1"/>
  <c r="Z18" i="7" s="1"/>
  <c r="AR18" i="7" a="1"/>
  <c r="AR18" i="7" s="1"/>
  <c r="AD18" i="7" a="1"/>
  <c r="AD18" i="7" s="1"/>
  <c r="BF18" i="7" a="1"/>
  <c r="BF18" i="7" s="1"/>
  <c r="O18" i="7" a="1"/>
  <c r="O18" i="7" s="1"/>
  <c r="D18" i="7" a="1"/>
  <c r="D18" i="7" s="1"/>
  <c r="BM18" i="7" s="1"/>
  <c r="AY18" i="7" a="1"/>
  <c r="AY18" i="7" s="1"/>
  <c r="AI18" i="7" a="1"/>
  <c r="AI18" i="7" s="1"/>
  <c r="S18" i="7" a="1"/>
  <c r="S18" i="7" s="1"/>
  <c r="CB18" i="7" s="1"/>
  <c r="A19" i="7"/>
  <c r="BU18" i="7" l="1"/>
  <c r="CC18" i="7"/>
  <c r="BZ18" i="7"/>
  <c r="BY18" i="7"/>
  <c r="BL18" i="7"/>
  <c r="BX18" i="7"/>
  <c r="BT18" i="7"/>
  <c r="BO18" i="7"/>
  <c r="BQ18" i="7"/>
  <c r="BR18" i="7"/>
  <c r="BS18" i="7"/>
  <c r="BN18" i="7"/>
  <c r="BK18" i="7"/>
  <c r="B19" i="7" a="1"/>
  <c r="B19" i="7" s="1"/>
  <c r="AB19" i="7" a="1"/>
  <c r="AB19" i="7" s="1"/>
  <c r="BB19" i="7" a="1"/>
  <c r="BB19" i="7" s="1"/>
  <c r="X19" i="7" a="1"/>
  <c r="X19" i="7" s="1"/>
  <c r="I19" i="7" a="1"/>
  <c r="I19" i="7" s="1"/>
  <c r="AL19" i="7" a="1"/>
  <c r="AL19" i="7" s="1"/>
  <c r="M19" i="7" a="1"/>
  <c r="M19" i="7" s="1"/>
  <c r="AH19" i="7" a="1"/>
  <c r="AH19" i="7" s="1"/>
  <c r="AO19" i="7" a="1"/>
  <c r="AO19" i="7" s="1"/>
  <c r="AP19" i="7" a="1"/>
  <c r="AP19" i="7" s="1"/>
  <c r="BC19" i="7" a="1"/>
  <c r="BC19" i="7" s="1"/>
  <c r="AW19" i="7" a="1"/>
  <c r="AW19" i="7" s="1"/>
  <c r="C19" i="7" a="1"/>
  <c r="C19" i="7" s="1"/>
  <c r="AX19" i="7" a="1"/>
  <c r="AX19" i="7" s="1"/>
  <c r="H19" i="7" a="1"/>
  <c r="H19" i="7" s="1"/>
  <c r="AC19" i="7" a="1"/>
  <c r="AC19" i="7" s="1"/>
  <c r="AA19" i="7" a="1"/>
  <c r="AA19" i="7" s="1"/>
  <c r="AG19" i="7" a="1"/>
  <c r="AG19" i="7" s="1"/>
  <c r="BD19" i="7" a="1"/>
  <c r="BD19" i="7" s="1"/>
  <c r="AM19" i="7" a="1"/>
  <c r="AM19" i="7" s="1"/>
  <c r="AV19" i="7" a="1"/>
  <c r="AV19" i="7" s="1"/>
  <c r="J19" i="7" a="1"/>
  <c r="J19" i="7" s="1"/>
  <c r="AE19" i="7" a="1"/>
  <c r="AE19" i="7" s="1"/>
  <c r="AZ19" i="7" a="1"/>
  <c r="AZ19" i="7" s="1"/>
  <c r="AS19" i="7" a="1"/>
  <c r="AS19" i="7" s="1"/>
  <c r="AQ19" i="7" a="1"/>
  <c r="AQ19" i="7" s="1"/>
  <c r="F19" i="7" a="1"/>
  <c r="F19" i="7" s="1"/>
  <c r="W19" i="7" a="1"/>
  <c r="W19" i="7" s="1"/>
  <c r="BE19" i="7" a="1"/>
  <c r="BE19" i="7" s="1"/>
  <c r="U19" i="7" a="1"/>
  <c r="U19" i="7" s="1"/>
  <c r="CD19" i="7" s="1"/>
  <c r="G19" i="7" a="1"/>
  <c r="G19" i="7" s="1"/>
  <c r="BP19" i="7" s="1"/>
  <c r="K19" i="7" a="1"/>
  <c r="K19" i="7" s="1"/>
  <c r="Q19" i="7" a="1"/>
  <c r="Q19" i="7" s="1"/>
  <c r="E19" i="7" a="1"/>
  <c r="E19" i="7" s="1"/>
  <c r="R19" i="7" a="1"/>
  <c r="R19" i="7" s="1"/>
  <c r="CA19" i="7" s="1"/>
  <c r="Y19" i="7" a="1"/>
  <c r="Y19" i="7" s="1"/>
  <c r="BA19" i="7" a="1"/>
  <c r="BA19" i="7" s="1"/>
  <c r="BH19" i="7" a="1"/>
  <c r="BH19" i="7" s="1"/>
  <c r="AI19" i="7" a="1"/>
  <c r="AI19" i="7" s="1"/>
  <c r="AT19" i="7" a="1"/>
  <c r="AT19" i="7" s="1"/>
  <c r="AJ19" i="7" a="1"/>
  <c r="AJ19" i="7" s="1"/>
  <c r="BG19" i="7" a="1"/>
  <c r="BG19" i="7" s="1"/>
  <c r="P19" i="7" a="1"/>
  <c r="P19" i="7" s="1"/>
  <c r="N19" i="7" a="1"/>
  <c r="N19" i="7" s="1"/>
  <c r="BW19" i="7" s="1"/>
  <c r="T19" i="7" a="1"/>
  <c r="T19" i="7" s="1"/>
  <c r="BI19" i="7" a="1"/>
  <c r="BI19" i="7" s="1"/>
  <c r="AF19" i="7" a="1"/>
  <c r="AF19" i="7" s="1"/>
  <c r="AN19" i="7" a="1"/>
  <c r="AN19" i="7" s="1"/>
  <c r="L19" i="7" a="1"/>
  <c r="L19" i="7" s="1"/>
  <c r="V19" i="7" a="1"/>
  <c r="V19" i="7" s="1"/>
  <c r="AU19" i="7" a="1"/>
  <c r="AU19" i="7" s="1"/>
  <c r="AD19" i="7" a="1"/>
  <c r="AD19" i="7" s="1"/>
  <c r="Z19" i="7" a="1"/>
  <c r="Z19" i="7" s="1"/>
  <c r="AK19" i="7" a="1"/>
  <c r="AK19" i="7" s="1"/>
  <c r="BF19" i="7" a="1"/>
  <c r="BF19" i="7" s="1"/>
  <c r="D19" i="7" a="1"/>
  <c r="D19" i="7" s="1"/>
  <c r="BM19" i="7" s="1"/>
  <c r="AR19" i="7" a="1"/>
  <c r="AR19" i="7" s="1"/>
  <c r="AY19" i="7" a="1"/>
  <c r="AY19" i="7" s="1"/>
  <c r="S19" i="7" a="1"/>
  <c r="S19" i="7" s="1"/>
  <c r="CB19" i="7" s="1"/>
  <c r="O19" i="7" a="1"/>
  <c r="O19" i="7" s="1"/>
  <c r="A20" i="7"/>
  <c r="BU19" i="7" l="1"/>
  <c r="BT19" i="7"/>
  <c r="BX19" i="7"/>
  <c r="BZ19" i="7"/>
  <c r="CC19" i="7"/>
  <c r="BV19" i="7"/>
  <c r="BY19" i="7"/>
  <c r="BN19" i="7"/>
  <c r="BS19" i="7"/>
  <c r="BQ19" i="7"/>
  <c r="BO19" i="7"/>
  <c r="BL19" i="7"/>
  <c r="BR19" i="7"/>
  <c r="BK19" i="7"/>
  <c r="B20" i="7" a="1"/>
  <c r="B20" i="7" s="1"/>
  <c r="I20" i="7" a="1"/>
  <c r="I20" i="7" s="1"/>
  <c r="C20" i="7" a="1"/>
  <c r="C20" i="7" s="1"/>
  <c r="AG20" i="7" a="1"/>
  <c r="AG20" i="7" s="1"/>
  <c r="X20" i="7" a="1"/>
  <c r="X20" i="7" s="1"/>
  <c r="AC20" i="7" a="1"/>
  <c r="AC20" i="7" s="1"/>
  <c r="AB20" i="7" a="1"/>
  <c r="AB20" i="7" s="1"/>
  <c r="BB20" i="7" a="1"/>
  <c r="BB20" i="7" s="1"/>
  <c r="H20" i="7" a="1"/>
  <c r="H20" i="7" s="1"/>
  <c r="BQ20" i="7" s="1"/>
  <c r="AL20" i="7" a="1"/>
  <c r="AL20" i="7" s="1"/>
  <c r="AA20" i="7" a="1"/>
  <c r="AA20" i="7" s="1"/>
  <c r="M20" i="7" a="1"/>
  <c r="M20" i="7" s="1"/>
  <c r="BV20" i="7" s="1"/>
  <c r="AH20" i="7" a="1"/>
  <c r="AH20" i="7" s="1"/>
  <c r="AW20" i="7" a="1"/>
  <c r="AW20" i="7" s="1"/>
  <c r="BC20" i="7" a="1"/>
  <c r="BC20" i="7" s="1"/>
  <c r="AX20" i="7" a="1"/>
  <c r="AX20" i="7" s="1"/>
  <c r="AP20" i="7" a="1"/>
  <c r="AP20" i="7" s="1"/>
  <c r="AQ20" i="7" a="1"/>
  <c r="AQ20" i="7" s="1"/>
  <c r="AM20" i="7" a="1"/>
  <c r="AM20" i="7" s="1"/>
  <c r="W20" i="7" a="1"/>
  <c r="W20" i="7" s="1"/>
  <c r="BD20" i="7" a="1"/>
  <c r="BD20" i="7" s="1"/>
  <c r="J20" i="7" a="1"/>
  <c r="J20" i="7" s="1"/>
  <c r="U20" i="7" a="1"/>
  <c r="U20" i="7" s="1"/>
  <c r="AV20" i="7" a="1"/>
  <c r="AV20" i="7" s="1"/>
  <c r="AZ20" i="7" a="1"/>
  <c r="AZ20" i="7" s="1"/>
  <c r="G20" i="7" a="1"/>
  <c r="G20" i="7" s="1"/>
  <c r="AS20" i="7" a="1"/>
  <c r="AS20" i="7" s="1"/>
  <c r="AE20" i="7" a="1"/>
  <c r="AE20" i="7" s="1"/>
  <c r="AT20" i="7" a="1"/>
  <c r="AT20" i="7" s="1"/>
  <c r="AO20" i="7" a="1"/>
  <c r="AO20" i="7" s="1"/>
  <c r="F20" i="7" a="1"/>
  <c r="F20" i="7" s="1"/>
  <c r="BE20" i="7" a="1"/>
  <c r="BE20" i="7" s="1"/>
  <c r="E20" i="7" a="1"/>
  <c r="E20" i="7" s="1"/>
  <c r="R20" i="7" a="1"/>
  <c r="R20" i="7" s="1"/>
  <c r="CA20" i="7" s="1"/>
  <c r="AF20" i="7" a="1"/>
  <c r="AF20" i="7" s="1"/>
  <c r="BG20" i="7" a="1"/>
  <c r="BG20" i="7" s="1"/>
  <c r="AN20" i="7" a="1"/>
  <c r="AN20" i="7" s="1"/>
  <c r="N20" i="7" a="1"/>
  <c r="N20" i="7" s="1"/>
  <c r="BW20" i="7" s="1"/>
  <c r="BI20" i="7" a="1"/>
  <c r="BI20" i="7" s="1"/>
  <c r="P20" i="7" a="1"/>
  <c r="P20" i="7" s="1"/>
  <c r="BH20" i="7" a="1"/>
  <c r="BH20" i="7" s="1"/>
  <c r="AI20" i="7" a="1"/>
  <c r="AI20" i="7" s="1"/>
  <c r="AJ20" i="7" a="1"/>
  <c r="AJ20" i="7" s="1"/>
  <c r="BA20" i="7" a="1"/>
  <c r="BA20" i="7" s="1"/>
  <c r="K20" i="7" a="1"/>
  <c r="K20" i="7" s="1"/>
  <c r="T20" i="7" a="1"/>
  <c r="T20" i="7" s="1"/>
  <c r="CC20" i="7" s="1"/>
  <c r="Q20" i="7" a="1"/>
  <c r="Q20" i="7" s="1"/>
  <c r="Y20" i="7" a="1"/>
  <c r="Y20" i="7" s="1"/>
  <c r="AR20" i="7" a="1"/>
  <c r="AR20" i="7" s="1"/>
  <c r="O20" i="7" a="1"/>
  <c r="O20" i="7" s="1"/>
  <c r="BX20" i="7" s="1"/>
  <c r="AD20" i="7" a="1"/>
  <c r="AD20" i="7" s="1"/>
  <c r="AU20" i="7" a="1"/>
  <c r="AU20" i="7" s="1"/>
  <c r="AK20" i="7" a="1"/>
  <c r="AK20" i="7" s="1"/>
  <c r="BF20" i="7" a="1"/>
  <c r="BF20" i="7" s="1"/>
  <c r="Z20" i="7" a="1"/>
  <c r="Z20" i="7" s="1"/>
  <c r="AY20" i="7" a="1"/>
  <c r="AY20" i="7" s="1"/>
  <c r="D20" i="7" a="1"/>
  <c r="D20" i="7" s="1"/>
  <c r="BM20" i="7" s="1"/>
  <c r="S20" i="7" a="1"/>
  <c r="S20" i="7" s="1"/>
  <c r="L20" i="7" a="1"/>
  <c r="L20" i="7" s="1"/>
  <c r="BU20" i="7" s="1"/>
  <c r="V20" i="7" a="1"/>
  <c r="V20" i="7" s="1"/>
  <c r="A21" i="7"/>
  <c r="BP20" i="7" l="1"/>
  <c r="CB20" i="7"/>
  <c r="BN20" i="7"/>
  <c r="BY20" i="7"/>
  <c r="BR20" i="7"/>
  <c r="BZ20" i="7"/>
  <c r="BT20" i="7"/>
  <c r="CD20" i="7"/>
  <c r="BL20" i="7"/>
  <c r="BO20" i="7"/>
  <c r="BS20" i="7"/>
  <c r="BK20" i="7"/>
  <c r="B21" i="7" a="1"/>
  <c r="B21" i="7" s="1"/>
  <c r="M21" i="7" a="1"/>
  <c r="M21" i="7" s="1"/>
  <c r="AH21" i="7" a="1"/>
  <c r="AH21" i="7" s="1"/>
  <c r="AO21" i="7" a="1"/>
  <c r="AO21" i="7" s="1"/>
  <c r="AP21" i="7" a="1"/>
  <c r="AP21" i="7" s="1"/>
  <c r="AW21" i="7" a="1"/>
  <c r="AW21" i="7" s="1"/>
  <c r="AX21" i="7" a="1"/>
  <c r="AX21" i="7" s="1"/>
  <c r="H21" i="7" a="1"/>
  <c r="H21" i="7" s="1"/>
  <c r="AG21" i="7" a="1"/>
  <c r="AG21" i="7" s="1"/>
  <c r="AA21" i="7" a="1"/>
  <c r="AA21" i="7" s="1"/>
  <c r="BC21" i="7" a="1"/>
  <c r="BC21" i="7" s="1"/>
  <c r="X21" i="7" a="1"/>
  <c r="X21" i="7" s="1"/>
  <c r="I21" i="7" a="1"/>
  <c r="I21" i="7" s="1"/>
  <c r="AC21" i="7" a="1"/>
  <c r="AC21" i="7" s="1"/>
  <c r="AB21" i="7" a="1"/>
  <c r="AB21" i="7" s="1"/>
  <c r="BB21" i="7" a="1"/>
  <c r="BB21" i="7" s="1"/>
  <c r="AL21" i="7" a="1"/>
  <c r="AL21" i="7" s="1"/>
  <c r="AT21" i="7" a="1"/>
  <c r="AT21" i="7" s="1"/>
  <c r="AV21" i="7" a="1"/>
  <c r="AV21" i="7" s="1"/>
  <c r="BD21" i="7" a="1"/>
  <c r="BD21" i="7" s="1"/>
  <c r="AE21" i="7" a="1"/>
  <c r="AE21" i="7" s="1"/>
  <c r="U21" i="7" a="1"/>
  <c r="U21" i="7" s="1"/>
  <c r="G21" i="7" a="1"/>
  <c r="G21" i="7" s="1"/>
  <c r="AS21" i="7" a="1"/>
  <c r="AS21" i="7" s="1"/>
  <c r="F21" i="7" a="1"/>
  <c r="F21" i="7" s="1"/>
  <c r="W21" i="7" a="1"/>
  <c r="W21" i="7" s="1"/>
  <c r="C21" i="7" a="1"/>
  <c r="C21" i="7" s="1"/>
  <c r="AM21" i="7" a="1"/>
  <c r="AM21" i="7" s="1"/>
  <c r="J21" i="7" a="1"/>
  <c r="J21" i="7" s="1"/>
  <c r="BE21" i="7" a="1"/>
  <c r="BE21" i="7" s="1"/>
  <c r="AZ21" i="7" a="1"/>
  <c r="AZ21" i="7" s="1"/>
  <c r="AQ21" i="7" a="1"/>
  <c r="AQ21" i="7" s="1"/>
  <c r="R21" i="7" a="1"/>
  <c r="R21" i="7" s="1"/>
  <c r="CA21" i="7" s="1"/>
  <c r="BI21" i="7" a="1"/>
  <c r="BI21" i="7" s="1"/>
  <c r="AF21" i="7" a="1"/>
  <c r="AF21" i="7" s="1"/>
  <c r="E21" i="7" a="1"/>
  <c r="E21" i="7" s="1"/>
  <c r="AI21" i="7" a="1"/>
  <c r="AI21" i="7" s="1"/>
  <c r="BA21" i="7" a="1"/>
  <c r="BA21" i="7" s="1"/>
  <c r="BH21" i="7" a="1"/>
  <c r="BH21" i="7" s="1"/>
  <c r="AJ21" i="7" a="1"/>
  <c r="AJ21" i="7" s="1"/>
  <c r="T21" i="7" a="1"/>
  <c r="T21" i="7" s="1"/>
  <c r="K21" i="7" a="1"/>
  <c r="K21" i="7" s="1"/>
  <c r="BT21" i="7" s="1"/>
  <c r="Q21" i="7" a="1"/>
  <c r="Q21" i="7" s="1"/>
  <c r="N21" i="7" a="1"/>
  <c r="N21" i="7" s="1"/>
  <c r="BW21" i="7" s="1"/>
  <c r="BG21" i="7" a="1"/>
  <c r="BG21" i="7" s="1"/>
  <c r="Y21" i="7" a="1"/>
  <c r="Y21" i="7" s="1"/>
  <c r="P21" i="7" a="1"/>
  <c r="P21" i="7" s="1"/>
  <c r="AN21" i="7" a="1"/>
  <c r="AN21" i="7" s="1"/>
  <c r="BF21" i="7" a="1"/>
  <c r="BF21" i="7" s="1"/>
  <c r="AU21" i="7" a="1"/>
  <c r="AU21" i="7" s="1"/>
  <c r="AD21" i="7" a="1"/>
  <c r="AD21" i="7" s="1"/>
  <c r="Z21" i="7" a="1"/>
  <c r="Z21" i="7" s="1"/>
  <c r="AY21" i="7" a="1"/>
  <c r="AY21" i="7" s="1"/>
  <c r="AK21" i="7" a="1"/>
  <c r="AK21" i="7" s="1"/>
  <c r="O21" i="7" a="1"/>
  <c r="O21" i="7" s="1"/>
  <c r="BX21" i="7" s="1"/>
  <c r="D21" i="7" a="1"/>
  <c r="D21" i="7" s="1"/>
  <c r="V21" i="7" a="1"/>
  <c r="V21" i="7" s="1"/>
  <c r="AR21" i="7" a="1"/>
  <c r="AR21" i="7" s="1"/>
  <c r="S21" i="7" a="1"/>
  <c r="S21" i="7" s="1"/>
  <c r="L21" i="7" a="1"/>
  <c r="L21" i="7" s="1"/>
  <c r="BU21" i="7" s="1"/>
  <c r="A22" i="7"/>
  <c r="CB21" i="7" l="1"/>
  <c r="BM21" i="7"/>
  <c r="CD21" i="7"/>
  <c r="BY21" i="7"/>
  <c r="BP21" i="7"/>
  <c r="CC21" i="7"/>
  <c r="BV21" i="7"/>
  <c r="BQ21" i="7"/>
  <c r="BZ21" i="7"/>
  <c r="BO21" i="7"/>
  <c r="BN21" i="7"/>
  <c r="BS21" i="7"/>
  <c r="BL21" i="7"/>
  <c r="BR21" i="7"/>
  <c r="BK21" i="7"/>
  <c r="B22" i="7" a="1"/>
  <c r="B22" i="7" s="1"/>
  <c r="BC22" i="7" a="1"/>
  <c r="BC22" i="7" s="1"/>
  <c r="AW22" i="7" a="1"/>
  <c r="AW22" i="7" s="1"/>
  <c r="H22" i="7" a="1"/>
  <c r="H22" i="7" s="1"/>
  <c r="AL22" i="7" a="1"/>
  <c r="AL22" i="7" s="1"/>
  <c r="AA22" i="7" a="1"/>
  <c r="AA22" i="7" s="1"/>
  <c r="AO22" i="7" a="1"/>
  <c r="AO22" i="7" s="1"/>
  <c r="AP22" i="7" a="1"/>
  <c r="AP22" i="7" s="1"/>
  <c r="X22" i="7" a="1"/>
  <c r="X22" i="7" s="1"/>
  <c r="AX22" i="7" a="1"/>
  <c r="AX22" i="7" s="1"/>
  <c r="BB22" i="7" a="1"/>
  <c r="BB22" i="7" s="1"/>
  <c r="AC22" i="7" a="1"/>
  <c r="AC22" i="7" s="1"/>
  <c r="AB22" i="7" a="1"/>
  <c r="AB22" i="7" s="1"/>
  <c r="I22" i="7" a="1"/>
  <c r="I22" i="7" s="1"/>
  <c r="AG22" i="7" a="1"/>
  <c r="AG22" i="7" s="1"/>
  <c r="M22" i="7" a="1"/>
  <c r="M22" i="7" s="1"/>
  <c r="AZ22" i="7" a="1"/>
  <c r="AZ22" i="7" s="1"/>
  <c r="BD22" i="7" a="1"/>
  <c r="BD22" i="7" s="1"/>
  <c r="AV22" i="7" a="1"/>
  <c r="AV22" i="7" s="1"/>
  <c r="AQ22" i="7" a="1"/>
  <c r="AQ22" i="7" s="1"/>
  <c r="J22" i="7" a="1"/>
  <c r="J22" i="7" s="1"/>
  <c r="AE22" i="7" a="1"/>
  <c r="AE22" i="7" s="1"/>
  <c r="AM22" i="7" a="1"/>
  <c r="AM22" i="7" s="1"/>
  <c r="F22" i="7" a="1"/>
  <c r="F22" i="7" s="1"/>
  <c r="G22" i="7" a="1"/>
  <c r="G22" i="7" s="1"/>
  <c r="BP22" i="7" s="1"/>
  <c r="C22" i="7" a="1"/>
  <c r="C22" i="7" s="1"/>
  <c r="BE22" i="7" a="1"/>
  <c r="BE22" i="7" s="1"/>
  <c r="AS22" i="7" a="1"/>
  <c r="AS22" i="7" s="1"/>
  <c r="W22" i="7" a="1"/>
  <c r="W22" i="7" s="1"/>
  <c r="AH22" i="7" a="1"/>
  <c r="AH22" i="7" s="1"/>
  <c r="U22" i="7" a="1"/>
  <c r="U22" i="7" s="1"/>
  <c r="CD22" i="7" s="1"/>
  <c r="AT22" i="7" a="1"/>
  <c r="AT22" i="7" s="1"/>
  <c r="N22" i="7" a="1"/>
  <c r="N22" i="7" s="1"/>
  <c r="AF22" i="7" a="1"/>
  <c r="AF22" i="7" s="1"/>
  <c r="K22" i="7" a="1"/>
  <c r="K22" i="7" s="1"/>
  <c r="BH22" i="7" a="1"/>
  <c r="BH22" i="7" s="1"/>
  <c r="Q22" i="7" a="1"/>
  <c r="Q22" i="7" s="1"/>
  <c r="BA22" i="7" a="1"/>
  <c r="BA22" i="7" s="1"/>
  <c r="R22" i="7" a="1"/>
  <c r="R22" i="7" s="1"/>
  <c r="CA22" i="7" s="1"/>
  <c r="E22" i="7" a="1"/>
  <c r="E22" i="7" s="1"/>
  <c r="BI22" i="7" a="1"/>
  <c r="BI22" i="7" s="1"/>
  <c r="AN22" i="7" a="1"/>
  <c r="AN22" i="7" s="1"/>
  <c r="AI22" i="7" a="1"/>
  <c r="AI22" i="7" s="1"/>
  <c r="P22" i="7" a="1"/>
  <c r="P22" i="7" s="1"/>
  <c r="AJ22" i="7" a="1"/>
  <c r="AJ22" i="7" s="1"/>
  <c r="T22" i="7" a="1"/>
  <c r="T22" i="7" s="1"/>
  <c r="BG22" i="7" a="1"/>
  <c r="BG22" i="7" s="1"/>
  <c r="Y22" i="7" a="1"/>
  <c r="Y22" i="7" s="1"/>
  <c r="O22" i="7" a="1"/>
  <c r="O22" i="7" s="1"/>
  <c r="Z22" i="7" a="1"/>
  <c r="Z22" i="7" s="1"/>
  <c r="S22" i="7" a="1"/>
  <c r="S22" i="7" s="1"/>
  <c r="CB22" i="7" s="1"/>
  <c r="L22" i="7" a="1"/>
  <c r="L22" i="7" s="1"/>
  <c r="BU22" i="7" s="1"/>
  <c r="AD22" i="7" a="1"/>
  <c r="AD22" i="7" s="1"/>
  <c r="AY22" i="7" a="1"/>
  <c r="AY22" i="7" s="1"/>
  <c r="D22" i="7" a="1"/>
  <c r="D22" i="7" s="1"/>
  <c r="BM22" i="7" s="1"/>
  <c r="AK22" i="7" a="1"/>
  <c r="AK22" i="7" s="1"/>
  <c r="AU22" i="7" a="1"/>
  <c r="AU22" i="7" s="1"/>
  <c r="AR22" i="7" a="1"/>
  <c r="AR22" i="7" s="1"/>
  <c r="BF22" i="7" a="1"/>
  <c r="BF22" i="7" s="1"/>
  <c r="V22" i="7" a="1"/>
  <c r="V22" i="7" s="1"/>
  <c r="A23" i="7"/>
  <c r="BX22" i="7" l="1"/>
  <c r="CC22" i="7"/>
  <c r="BY22" i="7"/>
  <c r="BW22" i="7"/>
  <c r="BL22" i="7"/>
  <c r="BV22" i="7"/>
  <c r="BZ22" i="7"/>
  <c r="BT22" i="7"/>
  <c r="BN22" i="7"/>
  <c r="BO22" i="7"/>
  <c r="BR22" i="7"/>
  <c r="BS22" i="7"/>
  <c r="BQ22" i="7"/>
  <c r="BK22" i="7"/>
  <c r="B23" i="7" a="1"/>
  <c r="B23" i="7" s="1"/>
  <c r="AA23" i="7" a="1"/>
  <c r="AA23" i="7" s="1"/>
  <c r="AH23" i="7" a="1"/>
  <c r="AH23" i="7" s="1"/>
  <c r="BC23" i="7" a="1"/>
  <c r="BC23" i="7" s="1"/>
  <c r="X23" i="7" a="1"/>
  <c r="X23" i="7" s="1"/>
  <c r="AC23" i="7" a="1"/>
  <c r="AC23" i="7" s="1"/>
  <c r="AX23" i="7" a="1"/>
  <c r="AX23" i="7" s="1"/>
  <c r="H23" i="7" a="1"/>
  <c r="H23" i="7" s="1"/>
  <c r="AB23" i="7" a="1"/>
  <c r="AB23" i="7" s="1"/>
  <c r="BB23" i="7" a="1"/>
  <c r="BB23" i="7" s="1"/>
  <c r="AL23" i="7" a="1"/>
  <c r="AL23" i="7" s="1"/>
  <c r="M23" i="7" a="1"/>
  <c r="M23" i="7" s="1"/>
  <c r="AP23" i="7" a="1"/>
  <c r="AP23" i="7" s="1"/>
  <c r="AO23" i="7" a="1"/>
  <c r="AO23" i="7" s="1"/>
  <c r="C23" i="7" a="1"/>
  <c r="C23" i="7" s="1"/>
  <c r="AW23" i="7" a="1"/>
  <c r="AW23" i="7" s="1"/>
  <c r="I23" i="7" a="1"/>
  <c r="I23" i="7" s="1"/>
  <c r="BR23" i="7" s="1"/>
  <c r="G23" i="7" a="1"/>
  <c r="G23" i="7" s="1"/>
  <c r="BP23" i="7" s="1"/>
  <c r="AE23" i="7" a="1"/>
  <c r="AE23" i="7" s="1"/>
  <c r="BE23" i="7" a="1"/>
  <c r="BE23" i="7" s="1"/>
  <c r="U23" i="7" a="1"/>
  <c r="U23" i="7" s="1"/>
  <c r="CD23" i="7" s="1"/>
  <c r="AM23" i="7" a="1"/>
  <c r="AM23" i="7" s="1"/>
  <c r="AQ23" i="7" a="1"/>
  <c r="AQ23" i="7" s="1"/>
  <c r="AS23" i="7" a="1"/>
  <c r="AS23" i="7" s="1"/>
  <c r="AZ23" i="7" a="1"/>
  <c r="AZ23" i="7" s="1"/>
  <c r="F23" i="7" a="1"/>
  <c r="F23" i="7" s="1"/>
  <c r="AV23" i="7" a="1"/>
  <c r="AV23" i="7" s="1"/>
  <c r="BD23" i="7" a="1"/>
  <c r="BD23" i="7" s="1"/>
  <c r="W23" i="7" a="1"/>
  <c r="W23" i="7" s="1"/>
  <c r="AG23" i="7" a="1"/>
  <c r="AG23" i="7" s="1"/>
  <c r="J23" i="7" a="1"/>
  <c r="J23" i="7" s="1"/>
  <c r="P23" i="7" a="1"/>
  <c r="P23" i="7" s="1"/>
  <c r="N23" i="7" a="1"/>
  <c r="N23" i="7" s="1"/>
  <c r="BW23" i="7" s="1"/>
  <c r="AF23" i="7" a="1"/>
  <c r="AF23" i="7" s="1"/>
  <c r="T23" i="7" a="1"/>
  <c r="T23" i="7" s="1"/>
  <c r="AI23" i="7" a="1"/>
  <c r="AI23" i="7" s="1"/>
  <c r="AT23" i="7" a="1"/>
  <c r="AT23" i="7" s="1"/>
  <c r="BA23" i="7" a="1"/>
  <c r="BA23" i="7" s="1"/>
  <c r="E23" i="7" a="1"/>
  <c r="E23" i="7" s="1"/>
  <c r="K23" i="7" a="1"/>
  <c r="K23" i="7" s="1"/>
  <c r="BT23" i="7" s="1"/>
  <c r="AN23" i="7" a="1"/>
  <c r="AN23" i="7" s="1"/>
  <c r="BI23" i="7" a="1"/>
  <c r="BI23" i="7" s="1"/>
  <c r="AJ23" i="7" a="1"/>
  <c r="AJ23" i="7" s="1"/>
  <c r="Y23" i="7" a="1"/>
  <c r="Y23" i="7" s="1"/>
  <c r="BH23" i="7" a="1"/>
  <c r="BH23" i="7" s="1"/>
  <c r="BG23" i="7" a="1"/>
  <c r="BG23" i="7" s="1"/>
  <c r="R23" i="7" a="1"/>
  <c r="R23" i="7" s="1"/>
  <c r="CA23" i="7" s="1"/>
  <c r="Q23" i="7" a="1"/>
  <c r="Q23" i="7" s="1"/>
  <c r="AR23" i="7" a="1"/>
  <c r="AR23" i="7" s="1"/>
  <c r="L23" i="7" a="1"/>
  <c r="L23" i="7" s="1"/>
  <c r="BU23" i="7" s="1"/>
  <c r="AY23" i="7" a="1"/>
  <c r="AY23" i="7" s="1"/>
  <c r="BF23" i="7" a="1"/>
  <c r="BF23" i="7" s="1"/>
  <c r="AK23" i="7" a="1"/>
  <c r="AK23" i="7" s="1"/>
  <c r="AU23" i="7" a="1"/>
  <c r="AU23" i="7" s="1"/>
  <c r="D23" i="7" a="1"/>
  <c r="D23" i="7" s="1"/>
  <c r="BM23" i="7" s="1"/>
  <c r="S23" i="7" a="1"/>
  <c r="S23" i="7" s="1"/>
  <c r="CB23" i="7" s="1"/>
  <c r="Z23" i="7" a="1"/>
  <c r="Z23" i="7" s="1"/>
  <c r="V23" i="7" a="1"/>
  <c r="V23" i="7" s="1"/>
  <c r="O23" i="7" a="1"/>
  <c r="O23" i="7" s="1"/>
  <c r="BX23" i="7" s="1"/>
  <c r="AD23" i="7" a="1"/>
  <c r="AD23" i="7" s="1"/>
  <c r="A24" i="7"/>
  <c r="BZ23" i="7" l="1"/>
  <c r="BY23" i="7"/>
  <c r="BN23" i="7"/>
  <c r="CC23" i="7"/>
  <c r="BV23" i="7"/>
  <c r="BO23" i="7"/>
  <c r="BS23" i="7"/>
  <c r="BQ23" i="7"/>
  <c r="BL23" i="7"/>
  <c r="BK23" i="7"/>
  <c r="B24" i="7" a="1"/>
  <c r="B24" i="7" s="1"/>
  <c r="X24" i="7" a="1"/>
  <c r="X24" i="7" s="1"/>
  <c r="AP24" i="7" a="1"/>
  <c r="AP24" i="7" s="1"/>
  <c r="AO24" i="7" a="1"/>
  <c r="AO24" i="7" s="1"/>
  <c r="AB24" i="7" a="1"/>
  <c r="AB24" i="7" s="1"/>
  <c r="I24" i="7" a="1"/>
  <c r="I24" i="7" s="1"/>
  <c r="AH24" i="7" a="1"/>
  <c r="AH24" i="7" s="1"/>
  <c r="AC24" i="7" a="1"/>
  <c r="AC24" i="7" s="1"/>
  <c r="M24" i="7" a="1"/>
  <c r="M24" i="7" s="1"/>
  <c r="AG24" i="7" a="1"/>
  <c r="AG24" i="7" s="1"/>
  <c r="C24" i="7" a="1"/>
  <c r="C24" i="7" s="1"/>
  <c r="AL24" i="7" a="1"/>
  <c r="AL24" i="7" s="1"/>
  <c r="BC24" i="7" a="1"/>
  <c r="BC24" i="7" s="1"/>
  <c r="AW24" i="7" a="1"/>
  <c r="AW24" i="7" s="1"/>
  <c r="AX24" i="7" a="1"/>
  <c r="AX24" i="7" s="1"/>
  <c r="AA24" i="7" a="1"/>
  <c r="AA24" i="7" s="1"/>
  <c r="H24" i="7" a="1"/>
  <c r="H24" i="7" s="1"/>
  <c r="BQ24" i="7" s="1"/>
  <c r="BB24" i="7" a="1"/>
  <c r="BB24" i="7" s="1"/>
  <c r="AM24" i="7" a="1"/>
  <c r="AM24" i="7" s="1"/>
  <c r="AT24" i="7" a="1"/>
  <c r="AT24" i="7" s="1"/>
  <c r="G24" i="7" a="1"/>
  <c r="G24" i="7" s="1"/>
  <c r="BE24" i="7" a="1"/>
  <c r="BE24" i="7" s="1"/>
  <c r="AS24" i="7" a="1"/>
  <c r="AS24" i="7" s="1"/>
  <c r="AZ24" i="7" a="1"/>
  <c r="AZ24" i="7" s="1"/>
  <c r="F24" i="7" a="1"/>
  <c r="F24" i="7" s="1"/>
  <c r="AV24" i="7" a="1"/>
  <c r="AV24" i="7" s="1"/>
  <c r="W24" i="7" a="1"/>
  <c r="W24" i="7" s="1"/>
  <c r="BD24" i="7" a="1"/>
  <c r="BD24" i="7" s="1"/>
  <c r="AE24" i="7" a="1"/>
  <c r="AE24" i="7" s="1"/>
  <c r="U24" i="7" a="1"/>
  <c r="U24" i="7" s="1"/>
  <c r="AQ24" i="7" a="1"/>
  <c r="AQ24" i="7" s="1"/>
  <c r="J24" i="7" a="1"/>
  <c r="J24" i="7" s="1"/>
  <c r="BA24" i="7" a="1"/>
  <c r="BA24" i="7" s="1"/>
  <c r="E24" i="7" a="1"/>
  <c r="E24" i="7" s="1"/>
  <c r="T24" i="7" a="1"/>
  <c r="T24" i="7" s="1"/>
  <c r="BG24" i="7" a="1"/>
  <c r="BG24" i="7" s="1"/>
  <c r="P24" i="7" a="1"/>
  <c r="P24" i="7" s="1"/>
  <c r="AI24" i="7" a="1"/>
  <c r="AI24" i="7" s="1"/>
  <c r="K24" i="7" a="1"/>
  <c r="K24" i="7" s="1"/>
  <c r="BT24" i="7" s="1"/>
  <c r="BH24" i="7" a="1"/>
  <c r="BH24" i="7" s="1"/>
  <c r="Y24" i="7" a="1"/>
  <c r="Y24" i="7" s="1"/>
  <c r="AJ24" i="7" a="1"/>
  <c r="AJ24" i="7" s="1"/>
  <c r="AF24" i="7" a="1"/>
  <c r="AF24" i="7" s="1"/>
  <c r="AN24" i="7" a="1"/>
  <c r="AN24" i="7" s="1"/>
  <c r="R24" i="7" a="1"/>
  <c r="R24" i="7" s="1"/>
  <c r="N24" i="7" a="1"/>
  <c r="N24" i="7" s="1"/>
  <c r="BW24" i="7" s="1"/>
  <c r="BI24" i="7" a="1"/>
  <c r="BI24" i="7" s="1"/>
  <c r="Q24" i="7" a="1"/>
  <c r="Q24" i="7" s="1"/>
  <c r="AK24" i="7" a="1"/>
  <c r="AK24" i="7" s="1"/>
  <c r="BF24" i="7" a="1"/>
  <c r="BF24" i="7" s="1"/>
  <c r="AR24" i="7" a="1"/>
  <c r="AR24" i="7" s="1"/>
  <c r="S24" i="7" a="1"/>
  <c r="S24" i="7" s="1"/>
  <c r="Z24" i="7" a="1"/>
  <c r="Z24" i="7" s="1"/>
  <c r="O24" i="7" a="1"/>
  <c r="O24" i="7" s="1"/>
  <c r="BX24" i="7" s="1"/>
  <c r="L24" i="7" a="1"/>
  <c r="L24" i="7" s="1"/>
  <c r="V24" i="7" a="1"/>
  <c r="V24" i="7" s="1"/>
  <c r="D24" i="7" a="1"/>
  <c r="D24" i="7" s="1"/>
  <c r="BM24" i="7" s="1"/>
  <c r="AD24" i="7" a="1"/>
  <c r="AD24" i="7" s="1"/>
  <c r="AU24" i="7" a="1"/>
  <c r="AU24" i="7" s="1"/>
  <c r="AY24" i="7" a="1"/>
  <c r="AY24" i="7" s="1"/>
  <c r="A25" i="7"/>
  <c r="BU24" i="7" l="1"/>
  <c r="BZ24" i="7"/>
  <c r="BV24" i="7"/>
  <c r="CD24" i="7"/>
  <c r="CB24" i="7"/>
  <c r="CA24" i="7"/>
  <c r="BY24" i="7"/>
  <c r="BP24" i="7"/>
  <c r="BR24" i="7"/>
  <c r="CC24" i="7"/>
  <c r="BS24" i="7"/>
  <c r="BL24" i="7"/>
  <c r="BO24" i="7"/>
  <c r="BN24" i="7"/>
  <c r="BK24" i="7"/>
  <c r="B25" i="7" a="1"/>
  <c r="B25" i="7" s="1"/>
  <c r="AA25" i="7" a="1"/>
  <c r="AA25" i="7" s="1"/>
  <c r="M25" i="7" a="1"/>
  <c r="M25" i="7" s="1"/>
  <c r="BB25" i="7" a="1"/>
  <c r="BB25" i="7" s="1"/>
  <c r="H25" i="7" a="1"/>
  <c r="H25" i="7" s="1"/>
  <c r="AL25" i="7" a="1"/>
  <c r="AL25" i="7" s="1"/>
  <c r="AW25" i="7" a="1"/>
  <c r="AW25" i="7" s="1"/>
  <c r="C25" i="7" a="1"/>
  <c r="C25" i="7" s="1"/>
  <c r="AC25" i="7" a="1"/>
  <c r="AC25" i="7" s="1"/>
  <c r="I25" i="7" a="1"/>
  <c r="I25" i="7" s="1"/>
  <c r="BC25" i="7" a="1"/>
  <c r="BC25" i="7" s="1"/>
  <c r="AG25" i="7" a="1"/>
  <c r="AG25" i="7" s="1"/>
  <c r="AX25" i="7" a="1"/>
  <c r="AX25" i="7" s="1"/>
  <c r="X25" i="7" a="1"/>
  <c r="X25" i="7" s="1"/>
  <c r="AB25" i="7" a="1"/>
  <c r="AB25" i="7" s="1"/>
  <c r="AP25" i="7" a="1"/>
  <c r="AP25" i="7" s="1"/>
  <c r="AV25" i="7" a="1"/>
  <c r="AV25" i="7" s="1"/>
  <c r="J25" i="7" a="1"/>
  <c r="J25" i="7" s="1"/>
  <c r="F25" i="7" a="1"/>
  <c r="F25" i="7" s="1"/>
  <c r="AT25" i="7" a="1"/>
  <c r="AT25" i="7" s="1"/>
  <c r="U25" i="7" a="1"/>
  <c r="U25" i="7" s="1"/>
  <c r="AM25" i="7" a="1"/>
  <c r="AM25" i="7" s="1"/>
  <c r="G25" i="7" a="1"/>
  <c r="G25" i="7" s="1"/>
  <c r="BP25" i="7" s="1"/>
  <c r="BE25" i="7" a="1"/>
  <c r="BE25" i="7" s="1"/>
  <c r="AH25" i="7" a="1"/>
  <c r="AH25" i="7" s="1"/>
  <c r="AO25" i="7" a="1"/>
  <c r="AO25" i="7" s="1"/>
  <c r="AS25" i="7" a="1"/>
  <c r="AS25" i="7" s="1"/>
  <c r="AE25" i="7" a="1"/>
  <c r="AE25" i="7" s="1"/>
  <c r="AQ25" i="7" a="1"/>
  <c r="AQ25" i="7" s="1"/>
  <c r="AZ25" i="7" a="1"/>
  <c r="AZ25" i="7" s="1"/>
  <c r="BD25" i="7" a="1"/>
  <c r="BD25" i="7" s="1"/>
  <c r="W25" i="7" a="1"/>
  <c r="W25" i="7" s="1"/>
  <c r="P25" i="7" a="1"/>
  <c r="P25" i="7" s="1"/>
  <c r="AJ25" i="7" a="1"/>
  <c r="AJ25" i="7" s="1"/>
  <c r="Q25" i="7" a="1"/>
  <c r="Q25" i="7" s="1"/>
  <c r="Y25" i="7" a="1"/>
  <c r="Y25" i="7" s="1"/>
  <c r="R25" i="7" a="1"/>
  <c r="R25" i="7" s="1"/>
  <c r="CA25" i="7" s="1"/>
  <c r="BG25" i="7" a="1"/>
  <c r="BG25" i="7" s="1"/>
  <c r="N25" i="7" a="1"/>
  <c r="N25" i="7" s="1"/>
  <c r="BW25" i="7" s="1"/>
  <c r="T25" i="7" a="1"/>
  <c r="T25" i="7" s="1"/>
  <c r="BI25" i="7" a="1"/>
  <c r="BI25" i="7" s="1"/>
  <c r="BH25" i="7" a="1"/>
  <c r="BH25" i="7" s="1"/>
  <c r="AN25" i="7" a="1"/>
  <c r="AN25" i="7" s="1"/>
  <c r="AI25" i="7" a="1"/>
  <c r="AI25" i="7" s="1"/>
  <c r="AF25" i="7" a="1"/>
  <c r="AF25" i="7" s="1"/>
  <c r="BA25" i="7" a="1"/>
  <c r="BA25" i="7" s="1"/>
  <c r="K25" i="7" a="1"/>
  <c r="K25" i="7" s="1"/>
  <c r="BT25" i="7" s="1"/>
  <c r="E25" i="7" a="1"/>
  <c r="E25" i="7" s="1"/>
  <c r="BN25" i="7" s="1"/>
  <c r="AD25" i="7" a="1"/>
  <c r="AD25" i="7" s="1"/>
  <c r="AU25" i="7" a="1"/>
  <c r="AU25" i="7" s="1"/>
  <c r="Z25" i="7" a="1"/>
  <c r="Z25" i="7" s="1"/>
  <c r="L25" i="7" a="1"/>
  <c r="L25" i="7" s="1"/>
  <c r="O25" i="7" a="1"/>
  <c r="O25" i="7" s="1"/>
  <c r="BX25" i="7" s="1"/>
  <c r="V25" i="7" a="1"/>
  <c r="V25" i="7" s="1"/>
  <c r="AY25" i="7" a="1"/>
  <c r="AY25" i="7" s="1"/>
  <c r="BF25" i="7" a="1"/>
  <c r="BF25" i="7" s="1"/>
  <c r="D25" i="7" a="1"/>
  <c r="D25" i="7" s="1"/>
  <c r="BM25" i="7" s="1"/>
  <c r="AR25" i="7" a="1"/>
  <c r="AR25" i="7" s="1"/>
  <c r="AK25" i="7" a="1"/>
  <c r="AK25" i="7" s="1"/>
  <c r="S25" i="7" a="1"/>
  <c r="S25" i="7" s="1"/>
  <c r="CB25" i="7" s="1"/>
  <c r="A26" i="7"/>
  <c r="CC25" i="7" l="1"/>
  <c r="BU25" i="7"/>
  <c r="BZ25" i="7"/>
  <c r="CD25" i="7"/>
  <c r="BQ25" i="7"/>
  <c r="BY25" i="7"/>
  <c r="BV25" i="7"/>
  <c r="BO25" i="7"/>
  <c r="BS25" i="7"/>
  <c r="BR25" i="7"/>
  <c r="BL25" i="7"/>
  <c r="BK25" i="7"/>
  <c r="B26" i="7" a="1"/>
  <c r="B26" i="7" s="1"/>
  <c r="AX26" i="7" a="1"/>
  <c r="AX26" i="7" s="1"/>
  <c r="AC26" i="7" a="1"/>
  <c r="AC26" i="7" s="1"/>
  <c r="C26" i="7" a="1"/>
  <c r="C26" i="7" s="1"/>
  <c r="H26" i="7" a="1"/>
  <c r="H26" i="7" s="1"/>
  <c r="AB26" i="7" a="1"/>
  <c r="AB26" i="7" s="1"/>
  <c r="AA26" i="7" a="1"/>
  <c r="AA26" i="7" s="1"/>
  <c r="I26" i="7" a="1"/>
  <c r="I26" i="7" s="1"/>
  <c r="BB26" i="7" a="1"/>
  <c r="BB26" i="7" s="1"/>
  <c r="M26" i="7" a="1"/>
  <c r="M26" i="7" s="1"/>
  <c r="AP26" i="7" a="1"/>
  <c r="AP26" i="7" s="1"/>
  <c r="X26" i="7" a="1"/>
  <c r="X26" i="7" s="1"/>
  <c r="AL26" i="7" a="1"/>
  <c r="AL26" i="7" s="1"/>
  <c r="AW26" i="7" a="1"/>
  <c r="AW26" i="7" s="1"/>
  <c r="AH26" i="7" a="1"/>
  <c r="AH26" i="7" s="1"/>
  <c r="AO26" i="7" a="1"/>
  <c r="AO26" i="7" s="1"/>
  <c r="AG26" i="7" a="1"/>
  <c r="AG26" i="7" s="1"/>
  <c r="AS26" i="7" a="1"/>
  <c r="AS26" i="7" s="1"/>
  <c r="AE26" i="7" a="1"/>
  <c r="AE26" i="7" s="1"/>
  <c r="U26" i="7" a="1"/>
  <c r="U26" i="7" s="1"/>
  <c r="CD26" i="7" s="1"/>
  <c r="AZ26" i="7" a="1"/>
  <c r="AZ26" i="7" s="1"/>
  <c r="BE26" i="7" a="1"/>
  <c r="BE26" i="7" s="1"/>
  <c r="G26" i="7" a="1"/>
  <c r="G26" i="7" s="1"/>
  <c r="BP26" i="7" s="1"/>
  <c r="AQ26" i="7" a="1"/>
  <c r="AQ26" i="7" s="1"/>
  <c r="AV26" i="7" a="1"/>
  <c r="AV26" i="7" s="1"/>
  <c r="BC26" i="7" a="1"/>
  <c r="BC26" i="7" s="1"/>
  <c r="J26" i="7" a="1"/>
  <c r="J26" i="7" s="1"/>
  <c r="BD26" i="7" a="1"/>
  <c r="BD26" i="7" s="1"/>
  <c r="F26" i="7" a="1"/>
  <c r="F26" i="7" s="1"/>
  <c r="AM26" i="7" a="1"/>
  <c r="AM26" i="7" s="1"/>
  <c r="W26" i="7" a="1"/>
  <c r="W26" i="7" s="1"/>
  <c r="N26" i="7" a="1"/>
  <c r="N26" i="7" s="1"/>
  <c r="BW26" i="7" s="1"/>
  <c r="T26" i="7" a="1"/>
  <c r="T26" i="7" s="1"/>
  <c r="Y26" i="7" a="1"/>
  <c r="Y26" i="7" s="1"/>
  <c r="AF26" i="7" a="1"/>
  <c r="AF26" i="7" s="1"/>
  <c r="BA26" i="7" a="1"/>
  <c r="BA26" i="7" s="1"/>
  <c r="BH26" i="7" a="1"/>
  <c r="BH26" i="7" s="1"/>
  <c r="Q26" i="7" a="1"/>
  <c r="Q26" i="7" s="1"/>
  <c r="AN26" i="7" a="1"/>
  <c r="AN26" i="7" s="1"/>
  <c r="P26" i="7" a="1"/>
  <c r="P26" i="7" s="1"/>
  <c r="E26" i="7" a="1"/>
  <c r="E26" i="7" s="1"/>
  <c r="BN26" i="7" s="1"/>
  <c r="K26" i="7" a="1"/>
  <c r="K26" i="7" s="1"/>
  <c r="BT26" i="7" s="1"/>
  <c r="R26" i="7" a="1"/>
  <c r="R26" i="7" s="1"/>
  <c r="CA26" i="7" s="1"/>
  <c r="BG26" i="7" a="1"/>
  <c r="BG26" i="7" s="1"/>
  <c r="BI26" i="7" a="1"/>
  <c r="BI26" i="7" s="1"/>
  <c r="AT26" i="7" a="1"/>
  <c r="AT26" i="7" s="1"/>
  <c r="AJ26" i="7" a="1"/>
  <c r="AJ26" i="7" s="1"/>
  <c r="S26" i="7" a="1"/>
  <c r="S26" i="7" s="1"/>
  <c r="CB26" i="7" s="1"/>
  <c r="O26" i="7" a="1"/>
  <c r="O26" i="7" s="1"/>
  <c r="L26" i="7" a="1"/>
  <c r="L26" i="7" s="1"/>
  <c r="BU26" i="7" s="1"/>
  <c r="V26" i="7" a="1"/>
  <c r="V26" i="7" s="1"/>
  <c r="BF26" i="7" a="1"/>
  <c r="BF26" i="7" s="1"/>
  <c r="D26" i="7" a="1"/>
  <c r="D26" i="7" s="1"/>
  <c r="AI26" i="7" a="1"/>
  <c r="AI26" i="7" s="1"/>
  <c r="AU26" i="7" a="1"/>
  <c r="AU26" i="7" s="1"/>
  <c r="AD26" i="7" a="1"/>
  <c r="AD26" i="7" s="1"/>
  <c r="AK26" i="7" a="1"/>
  <c r="AK26" i="7" s="1"/>
  <c r="Z26" i="7" a="1"/>
  <c r="Z26" i="7" s="1"/>
  <c r="AY26" i="7" a="1"/>
  <c r="AY26" i="7" s="1"/>
  <c r="AR26" i="7" a="1"/>
  <c r="AR26" i="7" s="1"/>
  <c r="A27" i="7"/>
  <c r="BM26" i="7" l="1"/>
  <c r="BX26" i="7"/>
  <c r="CC26" i="7"/>
  <c r="BY26" i="7"/>
  <c r="BV26" i="7"/>
  <c r="BZ26" i="7"/>
  <c r="BR26" i="7"/>
  <c r="BQ26" i="7"/>
  <c r="BO26" i="7"/>
  <c r="BS26" i="7"/>
  <c r="BL26" i="7"/>
  <c r="BK26" i="7"/>
  <c r="B27" i="7" a="1"/>
  <c r="B27" i="7" s="1"/>
  <c r="AB27" i="7" a="1"/>
  <c r="AB27" i="7" s="1"/>
  <c r="BB27" i="7" a="1"/>
  <c r="BB27" i="7" s="1"/>
  <c r="AC27" i="7" a="1"/>
  <c r="AC27" i="7" s="1"/>
  <c r="AG27" i="7" a="1"/>
  <c r="AG27" i="7" s="1"/>
  <c r="AH27" i="7" a="1"/>
  <c r="AH27" i="7" s="1"/>
  <c r="C27" i="7" a="1"/>
  <c r="C27" i="7" s="1"/>
  <c r="X27" i="7" a="1"/>
  <c r="X27" i="7" s="1"/>
  <c r="AX27" i="7" a="1"/>
  <c r="AX27" i="7" s="1"/>
  <c r="H27" i="7" a="1"/>
  <c r="H27" i="7" s="1"/>
  <c r="BQ27" i="7" s="1"/>
  <c r="AL27" i="7" a="1"/>
  <c r="AL27" i="7" s="1"/>
  <c r="AW27" i="7" a="1"/>
  <c r="AW27" i="7" s="1"/>
  <c r="I27" i="7" a="1"/>
  <c r="I27" i="7" s="1"/>
  <c r="AA27" i="7" a="1"/>
  <c r="AA27" i="7" s="1"/>
  <c r="M27" i="7" a="1"/>
  <c r="M27" i="7" s="1"/>
  <c r="AP27" i="7" a="1"/>
  <c r="AP27" i="7" s="1"/>
  <c r="AO27" i="7" a="1"/>
  <c r="AO27" i="7" s="1"/>
  <c r="U27" i="7" a="1"/>
  <c r="U27" i="7" s="1"/>
  <c r="AS27" i="7" a="1"/>
  <c r="AS27" i="7" s="1"/>
  <c r="AV27" i="7" a="1"/>
  <c r="AV27" i="7" s="1"/>
  <c r="F27" i="7" a="1"/>
  <c r="F27" i="7" s="1"/>
  <c r="AE27" i="7" a="1"/>
  <c r="AE27" i="7" s="1"/>
  <c r="AQ27" i="7" a="1"/>
  <c r="AQ27" i="7" s="1"/>
  <c r="AM27" i="7" a="1"/>
  <c r="AM27" i="7" s="1"/>
  <c r="W27" i="7" a="1"/>
  <c r="W27" i="7" s="1"/>
  <c r="AT27" i="7" a="1"/>
  <c r="AT27" i="7" s="1"/>
  <c r="BC27" i="7" a="1"/>
  <c r="BC27" i="7" s="1"/>
  <c r="J27" i="7" a="1"/>
  <c r="J27" i="7" s="1"/>
  <c r="AZ27" i="7" a="1"/>
  <c r="AZ27" i="7" s="1"/>
  <c r="BD27" i="7" a="1"/>
  <c r="BD27" i="7" s="1"/>
  <c r="G27" i="7" a="1"/>
  <c r="G27" i="7" s="1"/>
  <c r="BP27" i="7" s="1"/>
  <c r="E27" i="7" a="1"/>
  <c r="E27" i="7" s="1"/>
  <c r="Q27" i="7" a="1"/>
  <c r="Q27" i="7" s="1"/>
  <c r="K27" i="7" a="1"/>
  <c r="K27" i="7" s="1"/>
  <c r="BT27" i="7" s="1"/>
  <c r="BE27" i="7" a="1"/>
  <c r="BE27" i="7" s="1"/>
  <c r="AN27" i="7" a="1"/>
  <c r="AN27" i="7" s="1"/>
  <c r="AJ27" i="7" a="1"/>
  <c r="AJ27" i="7" s="1"/>
  <c r="AI27" i="7" a="1"/>
  <c r="AI27" i="7" s="1"/>
  <c r="AF27" i="7" a="1"/>
  <c r="AF27" i="7" s="1"/>
  <c r="BG27" i="7" a="1"/>
  <c r="BG27" i="7" s="1"/>
  <c r="BA27" i="7" a="1"/>
  <c r="BA27" i="7" s="1"/>
  <c r="R27" i="7" a="1"/>
  <c r="R27" i="7" s="1"/>
  <c r="CA27" i="7" s="1"/>
  <c r="BI27" i="7" a="1"/>
  <c r="BI27" i="7" s="1"/>
  <c r="P27" i="7" a="1"/>
  <c r="P27" i="7" s="1"/>
  <c r="BY27" i="7" s="1"/>
  <c r="T27" i="7" a="1"/>
  <c r="T27" i="7" s="1"/>
  <c r="Y27" i="7" a="1"/>
  <c r="Y27" i="7" s="1"/>
  <c r="BH27" i="7" a="1"/>
  <c r="BH27" i="7" s="1"/>
  <c r="N27" i="7" a="1"/>
  <c r="N27" i="7" s="1"/>
  <c r="BW27" i="7" s="1"/>
  <c r="D27" i="7" a="1"/>
  <c r="D27" i="7" s="1"/>
  <c r="BM27" i="7" s="1"/>
  <c r="AR27" i="7" a="1"/>
  <c r="AR27" i="7" s="1"/>
  <c r="V27" i="7" a="1"/>
  <c r="V27" i="7" s="1"/>
  <c r="S27" i="7" a="1"/>
  <c r="S27" i="7" s="1"/>
  <c r="CB27" i="7" s="1"/>
  <c r="AU27" i="7" a="1"/>
  <c r="AU27" i="7" s="1"/>
  <c r="O27" i="7" a="1"/>
  <c r="O27" i="7" s="1"/>
  <c r="BX27" i="7" s="1"/>
  <c r="AY27" i="7" a="1"/>
  <c r="AY27" i="7" s="1"/>
  <c r="BF27" i="7" a="1"/>
  <c r="BF27" i="7" s="1"/>
  <c r="AD27" i="7" a="1"/>
  <c r="AD27" i="7" s="1"/>
  <c r="AK27" i="7" a="1"/>
  <c r="AK27" i="7" s="1"/>
  <c r="Z27" i="7" a="1"/>
  <c r="Z27" i="7" s="1"/>
  <c r="L27" i="7" a="1"/>
  <c r="L27" i="7" s="1"/>
  <c r="A28" i="7"/>
  <c r="BR27" i="7" l="1"/>
  <c r="BU27" i="7"/>
  <c r="CD27" i="7"/>
  <c r="CC27" i="7"/>
  <c r="BZ27" i="7"/>
  <c r="BN27" i="7"/>
  <c r="BV27" i="7"/>
  <c r="BL27" i="7"/>
  <c r="BO27" i="7"/>
  <c r="BS27" i="7"/>
  <c r="BK27" i="7"/>
  <c r="B28" i="7" a="1"/>
  <c r="B28" i="7" s="1"/>
  <c r="X28" i="7" a="1"/>
  <c r="X28" i="7" s="1"/>
  <c r="C28" i="7" a="1"/>
  <c r="C28" i="7" s="1"/>
  <c r="AW28" i="7" a="1"/>
  <c r="AW28" i="7" s="1"/>
  <c r="M28" i="7" a="1"/>
  <c r="M28" i="7" s="1"/>
  <c r="AG28" i="7" a="1"/>
  <c r="AG28" i="7" s="1"/>
  <c r="AX28" i="7" a="1"/>
  <c r="AX28" i="7" s="1"/>
  <c r="AL28" i="7" a="1"/>
  <c r="AL28" i="7" s="1"/>
  <c r="AP28" i="7" a="1"/>
  <c r="AP28" i="7" s="1"/>
  <c r="BC28" i="7" a="1"/>
  <c r="BC28" i="7" s="1"/>
  <c r="AO28" i="7" a="1"/>
  <c r="AO28" i="7" s="1"/>
  <c r="H28" i="7" a="1"/>
  <c r="H28" i="7" s="1"/>
  <c r="AC28" i="7" a="1"/>
  <c r="AC28" i="7" s="1"/>
  <c r="AB28" i="7" a="1"/>
  <c r="AB28" i="7" s="1"/>
  <c r="I28" i="7" a="1"/>
  <c r="I28" i="7" s="1"/>
  <c r="AA28" i="7" a="1"/>
  <c r="AA28" i="7" s="1"/>
  <c r="AH28" i="7" a="1"/>
  <c r="AH28" i="7" s="1"/>
  <c r="BB28" i="7" a="1"/>
  <c r="BB28" i="7" s="1"/>
  <c r="AE28" i="7" a="1"/>
  <c r="AE28" i="7" s="1"/>
  <c r="BD28" i="7" a="1"/>
  <c r="BD28" i="7" s="1"/>
  <c r="F28" i="7" a="1"/>
  <c r="F28" i="7" s="1"/>
  <c r="AS28" i="7" a="1"/>
  <c r="AS28" i="7" s="1"/>
  <c r="W28" i="7" a="1"/>
  <c r="W28" i="7" s="1"/>
  <c r="AQ28" i="7" a="1"/>
  <c r="AQ28" i="7" s="1"/>
  <c r="AM28" i="7" a="1"/>
  <c r="AM28" i="7" s="1"/>
  <c r="U28" i="7" a="1"/>
  <c r="U28" i="7" s="1"/>
  <c r="CD28" i="7" s="1"/>
  <c r="G28" i="7" a="1"/>
  <c r="G28" i="7" s="1"/>
  <c r="BP28" i="7" s="1"/>
  <c r="AZ28" i="7" a="1"/>
  <c r="AZ28" i="7" s="1"/>
  <c r="J28" i="7" a="1"/>
  <c r="J28" i="7" s="1"/>
  <c r="BE28" i="7" a="1"/>
  <c r="BE28" i="7" s="1"/>
  <c r="AV28" i="7" a="1"/>
  <c r="AV28" i="7" s="1"/>
  <c r="AF28" i="7" a="1"/>
  <c r="AF28" i="7" s="1"/>
  <c r="R28" i="7" a="1"/>
  <c r="R28" i="7" s="1"/>
  <c r="CA28" i="7" s="1"/>
  <c r="AI28" i="7" a="1"/>
  <c r="AI28" i="7" s="1"/>
  <c r="AT28" i="7" a="1"/>
  <c r="AT28" i="7" s="1"/>
  <c r="AN28" i="7" a="1"/>
  <c r="AN28" i="7" s="1"/>
  <c r="AJ28" i="7" a="1"/>
  <c r="AJ28" i="7" s="1"/>
  <c r="BG28" i="7" a="1"/>
  <c r="BG28" i="7" s="1"/>
  <c r="N28" i="7" a="1"/>
  <c r="N28" i="7" s="1"/>
  <c r="BW28" i="7" s="1"/>
  <c r="BH28" i="7" a="1"/>
  <c r="BH28" i="7" s="1"/>
  <c r="BA28" i="7" a="1"/>
  <c r="BA28" i="7" s="1"/>
  <c r="T28" i="7" a="1"/>
  <c r="T28" i="7" s="1"/>
  <c r="E28" i="7" a="1"/>
  <c r="E28" i="7" s="1"/>
  <c r="K28" i="7" a="1"/>
  <c r="K28" i="7" s="1"/>
  <c r="BT28" i="7" s="1"/>
  <c r="Q28" i="7" a="1"/>
  <c r="Q28" i="7" s="1"/>
  <c r="P28" i="7" a="1"/>
  <c r="P28" i="7" s="1"/>
  <c r="BI28" i="7" a="1"/>
  <c r="BI28" i="7" s="1"/>
  <c r="AU28" i="7" a="1"/>
  <c r="AU28" i="7" s="1"/>
  <c r="D28" i="7" a="1"/>
  <c r="D28" i="7" s="1"/>
  <c r="BM28" i="7" s="1"/>
  <c r="AD28" i="7" a="1"/>
  <c r="AD28" i="7" s="1"/>
  <c r="L28" i="7" a="1"/>
  <c r="L28" i="7" s="1"/>
  <c r="BU28" i="7" s="1"/>
  <c r="BF28" i="7" a="1"/>
  <c r="BF28" i="7" s="1"/>
  <c r="O28" i="7" a="1"/>
  <c r="O28" i="7" s="1"/>
  <c r="BX28" i="7" s="1"/>
  <c r="Z28" i="7" a="1"/>
  <c r="Z28" i="7" s="1"/>
  <c r="V28" i="7" a="1"/>
  <c r="V28" i="7" s="1"/>
  <c r="S28" i="7" a="1"/>
  <c r="S28" i="7" s="1"/>
  <c r="CB28" i="7" s="1"/>
  <c r="AK28" i="7" a="1"/>
  <c r="AK28" i="7" s="1"/>
  <c r="Y28" i="7" a="1"/>
  <c r="Y28" i="7" s="1"/>
  <c r="AR28" i="7" a="1"/>
  <c r="AR28" i="7" s="1"/>
  <c r="AY28" i="7" a="1"/>
  <c r="AY28" i="7" s="1"/>
  <c r="A29" i="7"/>
  <c r="CC28" i="7" l="1"/>
  <c r="BZ28" i="7"/>
  <c r="BV28" i="7"/>
  <c r="BQ28" i="7"/>
  <c r="BL28" i="7"/>
  <c r="BY28" i="7"/>
  <c r="BS28" i="7"/>
  <c r="BR28" i="7"/>
  <c r="BN28" i="7"/>
  <c r="BO28" i="7"/>
  <c r="BK28" i="7"/>
  <c r="B29" i="7" a="1"/>
  <c r="B29" i="7" s="1"/>
  <c r="AP29" i="7" a="1"/>
  <c r="AP29" i="7" s="1"/>
  <c r="AO29" i="7" a="1"/>
  <c r="AO29" i="7" s="1"/>
  <c r="BC29" i="7" a="1"/>
  <c r="BC29" i="7" s="1"/>
  <c r="AG29" i="7" a="1"/>
  <c r="AG29" i="7" s="1"/>
  <c r="AC29" i="7" a="1"/>
  <c r="AC29" i="7" s="1"/>
  <c r="AX29" i="7" a="1"/>
  <c r="AX29" i="7" s="1"/>
  <c r="AB29" i="7" a="1"/>
  <c r="AB29" i="7" s="1"/>
  <c r="I29" i="7" a="1"/>
  <c r="I29" i="7" s="1"/>
  <c r="BR29" i="7" s="1"/>
  <c r="AH29" i="7" a="1"/>
  <c r="AH29" i="7" s="1"/>
  <c r="AA29" i="7" a="1"/>
  <c r="AA29" i="7" s="1"/>
  <c r="M29" i="7" a="1"/>
  <c r="M29" i="7" s="1"/>
  <c r="X29" i="7" a="1"/>
  <c r="X29" i="7" s="1"/>
  <c r="H29" i="7" a="1"/>
  <c r="H29" i="7" s="1"/>
  <c r="BQ29" i="7" s="1"/>
  <c r="BB29" i="7" a="1"/>
  <c r="BB29" i="7" s="1"/>
  <c r="AL29" i="7" a="1"/>
  <c r="AL29" i="7" s="1"/>
  <c r="C29" i="7" a="1"/>
  <c r="C29" i="7" s="1"/>
  <c r="AW29" i="7" a="1"/>
  <c r="AW29" i="7" s="1"/>
  <c r="AM29" i="7" a="1"/>
  <c r="AM29" i="7" s="1"/>
  <c r="G29" i="7" a="1"/>
  <c r="G29" i="7" s="1"/>
  <c r="BP29" i="7" s="1"/>
  <c r="AS29" i="7" a="1"/>
  <c r="AS29" i="7" s="1"/>
  <c r="AE29" i="7" a="1"/>
  <c r="AE29" i="7" s="1"/>
  <c r="J29" i="7" a="1"/>
  <c r="J29" i="7" s="1"/>
  <c r="AZ29" i="7" a="1"/>
  <c r="AZ29" i="7" s="1"/>
  <c r="AT29" i="7" a="1"/>
  <c r="AT29" i="7" s="1"/>
  <c r="AQ29" i="7" a="1"/>
  <c r="AQ29" i="7" s="1"/>
  <c r="F29" i="7" a="1"/>
  <c r="F29" i="7" s="1"/>
  <c r="W29" i="7" a="1"/>
  <c r="W29" i="7" s="1"/>
  <c r="U29" i="7" a="1"/>
  <c r="U29" i="7" s="1"/>
  <c r="CD29" i="7" s="1"/>
  <c r="BD29" i="7" a="1"/>
  <c r="BD29" i="7" s="1"/>
  <c r="AV29" i="7" a="1"/>
  <c r="AV29" i="7" s="1"/>
  <c r="BE29" i="7" a="1"/>
  <c r="BE29" i="7" s="1"/>
  <c r="BI29" i="7" a="1"/>
  <c r="BI29" i="7" s="1"/>
  <c r="AF29" i="7" a="1"/>
  <c r="AF29" i="7" s="1"/>
  <c r="BA29" i="7" a="1"/>
  <c r="BA29" i="7" s="1"/>
  <c r="K29" i="7" a="1"/>
  <c r="K29" i="7" s="1"/>
  <c r="BT29" i="7" s="1"/>
  <c r="P29" i="7" a="1"/>
  <c r="P29" i="7" s="1"/>
  <c r="E29" i="7" a="1"/>
  <c r="E29" i="7" s="1"/>
  <c r="AJ29" i="7" a="1"/>
  <c r="AJ29" i="7" s="1"/>
  <c r="R29" i="7" a="1"/>
  <c r="R29" i="7" s="1"/>
  <c r="CA29" i="7" s="1"/>
  <c r="T29" i="7" a="1"/>
  <c r="T29" i="7" s="1"/>
  <c r="AN29" i="7" a="1"/>
  <c r="AN29" i="7" s="1"/>
  <c r="BG29" i="7" a="1"/>
  <c r="BG29" i="7" s="1"/>
  <c r="BH29" i="7" a="1"/>
  <c r="BH29" i="7" s="1"/>
  <c r="N29" i="7" a="1"/>
  <c r="N29" i="7" s="1"/>
  <c r="Y29" i="7" a="1"/>
  <c r="Y29" i="7" s="1"/>
  <c r="O29" i="7" a="1"/>
  <c r="O29" i="7" s="1"/>
  <c r="D29" i="7" a="1"/>
  <c r="D29" i="7" s="1"/>
  <c r="V29" i="7" a="1"/>
  <c r="V29" i="7" s="1"/>
  <c r="AK29" i="7" a="1"/>
  <c r="AK29" i="7" s="1"/>
  <c r="AY29" i="7" a="1"/>
  <c r="AY29" i="7" s="1"/>
  <c r="AI29" i="7" a="1"/>
  <c r="AI29" i="7" s="1"/>
  <c r="AR29" i="7" a="1"/>
  <c r="AR29" i="7" s="1"/>
  <c r="AU29" i="7" a="1"/>
  <c r="AU29" i="7" s="1"/>
  <c r="AD29" i="7" a="1"/>
  <c r="AD29" i="7" s="1"/>
  <c r="Q29" i="7" a="1"/>
  <c r="Q29" i="7" s="1"/>
  <c r="S29" i="7" a="1"/>
  <c r="S29" i="7" s="1"/>
  <c r="CB29" i="7" s="1"/>
  <c r="BF29" i="7" a="1"/>
  <c r="BF29" i="7" s="1"/>
  <c r="Z29" i="7" a="1"/>
  <c r="Z29" i="7" s="1"/>
  <c r="L29" i="7" a="1"/>
  <c r="L29" i="7" s="1"/>
  <c r="BU29" i="7" s="1"/>
  <c r="A30" i="7"/>
  <c r="CC29" i="7" l="1"/>
  <c r="BV29" i="7"/>
  <c r="BM29" i="7"/>
  <c r="BZ29" i="7"/>
  <c r="BW29" i="7"/>
  <c r="BX29" i="7"/>
  <c r="BL29" i="7"/>
  <c r="BY29" i="7"/>
  <c r="BN29" i="7"/>
  <c r="BS29" i="7"/>
  <c r="BO29" i="7"/>
  <c r="BK29" i="7"/>
  <c r="B30" i="7" a="1"/>
  <c r="B30" i="7" s="1"/>
  <c r="H30" i="7" a="1"/>
  <c r="H30" i="7" s="1"/>
  <c r="BB30" i="7" a="1"/>
  <c r="BB30" i="7" s="1"/>
  <c r="AH30" i="7" a="1"/>
  <c r="AH30" i="7" s="1"/>
  <c r="C30" i="7" a="1"/>
  <c r="C30" i="7" s="1"/>
  <c r="AX30" i="7" a="1"/>
  <c r="AX30" i="7" s="1"/>
  <c r="AP30" i="7" a="1"/>
  <c r="AP30" i="7" s="1"/>
  <c r="AO30" i="7" a="1"/>
  <c r="AO30" i="7" s="1"/>
  <c r="AB30" i="7" a="1"/>
  <c r="AB30" i="7" s="1"/>
  <c r="M30" i="7" a="1"/>
  <c r="M30" i="7" s="1"/>
  <c r="BC30" i="7" a="1"/>
  <c r="BC30" i="7" s="1"/>
  <c r="AW30" i="7" a="1"/>
  <c r="AW30" i="7" s="1"/>
  <c r="AC30" i="7" a="1"/>
  <c r="AC30" i="7" s="1"/>
  <c r="I30" i="7" a="1"/>
  <c r="I30" i="7" s="1"/>
  <c r="AL30" i="7" a="1"/>
  <c r="AL30" i="7" s="1"/>
  <c r="AA30" i="7" a="1"/>
  <c r="AA30" i="7" s="1"/>
  <c r="X30" i="7" a="1"/>
  <c r="X30" i="7" s="1"/>
  <c r="AS30" i="7" a="1"/>
  <c r="AS30" i="7" s="1"/>
  <c r="W30" i="7" a="1"/>
  <c r="W30" i="7" s="1"/>
  <c r="BE30" i="7" a="1"/>
  <c r="BE30" i="7" s="1"/>
  <c r="BD30" i="7" a="1"/>
  <c r="BD30" i="7" s="1"/>
  <c r="AT30" i="7" a="1"/>
  <c r="AT30" i="7" s="1"/>
  <c r="AE30" i="7" a="1"/>
  <c r="AE30" i="7" s="1"/>
  <c r="AQ30" i="7" a="1"/>
  <c r="AQ30" i="7" s="1"/>
  <c r="G30" i="7" a="1"/>
  <c r="G30" i="7" s="1"/>
  <c r="BP30" i="7" s="1"/>
  <c r="U30" i="7" a="1"/>
  <c r="U30" i="7" s="1"/>
  <c r="CD30" i="7" s="1"/>
  <c r="AG30" i="7" a="1"/>
  <c r="AG30" i="7" s="1"/>
  <c r="J30" i="7" a="1"/>
  <c r="J30" i="7" s="1"/>
  <c r="AM30" i="7" a="1"/>
  <c r="AM30" i="7" s="1"/>
  <c r="AV30" i="7" a="1"/>
  <c r="AV30" i="7" s="1"/>
  <c r="AZ30" i="7" a="1"/>
  <c r="AZ30" i="7" s="1"/>
  <c r="F30" i="7" a="1"/>
  <c r="F30" i="7" s="1"/>
  <c r="AF30" i="7" a="1"/>
  <c r="AF30" i="7" s="1"/>
  <c r="K30" i="7" a="1"/>
  <c r="K30" i="7" s="1"/>
  <c r="BT30" i="7" s="1"/>
  <c r="BH30" i="7" a="1"/>
  <c r="BH30" i="7" s="1"/>
  <c r="AN30" i="7" a="1"/>
  <c r="AN30" i="7" s="1"/>
  <c r="R30" i="7" a="1"/>
  <c r="R30" i="7" s="1"/>
  <c r="CA30" i="7" s="1"/>
  <c r="AJ30" i="7" a="1"/>
  <c r="AJ30" i="7" s="1"/>
  <c r="T30" i="7" a="1"/>
  <c r="T30" i="7" s="1"/>
  <c r="AI30" i="7" a="1"/>
  <c r="AI30" i="7" s="1"/>
  <c r="Y30" i="7" a="1"/>
  <c r="Y30" i="7" s="1"/>
  <c r="E30" i="7" a="1"/>
  <c r="E30" i="7" s="1"/>
  <c r="N30" i="7" a="1"/>
  <c r="N30" i="7" s="1"/>
  <c r="Q30" i="7" a="1"/>
  <c r="Q30" i="7" s="1"/>
  <c r="BA30" i="7" a="1"/>
  <c r="BA30" i="7" s="1"/>
  <c r="P30" i="7" a="1"/>
  <c r="P30" i="7" s="1"/>
  <c r="BG30" i="7" a="1"/>
  <c r="BG30" i="7" s="1"/>
  <c r="BI30" i="7" a="1"/>
  <c r="BI30" i="7" s="1"/>
  <c r="AD30" i="7" a="1"/>
  <c r="AD30" i="7" s="1"/>
  <c r="AK30" i="7" a="1"/>
  <c r="AK30" i="7" s="1"/>
  <c r="D30" i="7" a="1"/>
  <c r="D30" i="7" s="1"/>
  <c r="BM30" i="7" s="1"/>
  <c r="Z30" i="7" a="1"/>
  <c r="Z30" i="7" s="1"/>
  <c r="V30" i="7" a="1"/>
  <c r="V30" i="7" s="1"/>
  <c r="BF30" i="7" a="1"/>
  <c r="BF30" i="7" s="1"/>
  <c r="AU30" i="7" a="1"/>
  <c r="AU30" i="7" s="1"/>
  <c r="O30" i="7" a="1"/>
  <c r="O30" i="7" s="1"/>
  <c r="BX30" i="7" s="1"/>
  <c r="L30" i="7" a="1"/>
  <c r="L30" i="7" s="1"/>
  <c r="BU30" i="7" s="1"/>
  <c r="AR30" i="7" a="1"/>
  <c r="AR30" i="7" s="1"/>
  <c r="AY30" i="7" a="1"/>
  <c r="AY30" i="7" s="1"/>
  <c r="S30" i="7" a="1"/>
  <c r="S30" i="7" s="1"/>
  <c r="CB30" i="7" s="1"/>
  <c r="A31" i="7"/>
  <c r="BW30" i="7" l="1"/>
  <c r="BY30" i="7"/>
  <c r="BN30" i="7"/>
  <c r="CC30" i="7"/>
  <c r="BZ30" i="7"/>
  <c r="BL30" i="7"/>
  <c r="BV30" i="7"/>
  <c r="BO30" i="7"/>
  <c r="BQ30" i="7"/>
  <c r="BS30" i="7"/>
  <c r="BR30" i="7"/>
  <c r="BK30" i="7"/>
  <c r="B31" i="7" a="1"/>
  <c r="B31" i="7" s="1"/>
  <c r="AC31" i="7" a="1"/>
  <c r="AC31" i="7" s="1"/>
  <c r="AX31" i="7" a="1"/>
  <c r="AX31" i="7" s="1"/>
  <c r="AA31" i="7" a="1"/>
  <c r="AA31" i="7" s="1"/>
  <c r="M31" i="7" a="1"/>
  <c r="M31" i="7" s="1"/>
  <c r="AP31" i="7" a="1"/>
  <c r="AP31" i="7" s="1"/>
  <c r="AL31" i="7" a="1"/>
  <c r="AL31" i="7" s="1"/>
  <c r="AO31" i="7" a="1"/>
  <c r="AO31" i="7" s="1"/>
  <c r="X31" i="7" a="1"/>
  <c r="X31" i="7" s="1"/>
  <c r="BB31" i="7" a="1"/>
  <c r="BB31" i="7" s="1"/>
  <c r="AG31" i="7" a="1"/>
  <c r="AG31" i="7" s="1"/>
  <c r="AW31" i="7" a="1"/>
  <c r="AW31" i="7" s="1"/>
  <c r="AH31" i="7" a="1"/>
  <c r="AH31" i="7" s="1"/>
  <c r="C31" i="7" a="1"/>
  <c r="C31" i="7" s="1"/>
  <c r="AB31" i="7" a="1"/>
  <c r="AB31" i="7" s="1"/>
  <c r="I31" i="7" a="1"/>
  <c r="I31" i="7" s="1"/>
  <c r="BC31" i="7" a="1"/>
  <c r="BC31" i="7" s="1"/>
  <c r="H31" i="7" a="1"/>
  <c r="H31" i="7" s="1"/>
  <c r="AQ31" i="7" a="1"/>
  <c r="AQ31" i="7" s="1"/>
  <c r="AZ31" i="7" a="1"/>
  <c r="AZ31" i="7" s="1"/>
  <c r="AM31" i="7" a="1"/>
  <c r="AM31" i="7" s="1"/>
  <c r="J31" i="7" a="1"/>
  <c r="J31" i="7" s="1"/>
  <c r="F31" i="7" a="1"/>
  <c r="F31" i="7" s="1"/>
  <c r="AS31" i="7" a="1"/>
  <c r="AS31" i="7" s="1"/>
  <c r="BD31" i="7" a="1"/>
  <c r="BD31" i="7" s="1"/>
  <c r="W31" i="7" a="1"/>
  <c r="W31" i="7" s="1"/>
  <c r="G31" i="7" a="1"/>
  <c r="G31" i="7" s="1"/>
  <c r="BP31" i="7" s="1"/>
  <c r="AE31" i="7" a="1"/>
  <c r="AE31" i="7" s="1"/>
  <c r="U31" i="7" a="1"/>
  <c r="U31" i="7" s="1"/>
  <c r="CD31" i="7" s="1"/>
  <c r="AV31" i="7" a="1"/>
  <c r="AV31" i="7" s="1"/>
  <c r="AT31" i="7" a="1"/>
  <c r="AT31" i="7" s="1"/>
  <c r="BA31" i="7" a="1"/>
  <c r="BA31" i="7" s="1"/>
  <c r="AN31" i="7" a="1"/>
  <c r="AN31" i="7" s="1"/>
  <c r="AJ31" i="7" a="1"/>
  <c r="AJ31" i="7" s="1"/>
  <c r="N31" i="7" a="1"/>
  <c r="N31" i="7" s="1"/>
  <c r="P31" i="7" a="1"/>
  <c r="P31" i="7" s="1"/>
  <c r="BI31" i="7" a="1"/>
  <c r="BI31" i="7" s="1"/>
  <c r="Y31" i="7" a="1"/>
  <c r="Y31" i="7" s="1"/>
  <c r="BE31" i="7" a="1"/>
  <c r="BE31" i="7" s="1"/>
  <c r="AF31" i="7" a="1"/>
  <c r="AF31" i="7" s="1"/>
  <c r="BG31" i="7" a="1"/>
  <c r="BG31" i="7" s="1"/>
  <c r="BH31" i="7" a="1"/>
  <c r="BH31" i="7" s="1"/>
  <c r="E31" i="7" a="1"/>
  <c r="E31" i="7" s="1"/>
  <c r="R31" i="7" a="1"/>
  <c r="R31" i="7" s="1"/>
  <c r="CA31" i="7" s="1"/>
  <c r="K31" i="7" a="1"/>
  <c r="K31" i="7" s="1"/>
  <c r="BT31" i="7" s="1"/>
  <c r="T31" i="7" a="1"/>
  <c r="T31" i="7" s="1"/>
  <c r="CC31" i="7" s="1"/>
  <c r="AI31" i="7" a="1"/>
  <c r="AI31" i="7" s="1"/>
  <c r="D31" i="7" a="1"/>
  <c r="D31" i="7" s="1"/>
  <c r="BM31" i="7" s="1"/>
  <c r="AY31" i="7" a="1"/>
  <c r="AY31" i="7" s="1"/>
  <c r="AR31" i="7" a="1"/>
  <c r="AR31" i="7" s="1"/>
  <c r="O31" i="7" a="1"/>
  <c r="O31" i="7" s="1"/>
  <c r="S31" i="7" a="1"/>
  <c r="S31" i="7" s="1"/>
  <c r="L31" i="7" a="1"/>
  <c r="L31" i="7" s="1"/>
  <c r="BU31" i="7" s="1"/>
  <c r="AU31" i="7" a="1"/>
  <c r="AU31" i="7" s="1"/>
  <c r="AD31" i="7" a="1"/>
  <c r="AD31" i="7" s="1"/>
  <c r="AK31" i="7" a="1"/>
  <c r="AK31" i="7" s="1"/>
  <c r="Z31" i="7" a="1"/>
  <c r="Z31" i="7" s="1"/>
  <c r="BF31" i="7" a="1"/>
  <c r="BF31" i="7" s="1"/>
  <c r="V31" i="7" a="1"/>
  <c r="V31" i="7" s="1"/>
  <c r="Q31" i="7" a="1"/>
  <c r="Q31" i="7" s="1"/>
  <c r="BZ31" i="7" s="1"/>
  <c r="A32" i="7"/>
  <c r="CB31" i="7" l="1"/>
  <c r="BY31" i="7"/>
  <c r="BR31" i="7"/>
  <c r="BW31" i="7"/>
  <c r="BS31" i="7"/>
  <c r="BL31" i="7"/>
  <c r="BX31" i="7"/>
  <c r="BN31" i="7"/>
  <c r="BV31" i="7"/>
  <c r="BQ31" i="7"/>
  <c r="BO31" i="7"/>
  <c r="BK31" i="7"/>
  <c r="B32" i="7" a="1"/>
  <c r="B32" i="7" s="1"/>
  <c r="H32" i="7" a="1"/>
  <c r="H32" i="7" s="1"/>
  <c r="BB32" i="7" a="1"/>
  <c r="BB32" i="7" s="1"/>
  <c r="I32" i="7" a="1"/>
  <c r="I32" i="7" s="1"/>
  <c r="AW32" i="7" a="1"/>
  <c r="AW32" i="7" s="1"/>
  <c r="AA32" i="7" a="1"/>
  <c r="AA32" i="7" s="1"/>
  <c r="M32" i="7" a="1"/>
  <c r="M32" i="7" s="1"/>
  <c r="AG32" i="7" a="1"/>
  <c r="AG32" i="7" s="1"/>
  <c r="BC32" i="7" a="1"/>
  <c r="BC32" i="7" s="1"/>
  <c r="AC32" i="7" a="1"/>
  <c r="AC32" i="7" s="1"/>
  <c r="AL32" i="7" a="1"/>
  <c r="AL32" i="7" s="1"/>
  <c r="AP32" i="7" a="1"/>
  <c r="AP32" i="7" s="1"/>
  <c r="AH32" i="7" a="1"/>
  <c r="AH32" i="7" s="1"/>
  <c r="AB32" i="7" a="1"/>
  <c r="AB32" i="7" s="1"/>
  <c r="AO32" i="7" a="1"/>
  <c r="AO32" i="7" s="1"/>
  <c r="C32" i="7" a="1"/>
  <c r="C32" i="7" s="1"/>
  <c r="X32" i="7" a="1"/>
  <c r="X32" i="7" s="1"/>
  <c r="AX32" i="7" a="1"/>
  <c r="AX32" i="7" s="1"/>
  <c r="U32" i="7" a="1"/>
  <c r="U32" i="7" s="1"/>
  <c r="CD32" i="7" s="1"/>
  <c r="J32" i="7" a="1"/>
  <c r="J32" i="7" s="1"/>
  <c r="AT32" i="7" a="1"/>
  <c r="AT32" i="7" s="1"/>
  <c r="AQ32" i="7" a="1"/>
  <c r="AQ32" i="7" s="1"/>
  <c r="AV32" i="7" a="1"/>
  <c r="AV32" i="7" s="1"/>
  <c r="AZ32" i="7" a="1"/>
  <c r="AZ32" i="7" s="1"/>
  <c r="BE32" i="7" a="1"/>
  <c r="BE32" i="7" s="1"/>
  <c r="W32" i="7" a="1"/>
  <c r="W32" i="7" s="1"/>
  <c r="G32" i="7" a="1"/>
  <c r="G32" i="7" s="1"/>
  <c r="BP32" i="7" s="1"/>
  <c r="AE32" i="7" a="1"/>
  <c r="AE32" i="7" s="1"/>
  <c r="F32" i="7" a="1"/>
  <c r="F32" i="7" s="1"/>
  <c r="AS32" i="7" a="1"/>
  <c r="AS32" i="7" s="1"/>
  <c r="BD32" i="7" a="1"/>
  <c r="BD32" i="7" s="1"/>
  <c r="AM32" i="7" a="1"/>
  <c r="AM32" i="7" s="1"/>
  <c r="P32" i="7" a="1"/>
  <c r="P32" i="7" s="1"/>
  <c r="AJ32" i="7" a="1"/>
  <c r="AJ32" i="7" s="1"/>
  <c r="BA32" i="7" a="1"/>
  <c r="BA32" i="7" s="1"/>
  <c r="E32" i="7" a="1"/>
  <c r="E32" i="7" s="1"/>
  <c r="AN32" i="7" a="1"/>
  <c r="AN32" i="7" s="1"/>
  <c r="N32" i="7" a="1"/>
  <c r="N32" i="7" s="1"/>
  <c r="BW32" i="7" s="1"/>
  <c r="AI32" i="7" a="1"/>
  <c r="AI32" i="7" s="1"/>
  <c r="Y32" i="7" a="1"/>
  <c r="Y32" i="7" s="1"/>
  <c r="BI32" i="7" a="1"/>
  <c r="BI32" i="7" s="1"/>
  <c r="AF32" i="7" a="1"/>
  <c r="AF32" i="7" s="1"/>
  <c r="R32" i="7" a="1"/>
  <c r="R32" i="7" s="1"/>
  <c r="CA32" i="7" s="1"/>
  <c r="BG32" i="7" a="1"/>
  <c r="BG32" i="7" s="1"/>
  <c r="K32" i="7" a="1"/>
  <c r="K32" i="7" s="1"/>
  <c r="BT32" i="7" s="1"/>
  <c r="BH32" i="7" a="1"/>
  <c r="BH32" i="7" s="1"/>
  <c r="T32" i="7" a="1"/>
  <c r="T32" i="7" s="1"/>
  <c r="CC32" i="7" s="1"/>
  <c r="Q32" i="7" a="1"/>
  <c r="Q32" i="7" s="1"/>
  <c r="S32" i="7" a="1"/>
  <c r="S32" i="7" s="1"/>
  <c r="CB32" i="7" s="1"/>
  <c r="O32" i="7" a="1"/>
  <c r="O32" i="7" s="1"/>
  <c r="BX32" i="7" s="1"/>
  <c r="AY32" i="7" a="1"/>
  <c r="AY32" i="7" s="1"/>
  <c r="BF32" i="7" a="1"/>
  <c r="BF32" i="7" s="1"/>
  <c r="AU32" i="7" a="1"/>
  <c r="AU32" i="7" s="1"/>
  <c r="AR32" i="7" a="1"/>
  <c r="AR32" i="7" s="1"/>
  <c r="Z32" i="7" a="1"/>
  <c r="Z32" i="7" s="1"/>
  <c r="L32" i="7" a="1"/>
  <c r="L32" i="7" s="1"/>
  <c r="BU32" i="7" s="1"/>
  <c r="V32" i="7" a="1"/>
  <c r="V32" i="7" s="1"/>
  <c r="D32" i="7" a="1"/>
  <c r="D32" i="7" s="1"/>
  <c r="BM32" i="7" s="1"/>
  <c r="AD32" i="7" a="1"/>
  <c r="AD32" i="7" s="1"/>
  <c r="AK32" i="7" a="1"/>
  <c r="AK32" i="7" s="1"/>
  <c r="A33" i="7"/>
  <c r="BV32" i="7" l="1"/>
  <c r="BY32" i="7"/>
  <c r="BZ32" i="7"/>
  <c r="BS32" i="7"/>
  <c r="BR32" i="7"/>
  <c r="BQ32" i="7"/>
  <c r="BL32" i="7"/>
  <c r="BN32" i="7"/>
  <c r="BO32" i="7"/>
  <c r="BK32" i="7"/>
  <c r="B33" i="7" a="1"/>
  <c r="B33" i="7" s="1"/>
  <c r="AW33" i="7" a="1"/>
  <c r="AW33" i="7" s="1"/>
  <c r="H33" i="7" a="1"/>
  <c r="H33" i="7" s="1"/>
  <c r="AB33" i="7" a="1"/>
  <c r="AB33" i="7" s="1"/>
  <c r="AL33" i="7" a="1"/>
  <c r="AL33" i="7" s="1"/>
  <c r="M33" i="7" a="1"/>
  <c r="M33" i="7" s="1"/>
  <c r="AH33" i="7" a="1"/>
  <c r="AH33" i="7" s="1"/>
  <c r="AX33" i="7" a="1"/>
  <c r="AX33" i="7" s="1"/>
  <c r="AP33" i="7" a="1"/>
  <c r="AP33" i="7" s="1"/>
  <c r="AO33" i="7" a="1"/>
  <c r="AO33" i="7" s="1"/>
  <c r="X33" i="7" a="1"/>
  <c r="X33" i="7" s="1"/>
  <c r="I33" i="7" a="1"/>
  <c r="I33" i="7" s="1"/>
  <c r="C33" i="7" a="1"/>
  <c r="C33" i="7" s="1"/>
  <c r="BB33" i="7" a="1"/>
  <c r="BB33" i="7" s="1"/>
  <c r="AG33" i="7" a="1"/>
  <c r="AG33" i="7" s="1"/>
  <c r="BC33" i="7" a="1"/>
  <c r="BC33" i="7" s="1"/>
  <c r="AC33" i="7" a="1"/>
  <c r="AC33" i="7" s="1"/>
  <c r="AA33" i="7" a="1"/>
  <c r="AA33" i="7" s="1"/>
  <c r="AE33" i="7" a="1"/>
  <c r="AE33" i="7" s="1"/>
  <c r="U33" i="7" a="1"/>
  <c r="U33" i="7" s="1"/>
  <c r="CD33" i="7" s="1"/>
  <c r="AQ33" i="7" a="1"/>
  <c r="AQ33" i="7" s="1"/>
  <c r="AZ33" i="7" a="1"/>
  <c r="AZ33" i="7" s="1"/>
  <c r="F33" i="7" a="1"/>
  <c r="F33" i="7" s="1"/>
  <c r="AT33" i="7" a="1"/>
  <c r="AT33" i="7" s="1"/>
  <c r="BD33" i="7" a="1"/>
  <c r="BD33" i="7" s="1"/>
  <c r="AM33" i="7" a="1"/>
  <c r="AM33" i="7" s="1"/>
  <c r="AS33" i="7" a="1"/>
  <c r="AS33" i="7" s="1"/>
  <c r="AV33" i="7" a="1"/>
  <c r="AV33" i="7" s="1"/>
  <c r="W33" i="7" a="1"/>
  <c r="W33" i="7" s="1"/>
  <c r="G33" i="7" a="1"/>
  <c r="G33" i="7" s="1"/>
  <c r="J33" i="7" a="1"/>
  <c r="J33" i="7" s="1"/>
  <c r="AN33" i="7" a="1"/>
  <c r="AN33" i="7" s="1"/>
  <c r="BE33" i="7" a="1"/>
  <c r="BE33" i="7" s="1"/>
  <c r="BA33" i="7" a="1"/>
  <c r="BA33" i="7" s="1"/>
  <c r="AI33" i="7" a="1"/>
  <c r="AI33" i="7" s="1"/>
  <c r="BI33" i="7" a="1"/>
  <c r="BI33" i="7" s="1"/>
  <c r="R33" i="7" a="1"/>
  <c r="R33" i="7" s="1"/>
  <c r="N33" i="7" a="1"/>
  <c r="N33" i="7" s="1"/>
  <c r="BW33" i="7" s="1"/>
  <c r="BG33" i="7" a="1"/>
  <c r="BG33" i="7" s="1"/>
  <c r="Q33" i="7" a="1"/>
  <c r="Q33" i="7" s="1"/>
  <c r="BH33" i="7" a="1"/>
  <c r="BH33" i="7" s="1"/>
  <c r="P33" i="7" a="1"/>
  <c r="P33" i="7" s="1"/>
  <c r="E33" i="7" a="1"/>
  <c r="E33" i="7" s="1"/>
  <c r="K33" i="7" a="1"/>
  <c r="K33" i="7" s="1"/>
  <c r="BT33" i="7" s="1"/>
  <c r="AJ33" i="7" a="1"/>
  <c r="AJ33" i="7" s="1"/>
  <c r="T33" i="7" a="1"/>
  <c r="T33" i="7" s="1"/>
  <c r="CC33" i="7" s="1"/>
  <c r="AF33" i="7" a="1"/>
  <c r="AF33" i="7" s="1"/>
  <c r="S33" i="7" a="1"/>
  <c r="S33" i="7" s="1"/>
  <c r="CB33" i="7" s="1"/>
  <c r="AU33" i="7" a="1"/>
  <c r="AU33" i="7" s="1"/>
  <c r="Y33" i="7" a="1"/>
  <c r="Y33" i="7" s="1"/>
  <c r="AD33" i="7" a="1"/>
  <c r="AD33" i="7" s="1"/>
  <c r="Z33" i="7" a="1"/>
  <c r="Z33" i="7" s="1"/>
  <c r="BF33" i="7" a="1"/>
  <c r="BF33" i="7" s="1"/>
  <c r="AR33" i="7" a="1"/>
  <c r="AR33" i="7" s="1"/>
  <c r="L33" i="7" a="1"/>
  <c r="L33" i="7" s="1"/>
  <c r="BU33" i="7" s="1"/>
  <c r="O33" i="7" a="1"/>
  <c r="O33" i="7" s="1"/>
  <c r="BX33" i="7" s="1"/>
  <c r="AK33" i="7" a="1"/>
  <c r="AK33" i="7" s="1"/>
  <c r="AY33" i="7" a="1"/>
  <c r="AY33" i="7" s="1"/>
  <c r="D33" i="7" a="1"/>
  <c r="D33" i="7" s="1"/>
  <c r="BM33" i="7" s="1"/>
  <c r="V33" i="7" a="1"/>
  <c r="V33" i="7" s="1"/>
  <c r="A34" i="7"/>
  <c r="BQ33" i="7" l="1"/>
  <c r="CA33" i="7"/>
  <c r="BN33" i="7"/>
  <c r="BY33" i="7"/>
  <c r="BZ33" i="7"/>
  <c r="BS33" i="7"/>
  <c r="BV33" i="7"/>
  <c r="BP33" i="7"/>
  <c r="BO33" i="7"/>
  <c r="BL33" i="7"/>
  <c r="BR33" i="7"/>
  <c r="BK33" i="7"/>
  <c r="B34" i="7" a="1"/>
  <c r="B34" i="7" s="1"/>
  <c r="AH34" i="7" a="1"/>
  <c r="AH34" i="7" s="1"/>
  <c r="BC34" i="7" a="1"/>
  <c r="BC34" i="7" s="1"/>
  <c r="AC34" i="7" a="1"/>
  <c r="AC34" i="7" s="1"/>
  <c r="X34" i="7" a="1"/>
  <c r="X34" i="7" s="1"/>
  <c r="I34" i="7" a="1"/>
  <c r="I34" i="7" s="1"/>
  <c r="C34" i="7" a="1"/>
  <c r="C34" i="7" s="1"/>
  <c r="AX34" i="7" a="1"/>
  <c r="AX34" i="7" s="1"/>
  <c r="AP34" i="7" a="1"/>
  <c r="AP34" i="7" s="1"/>
  <c r="AO34" i="7" a="1"/>
  <c r="AO34" i="7" s="1"/>
  <c r="AG34" i="7" a="1"/>
  <c r="AG34" i="7" s="1"/>
  <c r="AW34" i="7" a="1"/>
  <c r="AW34" i="7" s="1"/>
  <c r="BB34" i="7" a="1"/>
  <c r="BB34" i="7" s="1"/>
  <c r="H34" i="7" a="1"/>
  <c r="H34" i="7" s="1"/>
  <c r="AL34" i="7" a="1"/>
  <c r="AL34" i="7" s="1"/>
  <c r="AA34" i="7" a="1"/>
  <c r="AA34" i="7" s="1"/>
  <c r="AB34" i="7" a="1"/>
  <c r="AB34" i="7" s="1"/>
  <c r="M34" i="7" a="1"/>
  <c r="M34" i="7" s="1"/>
  <c r="BD34" i="7" a="1"/>
  <c r="BD34" i="7" s="1"/>
  <c r="G34" i="7" a="1"/>
  <c r="G34" i="7" s="1"/>
  <c r="BP34" i="7" s="1"/>
  <c r="AQ34" i="7" a="1"/>
  <c r="AQ34" i="7" s="1"/>
  <c r="AV34" i="7" a="1"/>
  <c r="AV34" i="7" s="1"/>
  <c r="J34" i="7" a="1"/>
  <c r="J34" i="7" s="1"/>
  <c r="W34" i="7" a="1"/>
  <c r="W34" i="7" s="1"/>
  <c r="AT34" i="7" a="1"/>
  <c r="AT34" i="7" s="1"/>
  <c r="AS34" i="7" a="1"/>
  <c r="AS34" i="7" s="1"/>
  <c r="U34" i="7" a="1"/>
  <c r="U34" i="7" s="1"/>
  <c r="CD34" i="7" s="1"/>
  <c r="AM34" i="7" a="1"/>
  <c r="AM34" i="7" s="1"/>
  <c r="AE34" i="7" a="1"/>
  <c r="AE34" i="7" s="1"/>
  <c r="BE34" i="7" a="1"/>
  <c r="BE34" i="7" s="1"/>
  <c r="F34" i="7" a="1"/>
  <c r="F34" i="7" s="1"/>
  <c r="AZ34" i="7" a="1"/>
  <c r="AZ34" i="7" s="1"/>
  <c r="BA34" i="7" a="1"/>
  <c r="BA34" i="7" s="1"/>
  <c r="BI34" i="7" a="1"/>
  <c r="BI34" i="7" s="1"/>
  <c r="AI34" i="7" a="1"/>
  <c r="AI34" i="7" s="1"/>
  <c r="BH34" i="7" a="1"/>
  <c r="BH34" i="7" s="1"/>
  <c r="AF34" i="7" a="1"/>
  <c r="AF34" i="7" s="1"/>
  <c r="P34" i="7" a="1"/>
  <c r="P34" i="7" s="1"/>
  <c r="AJ34" i="7" a="1"/>
  <c r="AJ34" i="7" s="1"/>
  <c r="K34" i="7" a="1"/>
  <c r="K34" i="7" s="1"/>
  <c r="BT34" i="7" s="1"/>
  <c r="BG34" i="7" a="1"/>
  <c r="BG34" i="7" s="1"/>
  <c r="N34" i="7" a="1"/>
  <c r="N34" i="7" s="1"/>
  <c r="BW34" i="7" s="1"/>
  <c r="T34" i="7" a="1"/>
  <c r="T34" i="7" s="1"/>
  <c r="Q34" i="7" a="1"/>
  <c r="Q34" i="7" s="1"/>
  <c r="E34" i="7" a="1"/>
  <c r="E34" i="7" s="1"/>
  <c r="R34" i="7" a="1"/>
  <c r="R34" i="7" s="1"/>
  <c r="CA34" i="7" s="1"/>
  <c r="AN34" i="7" a="1"/>
  <c r="AN34" i="7" s="1"/>
  <c r="AR34" i="7" a="1"/>
  <c r="AR34" i="7" s="1"/>
  <c r="AK34" i="7" a="1"/>
  <c r="AK34" i="7" s="1"/>
  <c r="L34" i="7" a="1"/>
  <c r="L34" i="7" s="1"/>
  <c r="BU34" i="7" s="1"/>
  <c r="S34" i="7" a="1"/>
  <c r="S34" i="7" s="1"/>
  <c r="AY34" i="7" a="1"/>
  <c r="AY34" i="7" s="1"/>
  <c r="BF34" i="7" a="1"/>
  <c r="BF34" i="7" s="1"/>
  <c r="AD34" i="7" a="1"/>
  <c r="AD34" i="7" s="1"/>
  <c r="Y34" i="7" a="1"/>
  <c r="Y34" i="7" s="1"/>
  <c r="V34" i="7" a="1"/>
  <c r="V34" i="7" s="1"/>
  <c r="O34" i="7" a="1"/>
  <c r="O34" i="7" s="1"/>
  <c r="BX34" i="7" s="1"/>
  <c r="D34" i="7" a="1"/>
  <c r="D34" i="7" s="1"/>
  <c r="BM34" i="7" s="1"/>
  <c r="Z34" i="7" a="1"/>
  <c r="Z34" i="7" s="1"/>
  <c r="AU34" i="7" a="1"/>
  <c r="AU34" i="7" s="1"/>
  <c r="A35" i="7"/>
  <c r="CB34" i="7" l="1"/>
  <c r="BV34" i="7"/>
  <c r="BZ34" i="7"/>
  <c r="BY34" i="7"/>
  <c r="BO34" i="7"/>
  <c r="CC34" i="7"/>
  <c r="BN34" i="7"/>
  <c r="BS34" i="7"/>
  <c r="BL34" i="7"/>
  <c r="BQ34" i="7"/>
  <c r="BR34" i="7"/>
  <c r="BK34" i="7"/>
  <c r="B35" i="7" a="1"/>
  <c r="B35" i="7" s="1"/>
  <c r="AL35" i="7" a="1"/>
  <c r="AL35" i="7" s="1"/>
  <c r="AA35" i="7" a="1"/>
  <c r="AA35" i="7" s="1"/>
  <c r="AH35" i="7" a="1"/>
  <c r="AH35" i="7" s="1"/>
  <c r="M35" i="7" a="1"/>
  <c r="M35" i="7" s="1"/>
  <c r="BC35" i="7" a="1"/>
  <c r="BC35" i="7" s="1"/>
  <c r="H35" i="7" a="1"/>
  <c r="H35" i="7" s="1"/>
  <c r="I35" i="7" a="1"/>
  <c r="I35" i="7" s="1"/>
  <c r="AX35" i="7" a="1"/>
  <c r="AX35" i="7" s="1"/>
  <c r="AC35" i="7" a="1"/>
  <c r="AC35" i="7" s="1"/>
  <c r="AB35" i="7" a="1"/>
  <c r="AB35" i="7" s="1"/>
  <c r="AG35" i="7" a="1"/>
  <c r="AG35" i="7" s="1"/>
  <c r="X35" i="7" a="1"/>
  <c r="X35" i="7" s="1"/>
  <c r="AW35" i="7" a="1"/>
  <c r="AW35" i="7" s="1"/>
  <c r="BB35" i="7" a="1"/>
  <c r="BB35" i="7" s="1"/>
  <c r="AP35" i="7" a="1"/>
  <c r="AP35" i="7" s="1"/>
  <c r="AO35" i="7" a="1"/>
  <c r="AO35" i="7" s="1"/>
  <c r="G35" i="7" a="1"/>
  <c r="G35" i="7" s="1"/>
  <c r="AZ35" i="7" a="1"/>
  <c r="AZ35" i="7" s="1"/>
  <c r="F35" i="7" a="1"/>
  <c r="F35" i="7" s="1"/>
  <c r="W35" i="7" a="1"/>
  <c r="W35" i="7" s="1"/>
  <c r="C35" i="7" a="1"/>
  <c r="C35" i="7" s="1"/>
  <c r="AQ35" i="7" a="1"/>
  <c r="AQ35" i="7" s="1"/>
  <c r="BD35" i="7" a="1"/>
  <c r="BD35" i="7" s="1"/>
  <c r="AV35" i="7" a="1"/>
  <c r="AV35" i="7" s="1"/>
  <c r="AT35" i="7" a="1"/>
  <c r="AT35" i="7" s="1"/>
  <c r="AS35" i="7" a="1"/>
  <c r="AS35" i="7" s="1"/>
  <c r="J35" i="7" a="1"/>
  <c r="J35" i="7" s="1"/>
  <c r="U35" i="7" a="1"/>
  <c r="U35" i="7" s="1"/>
  <c r="CD35" i="7" s="1"/>
  <c r="AM35" i="7" a="1"/>
  <c r="AM35" i="7" s="1"/>
  <c r="AE35" i="7" a="1"/>
  <c r="AE35" i="7" s="1"/>
  <c r="N35" i="7" a="1"/>
  <c r="N35" i="7" s="1"/>
  <c r="BW35" i="7" s="1"/>
  <c r="BA35" i="7" a="1"/>
  <c r="BA35" i="7" s="1"/>
  <c r="K35" i="7" a="1"/>
  <c r="K35" i="7" s="1"/>
  <c r="BI35" i="7" a="1"/>
  <c r="BI35" i="7" s="1"/>
  <c r="AI35" i="7" a="1"/>
  <c r="AI35" i="7" s="1"/>
  <c r="Y35" i="7" a="1"/>
  <c r="Y35" i="7" s="1"/>
  <c r="AN35" i="7" a="1"/>
  <c r="AN35" i="7" s="1"/>
  <c r="BH35" i="7" a="1"/>
  <c r="BH35" i="7" s="1"/>
  <c r="AF35" i="7" a="1"/>
  <c r="AF35" i="7" s="1"/>
  <c r="P35" i="7" a="1"/>
  <c r="P35" i="7" s="1"/>
  <c r="E35" i="7" a="1"/>
  <c r="E35" i="7" s="1"/>
  <c r="AJ35" i="7" a="1"/>
  <c r="AJ35" i="7" s="1"/>
  <c r="T35" i="7" a="1"/>
  <c r="T35" i="7" s="1"/>
  <c r="BG35" i="7" a="1"/>
  <c r="BG35" i="7" s="1"/>
  <c r="BE35" i="7" a="1"/>
  <c r="BE35" i="7" s="1"/>
  <c r="R35" i="7" a="1"/>
  <c r="R35" i="7" s="1"/>
  <c r="CA35" i="7" s="1"/>
  <c r="Q35" i="7" a="1"/>
  <c r="Q35" i="7" s="1"/>
  <c r="D35" i="7" a="1"/>
  <c r="D35" i="7" s="1"/>
  <c r="BM35" i="7" s="1"/>
  <c r="AD35" i="7" a="1"/>
  <c r="AD35" i="7" s="1"/>
  <c r="AR35" i="7" a="1"/>
  <c r="AR35" i="7" s="1"/>
  <c r="AK35" i="7" a="1"/>
  <c r="AK35" i="7" s="1"/>
  <c r="AU35" i="7" a="1"/>
  <c r="AU35" i="7" s="1"/>
  <c r="Z35" i="7" a="1"/>
  <c r="Z35" i="7" s="1"/>
  <c r="AY35" i="7" a="1"/>
  <c r="AY35" i="7" s="1"/>
  <c r="S35" i="7" a="1"/>
  <c r="S35" i="7" s="1"/>
  <c r="CB35" i="7" s="1"/>
  <c r="BF35" i="7" a="1"/>
  <c r="BF35" i="7" s="1"/>
  <c r="O35" i="7" a="1"/>
  <c r="O35" i="7" s="1"/>
  <c r="BX35" i="7" s="1"/>
  <c r="L35" i="7" a="1"/>
  <c r="L35" i="7" s="1"/>
  <c r="BU35" i="7" s="1"/>
  <c r="V35" i="7" a="1"/>
  <c r="V35" i="7" s="1"/>
  <c r="A36" i="7"/>
  <c r="BY35" i="7" l="1"/>
  <c r="CC35" i="7"/>
  <c r="BV35" i="7"/>
  <c r="BN35" i="7"/>
  <c r="BT35" i="7"/>
  <c r="BZ35" i="7"/>
  <c r="BP35" i="7"/>
  <c r="BL35" i="7"/>
  <c r="BR35" i="7"/>
  <c r="BS35" i="7"/>
  <c r="BQ35" i="7"/>
  <c r="BO35" i="7"/>
  <c r="BK35" i="7"/>
  <c r="B36" i="7" a="1"/>
  <c r="B36" i="7" s="1"/>
  <c r="AC36" i="7" a="1"/>
  <c r="AC36" i="7" s="1"/>
  <c r="X36" i="7" a="1"/>
  <c r="X36" i="7" s="1"/>
  <c r="AB36" i="7" a="1"/>
  <c r="AB36" i="7" s="1"/>
  <c r="C36" i="7" a="1"/>
  <c r="C36" i="7" s="1"/>
  <c r="BC36" i="7" a="1"/>
  <c r="BC36" i="7" s="1"/>
  <c r="AX36" i="7" a="1"/>
  <c r="AX36" i="7" s="1"/>
  <c r="H36" i="7" a="1"/>
  <c r="H36" i="7" s="1"/>
  <c r="I36" i="7" a="1"/>
  <c r="I36" i="7" s="1"/>
  <c r="BR36" i="7" s="1"/>
  <c r="AO36" i="7" a="1"/>
  <c r="AO36" i="7" s="1"/>
  <c r="AG36" i="7" a="1"/>
  <c r="AG36" i="7" s="1"/>
  <c r="AW36" i="7" a="1"/>
  <c r="AW36" i="7" s="1"/>
  <c r="AL36" i="7" a="1"/>
  <c r="AL36" i="7" s="1"/>
  <c r="AA36" i="7" a="1"/>
  <c r="AA36" i="7" s="1"/>
  <c r="M36" i="7" a="1"/>
  <c r="M36" i="7" s="1"/>
  <c r="AP36" i="7" a="1"/>
  <c r="AP36" i="7" s="1"/>
  <c r="BB36" i="7" a="1"/>
  <c r="BB36" i="7" s="1"/>
  <c r="AH36" i="7" a="1"/>
  <c r="AH36" i="7" s="1"/>
  <c r="AZ36" i="7" a="1"/>
  <c r="AZ36" i="7" s="1"/>
  <c r="AQ36" i="7" a="1"/>
  <c r="AQ36" i="7" s="1"/>
  <c r="AT36" i="7" a="1"/>
  <c r="AT36" i="7" s="1"/>
  <c r="AS36" i="7" a="1"/>
  <c r="AS36" i="7" s="1"/>
  <c r="U36" i="7" a="1"/>
  <c r="U36" i="7" s="1"/>
  <c r="CD36" i="7" s="1"/>
  <c r="BD36" i="7" a="1"/>
  <c r="BD36" i="7" s="1"/>
  <c r="AM36" i="7" a="1"/>
  <c r="AM36" i="7" s="1"/>
  <c r="AE36" i="7" a="1"/>
  <c r="AE36" i="7" s="1"/>
  <c r="AV36" i="7" a="1"/>
  <c r="AV36" i="7" s="1"/>
  <c r="F36" i="7" a="1"/>
  <c r="F36" i="7" s="1"/>
  <c r="G36" i="7" a="1"/>
  <c r="G36" i="7" s="1"/>
  <c r="BP36" i="7" s="1"/>
  <c r="J36" i="7" a="1"/>
  <c r="J36" i="7" s="1"/>
  <c r="W36" i="7" a="1"/>
  <c r="W36" i="7" s="1"/>
  <c r="BE36" i="7" a="1"/>
  <c r="BE36" i="7" s="1"/>
  <c r="Q36" i="7" a="1"/>
  <c r="Q36" i="7" s="1"/>
  <c r="AN36" i="7" a="1"/>
  <c r="AN36" i="7" s="1"/>
  <c r="T36" i="7" a="1"/>
  <c r="T36" i="7" s="1"/>
  <c r="BA36" i="7" a="1"/>
  <c r="BA36" i="7" s="1"/>
  <c r="R36" i="7" a="1"/>
  <c r="R36" i="7" s="1"/>
  <c r="CA36" i="7" s="1"/>
  <c r="AJ36" i="7" a="1"/>
  <c r="AJ36" i="7" s="1"/>
  <c r="AF36" i="7" a="1"/>
  <c r="AF36" i="7" s="1"/>
  <c r="N36" i="7" a="1"/>
  <c r="N36" i="7" s="1"/>
  <c r="BW36" i="7" s="1"/>
  <c r="BI36" i="7" a="1"/>
  <c r="BI36" i="7" s="1"/>
  <c r="K36" i="7" a="1"/>
  <c r="K36" i="7" s="1"/>
  <c r="BT36" i="7" s="1"/>
  <c r="BH36" i="7" a="1"/>
  <c r="BH36" i="7" s="1"/>
  <c r="BG36" i="7" a="1"/>
  <c r="BG36" i="7" s="1"/>
  <c r="P36" i="7" a="1"/>
  <c r="P36" i="7" s="1"/>
  <c r="BY36" i="7" s="1"/>
  <c r="Y36" i="7" a="1"/>
  <c r="Y36" i="7" s="1"/>
  <c r="E36" i="7" a="1"/>
  <c r="E36" i="7" s="1"/>
  <c r="AI36" i="7" a="1"/>
  <c r="AI36" i="7" s="1"/>
  <c r="AU36" i="7" a="1"/>
  <c r="AU36" i="7" s="1"/>
  <c r="AR36" i="7" a="1"/>
  <c r="AR36" i="7" s="1"/>
  <c r="Z36" i="7" a="1"/>
  <c r="Z36" i="7" s="1"/>
  <c r="L36" i="7" a="1"/>
  <c r="L36" i="7" s="1"/>
  <c r="BU36" i="7" s="1"/>
  <c r="O36" i="7" a="1"/>
  <c r="O36" i="7" s="1"/>
  <c r="S36" i="7" a="1"/>
  <c r="S36" i="7" s="1"/>
  <c r="CB36" i="7" s="1"/>
  <c r="D36" i="7" a="1"/>
  <c r="D36" i="7" s="1"/>
  <c r="AD36" i="7" a="1"/>
  <c r="AD36" i="7" s="1"/>
  <c r="V36" i="7" a="1"/>
  <c r="V36" i="7" s="1"/>
  <c r="AY36" i="7" a="1"/>
  <c r="AY36" i="7" s="1"/>
  <c r="BF36" i="7" a="1"/>
  <c r="BF36" i="7" s="1"/>
  <c r="AK36" i="7" a="1"/>
  <c r="AK36" i="7" s="1"/>
  <c r="A37" i="7"/>
  <c r="BM36" i="7" l="1"/>
  <c r="CC36" i="7"/>
  <c r="BV36" i="7"/>
  <c r="BZ36" i="7"/>
  <c r="BX36" i="7"/>
  <c r="BQ36" i="7"/>
  <c r="BS36" i="7"/>
  <c r="BO36" i="7"/>
  <c r="BL36" i="7"/>
  <c r="BN36" i="7"/>
  <c r="BK36" i="7"/>
  <c r="B37" i="7" a="1"/>
  <c r="B37" i="7" s="1"/>
  <c r="AB37" i="7" a="1"/>
  <c r="AB37" i="7" s="1"/>
  <c r="AP37" i="7" a="1"/>
  <c r="AP37" i="7" s="1"/>
  <c r="C37" i="7" a="1"/>
  <c r="C37" i="7" s="1"/>
  <c r="BB37" i="7" a="1"/>
  <c r="BB37" i="7" s="1"/>
  <c r="AC37" i="7" a="1"/>
  <c r="AC37" i="7" s="1"/>
  <c r="X37" i="7" a="1"/>
  <c r="X37" i="7" s="1"/>
  <c r="AH37" i="7" a="1"/>
  <c r="AH37" i="7" s="1"/>
  <c r="AA37" i="7" a="1"/>
  <c r="AA37" i="7" s="1"/>
  <c r="M37" i="7" a="1"/>
  <c r="M37" i="7" s="1"/>
  <c r="BC37" i="7" a="1"/>
  <c r="BC37" i="7" s="1"/>
  <c r="AX37" i="7" a="1"/>
  <c r="AX37" i="7" s="1"/>
  <c r="H37" i="7" a="1"/>
  <c r="H37" i="7" s="1"/>
  <c r="I37" i="7" a="1"/>
  <c r="I37" i="7" s="1"/>
  <c r="BR37" i="7" s="1"/>
  <c r="AW37" i="7" a="1"/>
  <c r="AW37" i="7" s="1"/>
  <c r="AL37" i="7" a="1"/>
  <c r="AL37" i="7" s="1"/>
  <c r="BE37" i="7" a="1"/>
  <c r="BE37" i="7" s="1"/>
  <c r="U37" i="7" a="1"/>
  <c r="U37" i="7" s="1"/>
  <c r="G37" i="7" a="1"/>
  <c r="G37" i="7" s="1"/>
  <c r="AG37" i="7" a="1"/>
  <c r="AG37" i="7" s="1"/>
  <c r="AZ37" i="7" a="1"/>
  <c r="AZ37" i="7" s="1"/>
  <c r="F37" i="7" a="1"/>
  <c r="F37" i="7" s="1"/>
  <c r="AO37" i="7" a="1"/>
  <c r="AO37" i="7" s="1"/>
  <c r="AS37" i="7" a="1"/>
  <c r="AS37" i="7" s="1"/>
  <c r="AQ37" i="7" a="1"/>
  <c r="AQ37" i="7" s="1"/>
  <c r="AM37" i="7" a="1"/>
  <c r="AM37" i="7" s="1"/>
  <c r="AE37" i="7" a="1"/>
  <c r="AE37" i="7" s="1"/>
  <c r="BD37" i="7" a="1"/>
  <c r="BD37" i="7" s="1"/>
  <c r="AV37" i="7" a="1"/>
  <c r="AV37" i="7" s="1"/>
  <c r="J37" i="7" a="1"/>
  <c r="J37" i="7" s="1"/>
  <c r="W37" i="7" a="1"/>
  <c r="W37" i="7" s="1"/>
  <c r="P37" i="7" a="1"/>
  <c r="P37" i="7" s="1"/>
  <c r="T37" i="7" a="1"/>
  <c r="T37" i="7" s="1"/>
  <c r="R37" i="7" a="1"/>
  <c r="R37" i="7" s="1"/>
  <c r="CA37" i="7" s="1"/>
  <c r="AN37" i="7" a="1"/>
  <c r="AN37" i="7" s="1"/>
  <c r="N37" i="7" a="1"/>
  <c r="N37" i="7" s="1"/>
  <c r="BW37" i="7" s="1"/>
  <c r="AI37" i="7" a="1"/>
  <c r="AI37" i="7" s="1"/>
  <c r="BA37" i="7" a="1"/>
  <c r="BA37" i="7" s="1"/>
  <c r="K37" i="7" a="1"/>
  <c r="K37" i="7" s="1"/>
  <c r="Q37" i="7" a="1"/>
  <c r="Q37" i="7" s="1"/>
  <c r="AF37" i="7" a="1"/>
  <c r="AF37" i="7" s="1"/>
  <c r="AJ37" i="7" a="1"/>
  <c r="AJ37" i="7" s="1"/>
  <c r="AT37" i="7" a="1"/>
  <c r="AT37" i="7" s="1"/>
  <c r="BI37" i="7" a="1"/>
  <c r="BI37" i="7" s="1"/>
  <c r="Y37" i="7" a="1"/>
  <c r="Y37" i="7" s="1"/>
  <c r="E37" i="7" a="1"/>
  <c r="E37" i="7" s="1"/>
  <c r="BH37" i="7" a="1"/>
  <c r="BH37" i="7" s="1"/>
  <c r="BG37" i="7" a="1"/>
  <c r="BG37" i="7" s="1"/>
  <c r="AK37" i="7" a="1"/>
  <c r="AK37" i="7" s="1"/>
  <c r="S37" i="7" a="1"/>
  <c r="S37" i="7" s="1"/>
  <c r="CB37" i="7" s="1"/>
  <c r="D37" i="7" a="1"/>
  <c r="D37" i="7" s="1"/>
  <c r="BM37" i="7" s="1"/>
  <c r="AU37" i="7" a="1"/>
  <c r="AU37" i="7" s="1"/>
  <c r="O37" i="7" a="1"/>
  <c r="O37" i="7" s="1"/>
  <c r="BX37" i="7" s="1"/>
  <c r="AR37" i="7" a="1"/>
  <c r="AR37" i="7" s="1"/>
  <c r="V37" i="7" a="1"/>
  <c r="V37" i="7" s="1"/>
  <c r="AD37" i="7" a="1"/>
  <c r="AD37" i="7" s="1"/>
  <c r="AY37" i="7" a="1"/>
  <c r="AY37" i="7" s="1"/>
  <c r="BF37" i="7" a="1"/>
  <c r="BF37" i="7" s="1"/>
  <c r="Z37" i="7" a="1"/>
  <c r="Z37" i="7" s="1"/>
  <c r="L37" i="7" a="1"/>
  <c r="L37" i="7" s="1"/>
  <c r="BU37" i="7" s="1"/>
  <c r="A38" i="7"/>
  <c r="BT37" i="7" l="1"/>
  <c r="CC37" i="7"/>
  <c r="CD37" i="7"/>
  <c r="BZ37" i="7"/>
  <c r="BY37" i="7"/>
  <c r="BV37" i="7"/>
  <c r="BN37" i="7"/>
  <c r="BL37" i="7"/>
  <c r="BS37" i="7"/>
  <c r="BO37" i="7"/>
  <c r="BP37" i="7"/>
  <c r="BQ37" i="7"/>
  <c r="BK37" i="7"/>
  <c r="B38" i="7" a="1"/>
  <c r="B38" i="7" s="1"/>
  <c r="BB38" i="7" a="1"/>
  <c r="BB38" i="7" s="1"/>
  <c r="AO38" i="7" a="1"/>
  <c r="AO38" i="7" s="1"/>
  <c r="AW38" i="7" a="1"/>
  <c r="AW38" i="7" s="1"/>
  <c r="I38" i="7" a="1"/>
  <c r="I38" i="7" s="1"/>
  <c r="AL38" i="7" a="1"/>
  <c r="AL38" i="7" s="1"/>
  <c r="M38" i="7" a="1"/>
  <c r="M38" i="7" s="1"/>
  <c r="H38" i="7" a="1"/>
  <c r="H38" i="7" s="1"/>
  <c r="AB38" i="7" a="1"/>
  <c r="AB38" i="7" s="1"/>
  <c r="AH38" i="7" a="1"/>
  <c r="AH38" i="7" s="1"/>
  <c r="AC38" i="7" a="1"/>
  <c r="AC38" i="7" s="1"/>
  <c r="X38" i="7" a="1"/>
  <c r="X38" i="7" s="1"/>
  <c r="C38" i="7" a="1"/>
  <c r="C38" i="7" s="1"/>
  <c r="BC38" i="7" a="1"/>
  <c r="BC38" i="7" s="1"/>
  <c r="AG38" i="7" a="1"/>
  <c r="AG38" i="7" s="1"/>
  <c r="AX38" i="7" a="1"/>
  <c r="AX38" i="7" s="1"/>
  <c r="AA38" i="7" a="1"/>
  <c r="AA38" i="7" s="1"/>
  <c r="AP38" i="7" a="1"/>
  <c r="AP38" i="7" s="1"/>
  <c r="W38" i="7" a="1"/>
  <c r="W38" i="7" s="1"/>
  <c r="AZ38" i="7" a="1"/>
  <c r="AZ38" i="7" s="1"/>
  <c r="J38" i="7" a="1"/>
  <c r="J38" i="7" s="1"/>
  <c r="U38" i="7" a="1"/>
  <c r="U38" i="7" s="1"/>
  <c r="AQ38" i="7" a="1"/>
  <c r="AQ38" i="7" s="1"/>
  <c r="AM38" i="7" a="1"/>
  <c r="AM38" i="7" s="1"/>
  <c r="G38" i="7" a="1"/>
  <c r="G38" i="7" s="1"/>
  <c r="BP38" i="7" s="1"/>
  <c r="AT38" i="7" a="1"/>
  <c r="AT38" i="7" s="1"/>
  <c r="AS38" i="7" a="1"/>
  <c r="AS38" i="7" s="1"/>
  <c r="AE38" i="7" a="1"/>
  <c r="AE38" i="7" s="1"/>
  <c r="BD38" i="7" a="1"/>
  <c r="BD38" i="7" s="1"/>
  <c r="F38" i="7" a="1"/>
  <c r="F38" i="7" s="1"/>
  <c r="AV38" i="7" a="1"/>
  <c r="AV38" i="7" s="1"/>
  <c r="Y38" i="7" a="1"/>
  <c r="Y38" i="7" s="1"/>
  <c r="BG38" i="7" a="1"/>
  <c r="BG38" i="7" s="1"/>
  <c r="P38" i="7" a="1"/>
  <c r="P38" i="7" s="1"/>
  <c r="E38" i="7" a="1"/>
  <c r="E38" i="7" s="1"/>
  <c r="T38" i="7" a="1"/>
  <c r="T38" i="7" s="1"/>
  <c r="AI38" i="7" a="1"/>
  <c r="AI38" i="7" s="1"/>
  <c r="AN38" i="7" a="1"/>
  <c r="AN38" i="7" s="1"/>
  <c r="BI38" i="7" a="1"/>
  <c r="BI38" i="7" s="1"/>
  <c r="BA38" i="7" a="1"/>
  <c r="BA38" i="7" s="1"/>
  <c r="R38" i="7" a="1"/>
  <c r="R38" i="7" s="1"/>
  <c r="CA38" i="7" s="1"/>
  <c r="N38" i="7" a="1"/>
  <c r="N38" i="7" s="1"/>
  <c r="BW38" i="7" s="1"/>
  <c r="BE38" i="7" a="1"/>
  <c r="BE38" i="7" s="1"/>
  <c r="AF38" i="7" a="1"/>
  <c r="AF38" i="7" s="1"/>
  <c r="K38" i="7" a="1"/>
  <c r="K38" i="7" s="1"/>
  <c r="BT38" i="7" s="1"/>
  <c r="BH38" i="7" a="1"/>
  <c r="BH38" i="7" s="1"/>
  <c r="AJ38" i="7" a="1"/>
  <c r="AJ38" i="7" s="1"/>
  <c r="BF38" i="7" a="1"/>
  <c r="BF38" i="7" s="1"/>
  <c r="Z38" i="7" a="1"/>
  <c r="Z38" i="7" s="1"/>
  <c r="AK38" i="7" a="1"/>
  <c r="AK38" i="7" s="1"/>
  <c r="S38" i="7" a="1"/>
  <c r="S38" i="7" s="1"/>
  <c r="CB38" i="7" s="1"/>
  <c r="O38" i="7" a="1"/>
  <c r="O38" i="7" s="1"/>
  <c r="BX38" i="7" s="1"/>
  <c r="AR38" i="7" a="1"/>
  <c r="AR38" i="7" s="1"/>
  <c r="L38" i="7" a="1"/>
  <c r="L38" i="7" s="1"/>
  <c r="BU38" i="7" s="1"/>
  <c r="Q38" i="7" a="1"/>
  <c r="Q38" i="7" s="1"/>
  <c r="AU38" i="7" a="1"/>
  <c r="AU38" i="7" s="1"/>
  <c r="D38" i="7" a="1"/>
  <c r="D38" i="7" s="1"/>
  <c r="BM38" i="7" s="1"/>
  <c r="V38" i="7" a="1"/>
  <c r="V38" i="7" s="1"/>
  <c r="AY38" i="7" a="1"/>
  <c r="AY38" i="7" s="1"/>
  <c r="AD38" i="7" a="1"/>
  <c r="AD38" i="7" s="1"/>
  <c r="A39" i="7"/>
  <c r="CD38" i="7" l="1"/>
  <c r="BZ38" i="7"/>
  <c r="CC38" i="7"/>
  <c r="BV38" i="7"/>
  <c r="BY38" i="7"/>
  <c r="BS38" i="7"/>
  <c r="BL38" i="7"/>
  <c r="BR38" i="7"/>
  <c r="BO38" i="7"/>
  <c r="BQ38" i="7"/>
  <c r="BN38" i="7"/>
  <c r="BK38" i="7"/>
  <c r="B39" i="7" a="1"/>
  <c r="B39" i="7" s="1"/>
  <c r="X39" i="7" a="1"/>
  <c r="X39" i="7" s="1"/>
  <c r="AX39" i="7" a="1"/>
  <c r="AX39" i="7" s="1"/>
  <c r="AG39" i="7" a="1"/>
  <c r="AG39" i="7" s="1"/>
  <c r="AP39" i="7" a="1"/>
  <c r="AP39" i="7" s="1"/>
  <c r="AO39" i="7" a="1"/>
  <c r="AO39" i="7" s="1"/>
  <c r="C39" i="7" a="1"/>
  <c r="C39" i="7" s="1"/>
  <c r="AW39" i="7" a="1"/>
  <c r="AW39" i="7" s="1"/>
  <c r="BB39" i="7" a="1"/>
  <c r="BB39" i="7" s="1"/>
  <c r="AA39" i="7" a="1"/>
  <c r="AA39" i="7" s="1"/>
  <c r="AL39" i="7" a="1"/>
  <c r="AL39" i="7" s="1"/>
  <c r="I39" i="7" a="1"/>
  <c r="I39" i="7" s="1"/>
  <c r="AH39" i="7" a="1"/>
  <c r="AH39" i="7" s="1"/>
  <c r="H39" i="7" a="1"/>
  <c r="H39" i="7" s="1"/>
  <c r="AB39" i="7" a="1"/>
  <c r="AB39" i="7" s="1"/>
  <c r="M39" i="7" a="1"/>
  <c r="M39" i="7" s="1"/>
  <c r="AC39" i="7" a="1"/>
  <c r="AC39" i="7" s="1"/>
  <c r="AS39" i="7" a="1"/>
  <c r="AS39" i="7" s="1"/>
  <c r="U39" i="7" a="1"/>
  <c r="U39" i="7" s="1"/>
  <c r="CD39" i="7" s="1"/>
  <c r="AQ39" i="7" a="1"/>
  <c r="AQ39" i="7" s="1"/>
  <c r="BD39" i="7" a="1"/>
  <c r="BD39" i="7" s="1"/>
  <c r="AV39" i="7" a="1"/>
  <c r="AV39" i="7" s="1"/>
  <c r="J39" i="7" a="1"/>
  <c r="J39" i="7" s="1"/>
  <c r="AM39" i="7" a="1"/>
  <c r="AM39" i="7" s="1"/>
  <c r="AE39" i="7" a="1"/>
  <c r="AE39" i="7" s="1"/>
  <c r="BC39" i="7" a="1"/>
  <c r="BC39" i="7" s="1"/>
  <c r="G39" i="7" a="1"/>
  <c r="G39" i="7" s="1"/>
  <c r="BP39" i="7" s="1"/>
  <c r="BE39" i="7" a="1"/>
  <c r="BE39" i="7" s="1"/>
  <c r="F39" i="7" a="1"/>
  <c r="F39" i="7" s="1"/>
  <c r="W39" i="7" a="1"/>
  <c r="W39" i="7" s="1"/>
  <c r="AZ39" i="7" a="1"/>
  <c r="AZ39" i="7" s="1"/>
  <c r="E39" i="7" a="1"/>
  <c r="E39" i="7" s="1"/>
  <c r="BH39" i="7" a="1"/>
  <c r="BH39" i="7" s="1"/>
  <c r="AJ39" i="7" a="1"/>
  <c r="AJ39" i="7" s="1"/>
  <c r="AF39" i="7" a="1"/>
  <c r="AF39" i="7" s="1"/>
  <c r="P39" i="7" a="1"/>
  <c r="P39" i="7" s="1"/>
  <c r="BG39" i="7" a="1"/>
  <c r="BG39" i="7" s="1"/>
  <c r="Q39" i="7" a="1"/>
  <c r="Q39" i="7" s="1"/>
  <c r="R39" i="7" a="1"/>
  <c r="R39" i="7" s="1"/>
  <c r="N39" i="7" a="1"/>
  <c r="N39" i="7" s="1"/>
  <c r="BW39" i="7" s="1"/>
  <c r="AT39" i="7" a="1"/>
  <c r="AT39" i="7" s="1"/>
  <c r="BA39" i="7" a="1"/>
  <c r="BA39" i="7" s="1"/>
  <c r="K39" i="7" a="1"/>
  <c r="K39" i="7" s="1"/>
  <c r="BT39" i="7" s="1"/>
  <c r="AN39" i="7" a="1"/>
  <c r="AN39" i="7" s="1"/>
  <c r="BI39" i="7" a="1"/>
  <c r="BI39" i="7" s="1"/>
  <c r="AI39" i="7" a="1"/>
  <c r="AI39" i="7" s="1"/>
  <c r="T39" i="7" a="1"/>
  <c r="T39" i="7" s="1"/>
  <c r="S39" i="7" a="1"/>
  <c r="S39" i="7" s="1"/>
  <c r="CB39" i="7" s="1"/>
  <c r="V39" i="7" a="1"/>
  <c r="V39" i="7" s="1"/>
  <c r="AY39" i="7" a="1"/>
  <c r="AY39" i="7" s="1"/>
  <c r="O39" i="7" a="1"/>
  <c r="O39" i="7" s="1"/>
  <c r="BX39" i="7" s="1"/>
  <c r="AD39" i="7" a="1"/>
  <c r="AD39" i="7" s="1"/>
  <c r="BF39" i="7" a="1"/>
  <c r="BF39" i="7" s="1"/>
  <c r="L39" i="7" a="1"/>
  <c r="L39" i="7" s="1"/>
  <c r="D39" i="7" a="1"/>
  <c r="D39" i="7" s="1"/>
  <c r="BM39" i="7" s="1"/>
  <c r="Y39" i="7" a="1"/>
  <c r="Y39" i="7" s="1"/>
  <c r="AU39" i="7" a="1"/>
  <c r="AU39" i="7" s="1"/>
  <c r="AK39" i="7" a="1"/>
  <c r="AK39" i="7" s="1"/>
  <c r="Z39" i="7" a="1"/>
  <c r="Z39" i="7" s="1"/>
  <c r="AR39" i="7" a="1"/>
  <c r="AR39" i="7" s="1"/>
  <c r="A40" i="7"/>
  <c r="BU39" i="7" l="1"/>
  <c r="CC39" i="7"/>
  <c r="CA39" i="7"/>
  <c r="BV39" i="7"/>
  <c r="BY39" i="7"/>
  <c r="BZ39" i="7"/>
  <c r="BQ39" i="7"/>
  <c r="BS39" i="7"/>
  <c r="BL39" i="7"/>
  <c r="BO39" i="7"/>
  <c r="BR39" i="7"/>
  <c r="BN39" i="7"/>
  <c r="BK39" i="7"/>
  <c r="B40" i="7" a="1"/>
  <c r="B40" i="7" s="1"/>
  <c r="AW40" i="7" a="1"/>
  <c r="AW40" i="7" s="1"/>
  <c r="I40" i="7" a="1"/>
  <c r="I40" i="7" s="1"/>
  <c r="H40" i="7" a="1"/>
  <c r="H40" i="7" s="1"/>
  <c r="AP40" i="7" a="1"/>
  <c r="AP40" i="7" s="1"/>
  <c r="AO40" i="7" a="1"/>
  <c r="AO40" i="7" s="1"/>
  <c r="BB40" i="7" a="1"/>
  <c r="BB40" i="7" s="1"/>
  <c r="AA40" i="7" a="1"/>
  <c r="AA40" i="7" s="1"/>
  <c r="AG40" i="7" a="1"/>
  <c r="AG40" i="7" s="1"/>
  <c r="AL40" i="7" a="1"/>
  <c r="AL40" i="7" s="1"/>
  <c r="M40" i="7" a="1"/>
  <c r="M40" i="7" s="1"/>
  <c r="AH40" i="7" a="1"/>
  <c r="AH40" i="7" s="1"/>
  <c r="C40" i="7" a="1"/>
  <c r="C40" i="7" s="1"/>
  <c r="AB40" i="7" a="1"/>
  <c r="AB40" i="7" s="1"/>
  <c r="AX40" i="7" a="1"/>
  <c r="AX40" i="7" s="1"/>
  <c r="AC40" i="7" a="1"/>
  <c r="AC40" i="7" s="1"/>
  <c r="BC40" i="7" a="1"/>
  <c r="BC40" i="7" s="1"/>
  <c r="X40" i="7" a="1"/>
  <c r="X40" i="7" s="1"/>
  <c r="AE40" i="7" a="1"/>
  <c r="AE40" i="7" s="1"/>
  <c r="J40" i="7" a="1"/>
  <c r="J40" i="7" s="1"/>
  <c r="BE40" i="7" a="1"/>
  <c r="BE40" i="7" s="1"/>
  <c r="AZ40" i="7" a="1"/>
  <c r="AZ40" i="7" s="1"/>
  <c r="W40" i="7" a="1"/>
  <c r="W40" i="7" s="1"/>
  <c r="F40" i="7" a="1"/>
  <c r="F40" i="7" s="1"/>
  <c r="AV40" i="7" a="1"/>
  <c r="AV40" i="7" s="1"/>
  <c r="AT40" i="7" a="1"/>
  <c r="AT40" i="7" s="1"/>
  <c r="AS40" i="7" a="1"/>
  <c r="AS40" i="7" s="1"/>
  <c r="U40" i="7" a="1"/>
  <c r="U40" i="7" s="1"/>
  <c r="CD40" i="7" s="1"/>
  <c r="AQ40" i="7" a="1"/>
  <c r="AQ40" i="7" s="1"/>
  <c r="BD40" i="7" a="1"/>
  <c r="BD40" i="7" s="1"/>
  <c r="AM40" i="7" a="1"/>
  <c r="AM40" i="7" s="1"/>
  <c r="G40" i="7" a="1"/>
  <c r="G40" i="7" s="1"/>
  <c r="BP40" i="7" s="1"/>
  <c r="AF40" i="7" a="1"/>
  <c r="AF40" i="7" s="1"/>
  <c r="R40" i="7" a="1"/>
  <c r="R40" i="7" s="1"/>
  <c r="CA40" i="7" s="1"/>
  <c r="BG40" i="7" a="1"/>
  <c r="BG40" i="7" s="1"/>
  <c r="E40" i="7" a="1"/>
  <c r="E40" i="7" s="1"/>
  <c r="N40" i="7" a="1"/>
  <c r="N40" i="7" s="1"/>
  <c r="BW40" i="7" s="1"/>
  <c r="AJ40" i="7" a="1"/>
  <c r="AJ40" i="7" s="1"/>
  <c r="BH40" i="7" a="1"/>
  <c r="BH40" i="7" s="1"/>
  <c r="Y40" i="7" a="1"/>
  <c r="Y40" i="7" s="1"/>
  <c r="BA40" i="7" a="1"/>
  <c r="BA40" i="7" s="1"/>
  <c r="K40" i="7" a="1"/>
  <c r="K40" i="7" s="1"/>
  <c r="BT40" i="7" s="1"/>
  <c r="AN40" i="7" a="1"/>
  <c r="AN40" i="7" s="1"/>
  <c r="AI40" i="7" a="1"/>
  <c r="AI40" i="7" s="1"/>
  <c r="T40" i="7" a="1"/>
  <c r="T40" i="7" s="1"/>
  <c r="P40" i="7" a="1"/>
  <c r="P40" i="7" s="1"/>
  <c r="BY40" i="7" s="1"/>
  <c r="BI40" i="7" a="1"/>
  <c r="BI40" i="7" s="1"/>
  <c r="BF40" i="7" a="1"/>
  <c r="BF40" i="7" s="1"/>
  <c r="O40" i="7" a="1"/>
  <c r="O40" i="7" s="1"/>
  <c r="BX40" i="7" s="1"/>
  <c r="AD40" i="7" a="1"/>
  <c r="AD40" i="7" s="1"/>
  <c r="V40" i="7" a="1"/>
  <c r="V40" i="7" s="1"/>
  <c r="AY40" i="7" a="1"/>
  <c r="AY40" i="7" s="1"/>
  <c r="L40" i="7" a="1"/>
  <c r="L40" i="7" s="1"/>
  <c r="BU40" i="7" s="1"/>
  <c r="D40" i="7" a="1"/>
  <c r="D40" i="7" s="1"/>
  <c r="BM40" i="7" s="1"/>
  <c r="Q40" i="7" a="1"/>
  <c r="Q40" i="7" s="1"/>
  <c r="AU40" i="7" a="1"/>
  <c r="AU40" i="7" s="1"/>
  <c r="AR40" i="7" a="1"/>
  <c r="AR40" i="7" s="1"/>
  <c r="AK40" i="7" a="1"/>
  <c r="AK40" i="7" s="1"/>
  <c r="Z40" i="7" a="1"/>
  <c r="Z40" i="7" s="1"/>
  <c r="S40" i="7" a="1"/>
  <c r="S40" i="7" s="1"/>
  <c r="CB40" i="7" s="1"/>
  <c r="A41" i="7"/>
  <c r="BZ40" i="7" l="1"/>
  <c r="CC40" i="7"/>
  <c r="BV40" i="7"/>
  <c r="BO40" i="7"/>
  <c r="BN40" i="7"/>
  <c r="BL40" i="7"/>
  <c r="BS40" i="7"/>
  <c r="BQ40" i="7"/>
  <c r="BR40" i="7"/>
  <c r="BK40" i="7"/>
  <c r="B41" i="7" a="1"/>
  <c r="B41" i="7" s="1"/>
  <c r="H41" i="7" a="1"/>
  <c r="H41" i="7" s="1"/>
  <c r="AA41" i="7" a="1"/>
  <c r="AA41" i="7" s="1"/>
  <c r="M41" i="7" a="1"/>
  <c r="M41" i="7" s="1"/>
  <c r="AG41" i="7" a="1"/>
  <c r="AG41" i="7" s="1"/>
  <c r="AW41" i="7" a="1"/>
  <c r="AW41" i="7" s="1"/>
  <c r="BB41" i="7" a="1"/>
  <c r="BB41" i="7" s="1"/>
  <c r="AO41" i="7" a="1"/>
  <c r="AO41" i="7" s="1"/>
  <c r="AL41" i="7" a="1"/>
  <c r="AL41" i="7" s="1"/>
  <c r="AB41" i="7" a="1"/>
  <c r="AB41" i="7" s="1"/>
  <c r="AP41" i="7" a="1"/>
  <c r="AP41" i="7" s="1"/>
  <c r="AH41" i="7" a="1"/>
  <c r="AH41" i="7" s="1"/>
  <c r="X41" i="7" a="1"/>
  <c r="X41" i="7" s="1"/>
  <c r="AC41" i="7" a="1"/>
  <c r="AC41" i="7" s="1"/>
  <c r="AX41" i="7" a="1"/>
  <c r="AX41" i="7" s="1"/>
  <c r="C41" i="7" a="1"/>
  <c r="C41" i="7" s="1"/>
  <c r="BC41" i="7" a="1"/>
  <c r="BC41" i="7" s="1"/>
  <c r="I41" i="7" a="1"/>
  <c r="I41" i="7" s="1"/>
  <c r="F41" i="7" a="1"/>
  <c r="F41" i="7" s="1"/>
  <c r="AV41" i="7" a="1"/>
  <c r="AV41" i="7" s="1"/>
  <c r="W41" i="7" a="1"/>
  <c r="W41" i="7" s="1"/>
  <c r="BE41" i="7" a="1"/>
  <c r="BE41" i="7" s="1"/>
  <c r="AE41" i="7" a="1"/>
  <c r="AE41" i="7" s="1"/>
  <c r="AZ41" i="7" a="1"/>
  <c r="AZ41" i="7" s="1"/>
  <c r="J41" i="7" a="1"/>
  <c r="J41" i="7" s="1"/>
  <c r="BD41" i="7" a="1"/>
  <c r="BD41" i="7" s="1"/>
  <c r="U41" i="7" a="1"/>
  <c r="U41" i="7" s="1"/>
  <c r="CD41" i="7" s="1"/>
  <c r="AS41" i="7" a="1"/>
  <c r="AS41" i="7" s="1"/>
  <c r="AM41" i="7" a="1"/>
  <c r="AM41" i="7" s="1"/>
  <c r="G41" i="7" a="1"/>
  <c r="G41" i="7" s="1"/>
  <c r="BP41" i="7" s="1"/>
  <c r="AT41" i="7" a="1"/>
  <c r="AT41" i="7" s="1"/>
  <c r="AQ41" i="7" a="1"/>
  <c r="AQ41" i="7" s="1"/>
  <c r="K41" i="7" a="1"/>
  <c r="K41" i="7" s="1"/>
  <c r="BT41" i="7" s="1"/>
  <c r="BG41" i="7" a="1"/>
  <c r="BG41" i="7" s="1"/>
  <c r="AJ41" i="7" a="1"/>
  <c r="AJ41" i="7" s="1"/>
  <c r="BI41" i="7" a="1"/>
  <c r="BI41" i="7" s="1"/>
  <c r="E41" i="7" a="1"/>
  <c r="E41" i="7" s="1"/>
  <c r="T41" i="7" a="1"/>
  <c r="T41" i="7" s="1"/>
  <c r="P41" i="7" a="1"/>
  <c r="P41" i="7" s="1"/>
  <c r="N41" i="7" a="1"/>
  <c r="N41" i="7" s="1"/>
  <c r="AI41" i="7" a="1"/>
  <c r="AI41" i="7" s="1"/>
  <c r="BA41" i="7" a="1"/>
  <c r="BA41" i="7" s="1"/>
  <c r="BH41" i="7" a="1"/>
  <c r="BH41" i="7" s="1"/>
  <c r="R41" i="7" a="1"/>
  <c r="R41" i="7" s="1"/>
  <c r="CA41" i="7" s="1"/>
  <c r="AN41" i="7" a="1"/>
  <c r="AN41" i="7" s="1"/>
  <c r="Q41" i="7" a="1"/>
  <c r="Q41" i="7" s="1"/>
  <c r="AF41" i="7" a="1"/>
  <c r="AF41" i="7" s="1"/>
  <c r="Y41" i="7" a="1"/>
  <c r="Y41" i="7" s="1"/>
  <c r="BF41" i="7" a="1"/>
  <c r="BF41" i="7" s="1"/>
  <c r="V41" i="7" a="1"/>
  <c r="V41" i="7" s="1"/>
  <c r="AY41" i="7" a="1"/>
  <c r="AY41" i="7" s="1"/>
  <c r="Z41" i="7" a="1"/>
  <c r="Z41" i="7" s="1"/>
  <c r="AU41" i="7" a="1"/>
  <c r="AU41" i="7" s="1"/>
  <c r="AK41" i="7" a="1"/>
  <c r="AK41" i="7" s="1"/>
  <c r="S41" i="7" a="1"/>
  <c r="S41" i="7" s="1"/>
  <c r="CB41" i="7" s="1"/>
  <c r="O41" i="7" a="1"/>
  <c r="O41" i="7" s="1"/>
  <c r="BX41" i="7" s="1"/>
  <c r="AD41" i="7" a="1"/>
  <c r="AD41" i="7" s="1"/>
  <c r="L41" i="7" a="1"/>
  <c r="L41" i="7" s="1"/>
  <c r="BU41" i="7" s="1"/>
  <c r="AR41" i="7" a="1"/>
  <c r="AR41" i="7" s="1"/>
  <c r="D41" i="7" a="1"/>
  <c r="D41" i="7" s="1"/>
  <c r="BM41" i="7" s="1"/>
  <c r="A42" i="7"/>
  <c r="BR41" i="7" l="1"/>
  <c r="BW41" i="7"/>
  <c r="BY41" i="7"/>
  <c r="BV41" i="7"/>
  <c r="BZ41" i="7"/>
  <c r="CC41" i="7"/>
  <c r="BL41" i="7"/>
  <c r="BN41" i="7"/>
  <c r="BO41" i="7"/>
  <c r="BS41" i="7"/>
  <c r="BQ41" i="7"/>
  <c r="BK41" i="7"/>
  <c r="B42" i="7" a="1"/>
  <c r="B42" i="7" s="1"/>
  <c r="AA42" i="7" a="1"/>
  <c r="AA42" i="7" s="1"/>
  <c r="AH42" i="7" a="1"/>
  <c r="AH42" i="7" s="1"/>
  <c r="AG42" i="7" a="1"/>
  <c r="AG42" i="7" s="1"/>
  <c r="AX42" i="7" a="1"/>
  <c r="AX42" i="7" s="1"/>
  <c r="BC42" i="7" a="1"/>
  <c r="BC42" i="7" s="1"/>
  <c r="AB42" i="7" a="1"/>
  <c r="AB42" i="7" s="1"/>
  <c r="C42" i="7" a="1"/>
  <c r="C42" i="7" s="1"/>
  <c r="AC42" i="7" a="1"/>
  <c r="AC42" i="7" s="1"/>
  <c r="BB42" i="7" a="1"/>
  <c r="BB42" i="7" s="1"/>
  <c r="AP42" i="7" a="1"/>
  <c r="AP42" i="7" s="1"/>
  <c r="AW42" i="7" a="1"/>
  <c r="AW42" i="7" s="1"/>
  <c r="H42" i="7" a="1"/>
  <c r="H42" i="7" s="1"/>
  <c r="M42" i="7" a="1"/>
  <c r="M42" i="7" s="1"/>
  <c r="AO42" i="7" a="1"/>
  <c r="AO42" i="7" s="1"/>
  <c r="AL42" i="7" a="1"/>
  <c r="AL42" i="7" s="1"/>
  <c r="X42" i="7" a="1"/>
  <c r="X42" i="7" s="1"/>
  <c r="I42" i="7" a="1"/>
  <c r="I42" i="7" s="1"/>
  <c r="BR42" i="7" s="1"/>
  <c r="BD42" i="7" a="1"/>
  <c r="BD42" i="7" s="1"/>
  <c r="J42" i="7" a="1"/>
  <c r="J42" i="7" s="1"/>
  <c r="AZ42" i="7" a="1"/>
  <c r="AZ42" i="7" s="1"/>
  <c r="G42" i="7" a="1"/>
  <c r="G42" i="7" s="1"/>
  <c r="BP42" i="7" s="1"/>
  <c r="AS42" i="7" a="1"/>
  <c r="AS42" i="7" s="1"/>
  <c r="W42" i="7" a="1"/>
  <c r="W42" i="7" s="1"/>
  <c r="AT42" i="7" a="1"/>
  <c r="AT42" i="7" s="1"/>
  <c r="AQ42" i="7" a="1"/>
  <c r="AQ42" i="7" s="1"/>
  <c r="AV42" i="7" a="1"/>
  <c r="AV42" i="7" s="1"/>
  <c r="AM42" i="7" a="1"/>
  <c r="AM42" i="7" s="1"/>
  <c r="BE42" i="7" a="1"/>
  <c r="BE42" i="7" s="1"/>
  <c r="U42" i="7" a="1"/>
  <c r="U42" i="7" s="1"/>
  <c r="CD42" i="7" s="1"/>
  <c r="F42" i="7" a="1"/>
  <c r="F42" i="7" s="1"/>
  <c r="AE42" i="7" a="1"/>
  <c r="AE42" i="7" s="1"/>
  <c r="K42" i="7" a="1"/>
  <c r="K42" i="7" s="1"/>
  <c r="BT42" i="7" s="1"/>
  <c r="AI42" i="7" a="1"/>
  <c r="AI42" i="7" s="1"/>
  <c r="R42" i="7" a="1"/>
  <c r="R42" i="7" s="1"/>
  <c r="CA42" i="7" s="1"/>
  <c r="BH42" i="7" a="1"/>
  <c r="BH42" i="7" s="1"/>
  <c r="BA42" i="7" a="1"/>
  <c r="BA42" i="7" s="1"/>
  <c r="N42" i="7" a="1"/>
  <c r="N42" i="7" s="1"/>
  <c r="BG42" i="7" a="1"/>
  <c r="BG42" i="7" s="1"/>
  <c r="AN42" i="7" a="1"/>
  <c r="AN42" i="7" s="1"/>
  <c r="P42" i="7" a="1"/>
  <c r="P42" i="7" s="1"/>
  <c r="AJ42" i="7" a="1"/>
  <c r="AJ42" i="7" s="1"/>
  <c r="Q42" i="7" a="1"/>
  <c r="Q42" i="7" s="1"/>
  <c r="AF42" i="7" a="1"/>
  <c r="AF42" i="7" s="1"/>
  <c r="T42" i="7" a="1"/>
  <c r="T42" i="7" s="1"/>
  <c r="CC42" i="7" s="1"/>
  <c r="E42" i="7" a="1"/>
  <c r="E42" i="7" s="1"/>
  <c r="BI42" i="7" a="1"/>
  <c r="BI42" i="7" s="1"/>
  <c r="L42" i="7" a="1"/>
  <c r="L42" i="7" s="1"/>
  <c r="O42" i="7" a="1"/>
  <c r="O42" i="7" s="1"/>
  <c r="BX42" i="7" s="1"/>
  <c r="AD42" i="7" a="1"/>
  <c r="AD42" i="7" s="1"/>
  <c r="AK42" i="7" a="1"/>
  <c r="AK42" i="7" s="1"/>
  <c r="D42" i="7" a="1"/>
  <c r="D42" i="7" s="1"/>
  <c r="BM42" i="7" s="1"/>
  <c r="AR42" i="7" a="1"/>
  <c r="AR42" i="7" s="1"/>
  <c r="Y42" i="7" a="1"/>
  <c r="Y42" i="7" s="1"/>
  <c r="BF42" i="7" a="1"/>
  <c r="BF42" i="7" s="1"/>
  <c r="AY42" i="7" a="1"/>
  <c r="AY42" i="7" s="1"/>
  <c r="Z42" i="7" a="1"/>
  <c r="Z42" i="7" s="1"/>
  <c r="S42" i="7" a="1"/>
  <c r="S42" i="7" s="1"/>
  <c r="AU42" i="7" a="1"/>
  <c r="AU42" i="7" s="1"/>
  <c r="V42" i="7" a="1"/>
  <c r="V42" i="7" s="1"/>
  <c r="A43" i="7"/>
  <c r="CB42" i="7" l="1"/>
  <c r="BV42" i="7"/>
  <c r="BU42" i="7"/>
  <c r="BY42" i="7"/>
  <c r="BW42" i="7"/>
  <c r="BZ42" i="7"/>
  <c r="BQ42" i="7"/>
  <c r="BL42" i="7"/>
  <c r="BS42" i="7"/>
  <c r="BO42" i="7"/>
  <c r="BN42" i="7"/>
  <c r="BK42" i="7"/>
  <c r="B43" i="7" a="1"/>
  <c r="B43" i="7" s="1"/>
  <c r="AX43" i="7" a="1"/>
  <c r="AX43" i="7" s="1"/>
  <c r="BC43" i="7" a="1"/>
  <c r="BC43" i="7" s="1"/>
  <c r="H43" i="7" a="1"/>
  <c r="H43" i="7" s="1"/>
  <c r="AP43" i="7" a="1"/>
  <c r="AP43" i="7" s="1"/>
  <c r="X43" i="7" a="1"/>
  <c r="X43" i="7" s="1"/>
  <c r="AW43" i="7" a="1"/>
  <c r="AW43" i="7" s="1"/>
  <c r="BB43" i="7" a="1"/>
  <c r="BB43" i="7" s="1"/>
  <c r="I43" i="7" a="1"/>
  <c r="I43" i="7" s="1"/>
  <c r="AO43" i="7" a="1"/>
  <c r="AO43" i="7" s="1"/>
  <c r="AL43" i="7" a="1"/>
  <c r="AL43" i="7" s="1"/>
  <c r="AA43" i="7" a="1"/>
  <c r="AA43" i="7" s="1"/>
  <c r="AB43" i="7" a="1"/>
  <c r="AB43" i="7" s="1"/>
  <c r="C43" i="7" a="1"/>
  <c r="C43" i="7" s="1"/>
  <c r="AG43" i="7" a="1"/>
  <c r="AG43" i="7" s="1"/>
  <c r="AC43" i="7" a="1"/>
  <c r="AC43" i="7" s="1"/>
  <c r="AH43" i="7" a="1"/>
  <c r="AH43" i="7" s="1"/>
  <c r="M43" i="7" a="1"/>
  <c r="M43" i="7" s="1"/>
  <c r="BV43" i="7" s="1"/>
  <c r="AQ43" i="7" a="1"/>
  <c r="AQ43" i="7" s="1"/>
  <c r="AM43" i="7" a="1"/>
  <c r="AM43" i="7" s="1"/>
  <c r="AV43" i="7" a="1"/>
  <c r="AV43" i="7" s="1"/>
  <c r="AT43" i="7" a="1"/>
  <c r="AT43" i="7" s="1"/>
  <c r="AS43" i="7" a="1"/>
  <c r="AS43" i="7" s="1"/>
  <c r="F43" i="7" a="1"/>
  <c r="F43" i="7" s="1"/>
  <c r="J43" i="7" a="1"/>
  <c r="J43" i="7" s="1"/>
  <c r="U43" i="7" a="1"/>
  <c r="U43" i="7" s="1"/>
  <c r="CD43" i="7" s="1"/>
  <c r="AE43" i="7" a="1"/>
  <c r="AE43" i="7" s="1"/>
  <c r="BE43" i="7" a="1"/>
  <c r="BE43" i="7" s="1"/>
  <c r="AZ43" i="7" a="1"/>
  <c r="AZ43" i="7" s="1"/>
  <c r="W43" i="7" a="1"/>
  <c r="W43" i="7" s="1"/>
  <c r="G43" i="7" a="1"/>
  <c r="G43" i="7" s="1"/>
  <c r="BD43" i="7" a="1"/>
  <c r="BD43" i="7" s="1"/>
  <c r="BH43" i="7" a="1"/>
  <c r="BH43" i="7" s="1"/>
  <c r="AN43" i="7" a="1"/>
  <c r="AN43" i="7" s="1"/>
  <c r="P43" i="7" a="1"/>
  <c r="P43" i="7" s="1"/>
  <c r="T43" i="7" a="1"/>
  <c r="T43" i="7" s="1"/>
  <c r="BG43" i="7" a="1"/>
  <c r="BG43" i="7" s="1"/>
  <c r="AF43" i="7" a="1"/>
  <c r="AF43" i="7" s="1"/>
  <c r="E43" i="7" a="1"/>
  <c r="E43" i="7" s="1"/>
  <c r="AJ43" i="7" a="1"/>
  <c r="AJ43" i="7" s="1"/>
  <c r="R43" i="7" a="1"/>
  <c r="R43" i="7" s="1"/>
  <c r="CA43" i="7" s="1"/>
  <c r="K43" i="7" a="1"/>
  <c r="K43" i="7" s="1"/>
  <c r="BT43" i="7" s="1"/>
  <c r="N43" i="7" a="1"/>
  <c r="N43" i="7" s="1"/>
  <c r="BW43" i="7" s="1"/>
  <c r="BA43" i="7" a="1"/>
  <c r="BA43" i="7" s="1"/>
  <c r="BI43" i="7" a="1"/>
  <c r="BI43" i="7" s="1"/>
  <c r="AI43" i="7" a="1"/>
  <c r="AI43" i="7" s="1"/>
  <c r="Y43" i="7" a="1"/>
  <c r="Y43" i="7" s="1"/>
  <c r="Z43" i="7" a="1"/>
  <c r="Z43" i="7" s="1"/>
  <c r="AR43" i="7" a="1"/>
  <c r="AR43" i="7" s="1"/>
  <c r="AY43" i="7" a="1"/>
  <c r="AY43" i="7" s="1"/>
  <c r="Q43" i="7" a="1"/>
  <c r="Q43" i="7" s="1"/>
  <c r="BF43" i="7" a="1"/>
  <c r="BF43" i="7" s="1"/>
  <c r="S43" i="7" a="1"/>
  <c r="S43" i="7" s="1"/>
  <c r="O43" i="7" a="1"/>
  <c r="O43" i="7" s="1"/>
  <c r="BX43" i="7" s="1"/>
  <c r="AD43" i="7" a="1"/>
  <c r="AD43" i="7" s="1"/>
  <c r="L43" i="7" a="1"/>
  <c r="L43" i="7" s="1"/>
  <c r="BU43" i="7" s="1"/>
  <c r="V43" i="7" a="1"/>
  <c r="V43" i="7" s="1"/>
  <c r="AU43" i="7" a="1"/>
  <c r="AU43" i="7" s="1"/>
  <c r="D43" i="7" a="1"/>
  <c r="D43" i="7" s="1"/>
  <c r="BM43" i="7" s="1"/>
  <c r="AK43" i="7" a="1"/>
  <c r="AK43" i="7" s="1"/>
  <c r="A44" i="7"/>
  <c r="BP43" i="7" l="1"/>
  <c r="CB43" i="7"/>
  <c r="CC43" i="7"/>
  <c r="BZ43" i="7"/>
  <c r="BY43" i="7"/>
  <c r="BN43" i="7"/>
  <c r="BS43" i="7"/>
  <c r="BR43" i="7"/>
  <c r="BO43" i="7"/>
  <c r="BL43" i="7"/>
  <c r="BQ43" i="7"/>
  <c r="BK43" i="7"/>
  <c r="B44" i="7" a="1"/>
  <c r="B44" i="7" s="1"/>
  <c r="AL44" i="7" a="1"/>
  <c r="AL44" i="7" s="1"/>
  <c r="AB44" i="7" a="1"/>
  <c r="AB44" i="7" s="1"/>
  <c r="AX44" i="7" a="1"/>
  <c r="AX44" i="7" s="1"/>
  <c r="AC44" i="7" a="1"/>
  <c r="AC44" i="7" s="1"/>
  <c r="M44" i="7" a="1"/>
  <c r="M44" i="7" s="1"/>
  <c r="BC44" i="7" a="1"/>
  <c r="BC44" i="7" s="1"/>
  <c r="H44" i="7" a="1"/>
  <c r="H44" i="7" s="1"/>
  <c r="AP44" i="7" a="1"/>
  <c r="AP44" i="7" s="1"/>
  <c r="AO44" i="7" a="1"/>
  <c r="AO44" i="7" s="1"/>
  <c r="X44" i="7" a="1"/>
  <c r="X44" i="7" s="1"/>
  <c r="BB44" i="7" a="1"/>
  <c r="BB44" i="7" s="1"/>
  <c r="I44" i="7" a="1"/>
  <c r="I44" i="7" s="1"/>
  <c r="BR44" i="7" s="1"/>
  <c r="AW44" i="7" a="1"/>
  <c r="AW44" i="7" s="1"/>
  <c r="AG44" i="7" a="1"/>
  <c r="AG44" i="7" s="1"/>
  <c r="AA44" i="7" a="1"/>
  <c r="AA44" i="7" s="1"/>
  <c r="AH44" i="7" a="1"/>
  <c r="AH44" i="7" s="1"/>
  <c r="AZ44" i="7" a="1"/>
  <c r="AZ44" i="7" s="1"/>
  <c r="BD44" i="7" a="1"/>
  <c r="BD44" i="7" s="1"/>
  <c r="W44" i="7" a="1"/>
  <c r="W44" i="7" s="1"/>
  <c r="C44" i="7" a="1"/>
  <c r="C44" i="7" s="1"/>
  <c r="AQ44" i="7" a="1"/>
  <c r="AQ44" i="7" s="1"/>
  <c r="F44" i="7" a="1"/>
  <c r="F44" i="7" s="1"/>
  <c r="AV44" i="7" a="1"/>
  <c r="AV44" i="7" s="1"/>
  <c r="AS44" i="7" a="1"/>
  <c r="AS44" i="7" s="1"/>
  <c r="AM44" i="7" a="1"/>
  <c r="AM44" i="7" s="1"/>
  <c r="J44" i="7" a="1"/>
  <c r="J44" i="7" s="1"/>
  <c r="AT44" i="7" a="1"/>
  <c r="AT44" i="7" s="1"/>
  <c r="U44" i="7" a="1"/>
  <c r="U44" i="7" s="1"/>
  <c r="CD44" i="7" s="1"/>
  <c r="G44" i="7" a="1"/>
  <c r="G44" i="7" s="1"/>
  <c r="BP44" i="7" s="1"/>
  <c r="AE44" i="7" a="1"/>
  <c r="AE44" i="7" s="1"/>
  <c r="BE44" i="7" a="1"/>
  <c r="BE44" i="7" s="1"/>
  <c r="BI44" i="7" a="1"/>
  <c r="BI44" i="7" s="1"/>
  <c r="BA44" i="7" a="1"/>
  <c r="BA44" i="7" s="1"/>
  <c r="AN44" i="7" a="1"/>
  <c r="AN44" i="7" s="1"/>
  <c r="Y44" i="7" a="1"/>
  <c r="Y44" i="7" s="1"/>
  <c r="P44" i="7" a="1"/>
  <c r="P44" i="7" s="1"/>
  <c r="BH44" i="7" a="1"/>
  <c r="BH44" i="7" s="1"/>
  <c r="Q44" i="7" a="1"/>
  <c r="Q44" i="7" s="1"/>
  <c r="AF44" i="7" a="1"/>
  <c r="AF44" i="7" s="1"/>
  <c r="E44" i="7" a="1"/>
  <c r="E44" i="7" s="1"/>
  <c r="AJ44" i="7" a="1"/>
  <c r="AJ44" i="7" s="1"/>
  <c r="T44" i="7" a="1"/>
  <c r="T44" i="7" s="1"/>
  <c r="CC44" i="7" s="1"/>
  <c r="K44" i="7" a="1"/>
  <c r="K44" i="7" s="1"/>
  <c r="BT44" i="7" s="1"/>
  <c r="BG44" i="7" a="1"/>
  <c r="BG44" i="7" s="1"/>
  <c r="R44" i="7" a="1"/>
  <c r="R44" i="7" s="1"/>
  <c r="CA44" i="7" s="1"/>
  <c r="N44" i="7" a="1"/>
  <c r="N44" i="7" s="1"/>
  <c r="BW44" i="7" s="1"/>
  <c r="AI44" i="7" a="1"/>
  <c r="AI44" i="7" s="1"/>
  <c r="D44" i="7" a="1"/>
  <c r="D44" i="7" s="1"/>
  <c r="BM44" i="7" s="1"/>
  <c r="AD44" i="7" a="1"/>
  <c r="AD44" i="7" s="1"/>
  <c r="AK44" i="7" a="1"/>
  <c r="AK44" i="7" s="1"/>
  <c r="AU44" i="7" a="1"/>
  <c r="AU44" i="7" s="1"/>
  <c r="AR44" i="7" a="1"/>
  <c r="AR44" i="7" s="1"/>
  <c r="Z44" i="7" a="1"/>
  <c r="Z44" i="7" s="1"/>
  <c r="L44" i="7" a="1"/>
  <c r="L44" i="7" s="1"/>
  <c r="BU44" i="7" s="1"/>
  <c r="S44" i="7" a="1"/>
  <c r="S44" i="7" s="1"/>
  <c r="CB44" i="7" s="1"/>
  <c r="BF44" i="7" a="1"/>
  <c r="BF44" i="7" s="1"/>
  <c r="O44" i="7" a="1"/>
  <c r="O44" i="7" s="1"/>
  <c r="BX44" i="7" s="1"/>
  <c r="V44" i="7" a="1"/>
  <c r="V44" i="7" s="1"/>
  <c r="AY44" i="7" a="1"/>
  <c r="AY44" i="7" s="1"/>
  <c r="A45" i="7"/>
  <c r="BN44" i="7" l="1"/>
  <c r="BQ44" i="7"/>
  <c r="BY44" i="7"/>
  <c r="BL44" i="7"/>
  <c r="BZ44" i="7"/>
  <c r="BV44" i="7"/>
  <c r="BO44" i="7"/>
  <c r="BS44" i="7"/>
  <c r="BK44" i="7"/>
  <c r="B45" i="7" a="1"/>
  <c r="B45" i="7" s="1"/>
  <c r="AW45" i="7" a="1"/>
  <c r="AW45" i="7" s="1"/>
  <c r="BB45" i="7" a="1"/>
  <c r="BB45" i="7" s="1"/>
  <c r="AO45" i="7" a="1"/>
  <c r="AO45" i="7" s="1"/>
  <c r="C45" i="7" a="1"/>
  <c r="C45" i="7" s="1"/>
  <c r="AL45" i="7" a="1"/>
  <c r="AL45" i="7" s="1"/>
  <c r="AG45" i="7" a="1"/>
  <c r="AG45" i="7" s="1"/>
  <c r="AA45" i="7" a="1"/>
  <c r="AA45" i="7" s="1"/>
  <c r="AH45" i="7" a="1"/>
  <c r="AH45" i="7" s="1"/>
  <c r="AX45" i="7" a="1"/>
  <c r="AX45" i="7" s="1"/>
  <c r="AB45" i="7" a="1"/>
  <c r="AB45" i="7" s="1"/>
  <c r="BC45" i="7" a="1"/>
  <c r="BC45" i="7" s="1"/>
  <c r="H45" i="7" a="1"/>
  <c r="H45" i="7" s="1"/>
  <c r="AC45" i="7" a="1"/>
  <c r="AC45" i="7" s="1"/>
  <c r="M45" i="7" a="1"/>
  <c r="M45" i="7" s="1"/>
  <c r="BV45" i="7" s="1"/>
  <c r="X45" i="7" a="1"/>
  <c r="X45" i="7" s="1"/>
  <c r="I45" i="7" a="1"/>
  <c r="I45" i="7" s="1"/>
  <c r="AP45" i="7" a="1"/>
  <c r="AP45" i="7" s="1"/>
  <c r="AE45" i="7" a="1"/>
  <c r="AE45" i="7" s="1"/>
  <c r="U45" i="7" a="1"/>
  <c r="U45" i="7" s="1"/>
  <c r="CD45" i="7" s="1"/>
  <c r="W45" i="7" a="1"/>
  <c r="W45" i="7" s="1"/>
  <c r="G45" i="7" a="1"/>
  <c r="G45" i="7" s="1"/>
  <c r="BP45" i="7" s="1"/>
  <c r="BE45" i="7" a="1"/>
  <c r="BE45" i="7" s="1"/>
  <c r="BD45" i="7" a="1"/>
  <c r="BD45" i="7" s="1"/>
  <c r="AQ45" i="7" a="1"/>
  <c r="AQ45" i="7" s="1"/>
  <c r="AZ45" i="7" a="1"/>
  <c r="AZ45" i="7" s="1"/>
  <c r="AS45" i="7" a="1"/>
  <c r="AS45" i="7" s="1"/>
  <c r="F45" i="7" a="1"/>
  <c r="F45" i="7" s="1"/>
  <c r="AM45" i="7" a="1"/>
  <c r="AM45" i="7" s="1"/>
  <c r="AV45" i="7" a="1"/>
  <c r="AV45" i="7" s="1"/>
  <c r="AT45" i="7" a="1"/>
  <c r="AT45" i="7" s="1"/>
  <c r="J45" i="7" a="1"/>
  <c r="J45" i="7" s="1"/>
  <c r="R45" i="7" a="1"/>
  <c r="R45" i="7" s="1"/>
  <c r="CA45" i="7" s="1"/>
  <c r="N45" i="7" a="1"/>
  <c r="N45" i="7" s="1"/>
  <c r="BW45" i="7" s="1"/>
  <c r="AI45" i="7" a="1"/>
  <c r="AI45" i="7" s="1"/>
  <c r="Y45" i="7" a="1"/>
  <c r="Y45" i="7" s="1"/>
  <c r="BA45" i="7" a="1"/>
  <c r="BA45" i="7" s="1"/>
  <c r="P45" i="7" a="1"/>
  <c r="P45" i="7" s="1"/>
  <c r="BI45" i="7" a="1"/>
  <c r="BI45" i="7" s="1"/>
  <c r="AN45" i="7" a="1"/>
  <c r="AN45" i="7" s="1"/>
  <c r="E45" i="7" a="1"/>
  <c r="E45" i="7" s="1"/>
  <c r="BH45" i="7" a="1"/>
  <c r="BH45" i="7" s="1"/>
  <c r="AJ45" i="7" a="1"/>
  <c r="AJ45" i="7" s="1"/>
  <c r="AF45" i="7" a="1"/>
  <c r="AF45" i="7" s="1"/>
  <c r="K45" i="7" a="1"/>
  <c r="K45" i="7" s="1"/>
  <c r="BT45" i="7" s="1"/>
  <c r="T45" i="7" a="1"/>
  <c r="T45" i="7" s="1"/>
  <c r="BG45" i="7" a="1"/>
  <c r="BG45" i="7" s="1"/>
  <c r="S45" i="7" a="1"/>
  <c r="S45" i="7" s="1"/>
  <c r="CB45" i="7" s="1"/>
  <c r="V45" i="7" a="1"/>
  <c r="V45" i="7" s="1"/>
  <c r="D45" i="7" a="1"/>
  <c r="D45" i="7" s="1"/>
  <c r="BM45" i="7" s="1"/>
  <c r="AD45" i="7" a="1"/>
  <c r="AD45" i="7" s="1"/>
  <c r="Q45" i="7" a="1"/>
  <c r="Q45" i="7" s="1"/>
  <c r="BZ45" i="7" s="1"/>
  <c r="AU45" i="7" a="1"/>
  <c r="AU45" i="7" s="1"/>
  <c r="AK45" i="7" a="1"/>
  <c r="AK45" i="7" s="1"/>
  <c r="AR45" i="7" a="1"/>
  <c r="AR45" i="7" s="1"/>
  <c r="Z45" i="7" a="1"/>
  <c r="Z45" i="7" s="1"/>
  <c r="BF45" i="7" a="1"/>
  <c r="BF45" i="7" s="1"/>
  <c r="O45" i="7" a="1"/>
  <c r="O45" i="7" s="1"/>
  <c r="BX45" i="7" s="1"/>
  <c r="L45" i="7" a="1"/>
  <c r="L45" i="7" s="1"/>
  <c r="BU45" i="7" s="1"/>
  <c r="AY45" i="7" a="1"/>
  <c r="AY45" i="7" s="1"/>
  <c r="A46" i="7"/>
  <c r="CC45" i="7" l="1"/>
  <c r="BY45" i="7"/>
  <c r="BQ45" i="7"/>
  <c r="BN45" i="7"/>
  <c r="BR45" i="7"/>
  <c r="BO45" i="7"/>
  <c r="BL45" i="7"/>
  <c r="BS45" i="7"/>
  <c r="BK45" i="7"/>
  <c r="B46" i="7" a="1"/>
  <c r="B46" i="7" s="1"/>
  <c r="X46" i="7" a="1"/>
  <c r="X46" i="7" s="1"/>
  <c r="I46" i="7" a="1"/>
  <c r="I46" i="7" s="1"/>
  <c r="C46" i="7" a="1"/>
  <c r="C46" i="7" s="1"/>
  <c r="AP46" i="7" a="1"/>
  <c r="AP46" i="7" s="1"/>
  <c r="BB46" i="7" a="1"/>
  <c r="BB46" i="7" s="1"/>
  <c r="AL46" i="7" a="1"/>
  <c r="AL46" i="7" s="1"/>
  <c r="AA46" i="7" a="1"/>
  <c r="AA46" i="7" s="1"/>
  <c r="AO46" i="7" a="1"/>
  <c r="AO46" i="7" s="1"/>
  <c r="AW46" i="7" a="1"/>
  <c r="AW46" i="7" s="1"/>
  <c r="AB46" i="7" a="1"/>
  <c r="AB46" i="7" s="1"/>
  <c r="AG46" i="7" a="1"/>
  <c r="AG46" i="7" s="1"/>
  <c r="AC46" i="7" a="1"/>
  <c r="AC46" i="7" s="1"/>
  <c r="AH46" i="7" a="1"/>
  <c r="AH46" i="7" s="1"/>
  <c r="M46" i="7" a="1"/>
  <c r="M46" i="7" s="1"/>
  <c r="AX46" i="7" a="1"/>
  <c r="AX46" i="7" s="1"/>
  <c r="H46" i="7" a="1"/>
  <c r="H46" i="7" s="1"/>
  <c r="AS46" i="7" a="1"/>
  <c r="AS46" i="7" s="1"/>
  <c r="AQ46" i="7" a="1"/>
  <c r="AQ46" i="7" s="1"/>
  <c r="AV46" i="7" a="1"/>
  <c r="AV46" i="7" s="1"/>
  <c r="BC46" i="7" a="1"/>
  <c r="BC46" i="7" s="1"/>
  <c r="AE46" i="7" a="1"/>
  <c r="AE46" i="7" s="1"/>
  <c r="U46" i="7" a="1"/>
  <c r="U46" i="7" s="1"/>
  <c r="CD46" i="7" s="1"/>
  <c r="W46" i="7" a="1"/>
  <c r="W46" i="7" s="1"/>
  <c r="G46" i="7" a="1"/>
  <c r="G46" i="7" s="1"/>
  <c r="BP46" i="7" s="1"/>
  <c r="BD46" i="7" a="1"/>
  <c r="BD46" i="7" s="1"/>
  <c r="AZ46" i="7" a="1"/>
  <c r="AZ46" i="7" s="1"/>
  <c r="F46" i="7" a="1"/>
  <c r="F46" i="7" s="1"/>
  <c r="AM46" i="7" a="1"/>
  <c r="AM46" i="7" s="1"/>
  <c r="J46" i="7" a="1"/>
  <c r="J46" i="7" s="1"/>
  <c r="P46" i="7" a="1"/>
  <c r="P46" i="7" s="1"/>
  <c r="E46" i="7" a="1"/>
  <c r="E46" i="7" s="1"/>
  <c r="T46" i="7" a="1"/>
  <c r="T46" i="7" s="1"/>
  <c r="BG46" i="7" a="1"/>
  <c r="BG46" i="7" s="1"/>
  <c r="AF46" i="7" a="1"/>
  <c r="AF46" i="7" s="1"/>
  <c r="R46" i="7" a="1"/>
  <c r="R46" i="7" s="1"/>
  <c r="CA46" i="7" s="1"/>
  <c r="K46" i="7" a="1"/>
  <c r="K46" i="7" s="1"/>
  <c r="BT46" i="7" s="1"/>
  <c r="AJ46" i="7" a="1"/>
  <c r="AJ46" i="7" s="1"/>
  <c r="N46" i="7" a="1"/>
  <c r="N46" i="7" s="1"/>
  <c r="BW46" i="7" s="1"/>
  <c r="BE46" i="7" a="1"/>
  <c r="BE46" i="7" s="1"/>
  <c r="AT46" i="7" a="1"/>
  <c r="AT46" i="7" s="1"/>
  <c r="BI46" i="7" a="1"/>
  <c r="BI46" i="7" s="1"/>
  <c r="AI46" i="7" a="1"/>
  <c r="AI46" i="7" s="1"/>
  <c r="Y46" i="7" a="1"/>
  <c r="Y46" i="7" s="1"/>
  <c r="Q46" i="7" a="1"/>
  <c r="Q46" i="7" s="1"/>
  <c r="BA46" i="7" a="1"/>
  <c r="BA46" i="7" s="1"/>
  <c r="BH46" i="7" a="1"/>
  <c r="BH46" i="7" s="1"/>
  <c r="AN46" i="7" a="1"/>
  <c r="AN46" i="7" s="1"/>
  <c r="AR46" i="7" a="1"/>
  <c r="AR46" i="7" s="1"/>
  <c r="S46" i="7" a="1"/>
  <c r="S46" i="7" s="1"/>
  <c r="CB46" i="7" s="1"/>
  <c r="BF46" i="7" a="1"/>
  <c r="BF46" i="7" s="1"/>
  <c r="L46" i="7" a="1"/>
  <c r="L46" i="7" s="1"/>
  <c r="D46" i="7" a="1"/>
  <c r="D46" i="7" s="1"/>
  <c r="BM46" i="7" s="1"/>
  <c r="AY46" i="7" a="1"/>
  <c r="AY46" i="7" s="1"/>
  <c r="O46" i="7" a="1"/>
  <c r="O46" i="7" s="1"/>
  <c r="AD46" i="7" a="1"/>
  <c r="AD46" i="7" s="1"/>
  <c r="V46" i="7" a="1"/>
  <c r="V46" i="7" s="1"/>
  <c r="AU46" i="7" a="1"/>
  <c r="AU46" i="7" s="1"/>
  <c r="AK46" i="7" a="1"/>
  <c r="AK46" i="7" s="1"/>
  <c r="Z46" i="7" a="1"/>
  <c r="Z46" i="7" s="1"/>
  <c r="A47" i="7"/>
  <c r="BV46" i="7" l="1"/>
  <c r="BY46" i="7"/>
  <c r="CC46" i="7"/>
  <c r="BR46" i="7"/>
  <c r="BN46" i="7"/>
  <c r="BX46" i="7"/>
  <c r="BZ46" i="7"/>
  <c r="BU46" i="7"/>
  <c r="BS46" i="7"/>
  <c r="BQ46" i="7"/>
  <c r="BO46" i="7"/>
  <c r="BL46" i="7"/>
  <c r="BK46" i="7"/>
  <c r="B47" i="7" a="1"/>
  <c r="B47" i="7" s="1"/>
  <c r="AB47" i="7" a="1"/>
  <c r="AB47" i="7" s="1"/>
  <c r="AC47" i="7" a="1"/>
  <c r="AC47" i="7" s="1"/>
  <c r="M47" i="7" a="1"/>
  <c r="M47" i="7" s="1"/>
  <c r="AH47" i="7" a="1"/>
  <c r="AH47" i="7" s="1"/>
  <c r="H47" i="7" a="1"/>
  <c r="H47" i="7" s="1"/>
  <c r="X47" i="7" a="1"/>
  <c r="X47" i="7" s="1"/>
  <c r="AX47" i="7" a="1"/>
  <c r="AX47" i="7" s="1"/>
  <c r="I47" i="7" a="1"/>
  <c r="I47" i="7" s="1"/>
  <c r="BR47" i="7" s="1"/>
  <c r="AP47" i="7" a="1"/>
  <c r="AP47" i="7" s="1"/>
  <c r="BC47" i="7" a="1"/>
  <c r="BC47" i="7" s="1"/>
  <c r="AA47" i="7" a="1"/>
  <c r="AA47" i="7" s="1"/>
  <c r="C47" i="7" a="1"/>
  <c r="C47" i="7" s="1"/>
  <c r="AW47" i="7" a="1"/>
  <c r="AW47" i="7" s="1"/>
  <c r="BB47" i="7" a="1"/>
  <c r="BB47" i="7" s="1"/>
  <c r="AL47" i="7" a="1"/>
  <c r="AL47" i="7" s="1"/>
  <c r="F47" i="7" a="1"/>
  <c r="F47" i="7" s="1"/>
  <c r="AG47" i="7" a="1"/>
  <c r="AG47" i="7" s="1"/>
  <c r="AZ47" i="7" a="1"/>
  <c r="AZ47" i="7" s="1"/>
  <c r="AM47" i="7" a="1"/>
  <c r="AM47" i="7" s="1"/>
  <c r="AO47" i="7" a="1"/>
  <c r="AO47" i="7" s="1"/>
  <c r="BD47" i="7" a="1"/>
  <c r="BD47" i="7" s="1"/>
  <c r="J47" i="7" a="1"/>
  <c r="J47" i="7" s="1"/>
  <c r="AS47" i="7" a="1"/>
  <c r="AS47" i="7" s="1"/>
  <c r="U47" i="7" a="1"/>
  <c r="U47" i="7" s="1"/>
  <c r="CD47" i="7" s="1"/>
  <c r="AV47" i="7" a="1"/>
  <c r="AV47" i="7" s="1"/>
  <c r="G47" i="7" a="1"/>
  <c r="G47" i="7" s="1"/>
  <c r="BP47" i="7" s="1"/>
  <c r="AE47" i="7" a="1"/>
  <c r="AE47" i="7" s="1"/>
  <c r="AQ47" i="7" a="1"/>
  <c r="AQ47" i="7" s="1"/>
  <c r="W47" i="7" a="1"/>
  <c r="W47" i="7" s="1"/>
  <c r="AJ47" i="7" a="1"/>
  <c r="AJ47" i="7" s="1"/>
  <c r="BI47" i="7" a="1"/>
  <c r="BI47" i="7" s="1"/>
  <c r="P47" i="7" a="1"/>
  <c r="P47" i="7" s="1"/>
  <c r="BY47" i="7" s="1"/>
  <c r="E47" i="7" a="1"/>
  <c r="E47" i="7" s="1"/>
  <c r="Q47" i="7" a="1"/>
  <c r="Q47" i="7" s="1"/>
  <c r="AT47" i="7" a="1"/>
  <c r="AT47" i="7" s="1"/>
  <c r="BA47" i="7" a="1"/>
  <c r="BA47" i="7" s="1"/>
  <c r="AN47" i="7" a="1"/>
  <c r="AN47" i="7" s="1"/>
  <c r="K47" i="7" a="1"/>
  <c r="K47" i="7" s="1"/>
  <c r="BT47" i="7" s="1"/>
  <c r="BH47" i="7" a="1"/>
  <c r="BH47" i="7" s="1"/>
  <c r="T47" i="7" a="1"/>
  <c r="T47" i="7" s="1"/>
  <c r="AI47" i="7" a="1"/>
  <c r="AI47" i="7" s="1"/>
  <c r="BE47" i="7" a="1"/>
  <c r="BE47" i="7" s="1"/>
  <c r="AF47" i="7" a="1"/>
  <c r="AF47" i="7" s="1"/>
  <c r="BG47" i="7" a="1"/>
  <c r="BG47" i="7" s="1"/>
  <c r="R47" i="7" a="1"/>
  <c r="R47" i="7" s="1"/>
  <c r="CA47" i="7" s="1"/>
  <c r="N47" i="7" a="1"/>
  <c r="N47" i="7" s="1"/>
  <c r="BW47" i="7" s="1"/>
  <c r="AU47" i="7" a="1"/>
  <c r="AU47" i="7" s="1"/>
  <c r="S47" i="7" a="1"/>
  <c r="S47" i="7" s="1"/>
  <c r="CB47" i="7" s="1"/>
  <c r="AK47" i="7" a="1"/>
  <c r="AK47" i="7" s="1"/>
  <c r="Z47" i="7" a="1"/>
  <c r="Z47" i="7" s="1"/>
  <c r="Y47" i="7" a="1"/>
  <c r="Y47" i="7" s="1"/>
  <c r="L47" i="7" a="1"/>
  <c r="L47" i="7" s="1"/>
  <c r="BU47" i="7" s="1"/>
  <c r="AY47" i="7" a="1"/>
  <c r="AY47" i="7" s="1"/>
  <c r="BF47" i="7" a="1"/>
  <c r="BF47" i="7" s="1"/>
  <c r="O47" i="7" a="1"/>
  <c r="O47" i="7" s="1"/>
  <c r="BX47" i="7" s="1"/>
  <c r="D47" i="7" a="1"/>
  <c r="D47" i="7" s="1"/>
  <c r="BM47" i="7" s="1"/>
  <c r="AR47" i="7" a="1"/>
  <c r="AR47" i="7" s="1"/>
  <c r="V47" i="7" a="1"/>
  <c r="V47" i="7" s="1"/>
  <c r="AD47" i="7" a="1"/>
  <c r="AD47" i="7" s="1"/>
  <c r="A48" i="7"/>
  <c r="CC47" i="7" l="1"/>
  <c r="BQ47" i="7"/>
  <c r="BZ47" i="7"/>
  <c r="BV47" i="7"/>
  <c r="BS47" i="7"/>
  <c r="BO47" i="7"/>
  <c r="BN47" i="7"/>
  <c r="BL47" i="7"/>
  <c r="BK47" i="7"/>
  <c r="B48" i="7" a="1"/>
  <c r="B48" i="7" s="1"/>
  <c r="I48" i="7" a="1"/>
  <c r="I48" i="7" s="1"/>
  <c r="AP48" i="7" a="1"/>
  <c r="AP48" i="7" s="1"/>
  <c r="AO48" i="7" a="1"/>
  <c r="AO48" i="7" s="1"/>
  <c r="AG48" i="7" a="1"/>
  <c r="AG48" i="7" s="1"/>
  <c r="X48" i="7" a="1"/>
  <c r="X48" i="7" s="1"/>
  <c r="AW48" i="7" a="1"/>
  <c r="AW48" i="7" s="1"/>
  <c r="BB48" i="7" a="1"/>
  <c r="BB48" i="7" s="1"/>
  <c r="M48" i="7" a="1"/>
  <c r="M48" i="7" s="1"/>
  <c r="BV48" i="7" s="1"/>
  <c r="AH48" i="7" a="1"/>
  <c r="AH48" i="7" s="1"/>
  <c r="C48" i="7" a="1"/>
  <c r="C48" i="7" s="1"/>
  <c r="BC48" i="7" a="1"/>
  <c r="BC48" i="7" s="1"/>
  <c r="AX48" i="7" a="1"/>
  <c r="AX48" i="7" s="1"/>
  <c r="AC48" i="7" a="1"/>
  <c r="AC48" i="7" s="1"/>
  <c r="AL48" i="7" a="1"/>
  <c r="AL48" i="7" s="1"/>
  <c r="AA48" i="7" a="1"/>
  <c r="AA48" i="7" s="1"/>
  <c r="H48" i="7" a="1"/>
  <c r="H48" i="7" s="1"/>
  <c r="AB48" i="7" a="1"/>
  <c r="AB48" i="7" s="1"/>
  <c r="AT48" i="7" a="1"/>
  <c r="AT48" i="7" s="1"/>
  <c r="AE48" i="7" a="1"/>
  <c r="AE48" i="7" s="1"/>
  <c r="U48" i="7" a="1"/>
  <c r="U48" i="7" s="1"/>
  <c r="CD48" i="7" s="1"/>
  <c r="AM48" i="7" a="1"/>
  <c r="AM48" i="7" s="1"/>
  <c r="J48" i="7" a="1"/>
  <c r="J48" i="7" s="1"/>
  <c r="BE48" i="7" a="1"/>
  <c r="BE48" i="7" s="1"/>
  <c r="AZ48" i="7" a="1"/>
  <c r="AZ48" i="7" s="1"/>
  <c r="F48" i="7" a="1"/>
  <c r="F48" i="7" s="1"/>
  <c r="W48" i="7" a="1"/>
  <c r="W48" i="7" s="1"/>
  <c r="BD48" i="7" a="1"/>
  <c r="BD48" i="7" s="1"/>
  <c r="AQ48" i="7" a="1"/>
  <c r="AQ48" i="7" s="1"/>
  <c r="AV48" i="7" a="1"/>
  <c r="AV48" i="7" s="1"/>
  <c r="AS48" i="7" a="1"/>
  <c r="AS48" i="7" s="1"/>
  <c r="G48" i="7" a="1"/>
  <c r="G48" i="7" s="1"/>
  <c r="BP48" i="7" s="1"/>
  <c r="E48" i="7" a="1"/>
  <c r="E48" i="7" s="1"/>
  <c r="AJ48" i="7" a="1"/>
  <c r="AJ48" i="7" s="1"/>
  <c r="T48" i="7" a="1"/>
  <c r="T48" i="7" s="1"/>
  <c r="K48" i="7" a="1"/>
  <c r="K48" i="7" s="1"/>
  <c r="BT48" i="7" s="1"/>
  <c r="AN48" i="7" a="1"/>
  <c r="AN48" i="7" s="1"/>
  <c r="N48" i="7" a="1"/>
  <c r="N48" i="7" s="1"/>
  <c r="BW48" i="7" s="1"/>
  <c r="BG48" i="7" a="1"/>
  <c r="BG48" i="7" s="1"/>
  <c r="R48" i="7" a="1"/>
  <c r="R48" i="7" s="1"/>
  <c r="CA48" i="7" s="1"/>
  <c r="BI48" i="7" a="1"/>
  <c r="BI48" i="7" s="1"/>
  <c r="AI48" i="7" a="1"/>
  <c r="AI48" i="7" s="1"/>
  <c r="BA48" i="7" a="1"/>
  <c r="BA48" i="7" s="1"/>
  <c r="BH48" i="7" a="1"/>
  <c r="BH48" i="7" s="1"/>
  <c r="Y48" i="7" a="1"/>
  <c r="Y48" i="7" s="1"/>
  <c r="AF48" i="7" a="1"/>
  <c r="AF48" i="7" s="1"/>
  <c r="P48" i="7" a="1"/>
  <c r="P48" i="7" s="1"/>
  <c r="Q48" i="7" a="1"/>
  <c r="Q48" i="7" s="1"/>
  <c r="BF48" i="7" a="1"/>
  <c r="BF48" i="7" s="1"/>
  <c r="Z48" i="7" a="1"/>
  <c r="Z48" i="7" s="1"/>
  <c r="O48" i="7" a="1"/>
  <c r="O48" i="7" s="1"/>
  <c r="S48" i="7" a="1"/>
  <c r="S48" i="7" s="1"/>
  <c r="AY48" i="7" a="1"/>
  <c r="AY48" i="7" s="1"/>
  <c r="D48" i="7" a="1"/>
  <c r="D48" i="7" s="1"/>
  <c r="AU48" i="7" a="1"/>
  <c r="AU48" i="7" s="1"/>
  <c r="AR48" i="7" a="1"/>
  <c r="AR48" i="7" s="1"/>
  <c r="AK48" i="7" a="1"/>
  <c r="AK48" i="7" s="1"/>
  <c r="AD48" i="7" a="1"/>
  <c r="AD48" i="7" s="1"/>
  <c r="L48" i="7" a="1"/>
  <c r="L48" i="7" s="1"/>
  <c r="V48" i="7" a="1"/>
  <c r="V48" i="7" s="1"/>
  <c r="A49" i="7"/>
  <c r="BU48" i="7" l="1"/>
  <c r="BX48" i="7"/>
  <c r="BY48" i="7"/>
  <c r="CC48" i="7"/>
  <c r="BO48" i="7"/>
  <c r="BN48" i="7"/>
  <c r="BZ48" i="7"/>
  <c r="BR48" i="7"/>
  <c r="BM48" i="7"/>
  <c r="CB48" i="7"/>
  <c r="BL48" i="7"/>
  <c r="BQ48" i="7"/>
  <c r="BS48" i="7"/>
  <c r="BK48" i="7"/>
  <c r="B49" i="7" a="1"/>
  <c r="B49" i="7" s="1"/>
  <c r="AX49" i="7" a="1"/>
  <c r="AX49" i="7" s="1"/>
  <c r="AH49" i="7" a="1"/>
  <c r="AH49" i="7" s="1"/>
  <c r="C49" i="7" a="1"/>
  <c r="C49" i="7" s="1"/>
  <c r="BC49" i="7" a="1"/>
  <c r="BC49" i="7" s="1"/>
  <c r="H49" i="7" a="1"/>
  <c r="H49" i="7" s="1"/>
  <c r="AC49" i="7" a="1"/>
  <c r="AC49" i="7" s="1"/>
  <c r="AB49" i="7" a="1"/>
  <c r="AB49" i="7" s="1"/>
  <c r="M49" i="7" a="1"/>
  <c r="M49" i="7" s="1"/>
  <c r="BB49" i="7" a="1"/>
  <c r="BB49" i="7" s="1"/>
  <c r="AW49" i="7" a="1"/>
  <c r="AW49" i="7" s="1"/>
  <c r="I49" i="7" a="1"/>
  <c r="I49" i="7" s="1"/>
  <c r="AL49" i="7" a="1"/>
  <c r="AL49" i="7" s="1"/>
  <c r="AP49" i="7" a="1"/>
  <c r="AP49" i="7" s="1"/>
  <c r="AO49" i="7" a="1"/>
  <c r="AO49" i="7" s="1"/>
  <c r="X49" i="7" a="1"/>
  <c r="X49" i="7" s="1"/>
  <c r="AA49" i="7" a="1"/>
  <c r="AA49" i="7" s="1"/>
  <c r="W49" i="7" a="1"/>
  <c r="W49" i="7" s="1"/>
  <c r="AG49" i="7" a="1"/>
  <c r="AG49" i="7" s="1"/>
  <c r="BD49" i="7" a="1"/>
  <c r="BD49" i="7" s="1"/>
  <c r="G49" i="7" a="1"/>
  <c r="G49" i="7" s="1"/>
  <c r="AT49" i="7" a="1"/>
  <c r="AT49" i="7" s="1"/>
  <c r="AQ49" i="7" a="1"/>
  <c r="AQ49" i="7" s="1"/>
  <c r="AM49" i="7" a="1"/>
  <c r="AM49" i="7" s="1"/>
  <c r="AV49" i="7" a="1"/>
  <c r="AV49" i="7" s="1"/>
  <c r="BE49" i="7" a="1"/>
  <c r="BE49" i="7" s="1"/>
  <c r="AS49" i="7" a="1"/>
  <c r="AS49" i="7" s="1"/>
  <c r="F49" i="7" a="1"/>
  <c r="F49" i="7" s="1"/>
  <c r="AE49" i="7" a="1"/>
  <c r="AE49" i="7" s="1"/>
  <c r="U49" i="7" a="1"/>
  <c r="U49" i="7" s="1"/>
  <c r="CD49" i="7" s="1"/>
  <c r="AZ49" i="7" a="1"/>
  <c r="AZ49" i="7" s="1"/>
  <c r="J49" i="7" a="1"/>
  <c r="J49" i="7" s="1"/>
  <c r="BA49" i="7" a="1"/>
  <c r="BA49" i="7" s="1"/>
  <c r="R49" i="7" a="1"/>
  <c r="R49" i="7" s="1"/>
  <c r="CA49" i="7" s="1"/>
  <c r="E49" i="7" a="1"/>
  <c r="E49" i="7" s="1"/>
  <c r="K49" i="7" a="1"/>
  <c r="K49" i="7" s="1"/>
  <c r="BT49" i="7" s="1"/>
  <c r="N49" i="7" a="1"/>
  <c r="N49" i="7" s="1"/>
  <c r="BW49" i="7" s="1"/>
  <c r="AI49" i="7" a="1"/>
  <c r="AI49" i="7" s="1"/>
  <c r="BH49" i="7" a="1"/>
  <c r="BH49" i="7" s="1"/>
  <c r="Y49" i="7" a="1"/>
  <c r="Y49" i="7" s="1"/>
  <c r="BG49" i="7" a="1"/>
  <c r="BG49" i="7" s="1"/>
  <c r="P49" i="7" a="1"/>
  <c r="P49" i="7" s="1"/>
  <c r="AN49" i="7" a="1"/>
  <c r="AN49" i="7" s="1"/>
  <c r="AJ49" i="7" a="1"/>
  <c r="AJ49" i="7" s="1"/>
  <c r="AF49" i="7" a="1"/>
  <c r="AF49" i="7" s="1"/>
  <c r="BI49" i="7" a="1"/>
  <c r="BI49" i="7" s="1"/>
  <c r="Q49" i="7" a="1"/>
  <c r="Q49" i="7" s="1"/>
  <c r="T49" i="7" a="1"/>
  <c r="T49" i="7" s="1"/>
  <c r="S49" i="7" a="1"/>
  <c r="S49" i="7" s="1"/>
  <c r="CB49" i="7" s="1"/>
  <c r="AU49" i="7" a="1"/>
  <c r="AU49" i="7" s="1"/>
  <c r="AR49" i="7" a="1"/>
  <c r="AR49" i="7" s="1"/>
  <c r="AK49" i="7" a="1"/>
  <c r="AK49" i="7" s="1"/>
  <c r="BF49" i="7" a="1"/>
  <c r="BF49" i="7" s="1"/>
  <c r="D49" i="7" a="1"/>
  <c r="D49" i="7" s="1"/>
  <c r="BM49" i="7" s="1"/>
  <c r="Z49" i="7" a="1"/>
  <c r="Z49" i="7" s="1"/>
  <c r="AY49" i="7" a="1"/>
  <c r="AY49" i="7" s="1"/>
  <c r="AD49" i="7" a="1"/>
  <c r="AD49" i="7" s="1"/>
  <c r="V49" i="7" a="1"/>
  <c r="V49" i="7" s="1"/>
  <c r="O49" i="7" a="1"/>
  <c r="O49" i="7" s="1"/>
  <c r="L49" i="7" a="1"/>
  <c r="L49" i="7" s="1"/>
  <c r="BU49" i="7" s="1"/>
  <c r="A50" i="7"/>
  <c r="CC49" i="7" l="1"/>
  <c r="BX49" i="7"/>
  <c r="BR49" i="7"/>
  <c r="BZ49" i="7"/>
  <c r="BV49" i="7"/>
  <c r="BY49" i="7"/>
  <c r="BL49" i="7"/>
  <c r="BS49" i="7"/>
  <c r="BN49" i="7"/>
  <c r="BO49" i="7"/>
  <c r="BQ49" i="7"/>
  <c r="BP49" i="7"/>
  <c r="BK49" i="7"/>
  <c r="B50" i="7" a="1"/>
  <c r="B50" i="7" s="1"/>
  <c r="H50" i="7" a="1"/>
  <c r="H50" i="7" s="1"/>
  <c r="M50" i="7" a="1"/>
  <c r="M50" i="7" s="1"/>
  <c r="AL50" i="7" a="1"/>
  <c r="AL50" i="7" s="1"/>
  <c r="X50" i="7" a="1"/>
  <c r="X50" i="7" s="1"/>
  <c r="BB50" i="7" a="1"/>
  <c r="BB50" i="7" s="1"/>
  <c r="AO50" i="7" a="1"/>
  <c r="AO50" i="7" s="1"/>
  <c r="AW50" i="7" a="1"/>
  <c r="AW50" i="7" s="1"/>
  <c r="I50" i="7" a="1"/>
  <c r="I50" i="7" s="1"/>
  <c r="AA50" i="7" a="1"/>
  <c r="AA50" i="7" s="1"/>
  <c r="AP50" i="7" a="1"/>
  <c r="AP50" i="7" s="1"/>
  <c r="AG50" i="7" a="1"/>
  <c r="AG50" i="7" s="1"/>
  <c r="AH50" i="7" a="1"/>
  <c r="AH50" i="7" s="1"/>
  <c r="C50" i="7" a="1"/>
  <c r="C50" i="7" s="1"/>
  <c r="AX50" i="7" a="1"/>
  <c r="AX50" i="7" s="1"/>
  <c r="AB50" i="7" a="1"/>
  <c r="AB50" i="7" s="1"/>
  <c r="BC50" i="7" a="1"/>
  <c r="BC50" i="7" s="1"/>
  <c r="AC50" i="7" a="1"/>
  <c r="AC50" i="7" s="1"/>
  <c r="AM50" i="7" a="1"/>
  <c r="AM50" i="7" s="1"/>
  <c r="AQ50" i="7" a="1"/>
  <c r="AQ50" i="7" s="1"/>
  <c r="F50" i="7" a="1"/>
  <c r="F50" i="7" s="1"/>
  <c r="AE50" i="7" a="1"/>
  <c r="AE50" i="7" s="1"/>
  <c r="AZ50" i="7" a="1"/>
  <c r="AZ50" i="7" s="1"/>
  <c r="J50" i="7" a="1"/>
  <c r="J50" i="7" s="1"/>
  <c r="BD50" i="7" a="1"/>
  <c r="BD50" i="7" s="1"/>
  <c r="U50" i="7" a="1"/>
  <c r="U50" i="7" s="1"/>
  <c r="CD50" i="7" s="1"/>
  <c r="G50" i="7" a="1"/>
  <c r="G50" i="7" s="1"/>
  <c r="AS50" i="7" a="1"/>
  <c r="AS50" i="7" s="1"/>
  <c r="AV50" i="7" a="1"/>
  <c r="AV50" i="7" s="1"/>
  <c r="W50" i="7" a="1"/>
  <c r="W50" i="7" s="1"/>
  <c r="BE50" i="7" a="1"/>
  <c r="BE50" i="7" s="1"/>
  <c r="BH50" i="7" a="1"/>
  <c r="BH50" i="7" s="1"/>
  <c r="AJ50" i="7" a="1"/>
  <c r="AJ50" i="7" s="1"/>
  <c r="BG50" i="7" a="1"/>
  <c r="BG50" i="7" s="1"/>
  <c r="AT50" i="7" a="1"/>
  <c r="AT50" i="7" s="1"/>
  <c r="P50" i="7" a="1"/>
  <c r="P50" i="7" s="1"/>
  <c r="BI50" i="7" a="1"/>
  <c r="BI50" i="7" s="1"/>
  <c r="AF50" i="7" a="1"/>
  <c r="AF50" i="7" s="1"/>
  <c r="T50" i="7" a="1"/>
  <c r="T50" i="7" s="1"/>
  <c r="Q50" i="7" a="1"/>
  <c r="Q50" i="7" s="1"/>
  <c r="R50" i="7" a="1"/>
  <c r="R50" i="7" s="1"/>
  <c r="CA50" i="7" s="1"/>
  <c r="E50" i="7" a="1"/>
  <c r="E50" i="7" s="1"/>
  <c r="BA50" i="7" a="1"/>
  <c r="BA50" i="7" s="1"/>
  <c r="AI50" i="7" a="1"/>
  <c r="AI50" i="7" s="1"/>
  <c r="K50" i="7" a="1"/>
  <c r="K50" i="7" s="1"/>
  <c r="BT50" i="7" s="1"/>
  <c r="AN50" i="7" a="1"/>
  <c r="AN50" i="7" s="1"/>
  <c r="N50" i="7" a="1"/>
  <c r="N50" i="7" s="1"/>
  <c r="BW50" i="7" s="1"/>
  <c r="Y50" i="7" a="1"/>
  <c r="Y50" i="7" s="1"/>
  <c r="Z50" i="7" a="1"/>
  <c r="Z50" i="7" s="1"/>
  <c r="AD50" i="7" a="1"/>
  <c r="AD50" i="7" s="1"/>
  <c r="S50" i="7" a="1"/>
  <c r="S50" i="7" s="1"/>
  <c r="CB50" i="7" s="1"/>
  <c r="AU50" i="7" a="1"/>
  <c r="AU50" i="7" s="1"/>
  <c r="AK50" i="7" a="1"/>
  <c r="AK50" i="7" s="1"/>
  <c r="L50" i="7" a="1"/>
  <c r="L50" i="7" s="1"/>
  <c r="BU50" i="7" s="1"/>
  <c r="V50" i="7" a="1"/>
  <c r="V50" i="7" s="1"/>
  <c r="BF50" i="7" a="1"/>
  <c r="BF50" i="7" s="1"/>
  <c r="O50" i="7" a="1"/>
  <c r="O50" i="7" s="1"/>
  <c r="BX50" i="7" s="1"/>
  <c r="AR50" i="7" a="1"/>
  <c r="AR50" i="7" s="1"/>
  <c r="D50" i="7" a="1"/>
  <c r="D50" i="7" s="1"/>
  <c r="BM50" i="7" s="1"/>
  <c r="AY50" i="7" a="1"/>
  <c r="AY50" i="7" s="1"/>
  <c r="A51" i="7"/>
  <c r="CC50" i="7" l="1"/>
  <c r="BY50" i="7"/>
  <c r="BV50" i="7"/>
  <c r="BZ50" i="7"/>
  <c r="BQ50" i="7"/>
  <c r="BS50" i="7"/>
  <c r="BR50" i="7"/>
  <c r="BL50" i="7"/>
  <c r="BN50" i="7"/>
  <c r="BP50" i="7"/>
  <c r="BO50" i="7"/>
  <c r="BK50" i="7"/>
  <c r="B51" i="7" a="1"/>
  <c r="B51" i="7" s="1"/>
  <c r="I51" i="7" a="1"/>
  <c r="I51" i="7" s="1"/>
  <c r="C51" i="7" a="1"/>
  <c r="C51" i="7" s="1"/>
  <c r="X51" i="7" a="1"/>
  <c r="X51" i="7" s="1"/>
  <c r="AA51" i="7" a="1"/>
  <c r="AA51" i="7" s="1"/>
  <c r="AO51" i="7" a="1"/>
  <c r="AO51" i="7" s="1"/>
  <c r="AW51" i="7" a="1"/>
  <c r="AW51" i="7" s="1"/>
  <c r="AL51" i="7" a="1"/>
  <c r="AL51" i="7" s="1"/>
  <c r="AP51" i="7" a="1"/>
  <c r="AP51" i="7" s="1"/>
  <c r="AG51" i="7" a="1"/>
  <c r="AG51" i="7" s="1"/>
  <c r="BB51" i="7" a="1"/>
  <c r="BB51" i="7" s="1"/>
  <c r="AH51" i="7" a="1"/>
  <c r="AH51" i="7" s="1"/>
  <c r="H51" i="7" a="1"/>
  <c r="H51" i="7" s="1"/>
  <c r="AB51" i="7" a="1"/>
  <c r="AB51" i="7" s="1"/>
  <c r="M51" i="7" a="1"/>
  <c r="M51" i="7" s="1"/>
  <c r="AC51" i="7" a="1"/>
  <c r="AC51" i="7" s="1"/>
  <c r="AX51" i="7" a="1"/>
  <c r="AX51" i="7" s="1"/>
  <c r="AS51" i="7" a="1"/>
  <c r="AS51" i="7" s="1"/>
  <c r="AE51" i="7" a="1"/>
  <c r="AE51" i="7" s="1"/>
  <c r="AQ51" i="7" a="1"/>
  <c r="AQ51" i="7" s="1"/>
  <c r="BD51" i="7" a="1"/>
  <c r="BD51" i="7" s="1"/>
  <c r="G51" i="7" a="1"/>
  <c r="G51" i="7" s="1"/>
  <c r="BP51" i="7" s="1"/>
  <c r="BC51" i="7" a="1"/>
  <c r="BC51" i="7" s="1"/>
  <c r="AV51" i="7" a="1"/>
  <c r="AV51" i="7" s="1"/>
  <c r="J51" i="7" a="1"/>
  <c r="J51" i="7" s="1"/>
  <c r="U51" i="7" a="1"/>
  <c r="U51" i="7" s="1"/>
  <c r="CD51" i="7" s="1"/>
  <c r="BE51" i="7" a="1"/>
  <c r="BE51" i="7" s="1"/>
  <c r="F51" i="7" a="1"/>
  <c r="F51" i="7" s="1"/>
  <c r="AZ51" i="7" a="1"/>
  <c r="AZ51" i="7" s="1"/>
  <c r="W51" i="7" a="1"/>
  <c r="W51" i="7" s="1"/>
  <c r="AT51" i="7" a="1"/>
  <c r="AT51" i="7" s="1"/>
  <c r="AM51" i="7" a="1"/>
  <c r="AM51" i="7" s="1"/>
  <c r="E51" i="7" a="1"/>
  <c r="E51" i="7" s="1"/>
  <c r="Q51" i="7" a="1"/>
  <c r="Q51" i="7" s="1"/>
  <c r="AF51" i="7" a="1"/>
  <c r="AF51" i="7" s="1"/>
  <c r="BH51" i="7" a="1"/>
  <c r="BH51" i="7" s="1"/>
  <c r="T51" i="7" a="1"/>
  <c r="T51" i="7" s="1"/>
  <c r="R51" i="7" a="1"/>
  <c r="R51" i="7" s="1"/>
  <c r="CA51" i="7" s="1"/>
  <c r="K51" i="7" a="1"/>
  <c r="K51" i="7" s="1"/>
  <c r="BT51" i="7" s="1"/>
  <c r="AJ51" i="7" a="1"/>
  <c r="AJ51" i="7" s="1"/>
  <c r="BG51" i="7" a="1"/>
  <c r="BG51" i="7" s="1"/>
  <c r="N51" i="7" a="1"/>
  <c r="N51" i="7" s="1"/>
  <c r="BW51" i="7" s="1"/>
  <c r="BI51" i="7" a="1"/>
  <c r="BI51" i="7" s="1"/>
  <c r="AI51" i="7" a="1"/>
  <c r="AI51" i="7" s="1"/>
  <c r="Y51" i="7" a="1"/>
  <c r="Y51" i="7" s="1"/>
  <c r="AN51" i="7" a="1"/>
  <c r="AN51" i="7" s="1"/>
  <c r="BA51" i="7" a="1"/>
  <c r="BA51" i="7" s="1"/>
  <c r="P51" i="7" a="1"/>
  <c r="P51" i="7" s="1"/>
  <c r="BY51" i="7" s="1"/>
  <c r="L51" i="7" a="1"/>
  <c r="L51" i="7" s="1"/>
  <c r="BU51" i="7" s="1"/>
  <c r="BF51" i="7" a="1"/>
  <c r="BF51" i="7" s="1"/>
  <c r="AD51" i="7" a="1"/>
  <c r="AD51" i="7" s="1"/>
  <c r="V51" i="7" a="1"/>
  <c r="V51" i="7" s="1"/>
  <c r="S51" i="7" a="1"/>
  <c r="S51" i="7" s="1"/>
  <c r="CB51" i="7" s="1"/>
  <c r="O51" i="7" a="1"/>
  <c r="O51" i="7" s="1"/>
  <c r="D51" i="7" a="1"/>
  <c r="D51" i="7" s="1"/>
  <c r="BM51" i="7" s="1"/>
  <c r="AK51" i="7" a="1"/>
  <c r="AK51" i="7" s="1"/>
  <c r="AU51" i="7" a="1"/>
  <c r="AU51" i="7" s="1"/>
  <c r="AY51" i="7" a="1"/>
  <c r="AY51" i="7" s="1"/>
  <c r="AR51" i="7" a="1"/>
  <c r="AR51" i="7" s="1"/>
  <c r="Z51" i="7" a="1"/>
  <c r="Z51" i="7" s="1"/>
  <c r="A52" i="7"/>
  <c r="BV51" i="7" l="1"/>
  <c r="CC51" i="7"/>
  <c r="BZ51" i="7"/>
  <c r="BS51" i="7"/>
  <c r="BX51" i="7"/>
  <c r="BQ51" i="7"/>
  <c r="BN51" i="7"/>
  <c r="BO51" i="7"/>
  <c r="BL51" i="7"/>
  <c r="BR51" i="7"/>
  <c r="BK51" i="7"/>
  <c r="B52" i="7" a="1"/>
  <c r="B52" i="7" s="1"/>
  <c r="AC52" i="7" a="1"/>
  <c r="AC52" i="7" s="1"/>
  <c r="AB52" i="7" a="1"/>
  <c r="AB52" i="7" s="1"/>
  <c r="BB52" i="7" a="1"/>
  <c r="BB52" i="7" s="1"/>
  <c r="I52" i="7" a="1"/>
  <c r="I52" i="7" s="1"/>
  <c r="X52" i="7" a="1"/>
  <c r="X52" i="7" s="1"/>
  <c r="C52" i="7" a="1"/>
  <c r="C52" i="7" s="1"/>
  <c r="BC52" i="7" a="1"/>
  <c r="BC52" i="7" s="1"/>
  <c r="AA52" i="7" a="1"/>
  <c r="AA52" i="7" s="1"/>
  <c r="AX52" i="7" a="1"/>
  <c r="AX52" i="7" s="1"/>
  <c r="AL52" i="7" a="1"/>
  <c r="AL52" i="7" s="1"/>
  <c r="AO52" i="7" a="1"/>
  <c r="AO52" i="7" s="1"/>
  <c r="AG52" i="7" a="1"/>
  <c r="AG52" i="7" s="1"/>
  <c r="H52" i="7" a="1"/>
  <c r="H52" i="7" s="1"/>
  <c r="BQ52" i="7" s="1"/>
  <c r="AH52" i="7" a="1"/>
  <c r="AH52" i="7" s="1"/>
  <c r="AS52" i="7" a="1"/>
  <c r="AS52" i="7" s="1"/>
  <c r="AW52" i="7" a="1"/>
  <c r="AW52" i="7" s="1"/>
  <c r="M52" i="7" a="1"/>
  <c r="M52" i="7" s="1"/>
  <c r="BV52" i="7" s="1"/>
  <c r="AP52" i="7" a="1"/>
  <c r="AP52" i="7" s="1"/>
  <c r="F52" i="7" a="1"/>
  <c r="F52" i="7" s="1"/>
  <c r="BE52" i="7" a="1"/>
  <c r="BE52" i="7" s="1"/>
  <c r="AZ52" i="7" a="1"/>
  <c r="AZ52" i="7" s="1"/>
  <c r="BD52" i="7" a="1"/>
  <c r="BD52" i="7" s="1"/>
  <c r="AM52" i="7" a="1"/>
  <c r="AM52" i="7" s="1"/>
  <c r="AV52" i="7" a="1"/>
  <c r="AV52" i="7" s="1"/>
  <c r="AE52" i="7" a="1"/>
  <c r="AE52" i="7" s="1"/>
  <c r="U52" i="7" a="1"/>
  <c r="U52" i="7" s="1"/>
  <c r="CD52" i="7" s="1"/>
  <c r="J52" i="7" a="1"/>
  <c r="J52" i="7" s="1"/>
  <c r="G52" i="7" a="1"/>
  <c r="G52" i="7" s="1"/>
  <c r="BP52" i="7" s="1"/>
  <c r="AT52" i="7" a="1"/>
  <c r="AT52" i="7" s="1"/>
  <c r="AQ52" i="7" a="1"/>
  <c r="AQ52" i="7" s="1"/>
  <c r="W52" i="7" a="1"/>
  <c r="W52" i="7" s="1"/>
  <c r="AN52" i="7" a="1"/>
  <c r="AN52" i="7" s="1"/>
  <c r="BG52" i="7" a="1"/>
  <c r="BG52" i="7" s="1"/>
  <c r="AI52" i="7" a="1"/>
  <c r="AI52" i="7" s="1"/>
  <c r="Y52" i="7" a="1"/>
  <c r="Y52" i="7" s="1"/>
  <c r="P52" i="7" a="1"/>
  <c r="P52" i="7" s="1"/>
  <c r="BI52" i="7" a="1"/>
  <c r="BI52" i="7" s="1"/>
  <c r="T52" i="7" a="1"/>
  <c r="T52" i="7" s="1"/>
  <c r="BA52" i="7" a="1"/>
  <c r="BA52" i="7" s="1"/>
  <c r="E52" i="7" a="1"/>
  <c r="E52" i="7" s="1"/>
  <c r="BN52" i="7" s="1"/>
  <c r="AJ52" i="7" a="1"/>
  <c r="AJ52" i="7" s="1"/>
  <c r="AF52" i="7" a="1"/>
  <c r="AF52" i="7" s="1"/>
  <c r="R52" i="7" a="1"/>
  <c r="R52" i="7" s="1"/>
  <c r="CA52" i="7" s="1"/>
  <c r="K52" i="7" a="1"/>
  <c r="K52" i="7" s="1"/>
  <c r="BT52" i="7" s="1"/>
  <c r="N52" i="7" a="1"/>
  <c r="N52" i="7" s="1"/>
  <c r="BW52" i="7" s="1"/>
  <c r="BH52" i="7" a="1"/>
  <c r="BH52" i="7" s="1"/>
  <c r="AK52" i="7" a="1"/>
  <c r="AK52" i="7" s="1"/>
  <c r="Q52" i="7" a="1"/>
  <c r="Q52" i="7" s="1"/>
  <c r="AU52" i="7" a="1"/>
  <c r="AU52" i="7" s="1"/>
  <c r="Z52" i="7" a="1"/>
  <c r="Z52" i="7" s="1"/>
  <c r="L52" i="7" a="1"/>
  <c r="L52" i="7" s="1"/>
  <c r="BU52" i="7" s="1"/>
  <c r="AD52" i="7" a="1"/>
  <c r="AD52" i="7" s="1"/>
  <c r="V52" i="7" a="1"/>
  <c r="V52" i="7" s="1"/>
  <c r="AR52" i="7" a="1"/>
  <c r="AR52" i="7" s="1"/>
  <c r="S52" i="7" a="1"/>
  <c r="S52" i="7" s="1"/>
  <c r="CB52" i="7" s="1"/>
  <c r="O52" i="7" a="1"/>
  <c r="O52" i="7" s="1"/>
  <c r="BX52" i="7" s="1"/>
  <c r="AY52" i="7" a="1"/>
  <c r="AY52" i="7" s="1"/>
  <c r="D52" i="7" a="1"/>
  <c r="D52" i="7" s="1"/>
  <c r="BM52" i="7" s="1"/>
  <c r="BF52" i="7" a="1"/>
  <c r="BF52" i="7" s="1"/>
  <c r="A53" i="7"/>
  <c r="CC52" i="7" l="1"/>
  <c r="BY52" i="7"/>
  <c r="BZ52" i="7"/>
  <c r="BS52" i="7"/>
  <c r="BL52" i="7"/>
  <c r="BR52" i="7"/>
  <c r="BO52" i="7"/>
  <c r="BK52" i="7"/>
  <c r="B53" i="7" a="1"/>
  <c r="B53" i="7" s="1"/>
  <c r="X53" i="7" a="1"/>
  <c r="X53" i="7" s="1"/>
  <c r="AX53" i="7" a="1"/>
  <c r="AX53" i="7" s="1"/>
  <c r="AC53" i="7" a="1"/>
  <c r="AC53" i="7" s="1"/>
  <c r="AB53" i="7" a="1"/>
  <c r="AB53" i="7" s="1"/>
  <c r="BC53" i="7" a="1"/>
  <c r="BC53" i="7" s="1"/>
  <c r="H53" i="7" a="1"/>
  <c r="H53" i="7" s="1"/>
  <c r="AL53" i="7" a="1"/>
  <c r="AL53" i="7" s="1"/>
  <c r="AO53" i="7" a="1"/>
  <c r="AO53" i="7" s="1"/>
  <c r="AW53" i="7" a="1"/>
  <c r="AW53" i="7" s="1"/>
  <c r="AP53" i="7" a="1"/>
  <c r="AP53" i="7" s="1"/>
  <c r="AH53" i="7" a="1"/>
  <c r="AH53" i="7" s="1"/>
  <c r="BB53" i="7" a="1"/>
  <c r="BB53" i="7" s="1"/>
  <c r="AA53" i="7" a="1"/>
  <c r="AA53" i="7" s="1"/>
  <c r="M53" i="7" a="1"/>
  <c r="M53" i="7" s="1"/>
  <c r="BV53" i="7" s="1"/>
  <c r="AG53" i="7" a="1"/>
  <c r="AG53" i="7" s="1"/>
  <c r="I53" i="7" a="1"/>
  <c r="I53" i="7" s="1"/>
  <c r="AZ53" i="7" a="1"/>
  <c r="AZ53" i="7" s="1"/>
  <c r="C53" i="7" a="1"/>
  <c r="C53" i="7" s="1"/>
  <c r="U53" i="7" a="1"/>
  <c r="U53" i="7" s="1"/>
  <c r="CD53" i="7" s="1"/>
  <c r="BD53" i="7" a="1"/>
  <c r="BD53" i="7" s="1"/>
  <c r="AV53" i="7" a="1"/>
  <c r="AV53" i="7" s="1"/>
  <c r="J53" i="7" a="1"/>
  <c r="J53" i="7" s="1"/>
  <c r="G53" i="7" a="1"/>
  <c r="G53" i="7" s="1"/>
  <c r="BP53" i="7" s="1"/>
  <c r="W53" i="7" a="1"/>
  <c r="W53" i="7" s="1"/>
  <c r="AT53" i="7" a="1"/>
  <c r="AT53" i="7" s="1"/>
  <c r="AF53" i="7" a="1"/>
  <c r="AF53" i="7" s="1"/>
  <c r="AE53" i="7" a="1"/>
  <c r="AE53" i="7" s="1"/>
  <c r="AQ53" i="7" a="1"/>
  <c r="AQ53" i="7" s="1"/>
  <c r="AM53" i="7" a="1"/>
  <c r="AM53" i="7" s="1"/>
  <c r="AS53" i="7" a="1"/>
  <c r="AS53" i="7" s="1"/>
  <c r="F53" i="7" a="1"/>
  <c r="F53" i="7" s="1"/>
  <c r="BE53" i="7" a="1"/>
  <c r="BE53" i="7" s="1"/>
  <c r="T53" i="7" a="1"/>
  <c r="T53" i="7" s="1"/>
  <c r="R53" i="7" a="1"/>
  <c r="R53" i="7" s="1"/>
  <c r="CA53" i="7" s="1"/>
  <c r="BA53" i="7" a="1"/>
  <c r="BA53" i="7" s="1"/>
  <c r="E53" i="7" a="1"/>
  <c r="E53" i="7" s="1"/>
  <c r="K53" i="7" a="1"/>
  <c r="K53" i="7" s="1"/>
  <c r="BH53" i="7" a="1"/>
  <c r="BH53" i="7" s="1"/>
  <c r="N53" i="7" a="1"/>
  <c r="N53" i="7" s="1"/>
  <c r="AJ53" i="7" a="1"/>
  <c r="AJ53" i="7" s="1"/>
  <c r="AN53" i="7" a="1"/>
  <c r="AN53" i="7" s="1"/>
  <c r="P53" i="7" a="1"/>
  <c r="P53" i="7" s="1"/>
  <c r="BG53" i="7" a="1"/>
  <c r="BG53" i="7" s="1"/>
  <c r="BI53" i="7" a="1"/>
  <c r="BI53" i="7" s="1"/>
  <c r="AI53" i="7" a="1"/>
  <c r="AI53" i="7" s="1"/>
  <c r="Q53" i="7" a="1"/>
  <c r="Q53" i="7" s="1"/>
  <c r="V53" i="7" a="1"/>
  <c r="V53" i="7" s="1"/>
  <c r="S53" i="7" a="1"/>
  <c r="S53" i="7" s="1"/>
  <c r="CB53" i="7" s="1"/>
  <c r="AU53" i="7" a="1"/>
  <c r="AU53" i="7" s="1"/>
  <c r="O53" i="7" a="1"/>
  <c r="O53" i="7" s="1"/>
  <c r="BX53" i="7" s="1"/>
  <c r="L53" i="7" a="1"/>
  <c r="L53" i="7" s="1"/>
  <c r="Y53" i="7" a="1"/>
  <c r="Y53" i="7" s="1"/>
  <c r="AR53" i="7" a="1"/>
  <c r="AR53" i="7" s="1"/>
  <c r="BF53" i="7" a="1"/>
  <c r="BF53" i="7" s="1"/>
  <c r="D53" i="7" a="1"/>
  <c r="D53" i="7" s="1"/>
  <c r="AD53" i="7" a="1"/>
  <c r="AD53" i="7" s="1"/>
  <c r="AY53" i="7" a="1"/>
  <c r="AY53" i="7" s="1"/>
  <c r="Z53" i="7" a="1"/>
  <c r="Z53" i="7" s="1"/>
  <c r="AK53" i="7" a="1"/>
  <c r="AK53" i="7" s="1"/>
  <c r="A54" i="7"/>
  <c r="BY53" i="7" l="1"/>
  <c r="BU53" i="7"/>
  <c r="BW53" i="7"/>
  <c r="BR53" i="7"/>
  <c r="BT53" i="7"/>
  <c r="CC53" i="7"/>
  <c r="BO53" i="7"/>
  <c r="BZ53" i="7"/>
  <c r="BN53" i="7"/>
  <c r="BS53" i="7"/>
  <c r="BQ53" i="7"/>
  <c r="BM53" i="7"/>
  <c r="BL53" i="7"/>
  <c r="BK53" i="7"/>
  <c r="B54" i="7" a="1"/>
  <c r="B54" i="7" s="1"/>
  <c r="AL54" i="7" a="1"/>
  <c r="AL54" i="7" s="1"/>
  <c r="AA54" i="7" a="1"/>
  <c r="AA54" i="7" s="1"/>
  <c r="BC54" i="7" a="1"/>
  <c r="BC54" i="7" s="1"/>
  <c r="AG54" i="7" a="1"/>
  <c r="AG54" i="7" s="1"/>
  <c r="AW54" i="7" a="1"/>
  <c r="AW54" i="7" s="1"/>
  <c r="H54" i="7" a="1"/>
  <c r="H54" i="7" s="1"/>
  <c r="AH54" i="7" a="1"/>
  <c r="AH54" i="7" s="1"/>
  <c r="AO54" i="7" a="1"/>
  <c r="AO54" i="7" s="1"/>
  <c r="AC54" i="7" a="1"/>
  <c r="AC54" i="7" s="1"/>
  <c r="AB54" i="7" a="1"/>
  <c r="AB54" i="7" s="1"/>
  <c r="BB54" i="7" a="1"/>
  <c r="BB54" i="7" s="1"/>
  <c r="M54" i="7" a="1"/>
  <c r="M54" i="7" s="1"/>
  <c r="BV54" i="7" s="1"/>
  <c r="AP54" i="7" a="1"/>
  <c r="AP54" i="7" s="1"/>
  <c r="I54" i="7" a="1"/>
  <c r="I54" i="7" s="1"/>
  <c r="X54" i="7" a="1"/>
  <c r="X54" i="7" s="1"/>
  <c r="AX54" i="7" a="1"/>
  <c r="AX54" i="7" s="1"/>
  <c r="C54" i="7" a="1"/>
  <c r="C54" i="7" s="1"/>
  <c r="U54" i="7" a="1"/>
  <c r="U54" i="7" s="1"/>
  <c r="AS54" i="7" a="1"/>
  <c r="AS54" i="7" s="1"/>
  <c r="W54" i="7" a="1"/>
  <c r="W54" i="7" s="1"/>
  <c r="F54" i="7" a="1"/>
  <c r="F54" i="7" s="1"/>
  <c r="AQ54" i="7" a="1"/>
  <c r="AQ54" i="7" s="1"/>
  <c r="AV54" i="7" a="1"/>
  <c r="AV54" i="7" s="1"/>
  <c r="J54" i="7" a="1"/>
  <c r="J54" i="7" s="1"/>
  <c r="BE54" i="7" a="1"/>
  <c r="BE54" i="7" s="1"/>
  <c r="AT54" i="7" a="1"/>
  <c r="AT54" i="7" s="1"/>
  <c r="AZ54" i="7" a="1"/>
  <c r="AZ54" i="7" s="1"/>
  <c r="AM54" i="7" a="1"/>
  <c r="AM54" i="7" s="1"/>
  <c r="AE54" i="7" a="1"/>
  <c r="AE54" i="7" s="1"/>
  <c r="BD54" i="7" a="1"/>
  <c r="BD54" i="7" s="1"/>
  <c r="G54" i="7" a="1"/>
  <c r="G54" i="7" s="1"/>
  <c r="BP54" i="7" s="1"/>
  <c r="AF54" i="7" a="1"/>
  <c r="AF54" i="7" s="1"/>
  <c r="K54" i="7" a="1"/>
  <c r="K54" i="7" s="1"/>
  <c r="BT54" i="7" s="1"/>
  <c r="BI54" i="7" a="1"/>
  <c r="BI54" i="7" s="1"/>
  <c r="BG54" i="7" a="1"/>
  <c r="BG54" i="7" s="1"/>
  <c r="N54" i="7" a="1"/>
  <c r="N54" i="7" s="1"/>
  <c r="BW54" i="7" s="1"/>
  <c r="AN54" i="7" a="1"/>
  <c r="AN54" i="7" s="1"/>
  <c r="AI54" i="7" a="1"/>
  <c r="AI54" i="7" s="1"/>
  <c r="Y54" i="7" a="1"/>
  <c r="Y54" i="7" s="1"/>
  <c r="P54" i="7" a="1"/>
  <c r="P54" i="7" s="1"/>
  <c r="BA54" i="7" a="1"/>
  <c r="BA54" i="7" s="1"/>
  <c r="BH54" i="7" a="1"/>
  <c r="BH54" i="7" s="1"/>
  <c r="Q54" i="7" a="1"/>
  <c r="Q54" i="7" s="1"/>
  <c r="T54" i="7" a="1"/>
  <c r="T54" i="7" s="1"/>
  <c r="CC54" i="7" s="1"/>
  <c r="E54" i="7" a="1"/>
  <c r="E54" i="7" s="1"/>
  <c r="R54" i="7" a="1"/>
  <c r="R54" i="7" s="1"/>
  <c r="AJ54" i="7" a="1"/>
  <c r="AJ54" i="7" s="1"/>
  <c r="O54" i="7" a="1"/>
  <c r="O54" i="7" s="1"/>
  <c r="BX54" i="7" s="1"/>
  <c r="D54" i="7" a="1"/>
  <c r="D54" i="7" s="1"/>
  <c r="BM54" i="7" s="1"/>
  <c r="AR54" i="7" a="1"/>
  <c r="AR54" i="7" s="1"/>
  <c r="AD54" i="7" a="1"/>
  <c r="AD54" i="7" s="1"/>
  <c r="AY54" i="7" a="1"/>
  <c r="AY54" i="7" s="1"/>
  <c r="BF54" i="7" a="1"/>
  <c r="BF54" i="7" s="1"/>
  <c r="AK54" i="7" a="1"/>
  <c r="AK54" i="7" s="1"/>
  <c r="Z54" i="7" a="1"/>
  <c r="Z54" i="7" s="1"/>
  <c r="L54" i="7" a="1"/>
  <c r="L54" i="7" s="1"/>
  <c r="BU54" i="7" s="1"/>
  <c r="S54" i="7" a="1"/>
  <c r="S54" i="7" s="1"/>
  <c r="CB54" i="7" s="1"/>
  <c r="AU54" i="7" a="1"/>
  <c r="AU54" i="7" s="1"/>
  <c r="V54" i="7" a="1"/>
  <c r="V54" i="7" s="1"/>
  <c r="A55" i="7"/>
  <c r="CA54" i="7" l="1"/>
  <c r="CD54" i="7"/>
  <c r="BY54" i="7"/>
  <c r="BL54" i="7"/>
  <c r="BS54" i="7"/>
  <c r="BN54" i="7"/>
  <c r="BZ54" i="7"/>
  <c r="BR54" i="7"/>
  <c r="BQ54" i="7"/>
  <c r="BO54" i="7"/>
  <c r="BK54" i="7"/>
  <c r="B55" i="7" a="1"/>
  <c r="B55" i="7" s="1"/>
  <c r="AW55" i="7" a="1"/>
  <c r="AW55" i="7" s="1"/>
  <c r="AA55" i="7" a="1"/>
  <c r="AA55" i="7" s="1"/>
  <c r="AX55" i="7" a="1"/>
  <c r="AX55" i="7" s="1"/>
  <c r="H55" i="7" a="1"/>
  <c r="H55" i="7" s="1"/>
  <c r="AB55" i="7" a="1"/>
  <c r="AB55" i="7" s="1"/>
  <c r="BB55" i="7" a="1"/>
  <c r="BB55" i="7" s="1"/>
  <c r="AL55" i="7" a="1"/>
  <c r="AL55" i="7" s="1"/>
  <c r="BC55" i="7" a="1"/>
  <c r="BC55" i="7" s="1"/>
  <c r="AC55" i="7" a="1"/>
  <c r="AC55" i="7" s="1"/>
  <c r="M55" i="7" a="1"/>
  <c r="M55" i="7" s="1"/>
  <c r="AH55" i="7" a="1"/>
  <c r="AH55" i="7" s="1"/>
  <c r="C55" i="7" a="1"/>
  <c r="C55" i="7" s="1"/>
  <c r="I55" i="7" a="1"/>
  <c r="I55" i="7" s="1"/>
  <c r="AO55" i="7" a="1"/>
  <c r="AO55" i="7" s="1"/>
  <c r="AP55" i="7" a="1"/>
  <c r="AP55" i="7" s="1"/>
  <c r="X55" i="7" a="1"/>
  <c r="X55" i="7" s="1"/>
  <c r="AG55" i="7" a="1"/>
  <c r="AG55" i="7" s="1"/>
  <c r="AS55" i="7" a="1"/>
  <c r="AS55" i="7" s="1"/>
  <c r="BD55" i="7" a="1"/>
  <c r="BD55" i="7" s="1"/>
  <c r="AQ55" i="7" a="1"/>
  <c r="AQ55" i="7" s="1"/>
  <c r="W55" i="7" a="1"/>
  <c r="W55" i="7" s="1"/>
  <c r="J55" i="7" a="1"/>
  <c r="J55" i="7" s="1"/>
  <c r="AF55" i="7" a="1"/>
  <c r="AF55" i="7" s="1"/>
  <c r="AV55" i="7" a="1"/>
  <c r="AV55" i="7" s="1"/>
  <c r="G55" i="7" a="1"/>
  <c r="G55" i="7" s="1"/>
  <c r="BP55" i="7" s="1"/>
  <c r="U55" i="7" a="1"/>
  <c r="U55" i="7" s="1"/>
  <c r="CD55" i="7" s="1"/>
  <c r="AZ55" i="7" a="1"/>
  <c r="AZ55" i="7" s="1"/>
  <c r="AM55" i="7" a="1"/>
  <c r="AM55" i="7" s="1"/>
  <c r="AE55" i="7" a="1"/>
  <c r="AE55" i="7" s="1"/>
  <c r="F55" i="7" a="1"/>
  <c r="F55" i="7" s="1"/>
  <c r="BE55" i="7" a="1"/>
  <c r="BE55" i="7" s="1"/>
  <c r="AT55" i="7" a="1"/>
  <c r="AT55" i="7" s="1"/>
  <c r="P55" i="7" a="1"/>
  <c r="P55" i="7" s="1"/>
  <c r="BI55" i="7" a="1"/>
  <c r="BI55" i="7" s="1"/>
  <c r="BG55" i="7" a="1"/>
  <c r="BG55" i="7" s="1"/>
  <c r="AI55" i="7" a="1"/>
  <c r="AI55" i="7" s="1"/>
  <c r="Q55" i="7" a="1"/>
  <c r="Q55" i="7" s="1"/>
  <c r="E55" i="7" a="1"/>
  <c r="E55" i="7" s="1"/>
  <c r="R55" i="7" a="1"/>
  <c r="R55" i="7" s="1"/>
  <c r="CA55" i="7" s="1"/>
  <c r="K55" i="7" a="1"/>
  <c r="K55" i="7" s="1"/>
  <c r="BT55" i="7" s="1"/>
  <c r="AN55" i="7" a="1"/>
  <c r="AN55" i="7" s="1"/>
  <c r="N55" i="7" a="1"/>
  <c r="N55" i="7" s="1"/>
  <c r="BW55" i="7" s="1"/>
  <c r="T55" i="7" a="1"/>
  <c r="T55" i="7" s="1"/>
  <c r="AJ55" i="7" a="1"/>
  <c r="AJ55" i="7" s="1"/>
  <c r="BA55" i="7" a="1"/>
  <c r="BA55" i="7" s="1"/>
  <c r="BH55" i="7" a="1"/>
  <c r="BH55" i="7" s="1"/>
  <c r="Y55" i="7" a="1"/>
  <c r="Y55" i="7" s="1"/>
  <c r="BF55" i="7" a="1"/>
  <c r="BF55" i="7" s="1"/>
  <c r="AD55" i="7" a="1"/>
  <c r="AD55" i="7" s="1"/>
  <c r="AK55" i="7" a="1"/>
  <c r="AK55" i="7" s="1"/>
  <c r="O55" i="7" a="1"/>
  <c r="O55" i="7" s="1"/>
  <c r="Z55" i="7" a="1"/>
  <c r="Z55" i="7" s="1"/>
  <c r="V55" i="7" a="1"/>
  <c r="V55" i="7" s="1"/>
  <c r="AY55" i="7" a="1"/>
  <c r="AY55" i="7" s="1"/>
  <c r="D55" i="7" a="1"/>
  <c r="D55" i="7" s="1"/>
  <c r="L55" i="7" a="1"/>
  <c r="L55" i="7" s="1"/>
  <c r="BU55" i="7" s="1"/>
  <c r="S55" i="7" a="1"/>
  <c r="S55" i="7" s="1"/>
  <c r="AU55" i="7" a="1"/>
  <c r="AU55" i="7" s="1"/>
  <c r="AR55" i="7" a="1"/>
  <c r="AR55" i="7" s="1"/>
  <c r="A56" i="7"/>
  <c r="BX55" i="7" l="1"/>
  <c r="CC55" i="7"/>
  <c r="CB55" i="7"/>
  <c r="BQ55" i="7"/>
  <c r="BY55" i="7"/>
  <c r="BV55" i="7"/>
  <c r="BZ55" i="7"/>
  <c r="BR55" i="7"/>
  <c r="BL55" i="7"/>
  <c r="BM55" i="7"/>
  <c r="BN55" i="7"/>
  <c r="BO55" i="7"/>
  <c r="BS55" i="7"/>
  <c r="BK55" i="7"/>
  <c r="B56" i="7" a="1"/>
  <c r="B56" i="7" s="1"/>
  <c r="X56" i="7" a="1"/>
  <c r="X56" i="7" s="1"/>
  <c r="AX56" i="7" a="1"/>
  <c r="AX56" i="7" s="1"/>
  <c r="AB56" i="7" a="1"/>
  <c r="AB56" i="7" s="1"/>
  <c r="AA56" i="7" a="1"/>
  <c r="AA56" i="7" s="1"/>
  <c r="AH56" i="7" a="1"/>
  <c r="AH56" i="7" s="1"/>
  <c r="C56" i="7" a="1"/>
  <c r="C56" i="7" s="1"/>
  <c r="AC56" i="7" a="1"/>
  <c r="AC56" i="7" s="1"/>
  <c r="I56" i="7" a="1"/>
  <c r="I56" i="7" s="1"/>
  <c r="BR56" i="7" s="1"/>
  <c r="AL56" i="7" a="1"/>
  <c r="AL56" i="7" s="1"/>
  <c r="BC56" i="7" a="1"/>
  <c r="BC56" i="7" s="1"/>
  <c r="AO56" i="7" a="1"/>
  <c r="AO56" i="7" s="1"/>
  <c r="AW56" i="7" a="1"/>
  <c r="AW56" i="7" s="1"/>
  <c r="BB56" i="7" a="1"/>
  <c r="BB56" i="7" s="1"/>
  <c r="M56" i="7" a="1"/>
  <c r="M56" i="7" s="1"/>
  <c r="AP56" i="7" a="1"/>
  <c r="AP56" i="7" s="1"/>
  <c r="AG56" i="7" a="1"/>
  <c r="AG56" i="7" s="1"/>
  <c r="AS56" i="7" a="1"/>
  <c r="AS56" i="7" s="1"/>
  <c r="H56" i="7" a="1"/>
  <c r="H56" i="7" s="1"/>
  <c r="BQ56" i="7" s="1"/>
  <c r="F56" i="7" a="1"/>
  <c r="F56" i="7" s="1"/>
  <c r="BE56" i="7" a="1"/>
  <c r="BE56" i="7" s="1"/>
  <c r="AQ56" i="7" a="1"/>
  <c r="AQ56" i="7" s="1"/>
  <c r="AE56" i="7" a="1"/>
  <c r="AE56" i="7" s="1"/>
  <c r="BD56" i="7" a="1"/>
  <c r="BD56" i="7" s="1"/>
  <c r="AV56" i="7" a="1"/>
  <c r="AV56" i="7" s="1"/>
  <c r="AZ56" i="7" a="1"/>
  <c r="AZ56" i="7" s="1"/>
  <c r="J56" i="7" a="1"/>
  <c r="J56" i="7" s="1"/>
  <c r="G56" i="7" a="1"/>
  <c r="G56" i="7" s="1"/>
  <c r="BP56" i="7" s="1"/>
  <c r="AT56" i="7" a="1"/>
  <c r="AT56" i="7" s="1"/>
  <c r="U56" i="7" a="1"/>
  <c r="U56" i="7" s="1"/>
  <c r="CD56" i="7" s="1"/>
  <c r="AM56" i="7" a="1"/>
  <c r="AM56" i="7" s="1"/>
  <c r="W56" i="7" a="1"/>
  <c r="W56" i="7" s="1"/>
  <c r="BH56" i="7" a="1"/>
  <c r="BH56" i="7" s="1"/>
  <c r="N56" i="7" a="1"/>
  <c r="N56" i="7" s="1"/>
  <c r="BW56" i="7" s="1"/>
  <c r="P56" i="7" a="1"/>
  <c r="P56" i="7" s="1"/>
  <c r="Y56" i="7" a="1"/>
  <c r="Y56" i="7" s="1"/>
  <c r="AJ56" i="7" a="1"/>
  <c r="AJ56" i="7" s="1"/>
  <c r="T56" i="7" a="1"/>
  <c r="T56" i="7" s="1"/>
  <c r="BG56" i="7" a="1"/>
  <c r="BG56" i="7" s="1"/>
  <c r="AF56" i="7" a="1"/>
  <c r="AF56" i="7" s="1"/>
  <c r="BA56" i="7" a="1"/>
  <c r="BA56" i="7" s="1"/>
  <c r="E56" i="7" a="1"/>
  <c r="E56" i="7" s="1"/>
  <c r="K56" i="7" a="1"/>
  <c r="K56" i="7" s="1"/>
  <c r="BT56" i="7" s="1"/>
  <c r="AI56" i="7" a="1"/>
  <c r="AI56" i="7" s="1"/>
  <c r="R56" i="7" a="1"/>
  <c r="R56" i="7" s="1"/>
  <c r="AN56" i="7" a="1"/>
  <c r="AN56" i="7" s="1"/>
  <c r="BI56" i="7" a="1"/>
  <c r="BI56" i="7" s="1"/>
  <c r="S56" i="7" a="1"/>
  <c r="S56" i="7" s="1"/>
  <c r="CB56" i="7" s="1"/>
  <c r="Z56" i="7" a="1"/>
  <c r="Z56" i="7" s="1"/>
  <c r="BF56" i="7" a="1"/>
  <c r="BF56" i="7" s="1"/>
  <c r="AD56" i="7" a="1"/>
  <c r="AD56" i="7" s="1"/>
  <c r="AY56" i="7" a="1"/>
  <c r="AY56" i="7" s="1"/>
  <c r="AR56" i="7" a="1"/>
  <c r="AR56" i="7" s="1"/>
  <c r="AU56" i="7" a="1"/>
  <c r="AU56" i="7" s="1"/>
  <c r="AK56" i="7" a="1"/>
  <c r="AK56" i="7" s="1"/>
  <c r="V56" i="7" a="1"/>
  <c r="V56" i="7" s="1"/>
  <c r="Q56" i="7" a="1"/>
  <c r="Q56" i="7" s="1"/>
  <c r="O56" i="7" a="1"/>
  <c r="O56" i="7" s="1"/>
  <c r="BX56" i="7" s="1"/>
  <c r="D56" i="7" a="1"/>
  <c r="D56" i="7" s="1"/>
  <c r="L56" i="7" a="1"/>
  <c r="L56" i="7" s="1"/>
  <c r="BU56" i="7" s="1"/>
  <c r="A57" i="7"/>
  <c r="CA56" i="7" l="1"/>
  <c r="BM56" i="7"/>
  <c r="CC56" i="7"/>
  <c r="BV56" i="7"/>
  <c r="BY56" i="7"/>
  <c r="BN56" i="7"/>
  <c r="BZ56" i="7"/>
  <c r="BL56" i="7"/>
  <c r="BS56" i="7"/>
  <c r="BO56" i="7"/>
  <c r="BK56" i="7"/>
  <c r="B57" i="7" a="1"/>
  <c r="B57" i="7" s="1"/>
  <c r="AL57" i="7" a="1"/>
  <c r="AL57" i="7" s="1"/>
  <c r="C57" i="7" a="1"/>
  <c r="C57" i="7" s="1"/>
  <c r="BC57" i="7" a="1"/>
  <c r="BC57" i="7" s="1"/>
  <c r="I57" i="7" a="1"/>
  <c r="I57" i="7" s="1"/>
  <c r="AG57" i="7" a="1"/>
  <c r="AG57" i="7" s="1"/>
  <c r="X57" i="7" a="1"/>
  <c r="X57" i="7" s="1"/>
  <c r="AO57" i="7" a="1"/>
  <c r="AO57" i="7" s="1"/>
  <c r="AW57" i="7" a="1"/>
  <c r="AW57" i="7" s="1"/>
  <c r="AC57" i="7" a="1"/>
  <c r="AC57" i="7" s="1"/>
  <c r="BB57" i="7" a="1"/>
  <c r="BB57" i="7" s="1"/>
  <c r="AH57" i="7" a="1"/>
  <c r="AH57" i="7" s="1"/>
  <c r="H57" i="7" a="1"/>
  <c r="H57" i="7" s="1"/>
  <c r="AB57" i="7" a="1"/>
  <c r="AB57" i="7" s="1"/>
  <c r="AA57" i="7" a="1"/>
  <c r="AA57" i="7" s="1"/>
  <c r="AP57" i="7" a="1"/>
  <c r="AP57" i="7" s="1"/>
  <c r="M57" i="7" a="1"/>
  <c r="M57" i="7" s="1"/>
  <c r="BV57" i="7" s="1"/>
  <c r="AX57" i="7" a="1"/>
  <c r="AX57" i="7" s="1"/>
  <c r="AS57" i="7" a="1"/>
  <c r="AS57" i="7" s="1"/>
  <c r="BD57" i="7" a="1"/>
  <c r="BD57" i="7" s="1"/>
  <c r="W57" i="7" a="1"/>
  <c r="W57" i="7" s="1"/>
  <c r="G57" i="7" a="1"/>
  <c r="G57" i="7" s="1"/>
  <c r="AT57" i="7" a="1"/>
  <c r="AT57" i="7" s="1"/>
  <c r="AE57" i="7" a="1"/>
  <c r="AE57" i="7" s="1"/>
  <c r="AQ57" i="7" a="1"/>
  <c r="AQ57" i="7" s="1"/>
  <c r="F57" i="7" a="1"/>
  <c r="F57" i="7" s="1"/>
  <c r="AZ57" i="7" a="1"/>
  <c r="AZ57" i="7" s="1"/>
  <c r="U57" i="7" a="1"/>
  <c r="U57" i="7" s="1"/>
  <c r="CD57" i="7" s="1"/>
  <c r="AV57" i="7" a="1"/>
  <c r="AV57" i="7" s="1"/>
  <c r="AM57" i="7" a="1"/>
  <c r="AM57" i="7" s="1"/>
  <c r="J57" i="7" a="1"/>
  <c r="J57" i="7" s="1"/>
  <c r="BE57" i="7" a="1"/>
  <c r="BE57" i="7" s="1"/>
  <c r="AF57" i="7" a="1"/>
  <c r="AF57" i="7" s="1"/>
  <c r="BA57" i="7" a="1"/>
  <c r="BA57" i="7" s="1"/>
  <c r="R57" i="7" a="1"/>
  <c r="R57" i="7" s="1"/>
  <c r="CA57" i="7" s="1"/>
  <c r="BH57" i="7" a="1"/>
  <c r="BH57" i="7" s="1"/>
  <c r="AJ57" i="7" a="1"/>
  <c r="AJ57" i="7" s="1"/>
  <c r="BI57" i="7" a="1"/>
  <c r="BI57" i="7" s="1"/>
  <c r="P57" i="7" a="1"/>
  <c r="P57" i="7" s="1"/>
  <c r="AN57" i="7" a="1"/>
  <c r="AN57" i="7" s="1"/>
  <c r="N57" i="7" a="1"/>
  <c r="N57" i="7" s="1"/>
  <c r="BW57" i="7" s="1"/>
  <c r="BG57" i="7" a="1"/>
  <c r="BG57" i="7" s="1"/>
  <c r="E57" i="7" a="1"/>
  <c r="E57" i="7" s="1"/>
  <c r="K57" i="7" a="1"/>
  <c r="K57" i="7" s="1"/>
  <c r="BT57" i="7" s="1"/>
  <c r="Y57" i="7" a="1"/>
  <c r="Y57" i="7" s="1"/>
  <c r="Q57" i="7" a="1"/>
  <c r="Q57" i="7" s="1"/>
  <c r="T57" i="7" a="1"/>
  <c r="T57" i="7" s="1"/>
  <c r="CC57" i="7" s="1"/>
  <c r="AI57" i="7" a="1"/>
  <c r="AI57" i="7" s="1"/>
  <c r="S57" i="7" a="1"/>
  <c r="S57" i="7" s="1"/>
  <c r="CB57" i="7" s="1"/>
  <c r="Z57" i="7" a="1"/>
  <c r="Z57" i="7" s="1"/>
  <c r="AD57" i="7" a="1"/>
  <c r="AD57" i="7" s="1"/>
  <c r="AK57" i="7" a="1"/>
  <c r="AK57" i="7" s="1"/>
  <c r="O57" i="7" a="1"/>
  <c r="O57" i="7" s="1"/>
  <c r="BX57" i="7" s="1"/>
  <c r="BF57" i="7" a="1"/>
  <c r="BF57" i="7" s="1"/>
  <c r="AU57" i="7" a="1"/>
  <c r="AU57" i="7" s="1"/>
  <c r="D57" i="7" a="1"/>
  <c r="D57" i="7" s="1"/>
  <c r="BM57" i="7" s="1"/>
  <c r="AR57" i="7" a="1"/>
  <c r="AR57" i="7" s="1"/>
  <c r="L57" i="7" a="1"/>
  <c r="L57" i="7" s="1"/>
  <c r="V57" i="7" a="1"/>
  <c r="V57" i="7" s="1"/>
  <c r="AY57" i="7" a="1"/>
  <c r="AY57" i="7" s="1"/>
  <c r="A58" i="7"/>
  <c r="BY57" i="7" l="1"/>
  <c r="BP57" i="7"/>
  <c r="BU57" i="7"/>
  <c r="BQ57" i="7"/>
  <c r="BR57" i="7"/>
  <c r="BZ57" i="7"/>
  <c r="BO57" i="7"/>
  <c r="BL57" i="7"/>
  <c r="BS57" i="7"/>
  <c r="BN57" i="7"/>
  <c r="BK57" i="7"/>
  <c r="B58" i="7" a="1"/>
  <c r="B58" i="7" s="1"/>
  <c r="AP58" i="7" a="1"/>
  <c r="AP58" i="7" s="1"/>
  <c r="AG58" i="7" a="1"/>
  <c r="AG58" i="7" s="1"/>
  <c r="X58" i="7" a="1"/>
  <c r="X58" i="7" s="1"/>
  <c r="AW58" i="7" a="1"/>
  <c r="AW58" i="7" s="1"/>
  <c r="C58" i="7" a="1"/>
  <c r="C58" i="7" s="1"/>
  <c r="AX58" i="7" a="1"/>
  <c r="AX58" i="7" s="1"/>
  <c r="AH58" i="7" a="1"/>
  <c r="AH58" i="7" s="1"/>
  <c r="H58" i="7" a="1"/>
  <c r="H58" i="7" s="1"/>
  <c r="AB58" i="7" a="1"/>
  <c r="AB58" i="7" s="1"/>
  <c r="AA58" i="7" a="1"/>
  <c r="AA58" i="7" s="1"/>
  <c r="M58" i="7" a="1"/>
  <c r="M58" i="7" s="1"/>
  <c r="BV58" i="7" s="1"/>
  <c r="BC58" i="7" a="1"/>
  <c r="BC58" i="7" s="1"/>
  <c r="AC58" i="7" a="1"/>
  <c r="AC58" i="7" s="1"/>
  <c r="I58" i="7" a="1"/>
  <c r="I58" i="7" s="1"/>
  <c r="AO58" i="7" a="1"/>
  <c r="AO58" i="7" s="1"/>
  <c r="BB58" i="7" a="1"/>
  <c r="BB58" i="7" s="1"/>
  <c r="AL58" i="7" a="1"/>
  <c r="AL58" i="7" s="1"/>
  <c r="AV58" i="7" a="1"/>
  <c r="AV58" i="7" s="1"/>
  <c r="J58" i="7" a="1"/>
  <c r="J58" i="7" s="1"/>
  <c r="AM58" i="7" a="1"/>
  <c r="AM58" i="7" s="1"/>
  <c r="AS58" i="7" a="1"/>
  <c r="AS58" i="7" s="1"/>
  <c r="AE58" i="7" a="1"/>
  <c r="AE58" i="7" s="1"/>
  <c r="AT58" i="7" a="1"/>
  <c r="AT58" i="7" s="1"/>
  <c r="AZ58" i="7" a="1"/>
  <c r="AZ58" i="7" s="1"/>
  <c r="W58" i="7" a="1"/>
  <c r="W58" i="7" s="1"/>
  <c r="BE58" i="7" a="1"/>
  <c r="BE58" i="7" s="1"/>
  <c r="U58" i="7" a="1"/>
  <c r="U58" i="7" s="1"/>
  <c r="CD58" i="7" s="1"/>
  <c r="AQ58" i="7" a="1"/>
  <c r="AQ58" i="7" s="1"/>
  <c r="BD58" i="7" a="1"/>
  <c r="BD58" i="7" s="1"/>
  <c r="F58" i="7" a="1"/>
  <c r="F58" i="7" s="1"/>
  <c r="G58" i="7" a="1"/>
  <c r="G58" i="7" s="1"/>
  <c r="BP58" i="7" s="1"/>
  <c r="R58" i="7" a="1"/>
  <c r="R58" i="7" s="1"/>
  <c r="CA58" i="7" s="1"/>
  <c r="BH58" i="7" a="1"/>
  <c r="BH58" i="7" s="1"/>
  <c r="BI58" i="7" a="1"/>
  <c r="BI58" i="7" s="1"/>
  <c r="AI58" i="7" a="1"/>
  <c r="AI58" i="7" s="1"/>
  <c r="AN58" i="7" a="1"/>
  <c r="AN58" i="7" s="1"/>
  <c r="BA58" i="7" a="1"/>
  <c r="BA58" i="7" s="1"/>
  <c r="P58" i="7" a="1"/>
  <c r="P58" i="7" s="1"/>
  <c r="N58" i="7" a="1"/>
  <c r="N58" i="7" s="1"/>
  <c r="BW58" i="7" s="1"/>
  <c r="T58" i="7" a="1"/>
  <c r="T58" i="7" s="1"/>
  <c r="E58" i="7" a="1"/>
  <c r="E58" i="7" s="1"/>
  <c r="AJ58" i="7" a="1"/>
  <c r="AJ58" i="7" s="1"/>
  <c r="Q58" i="7" a="1"/>
  <c r="Q58" i="7" s="1"/>
  <c r="BG58" i="7" a="1"/>
  <c r="BG58" i="7" s="1"/>
  <c r="AF58" i="7" a="1"/>
  <c r="AF58" i="7" s="1"/>
  <c r="K58" i="7" a="1"/>
  <c r="K58" i="7" s="1"/>
  <c r="BT58" i="7" s="1"/>
  <c r="Y58" i="7" a="1"/>
  <c r="Y58" i="7" s="1"/>
  <c r="O58" i="7" a="1"/>
  <c r="O58" i="7" s="1"/>
  <c r="BX58" i="7" s="1"/>
  <c r="L58" i="7" a="1"/>
  <c r="L58" i="7" s="1"/>
  <c r="BU58" i="7" s="1"/>
  <c r="D58" i="7" a="1"/>
  <c r="D58" i="7" s="1"/>
  <c r="AK58" i="7" a="1"/>
  <c r="AK58" i="7" s="1"/>
  <c r="V58" i="7" a="1"/>
  <c r="V58" i="7" s="1"/>
  <c r="AU58" i="7" a="1"/>
  <c r="AU58" i="7" s="1"/>
  <c r="S58" i="7" a="1"/>
  <c r="S58" i="7" s="1"/>
  <c r="AR58" i="7" a="1"/>
  <c r="AR58" i="7" s="1"/>
  <c r="AD58" i="7" a="1"/>
  <c r="AD58" i="7" s="1"/>
  <c r="AY58" i="7" a="1"/>
  <c r="AY58" i="7" s="1"/>
  <c r="BF58" i="7" a="1"/>
  <c r="BF58" i="7" s="1"/>
  <c r="Z58" i="7" a="1"/>
  <c r="Z58" i="7" s="1"/>
  <c r="A59" i="7"/>
  <c r="CB58" i="7" l="1"/>
  <c r="BY58" i="7"/>
  <c r="BN58" i="7"/>
  <c r="BS58" i="7"/>
  <c r="CC58" i="7"/>
  <c r="BZ58" i="7"/>
  <c r="BO58" i="7"/>
  <c r="BQ58" i="7"/>
  <c r="BM58" i="7"/>
  <c r="BR58" i="7"/>
  <c r="BL58" i="7"/>
  <c r="BK58" i="7"/>
  <c r="B59" i="7" a="1"/>
  <c r="B59" i="7" s="1"/>
  <c r="AW59" i="7" a="1"/>
  <c r="AW59" i="7" s="1"/>
  <c r="M59" i="7" a="1"/>
  <c r="M59" i="7" s="1"/>
  <c r="AH59" i="7" a="1"/>
  <c r="AH59" i="7" s="1"/>
  <c r="AP59" i="7" a="1"/>
  <c r="AP59" i="7" s="1"/>
  <c r="AL59" i="7" a="1"/>
  <c r="AL59" i="7" s="1"/>
  <c r="BC59" i="7" a="1"/>
  <c r="BC59" i="7" s="1"/>
  <c r="AX59" i="7" a="1"/>
  <c r="AX59" i="7" s="1"/>
  <c r="C59" i="7" a="1"/>
  <c r="C59" i="7" s="1"/>
  <c r="AG59" i="7" a="1"/>
  <c r="AG59" i="7" s="1"/>
  <c r="X59" i="7" a="1"/>
  <c r="X59" i="7" s="1"/>
  <c r="AC59" i="7" a="1"/>
  <c r="AC59" i="7" s="1"/>
  <c r="BB59" i="7" a="1"/>
  <c r="BB59" i="7" s="1"/>
  <c r="H59" i="7" a="1"/>
  <c r="H59" i="7" s="1"/>
  <c r="AB59" i="7" a="1"/>
  <c r="AB59" i="7" s="1"/>
  <c r="I59" i="7" a="1"/>
  <c r="I59" i="7" s="1"/>
  <c r="AA59" i="7" a="1"/>
  <c r="AA59" i="7" s="1"/>
  <c r="AM59" i="7" a="1"/>
  <c r="AM59" i="7" s="1"/>
  <c r="J59" i="7" a="1"/>
  <c r="J59" i="7" s="1"/>
  <c r="AT59" i="7" a="1"/>
  <c r="AT59" i="7" s="1"/>
  <c r="AO59" i="7" a="1"/>
  <c r="AO59" i="7" s="1"/>
  <c r="AZ59" i="7" a="1"/>
  <c r="AZ59" i="7" s="1"/>
  <c r="G59" i="7" a="1"/>
  <c r="G59" i="7" s="1"/>
  <c r="BE59" i="7" a="1"/>
  <c r="BE59" i="7" s="1"/>
  <c r="U59" i="7" a="1"/>
  <c r="U59" i="7" s="1"/>
  <c r="CD59" i="7" s="1"/>
  <c r="F59" i="7" a="1"/>
  <c r="F59" i="7" s="1"/>
  <c r="AS59" i="7" a="1"/>
  <c r="AS59" i="7" s="1"/>
  <c r="BD59" i="7" a="1"/>
  <c r="BD59" i="7" s="1"/>
  <c r="AE59" i="7" a="1"/>
  <c r="AE59" i="7" s="1"/>
  <c r="AQ59" i="7" a="1"/>
  <c r="AQ59" i="7" s="1"/>
  <c r="W59" i="7" a="1"/>
  <c r="W59" i="7" s="1"/>
  <c r="AV59" i="7" a="1"/>
  <c r="AV59" i="7" s="1"/>
  <c r="K59" i="7" a="1"/>
  <c r="K59" i="7" s="1"/>
  <c r="AI59" i="7" a="1"/>
  <c r="AI59" i="7" s="1"/>
  <c r="Y59" i="7" a="1"/>
  <c r="Y59" i="7" s="1"/>
  <c r="BA59" i="7" a="1"/>
  <c r="BA59" i="7" s="1"/>
  <c r="AN59" i="7" a="1"/>
  <c r="AN59" i="7" s="1"/>
  <c r="E59" i="7" a="1"/>
  <c r="E59" i="7" s="1"/>
  <c r="R59" i="7" a="1"/>
  <c r="R59" i="7" s="1"/>
  <c r="CA59" i="7" s="1"/>
  <c r="T59" i="7" a="1"/>
  <c r="T59" i="7" s="1"/>
  <c r="P59" i="7" a="1"/>
  <c r="P59" i="7" s="1"/>
  <c r="AF59" i="7" a="1"/>
  <c r="AF59" i="7" s="1"/>
  <c r="BH59" i="7" a="1"/>
  <c r="BH59" i="7" s="1"/>
  <c r="AJ59" i="7" a="1"/>
  <c r="AJ59" i="7" s="1"/>
  <c r="BI59" i="7" a="1"/>
  <c r="BI59" i="7" s="1"/>
  <c r="N59" i="7" a="1"/>
  <c r="N59" i="7" s="1"/>
  <c r="BW59" i="7" s="1"/>
  <c r="BG59" i="7" a="1"/>
  <c r="BG59" i="7" s="1"/>
  <c r="Q59" i="7" a="1"/>
  <c r="Q59" i="7" s="1"/>
  <c r="AK59" i="7" a="1"/>
  <c r="AK59" i="7" s="1"/>
  <c r="BF59" i="7" a="1"/>
  <c r="BF59" i="7" s="1"/>
  <c r="AU59" i="7" a="1"/>
  <c r="AU59" i="7" s="1"/>
  <c r="AY59" i="7" a="1"/>
  <c r="AY59" i="7" s="1"/>
  <c r="S59" i="7" a="1"/>
  <c r="S59" i="7" s="1"/>
  <c r="CB59" i="7" s="1"/>
  <c r="L59" i="7" a="1"/>
  <c r="L59" i="7" s="1"/>
  <c r="BU59" i="7" s="1"/>
  <c r="D59" i="7" a="1"/>
  <c r="D59" i="7" s="1"/>
  <c r="AR59" i="7" a="1"/>
  <c r="AR59" i="7" s="1"/>
  <c r="Z59" i="7" a="1"/>
  <c r="Z59" i="7" s="1"/>
  <c r="O59" i="7" a="1"/>
  <c r="O59" i="7" s="1"/>
  <c r="BX59" i="7" s="1"/>
  <c r="AD59" i="7" a="1"/>
  <c r="AD59" i="7" s="1"/>
  <c r="V59" i="7" a="1"/>
  <c r="V59" i="7" s="1"/>
  <c r="A60" i="7"/>
  <c r="CC59" i="7" l="1"/>
  <c r="BM59" i="7"/>
  <c r="BZ59" i="7"/>
  <c r="BQ59" i="7"/>
  <c r="BY59" i="7"/>
  <c r="BT59" i="7"/>
  <c r="BV59" i="7"/>
  <c r="BN59" i="7"/>
  <c r="BL59" i="7"/>
  <c r="BP59" i="7"/>
  <c r="BR59" i="7"/>
  <c r="BS59" i="7"/>
  <c r="BO59" i="7"/>
  <c r="BK59" i="7"/>
  <c r="B60" i="7" a="1"/>
  <c r="B60" i="7" s="1"/>
  <c r="I60" i="7" a="1"/>
  <c r="I60" i="7" s="1"/>
  <c r="AX60" i="7" a="1"/>
  <c r="AX60" i="7" s="1"/>
  <c r="C60" i="7" a="1"/>
  <c r="C60" i="7" s="1"/>
  <c r="AG60" i="7" a="1"/>
  <c r="AG60" i="7" s="1"/>
  <c r="X60" i="7" a="1"/>
  <c r="X60" i="7" s="1"/>
  <c r="BC60" i="7" a="1"/>
  <c r="BC60" i="7" s="1"/>
  <c r="AO60" i="7" a="1"/>
  <c r="AO60" i="7" s="1"/>
  <c r="BB60" i="7" a="1"/>
  <c r="BB60" i="7" s="1"/>
  <c r="AA60" i="7" a="1"/>
  <c r="AA60" i="7" s="1"/>
  <c r="AW60" i="7" a="1"/>
  <c r="AW60" i="7" s="1"/>
  <c r="H60" i="7" a="1"/>
  <c r="H60" i="7" s="1"/>
  <c r="AC60" i="7" a="1"/>
  <c r="AC60" i="7" s="1"/>
  <c r="AB60" i="7" a="1"/>
  <c r="AB60" i="7" s="1"/>
  <c r="AL60" i="7" a="1"/>
  <c r="AL60" i="7" s="1"/>
  <c r="M60" i="7" a="1"/>
  <c r="M60" i="7" s="1"/>
  <c r="BV60" i="7" s="1"/>
  <c r="AP60" i="7" a="1"/>
  <c r="AP60" i="7" s="1"/>
  <c r="AH60" i="7" a="1"/>
  <c r="AH60" i="7" s="1"/>
  <c r="G60" i="7" a="1"/>
  <c r="G60" i="7" s="1"/>
  <c r="BP60" i="7" s="1"/>
  <c r="BE60" i="7" a="1"/>
  <c r="BE60" i="7" s="1"/>
  <c r="F60" i="7" a="1"/>
  <c r="F60" i="7" s="1"/>
  <c r="AM60" i="7" a="1"/>
  <c r="AM60" i="7" s="1"/>
  <c r="J60" i="7" a="1"/>
  <c r="J60" i="7" s="1"/>
  <c r="AS60" i="7" a="1"/>
  <c r="AS60" i="7" s="1"/>
  <c r="AQ60" i="7" a="1"/>
  <c r="AQ60" i="7" s="1"/>
  <c r="AE60" i="7" a="1"/>
  <c r="AE60" i="7" s="1"/>
  <c r="AZ60" i="7" a="1"/>
  <c r="AZ60" i="7" s="1"/>
  <c r="W60" i="7" a="1"/>
  <c r="W60" i="7" s="1"/>
  <c r="U60" i="7" a="1"/>
  <c r="U60" i="7" s="1"/>
  <c r="CD60" i="7" s="1"/>
  <c r="BD60" i="7" a="1"/>
  <c r="BD60" i="7" s="1"/>
  <c r="AV60" i="7" a="1"/>
  <c r="AV60" i="7" s="1"/>
  <c r="AN60" i="7" a="1"/>
  <c r="AN60" i="7" s="1"/>
  <c r="Q60" i="7" a="1"/>
  <c r="Q60" i="7" s="1"/>
  <c r="AT60" i="7" a="1"/>
  <c r="AT60" i="7" s="1"/>
  <c r="E60" i="7" a="1"/>
  <c r="E60" i="7" s="1"/>
  <c r="AF60" i="7" a="1"/>
  <c r="AF60" i="7" s="1"/>
  <c r="AI60" i="7" a="1"/>
  <c r="AI60" i="7" s="1"/>
  <c r="K60" i="7" a="1"/>
  <c r="K60" i="7" s="1"/>
  <c r="BH60" i="7" a="1"/>
  <c r="BH60" i="7" s="1"/>
  <c r="BI60" i="7" a="1"/>
  <c r="BI60" i="7" s="1"/>
  <c r="BA60" i="7" a="1"/>
  <c r="BA60" i="7" s="1"/>
  <c r="R60" i="7" a="1"/>
  <c r="R60" i="7" s="1"/>
  <c r="T60" i="7" a="1"/>
  <c r="T60" i="7" s="1"/>
  <c r="CC60" i="7" s="1"/>
  <c r="N60" i="7" a="1"/>
  <c r="N60" i="7" s="1"/>
  <c r="BW60" i="7" s="1"/>
  <c r="P60" i="7" a="1"/>
  <c r="P60" i="7" s="1"/>
  <c r="BG60" i="7" a="1"/>
  <c r="BG60" i="7" s="1"/>
  <c r="AJ60" i="7" a="1"/>
  <c r="AJ60" i="7" s="1"/>
  <c r="Y60" i="7" a="1"/>
  <c r="Y60" i="7" s="1"/>
  <c r="BF60" i="7" a="1"/>
  <c r="BF60" i="7" s="1"/>
  <c r="AY60" i="7" a="1"/>
  <c r="AY60" i="7" s="1"/>
  <c r="L60" i="7" a="1"/>
  <c r="L60" i="7" s="1"/>
  <c r="BU60" i="7" s="1"/>
  <c r="V60" i="7" a="1"/>
  <c r="V60" i="7" s="1"/>
  <c r="D60" i="7" a="1"/>
  <c r="D60" i="7" s="1"/>
  <c r="BM60" i="7" s="1"/>
  <c r="AR60" i="7" a="1"/>
  <c r="AR60" i="7" s="1"/>
  <c r="Z60" i="7" a="1"/>
  <c r="Z60" i="7" s="1"/>
  <c r="AU60" i="7" a="1"/>
  <c r="AU60" i="7" s="1"/>
  <c r="O60" i="7" a="1"/>
  <c r="O60" i="7" s="1"/>
  <c r="BX60" i="7" s="1"/>
  <c r="AK60" i="7" a="1"/>
  <c r="AK60" i="7" s="1"/>
  <c r="S60" i="7" a="1"/>
  <c r="S60" i="7" s="1"/>
  <c r="CB60" i="7" s="1"/>
  <c r="AD60" i="7" a="1"/>
  <c r="AD60" i="7" s="1"/>
  <c r="A61" i="7"/>
  <c r="CA60" i="7" l="1"/>
  <c r="BT60" i="7"/>
  <c r="BQ60" i="7"/>
  <c r="BL60" i="7"/>
  <c r="BZ60" i="7"/>
  <c r="BY60" i="7"/>
  <c r="BR60" i="7"/>
  <c r="BS60" i="7"/>
  <c r="BN60" i="7"/>
  <c r="BO60" i="7"/>
  <c r="BK60" i="7"/>
  <c r="B61" i="7" a="1"/>
  <c r="B61" i="7" s="1"/>
  <c r="H61" i="7" a="1"/>
  <c r="H61" i="7" s="1"/>
  <c r="AP61" i="7" a="1"/>
  <c r="AP61" i="7" s="1"/>
  <c r="AO61" i="7" a="1"/>
  <c r="AO61" i="7" s="1"/>
  <c r="I61" i="7" a="1"/>
  <c r="I61" i="7" s="1"/>
  <c r="M61" i="7" a="1"/>
  <c r="M61" i="7" s="1"/>
  <c r="BB61" i="7" a="1"/>
  <c r="BB61" i="7" s="1"/>
  <c r="AA61" i="7" a="1"/>
  <c r="AA61" i="7" s="1"/>
  <c r="AG61" i="7" a="1"/>
  <c r="AG61" i="7" s="1"/>
  <c r="X61" i="7" a="1"/>
  <c r="X61" i="7" s="1"/>
  <c r="AB61" i="7" a="1"/>
  <c r="AB61" i="7" s="1"/>
  <c r="AC61" i="7" a="1"/>
  <c r="AC61" i="7" s="1"/>
  <c r="AX61" i="7" a="1"/>
  <c r="AX61" i="7" s="1"/>
  <c r="C61" i="7" a="1"/>
  <c r="C61" i="7" s="1"/>
  <c r="BC61" i="7" a="1"/>
  <c r="BC61" i="7" s="1"/>
  <c r="AW61" i="7" a="1"/>
  <c r="AW61" i="7" s="1"/>
  <c r="AL61" i="7" a="1"/>
  <c r="AL61" i="7" s="1"/>
  <c r="AH61" i="7" a="1"/>
  <c r="AH61" i="7" s="1"/>
  <c r="AT61" i="7" a="1"/>
  <c r="AT61" i="7" s="1"/>
  <c r="U61" i="7" a="1"/>
  <c r="U61" i="7" s="1"/>
  <c r="AZ61" i="7" a="1"/>
  <c r="AZ61" i="7" s="1"/>
  <c r="W61" i="7" a="1"/>
  <c r="W61" i="7" s="1"/>
  <c r="AE61" i="7" a="1"/>
  <c r="AE61" i="7" s="1"/>
  <c r="J61" i="7" a="1"/>
  <c r="J61" i="7" s="1"/>
  <c r="G61" i="7" a="1"/>
  <c r="G61" i="7" s="1"/>
  <c r="BP61" i="7" s="1"/>
  <c r="BD61" i="7" a="1"/>
  <c r="BD61" i="7" s="1"/>
  <c r="F61" i="7" a="1"/>
  <c r="F61" i="7" s="1"/>
  <c r="AM61" i="7" a="1"/>
  <c r="AM61" i="7" s="1"/>
  <c r="AS61" i="7" a="1"/>
  <c r="AS61" i="7" s="1"/>
  <c r="AQ61" i="7" a="1"/>
  <c r="AQ61" i="7" s="1"/>
  <c r="AV61" i="7" a="1"/>
  <c r="AV61" i="7" s="1"/>
  <c r="BE61" i="7" a="1"/>
  <c r="BE61" i="7" s="1"/>
  <c r="BG61" i="7" a="1"/>
  <c r="BG61" i="7" s="1"/>
  <c r="AF61" i="7" a="1"/>
  <c r="AF61" i="7" s="1"/>
  <c r="T61" i="7" a="1"/>
  <c r="T61" i="7" s="1"/>
  <c r="BI61" i="7" a="1"/>
  <c r="BI61" i="7" s="1"/>
  <c r="BA61" i="7" a="1"/>
  <c r="BA61" i="7" s="1"/>
  <c r="E61" i="7" a="1"/>
  <c r="E61" i="7" s="1"/>
  <c r="R61" i="7" a="1"/>
  <c r="R61" i="7" s="1"/>
  <c r="CA61" i="7" s="1"/>
  <c r="AN61" i="7" a="1"/>
  <c r="AN61" i="7" s="1"/>
  <c r="P61" i="7" a="1"/>
  <c r="P61" i="7" s="1"/>
  <c r="K61" i="7" a="1"/>
  <c r="K61" i="7" s="1"/>
  <c r="BT61" i="7" s="1"/>
  <c r="BH61" i="7" a="1"/>
  <c r="BH61" i="7" s="1"/>
  <c r="AI61" i="7" a="1"/>
  <c r="AI61" i="7" s="1"/>
  <c r="N61" i="7" a="1"/>
  <c r="N61" i="7" s="1"/>
  <c r="AJ61" i="7" a="1"/>
  <c r="AJ61" i="7" s="1"/>
  <c r="Y61" i="7" a="1"/>
  <c r="Y61" i="7" s="1"/>
  <c r="Q61" i="7" a="1"/>
  <c r="Q61" i="7" s="1"/>
  <c r="Z61" i="7" a="1"/>
  <c r="Z61" i="7" s="1"/>
  <c r="V61" i="7" a="1"/>
  <c r="V61" i="7" s="1"/>
  <c r="AD61" i="7" a="1"/>
  <c r="AD61" i="7" s="1"/>
  <c r="AK61" i="7" a="1"/>
  <c r="AK61" i="7" s="1"/>
  <c r="L61" i="7" a="1"/>
  <c r="L61" i="7" s="1"/>
  <c r="S61" i="7" a="1"/>
  <c r="S61" i="7" s="1"/>
  <c r="CB61" i="7" s="1"/>
  <c r="AU61" i="7" a="1"/>
  <c r="AU61" i="7" s="1"/>
  <c r="O61" i="7" a="1"/>
  <c r="O61" i="7" s="1"/>
  <c r="BX61" i="7" s="1"/>
  <c r="D61" i="7" a="1"/>
  <c r="D61" i="7" s="1"/>
  <c r="AR61" i="7" a="1"/>
  <c r="AR61" i="7" s="1"/>
  <c r="AY61" i="7" a="1"/>
  <c r="AY61" i="7" s="1"/>
  <c r="BF61" i="7" a="1"/>
  <c r="BF61" i="7" s="1"/>
  <c r="A62" i="7"/>
  <c r="BM61" i="7" l="1"/>
  <c r="BU61" i="7"/>
  <c r="BW61" i="7"/>
  <c r="BY61" i="7"/>
  <c r="BV61" i="7"/>
  <c r="CD61" i="7"/>
  <c r="BL61" i="7"/>
  <c r="CC61" i="7"/>
  <c r="BZ61" i="7"/>
  <c r="BR61" i="7"/>
  <c r="BO61" i="7"/>
  <c r="BQ61" i="7"/>
  <c r="BN61" i="7"/>
  <c r="BS61" i="7"/>
  <c r="BK61" i="7"/>
  <c r="B62" i="7" a="1"/>
  <c r="B62" i="7" s="1"/>
  <c r="AX62" i="7" a="1"/>
  <c r="AX62" i="7" s="1"/>
  <c r="K5" i="1" s="1"/>
  <c r="H62" i="7" a="1"/>
  <c r="H62" i="7" s="1"/>
  <c r="AC62" i="7" a="1"/>
  <c r="AC62" i="7" s="1"/>
  <c r="AG62" i="7" a="1"/>
  <c r="AG62" i="7" s="1"/>
  <c r="AS62" i="7" a="1"/>
  <c r="AS62" i="7" s="1"/>
  <c r="F5" i="1" s="1"/>
  <c r="AL62" i="7" a="1"/>
  <c r="AL62" i="7" s="1"/>
  <c r="AW62" i="7" a="1"/>
  <c r="AW62" i="7" s="1"/>
  <c r="J5" i="1" s="1"/>
  <c r="AP62" i="7" a="1"/>
  <c r="AP62" i="7" s="1"/>
  <c r="C5" i="1" s="1"/>
  <c r="C62" i="7" a="1"/>
  <c r="C62" i="7" s="1"/>
  <c r="X62" i="7" a="1"/>
  <c r="X62" i="7" s="1"/>
  <c r="I62" i="7" a="1"/>
  <c r="I62" i="7" s="1"/>
  <c r="BR62" i="7" s="1"/>
  <c r="J4" i="1" s="1"/>
  <c r="AO62" i="7" a="1"/>
  <c r="AO62" i="7" s="1"/>
  <c r="AA62" i="7" a="1"/>
  <c r="AA62" i="7" s="1"/>
  <c r="AB62" i="7" a="1"/>
  <c r="AB62" i="7" s="1"/>
  <c r="BB62" i="7" a="1"/>
  <c r="BB62" i="7" s="1"/>
  <c r="O5" i="1" s="1"/>
  <c r="AH62" i="7" a="1"/>
  <c r="AH62" i="7" s="1"/>
  <c r="M62" i="7" a="1"/>
  <c r="M62" i="7" s="1"/>
  <c r="BV62" i="7" s="1"/>
  <c r="N4" i="1" s="1"/>
  <c r="BC62" i="7" a="1"/>
  <c r="BC62" i="7" s="1"/>
  <c r="P5" i="1" s="1"/>
  <c r="AV62" i="7" a="1"/>
  <c r="AV62" i="7" s="1"/>
  <c r="I5" i="1" s="1"/>
  <c r="AT62" i="7" a="1"/>
  <c r="AT62" i="7" s="1"/>
  <c r="G5" i="1" s="1"/>
  <c r="BD62" i="7" a="1"/>
  <c r="BD62" i="7" s="1"/>
  <c r="Q5" i="1" s="1"/>
  <c r="J62" i="7" a="1"/>
  <c r="J62" i="7" s="1"/>
  <c r="W62" i="7" a="1"/>
  <c r="W62" i="7" s="1"/>
  <c r="G62" i="7" a="1"/>
  <c r="G62" i="7" s="1"/>
  <c r="BP62" i="7" s="1"/>
  <c r="H4" i="1" s="1"/>
  <c r="BE62" i="7" a="1"/>
  <c r="BE62" i="7" s="1"/>
  <c r="R5" i="1" s="1"/>
  <c r="AE62" i="7" a="1"/>
  <c r="AE62" i="7" s="1"/>
  <c r="U62" i="7" a="1"/>
  <c r="U62" i="7" s="1"/>
  <c r="CD62" i="7" s="1"/>
  <c r="V4" i="1" s="1"/>
  <c r="F62" i="7" a="1"/>
  <c r="F62" i="7" s="1"/>
  <c r="AQ62" i="7" a="1"/>
  <c r="AQ62" i="7" s="1"/>
  <c r="D5" i="1" s="1"/>
  <c r="AZ62" i="7" a="1"/>
  <c r="AZ62" i="7" s="1"/>
  <c r="M5" i="1" s="1"/>
  <c r="AM62" i="7" a="1"/>
  <c r="AM62" i="7" s="1"/>
  <c r="BA62" i="7" a="1"/>
  <c r="BA62" i="7" s="1"/>
  <c r="N5" i="1" s="1"/>
  <c r="AJ62" i="7" a="1"/>
  <c r="AJ62" i="7" s="1"/>
  <c r="AI62" i="7" a="1"/>
  <c r="AI62" i="7" s="1"/>
  <c r="K62" i="7" a="1"/>
  <c r="K62" i="7" s="1"/>
  <c r="BT62" i="7" s="1"/>
  <c r="L4" i="1" s="1"/>
  <c r="BH62" i="7" a="1"/>
  <c r="BH62" i="7" s="1"/>
  <c r="U5" i="1" s="1"/>
  <c r="T62" i="7" a="1"/>
  <c r="T62" i="7" s="1"/>
  <c r="BG62" i="7" a="1"/>
  <c r="BG62" i="7" s="1"/>
  <c r="T5" i="1" s="1"/>
  <c r="Y62" i="7" a="1"/>
  <c r="Y62" i="7" s="1"/>
  <c r="E62" i="7" a="1"/>
  <c r="E62" i="7" s="1"/>
  <c r="R62" i="7" a="1"/>
  <c r="R62" i="7" s="1"/>
  <c r="CA62" i="7" s="1"/>
  <c r="S4" i="1" s="1"/>
  <c r="AF62" i="7" a="1"/>
  <c r="AF62" i="7" s="1"/>
  <c r="N62" i="7" a="1"/>
  <c r="N62" i="7" s="1"/>
  <c r="AN62" i="7" a="1"/>
  <c r="AN62" i="7" s="1"/>
  <c r="BI62" i="7" a="1"/>
  <c r="BI62" i="7" s="1"/>
  <c r="V5" i="1" s="1"/>
  <c r="P62" i="7" a="1"/>
  <c r="P62" i="7" s="1"/>
  <c r="BY62" i="7" s="1"/>
  <c r="Q4" i="1" s="1"/>
  <c r="AU62" i="7" a="1"/>
  <c r="AU62" i="7" s="1"/>
  <c r="H5" i="1" s="1"/>
  <c r="D62" i="7" a="1"/>
  <c r="D62" i="7" s="1"/>
  <c r="BM62" i="7" s="1"/>
  <c r="E4" i="1" s="1"/>
  <c r="O62" i="7" a="1"/>
  <c r="O62" i="7" s="1"/>
  <c r="BX62" i="7" s="1"/>
  <c r="P4" i="1" s="1"/>
  <c r="L62" i="7" a="1"/>
  <c r="L62" i="7" s="1"/>
  <c r="BU62" i="7" s="1"/>
  <c r="M4" i="1" s="1"/>
  <c r="V62" i="7" a="1"/>
  <c r="V62" i="7" s="1"/>
  <c r="S62" i="7" a="1"/>
  <c r="S62" i="7" s="1"/>
  <c r="BF62" i="7" a="1"/>
  <c r="BF62" i="7" s="1"/>
  <c r="S5" i="1" s="1"/>
  <c r="AD62" i="7" a="1"/>
  <c r="AD62" i="7" s="1"/>
  <c r="AY62" i="7" a="1"/>
  <c r="AY62" i="7" s="1"/>
  <c r="L5" i="1" s="1"/>
  <c r="Z62" i="7" a="1"/>
  <c r="Z62" i="7" s="1"/>
  <c r="Q62" i="7" a="1"/>
  <c r="Q62" i="7" s="1"/>
  <c r="AK62" i="7" a="1"/>
  <c r="AK62" i="7" s="1"/>
  <c r="AR62" i="7" a="1"/>
  <c r="AR62" i="7" s="1"/>
  <c r="E5" i="1" s="1"/>
  <c r="A63" i="7"/>
  <c r="U4" i="1" l="1"/>
  <c r="CB62" i="7"/>
  <c r="T4" i="1" s="1"/>
  <c r="BW62" i="7"/>
  <c r="O4" i="1" s="1"/>
  <c r="BN62" i="7"/>
  <c r="F4" i="1" s="1"/>
  <c r="CC62" i="7"/>
  <c r="BZ62" i="7"/>
  <c r="R4" i="1" s="1"/>
  <c r="BS62" i="7"/>
  <c r="K4" i="1" s="1"/>
  <c r="BO62" i="7"/>
  <c r="G4" i="1" s="1"/>
  <c r="BQ62" i="7"/>
  <c r="I4" i="1" s="1"/>
  <c r="BL62" i="7"/>
  <c r="D4" i="1" s="1"/>
  <c r="BK62" i="7"/>
  <c r="C4" i="1" s="1"/>
  <c r="B63" i="7" a="1"/>
  <c r="B63" i="7" s="1"/>
  <c r="AW63" i="7" a="1"/>
  <c r="AW63" i="7" s="1"/>
  <c r="AL63" i="7" a="1"/>
  <c r="AL63" i="7" s="1"/>
  <c r="AA63" i="7" a="1"/>
  <c r="AA63" i="7" s="1"/>
  <c r="AH63" i="7" a="1"/>
  <c r="AH63" i="7" s="1"/>
  <c r="AC63" i="7" a="1"/>
  <c r="AC63" i="7" s="1"/>
  <c r="AP63" i="7" a="1"/>
  <c r="AP63" i="7" s="1"/>
  <c r="AO63" i="7" a="1"/>
  <c r="AO63" i="7" s="1"/>
  <c r="H63" i="7" a="1"/>
  <c r="H63" i="7" s="1"/>
  <c r="AB63" i="7" a="1"/>
  <c r="AB63" i="7" s="1"/>
  <c r="BB63" i="7" a="1"/>
  <c r="BB63" i="7" s="1"/>
  <c r="I63" i="7" a="1"/>
  <c r="I63" i="7" s="1"/>
  <c r="M63" i="7" a="1"/>
  <c r="M63" i="7" s="1"/>
  <c r="AX63" i="7" a="1"/>
  <c r="AX63" i="7" s="1"/>
  <c r="AG63" i="7" a="1"/>
  <c r="AG63" i="7" s="1"/>
  <c r="X63" i="7" a="1"/>
  <c r="X63" i="7" s="1"/>
  <c r="BC63" i="7" a="1"/>
  <c r="BC63" i="7" s="1"/>
  <c r="C63" i="7" a="1"/>
  <c r="C63" i="7" s="1"/>
  <c r="AV63" i="7" a="1"/>
  <c r="AV63" i="7" s="1"/>
  <c r="F63" i="7" a="1"/>
  <c r="F63" i="7" s="1"/>
  <c r="BE63" i="7" a="1"/>
  <c r="BE63" i="7" s="1"/>
  <c r="AM63" i="7" a="1"/>
  <c r="AM63" i="7" s="1"/>
  <c r="G63" i="7" a="1"/>
  <c r="G63" i="7" s="1"/>
  <c r="AS63" i="7" a="1"/>
  <c r="AS63" i="7" s="1"/>
  <c r="AZ63" i="7" a="1"/>
  <c r="AZ63" i="7" s="1"/>
  <c r="J63" i="7" a="1"/>
  <c r="J63" i="7" s="1"/>
  <c r="U63" i="7" a="1"/>
  <c r="U63" i="7" s="1"/>
  <c r="CD63" i="7" s="1"/>
  <c r="AQ63" i="7" a="1"/>
  <c r="AQ63" i="7" s="1"/>
  <c r="BD63" i="7" a="1"/>
  <c r="BD63" i="7" s="1"/>
  <c r="W63" i="7" a="1"/>
  <c r="W63" i="7" s="1"/>
  <c r="AE63" i="7" a="1"/>
  <c r="AE63" i="7" s="1"/>
  <c r="BH63" i="7" a="1"/>
  <c r="BH63" i="7" s="1"/>
  <c r="Y63" i="7" a="1"/>
  <c r="Y63" i="7" s="1"/>
  <c r="K63" i="7" a="1"/>
  <c r="K63" i="7" s="1"/>
  <c r="BT63" i="7" s="1"/>
  <c r="N63" i="7" a="1"/>
  <c r="N63" i="7" s="1"/>
  <c r="BW63" i="7" s="1"/>
  <c r="AF63" i="7" a="1"/>
  <c r="AF63" i="7" s="1"/>
  <c r="P63" i="7" a="1"/>
  <c r="P63" i="7" s="1"/>
  <c r="BG63" i="7" a="1"/>
  <c r="BG63" i="7" s="1"/>
  <c r="AI63" i="7" a="1"/>
  <c r="AI63" i="7" s="1"/>
  <c r="T63" i="7" a="1"/>
  <c r="T63" i="7" s="1"/>
  <c r="AN63" i="7" a="1"/>
  <c r="AN63" i="7" s="1"/>
  <c r="BI63" i="7" a="1"/>
  <c r="BI63" i="7" s="1"/>
  <c r="Q63" i="7" a="1"/>
  <c r="Q63" i="7" s="1"/>
  <c r="AT63" i="7" a="1"/>
  <c r="AT63" i="7" s="1"/>
  <c r="E63" i="7" a="1"/>
  <c r="E63" i="7" s="1"/>
  <c r="R63" i="7" a="1"/>
  <c r="R63" i="7" s="1"/>
  <c r="CA63" i="7" s="1"/>
  <c r="AJ63" i="7" a="1"/>
  <c r="AJ63" i="7" s="1"/>
  <c r="BA63" i="7" a="1"/>
  <c r="BA63" i="7" s="1"/>
  <c r="BF63" i="7" a="1"/>
  <c r="BF63" i="7" s="1"/>
  <c r="AY63" i="7" a="1"/>
  <c r="AY63" i="7" s="1"/>
  <c r="Z63" i="7" a="1"/>
  <c r="Z63" i="7" s="1"/>
  <c r="AU63" i="7" a="1"/>
  <c r="AU63" i="7" s="1"/>
  <c r="AK63" i="7" a="1"/>
  <c r="AK63" i="7" s="1"/>
  <c r="S63" i="7" a="1"/>
  <c r="S63" i="7" s="1"/>
  <c r="CB63" i="7" s="1"/>
  <c r="AR63" i="7" a="1"/>
  <c r="AR63" i="7" s="1"/>
  <c r="V63" i="7" a="1"/>
  <c r="V63" i="7" s="1"/>
  <c r="O63" i="7" a="1"/>
  <c r="O63" i="7" s="1"/>
  <c r="BX63" i="7" s="1"/>
  <c r="D63" i="7" a="1"/>
  <c r="D63" i="7" s="1"/>
  <c r="BM63" i="7" s="1"/>
  <c r="L63" i="7" a="1"/>
  <c r="L63" i="7" s="1"/>
  <c r="AD63" i="7" a="1"/>
  <c r="AD63" i="7" s="1"/>
  <c r="A64" i="7"/>
  <c r="BU63" i="7" l="1"/>
  <c r="CC63" i="7"/>
  <c r="BY63" i="7"/>
  <c r="BZ63" i="7"/>
  <c r="BV63" i="7"/>
  <c r="BO63" i="7"/>
  <c r="BR63" i="7"/>
  <c r="BP63" i="7"/>
  <c r="BL63" i="7"/>
  <c r="BQ63" i="7"/>
  <c r="BN63" i="7"/>
  <c r="BS63" i="7"/>
  <c r="BK63" i="7"/>
  <c r="B64" i="7" a="1"/>
  <c r="B64" i="7" s="1"/>
  <c r="H64" i="7" a="1"/>
  <c r="H64" i="7" s="1"/>
  <c r="I64" i="7" a="1"/>
  <c r="I64" i="7" s="1"/>
  <c r="AS64" i="7" a="1"/>
  <c r="AS64" i="7" s="1"/>
  <c r="AX64" i="7" a="1"/>
  <c r="AX64" i="7" s="1"/>
  <c r="AG64" i="7" a="1"/>
  <c r="AG64" i="7" s="1"/>
  <c r="BC64" i="7" a="1"/>
  <c r="BC64" i="7" s="1"/>
  <c r="AW64" i="7" a="1"/>
  <c r="AW64" i="7" s="1"/>
  <c r="C64" i="7" a="1"/>
  <c r="C64" i="7" s="1"/>
  <c r="X64" i="7" a="1"/>
  <c r="X64" i="7" s="1"/>
  <c r="AL64" i="7" a="1"/>
  <c r="AL64" i="7" s="1"/>
  <c r="AP64" i="7" a="1"/>
  <c r="AP64" i="7" s="1"/>
  <c r="AA64" i="7" a="1"/>
  <c r="AA64" i="7" s="1"/>
  <c r="AH64" i="7" a="1"/>
  <c r="AH64" i="7" s="1"/>
  <c r="AO64" i="7" a="1"/>
  <c r="AO64" i="7" s="1"/>
  <c r="AC64" i="7" a="1"/>
  <c r="AC64" i="7" s="1"/>
  <c r="AB64" i="7" a="1"/>
  <c r="AB64" i="7" s="1"/>
  <c r="BB64" i="7" a="1"/>
  <c r="BB64" i="7" s="1"/>
  <c r="M64" i="7" a="1"/>
  <c r="M64" i="7" s="1"/>
  <c r="BV64" i="7" s="1"/>
  <c r="AE64" i="7" a="1"/>
  <c r="AE64" i="7" s="1"/>
  <c r="AZ64" i="7" a="1"/>
  <c r="AZ64" i="7" s="1"/>
  <c r="BD64" i="7" a="1"/>
  <c r="BD64" i="7" s="1"/>
  <c r="J64" i="7" a="1"/>
  <c r="J64" i="7" s="1"/>
  <c r="AM64" i="7" a="1"/>
  <c r="AM64" i="7" s="1"/>
  <c r="U64" i="7" a="1"/>
  <c r="U64" i="7" s="1"/>
  <c r="CD64" i="7" s="1"/>
  <c r="AV64" i="7" a="1"/>
  <c r="AV64" i="7" s="1"/>
  <c r="G64" i="7" a="1"/>
  <c r="G64" i="7" s="1"/>
  <c r="BP64" i="7" s="1"/>
  <c r="F64" i="7" a="1"/>
  <c r="F64" i="7" s="1"/>
  <c r="W64" i="7" a="1"/>
  <c r="W64" i="7" s="1"/>
  <c r="AQ64" i="7" a="1"/>
  <c r="AQ64" i="7" s="1"/>
  <c r="BE64" i="7" a="1"/>
  <c r="BE64" i="7" s="1"/>
  <c r="AF64" i="7" a="1"/>
  <c r="AF64" i="7" s="1"/>
  <c r="P64" i="7" a="1"/>
  <c r="P64" i="7" s="1"/>
  <c r="T64" i="7" a="1"/>
  <c r="T64" i="7" s="1"/>
  <c r="BI64" i="7" a="1"/>
  <c r="BI64" i="7" s="1"/>
  <c r="BA64" i="7" a="1"/>
  <c r="BA64" i="7" s="1"/>
  <c r="AN64" i="7" a="1"/>
  <c r="AN64" i="7" s="1"/>
  <c r="K64" i="7" a="1"/>
  <c r="K64" i="7" s="1"/>
  <c r="BT64" i="7" s="1"/>
  <c r="AI64" i="7" a="1"/>
  <c r="AI64" i="7" s="1"/>
  <c r="Q64" i="7" a="1"/>
  <c r="Q64" i="7" s="1"/>
  <c r="E64" i="7" a="1"/>
  <c r="E64" i="7" s="1"/>
  <c r="R64" i="7" a="1"/>
  <c r="R64" i="7" s="1"/>
  <c r="BH64" i="7" a="1"/>
  <c r="BH64" i="7" s="1"/>
  <c r="BG64" i="7" a="1"/>
  <c r="BG64" i="7" s="1"/>
  <c r="AJ64" i="7" a="1"/>
  <c r="AJ64" i="7" s="1"/>
  <c r="N64" i="7" a="1"/>
  <c r="N64" i="7" s="1"/>
  <c r="BW64" i="7" s="1"/>
  <c r="Y64" i="7" a="1"/>
  <c r="Y64" i="7" s="1"/>
  <c r="AT64" i="7" a="1"/>
  <c r="AT64" i="7" s="1"/>
  <c r="AU64" i="7" a="1"/>
  <c r="AU64" i="7" s="1"/>
  <c r="AR64" i="7" a="1"/>
  <c r="AR64" i="7" s="1"/>
  <c r="AK64" i="7" a="1"/>
  <c r="AK64" i="7" s="1"/>
  <c r="S64" i="7" a="1"/>
  <c r="S64" i="7" s="1"/>
  <c r="CB64" i="7" s="1"/>
  <c r="L64" i="7" a="1"/>
  <c r="L64" i="7" s="1"/>
  <c r="BU64" i="7" s="1"/>
  <c r="V64" i="7" a="1"/>
  <c r="V64" i="7" s="1"/>
  <c r="BF64" i="7" a="1"/>
  <c r="BF64" i="7" s="1"/>
  <c r="O64" i="7" a="1"/>
  <c r="O64" i="7" s="1"/>
  <c r="BX64" i="7" s="1"/>
  <c r="D64" i="7" a="1"/>
  <c r="D64" i="7" s="1"/>
  <c r="BM64" i="7" s="1"/>
  <c r="AD64" i="7" a="1"/>
  <c r="AD64" i="7" s="1"/>
  <c r="Z64" i="7" a="1"/>
  <c r="Z64" i="7" s="1"/>
  <c r="AY64" i="7" a="1"/>
  <c r="AY64" i="7" s="1"/>
  <c r="A65" i="7"/>
  <c r="CA64" i="7" l="1"/>
  <c r="BN64" i="7"/>
  <c r="BY64" i="7"/>
  <c r="BR64" i="7"/>
  <c r="BZ64" i="7"/>
  <c r="CC64" i="7"/>
  <c r="BQ64" i="7"/>
  <c r="BL64" i="7"/>
  <c r="BS64" i="7"/>
  <c r="BO64" i="7"/>
  <c r="BK64" i="7"/>
  <c r="B65" i="7" a="1"/>
  <c r="B65" i="7" s="1"/>
  <c r="BB65" i="7" a="1"/>
  <c r="BB65" i="7" s="1"/>
  <c r="X65" i="7" a="1"/>
  <c r="X65" i="7" s="1"/>
  <c r="M65" i="7" a="1"/>
  <c r="M65" i="7" s="1"/>
  <c r="C65" i="7" a="1"/>
  <c r="C65" i="7" s="1"/>
  <c r="AB65" i="7" a="1"/>
  <c r="AB65" i="7" s="1"/>
  <c r="AA65" i="7" a="1"/>
  <c r="AA65" i="7" s="1"/>
  <c r="AX65" i="7" a="1"/>
  <c r="AX65" i="7" s="1"/>
  <c r="AH65" i="7" a="1"/>
  <c r="AH65" i="7" s="1"/>
  <c r="AC65" i="7" a="1"/>
  <c r="AC65" i="7" s="1"/>
  <c r="BC65" i="7" a="1"/>
  <c r="BC65" i="7" s="1"/>
  <c r="AW65" i="7" a="1"/>
  <c r="AW65" i="7" s="1"/>
  <c r="I65" i="7" a="1"/>
  <c r="I65" i="7" s="1"/>
  <c r="AG65" i="7" a="1"/>
  <c r="AG65" i="7" s="1"/>
  <c r="H65" i="7" a="1"/>
  <c r="H65" i="7" s="1"/>
  <c r="BQ65" i="7" s="1"/>
  <c r="AL65" i="7" a="1"/>
  <c r="AL65" i="7" s="1"/>
  <c r="AP65" i="7" a="1"/>
  <c r="AP65" i="7" s="1"/>
  <c r="BE65" i="7" a="1"/>
  <c r="BE65" i="7" s="1"/>
  <c r="AO65" i="7" a="1"/>
  <c r="AO65" i="7" s="1"/>
  <c r="W65" i="7" a="1"/>
  <c r="W65" i="7" s="1"/>
  <c r="G65" i="7" a="1"/>
  <c r="G65" i="7" s="1"/>
  <c r="BP65" i="7" s="1"/>
  <c r="F65" i="7" a="1"/>
  <c r="F65" i="7" s="1"/>
  <c r="AZ65" i="7" a="1"/>
  <c r="AZ65" i="7" s="1"/>
  <c r="AQ65" i="7" a="1"/>
  <c r="AQ65" i="7" s="1"/>
  <c r="BD65" i="7" a="1"/>
  <c r="BD65" i="7" s="1"/>
  <c r="AM65" i="7" a="1"/>
  <c r="AM65" i="7" s="1"/>
  <c r="AS65" i="7" a="1"/>
  <c r="AS65" i="7" s="1"/>
  <c r="AE65" i="7" a="1"/>
  <c r="AE65" i="7" s="1"/>
  <c r="AV65" i="7" a="1"/>
  <c r="AV65" i="7" s="1"/>
  <c r="AT65" i="7" a="1"/>
  <c r="AT65" i="7" s="1"/>
  <c r="U65" i="7" a="1"/>
  <c r="U65" i="7" s="1"/>
  <c r="J65" i="7" a="1"/>
  <c r="J65" i="7" s="1"/>
  <c r="N65" i="7" a="1"/>
  <c r="N65" i="7" s="1"/>
  <c r="BW65" i="7" s="1"/>
  <c r="AF65" i="7" a="1"/>
  <c r="AF65" i="7" s="1"/>
  <c r="AN65" i="7" a="1"/>
  <c r="AN65" i="7" s="1"/>
  <c r="BI65" i="7" a="1"/>
  <c r="BI65" i="7" s="1"/>
  <c r="K65" i="7" a="1"/>
  <c r="K65" i="7" s="1"/>
  <c r="BT65" i="7" s="1"/>
  <c r="AI65" i="7" a="1"/>
  <c r="AI65" i="7" s="1"/>
  <c r="BA65" i="7" a="1"/>
  <c r="BA65" i="7" s="1"/>
  <c r="P65" i="7" a="1"/>
  <c r="P65" i="7" s="1"/>
  <c r="R65" i="7" a="1"/>
  <c r="R65" i="7" s="1"/>
  <c r="CA65" i="7" s="1"/>
  <c r="T65" i="7" a="1"/>
  <c r="T65" i="7" s="1"/>
  <c r="BG65" i="7" a="1"/>
  <c r="BG65" i="7" s="1"/>
  <c r="BH65" i="7" a="1"/>
  <c r="BH65" i="7" s="1"/>
  <c r="E65" i="7" a="1"/>
  <c r="E65" i="7" s="1"/>
  <c r="AJ65" i="7" a="1"/>
  <c r="AJ65" i="7" s="1"/>
  <c r="Q65" i="7" a="1"/>
  <c r="Q65" i="7" s="1"/>
  <c r="BF65" i="7" a="1"/>
  <c r="BF65" i="7" s="1"/>
  <c r="D65" i="7" a="1"/>
  <c r="D65" i="7" s="1"/>
  <c r="BM65" i="7" s="1"/>
  <c r="AD65" i="7" a="1"/>
  <c r="AD65" i="7" s="1"/>
  <c r="AY65" i="7" a="1"/>
  <c r="AY65" i="7" s="1"/>
  <c r="AU65" i="7" a="1"/>
  <c r="AU65" i="7" s="1"/>
  <c r="AR65" i="7" a="1"/>
  <c r="AR65" i="7" s="1"/>
  <c r="Z65" i="7" a="1"/>
  <c r="Z65" i="7" s="1"/>
  <c r="AK65" i="7" a="1"/>
  <c r="AK65" i="7" s="1"/>
  <c r="L65" i="7" a="1"/>
  <c r="L65" i="7" s="1"/>
  <c r="Y65" i="7" a="1"/>
  <c r="Y65" i="7" s="1"/>
  <c r="S65" i="7" a="1"/>
  <c r="S65" i="7" s="1"/>
  <c r="CB65" i="7" s="1"/>
  <c r="O65" i="7" a="1"/>
  <c r="O65" i="7" s="1"/>
  <c r="BX65" i="7" s="1"/>
  <c r="V65" i="7" a="1"/>
  <c r="V65" i="7" s="1"/>
  <c r="A66" i="7"/>
  <c r="CC65" i="7" l="1"/>
  <c r="BV65" i="7"/>
  <c r="BY65" i="7"/>
  <c r="BU65" i="7"/>
  <c r="BZ65" i="7"/>
  <c r="CD65" i="7"/>
  <c r="BN65" i="7"/>
  <c r="BO65" i="7"/>
  <c r="BR65" i="7"/>
  <c r="BL65" i="7"/>
  <c r="BS65" i="7"/>
  <c r="BK65" i="7"/>
  <c r="B66" i="7" a="1"/>
  <c r="B66" i="7" s="1"/>
  <c r="AW66" i="7" a="1"/>
  <c r="AW66" i="7" s="1"/>
  <c r="BC66" i="7" a="1"/>
  <c r="BC66" i="7" s="1"/>
  <c r="X66" i="7" a="1"/>
  <c r="X66" i="7" s="1"/>
  <c r="AL66" i="7" a="1"/>
  <c r="AL66" i="7" s="1"/>
  <c r="AA66" i="7" a="1"/>
  <c r="AA66" i="7" s="1"/>
  <c r="AP66" i="7" a="1"/>
  <c r="AP66" i="7" s="1"/>
  <c r="C66" i="7" a="1"/>
  <c r="C66" i="7" s="1"/>
  <c r="BB66" i="7" a="1"/>
  <c r="BB66" i="7" s="1"/>
  <c r="AH66" i="7" a="1"/>
  <c r="AH66" i="7" s="1"/>
  <c r="AO66" i="7" a="1"/>
  <c r="AO66" i="7" s="1"/>
  <c r="M66" i="7" a="1"/>
  <c r="M66" i="7" s="1"/>
  <c r="AC66" i="7" a="1"/>
  <c r="AC66" i="7" s="1"/>
  <c r="AB66" i="7" a="1"/>
  <c r="AB66" i="7" s="1"/>
  <c r="AX66" i="7" a="1"/>
  <c r="AX66" i="7" s="1"/>
  <c r="H66" i="7" a="1"/>
  <c r="H66" i="7" s="1"/>
  <c r="I66" i="7" a="1"/>
  <c r="I66" i="7" s="1"/>
  <c r="AQ66" i="7" a="1"/>
  <c r="AQ66" i="7" s="1"/>
  <c r="AM66" i="7" a="1"/>
  <c r="AM66" i="7" s="1"/>
  <c r="J66" i="7" a="1"/>
  <c r="J66" i="7" s="1"/>
  <c r="AE66" i="7" a="1"/>
  <c r="AE66" i="7" s="1"/>
  <c r="U66" i="7" a="1"/>
  <c r="U66" i="7" s="1"/>
  <c r="CD66" i="7" s="1"/>
  <c r="AV66" i="7" a="1"/>
  <c r="AV66" i="7" s="1"/>
  <c r="AT66" i="7" a="1"/>
  <c r="AT66" i="7" s="1"/>
  <c r="W66" i="7" a="1"/>
  <c r="W66" i="7" s="1"/>
  <c r="G66" i="7" a="1"/>
  <c r="G66" i="7" s="1"/>
  <c r="BP66" i="7" s="1"/>
  <c r="BE66" i="7" a="1"/>
  <c r="BE66" i="7" s="1"/>
  <c r="AS66" i="7" a="1"/>
  <c r="AS66" i="7" s="1"/>
  <c r="F66" i="7" a="1"/>
  <c r="F66" i="7" s="1"/>
  <c r="AZ66" i="7" a="1"/>
  <c r="AZ66" i="7" s="1"/>
  <c r="AG66" i="7" a="1"/>
  <c r="AG66" i="7" s="1"/>
  <c r="BD66" i="7" a="1"/>
  <c r="BD66" i="7" s="1"/>
  <c r="Q66" i="7" a="1"/>
  <c r="Q66" i="7" s="1"/>
  <c r="K66" i="7" a="1"/>
  <c r="K66" i="7" s="1"/>
  <c r="BT66" i="7" s="1"/>
  <c r="BH66" i="7" a="1"/>
  <c r="BH66" i="7" s="1"/>
  <c r="AJ66" i="7" a="1"/>
  <c r="AJ66" i="7" s="1"/>
  <c r="T66" i="7" a="1"/>
  <c r="T66" i="7" s="1"/>
  <c r="BG66" i="7" a="1"/>
  <c r="BG66" i="7" s="1"/>
  <c r="E66" i="7" a="1"/>
  <c r="E66" i="7" s="1"/>
  <c r="R66" i="7" a="1"/>
  <c r="R66" i="7" s="1"/>
  <c r="CA66" i="7" s="1"/>
  <c r="AF66" i="7" a="1"/>
  <c r="AF66" i="7" s="1"/>
  <c r="N66" i="7" a="1"/>
  <c r="N66" i="7" s="1"/>
  <c r="BI66" i="7" a="1"/>
  <c r="BI66" i="7" s="1"/>
  <c r="Y66" i="7" a="1"/>
  <c r="Y66" i="7" s="1"/>
  <c r="BA66" i="7" a="1"/>
  <c r="BA66" i="7" s="1"/>
  <c r="P66" i="7" a="1"/>
  <c r="P66" i="7" s="1"/>
  <c r="AN66" i="7" a="1"/>
  <c r="AN66" i="7" s="1"/>
  <c r="AI66" i="7" a="1"/>
  <c r="AI66" i="7" s="1"/>
  <c r="Z66" i="7" a="1"/>
  <c r="Z66" i="7" s="1"/>
  <c r="S66" i="7" a="1"/>
  <c r="S66" i="7" s="1"/>
  <c r="CB66" i="7" s="1"/>
  <c r="O66" i="7" a="1"/>
  <c r="O66" i="7" s="1"/>
  <c r="L66" i="7" a="1"/>
  <c r="L66" i="7" s="1"/>
  <c r="V66" i="7" a="1"/>
  <c r="V66" i="7" s="1"/>
  <c r="BF66" i="7" a="1"/>
  <c r="BF66" i="7" s="1"/>
  <c r="D66" i="7" a="1"/>
  <c r="D66" i="7" s="1"/>
  <c r="AD66" i="7" a="1"/>
  <c r="AD66" i="7" s="1"/>
  <c r="AR66" i="7" a="1"/>
  <c r="AR66" i="7" s="1"/>
  <c r="AU66" i="7" a="1"/>
  <c r="AU66" i="7" s="1"/>
  <c r="AK66" i="7" a="1"/>
  <c r="AK66" i="7" s="1"/>
  <c r="AY66" i="7" a="1"/>
  <c r="AY66" i="7" s="1"/>
  <c r="A67" i="7"/>
  <c r="BM66" i="7" l="1"/>
  <c r="BU66" i="7"/>
  <c r="BX66" i="7"/>
  <c r="BW66" i="7"/>
  <c r="BV66" i="7"/>
  <c r="BZ66" i="7"/>
  <c r="BN66" i="7"/>
  <c r="BR66" i="7"/>
  <c r="BY66" i="7"/>
  <c r="CC66" i="7"/>
  <c r="BQ66" i="7"/>
  <c r="BL66" i="7"/>
  <c r="BO66" i="7"/>
  <c r="BS66" i="7"/>
  <c r="BK66" i="7"/>
  <c r="B67" i="7" a="1"/>
  <c r="B67" i="7" s="1"/>
  <c r="AC67" i="7" a="1"/>
  <c r="AC67" i="7" s="1"/>
  <c r="AB67" i="7" a="1"/>
  <c r="AB67" i="7" s="1"/>
  <c r="M67" i="7" a="1"/>
  <c r="M67" i="7" s="1"/>
  <c r="AX67" i="7" a="1"/>
  <c r="AX67" i="7" s="1"/>
  <c r="H67" i="7" a="1"/>
  <c r="H67" i="7" s="1"/>
  <c r="I67" i="7" a="1"/>
  <c r="I67" i="7" s="1"/>
  <c r="BC67" i="7" a="1"/>
  <c r="BC67" i="7" s="1"/>
  <c r="AW67" i="7" a="1"/>
  <c r="AW67" i="7" s="1"/>
  <c r="AG67" i="7" a="1"/>
  <c r="AG67" i="7" s="1"/>
  <c r="X67" i="7" a="1"/>
  <c r="X67" i="7" s="1"/>
  <c r="AL67" i="7" a="1"/>
  <c r="AL67" i="7" s="1"/>
  <c r="AP67" i="7" a="1"/>
  <c r="AP67" i="7" s="1"/>
  <c r="AO67" i="7" a="1"/>
  <c r="AO67" i="7" s="1"/>
  <c r="C67" i="7" a="1"/>
  <c r="C67" i="7" s="1"/>
  <c r="BB67" i="7" a="1"/>
  <c r="BB67" i="7" s="1"/>
  <c r="AA67" i="7" a="1"/>
  <c r="AA67" i="7" s="1"/>
  <c r="AH67" i="7" a="1"/>
  <c r="AH67" i="7" s="1"/>
  <c r="F67" i="7" a="1"/>
  <c r="F67" i="7" s="1"/>
  <c r="AZ67" i="7" a="1"/>
  <c r="AZ67" i="7" s="1"/>
  <c r="BD67" i="7" a="1"/>
  <c r="BD67" i="7" s="1"/>
  <c r="AM67" i="7" a="1"/>
  <c r="AM67" i="7" s="1"/>
  <c r="AQ67" i="7" a="1"/>
  <c r="AQ67" i="7" s="1"/>
  <c r="AS67" i="7" a="1"/>
  <c r="AS67" i="7" s="1"/>
  <c r="J67" i="7" a="1"/>
  <c r="J67" i="7" s="1"/>
  <c r="W67" i="7" a="1"/>
  <c r="W67" i="7" s="1"/>
  <c r="BE67" i="7" a="1"/>
  <c r="BE67" i="7" s="1"/>
  <c r="AT67" i="7" a="1"/>
  <c r="AT67" i="7" s="1"/>
  <c r="AF67" i="7" a="1"/>
  <c r="AF67" i="7" s="1"/>
  <c r="AE67" i="7" a="1"/>
  <c r="AE67" i="7" s="1"/>
  <c r="U67" i="7" a="1"/>
  <c r="U67" i="7" s="1"/>
  <c r="CD67" i="7" s="1"/>
  <c r="AV67" i="7" a="1"/>
  <c r="AV67" i="7" s="1"/>
  <c r="G67" i="7" a="1"/>
  <c r="G67" i="7" s="1"/>
  <c r="BP67" i="7" s="1"/>
  <c r="AN67" i="7" a="1"/>
  <c r="AN67" i="7" s="1"/>
  <c r="BI67" i="7" a="1"/>
  <c r="BI67" i="7" s="1"/>
  <c r="AI67" i="7" a="1"/>
  <c r="AI67" i="7" s="1"/>
  <c r="BA67" i="7" a="1"/>
  <c r="BA67" i="7" s="1"/>
  <c r="P67" i="7" a="1"/>
  <c r="P67" i="7" s="1"/>
  <c r="K67" i="7" a="1"/>
  <c r="K67" i="7" s="1"/>
  <c r="BT67" i="7" s="1"/>
  <c r="BH67" i="7" a="1"/>
  <c r="BH67" i="7" s="1"/>
  <c r="T67" i="7" a="1"/>
  <c r="T67" i="7" s="1"/>
  <c r="CC67" i="7" s="1"/>
  <c r="BG67" i="7" a="1"/>
  <c r="BG67" i="7" s="1"/>
  <c r="Q67" i="7" a="1"/>
  <c r="Q67" i="7" s="1"/>
  <c r="AJ67" i="7" a="1"/>
  <c r="AJ67" i="7" s="1"/>
  <c r="E67" i="7" a="1"/>
  <c r="E67" i="7" s="1"/>
  <c r="R67" i="7" a="1"/>
  <c r="R67" i="7" s="1"/>
  <c r="CA67" i="7" s="1"/>
  <c r="N67" i="7" a="1"/>
  <c r="N67" i="7" s="1"/>
  <c r="BW67" i="7" s="1"/>
  <c r="Y67" i="7" a="1"/>
  <c r="Y67" i="7" s="1"/>
  <c r="AR67" i="7" a="1"/>
  <c r="AR67" i="7" s="1"/>
  <c r="AU67" i="7" a="1"/>
  <c r="AU67" i="7" s="1"/>
  <c r="Z67" i="7" a="1"/>
  <c r="Z67" i="7" s="1"/>
  <c r="AK67" i="7" a="1"/>
  <c r="AK67" i="7" s="1"/>
  <c r="S67" i="7" a="1"/>
  <c r="S67" i="7" s="1"/>
  <c r="CB67" i="7" s="1"/>
  <c r="D67" i="7" a="1"/>
  <c r="D67" i="7" s="1"/>
  <c r="BM67" i="7" s="1"/>
  <c r="L67" i="7" a="1"/>
  <c r="L67" i="7" s="1"/>
  <c r="BU67" i="7" s="1"/>
  <c r="BF67" i="7" a="1"/>
  <c r="BF67" i="7" s="1"/>
  <c r="O67" i="7" a="1"/>
  <c r="O67" i="7" s="1"/>
  <c r="BX67" i="7" s="1"/>
  <c r="AD67" i="7" a="1"/>
  <c r="AD67" i="7" s="1"/>
  <c r="V67" i="7" a="1"/>
  <c r="V67" i="7" s="1"/>
  <c r="AY67" i="7" a="1"/>
  <c r="AY67" i="7" s="1"/>
  <c r="A68" i="7"/>
  <c r="BQ67" i="7" l="1"/>
  <c r="BY67" i="7"/>
  <c r="BZ67" i="7"/>
  <c r="BV67" i="7"/>
  <c r="BN67" i="7"/>
  <c r="BL67" i="7"/>
  <c r="BR67" i="7"/>
  <c r="BS67" i="7"/>
  <c r="BO67" i="7"/>
  <c r="BK67" i="7"/>
  <c r="B68" i="7" a="1"/>
  <c r="B68" i="7" s="1"/>
  <c r="X68" i="7" a="1"/>
  <c r="X68" i="7" s="1"/>
  <c r="AW68" i="7" a="1"/>
  <c r="AW68" i="7" s="1"/>
  <c r="C68" i="7" a="1"/>
  <c r="C68" i="7" s="1"/>
  <c r="BC68" i="7" a="1"/>
  <c r="BC68" i="7" s="1"/>
  <c r="AA68" i="7" a="1"/>
  <c r="AA68" i="7" s="1"/>
  <c r="AG68" i="7" a="1"/>
  <c r="AG68" i="7" s="1"/>
  <c r="BB68" i="7" a="1"/>
  <c r="BB68" i="7" s="1"/>
  <c r="M68" i="7" a="1"/>
  <c r="M68" i="7" s="1"/>
  <c r="BV68" i="7" s="1"/>
  <c r="AO68" i="7" a="1"/>
  <c r="AO68" i="7" s="1"/>
  <c r="AL68" i="7" a="1"/>
  <c r="AL68" i="7" s="1"/>
  <c r="AB68" i="7" a="1"/>
  <c r="AB68" i="7" s="1"/>
  <c r="I68" i="7" a="1"/>
  <c r="I68" i="7" s="1"/>
  <c r="H68" i="7" a="1"/>
  <c r="H68" i="7" s="1"/>
  <c r="AC68" i="7" a="1"/>
  <c r="AC68" i="7" s="1"/>
  <c r="AH68" i="7" a="1"/>
  <c r="AH68" i="7" s="1"/>
  <c r="AX68" i="7" a="1"/>
  <c r="AX68" i="7" s="1"/>
  <c r="AP68" i="7" a="1"/>
  <c r="AP68" i="7" s="1"/>
  <c r="AS68" i="7" a="1"/>
  <c r="AS68" i="7" s="1"/>
  <c r="AE68" i="7" a="1"/>
  <c r="AE68" i="7" s="1"/>
  <c r="U68" i="7" a="1"/>
  <c r="U68" i="7" s="1"/>
  <c r="CD68" i="7" s="1"/>
  <c r="BD68" i="7" a="1"/>
  <c r="BD68" i="7" s="1"/>
  <c r="G68" i="7" a="1"/>
  <c r="G68" i="7" s="1"/>
  <c r="BP68" i="7" s="1"/>
  <c r="AM68" i="7" a="1"/>
  <c r="AM68" i="7" s="1"/>
  <c r="W68" i="7" a="1"/>
  <c r="W68" i="7" s="1"/>
  <c r="F68" i="7" a="1"/>
  <c r="F68" i="7" s="1"/>
  <c r="AZ68" i="7" a="1"/>
  <c r="AZ68" i="7" s="1"/>
  <c r="BE68" i="7" a="1"/>
  <c r="BE68" i="7" s="1"/>
  <c r="AQ68" i="7" a="1"/>
  <c r="AQ68" i="7" s="1"/>
  <c r="AT68" i="7" a="1"/>
  <c r="AT68" i="7" s="1"/>
  <c r="AV68" i="7" a="1"/>
  <c r="AV68" i="7" s="1"/>
  <c r="J68" i="7" a="1"/>
  <c r="J68" i="7" s="1"/>
  <c r="E68" i="7" a="1"/>
  <c r="E68" i="7" s="1"/>
  <c r="K68" i="7" a="1"/>
  <c r="K68" i="7" s="1"/>
  <c r="R68" i="7" a="1"/>
  <c r="R68" i="7" s="1"/>
  <c r="CA68" i="7" s="1"/>
  <c r="BG68" i="7" a="1"/>
  <c r="BG68" i="7" s="1"/>
  <c r="N68" i="7" a="1"/>
  <c r="N68" i="7" s="1"/>
  <c r="BW68" i="7" s="1"/>
  <c r="AF68" i="7" a="1"/>
  <c r="AF68" i="7" s="1"/>
  <c r="AJ68" i="7" a="1"/>
  <c r="AJ68" i="7" s="1"/>
  <c r="BA68" i="7" a="1"/>
  <c r="BA68" i="7" s="1"/>
  <c r="P68" i="7" a="1"/>
  <c r="P68" i="7" s="1"/>
  <c r="BH68" i="7" a="1"/>
  <c r="BH68" i="7" s="1"/>
  <c r="T68" i="7" a="1"/>
  <c r="T68" i="7" s="1"/>
  <c r="AI68" i="7" a="1"/>
  <c r="AI68" i="7" s="1"/>
  <c r="Q68" i="7" a="1"/>
  <c r="Q68" i="7" s="1"/>
  <c r="AN68" i="7" a="1"/>
  <c r="AN68" i="7" s="1"/>
  <c r="BI68" i="7" a="1"/>
  <c r="BI68" i="7" s="1"/>
  <c r="O68" i="7" a="1"/>
  <c r="O68" i="7" s="1"/>
  <c r="AR68" i="7" a="1"/>
  <c r="AR68" i="7" s="1"/>
  <c r="L68" i="7" a="1"/>
  <c r="L68" i="7" s="1"/>
  <c r="BU68" i="7" s="1"/>
  <c r="V68" i="7" a="1"/>
  <c r="V68" i="7" s="1"/>
  <c r="AD68" i="7" a="1"/>
  <c r="AD68" i="7" s="1"/>
  <c r="AK68" i="7" a="1"/>
  <c r="AK68" i="7" s="1"/>
  <c r="Z68" i="7" a="1"/>
  <c r="Z68" i="7" s="1"/>
  <c r="BF68" i="7" a="1"/>
  <c r="BF68" i="7" s="1"/>
  <c r="AU68" i="7" a="1"/>
  <c r="AU68" i="7" s="1"/>
  <c r="Y68" i="7" a="1"/>
  <c r="Y68" i="7" s="1"/>
  <c r="S68" i="7" a="1"/>
  <c r="S68" i="7" s="1"/>
  <c r="CB68" i="7" s="1"/>
  <c r="D68" i="7" a="1"/>
  <c r="D68" i="7" s="1"/>
  <c r="BM68" i="7" s="1"/>
  <c r="AY68" i="7" a="1"/>
  <c r="AY68" i="7" s="1"/>
  <c r="A69" i="7"/>
  <c r="CC68" i="7" l="1"/>
  <c r="BT68" i="7"/>
  <c r="BZ68" i="7"/>
  <c r="BY68" i="7"/>
  <c r="BX68" i="7"/>
  <c r="BR68" i="7"/>
  <c r="BN68" i="7"/>
  <c r="BL68" i="7"/>
  <c r="BS68" i="7"/>
  <c r="BO68" i="7"/>
  <c r="BQ68" i="7"/>
  <c r="BK68" i="7"/>
  <c r="B69" i="7" a="1"/>
  <c r="B69" i="7" s="1"/>
  <c r="I69" i="7" a="1"/>
  <c r="I69" i="7" s="1"/>
  <c r="AB69" i="7" a="1"/>
  <c r="AB69" i="7" s="1"/>
  <c r="BB69" i="7" a="1"/>
  <c r="BB69" i="7" s="1"/>
  <c r="BC69" i="7" a="1"/>
  <c r="BC69" i="7" s="1"/>
  <c r="AG69" i="7" a="1"/>
  <c r="AG69" i="7" s="1"/>
  <c r="AX69" i="7" a="1"/>
  <c r="AX69" i="7" s="1"/>
  <c r="AP69" i="7" a="1"/>
  <c r="AP69" i="7" s="1"/>
  <c r="AO69" i="7" a="1"/>
  <c r="AO69" i="7" s="1"/>
  <c r="X69" i="7" a="1"/>
  <c r="X69" i="7" s="1"/>
  <c r="AW69" i="7" a="1"/>
  <c r="AW69" i="7" s="1"/>
  <c r="AL69" i="7" a="1"/>
  <c r="AL69" i="7" s="1"/>
  <c r="AA69" i="7" a="1"/>
  <c r="AA69" i="7" s="1"/>
  <c r="AH69" i="7" a="1"/>
  <c r="AH69" i="7" s="1"/>
  <c r="AS69" i="7" a="1"/>
  <c r="AS69" i="7" s="1"/>
  <c r="H69" i="7" a="1"/>
  <c r="H69" i="7" s="1"/>
  <c r="AC69" i="7" a="1"/>
  <c r="AC69" i="7" s="1"/>
  <c r="C69" i="7" a="1"/>
  <c r="C69" i="7" s="1"/>
  <c r="M69" i="7" a="1"/>
  <c r="M69" i="7" s="1"/>
  <c r="BV69" i="7" s="1"/>
  <c r="G69" i="7" a="1"/>
  <c r="G69" i="7" s="1"/>
  <c r="BP69" i="7" s="1"/>
  <c r="BD69" i="7" a="1"/>
  <c r="BD69" i="7" s="1"/>
  <c r="J69" i="7" a="1"/>
  <c r="J69" i="7" s="1"/>
  <c r="AQ69" i="7" a="1"/>
  <c r="AQ69" i="7" s="1"/>
  <c r="AV69" i="7" a="1"/>
  <c r="AV69" i="7" s="1"/>
  <c r="U69" i="7" a="1"/>
  <c r="U69" i="7" s="1"/>
  <c r="CD69" i="7" s="1"/>
  <c r="AM69" i="7" a="1"/>
  <c r="AM69" i="7" s="1"/>
  <c r="AE69" i="7" a="1"/>
  <c r="AE69" i="7" s="1"/>
  <c r="F69" i="7" a="1"/>
  <c r="F69" i="7" s="1"/>
  <c r="AZ69" i="7" a="1"/>
  <c r="AZ69" i="7" s="1"/>
  <c r="BE69" i="7" a="1"/>
  <c r="BE69" i="7" s="1"/>
  <c r="W69" i="7" a="1"/>
  <c r="W69" i="7" s="1"/>
  <c r="AF69" i="7" a="1"/>
  <c r="AF69" i="7" s="1"/>
  <c r="T69" i="7" a="1"/>
  <c r="T69" i="7" s="1"/>
  <c r="BI69" i="7" a="1"/>
  <c r="BI69" i="7" s="1"/>
  <c r="Q69" i="7" a="1"/>
  <c r="Q69" i="7" s="1"/>
  <c r="P69" i="7" a="1"/>
  <c r="P69" i="7" s="1"/>
  <c r="N69" i="7" a="1"/>
  <c r="N69" i="7" s="1"/>
  <c r="BW69" i="7" s="1"/>
  <c r="BG69" i="7" a="1"/>
  <c r="BG69" i="7" s="1"/>
  <c r="R69" i="7" a="1"/>
  <c r="R69" i="7" s="1"/>
  <c r="AJ69" i="7" a="1"/>
  <c r="AJ69" i="7" s="1"/>
  <c r="AT69" i="7" a="1"/>
  <c r="AT69" i="7" s="1"/>
  <c r="E69" i="7" a="1"/>
  <c r="E69" i="7" s="1"/>
  <c r="K69" i="7" a="1"/>
  <c r="K69" i="7" s="1"/>
  <c r="AN69" i="7" a="1"/>
  <c r="AN69" i="7" s="1"/>
  <c r="BA69" i="7" a="1"/>
  <c r="BA69" i="7" s="1"/>
  <c r="BH69" i="7" a="1"/>
  <c r="BH69" i="7" s="1"/>
  <c r="AI69" i="7" a="1"/>
  <c r="AI69" i="7" s="1"/>
  <c r="AK69" i="7" a="1"/>
  <c r="AK69" i="7" s="1"/>
  <c r="S69" i="7" a="1"/>
  <c r="S69" i="7" s="1"/>
  <c r="CB69" i="7" s="1"/>
  <c r="Z69" i="7" a="1"/>
  <c r="Z69" i="7" s="1"/>
  <c r="AY69" i="7" a="1"/>
  <c r="AY69" i="7" s="1"/>
  <c r="BF69" i="7" a="1"/>
  <c r="BF69" i="7" s="1"/>
  <c r="AR69" i="7" a="1"/>
  <c r="AR69" i="7" s="1"/>
  <c r="AD69" i="7" a="1"/>
  <c r="AD69" i="7" s="1"/>
  <c r="Y69" i="7" a="1"/>
  <c r="Y69" i="7" s="1"/>
  <c r="D69" i="7" a="1"/>
  <c r="D69" i="7" s="1"/>
  <c r="BM69" i="7" s="1"/>
  <c r="V69" i="7" a="1"/>
  <c r="V69" i="7" s="1"/>
  <c r="AU69" i="7" a="1"/>
  <c r="AU69" i="7" s="1"/>
  <c r="O69" i="7" a="1"/>
  <c r="O69" i="7" s="1"/>
  <c r="BX69" i="7" s="1"/>
  <c r="L69" i="7" a="1"/>
  <c r="L69" i="7" s="1"/>
  <c r="BU69" i="7" s="1"/>
  <c r="A70" i="7"/>
  <c r="CA69" i="7" l="1"/>
  <c r="BQ69" i="7"/>
  <c r="BY69" i="7"/>
  <c r="BT69" i="7"/>
  <c r="BZ69" i="7"/>
  <c r="CC69" i="7"/>
  <c r="BS69" i="7"/>
  <c r="BN69" i="7"/>
  <c r="BO69" i="7"/>
  <c r="BL69" i="7"/>
  <c r="BR69" i="7"/>
  <c r="BK69" i="7"/>
  <c r="B70" i="7" a="1"/>
  <c r="B70" i="7" s="1"/>
  <c r="M70" i="7" a="1"/>
  <c r="M70" i="7" s="1"/>
  <c r="AG70" i="7" a="1"/>
  <c r="AG70" i="7" s="1"/>
  <c r="AW70" i="7" a="1"/>
  <c r="AW70" i="7" s="1"/>
  <c r="BB70" i="7" a="1"/>
  <c r="BB70" i="7" s="1"/>
  <c r="AC70" i="7" a="1"/>
  <c r="AC70" i="7" s="1"/>
  <c r="AB70" i="7" a="1"/>
  <c r="AB70" i="7" s="1"/>
  <c r="AH70" i="7" a="1"/>
  <c r="AH70" i="7" s="1"/>
  <c r="AL70" i="7" a="1"/>
  <c r="AL70" i="7" s="1"/>
  <c r="H70" i="7" a="1"/>
  <c r="H70" i="7" s="1"/>
  <c r="AX70" i="7" a="1"/>
  <c r="AX70" i="7" s="1"/>
  <c r="I70" i="7" a="1"/>
  <c r="I70" i="7" s="1"/>
  <c r="X70" i="7" a="1"/>
  <c r="X70" i="7" s="1"/>
  <c r="AA70" i="7" a="1"/>
  <c r="AA70" i="7" s="1"/>
  <c r="AP70" i="7" a="1"/>
  <c r="AP70" i="7" s="1"/>
  <c r="AO70" i="7" a="1"/>
  <c r="AO70" i="7" s="1"/>
  <c r="AS70" i="7" a="1"/>
  <c r="AS70" i="7" s="1"/>
  <c r="AM70" i="7" a="1"/>
  <c r="AM70" i="7" s="1"/>
  <c r="W70" i="7" a="1"/>
  <c r="W70" i="7" s="1"/>
  <c r="AT70" i="7" a="1"/>
  <c r="AT70" i="7" s="1"/>
  <c r="AE70" i="7" a="1"/>
  <c r="AE70" i="7" s="1"/>
  <c r="F70" i="7" a="1"/>
  <c r="F70" i="7" s="1"/>
  <c r="AZ70" i="7" a="1"/>
  <c r="AZ70" i="7" s="1"/>
  <c r="BE70" i="7" a="1"/>
  <c r="BE70" i="7" s="1"/>
  <c r="AV70" i="7" a="1"/>
  <c r="AV70" i="7" s="1"/>
  <c r="U70" i="7" a="1"/>
  <c r="U70" i="7" s="1"/>
  <c r="CD70" i="7" s="1"/>
  <c r="J70" i="7" a="1"/>
  <c r="J70" i="7" s="1"/>
  <c r="G70" i="7" a="1"/>
  <c r="G70" i="7" s="1"/>
  <c r="BP70" i="7" s="1"/>
  <c r="C70" i="7" a="1"/>
  <c r="C70" i="7" s="1"/>
  <c r="BC70" i="7" a="1"/>
  <c r="BC70" i="7" s="1"/>
  <c r="AQ70" i="7" a="1"/>
  <c r="AQ70" i="7" s="1"/>
  <c r="BD70" i="7" a="1"/>
  <c r="BD70" i="7" s="1"/>
  <c r="AF70" i="7" a="1"/>
  <c r="AF70" i="7" s="1"/>
  <c r="E70" i="7" a="1"/>
  <c r="E70" i="7" s="1"/>
  <c r="BI70" i="7" a="1"/>
  <c r="BI70" i="7" s="1"/>
  <c r="AJ70" i="7" a="1"/>
  <c r="AJ70" i="7" s="1"/>
  <c r="K70" i="7" a="1"/>
  <c r="K70" i="7" s="1"/>
  <c r="BT70" i="7" s="1"/>
  <c r="AN70" i="7" a="1"/>
  <c r="AN70" i="7" s="1"/>
  <c r="BG70" i="7" a="1"/>
  <c r="BG70" i="7" s="1"/>
  <c r="Y70" i="7" a="1"/>
  <c r="Y70" i="7" s="1"/>
  <c r="P70" i="7" a="1"/>
  <c r="P70" i="7" s="1"/>
  <c r="T70" i="7" a="1"/>
  <c r="T70" i="7" s="1"/>
  <c r="AI70" i="7" a="1"/>
  <c r="AI70" i="7" s="1"/>
  <c r="BA70" i="7" a="1"/>
  <c r="BA70" i="7" s="1"/>
  <c r="BH70" i="7" a="1"/>
  <c r="BH70" i="7" s="1"/>
  <c r="N70" i="7" a="1"/>
  <c r="N70" i="7" s="1"/>
  <c r="BW70" i="7" s="1"/>
  <c r="R70" i="7" a="1"/>
  <c r="R70" i="7" s="1"/>
  <c r="CA70" i="7" s="1"/>
  <c r="O70" i="7" a="1"/>
  <c r="O70" i="7" s="1"/>
  <c r="AD70" i="7" a="1"/>
  <c r="AD70" i="7" s="1"/>
  <c r="V70" i="7" a="1"/>
  <c r="V70" i="7" s="1"/>
  <c r="AY70" i="7" a="1"/>
  <c r="AY70" i="7" s="1"/>
  <c r="BF70" i="7" a="1"/>
  <c r="BF70" i="7" s="1"/>
  <c r="D70" i="7" a="1"/>
  <c r="D70" i="7" s="1"/>
  <c r="BM70" i="7" s="1"/>
  <c r="Z70" i="7" a="1"/>
  <c r="Z70" i="7" s="1"/>
  <c r="L70" i="7" a="1"/>
  <c r="L70" i="7" s="1"/>
  <c r="BU70" i="7" s="1"/>
  <c r="S70" i="7" a="1"/>
  <c r="S70" i="7" s="1"/>
  <c r="CB70" i="7" s="1"/>
  <c r="AU70" i="7" a="1"/>
  <c r="AU70" i="7" s="1"/>
  <c r="Q70" i="7" a="1"/>
  <c r="Q70" i="7" s="1"/>
  <c r="AK70" i="7" a="1"/>
  <c r="AK70" i="7" s="1"/>
  <c r="AR70" i="7" a="1"/>
  <c r="AR70" i="7" s="1"/>
  <c r="A71" i="7"/>
  <c r="BY70" i="7" l="1"/>
  <c r="BX70" i="7"/>
  <c r="BZ70" i="7"/>
  <c r="CC70" i="7"/>
  <c r="BR70" i="7"/>
  <c r="BQ70" i="7"/>
  <c r="BV70" i="7"/>
  <c r="BL70" i="7"/>
  <c r="BS70" i="7"/>
  <c r="BO70" i="7"/>
  <c r="BN70" i="7"/>
  <c r="BK70" i="7"/>
  <c r="B71" i="7" a="1"/>
  <c r="B71" i="7" s="1"/>
  <c r="AB71" i="7" a="1"/>
  <c r="AB71" i="7" s="1"/>
  <c r="AC71" i="7" a="1"/>
  <c r="AC71" i="7" s="1"/>
  <c r="AP71" i="7" a="1"/>
  <c r="AP71" i="7" s="1"/>
  <c r="AH71" i="7" a="1"/>
  <c r="AH71" i="7" s="1"/>
  <c r="AO71" i="7" a="1"/>
  <c r="AO71" i="7" s="1"/>
  <c r="AX71" i="7" a="1"/>
  <c r="AX71" i="7" s="1"/>
  <c r="AL71" i="7" a="1"/>
  <c r="AL71" i="7" s="1"/>
  <c r="X71" i="7" a="1"/>
  <c r="X71" i="7" s="1"/>
  <c r="H71" i="7" a="1"/>
  <c r="H71" i="7" s="1"/>
  <c r="BQ71" i="7" s="1"/>
  <c r="AA71" i="7" a="1"/>
  <c r="AA71" i="7" s="1"/>
  <c r="AW71" i="7" a="1"/>
  <c r="AW71" i="7" s="1"/>
  <c r="I71" i="7" a="1"/>
  <c r="I71" i="7" s="1"/>
  <c r="M71" i="7" a="1"/>
  <c r="M71" i="7" s="1"/>
  <c r="BB71" i="7" a="1"/>
  <c r="BB71" i="7" s="1"/>
  <c r="BC71" i="7" a="1"/>
  <c r="BC71" i="7" s="1"/>
  <c r="C71" i="7" a="1"/>
  <c r="C71" i="7" s="1"/>
  <c r="AG71" i="7" a="1"/>
  <c r="AG71" i="7" s="1"/>
  <c r="AE71" i="7" a="1"/>
  <c r="AE71" i="7" s="1"/>
  <c r="U71" i="7" a="1"/>
  <c r="U71" i="7" s="1"/>
  <c r="CD71" i="7" s="1"/>
  <c r="AQ71" i="7" a="1"/>
  <c r="AQ71" i="7" s="1"/>
  <c r="AZ71" i="7" a="1"/>
  <c r="AZ71" i="7" s="1"/>
  <c r="BE71" i="7" a="1"/>
  <c r="BE71" i="7" s="1"/>
  <c r="AS71" i="7" a="1"/>
  <c r="AS71" i="7" s="1"/>
  <c r="F71" i="7" a="1"/>
  <c r="F71" i="7" s="1"/>
  <c r="AV71" i="7" a="1"/>
  <c r="AV71" i="7" s="1"/>
  <c r="AT71" i="7" a="1"/>
  <c r="AT71" i="7" s="1"/>
  <c r="W71" i="7" a="1"/>
  <c r="W71" i="7" s="1"/>
  <c r="BD71" i="7" a="1"/>
  <c r="BD71" i="7" s="1"/>
  <c r="J71" i="7" a="1"/>
  <c r="J71" i="7" s="1"/>
  <c r="G71" i="7" a="1"/>
  <c r="G71" i="7" s="1"/>
  <c r="AM71" i="7" a="1"/>
  <c r="AM71" i="7" s="1"/>
  <c r="P71" i="7" a="1"/>
  <c r="P71" i="7" s="1"/>
  <c r="AJ71" i="7" a="1"/>
  <c r="AJ71" i="7" s="1"/>
  <c r="K71" i="7" a="1"/>
  <c r="K71" i="7" s="1"/>
  <c r="BT71" i="7" s="1"/>
  <c r="BA71" i="7" a="1"/>
  <c r="BA71" i="7" s="1"/>
  <c r="N71" i="7" a="1"/>
  <c r="N71" i="7" s="1"/>
  <c r="BW71" i="7" s="1"/>
  <c r="R71" i="7" a="1"/>
  <c r="R71" i="7" s="1"/>
  <c r="CA71" i="7" s="1"/>
  <c r="AI71" i="7" a="1"/>
  <c r="AI71" i="7" s="1"/>
  <c r="BH71" i="7" a="1"/>
  <c r="BH71" i="7" s="1"/>
  <c r="AN71" i="7" a="1"/>
  <c r="AN71" i="7" s="1"/>
  <c r="BI71" i="7" a="1"/>
  <c r="BI71" i="7" s="1"/>
  <c r="Y71" i="7" a="1"/>
  <c r="Y71" i="7" s="1"/>
  <c r="AF71" i="7" a="1"/>
  <c r="AF71" i="7" s="1"/>
  <c r="E71" i="7" a="1"/>
  <c r="E71" i="7" s="1"/>
  <c r="T71" i="7" a="1"/>
  <c r="T71" i="7" s="1"/>
  <c r="BG71" i="7" a="1"/>
  <c r="BG71" i="7" s="1"/>
  <c r="Q71" i="7" a="1"/>
  <c r="Q71" i="7" s="1"/>
  <c r="S71" i="7" a="1"/>
  <c r="S71" i="7" s="1"/>
  <c r="CB71" i="7" s="1"/>
  <c r="D71" i="7" a="1"/>
  <c r="D71" i="7" s="1"/>
  <c r="BM71" i="7" s="1"/>
  <c r="AR71" i="7" a="1"/>
  <c r="AR71" i="7" s="1"/>
  <c r="V71" i="7" a="1"/>
  <c r="V71" i="7" s="1"/>
  <c r="O71" i="7" a="1"/>
  <c r="O71" i="7" s="1"/>
  <c r="BX71" i="7" s="1"/>
  <c r="AK71" i="7" a="1"/>
  <c r="AK71" i="7" s="1"/>
  <c r="L71" i="7" a="1"/>
  <c r="L71" i="7" s="1"/>
  <c r="AY71" i="7" a="1"/>
  <c r="AY71" i="7" s="1"/>
  <c r="BF71" i="7" a="1"/>
  <c r="BF71" i="7" s="1"/>
  <c r="AU71" i="7" a="1"/>
  <c r="AU71" i="7" s="1"/>
  <c r="AD71" i="7" a="1"/>
  <c r="AD71" i="7" s="1"/>
  <c r="Z71" i="7" a="1"/>
  <c r="Z71" i="7" s="1"/>
  <c r="A72" i="7"/>
  <c r="BU71" i="7" l="1"/>
  <c r="CC71" i="7"/>
  <c r="BZ71" i="7"/>
  <c r="BN71" i="7"/>
  <c r="BY71" i="7"/>
  <c r="BV71" i="7"/>
  <c r="BP71" i="7"/>
  <c r="BO71" i="7"/>
  <c r="BL71" i="7"/>
  <c r="BS71" i="7"/>
  <c r="BR71" i="7"/>
  <c r="BK71" i="7"/>
  <c r="B72" i="7" a="1"/>
  <c r="B72" i="7" s="1"/>
  <c r="AC72" i="7" a="1"/>
  <c r="AC72" i="7" s="1"/>
  <c r="AP72" i="7" a="1"/>
  <c r="AP72" i="7" s="1"/>
  <c r="AH72" i="7" a="1"/>
  <c r="AH72" i="7" s="1"/>
  <c r="AO72" i="7" a="1"/>
  <c r="AO72" i="7" s="1"/>
  <c r="AX72" i="7" a="1"/>
  <c r="AX72" i="7" s="1"/>
  <c r="H72" i="7" a="1"/>
  <c r="H72" i="7" s="1"/>
  <c r="AL72" i="7" a="1"/>
  <c r="AL72" i="7" s="1"/>
  <c r="AS72" i="7" a="1"/>
  <c r="AS72" i="7" s="1"/>
  <c r="AW72" i="7" a="1"/>
  <c r="AW72" i="7" s="1"/>
  <c r="I72" i="7" a="1"/>
  <c r="I72" i="7" s="1"/>
  <c r="BR72" i="7" s="1"/>
  <c r="M72" i="7" a="1"/>
  <c r="M72" i="7" s="1"/>
  <c r="X72" i="7" a="1"/>
  <c r="X72" i="7" s="1"/>
  <c r="BB72" i="7" a="1"/>
  <c r="BB72" i="7" s="1"/>
  <c r="AA72" i="7" a="1"/>
  <c r="AA72" i="7" s="1"/>
  <c r="C72" i="7" a="1"/>
  <c r="C72" i="7" s="1"/>
  <c r="BC72" i="7" a="1"/>
  <c r="BC72" i="7" s="1"/>
  <c r="AG72" i="7" a="1"/>
  <c r="AG72" i="7" s="1"/>
  <c r="AB72" i="7" a="1"/>
  <c r="AB72" i="7" s="1"/>
  <c r="AV72" i="7" a="1"/>
  <c r="AV72" i="7" s="1"/>
  <c r="U72" i="7" a="1"/>
  <c r="U72" i="7" s="1"/>
  <c r="CD72" i="7" s="1"/>
  <c r="BD72" i="7" a="1"/>
  <c r="BD72" i="7" s="1"/>
  <c r="J72" i="7" a="1"/>
  <c r="J72" i="7" s="1"/>
  <c r="G72" i="7" a="1"/>
  <c r="G72" i="7" s="1"/>
  <c r="BP72" i="7" s="1"/>
  <c r="W72" i="7" a="1"/>
  <c r="W72" i="7" s="1"/>
  <c r="BE72" i="7" a="1"/>
  <c r="BE72" i="7" s="1"/>
  <c r="AQ72" i="7" a="1"/>
  <c r="AQ72" i="7" s="1"/>
  <c r="AZ72" i="7" a="1"/>
  <c r="AZ72" i="7" s="1"/>
  <c r="AM72" i="7" a="1"/>
  <c r="AM72" i="7" s="1"/>
  <c r="AE72" i="7" a="1"/>
  <c r="AE72" i="7" s="1"/>
  <c r="F72" i="7" a="1"/>
  <c r="F72" i="7" s="1"/>
  <c r="K72" i="7" a="1"/>
  <c r="K72" i="7" s="1"/>
  <c r="BT72" i="7" s="1"/>
  <c r="BA72" i="7" a="1"/>
  <c r="BA72" i="7" s="1"/>
  <c r="N72" i="7" a="1"/>
  <c r="N72" i="7" s="1"/>
  <c r="R72" i="7" a="1"/>
  <c r="R72" i="7" s="1"/>
  <c r="CA72" i="7" s="1"/>
  <c r="AI72" i="7" a="1"/>
  <c r="AI72" i="7" s="1"/>
  <c r="BH72" i="7" a="1"/>
  <c r="BH72" i="7" s="1"/>
  <c r="AN72" i="7" a="1"/>
  <c r="AN72" i="7" s="1"/>
  <c r="AT72" i="7" a="1"/>
  <c r="AT72" i="7" s="1"/>
  <c r="E72" i="7" a="1"/>
  <c r="E72" i="7" s="1"/>
  <c r="BI72" i="7" a="1"/>
  <c r="BI72" i="7" s="1"/>
  <c r="AF72" i="7" a="1"/>
  <c r="AF72" i="7" s="1"/>
  <c r="T72" i="7" a="1"/>
  <c r="T72" i="7" s="1"/>
  <c r="CC72" i="7" s="1"/>
  <c r="BG72" i="7" a="1"/>
  <c r="BG72" i="7" s="1"/>
  <c r="Q72" i="7" a="1"/>
  <c r="Q72" i="7" s="1"/>
  <c r="P72" i="7" a="1"/>
  <c r="P72" i="7" s="1"/>
  <c r="AJ72" i="7" a="1"/>
  <c r="AJ72" i="7" s="1"/>
  <c r="Y72" i="7" a="1"/>
  <c r="Y72" i="7" s="1"/>
  <c r="Z72" i="7" a="1"/>
  <c r="Z72" i="7" s="1"/>
  <c r="O72" i="7" a="1"/>
  <c r="O72" i="7" s="1"/>
  <c r="AK72" i="7" a="1"/>
  <c r="AK72" i="7" s="1"/>
  <c r="L72" i="7" a="1"/>
  <c r="L72" i="7" s="1"/>
  <c r="BU72" i="7" s="1"/>
  <c r="V72" i="7" a="1"/>
  <c r="V72" i="7" s="1"/>
  <c r="AY72" i="7" a="1"/>
  <c r="AY72" i="7" s="1"/>
  <c r="BF72" i="7" a="1"/>
  <c r="BF72" i="7" s="1"/>
  <c r="AD72" i="7" a="1"/>
  <c r="AD72" i="7" s="1"/>
  <c r="AU72" i="7" a="1"/>
  <c r="AU72" i="7" s="1"/>
  <c r="D72" i="7" a="1"/>
  <c r="D72" i="7" s="1"/>
  <c r="BM72" i="7" s="1"/>
  <c r="AR72" i="7" a="1"/>
  <c r="AR72" i="7" s="1"/>
  <c r="S72" i="7" a="1"/>
  <c r="S72" i="7" s="1"/>
  <c r="CB72" i="7" s="1"/>
  <c r="A73" i="7"/>
  <c r="BX72" i="7" l="1"/>
  <c r="BW72" i="7"/>
  <c r="BV72" i="7"/>
  <c r="BY72" i="7"/>
  <c r="BZ72" i="7"/>
  <c r="BO72" i="7"/>
  <c r="BS72" i="7"/>
  <c r="BN72" i="7"/>
  <c r="BL72" i="7"/>
  <c r="BQ72" i="7"/>
  <c r="BK72" i="7"/>
  <c r="B73" i="7" a="1"/>
  <c r="B73" i="7" s="1"/>
  <c r="H73" i="7" a="1"/>
  <c r="H73" i="7" s="1"/>
  <c r="AL73" i="7" a="1"/>
  <c r="AL73" i="7" s="1"/>
  <c r="X73" i="7" a="1"/>
  <c r="X73" i="7" s="1"/>
  <c r="BB73" i="7" a="1"/>
  <c r="BB73" i="7" s="1"/>
  <c r="I73" i="7" a="1"/>
  <c r="I73" i="7" s="1"/>
  <c r="AA73" i="7" a="1"/>
  <c r="AA73" i="7" s="1"/>
  <c r="M73" i="7" a="1"/>
  <c r="M73" i="7" s="1"/>
  <c r="BC73" i="7" a="1"/>
  <c r="BC73" i="7" s="1"/>
  <c r="C73" i="7" a="1"/>
  <c r="C73" i="7" s="1"/>
  <c r="AG73" i="7" a="1"/>
  <c r="AG73" i="7" s="1"/>
  <c r="AP73" i="7" a="1"/>
  <c r="AP73" i="7" s="1"/>
  <c r="AB73" i="7" a="1"/>
  <c r="AB73" i="7" s="1"/>
  <c r="AO73" i="7" a="1"/>
  <c r="AO73" i="7" s="1"/>
  <c r="AW73" i="7" a="1"/>
  <c r="AW73" i="7" s="1"/>
  <c r="AX73" i="7" a="1"/>
  <c r="AX73" i="7" s="1"/>
  <c r="AC73" i="7" a="1"/>
  <c r="AC73" i="7" s="1"/>
  <c r="AH73" i="7" a="1"/>
  <c r="AH73" i="7" s="1"/>
  <c r="U73" i="7" a="1"/>
  <c r="U73" i="7" s="1"/>
  <c r="CD73" i="7" s="1"/>
  <c r="J73" i="7" a="1"/>
  <c r="J73" i="7" s="1"/>
  <c r="BD73" i="7" a="1"/>
  <c r="BD73" i="7" s="1"/>
  <c r="W73" i="7" a="1"/>
  <c r="W73" i="7" s="1"/>
  <c r="G73" i="7" a="1"/>
  <c r="G73" i="7" s="1"/>
  <c r="AQ73" i="7" a="1"/>
  <c r="AQ73" i="7" s="1"/>
  <c r="AZ73" i="7" a="1"/>
  <c r="AZ73" i="7" s="1"/>
  <c r="AM73" i="7" a="1"/>
  <c r="AM73" i="7" s="1"/>
  <c r="AV73" i="7" a="1"/>
  <c r="AV73" i="7" s="1"/>
  <c r="BE73" i="7" a="1"/>
  <c r="BE73" i="7" s="1"/>
  <c r="AT73" i="7" a="1"/>
  <c r="AT73" i="7" s="1"/>
  <c r="AE73" i="7" a="1"/>
  <c r="AE73" i="7" s="1"/>
  <c r="F73" i="7" a="1"/>
  <c r="F73" i="7" s="1"/>
  <c r="AS73" i="7" a="1"/>
  <c r="AS73" i="7" s="1"/>
  <c r="BH73" i="7" a="1"/>
  <c r="BH73" i="7" s="1"/>
  <c r="N73" i="7" a="1"/>
  <c r="N73" i="7" s="1"/>
  <c r="BW73" i="7" s="1"/>
  <c r="R73" i="7" a="1"/>
  <c r="R73" i="7" s="1"/>
  <c r="CA73" i="7" s="1"/>
  <c r="AN73" i="7" a="1"/>
  <c r="AN73" i="7" s="1"/>
  <c r="AI73" i="7" a="1"/>
  <c r="AI73" i="7" s="1"/>
  <c r="BI73" i="7" a="1"/>
  <c r="BI73" i="7" s="1"/>
  <c r="E73" i="7" a="1"/>
  <c r="E73" i="7" s="1"/>
  <c r="BG73" i="7" a="1"/>
  <c r="BG73" i="7" s="1"/>
  <c r="AF73" i="7" a="1"/>
  <c r="AF73" i="7" s="1"/>
  <c r="T73" i="7" a="1"/>
  <c r="T73" i="7" s="1"/>
  <c r="Q73" i="7" a="1"/>
  <c r="Q73" i="7" s="1"/>
  <c r="Y73" i="7" a="1"/>
  <c r="Y73" i="7" s="1"/>
  <c r="BA73" i="7" a="1"/>
  <c r="BA73" i="7" s="1"/>
  <c r="P73" i="7" a="1"/>
  <c r="P73" i="7" s="1"/>
  <c r="AJ73" i="7" a="1"/>
  <c r="AJ73" i="7" s="1"/>
  <c r="K73" i="7" a="1"/>
  <c r="K73" i="7" s="1"/>
  <c r="BT73" i="7" s="1"/>
  <c r="AY73" i="7" a="1"/>
  <c r="AY73" i="7" s="1"/>
  <c r="O73" i="7" a="1"/>
  <c r="O73" i="7" s="1"/>
  <c r="BX73" i="7" s="1"/>
  <c r="L73" i="7" a="1"/>
  <c r="L73" i="7" s="1"/>
  <c r="BU73" i="7" s="1"/>
  <c r="V73" i="7" a="1"/>
  <c r="V73" i="7" s="1"/>
  <c r="BF73" i="7" a="1"/>
  <c r="BF73" i="7" s="1"/>
  <c r="AU73" i="7" a="1"/>
  <c r="AU73" i="7" s="1"/>
  <c r="AK73" i="7" a="1"/>
  <c r="AK73" i="7" s="1"/>
  <c r="AR73" i="7" a="1"/>
  <c r="AR73" i="7" s="1"/>
  <c r="AD73" i="7" a="1"/>
  <c r="AD73" i="7" s="1"/>
  <c r="D73" i="7" a="1"/>
  <c r="D73" i="7" s="1"/>
  <c r="BM73" i="7" s="1"/>
  <c r="S73" i="7" a="1"/>
  <c r="S73" i="7" s="1"/>
  <c r="CB73" i="7" s="1"/>
  <c r="Z73" i="7" a="1"/>
  <c r="Z73" i="7" s="1"/>
  <c r="A74" i="7"/>
  <c r="CC73" i="7" l="1"/>
  <c r="BZ73" i="7"/>
  <c r="BY73" i="7"/>
  <c r="BV73" i="7"/>
  <c r="BS73" i="7"/>
  <c r="BR73" i="7"/>
  <c r="BN73" i="7"/>
  <c r="BO73" i="7"/>
  <c r="BP73" i="7"/>
  <c r="BL73" i="7"/>
  <c r="BQ73" i="7"/>
  <c r="BK73" i="7"/>
  <c r="B74" i="7" a="1"/>
  <c r="B74" i="7" s="1"/>
  <c r="AG74" i="7" a="1"/>
  <c r="AG74" i="7" s="1"/>
  <c r="C74" i="7" a="1"/>
  <c r="C74" i="7" s="1"/>
  <c r="AC74" i="7" a="1"/>
  <c r="AC74" i="7" s="1"/>
  <c r="AP74" i="7" a="1"/>
  <c r="AP74" i="7" s="1"/>
  <c r="AO74" i="7" a="1"/>
  <c r="AO74" i="7" s="1"/>
  <c r="AX74" i="7" a="1"/>
  <c r="AX74" i="7" s="1"/>
  <c r="AB74" i="7" a="1"/>
  <c r="AB74" i="7" s="1"/>
  <c r="AL74" i="7" a="1"/>
  <c r="AL74" i="7" s="1"/>
  <c r="AH74" i="7" a="1"/>
  <c r="AH74" i="7" s="1"/>
  <c r="H74" i="7" a="1"/>
  <c r="H74" i="7" s="1"/>
  <c r="BQ74" i="7" s="1"/>
  <c r="I74" i="7" a="1"/>
  <c r="I74" i="7" s="1"/>
  <c r="BR74" i="7" s="1"/>
  <c r="AA74" i="7" a="1"/>
  <c r="AA74" i="7" s="1"/>
  <c r="M74" i="7" a="1"/>
  <c r="M74" i="7" s="1"/>
  <c r="BC74" i="7" a="1"/>
  <c r="BC74" i="7" s="1"/>
  <c r="X74" i="7" a="1"/>
  <c r="X74" i="7" s="1"/>
  <c r="AW74" i="7" a="1"/>
  <c r="AW74" i="7" s="1"/>
  <c r="BB74" i="7" a="1"/>
  <c r="BB74" i="7" s="1"/>
  <c r="J74" i="7" a="1"/>
  <c r="J74" i="7" s="1"/>
  <c r="AQ74" i="7" a="1"/>
  <c r="AQ74" i="7" s="1"/>
  <c r="AZ74" i="7" a="1"/>
  <c r="AZ74" i="7" s="1"/>
  <c r="AS74" i="7" a="1"/>
  <c r="AS74" i="7" s="1"/>
  <c r="AE74" i="7" a="1"/>
  <c r="AE74" i="7" s="1"/>
  <c r="AM74" i="7" a="1"/>
  <c r="AM74" i="7" s="1"/>
  <c r="BE74" i="7" a="1"/>
  <c r="BE74" i="7" s="1"/>
  <c r="AT74" i="7" a="1"/>
  <c r="AT74" i="7" s="1"/>
  <c r="F74" i="7" a="1"/>
  <c r="F74" i="7" s="1"/>
  <c r="AV74" i="7" a="1"/>
  <c r="AV74" i="7" s="1"/>
  <c r="AF74" i="7" a="1"/>
  <c r="AF74" i="7" s="1"/>
  <c r="U74" i="7" a="1"/>
  <c r="U74" i="7" s="1"/>
  <c r="CD74" i="7" s="1"/>
  <c r="BD74" i="7" a="1"/>
  <c r="BD74" i="7" s="1"/>
  <c r="G74" i="7" a="1"/>
  <c r="G74" i="7" s="1"/>
  <c r="BP74" i="7" s="1"/>
  <c r="W74" i="7" a="1"/>
  <c r="W74" i="7" s="1"/>
  <c r="BG74" i="7" a="1"/>
  <c r="BG74" i="7" s="1"/>
  <c r="Q74" i="7" a="1"/>
  <c r="Q74" i="7" s="1"/>
  <c r="P74" i="7" a="1"/>
  <c r="P74" i="7" s="1"/>
  <c r="E74" i="7" a="1"/>
  <c r="E74" i="7" s="1"/>
  <c r="T74" i="7" a="1"/>
  <c r="T74" i="7" s="1"/>
  <c r="AJ74" i="7" a="1"/>
  <c r="AJ74" i="7" s="1"/>
  <c r="BA74" i="7" a="1"/>
  <c r="BA74" i="7" s="1"/>
  <c r="Y74" i="7" a="1"/>
  <c r="Y74" i="7" s="1"/>
  <c r="K74" i="7" a="1"/>
  <c r="K74" i="7" s="1"/>
  <c r="BT74" i="7" s="1"/>
  <c r="AN74" i="7" a="1"/>
  <c r="AN74" i="7" s="1"/>
  <c r="R74" i="7" a="1"/>
  <c r="R74" i="7" s="1"/>
  <c r="BH74" i="7" a="1"/>
  <c r="BH74" i="7" s="1"/>
  <c r="N74" i="7" a="1"/>
  <c r="N74" i="7" s="1"/>
  <c r="AI74" i="7" a="1"/>
  <c r="AI74" i="7" s="1"/>
  <c r="BI74" i="7" a="1"/>
  <c r="BI74" i="7" s="1"/>
  <c r="BF74" i="7" a="1"/>
  <c r="BF74" i="7" s="1"/>
  <c r="AU74" i="7" a="1"/>
  <c r="AU74" i="7" s="1"/>
  <c r="L74" i="7" a="1"/>
  <c r="L74" i="7" s="1"/>
  <c r="BU74" i="7" s="1"/>
  <c r="AD74" i="7" a="1"/>
  <c r="AD74" i="7" s="1"/>
  <c r="S74" i="7" a="1"/>
  <c r="S74" i="7" s="1"/>
  <c r="D74" i="7" a="1"/>
  <c r="D74" i="7" s="1"/>
  <c r="BM74" i="7" s="1"/>
  <c r="AR74" i="7" a="1"/>
  <c r="AR74" i="7" s="1"/>
  <c r="Z74" i="7" a="1"/>
  <c r="Z74" i="7" s="1"/>
  <c r="O74" i="7" a="1"/>
  <c r="O74" i="7" s="1"/>
  <c r="BX74" i="7" s="1"/>
  <c r="AY74" i="7" a="1"/>
  <c r="AY74" i="7" s="1"/>
  <c r="AK74" i="7" a="1"/>
  <c r="AK74" i="7" s="1"/>
  <c r="V74" i="7" a="1"/>
  <c r="V74" i="7" s="1"/>
  <c r="A75" i="7"/>
  <c r="CB74" i="7" l="1"/>
  <c r="BW74" i="7"/>
  <c r="BV74" i="7"/>
  <c r="CA74" i="7"/>
  <c r="BY74" i="7"/>
  <c r="CC74" i="7"/>
  <c r="BZ74" i="7"/>
  <c r="BN74" i="7"/>
  <c r="BO74" i="7"/>
  <c r="BS74" i="7"/>
  <c r="BL74" i="7"/>
  <c r="BK74" i="7"/>
  <c r="B75" i="7" a="1"/>
  <c r="B75" i="7" s="1"/>
  <c r="AX75" i="7" a="1"/>
  <c r="AX75" i="7" s="1"/>
  <c r="AS75" i="7" a="1"/>
  <c r="AS75" i="7" s="1"/>
  <c r="X75" i="7" a="1"/>
  <c r="X75" i="7" s="1"/>
  <c r="I75" i="7" a="1"/>
  <c r="I75" i="7" s="1"/>
  <c r="AA75" i="7" a="1"/>
  <c r="AA75" i="7" s="1"/>
  <c r="M75" i="7" a="1"/>
  <c r="M75" i="7" s="1"/>
  <c r="AW75" i="7" a="1"/>
  <c r="AW75" i="7" s="1"/>
  <c r="BB75" i="7" a="1"/>
  <c r="BB75" i="7" s="1"/>
  <c r="BC75" i="7" a="1"/>
  <c r="BC75" i="7" s="1"/>
  <c r="AG75" i="7" a="1"/>
  <c r="AG75" i="7" s="1"/>
  <c r="AC75" i="7" a="1"/>
  <c r="AC75" i="7" s="1"/>
  <c r="AB75" i="7" a="1"/>
  <c r="AB75" i="7" s="1"/>
  <c r="AO75" i="7" a="1"/>
  <c r="AO75" i="7" s="1"/>
  <c r="C75" i="7" a="1"/>
  <c r="C75" i="7" s="1"/>
  <c r="AL75" i="7" a="1"/>
  <c r="AL75" i="7" s="1"/>
  <c r="AP75" i="7" a="1"/>
  <c r="AP75" i="7" s="1"/>
  <c r="AH75" i="7" a="1"/>
  <c r="AH75" i="7" s="1"/>
  <c r="H75" i="7" a="1"/>
  <c r="H75" i="7" s="1"/>
  <c r="BQ75" i="7" s="1"/>
  <c r="BD75" i="7" a="1"/>
  <c r="BD75" i="7" s="1"/>
  <c r="W75" i="7" a="1"/>
  <c r="W75" i="7" s="1"/>
  <c r="G75" i="7" a="1"/>
  <c r="G75" i="7" s="1"/>
  <c r="BP75" i="7" s="1"/>
  <c r="AE75" i="7" a="1"/>
  <c r="AE75" i="7" s="1"/>
  <c r="AM75" i="7" a="1"/>
  <c r="AM75" i="7" s="1"/>
  <c r="J75" i="7" a="1"/>
  <c r="J75" i="7" s="1"/>
  <c r="AQ75" i="7" a="1"/>
  <c r="AQ75" i="7" s="1"/>
  <c r="F75" i="7" a="1"/>
  <c r="F75" i="7" s="1"/>
  <c r="AT75" i="7" a="1"/>
  <c r="AT75" i="7" s="1"/>
  <c r="U75" i="7" a="1"/>
  <c r="U75" i="7" s="1"/>
  <c r="CD75" i="7" s="1"/>
  <c r="AZ75" i="7" a="1"/>
  <c r="AZ75" i="7" s="1"/>
  <c r="AV75" i="7" a="1"/>
  <c r="AV75" i="7" s="1"/>
  <c r="BE75" i="7" a="1"/>
  <c r="BE75" i="7" s="1"/>
  <c r="BA75" i="7" a="1"/>
  <c r="BA75" i="7" s="1"/>
  <c r="R75" i="7" a="1"/>
  <c r="R75" i="7" s="1"/>
  <c r="CA75" i="7" s="1"/>
  <c r="AN75" i="7" a="1"/>
  <c r="AN75" i="7" s="1"/>
  <c r="AI75" i="7" a="1"/>
  <c r="AI75" i="7" s="1"/>
  <c r="E75" i="7" a="1"/>
  <c r="E75" i="7" s="1"/>
  <c r="BH75" i="7" a="1"/>
  <c r="BH75" i="7" s="1"/>
  <c r="BI75" i="7" a="1"/>
  <c r="BI75" i="7" s="1"/>
  <c r="AF75" i="7" a="1"/>
  <c r="AF75" i="7" s="1"/>
  <c r="T75" i="7" a="1"/>
  <c r="T75" i="7" s="1"/>
  <c r="CC75" i="7" s="1"/>
  <c r="P75" i="7" a="1"/>
  <c r="P75" i="7" s="1"/>
  <c r="AJ75" i="7" a="1"/>
  <c r="AJ75" i="7" s="1"/>
  <c r="BG75" i="7" a="1"/>
  <c r="BG75" i="7" s="1"/>
  <c r="K75" i="7" a="1"/>
  <c r="K75" i="7" s="1"/>
  <c r="BT75" i="7" s="1"/>
  <c r="N75" i="7" a="1"/>
  <c r="N75" i="7" s="1"/>
  <c r="O75" i="7" a="1"/>
  <c r="O75" i="7" s="1"/>
  <c r="BX75" i="7" s="1"/>
  <c r="L75" i="7" a="1"/>
  <c r="L75" i="7" s="1"/>
  <c r="BU75" i="7" s="1"/>
  <c r="V75" i="7" a="1"/>
  <c r="V75" i="7" s="1"/>
  <c r="AD75" i="7" a="1"/>
  <c r="AD75" i="7" s="1"/>
  <c r="AK75" i="7" a="1"/>
  <c r="AK75" i="7" s="1"/>
  <c r="AU75" i="7" a="1"/>
  <c r="AU75" i="7" s="1"/>
  <c r="AY75" i="7" a="1"/>
  <c r="AY75" i="7" s="1"/>
  <c r="Q75" i="7" a="1"/>
  <c r="Q75" i="7" s="1"/>
  <c r="Y75" i="7" a="1"/>
  <c r="Y75" i="7" s="1"/>
  <c r="BF75" i="7" a="1"/>
  <c r="BF75" i="7" s="1"/>
  <c r="D75" i="7" a="1"/>
  <c r="D75" i="7" s="1"/>
  <c r="BM75" i="7" s="1"/>
  <c r="S75" i="7" a="1"/>
  <c r="S75" i="7" s="1"/>
  <c r="CB75" i="7" s="1"/>
  <c r="AR75" i="7" a="1"/>
  <c r="AR75" i="7" s="1"/>
  <c r="Z75" i="7" a="1"/>
  <c r="Z75" i="7" s="1"/>
  <c r="A76" i="7"/>
  <c r="BL75" i="7" l="1"/>
  <c r="BW75" i="7"/>
  <c r="BV75" i="7"/>
  <c r="BY75" i="7"/>
  <c r="BZ75" i="7"/>
  <c r="BO75" i="7"/>
  <c r="BS75" i="7"/>
  <c r="BN75" i="7"/>
  <c r="BR75" i="7"/>
  <c r="BK75" i="7"/>
  <c r="B76" i="7" a="1"/>
  <c r="B76" i="7" s="1"/>
  <c r="AX76" i="7" a="1"/>
  <c r="AX76" i="7" s="1"/>
  <c r="AH76" i="7" a="1"/>
  <c r="AH76" i="7" s="1"/>
  <c r="AL76" i="7" a="1"/>
  <c r="AL76" i="7" s="1"/>
  <c r="AP76" i="7" a="1"/>
  <c r="AP76" i="7" s="1"/>
  <c r="BC76" i="7" a="1"/>
  <c r="BC76" i="7" s="1"/>
  <c r="AS76" i="7" a="1"/>
  <c r="AS76" i="7" s="1"/>
  <c r="AW76" i="7" a="1"/>
  <c r="AW76" i="7" s="1"/>
  <c r="H76" i="7" a="1"/>
  <c r="H76" i="7" s="1"/>
  <c r="AO76" i="7" a="1"/>
  <c r="AO76" i="7" s="1"/>
  <c r="AB76" i="7" a="1"/>
  <c r="AB76" i="7" s="1"/>
  <c r="AC76" i="7" a="1"/>
  <c r="AC76" i="7" s="1"/>
  <c r="X76" i="7" a="1"/>
  <c r="X76" i="7" s="1"/>
  <c r="BB76" i="7" a="1"/>
  <c r="BB76" i="7" s="1"/>
  <c r="AA76" i="7" a="1"/>
  <c r="AA76" i="7" s="1"/>
  <c r="M76" i="7" a="1"/>
  <c r="M76" i="7" s="1"/>
  <c r="I76" i="7" a="1"/>
  <c r="I76" i="7" s="1"/>
  <c r="W76" i="7" a="1"/>
  <c r="W76" i="7" s="1"/>
  <c r="BE76" i="7" a="1"/>
  <c r="BE76" i="7" s="1"/>
  <c r="AZ76" i="7" a="1"/>
  <c r="AZ76" i="7" s="1"/>
  <c r="BD76" i="7" a="1"/>
  <c r="BD76" i="7" s="1"/>
  <c r="F76" i="7" a="1"/>
  <c r="F76" i="7" s="1"/>
  <c r="AV76" i="7" a="1"/>
  <c r="AV76" i="7" s="1"/>
  <c r="U76" i="7" a="1"/>
  <c r="U76" i="7" s="1"/>
  <c r="CD76" i="7" s="1"/>
  <c r="G76" i="7" a="1"/>
  <c r="G76" i="7" s="1"/>
  <c r="BP76" i="7" s="1"/>
  <c r="C76" i="7" a="1"/>
  <c r="C76" i="7" s="1"/>
  <c r="AG76" i="7" a="1"/>
  <c r="AG76" i="7" s="1"/>
  <c r="AM76" i="7" a="1"/>
  <c r="AM76" i="7" s="1"/>
  <c r="AT76" i="7" a="1"/>
  <c r="AT76" i="7" s="1"/>
  <c r="AE76" i="7" a="1"/>
  <c r="AE76" i="7" s="1"/>
  <c r="AQ76" i="7" a="1"/>
  <c r="AQ76" i="7" s="1"/>
  <c r="J76" i="7" a="1"/>
  <c r="J76" i="7" s="1"/>
  <c r="Y76" i="7" a="1"/>
  <c r="Y76" i="7" s="1"/>
  <c r="P76" i="7" a="1"/>
  <c r="P76" i="7" s="1"/>
  <c r="BH76" i="7" a="1"/>
  <c r="BH76" i="7" s="1"/>
  <c r="T76" i="7" a="1"/>
  <c r="T76" i="7" s="1"/>
  <c r="BI76" i="7" a="1"/>
  <c r="BI76" i="7" s="1"/>
  <c r="AF76" i="7" a="1"/>
  <c r="AF76" i="7" s="1"/>
  <c r="BA76" i="7" a="1"/>
  <c r="BA76" i="7" s="1"/>
  <c r="K76" i="7" a="1"/>
  <c r="K76" i="7" s="1"/>
  <c r="BT76" i="7" s="1"/>
  <c r="AI76" i="7" a="1"/>
  <c r="AI76" i="7" s="1"/>
  <c r="Q76" i="7" a="1"/>
  <c r="Q76" i="7" s="1"/>
  <c r="N76" i="7" a="1"/>
  <c r="N76" i="7" s="1"/>
  <c r="BW76" i="7" s="1"/>
  <c r="E76" i="7" a="1"/>
  <c r="E76" i="7" s="1"/>
  <c r="BN76" i="7" s="1"/>
  <c r="R76" i="7" a="1"/>
  <c r="R76" i="7" s="1"/>
  <c r="BG76" i="7" a="1"/>
  <c r="BG76" i="7" s="1"/>
  <c r="AN76" i="7" a="1"/>
  <c r="AN76" i="7" s="1"/>
  <c r="AJ76" i="7" a="1"/>
  <c r="AJ76" i="7" s="1"/>
  <c r="L76" i="7" a="1"/>
  <c r="L76" i="7" s="1"/>
  <c r="BU76" i="7" s="1"/>
  <c r="AU76" i="7" a="1"/>
  <c r="AU76" i="7" s="1"/>
  <c r="Z76" i="7" a="1"/>
  <c r="Z76" i="7" s="1"/>
  <c r="S76" i="7" a="1"/>
  <c r="S76" i="7" s="1"/>
  <c r="CB76" i="7" s="1"/>
  <c r="BF76" i="7" a="1"/>
  <c r="BF76" i="7" s="1"/>
  <c r="O76" i="7" a="1"/>
  <c r="O76" i="7" s="1"/>
  <c r="BX76" i="7" s="1"/>
  <c r="AK76" i="7" a="1"/>
  <c r="AK76" i="7" s="1"/>
  <c r="AY76" i="7" a="1"/>
  <c r="AY76" i="7" s="1"/>
  <c r="AD76" i="7" a="1"/>
  <c r="AD76" i="7" s="1"/>
  <c r="V76" i="7" a="1"/>
  <c r="V76" i="7" s="1"/>
  <c r="D76" i="7" a="1"/>
  <c r="D76" i="7" s="1"/>
  <c r="BM76" i="7" s="1"/>
  <c r="AR76" i="7" a="1"/>
  <c r="AR76" i="7" s="1"/>
  <c r="A77" i="7"/>
  <c r="CA76" i="7" l="1"/>
  <c r="BR76" i="7"/>
  <c r="CC76" i="7"/>
  <c r="BZ76" i="7"/>
  <c r="BY76" i="7"/>
  <c r="BS76" i="7"/>
  <c r="BV76" i="7"/>
  <c r="BQ76" i="7"/>
  <c r="BO76" i="7"/>
  <c r="BL76" i="7"/>
  <c r="BK76" i="7"/>
  <c r="B77" i="7" a="1"/>
  <c r="B77" i="7" s="1"/>
  <c r="X77" i="7" a="1"/>
  <c r="X77" i="7" s="1"/>
  <c r="H77" i="7" a="1"/>
  <c r="H77" i="7" s="1"/>
  <c r="AC77" i="7" a="1"/>
  <c r="AC77" i="7" s="1"/>
  <c r="AL77" i="7" a="1"/>
  <c r="AL77" i="7" s="1"/>
  <c r="M77" i="7" a="1"/>
  <c r="M77" i="7" s="1"/>
  <c r="AP77" i="7" a="1"/>
  <c r="AP77" i="7" s="1"/>
  <c r="BC77" i="7" a="1"/>
  <c r="BC77" i="7" s="1"/>
  <c r="AS77" i="7" a="1"/>
  <c r="AS77" i="7" s="1"/>
  <c r="AX77" i="7" a="1"/>
  <c r="AX77" i="7" s="1"/>
  <c r="I77" i="7" a="1"/>
  <c r="I77" i="7" s="1"/>
  <c r="BR77" i="7" s="1"/>
  <c r="AO77" i="7" a="1"/>
  <c r="AO77" i="7" s="1"/>
  <c r="C77" i="7" a="1"/>
  <c r="C77" i="7" s="1"/>
  <c r="BB77" i="7" a="1"/>
  <c r="BB77" i="7" s="1"/>
  <c r="AW77" i="7" a="1"/>
  <c r="AW77" i="7" s="1"/>
  <c r="AA77" i="7" a="1"/>
  <c r="AA77" i="7" s="1"/>
  <c r="AG77" i="7" a="1"/>
  <c r="AG77" i="7" s="1"/>
  <c r="AB77" i="7" a="1"/>
  <c r="AB77" i="7" s="1"/>
  <c r="AH77" i="7" a="1"/>
  <c r="AH77" i="7" s="1"/>
  <c r="AZ77" i="7" a="1"/>
  <c r="AZ77" i="7" s="1"/>
  <c r="BD77" i="7" a="1"/>
  <c r="BD77" i="7" s="1"/>
  <c r="J77" i="7" a="1"/>
  <c r="J77" i="7" s="1"/>
  <c r="G77" i="7" a="1"/>
  <c r="G77" i="7" s="1"/>
  <c r="BP77" i="7" s="1"/>
  <c r="AV77" i="7" a="1"/>
  <c r="AV77" i="7" s="1"/>
  <c r="W77" i="7" a="1"/>
  <c r="W77" i="7" s="1"/>
  <c r="AM77" i="7" a="1"/>
  <c r="AM77" i="7" s="1"/>
  <c r="AT77" i="7" a="1"/>
  <c r="AT77" i="7" s="1"/>
  <c r="AE77" i="7" a="1"/>
  <c r="AE77" i="7" s="1"/>
  <c r="AQ77" i="7" a="1"/>
  <c r="AQ77" i="7" s="1"/>
  <c r="F77" i="7" a="1"/>
  <c r="F77" i="7" s="1"/>
  <c r="BE77" i="7" a="1"/>
  <c r="BE77" i="7" s="1"/>
  <c r="U77" i="7" a="1"/>
  <c r="U77" i="7" s="1"/>
  <c r="CD77" i="7" s="1"/>
  <c r="R77" i="7" a="1"/>
  <c r="R77" i="7" s="1"/>
  <c r="E77" i="7" a="1"/>
  <c r="E77" i="7" s="1"/>
  <c r="AF77" i="7" a="1"/>
  <c r="AF77" i="7" s="1"/>
  <c r="BA77" i="7" a="1"/>
  <c r="BA77" i="7" s="1"/>
  <c r="AI77" i="7" a="1"/>
  <c r="AI77" i="7" s="1"/>
  <c r="BH77" i="7" a="1"/>
  <c r="BH77" i="7" s="1"/>
  <c r="BI77" i="7" a="1"/>
  <c r="BI77" i="7" s="1"/>
  <c r="P77" i="7" a="1"/>
  <c r="P77" i="7" s="1"/>
  <c r="T77" i="7" a="1"/>
  <c r="T77" i="7" s="1"/>
  <c r="BG77" i="7" a="1"/>
  <c r="BG77" i="7" s="1"/>
  <c r="Q77" i="7" a="1"/>
  <c r="Q77" i="7" s="1"/>
  <c r="AN77" i="7" a="1"/>
  <c r="AN77" i="7" s="1"/>
  <c r="AJ77" i="7" a="1"/>
  <c r="AJ77" i="7" s="1"/>
  <c r="K77" i="7" a="1"/>
  <c r="K77" i="7" s="1"/>
  <c r="BT77" i="7" s="1"/>
  <c r="N77" i="7" a="1"/>
  <c r="N77" i="7" s="1"/>
  <c r="BW77" i="7" s="1"/>
  <c r="S77" i="7" a="1"/>
  <c r="S77" i="7" s="1"/>
  <c r="CB77" i="7" s="1"/>
  <c r="O77" i="7" a="1"/>
  <c r="O77" i="7" s="1"/>
  <c r="BX77" i="7" s="1"/>
  <c r="AU77" i="7" a="1"/>
  <c r="AU77" i="7" s="1"/>
  <c r="V77" i="7" a="1"/>
  <c r="V77" i="7" s="1"/>
  <c r="Y77" i="7" a="1"/>
  <c r="Y77" i="7" s="1"/>
  <c r="D77" i="7" a="1"/>
  <c r="D77" i="7" s="1"/>
  <c r="BM77" i="7" s="1"/>
  <c r="BF77" i="7" a="1"/>
  <c r="BF77" i="7" s="1"/>
  <c r="AK77" i="7" a="1"/>
  <c r="AK77" i="7" s="1"/>
  <c r="Z77" i="7" a="1"/>
  <c r="Z77" i="7" s="1"/>
  <c r="L77" i="7" a="1"/>
  <c r="L77" i="7" s="1"/>
  <c r="BU77" i="7" s="1"/>
  <c r="AY77" i="7" a="1"/>
  <c r="AY77" i="7" s="1"/>
  <c r="AD77" i="7" a="1"/>
  <c r="AD77" i="7" s="1"/>
  <c r="AR77" i="7" a="1"/>
  <c r="AR77" i="7" s="1"/>
  <c r="A78" i="7"/>
  <c r="CA77" i="7" l="1"/>
  <c r="BZ77" i="7"/>
  <c r="CC77" i="7"/>
  <c r="BQ77" i="7"/>
  <c r="BY77" i="7"/>
  <c r="BV77" i="7"/>
  <c r="BO77" i="7"/>
  <c r="BS77" i="7"/>
  <c r="BN77" i="7"/>
  <c r="BL77" i="7"/>
  <c r="BK77" i="7"/>
  <c r="B78" i="7" a="1"/>
  <c r="B78" i="7" s="1"/>
  <c r="I78" i="7" a="1"/>
  <c r="I78" i="7" s="1"/>
  <c r="AA78" i="7" a="1"/>
  <c r="AA78" i="7" s="1"/>
  <c r="AX78" i="7" a="1"/>
  <c r="AX78" i="7" s="1"/>
  <c r="C78" i="7" a="1"/>
  <c r="C78" i="7" s="1"/>
  <c r="AG78" i="7" a="1"/>
  <c r="AG78" i="7" s="1"/>
  <c r="AB78" i="7" a="1"/>
  <c r="AB78" i="7" s="1"/>
  <c r="AH78" i="7" a="1"/>
  <c r="AH78" i="7" s="1"/>
  <c r="AC78" i="7" a="1"/>
  <c r="AC78" i="7" s="1"/>
  <c r="AP78" i="7" a="1"/>
  <c r="AP78" i="7" s="1"/>
  <c r="BC78" i="7" a="1"/>
  <c r="BC78" i="7" s="1"/>
  <c r="AL78" i="7" a="1"/>
  <c r="AL78" i="7" s="1"/>
  <c r="AO78" i="7" a="1"/>
  <c r="AO78" i="7" s="1"/>
  <c r="AS78" i="7" a="1"/>
  <c r="AS78" i="7" s="1"/>
  <c r="X78" i="7" a="1"/>
  <c r="X78" i="7" s="1"/>
  <c r="AW78" i="7" a="1"/>
  <c r="AW78" i="7" s="1"/>
  <c r="BB78" i="7" a="1"/>
  <c r="BB78" i="7" s="1"/>
  <c r="H78" i="7" a="1"/>
  <c r="H78" i="7" s="1"/>
  <c r="BQ78" i="7" s="1"/>
  <c r="M78" i="7" a="1"/>
  <c r="M78" i="7" s="1"/>
  <c r="BV78" i="7" s="1"/>
  <c r="J78" i="7" a="1"/>
  <c r="J78" i="7" s="1"/>
  <c r="G78" i="7" a="1"/>
  <c r="G78" i="7" s="1"/>
  <c r="BE78" i="7" a="1"/>
  <c r="BE78" i="7" s="1"/>
  <c r="AZ78" i="7" a="1"/>
  <c r="AZ78" i="7" s="1"/>
  <c r="AM78" i="7" a="1"/>
  <c r="AM78" i="7" s="1"/>
  <c r="AT78" i="7" a="1"/>
  <c r="AT78" i="7" s="1"/>
  <c r="AE78" i="7" a="1"/>
  <c r="AE78" i="7" s="1"/>
  <c r="AQ78" i="7" a="1"/>
  <c r="AQ78" i="7" s="1"/>
  <c r="W78" i="7" a="1"/>
  <c r="W78" i="7" s="1"/>
  <c r="BD78" i="7" a="1"/>
  <c r="BD78" i="7" s="1"/>
  <c r="F78" i="7" a="1"/>
  <c r="F78" i="7" s="1"/>
  <c r="U78" i="7" a="1"/>
  <c r="U78" i="7" s="1"/>
  <c r="CD78" i="7" s="1"/>
  <c r="AV78" i="7" a="1"/>
  <c r="AV78" i="7" s="1"/>
  <c r="E78" i="7" a="1"/>
  <c r="E78" i="7" s="1"/>
  <c r="AN78" i="7" a="1"/>
  <c r="AN78" i="7" s="1"/>
  <c r="BG78" i="7" a="1"/>
  <c r="BG78" i="7" s="1"/>
  <c r="Q78" i="7" a="1"/>
  <c r="Q78" i="7" s="1"/>
  <c r="P78" i="7" a="1"/>
  <c r="P78" i="7" s="1"/>
  <c r="AJ78" i="7" a="1"/>
  <c r="AJ78" i="7" s="1"/>
  <c r="T78" i="7" a="1"/>
  <c r="T78" i="7" s="1"/>
  <c r="BA78" i="7" a="1"/>
  <c r="BA78" i="7" s="1"/>
  <c r="AF78" i="7" a="1"/>
  <c r="AF78" i="7" s="1"/>
  <c r="K78" i="7" a="1"/>
  <c r="K78" i="7" s="1"/>
  <c r="BT78" i="7" s="1"/>
  <c r="N78" i="7" a="1"/>
  <c r="N78" i="7" s="1"/>
  <c r="BW78" i="7" s="1"/>
  <c r="AI78" i="7" a="1"/>
  <c r="AI78" i="7" s="1"/>
  <c r="R78" i="7" a="1"/>
  <c r="R78" i="7" s="1"/>
  <c r="CA78" i="7" s="1"/>
  <c r="BH78" i="7" a="1"/>
  <c r="BH78" i="7" s="1"/>
  <c r="BI78" i="7" a="1"/>
  <c r="BI78" i="7" s="1"/>
  <c r="BF78" i="7" a="1"/>
  <c r="BF78" i="7" s="1"/>
  <c r="V78" i="7" a="1"/>
  <c r="V78" i="7" s="1"/>
  <c r="AU78" i="7" a="1"/>
  <c r="AU78" i="7" s="1"/>
  <c r="AK78" i="7" a="1"/>
  <c r="AK78" i="7" s="1"/>
  <c r="Y78" i="7" a="1"/>
  <c r="Y78" i="7" s="1"/>
  <c r="AR78" i="7" a="1"/>
  <c r="AR78" i="7" s="1"/>
  <c r="L78" i="7" a="1"/>
  <c r="L78" i="7" s="1"/>
  <c r="BU78" i="7" s="1"/>
  <c r="D78" i="7" a="1"/>
  <c r="D78" i="7" s="1"/>
  <c r="BM78" i="7" s="1"/>
  <c r="Z78" i="7" a="1"/>
  <c r="Z78" i="7" s="1"/>
  <c r="AY78" i="7" a="1"/>
  <c r="AY78" i="7" s="1"/>
  <c r="S78" i="7" a="1"/>
  <c r="S78" i="7" s="1"/>
  <c r="CB78" i="7" s="1"/>
  <c r="O78" i="7" a="1"/>
  <c r="O78" i="7" s="1"/>
  <c r="BX78" i="7" s="1"/>
  <c r="AD78" i="7" a="1"/>
  <c r="AD78" i="7" s="1"/>
  <c r="A79" i="7"/>
  <c r="CC78" i="7" l="1"/>
  <c r="BY78" i="7"/>
  <c r="BP78" i="7"/>
  <c r="BZ78" i="7"/>
  <c r="BL78" i="7"/>
  <c r="BN78" i="7"/>
  <c r="BS78" i="7"/>
  <c r="BR78" i="7"/>
  <c r="BO78" i="7"/>
  <c r="BK78" i="7"/>
  <c r="B79" i="7" a="1"/>
  <c r="B79" i="7" s="1"/>
  <c r="BB79" i="7" a="1"/>
  <c r="BB79" i="7" s="1"/>
  <c r="AA79" i="7" a="1"/>
  <c r="AA79" i="7" s="1"/>
  <c r="AO79" i="7" a="1"/>
  <c r="AO79" i="7" s="1"/>
  <c r="BC79" i="7" a="1"/>
  <c r="BC79" i="7" s="1"/>
  <c r="X79" i="7" a="1"/>
  <c r="X79" i="7" s="1"/>
  <c r="H79" i="7" a="1"/>
  <c r="H79" i="7" s="1"/>
  <c r="M79" i="7" a="1"/>
  <c r="M79" i="7" s="1"/>
  <c r="I79" i="7" a="1"/>
  <c r="I79" i="7" s="1"/>
  <c r="AG79" i="7" a="1"/>
  <c r="AG79" i="7" s="1"/>
  <c r="AX79" i="7" a="1"/>
  <c r="AX79" i="7" s="1"/>
  <c r="AB79" i="7" a="1"/>
  <c r="AB79" i="7" s="1"/>
  <c r="AH79" i="7" a="1"/>
  <c r="AH79" i="7" s="1"/>
  <c r="C79" i="7" a="1"/>
  <c r="C79" i="7" s="1"/>
  <c r="AS79" i="7" a="1"/>
  <c r="AS79" i="7" s="1"/>
  <c r="AW79" i="7" a="1"/>
  <c r="AW79" i="7" s="1"/>
  <c r="AC79" i="7" a="1"/>
  <c r="AC79" i="7" s="1"/>
  <c r="AL79" i="7" a="1"/>
  <c r="AL79" i="7" s="1"/>
  <c r="AP79" i="7" a="1"/>
  <c r="AP79" i="7" s="1"/>
  <c r="U79" i="7" a="1"/>
  <c r="U79" i="7" s="1"/>
  <c r="CD79" i="7" s="1"/>
  <c r="BE79" i="7" a="1"/>
  <c r="BE79" i="7" s="1"/>
  <c r="BD79" i="7" a="1"/>
  <c r="BD79" i="7" s="1"/>
  <c r="F79" i="7" a="1"/>
  <c r="F79" i="7" s="1"/>
  <c r="AM79" i="7" a="1"/>
  <c r="AM79" i="7" s="1"/>
  <c r="G79" i="7" a="1"/>
  <c r="G79" i="7" s="1"/>
  <c r="AE79" i="7" a="1"/>
  <c r="AE79" i="7" s="1"/>
  <c r="AQ79" i="7" a="1"/>
  <c r="AQ79" i="7" s="1"/>
  <c r="W79" i="7" a="1"/>
  <c r="W79" i="7" s="1"/>
  <c r="AZ79" i="7" a="1"/>
  <c r="AZ79" i="7" s="1"/>
  <c r="J79" i="7" a="1"/>
  <c r="J79" i="7" s="1"/>
  <c r="AV79" i="7" a="1"/>
  <c r="AV79" i="7" s="1"/>
  <c r="P79" i="7" a="1"/>
  <c r="P79" i="7" s="1"/>
  <c r="BG79" i="7" a="1"/>
  <c r="BG79" i="7" s="1"/>
  <c r="AF79" i="7" a="1"/>
  <c r="AF79" i="7" s="1"/>
  <c r="R79" i="7" a="1"/>
  <c r="R79" i="7" s="1"/>
  <c r="CA79" i="7" s="1"/>
  <c r="BH79" i="7" a="1"/>
  <c r="BH79" i="7" s="1"/>
  <c r="AI79" i="7" a="1"/>
  <c r="AI79" i="7" s="1"/>
  <c r="Q79" i="7" a="1"/>
  <c r="Q79" i="7" s="1"/>
  <c r="AT79" i="7" a="1"/>
  <c r="AT79" i="7" s="1"/>
  <c r="K79" i="7" a="1"/>
  <c r="K79" i="7" s="1"/>
  <c r="AN79" i="7" a="1"/>
  <c r="AN79" i="7" s="1"/>
  <c r="N79" i="7" a="1"/>
  <c r="N79" i="7" s="1"/>
  <c r="BW79" i="7" s="1"/>
  <c r="E79" i="7" a="1"/>
  <c r="E79" i="7" s="1"/>
  <c r="AJ79" i="7" a="1"/>
  <c r="AJ79" i="7" s="1"/>
  <c r="T79" i="7" a="1"/>
  <c r="T79" i="7" s="1"/>
  <c r="CC79" i="7" s="1"/>
  <c r="Y79" i="7" a="1"/>
  <c r="Y79" i="7" s="1"/>
  <c r="BI79" i="7" a="1"/>
  <c r="BI79" i="7" s="1"/>
  <c r="BA79" i="7" a="1"/>
  <c r="BA79" i="7" s="1"/>
  <c r="D79" i="7" a="1"/>
  <c r="D79" i="7" s="1"/>
  <c r="BM79" i="7" s="1"/>
  <c r="Z79" i="7" a="1"/>
  <c r="Z79" i="7" s="1"/>
  <c r="AY79" i="7" a="1"/>
  <c r="AY79" i="7" s="1"/>
  <c r="AU79" i="7" a="1"/>
  <c r="AU79" i="7" s="1"/>
  <c r="V79" i="7" a="1"/>
  <c r="V79" i="7" s="1"/>
  <c r="S79" i="7" a="1"/>
  <c r="S79" i="7" s="1"/>
  <c r="CB79" i="7" s="1"/>
  <c r="AK79" i="7" a="1"/>
  <c r="AK79" i="7" s="1"/>
  <c r="O79" i="7" a="1"/>
  <c r="O79" i="7" s="1"/>
  <c r="BX79" i="7" s="1"/>
  <c r="AD79" i="7" a="1"/>
  <c r="AD79" i="7" s="1"/>
  <c r="AR79" i="7" a="1"/>
  <c r="AR79" i="7" s="1"/>
  <c r="BF79" i="7" a="1"/>
  <c r="BF79" i="7" s="1"/>
  <c r="L79" i="7" a="1"/>
  <c r="L79" i="7" s="1"/>
  <c r="A80" i="7"/>
  <c r="BT79" i="7" l="1"/>
  <c r="BP79" i="7"/>
  <c r="BU79" i="7"/>
  <c r="BY79" i="7"/>
  <c r="BZ79" i="7"/>
  <c r="BV79" i="7"/>
  <c r="BS79" i="7"/>
  <c r="BR79" i="7"/>
  <c r="BO79" i="7"/>
  <c r="BQ79" i="7"/>
  <c r="BN79" i="7"/>
  <c r="BL79" i="7"/>
  <c r="BK79" i="7"/>
  <c r="B80" i="7" a="1"/>
  <c r="B80" i="7" s="1"/>
  <c r="AA80" i="7" a="1"/>
  <c r="AA80" i="7" s="1"/>
  <c r="AG80" i="7" a="1"/>
  <c r="AG80" i="7" s="1"/>
  <c r="AB80" i="7" a="1"/>
  <c r="AB80" i="7" s="1"/>
  <c r="AP80" i="7" a="1"/>
  <c r="AP80" i="7" s="1"/>
  <c r="H80" i="7" a="1"/>
  <c r="H80" i="7" s="1"/>
  <c r="AC80" i="7" a="1"/>
  <c r="AC80" i="7" s="1"/>
  <c r="M80" i="7" a="1"/>
  <c r="M80" i="7" s="1"/>
  <c r="AH80" i="7" a="1"/>
  <c r="AH80" i="7" s="1"/>
  <c r="X80" i="7" a="1"/>
  <c r="X80" i="7" s="1"/>
  <c r="I80" i="7" a="1"/>
  <c r="I80" i="7" s="1"/>
  <c r="AL80" i="7" a="1"/>
  <c r="AL80" i="7" s="1"/>
  <c r="AO80" i="7" a="1"/>
  <c r="AO80" i="7" s="1"/>
  <c r="AX80" i="7" a="1"/>
  <c r="AX80" i="7" s="1"/>
  <c r="C80" i="7" a="1"/>
  <c r="C80" i="7" s="1"/>
  <c r="AW80" i="7" a="1"/>
  <c r="AW80" i="7" s="1"/>
  <c r="BB80" i="7" a="1"/>
  <c r="BB80" i="7" s="1"/>
  <c r="BD80" i="7" a="1"/>
  <c r="BD80" i="7" s="1"/>
  <c r="F80" i="7" a="1"/>
  <c r="F80" i="7" s="1"/>
  <c r="W80" i="7" a="1"/>
  <c r="W80" i="7" s="1"/>
  <c r="AM80" i="7" a="1"/>
  <c r="AM80" i="7" s="1"/>
  <c r="AT80" i="7" a="1"/>
  <c r="AT80" i="7" s="1"/>
  <c r="AE80" i="7" a="1"/>
  <c r="AE80" i="7" s="1"/>
  <c r="AQ80" i="7" a="1"/>
  <c r="AQ80" i="7" s="1"/>
  <c r="U80" i="7" a="1"/>
  <c r="U80" i="7" s="1"/>
  <c r="CD80" i="7" s="1"/>
  <c r="BE80" i="7" a="1"/>
  <c r="BE80" i="7" s="1"/>
  <c r="AZ80" i="7" a="1"/>
  <c r="AZ80" i="7" s="1"/>
  <c r="AV80" i="7" a="1"/>
  <c r="AV80" i="7" s="1"/>
  <c r="J80" i="7" a="1"/>
  <c r="J80" i="7" s="1"/>
  <c r="BC80" i="7" a="1"/>
  <c r="BC80" i="7" s="1"/>
  <c r="AS80" i="7" a="1"/>
  <c r="AS80" i="7" s="1"/>
  <c r="AF80" i="7" a="1"/>
  <c r="AF80" i="7" s="1"/>
  <c r="G80" i="7" a="1"/>
  <c r="G80" i="7" s="1"/>
  <c r="BP80" i="7" s="1"/>
  <c r="T80" i="7" a="1"/>
  <c r="T80" i="7" s="1"/>
  <c r="Q80" i="7" a="1"/>
  <c r="Q80" i="7" s="1"/>
  <c r="Y80" i="7" a="1"/>
  <c r="Y80" i="7" s="1"/>
  <c r="BH80" i="7" a="1"/>
  <c r="BH80" i="7" s="1"/>
  <c r="BI80" i="7" a="1"/>
  <c r="BI80" i="7" s="1"/>
  <c r="K80" i="7" a="1"/>
  <c r="K80" i="7" s="1"/>
  <c r="BT80" i="7" s="1"/>
  <c r="N80" i="7" a="1"/>
  <c r="N80" i="7" s="1"/>
  <c r="BW80" i="7" s="1"/>
  <c r="AJ80" i="7" a="1"/>
  <c r="AJ80" i="7" s="1"/>
  <c r="E80" i="7" a="1"/>
  <c r="E80" i="7" s="1"/>
  <c r="BN80" i="7" s="1"/>
  <c r="R80" i="7" a="1"/>
  <c r="R80" i="7" s="1"/>
  <c r="CA80" i="7" s="1"/>
  <c r="BG80" i="7" a="1"/>
  <c r="BG80" i="7" s="1"/>
  <c r="S80" i="7" a="1"/>
  <c r="S80" i="7" s="1"/>
  <c r="CB80" i="7" s="1"/>
  <c r="BA80" i="7" a="1"/>
  <c r="BA80" i="7" s="1"/>
  <c r="AI80" i="7" a="1"/>
  <c r="AI80" i="7" s="1"/>
  <c r="P80" i="7" a="1"/>
  <c r="P80" i="7" s="1"/>
  <c r="BY80" i="7" s="1"/>
  <c r="AN80" i="7" a="1"/>
  <c r="AN80" i="7" s="1"/>
  <c r="AU80" i="7" a="1"/>
  <c r="AU80" i="7" s="1"/>
  <c r="AK80" i="7" a="1"/>
  <c r="AK80" i="7" s="1"/>
  <c r="AY80" i="7" a="1"/>
  <c r="AY80" i="7" s="1"/>
  <c r="AD80" i="7" a="1"/>
  <c r="AD80" i="7" s="1"/>
  <c r="AR80" i="7" a="1"/>
  <c r="AR80" i="7" s="1"/>
  <c r="BF80" i="7" a="1"/>
  <c r="BF80" i="7" s="1"/>
  <c r="O80" i="7" a="1"/>
  <c r="O80" i="7" s="1"/>
  <c r="BX80" i="7" s="1"/>
  <c r="Z80" i="7" a="1"/>
  <c r="Z80" i="7" s="1"/>
  <c r="V80" i="7" a="1"/>
  <c r="V80" i="7" s="1"/>
  <c r="D80" i="7" a="1"/>
  <c r="D80" i="7" s="1"/>
  <c r="BM80" i="7" s="1"/>
  <c r="L80" i="7" a="1"/>
  <c r="L80" i="7" s="1"/>
  <c r="A81" i="7"/>
  <c r="BU80" i="7" l="1"/>
  <c r="BR80" i="7"/>
  <c r="CC80" i="7"/>
  <c r="BO80" i="7"/>
  <c r="BV80" i="7"/>
  <c r="BZ80" i="7"/>
  <c r="BS80" i="7"/>
  <c r="BL80" i="7"/>
  <c r="BQ80" i="7"/>
  <c r="BK80" i="7"/>
  <c r="B81" i="7" a="1"/>
  <c r="B81" i="7" s="1"/>
  <c r="X81" i="7" a="1"/>
  <c r="X81" i="7" s="1"/>
  <c r="I81" i="7" a="1"/>
  <c r="I81" i="7" s="1"/>
  <c r="AW81" i="7" a="1"/>
  <c r="AW81" i="7" s="1"/>
  <c r="C81" i="7" a="1"/>
  <c r="C81" i="7" s="1"/>
  <c r="AA81" i="7" a="1"/>
  <c r="AA81" i="7" s="1"/>
  <c r="BC81" i="7" a="1"/>
  <c r="BC81" i="7" s="1"/>
  <c r="BB81" i="7" a="1"/>
  <c r="BB81" i="7" s="1"/>
  <c r="AG81" i="7" a="1"/>
  <c r="AG81" i="7" s="1"/>
  <c r="AB81" i="7" a="1"/>
  <c r="AB81" i="7" s="1"/>
  <c r="AH81" i="7" a="1"/>
  <c r="AH81" i="7" s="1"/>
  <c r="H81" i="7" a="1"/>
  <c r="H81" i="7" s="1"/>
  <c r="AC81" i="7" a="1"/>
  <c r="AC81" i="7" s="1"/>
  <c r="M81" i="7" a="1"/>
  <c r="M81" i="7" s="1"/>
  <c r="AP81" i="7" a="1"/>
  <c r="AP81" i="7" s="1"/>
  <c r="AX81" i="7" a="1"/>
  <c r="AX81" i="7" s="1"/>
  <c r="AL81" i="7" a="1"/>
  <c r="AL81" i="7" s="1"/>
  <c r="AZ81" i="7" a="1"/>
  <c r="AZ81" i="7" s="1"/>
  <c r="J81" i="7" a="1"/>
  <c r="J81" i="7" s="1"/>
  <c r="G81" i="7" a="1"/>
  <c r="G81" i="7" s="1"/>
  <c r="AV81" i="7" a="1"/>
  <c r="AV81" i="7" s="1"/>
  <c r="W81" i="7" a="1"/>
  <c r="W81" i="7" s="1"/>
  <c r="AQ81" i="7" a="1"/>
  <c r="AQ81" i="7" s="1"/>
  <c r="BD81" i="7" a="1"/>
  <c r="BD81" i="7" s="1"/>
  <c r="F81" i="7" a="1"/>
  <c r="F81" i="7" s="1"/>
  <c r="AS81" i="7" a="1"/>
  <c r="AS81" i="7" s="1"/>
  <c r="AE81" i="7" a="1"/>
  <c r="AE81" i="7" s="1"/>
  <c r="U81" i="7" a="1"/>
  <c r="U81" i="7" s="1"/>
  <c r="AM81" i="7" a="1"/>
  <c r="AM81" i="7" s="1"/>
  <c r="AT81" i="7" a="1"/>
  <c r="AT81" i="7" s="1"/>
  <c r="AO81" i="7" a="1"/>
  <c r="AO81" i="7" s="1"/>
  <c r="BE81" i="7" a="1"/>
  <c r="BE81" i="7" s="1"/>
  <c r="BG81" i="7" a="1"/>
  <c r="BG81" i="7" s="1"/>
  <c r="AI81" i="7" a="1"/>
  <c r="AI81" i="7" s="1"/>
  <c r="S81" i="7" a="1"/>
  <c r="S81" i="7" s="1"/>
  <c r="CB81" i="7" s="1"/>
  <c r="BA81" i="7" a="1"/>
  <c r="BA81" i="7" s="1"/>
  <c r="AN81" i="7" a="1"/>
  <c r="AN81" i="7" s="1"/>
  <c r="T81" i="7" a="1"/>
  <c r="T81" i="7" s="1"/>
  <c r="Q81" i="7" a="1"/>
  <c r="Q81" i="7" s="1"/>
  <c r="Y81" i="7" a="1"/>
  <c r="Y81" i="7" s="1"/>
  <c r="P81" i="7" a="1"/>
  <c r="P81" i="7" s="1"/>
  <c r="AJ81" i="7" a="1"/>
  <c r="AJ81" i="7" s="1"/>
  <c r="K81" i="7" a="1"/>
  <c r="K81" i="7" s="1"/>
  <c r="BT81" i="7" s="1"/>
  <c r="BH81" i="7" a="1"/>
  <c r="BH81" i="7" s="1"/>
  <c r="N81" i="7" a="1"/>
  <c r="N81" i="7" s="1"/>
  <c r="BW81" i="7" s="1"/>
  <c r="BI81" i="7" a="1"/>
  <c r="BI81" i="7" s="1"/>
  <c r="R81" i="7" a="1"/>
  <c r="R81" i="7" s="1"/>
  <c r="CA81" i="7" s="1"/>
  <c r="AF81" i="7" a="1"/>
  <c r="AF81" i="7" s="1"/>
  <c r="E81" i="7" a="1"/>
  <c r="E81" i="7" s="1"/>
  <c r="D81" i="7" a="1"/>
  <c r="D81" i="7" s="1"/>
  <c r="BM81" i="7" s="1"/>
  <c r="AK81" i="7" a="1"/>
  <c r="AK81" i="7" s="1"/>
  <c r="L81" i="7" a="1"/>
  <c r="L81" i="7" s="1"/>
  <c r="AD81" i="7" a="1"/>
  <c r="AD81" i="7" s="1"/>
  <c r="AY81" i="7" a="1"/>
  <c r="AY81" i="7" s="1"/>
  <c r="AR81" i="7" a="1"/>
  <c r="AR81" i="7" s="1"/>
  <c r="AU81" i="7" a="1"/>
  <c r="AU81" i="7" s="1"/>
  <c r="O81" i="7" a="1"/>
  <c r="O81" i="7" s="1"/>
  <c r="BX81" i="7" s="1"/>
  <c r="BF81" i="7" a="1"/>
  <c r="BF81" i="7" s="1"/>
  <c r="Z81" i="7" a="1"/>
  <c r="Z81" i="7" s="1"/>
  <c r="V81" i="7" a="1"/>
  <c r="V81" i="7" s="1"/>
  <c r="A82" i="7"/>
  <c r="BP81" i="7" l="1"/>
  <c r="BU81" i="7"/>
  <c r="BV81" i="7"/>
  <c r="BL81" i="7"/>
  <c r="CD81" i="7"/>
  <c r="BY81" i="7"/>
  <c r="BZ81" i="7"/>
  <c r="CC81" i="7"/>
  <c r="BN81" i="7"/>
  <c r="BQ81" i="7"/>
  <c r="BS81" i="7"/>
  <c r="BR81" i="7"/>
  <c r="BO81" i="7"/>
  <c r="BK81" i="7"/>
  <c r="B82" i="7" a="1"/>
  <c r="B82" i="7" s="1"/>
  <c r="BB82" i="7" a="1"/>
  <c r="BB82" i="7" s="1"/>
  <c r="AG82" i="7" a="1"/>
  <c r="AG82" i="7" s="1"/>
  <c r="AB82" i="7" a="1"/>
  <c r="AB82" i="7" s="1"/>
  <c r="H82" i="7" a="1"/>
  <c r="H82" i="7" s="1"/>
  <c r="AC82" i="7" a="1"/>
  <c r="AC82" i="7" s="1"/>
  <c r="M82" i="7" a="1"/>
  <c r="M82" i="7" s="1"/>
  <c r="AH82" i="7" a="1"/>
  <c r="AH82" i="7" s="1"/>
  <c r="X82" i="7" a="1"/>
  <c r="X82" i="7" s="1"/>
  <c r="I82" i="7" a="1"/>
  <c r="I82" i="7" s="1"/>
  <c r="BR82" i="7" s="1"/>
  <c r="AL82" i="7" a="1"/>
  <c r="AL82" i="7" s="1"/>
  <c r="AP82" i="7" a="1"/>
  <c r="AP82" i="7" s="1"/>
  <c r="AO82" i="7" a="1"/>
  <c r="AO82" i="7" s="1"/>
  <c r="AS82" i="7" a="1"/>
  <c r="AS82" i="7" s="1"/>
  <c r="AX82" i="7" a="1"/>
  <c r="AX82" i="7" s="1"/>
  <c r="C82" i="7" a="1"/>
  <c r="C82" i="7" s="1"/>
  <c r="AW82" i="7" a="1"/>
  <c r="AW82" i="7" s="1"/>
  <c r="BC82" i="7" a="1"/>
  <c r="BC82" i="7" s="1"/>
  <c r="AA82" i="7" a="1"/>
  <c r="AA82" i="7" s="1"/>
  <c r="F82" i="7" a="1"/>
  <c r="F82" i="7" s="1"/>
  <c r="AM82" i="7" a="1"/>
  <c r="AM82" i="7" s="1"/>
  <c r="AT82" i="7" a="1"/>
  <c r="AT82" i="7" s="1"/>
  <c r="AE82" i="7" a="1"/>
  <c r="AE82" i="7" s="1"/>
  <c r="AQ82" i="7" a="1"/>
  <c r="AQ82" i="7" s="1"/>
  <c r="U82" i="7" a="1"/>
  <c r="U82" i="7" s="1"/>
  <c r="CD82" i="7" s="1"/>
  <c r="BE82" i="7" a="1"/>
  <c r="BE82" i="7" s="1"/>
  <c r="AZ82" i="7" a="1"/>
  <c r="AZ82" i="7" s="1"/>
  <c r="AV82" i="7" a="1"/>
  <c r="AV82" i="7" s="1"/>
  <c r="J82" i="7" a="1"/>
  <c r="J82" i="7" s="1"/>
  <c r="G82" i="7" a="1"/>
  <c r="G82" i="7" s="1"/>
  <c r="BP82" i="7" s="1"/>
  <c r="BD82" i="7" a="1"/>
  <c r="BD82" i="7" s="1"/>
  <c r="W82" i="7" a="1"/>
  <c r="W82" i="7" s="1"/>
  <c r="BH82" i="7" a="1"/>
  <c r="BH82" i="7" s="1"/>
  <c r="BI82" i="7" a="1"/>
  <c r="BI82" i="7" s="1"/>
  <c r="K82" i="7" a="1"/>
  <c r="K82" i="7" s="1"/>
  <c r="BT82" i="7" s="1"/>
  <c r="N82" i="7" a="1"/>
  <c r="N82" i="7" s="1"/>
  <c r="BW82" i="7" s="1"/>
  <c r="AJ82" i="7" a="1"/>
  <c r="AJ82" i="7" s="1"/>
  <c r="E82" i="7" a="1"/>
  <c r="E82" i="7" s="1"/>
  <c r="R82" i="7" a="1"/>
  <c r="R82" i="7" s="1"/>
  <c r="CA82" i="7" s="1"/>
  <c r="BG82" i="7" a="1"/>
  <c r="BG82" i="7" s="1"/>
  <c r="AF82" i="7" a="1"/>
  <c r="AF82" i="7" s="1"/>
  <c r="BA82" i="7" a="1"/>
  <c r="BA82" i="7" s="1"/>
  <c r="AI82" i="7" a="1"/>
  <c r="AI82" i="7" s="1"/>
  <c r="P82" i="7" a="1"/>
  <c r="P82" i="7" s="1"/>
  <c r="BY82" i="7" s="1"/>
  <c r="AN82" i="7" a="1"/>
  <c r="AN82" i="7" s="1"/>
  <c r="T82" i="7" a="1"/>
  <c r="T82" i="7" s="1"/>
  <c r="Q82" i="7" a="1"/>
  <c r="Q82" i="7" s="1"/>
  <c r="Y82" i="7" a="1"/>
  <c r="Y82" i="7" s="1"/>
  <c r="AD82" i="7" a="1"/>
  <c r="AD82" i="7" s="1"/>
  <c r="AR82" i="7" a="1"/>
  <c r="AR82" i="7" s="1"/>
  <c r="BF82" i="7" a="1"/>
  <c r="BF82" i="7" s="1"/>
  <c r="O82" i="7" a="1"/>
  <c r="O82" i="7" s="1"/>
  <c r="BX82" i="7" s="1"/>
  <c r="Z82" i="7" a="1"/>
  <c r="Z82" i="7" s="1"/>
  <c r="S82" i="7" a="1"/>
  <c r="S82" i="7" s="1"/>
  <c r="CB82" i="7" s="1"/>
  <c r="V82" i="7" a="1"/>
  <c r="V82" i="7" s="1"/>
  <c r="D82" i="7" a="1"/>
  <c r="D82" i="7" s="1"/>
  <c r="L82" i="7" a="1"/>
  <c r="L82" i="7" s="1"/>
  <c r="BU82" i="7" s="1"/>
  <c r="AU82" i="7" a="1"/>
  <c r="AU82" i="7" s="1"/>
  <c r="AK82" i="7" a="1"/>
  <c r="AK82" i="7" s="1"/>
  <c r="AY82" i="7" a="1"/>
  <c r="AY82" i="7" s="1"/>
  <c r="A83" i="7"/>
  <c r="BV82" i="7" l="1"/>
  <c r="BM82" i="7"/>
  <c r="BZ82" i="7"/>
  <c r="CC82" i="7"/>
  <c r="BN82" i="7"/>
  <c r="BS82" i="7"/>
  <c r="BL82" i="7"/>
  <c r="BQ82" i="7"/>
  <c r="BO82" i="7"/>
  <c r="BK82" i="7"/>
  <c r="B83" i="7" a="1"/>
  <c r="B83" i="7" s="1"/>
  <c r="AW83" i="7" a="1"/>
  <c r="AW83" i="7" s="1"/>
  <c r="C83" i="7" a="1"/>
  <c r="C83" i="7" s="1"/>
  <c r="AA83" i="7" a="1"/>
  <c r="AA83" i="7" s="1"/>
  <c r="BC83" i="7" a="1"/>
  <c r="BC83" i="7" s="1"/>
  <c r="BB83" i="7" a="1"/>
  <c r="BB83" i="7" s="1"/>
  <c r="AG83" i="7" a="1"/>
  <c r="AG83" i="7" s="1"/>
  <c r="AB83" i="7" a="1"/>
  <c r="AB83" i="7" s="1"/>
  <c r="AH83" i="7" a="1"/>
  <c r="AH83" i="7" s="1"/>
  <c r="H83" i="7" a="1"/>
  <c r="H83" i="7" s="1"/>
  <c r="BQ83" i="7" s="1"/>
  <c r="AC83" i="7" a="1"/>
  <c r="AC83" i="7" s="1"/>
  <c r="M83" i="7" a="1"/>
  <c r="M83" i="7" s="1"/>
  <c r="AP83" i="7" a="1"/>
  <c r="AP83" i="7" s="1"/>
  <c r="AX83" i="7" a="1"/>
  <c r="AX83" i="7" s="1"/>
  <c r="AL83" i="7" a="1"/>
  <c r="AL83" i="7" s="1"/>
  <c r="AO83" i="7" a="1"/>
  <c r="AO83" i="7" s="1"/>
  <c r="AS83" i="7" a="1"/>
  <c r="AS83" i="7" s="1"/>
  <c r="X83" i="7" a="1"/>
  <c r="X83" i="7" s="1"/>
  <c r="I83" i="7" a="1"/>
  <c r="I83" i="7" s="1"/>
  <c r="BR83" i="7" s="1"/>
  <c r="AV83" i="7" a="1"/>
  <c r="AV83" i="7" s="1"/>
  <c r="AF83" i="7" a="1"/>
  <c r="AF83" i="7" s="1"/>
  <c r="W83" i="7" a="1"/>
  <c r="W83" i="7" s="1"/>
  <c r="AQ83" i="7" a="1"/>
  <c r="AQ83" i="7" s="1"/>
  <c r="BD83" i="7" a="1"/>
  <c r="BD83" i="7" s="1"/>
  <c r="F83" i="7" a="1"/>
  <c r="F83" i="7" s="1"/>
  <c r="AE83" i="7" a="1"/>
  <c r="AE83" i="7" s="1"/>
  <c r="U83" i="7" a="1"/>
  <c r="U83" i="7" s="1"/>
  <c r="CD83" i="7" s="1"/>
  <c r="AM83" i="7" a="1"/>
  <c r="AM83" i="7" s="1"/>
  <c r="AT83" i="7" a="1"/>
  <c r="AT83" i="7" s="1"/>
  <c r="BE83" i="7" a="1"/>
  <c r="BE83" i="7" s="1"/>
  <c r="AZ83" i="7" a="1"/>
  <c r="AZ83" i="7" s="1"/>
  <c r="J83" i="7" a="1"/>
  <c r="J83" i="7" s="1"/>
  <c r="G83" i="7" a="1"/>
  <c r="G83" i="7" s="1"/>
  <c r="BP83" i="7" s="1"/>
  <c r="BA83" i="7" a="1"/>
  <c r="BA83" i="7" s="1"/>
  <c r="AN83" i="7" a="1"/>
  <c r="AN83" i="7" s="1"/>
  <c r="T83" i="7" a="1"/>
  <c r="T83" i="7" s="1"/>
  <c r="P83" i="7" a="1"/>
  <c r="P83" i="7" s="1"/>
  <c r="Q83" i="7" a="1"/>
  <c r="Q83" i="7" s="1"/>
  <c r="Y83" i="7" a="1"/>
  <c r="Y83" i="7" s="1"/>
  <c r="AJ83" i="7" a="1"/>
  <c r="AJ83" i="7" s="1"/>
  <c r="K83" i="7" a="1"/>
  <c r="K83" i="7" s="1"/>
  <c r="BT83" i="7" s="1"/>
  <c r="BH83" i="7" a="1"/>
  <c r="BH83" i="7" s="1"/>
  <c r="N83" i="7" a="1"/>
  <c r="N83" i="7" s="1"/>
  <c r="BW83" i="7" s="1"/>
  <c r="BI83" i="7" a="1"/>
  <c r="BI83" i="7" s="1"/>
  <c r="R83" i="7" a="1"/>
  <c r="R83" i="7" s="1"/>
  <c r="CA83" i="7" s="1"/>
  <c r="E83" i="7" a="1"/>
  <c r="E83" i="7" s="1"/>
  <c r="BG83" i="7" a="1"/>
  <c r="BG83" i="7" s="1"/>
  <c r="AI83" i="7" a="1"/>
  <c r="AI83" i="7" s="1"/>
  <c r="AY83" i="7" a="1"/>
  <c r="AY83" i="7" s="1"/>
  <c r="D83" i="7" a="1"/>
  <c r="D83" i="7" s="1"/>
  <c r="BM83" i="7" s="1"/>
  <c r="AK83" i="7" a="1"/>
  <c r="AK83" i="7" s="1"/>
  <c r="L83" i="7" a="1"/>
  <c r="L83" i="7" s="1"/>
  <c r="AD83" i="7" a="1"/>
  <c r="AD83" i="7" s="1"/>
  <c r="AR83" i="7" a="1"/>
  <c r="AR83" i="7" s="1"/>
  <c r="AU83" i="7" a="1"/>
  <c r="AU83" i="7" s="1"/>
  <c r="O83" i="7" a="1"/>
  <c r="O83" i="7" s="1"/>
  <c r="S83" i="7" a="1"/>
  <c r="S83" i="7" s="1"/>
  <c r="BF83" i="7" a="1"/>
  <c r="BF83" i="7" s="1"/>
  <c r="Z83" i="7" a="1"/>
  <c r="Z83" i="7" s="1"/>
  <c r="V83" i="7" a="1"/>
  <c r="V83" i="7" s="1"/>
  <c r="A84" i="7"/>
  <c r="CC83" i="7" l="1"/>
  <c r="CB83" i="7"/>
  <c r="BU83" i="7"/>
  <c r="BY83" i="7"/>
  <c r="BV83" i="7"/>
  <c r="BX83" i="7"/>
  <c r="BL83" i="7"/>
  <c r="BS83" i="7"/>
  <c r="BZ83" i="7"/>
  <c r="BN83" i="7"/>
  <c r="BO83" i="7"/>
  <c r="BK83" i="7"/>
  <c r="B84" i="7" a="1"/>
  <c r="B84" i="7" s="1"/>
  <c r="AB84" i="7" a="1"/>
  <c r="AB84" i="7" s="1"/>
  <c r="H84" i="7" a="1"/>
  <c r="H84" i="7" s="1"/>
  <c r="AC84" i="7" a="1"/>
  <c r="AC84" i="7" s="1"/>
  <c r="M84" i="7" a="1"/>
  <c r="M84" i="7" s="1"/>
  <c r="AH84" i="7" a="1"/>
  <c r="AH84" i="7" s="1"/>
  <c r="X84" i="7" a="1"/>
  <c r="X84" i="7" s="1"/>
  <c r="I84" i="7" a="1"/>
  <c r="I84" i="7" s="1"/>
  <c r="AL84" i="7" a="1"/>
  <c r="AL84" i="7" s="1"/>
  <c r="AP84" i="7" a="1"/>
  <c r="AP84" i="7" s="1"/>
  <c r="AO84" i="7" a="1"/>
  <c r="AO84" i="7" s="1"/>
  <c r="AS84" i="7" a="1"/>
  <c r="AS84" i="7" s="1"/>
  <c r="AX84" i="7" a="1"/>
  <c r="AX84" i="7" s="1"/>
  <c r="C84" i="7" a="1"/>
  <c r="C84" i="7" s="1"/>
  <c r="AW84" i="7" a="1"/>
  <c r="AW84" i="7" s="1"/>
  <c r="BC84" i="7" a="1"/>
  <c r="BC84" i="7" s="1"/>
  <c r="AA84" i="7" a="1"/>
  <c r="AA84" i="7" s="1"/>
  <c r="BB84" i="7" a="1"/>
  <c r="BB84" i="7" s="1"/>
  <c r="AE84" i="7" a="1"/>
  <c r="AE84" i="7" s="1"/>
  <c r="AQ84" i="7" a="1"/>
  <c r="AQ84" i="7" s="1"/>
  <c r="U84" i="7" a="1"/>
  <c r="U84" i="7" s="1"/>
  <c r="BE84" i="7" a="1"/>
  <c r="BE84" i="7" s="1"/>
  <c r="AZ84" i="7" a="1"/>
  <c r="AZ84" i="7" s="1"/>
  <c r="AV84" i="7" a="1"/>
  <c r="AV84" i="7" s="1"/>
  <c r="J84" i="7" a="1"/>
  <c r="J84" i="7" s="1"/>
  <c r="G84" i="7" a="1"/>
  <c r="G84" i="7" s="1"/>
  <c r="AF84" i="7" a="1"/>
  <c r="AF84" i="7" s="1"/>
  <c r="AG84" i="7" a="1"/>
  <c r="AG84" i="7" s="1"/>
  <c r="BD84" i="7" a="1"/>
  <c r="BD84" i="7" s="1"/>
  <c r="W84" i="7" a="1"/>
  <c r="W84" i="7" s="1"/>
  <c r="F84" i="7" a="1"/>
  <c r="F84" i="7" s="1"/>
  <c r="AM84" i="7" a="1"/>
  <c r="AM84" i="7" s="1"/>
  <c r="K84" i="7" a="1"/>
  <c r="K84" i="7" s="1"/>
  <c r="N84" i="7" a="1"/>
  <c r="N84" i="7" s="1"/>
  <c r="BW84" i="7" s="1"/>
  <c r="AJ84" i="7" a="1"/>
  <c r="AJ84" i="7" s="1"/>
  <c r="AT84" i="7" a="1"/>
  <c r="AT84" i="7" s="1"/>
  <c r="E84" i="7" a="1"/>
  <c r="E84" i="7" s="1"/>
  <c r="R84" i="7" a="1"/>
  <c r="R84" i="7" s="1"/>
  <c r="CA84" i="7" s="1"/>
  <c r="BG84" i="7" a="1"/>
  <c r="BG84" i="7" s="1"/>
  <c r="BA84" i="7" a="1"/>
  <c r="BA84" i="7" s="1"/>
  <c r="AI84" i="7" a="1"/>
  <c r="AI84" i="7" s="1"/>
  <c r="P84" i="7" a="1"/>
  <c r="P84" i="7" s="1"/>
  <c r="BY84" i="7" s="1"/>
  <c r="AN84" i="7" a="1"/>
  <c r="AN84" i="7" s="1"/>
  <c r="T84" i="7" a="1"/>
  <c r="T84" i="7" s="1"/>
  <c r="CC84" i="7" s="1"/>
  <c r="Q84" i="7" a="1"/>
  <c r="Q84" i="7" s="1"/>
  <c r="Y84" i="7" a="1"/>
  <c r="Y84" i="7" s="1"/>
  <c r="BH84" i="7" a="1"/>
  <c r="BH84" i="7" s="1"/>
  <c r="BI84" i="7" a="1"/>
  <c r="BI84" i="7" s="1"/>
  <c r="AR84" i="7" a="1"/>
  <c r="AR84" i="7" s="1"/>
  <c r="BF84" i="7" a="1"/>
  <c r="BF84" i="7" s="1"/>
  <c r="O84" i="7" a="1"/>
  <c r="O84" i="7" s="1"/>
  <c r="Z84" i="7" a="1"/>
  <c r="Z84" i="7" s="1"/>
  <c r="S84" i="7" a="1"/>
  <c r="S84" i="7" s="1"/>
  <c r="CB84" i="7" s="1"/>
  <c r="V84" i="7" a="1"/>
  <c r="V84" i="7" s="1"/>
  <c r="D84" i="7" a="1"/>
  <c r="D84" i="7" s="1"/>
  <c r="BM84" i="7" s="1"/>
  <c r="L84" i="7" a="1"/>
  <c r="L84" i="7" s="1"/>
  <c r="AU84" i="7" a="1"/>
  <c r="AU84" i="7" s="1"/>
  <c r="AK84" i="7" a="1"/>
  <c r="AK84" i="7" s="1"/>
  <c r="AY84" i="7" a="1"/>
  <c r="AY84" i="7" s="1"/>
  <c r="AD84" i="7" a="1"/>
  <c r="AD84" i="7" s="1"/>
  <c r="A6" i="7"/>
  <c r="BU84" i="7" l="1"/>
  <c r="BZ84" i="7"/>
  <c r="CD84" i="7"/>
  <c r="BT84" i="7"/>
  <c r="BX84" i="7"/>
  <c r="BL84" i="7"/>
  <c r="BV84" i="7"/>
  <c r="BR84" i="7"/>
  <c r="BP84" i="7"/>
  <c r="BS84" i="7"/>
  <c r="BQ84" i="7"/>
  <c r="BO84" i="7"/>
  <c r="BN84" i="7"/>
  <c r="BK84" i="7"/>
  <c r="B6" i="7" a="1"/>
  <c r="B6" i="7" s="1"/>
  <c r="AA6" i="7" a="1"/>
  <c r="AA6" i="7" s="1"/>
  <c r="BC6" i="7" a="1"/>
  <c r="BC6" i="7" s="1"/>
  <c r="H6" i="7" a="1"/>
  <c r="H6" i="7" s="1"/>
  <c r="X6" i="7" a="1"/>
  <c r="X6" i="7" s="1"/>
  <c r="AW6" i="7" a="1"/>
  <c r="AW6" i="7" s="1"/>
  <c r="AC6" i="7" a="1"/>
  <c r="AC6" i="7" s="1"/>
  <c r="AG6" i="7" a="1"/>
  <c r="AG6" i="7" s="1"/>
  <c r="AB6" i="7" a="1"/>
  <c r="AB6" i="7" s="1"/>
  <c r="BB6" i="7" a="1"/>
  <c r="BB6" i="7" s="1"/>
  <c r="AL6" i="7" a="1"/>
  <c r="AL6" i="7" s="1"/>
  <c r="M6" i="7" a="1"/>
  <c r="M6" i="7" s="1"/>
  <c r="AX6" i="7" a="1"/>
  <c r="AX6" i="7" s="1"/>
  <c r="I6" i="7" a="1"/>
  <c r="I6" i="7" s="1"/>
  <c r="AH6" i="7" a="1"/>
  <c r="AH6" i="7" s="1"/>
  <c r="AO6" i="7" a="1"/>
  <c r="AO6" i="7" s="1"/>
  <c r="AP6" i="7" a="1"/>
  <c r="AP6" i="7" s="1"/>
  <c r="AZ6" i="7" a="1"/>
  <c r="AZ6" i="7" s="1"/>
  <c r="G6" i="7" a="1"/>
  <c r="G6" i="7" s="1"/>
  <c r="AE6" i="7" a="1"/>
  <c r="AE6" i="7" s="1"/>
  <c r="BD6" i="7" a="1"/>
  <c r="BD6" i="7" s="1"/>
  <c r="F6" i="7" a="1"/>
  <c r="F6" i="7" s="1"/>
  <c r="AM6" i="7" a="1"/>
  <c r="AM6" i="7" s="1"/>
  <c r="AS6" i="7" a="1"/>
  <c r="AS6" i="7" s="1"/>
  <c r="BE6" i="7" a="1"/>
  <c r="BE6" i="7" s="1"/>
  <c r="C6" i="7" a="1"/>
  <c r="C6" i="7" s="1"/>
  <c r="AQ6" i="7" a="1"/>
  <c r="AQ6" i="7" s="1"/>
  <c r="W6" i="7" a="1"/>
  <c r="W6" i="7" s="1"/>
  <c r="U6" i="7" a="1"/>
  <c r="U6" i="7" s="1"/>
  <c r="J6" i="7" a="1"/>
  <c r="J6" i="7" s="1"/>
  <c r="AT6" i="7" a="1"/>
  <c r="AT6" i="7" s="1"/>
  <c r="AV6" i="7" a="1"/>
  <c r="AV6" i="7" s="1"/>
  <c r="BA6" i="7" a="1"/>
  <c r="BA6" i="7" s="1"/>
  <c r="AI6" i="7" a="1"/>
  <c r="AI6" i="7" s="1"/>
  <c r="P6" i="7" a="1"/>
  <c r="P6" i="7" s="1"/>
  <c r="BG6" i="7" a="1"/>
  <c r="BG6" i="7" s="1"/>
  <c r="AF6" i="7" a="1"/>
  <c r="AF6" i="7" s="1"/>
  <c r="AN6" i="7" a="1"/>
  <c r="AN6" i="7" s="1"/>
  <c r="AJ6" i="7" a="1"/>
  <c r="AJ6" i="7" s="1"/>
  <c r="BI6" i="7" a="1"/>
  <c r="BI6" i="7" s="1"/>
  <c r="Q6" i="7" a="1"/>
  <c r="Q6" i="7" s="1"/>
  <c r="N6" i="7" a="1"/>
  <c r="N6" i="7" s="1"/>
  <c r="BH6" i="7" a="1"/>
  <c r="BH6" i="7" s="1"/>
  <c r="T6" i="7" a="1"/>
  <c r="T6" i="7" s="1"/>
  <c r="Y6" i="7" a="1"/>
  <c r="Y6" i="7" s="1"/>
  <c r="E6" i="7" a="1"/>
  <c r="E6" i="7" s="1"/>
  <c r="R6" i="7" a="1"/>
  <c r="R6" i="7" s="1"/>
  <c r="K6" i="7" a="1"/>
  <c r="K6" i="7" s="1"/>
  <c r="AU6" i="7" a="1"/>
  <c r="AU6" i="7" s="1"/>
  <c r="AK6" i="7" a="1"/>
  <c r="AK6" i="7" s="1"/>
  <c r="AY6" i="7" a="1"/>
  <c r="AY6" i="7" s="1"/>
  <c r="S6" i="7" a="1"/>
  <c r="S6" i="7" s="1"/>
  <c r="D6" i="7" a="1"/>
  <c r="D6" i="7" s="1"/>
  <c r="AR6" i="7" a="1"/>
  <c r="AR6" i="7" s="1"/>
  <c r="O6" i="7" a="1"/>
  <c r="O6" i="7" s="1"/>
  <c r="V6" i="7" a="1"/>
  <c r="V6" i="7" s="1"/>
  <c r="BF6" i="7" a="1"/>
  <c r="BF6" i="7" s="1"/>
  <c r="L6" i="7" a="1"/>
  <c r="L6" i="7" s="1"/>
  <c r="Z6" i="7" a="1"/>
  <c r="Z6" i="7" s="1"/>
  <c r="AD6" i="7" a="1"/>
  <c r="AD6"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<sst xmlns="http://schemas.openxmlformats.org/spreadsheetml/2006/main" count="3920" uniqueCount="971">
  <si>
    <t>GDIP</t>
  </si>
  <si>
    <t>GGDBT</t>
  </si>
  <si>
    <t>GDP!</t>
  </si>
  <si>
    <t>Location</t>
  </si>
  <si>
    <t>Indicator</t>
  </si>
  <si>
    <t>Scenario</t>
  </si>
  <si>
    <t>Units</t>
  </si>
  <si>
    <t>Scale</t>
  </si>
  <si>
    <t>Measurement</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</si>
  <si>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</si>
  <si>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</si>
  <si>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</si>
  <si>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</si>
  <si>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</si>
  <si>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</si>
  <si>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</si>
  <si>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</si>
  <si>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</si>
  <si>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</si>
  <si>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</si>
  <si>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</si>
  <si>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</si>
  <si>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</si>
  <si>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</si>
  <si>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</si>
  <si>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</si>
  <si>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</si>
  <si>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</si>
  <si>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</si>
  <si>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</si>
  <si>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</si>
  <si>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</si>
  <si>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</si>
  <si>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</si>
  <si>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</si>
  <si>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</si>
  <si>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</si>
  <si>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</si>
  <si>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</si>
  <si>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</si>
  <si>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</si>
  <si>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</si>
  <si>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</si>
  <si>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</si>
  <si>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</si>
  <si>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</si>
  <si>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</si>
  <si>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</si>
  <si>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</si>
  <si>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</si>
  <si>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</si>
  <si>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</si>
  <si>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</si>
  <si>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</si>
  <si>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</si>
  <si>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</si>
  <si>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</si>
  <si>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</si>
  <si>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</si>
  <si>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</si>
  <si>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</si>
  <si>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</si>
  <si>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</si>
  <si>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</si>
  <si>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</si>
  <si>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</si>
  <si>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</si>
  <si>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</si>
  <si>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</si>
  <si>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</si>
  <si>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</si>
  <si>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</si>
  <si>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</si>
  <si>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</si>
  <si>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</si>
  <si>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</si>
  <si>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</si>
  <si>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</si>
  <si>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</si>
  <si>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</si>
  <si>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</si>
  <si>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</si>
  <si>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</si>
  <si>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</si>
  <si>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</si>
  <si>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</si>
  <si>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</si>
  <si>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Source</t>
  </si>
  <si>
    <t>Seasonally adjusted</t>
  </si>
  <si>
    <t>Base year price</t>
  </si>
  <si>
    <t>Base year index</t>
  </si>
  <si>
    <t>Historical end year</t>
  </si>
  <si>
    <t>Historical end quarter</t>
  </si>
  <si>
    <t>Date of last update</t>
  </si>
  <si>
    <t>Source details</t>
  </si>
  <si>
    <t>Additional source details</t>
  </si>
  <si>
    <t>Location code</t>
  </si>
  <si>
    <t>Indicator code</t>
  </si>
  <si>
    <t>Databank code</t>
  </si>
  <si>
    <t>United Kingdom</t>
  </si>
  <si>
    <t>GDP, nominal, LCU</t>
  </si>
  <si>
    <t>JUN011A</t>
  </si>
  <si>
    <t>Pound</t>
  </si>
  <si>
    <t>Millions</t>
  </si>
  <si>
    <t>Level</t>
  </si>
  <si>
    <t>Office for National Statistics\Haver Analytics</t>
  </si>
  <si>
    <t>NA</t>
  </si>
  <si>
    <t>YBHAQ@UK</t>
  </si>
  <si>
    <t xml:space="preserve">U.K.: Gross Domestic Product (SA, Mil.Pounds) </t>
  </si>
  <si>
    <t>GBR</t>
  </si>
  <si>
    <t>JUN011A.db</t>
  </si>
  <si>
    <t>Interest payments, government, gross, LCU</t>
  </si>
  <si>
    <t>JW2PQ@UK</t>
  </si>
  <si>
    <t>UK: Pub Sec ex Finl Interv: Interest &amp; Divd Paid to Pv Sec &amp; ROW (NSA, Mil.GBP)</t>
  </si>
  <si>
    <t>Government debt, gross, LCU</t>
  </si>
  <si>
    <t>Office for National Statistics - 'Government deficit and debt under the Maastricht Treaty'</t>
  </si>
  <si>
    <t>Table M2</t>
  </si>
  <si>
    <t>Canada</t>
  </si>
  <si>
    <t>C$</t>
  </si>
  <si>
    <t>Statistics Canada\Haver Analytics</t>
  </si>
  <si>
    <t>V6E05783@CANADA/4</t>
  </si>
  <si>
    <t xml:space="preserve">Canada: Gross Domestic Product at Market Prices (SAAR, Mil.C$) </t>
  </si>
  <si>
    <t>CAN</t>
  </si>
  <si>
    <t>United States</t>
  </si>
  <si>
    <t>US$</t>
  </si>
  <si>
    <t>Billions</t>
  </si>
  <si>
    <t>Bureau of Economic Analysis\Haver Analytics</t>
  </si>
  <si>
    <t>GDP@USNA / 4</t>
  </si>
  <si>
    <t>Gross Domestic Product (SAAR, Bil.$) / 4</t>
  </si>
  <si>
    <t>USA</t>
  </si>
  <si>
    <t>Australia</t>
  </si>
  <si>
    <t>AUS$</t>
  </si>
  <si>
    <t>Australian Bureau of Statistics\Haver</t>
  </si>
  <si>
    <t>AUSNGDP@ANZ</t>
  </si>
  <si>
    <t>Australia: Gross Domestic Product (SA, Mil.A$)</t>
  </si>
  <si>
    <t>AUS</t>
  </si>
  <si>
    <t>Japan</t>
  </si>
  <si>
    <t>Yen</t>
  </si>
  <si>
    <t>Cabinet Office of Japan/Haver Analytics</t>
  </si>
  <si>
    <t>N9DP2@JAPAN/4</t>
  </si>
  <si>
    <t>Japan: Gross Domestic Product (SAAR, Bil.Yen)/4</t>
  </si>
  <si>
    <t>JPN</t>
  </si>
  <si>
    <t>Korea, Rep.</t>
  </si>
  <si>
    <t>Won</t>
  </si>
  <si>
    <t>Bank of Korea / Haver Analytics</t>
  </si>
  <si>
    <t>S542NGDP@EMERGEPR</t>
  </si>
  <si>
    <t xml:space="preserve">Gross Domestic Product (SA, Bil.Won)  </t>
  </si>
  <si>
    <t>KOR</t>
  </si>
  <si>
    <t>Taiwan</t>
  </si>
  <si>
    <t>NT$</t>
  </si>
  <si>
    <t>Directorate-General of Budget, Accounting and Statistics\Haver Analytics</t>
  </si>
  <si>
    <t>N528NGDP@EMERGEPR</t>
  </si>
  <si>
    <t>Gross Domestic Product (GDP)</t>
  </si>
  <si>
    <t>TAI</t>
  </si>
  <si>
    <t>Austria</t>
  </si>
  <si>
    <t>Euro</t>
  </si>
  <si>
    <t>Statistical Office of the European Communities\Haver Analytics</t>
  </si>
  <si>
    <t>J122GDPN@EUDATA/1000</t>
  </si>
  <si>
    <t xml:space="preserve">Austria: Gross Domestic Product (SWDA, Mil.EUR) </t>
  </si>
  <si>
    <t>AUT</t>
  </si>
  <si>
    <t>Belgium</t>
  </si>
  <si>
    <t>Banque Nationale de Belgique\Haver Analytics</t>
  </si>
  <si>
    <t>BESNGDP@BENELUX/1000</t>
  </si>
  <si>
    <t>Belgium: Gross Domestic Product (SA/WDA, Mil.Euros)</t>
  </si>
  <si>
    <t>BEL</t>
  </si>
  <si>
    <t>Denmark</t>
  </si>
  <si>
    <t>Kroner</t>
  </si>
  <si>
    <t>Danmarks Statistik\Haver Analytics</t>
  </si>
  <si>
    <t>DKSNGDP@NORDIC/1000</t>
  </si>
  <si>
    <t xml:space="preserve">Denmark: Gross Domestic Product (SA, Mil.Krone) </t>
  </si>
  <si>
    <t>DNK</t>
  </si>
  <si>
    <t>Finland</t>
  </si>
  <si>
    <t>Tilastokeskus\Haver Analytics</t>
  </si>
  <si>
    <t>FISNGDP@NORDIC /1000</t>
  </si>
  <si>
    <t>Finland: Gross Domestic Product (SWDA, Mil.EUR) /1000</t>
  </si>
  <si>
    <t>FIN</t>
  </si>
  <si>
    <t>France</t>
  </si>
  <si>
    <t>Institut National de la Statistique et des Etudes Economiques\Haver Analytics</t>
  </si>
  <si>
    <t>FRSNGDP@FRANCE/1000</t>
  </si>
  <si>
    <t xml:space="preserve">France: Gross Domestic Product (SA/WDA, Mil.Euros) </t>
  </si>
  <si>
    <t>FRA</t>
  </si>
  <si>
    <t>Germany</t>
  </si>
  <si>
    <t>Deutsche Bundesbank\Haver Analytics</t>
  </si>
  <si>
    <t>DESNGDP@GERMANY</t>
  </si>
  <si>
    <t>Germany: Gross Domestic Product (SWDA, Bil.Euros)</t>
  </si>
  <si>
    <t>DEU</t>
  </si>
  <si>
    <t>Greece</t>
  </si>
  <si>
    <t>National Statistical Service of Greece\Haver Analytics</t>
  </si>
  <si>
    <t>GRSNGDP@ALPMED/1000</t>
  </si>
  <si>
    <t>Greece: Gross Domestic Product at Market Prices (SA, Mil.Euros)</t>
  </si>
  <si>
    <t>GRC</t>
  </si>
  <si>
    <t>Ireland</t>
  </si>
  <si>
    <t>Central Statistics Office Ireland\Haver Analytics</t>
  </si>
  <si>
    <t>IESNGDP@IRELAND/1000</t>
  </si>
  <si>
    <t xml:space="preserve">Ireland: GDP: Gross Domestic Product (SA, Mil.Euros) </t>
  </si>
  <si>
    <t>IRL</t>
  </si>
  <si>
    <t>Italy</t>
  </si>
  <si>
    <t>Istituto Nazionale di Statistica\Haver Analytics</t>
  </si>
  <si>
    <t>ITSNGDP@ITALY /1000</t>
  </si>
  <si>
    <t>Italy: Gross Domestic Product (SA/WDA, Mil.EUR) /1000</t>
  </si>
  <si>
    <t>ITA</t>
  </si>
  <si>
    <t>Netherlands</t>
  </si>
  <si>
    <t>Centraal bureau voor de statistiek\Haver Analytics</t>
  </si>
  <si>
    <t>NLSNGDP@BENELUX/1000</t>
  </si>
  <si>
    <t xml:space="preserve">Netherlands: Gross Domestic Product (SA/WDA, Mil.Euros) </t>
  </si>
  <si>
    <t>NLD</t>
  </si>
  <si>
    <t>Norway</t>
  </si>
  <si>
    <t>Statistisk Sentralbyra\Haver Analytics</t>
  </si>
  <si>
    <t>NOSNGDP@NORDIC/1000</t>
  </si>
  <si>
    <t xml:space="preserve">Norway: Gross Domestic Product (SA, Mil. Kroner) </t>
  </si>
  <si>
    <t>NOR</t>
  </si>
  <si>
    <t>Portugal</t>
  </si>
  <si>
    <t>Instituto Nacional de Estatística Portugal\Haver Analytics</t>
  </si>
  <si>
    <t>PTSGDP@ALPMED/1000</t>
  </si>
  <si>
    <t xml:space="preserve">Portugal: Gross Domestic Product (SA, Mil.Euros) </t>
  </si>
  <si>
    <t>PRT</t>
  </si>
  <si>
    <t>Spain</t>
  </si>
  <si>
    <t>Instituto Nacional de Estadistica\Haver Analytics</t>
  </si>
  <si>
    <t>ESSNGDP@SPAIN/1000</t>
  </si>
  <si>
    <t xml:space="preserve">Spain: Gross Domestic Product (SA/WDA, Mil.Euros) </t>
  </si>
  <si>
    <t>ESP</t>
  </si>
  <si>
    <t>Sweden</t>
  </si>
  <si>
    <t>Kronor</t>
  </si>
  <si>
    <t>Statistiska Centralbyran \ Haver Analytics</t>
  </si>
  <si>
    <t>SENNGDP@NORDIC, seasonally adjusted</t>
  </si>
  <si>
    <t>Sweden: Gross Domestic Product (NSA, Mil.Kronor), seasonally adjusted</t>
  </si>
  <si>
    <t>SWE</t>
  </si>
  <si>
    <t>Switzerland</t>
  </si>
  <si>
    <t>CHF</t>
  </si>
  <si>
    <t>Staatssekretariat für Wirtschaft (State Secretariat for Economic Affairs SECO)</t>
  </si>
  <si>
    <t>CHE</t>
  </si>
  <si>
    <t>V6E55365@CANADA/4</t>
  </si>
  <si>
    <t xml:space="preserve">Canada: Govt Outlays: Interest on the Public Debt (SAAR, Mil.C$) </t>
  </si>
  <si>
    <t>GFEIP@USNA /4 + GSEIP@USNA /4</t>
  </si>
  <si>
    <t>Federal gross interest payments + State &amp; local gross interest payments</t>
  </si>
  <si>
    <t>Australian Office of Financial Management\Haver</t>
  </si>
  <si>
    <t>AUNFGEDI@ANZ</t>
  </si>
  <si>
    <t>Australia: Govt Fin: Expenditure: Public Debt Interest (NSA, Mil.A$)</t>
  </si>
  <si>
    <t>Organization for Economic Cooperation &amp; Development</t>
  </si>
  <si>
    <t>Q158GGIP@OUTLOOK /4000</t>
  </si>
  <si>
    <t>Japan: Gross Government Interest Payments, Value (Mil.Yen)</t>
  </si>
  <si>
    <t>Ministry of Economy and Finance\Haver Analytics</t>
  </si>
  <si>
    <t>Y542FPCD@EMERGEPR</t>
  </si>
  <si>
    <t>Central Government Current Expenditure: Interest Payment (Bil.Won)</t>
  </si>
  <si>
    <t>Ministry of Finance, R.O.C.\Haver Analytics</t>
  </si>
  <si>
    <t>A528F2DS@EMERGEPR, interpolated</t>
  </si>
  <si>
    <t>General Govt Net Expenditure: Obligations, interpolated</t>
  </si>
  <si>
    <t>Statistical Office of the European Communities\Organization for Economic Cooperation &amp; Development\Haver Analytics</t>
  </si>
  <si>
    <t>N122GIPE@EUGOV/1000, seasonally adjusted, and grown back with A122GGIP@OUTLOOK/4000, interpolated</t>
  </si>
  <si>
    <t>Austria: General Government Interest Payable (NSA, Mil.EUR-ECU), seasonally adjusted, and grown back with Austria: Gross Government Interest Payments, Value (Mil.Euros)/4000, interpolated</t>
  </si>
  <si>
    <t>Banque Nationale de Belgique</t>
  </si>
  <si>
    <t>BENFPEI@BENELUX</t>
  </si>
  <si>
    <t>Belgium: Gen Govt Expenditure: Interest Charges (NSA,Mil.EUR)</t>
  </si>
  <si>
    <t>N128GIPN@EUGOV/1000, seasonally adjusted</t>
  </si>
  <si>
    <t>Denmark: General Government: Interest Payable (NSA, Mil.DKK), seasonally adjusted</t>
  </si>
  <si>
    <t>Eurostat\Haver Analytics</t>
  </si>
  <si>
    <t>N172GIPE@EUGOV, seasonally adjusted</t>
  </si>
  <si>
    <t>Finland: Gross Government Interest Payments, Value (Mil.Euros), seasonally adjusted</t>
  </si>
  <si>
    <t>FRSNIG2@FRANCE /1000</t>
  </si>
  <si>
    <t xml:space="preserve">France: NIPA: Goverment: Interest Payments (SA, Mil.Euros) </t>
  </si>
  <si>
    <t>Federal Statistics Office\Haver Analytics, seasonally adjusted by Oxford Economics</t>
  </si>
  <si>
    <t>DENNYCVG@GERMANY</t>
  </si>
  <si>
    <t>Germany: Property Income, Paid: General Government (Bil.Euros)</t>
  </si>
  <si>
    <t>GRNUGD41@ALPMED</t>
  </si>
  <si>
    <t>Greece: Interest (Mil.EUR-ECU)/1000</t>
  </si>
  <si>
    <t>World Bank \ Haver Analytics</t>
  </si>
  <si>
    <t>G178INT@WDI/1000, interpolated</t>
  </si>
  <si>
    <t>Ireland: Interest Payments (Mil.EUR)/1000, interpolated</t>
  </si>
  <si>
    <t>ITAF2CD@ITALY/1000, interpolated</t>
  </si>
  <si>
    <t>taly: General Government Expenditures: Passive Interests (Mil.EUR) / 1000, interpolated</t>
  </si>
  <si>
    <t>Organization for Economic Cooperation &amp; Development\Haver Analytics</t>
  </si>
  <si>
    <t>A138GGIP@OUTLOOK  / 1000, interpolated</t>
  </si>
  <si>
    <t>Netherlands: Gross Government Interest Payments, Value (Mil.Euro)/1000, interpolated</t>
  </si>
  <si>
    <t>NONNSGSD@NORDIC/1000, seasonally adjusted</t>
  </si>
  <si>
    <t>Norway: General Government: Interest Expenses (NSA, Mil.NOK)/1000, seasonally adjusted</t>
  </si>
  <si>
    <t>Banco de Portugal\Haver Analytics</t>
  </si>
  <si>
    <t>PTNF6CD@ALPMED/1000</t>
  </si>
  <si>
    <t>Portugal: Interest Payments (Mil.EUR)/ 1000</t>
  </si>
  <si>
    <t>Intervencion General de la Administracion del Estado</t>
  </si>
  <si>
    <t>ESNGTECD@SPAIN</t>
  </si>
  <si>
    <t>Spain: Consolidated Expenditures: Interest (Mil.EUR)/1000</t>
  </si>
  <si>
    <t>Eurostat \ Haver Analytics</t>
  </si>
  <si>
    <t>H144GD41@EUNA</t>
  </si>
  <si>
    <t>Sweden: Gen Gov: Use: Interest (MIl SEK), seasonally adjusted</t>
  </si>
  <si>
    <t>Swiss Federal Statistical Office</t>
  </si>
  <si>
    <t>Q156GDT@OUTLOOK</t>
  </si>
  <si>
    <t xml:space="preserve">Canada: General Govt Gross Financial Liabilities (Mil.C$) </t>
  </si>
  <si>
    <t>Federal Reserve Board\Haver Analytics</t>
  </si>
  <si>
    <t>GFGDBT + GSGDBT - GSSGG</t>
  </si>
  <si>
    <t>Federal government debt (gross, stock) +State &amp; local government debt (gross, stock) -State &amp; local gross interest receipts</t>
  </si>
  <si>
    <t>Australian Bureau of Statistics\Haver Analytics</t>
  </si>
  <si>
    <t>AUNFLGGD@ANZ</t>
  </si>
  <si>
    <t>Australia: General Government Nonconsolidated Outstanding Debt(EOP, NSA, Mil.A$)</t>
  </si>
  <si>
    <t>OECD / Haver Analytics</t>
  </si>
  <si>
    <t>Q158GDT@OUTLOOK</t>
  </si>
  <si>
    <t>Japan: General Government Gross Financial Liabilities, Value (EOP, Bil.Yen)</t>
  </si>
  <si>
    <t>Ministry of Strategy and Finance / Bank of Korea / Haver Analytics</t>
  </si>
  <si>
    <t>A542FDP@EMERGEPR/100 * N542NGDP@EMERGEPR</t>
  </si>
  <si>
    <t>South Korea: General Government Debt Outstanding as a % of GDP (%)/100 * South Korea: Gross Domestic Product (NSA, Bil.Won)</t>
  </si>
  <si>
    <t>A528FDG@EMERGEPR, interpolated</t>
  </si>
  <si>
    <t>Central Govt Debt: Outstanding: Domestic &amp; External Debt</t>
  </si>
  <si>
    <t>European Central Bank\Organization for Economic Cooperation &amp; Development\Haver Analytics</t>
  </si>
  <si>
    <t>H122GEC@EUFIN/1000, grown back with A122GDT@OUTLOOK/1000 interpolated</t>
  </si>
  <si>
    <t>Austria: General Government: Balance Sheet Liabilities (EOP, NSA, Mil.EUR)/1000, grown back with Austria: General Govt Gross Financial Liabilities (Mil.Euros) /1000, interpolated</t>
  </si>
  <si>
    <t>BENZLGD@BENELUX</t>
  </si>
  <si>
    <t>Belgium: General Government Outstanding Debt (EOP, NSA, Mil.Euros)/1000</t>
  </si>
  <si>
    <t>A128GDT@OUTLOOK/1000, extrapolated</t>
  </si>
  <si>
    <t>Denmark: General Government Gross Financial Liabilities, Value(Mil.DKK)/1000, extrapolated</t>
  </si>
  <si>
    <t>Eurostat / Haver Analytics</t>
  </si>
  <si>
    <t>G172FDGE@EUDATA /1000</t>
  </si>
  <si>
    <t xml:space="preserve">Finland: General Government: Consolidated Gross Debt (NSA, Mil.EUR-ECU) / 1000 </t>
  </si>
  <si>
    <t>Banque de France\Haver Analytics</t>
  </si>
  <si>
    <t>FRNNGD@FRANCE /1000</t>
  </si>
  <si>
    <t>France: General Government: Outstanding Debt (EOP, Mil.EUR) /1000</t>
  </si>
  <si>
    <t>Federal Statistics Office\Haver Analytics</t>
  </si>
  <si>
    <t>DENFDTTT@GERMANY/1000</t>
  </si>
  <si>
    <t>Germany: Public Budget: Debts Owed to the Private Sector (EOP, NSA, Mil.EUR)/1000</t>
  </si>
  <si>
    <t>Bank of Greece/Haver Analytics</t>
  </si>
  <si>
    <t>GRNZDDG@ALPMED</t>
  </si>
  <si>
    <t>Greece: General Government Outstanding Debt (EOP, NSA, Mil.EUR)</t>
  </si>
  <si>
    <t>International Monetary Fund</t>
  </si>
  <si>
    <t>A178GDT@IMFWEO, interpolated</t>
  </si>
  <si>
    <t>Ireland: General Government Net Debt (Bil. EUR), interpolated</t>
  </si>
  <si>
    <t>A136GDT@OUTLOOK, extrapolated /1000</t>
  </si>
  <si>
    <t>Italy: General Govt Gross Financial Liabilities (Mil.Euros) / 1000, extrapolated</t>
  </si>
  <si>
    <t>A138GDT@OUTLOOK, extrapolated / 1000</t>
  </si>
  <si>
    <t>Netherlands: General Govt Gross Financial Liabilities (Mil.Euros), extrapolated / 1000</t>
  </si>
  <si>
    <t>NONFDU@NORDIC/1000, seasonally adjusted</t>
  </si>
  <si>
    <t>Norway: Gross Public Debt : General Government (EOP, NSA, Mil.NOK)</t>
  </si>
  <si>
    <t>A182GDT@OUTLOOK, extrapolated / 1000</t>
  </si>
  <si>
    <t>Portugal: General Govt Gross Financial Liabilities (Mil.Euros), extrapolated / 1000</t>
  </si>
  <si>
    <t>A184GDT@OUTLOOK/1000</t>
  </si>
  <si>
    <t>Spain: General Govt Gross Financial Liabilities (Mil.Euros), extrapolated / 1000</t>
  </si>
  <si>
    <t>Organization for Economic Cooperation &amp; Development \ Haver Analytics</t>
  </si>
  <si>
    <t>A144GDT@OUTLOOK, extrapolated</t>
  </si>
  <si>
    <t>Sweden: General Government Gross Financial Liabilities, Value (Mil.Kronor)</t>
  </si>
  <si>
    <t>Federal Finance Administration (FFA)</t>
  </si>
  <si>
    <t>Government debt: gross</t>
  </si>
  <si>
    <t>Maastricht criteria</t>
  </si>
  <si>
    <t>UK</t>
  </si>
  <si>
    <t>L</t>
  </si>
  <si>
    <t xml:space="preserve">US </t>
  </si>
  <si>
    <t>S Korea</t>
  </si>
  <si>
    <t>Expected effective interest rates on government debt (r)</t>
  </si>
  <si>
    <t>Expected annual average nominal GDP growth (g)</t>
  </si>
  <si>
    <t>AE debt dynamics (2024-2028)</t>
  </si>
  <si>
    <t>GDIP/GGDBT</t>
  </si>
  <si>
    <t>OBR_Baseline</t>
  </si>
  <si>
    <t>OBR_Baseline.db</t>
  </si>
  <si>
    <t>UK (OBR)</t>
  </si>
  <si>
    <t>Manifestos</t>
  </si>
  <si>
    <t>Welfare spending</t>
  </si>
  <si>
    <t>Other taxation</t>
  </si>
  <si>
    <t>Reducing tax avoidance</t>
  </si>
  <si>
    <t>Conservative</t>
  </si>
  <si>
    <t>Labour</t>
  </si>
  <si>
    <t>% of GDP</t>
  </si>
  <si>
    <t>£mn (2028-2029)</t>
  </si>
  <si>
    <t>Total</t>
  </si>
  <si>
    <t>Real PSCE in RDEL per head (2023-2024=100)</t>
  </si>
  <si>
    <t>Real PSGI in RDEL per head (2023-2024=100)</t>
  </si>
  <si>
    <t>Real PSCE in RDEL per head (2023-2024 prices)</t>
  </si>
  <si>
    <t>Real PSGI in RDEL per head (2023-2024 prices)</t>
  </si>
  <si>
    <t>PSCE in RDEL per head</t>
  </si>
  <si>
    <t>PSGI in RDEL per head</t>
  </si>
  <si>
    <t>PSCE in RDEL</t>
  </si>
  <si>
    <t>PSGI in RDEL</t>
  </si>
  <si>
    <t>GDP deflator (2023-2024 = 100)</t>
  </si>
  <si>
    <t>GDP deflator (raw)</t>
  </si>
  <si>
    <t>Population</t>
  </si>
  <si>
    <t>100 LINE</t>
  </si>
  <si>
    <t>2019-20</t>
  </si>
  <si>
    <t>2020-21</t>
  </si>
  <si>
    <t>2021-22</t>
  </si>
  <si>
    <t>2022-23</t>
  </si>
  <si>
    <t>2023-24</t>
  </si>
  <si>
    <t>2024-25</t>
  </si>
  <si>
    <t>2025-26</t>
  </si>
  <si>
    <t>2026-27</t>
  </si>
  <si>
    <t>2027-28</t>
  </si>
  <si>
    <t>2028-29</t>
  </si>
  <si>
    <t>Real government spending</t>
  </si>
  <si>
    <t>Budget 2024</t>
  </si>
  <si>
    <t>Back to contents</t>
  </si>
  <si>
    <t>4.3 Consistent historical RDEL and CDEL series</t>
  </si>
  <si>
    <t>Outturn</t>
  </si>
  <si>
    <t>Forecast</t>
  </si>
  <si>
    <t>2007-08</t>
  </si>
  <si>
    <t>2008-09</t>
  </si>
  <si>
    <t>2009-10</t>
  </si>
  <si>
    <t>2010-11</t>
  </si>
  <si>
    <t>2011-12</t>
  </si>
  <si>
    <t>2012-13</t>
  </si>
  <si>
    <t>2013-14</t>
  </si>
  <si>
    <t>2014-15</t>
  </si>
  <si>
    <t>2015-16</t>
  </si>
  <si>
    <t>2016-17</t>
  </si>
  <si>
    <t>2017-18</t>
  </si>
  <si>
    <t>2018-19</t>
  </si>
  <si>
    <t>PSCE in RDEL adjusted to remove historical discontinuities</t>
  </si>
  <si>
    <t>PSCE in RDEL (£ billion)</t>
  </si>
  <si>
    <t>PSCE in RDEL (£ billion, 2023-24 prices)</t>
  </si>
  <si>
    <t>Real PSCE in RDEL growth rate (per cent)</t>
  </si>
  <si>
    <t>PSCE in RDEL (per cent of GDP)</t>
  </si>
  <si>
    <t>Real PSCE in RDEL per capita</t>
  </si>
  <si>
    <t>PSGI in CDEL adjusted to remove historical discontinuities</t>
  </si>
  <si>
    <t>PSGI in CDEL (£ billion)</t>
  </si>
  <si>
    <t>PSGI in CDEL (£ billion, 2023-24 prices)</t>
  </si>
  <si>
    <t>Real PSGI in CDEL growth rate (per cent)</t>
  </si>
  <si>
    <t>PSGI in CDEL (per cent of GDP)</t>
  </si>
  <si>
    <t>Real PSGI in CDEL per capita</t>
  </si>
  <si>
    <t>Unadjusted aggregate spending series (£ billion)</t>
  </si>
  <si>
    <t>PSGI in CDEL</t>
  </si>
  <si>
    <t>TME in DEL</t>
  </si>
  <si>
    <t>PSCE in AME</t>
  </si>
  <si>
    <r>
      <t>PSGI in AME</t>
    </r>
    <r>
      <rPr>
        <vertAlign val="superscript"/>
        <sz val="10"/>
        <color indexed="8"/>
        <rFont val="Calibri"/>
        <family val="2"/>
      </rPr>
      <t>1</t>
    </r>
  </si>
  <si>
    <r>
      <t>TME in AME</t>
    </r>
    <r>
      <rPr>
        <vertAlign val="superscript"/>
        <sz val="10"/>
        <color indexed="8"/>
        <rFont val="Calibri"/>
        <family val="2"/>
      </rPr>
      <t>1</t>
    </r>
  </si>
  <si>
    <t>PSCE</t>
  </si>
  <si>
    <r>
      <t>PSGI</t>
    </r>
    <r>
      <rPr>
        <vertAlign val="superscript"/>
        <sz val="10"/>
        <color indexed="8"/>
        <rFont val="Calibri"/>
        <family val="2"/>
      </rPr>
      <t>1</t>
    </r>
  </si>
  <si>
    <r>
      <t>TME</t>
    </r>
    <r>
      <rPr>
        <vertAlign val="superscript"/>
        <sz val="10"/>
        <color indexed="8"/>
        <rFont val="Calibri"/>
        <family val="2"/>
      </rPr>
      <t>1</t>
    </r>
  </si>
  <si>
    <t>Nominal GDP, GDP deflator and population figures</t>
  </si>
  <si>
    <t>Nominal GDP (£ billion)</t>
  </si>
  <si>
    <t>GDP deflator</t>
  </si>
  <si>
    <t>Estimates</t>
  </si>
  <si>
    <t>Projections</t>
  </si>
  <si>
    <r>
      <t>Population (thousand)</t>
    </r>
    <r>
      <rPr>
        <vertAlign val="superscript"/>
        <sz val="10"/>
        <rFont val="Calibri"/>
        <family val="2"/>
      </rPr>
      <t>2</t>
    </r>
  </si>
  <si>
    <t>Note: This table removes series discontinuities, where possible, so that the adjusted historical series are consistent with the latest forecast. This includes the major ONS classification changes and Treasury policy decisions to switch spending between DEL and AME.</t>
  </si>
  <si>
    <r>
      <rPr>
        <vertAlign val="superscript"/>
        <sz val="8"/>
        <color indexed="8"/>
        <rFont val="Calibri"/>
        <family val="2"/>
      </rPr>
      <t>1</t>
    </r>
    <r>
      <rPr>
        <sz val="8"/>
        <color indexed="8"/>
        <rFont val="Calibri"/>
        <family val="2"/>
      </rPr>
      <t xml:space="preserve"> Excluding the one-off adjustment for Royal Mail transfers in 2012-13.</t>
    </r>
  </si>
  <si>
    <r>
      <rPr>
        <vertAlign val="superscript"/>
        <sz val="8"/>
        <color indexed="8"/>
        <rFont val="Calibri"/>
        <family val="2"/>
      </rPr>
      <t>2</t>
    </r>
    <r>
      <rPr>
        <sz val="8"/>
        <color indexed="8"/>
        <rFont val="Calibri"/>
        <family val="2"/>
      </rPr>
      <t xml:space="preserve"> Consistent with our economic forecast, the figures shown are based on the ONS's latest </t>
    </r>
    <r>
      <rPr>
        <sz val="8"/>
        <rFont val="Calibri"/>
        <family val="2"/>
      </rPr>
      <t>(2018-based</t>
    </r>
    <r>
      <rPr>
        <sz val="8"/>
        <color indexed="8"/>
        <rFont val="Calibri"/>
        <family val="2"/>
      </rPr>
      <t>) principal migration population estimates and projections.</t>
    </r>
  </si>
  <si>
    <t>1.2 GDP expenditure components (£ billion current prices, seasonally adjusted)</t>
  </si>
  <si>
    <t>Deflators</t>
  </si>
  <si>
    <t xml:space="preserve"> </t>
  </si>
  <si>
    <t>Private consumption</t>
  </si>
  <si>
    <t>Government consumption</t>
  </si>
  <si>
    <t>Fixed investment</t>
  </si>
  <si>
    <t>Net acquisition of valuables</t>
  </si>
  <si>
    <t>Final domestic demand</t>
  </si>
  <si>
    <t>Change in inventories</t>
  </si>
  <si>
    <t>Total domestic demand</t>
  </si>
  <si>
    <t>Exports</t>
  </si>
  <si>
    <t>Total final expenditure</t>
  </si>
  <si>
    <t>Imports</t>
  </si>
  <si>
    <t>Statistical discrepancy</t>
  </si>
  <si>
    <t>GDP at market prices</t>
  </si>
  <si>
    <t>Gross national income</t>
  </si>
  <si>
    <t>C</t>
  </si>
  <si>
    <t>GC</t>
  </si>
  <si>
    <t>IF</t>
  </si>
  <si>
    <t>X</t>
  </si>
  <si>
    <t>M</t>
  </si>
  <si>
    <t>GDP</t>
  </si>
  <si>
    <t>of which:</t>
  </si>
  <si>
    <t>General government</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</si>
  <si>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</si>
  <si>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</si>
  <si>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</si>
  <si>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</si>
  <si>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</si>
  <si>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</si>
  <si>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</si>
  <si>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</si>
  <si>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</si>
  <si>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</si>
  <si>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</si>
  <si>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</si>
  <si>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</si>
  <si>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</si>
  <si>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</si>
  <si>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</si>
  <si>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</si>
  <si>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</si>
  <si>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</si>
  <si>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</si>
  <si>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</si>
  <si>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</si>
  <si>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</si>
  <si>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</si>
  <si>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</si>
  <si>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</si>
  <si>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</si>
  <si>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</si>
  <si>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</si>
  <si>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</si>
  <si>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</si>
  <si>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</si>
  <si>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</si>
  <si>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</si>
  <si>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</si>
  <si>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</si>
  <si>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</si>
  <si>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</si>
  <si>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</si>
  <si>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</si>
  <si>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</si>
  <si>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</si>
  <si>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</si>
  <si>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</si>
  <si>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</si>
  <si>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</si>
  <si>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</si>
  <si>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</si>
  <si>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</si>
  <si>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</si>
  <si>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</si>
  <si>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</si>
  <si>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</si>
  <si>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</si>
  <si>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</si>
  <si>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</si>
  <si>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</si>
  <si>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</si>
  <si>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</si>
  <si>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</si>
  <si>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</si>
  <si>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</si>
  <si>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</si>
  <si>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</si>
  <si>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</si>
  <si>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</si>
  <si>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</si>
  <si>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</si>
  <si>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</si>
  <si>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</si>
  <si>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</si>
  <si>
    <t>2025Q4</t>
  </si>
  <si>
    <t>2026Q1</t>
  </si>
  <si>
    <t>2026Q2</t>
  </si>
  <si>
    <t>2026Q3</t>
  </si>
  <si>
    <t>2026Q4</t>
  </si>
  <si>
    <t>2027Q1</t>
  </si>
  <si>
    <t>2027Q2</t>
  </si>
  <si>
    <t>2027Q3</t>
  </si>
  <si>
    <t>2027Q4</t>
  </si>
  <si>
    <t>2028Q1</t>
  </si>
  <si>
    <t>2028Q2</t>
  </si>
  <si>
    <t>2028Q3</t>
  </si>
  <si>
    <t>2028Q4</t>
  </si>
  <si>
    <t>2029Q1</t>
  </si>
  <si>
    <t>Definitions:</t>
  </si>
  <si>
    <t>Household and non-profit institutions serving households final consumption expenditure (ONS Economic Accounts Table 1.1.2, identifier: ABJQ + HAYE)</t>
  </si>
  <si>
    <t>General government final consumption (ONS Economic Accounts Table 1.1.2, identifier: NMRP)</t>
  </si>
  <si>
    <t>Total gross fixed capital formation (ONS Economic Accounts Table 1.1.2, identifier: NPQS)</t>
  </si>
  <si>
    <t>General government investment (ONS Economic Accounts Table 1.1.8, identifier: RPZG)</t>
  </si>
  <si>
    <t>Net acquisitions of valuables (ONS Economic Accounts Table 1.1.2, identifier: NPJQ)</t>
  </si>
  <si>
    <t>Final domestic demand is the sum of private consumption, government consumption, fixed investment and net acquisition of valuables</t>
  </si>
  <si>
    <t>Change in inventories (ONS Economic Accounts Table 1.1.2, identifier: CAEX)</t>
  </si>
  <si>
    <t>Total domestic demand is the sum of final domestic demand and change in inventories</t>
  </si>
  <si>
    <t xml:space="preserve">Total exports (ONS Economic Accounts Table 1.1.2, identifier: IKBH)      </t>
  </si>
  <si>
    <t>Total final expenditure (ONS Economic Accounts Table 1.1.2, identifier: ABMF)</t>
  </si>
  <si>
    <t>Total imports (ONS Economic Accounts Table 1.1.2, identifier: IKBI)</t>
  </si>
  <si>
    <t>Statistical discrepancy GDP(E) (ONS Economic Accounts Table 1.1.2, identifier: GIXM)</t>
  </si>
  <si>
    <t>Gross domestic product at market prices (ONS Economic Accounts Table 1.1.2, identifier: YBHA)</t>
  </si>
  <si>
    <t>Gross national income at market prices (ONS Economic Accounts Table 1.1.1, identifier: ABMZ)</t>
  </si>
  <si>
    <t>Table A.7: Total managed expenditure</t>
  </si>
  <si>
    <t>£ billion</t>
  </si>
  <si>
    <t>Public sector current expenditure (PSCE)</t>
  </si>
  <si>
    <t>Locally financed current expenditure</t>
  </si>
  <si>
    <r>
      <t>Central government debt interest, 
net of APF</t>
    </r>
    <r>
      <rPr>
        <vertAlign val="superscript"/>
        <sz val="10"/>
        <color indexed="8"/>
        <rFont val="Calibri"/>
        <family val="2"/>
      </rPr>
      <t>1</t>
    </r>
  </si>
  <si>
    <t>Scottish Government's current spending</t>
  </si>
  <si>
    <t>EU financial settlement</t>
  </si>
  <si>
    <t>Unfunded public service pensions</t>
  </si>
  <si>
    <t>Company and other tax credits</t>
  </si>
  <si>
    <t>BBC current expenditure</t>
  </si>
  <si>
    <t>National Lottery current grants</t>
  </si>
  <si>
    <t>General government imputed pensions</t>
  </si>
  <si>
    <t>Public corporations' debt interest</t>
  </si>
  <si>
    <t>Non-domestic energy support</t>
  </si>
  <si>
    <t>Domestic energy support</t>
  </si>
  <si>
    <t>Funded public sector pension schemes</t>
  </si>
  <si>
    <t>General government depreciation</t>
  </si>
  <si>
    <t>Current VAT refunds</t>
  </si>
  <si>
    <t>Environmental levies</t>
  </si>
  <si>
    <t>Other PSCE items in AME</t>
  </si>
  <si>
    <t>Other National Accounts adjustments</t>
  </si>
  <si>
    <t>Total public sector current expenditure</t>
  </si>
  <si>
    <t>Public sector gross investment (PSGI)</t>
  </si>
  <si>
    <t>PSGI in AME</t>
  </si>
  <si>
    <t>Locally financed capital expenditure</t>
  </si>
  <si>
    <t xml:space="preserve">Public corporations' capital expenditure </t>
  </si>
  <si>
    <t>Student loans</t>
  </si>
  <si>
    <t>Scottish Government's capital spending</t>
  </si>
  <si>
    <t>Tax litigation</t>
  </si>
  <si>
    <t>Other PSGI items in AME</t>
  </si>
  <si>
    <t xml:space="preserve">Other National Accounts adjustments </t>
  </si>
  <si>
    <t>Total public sector gross investment</t>
  </si>
  <si>
    <t>Less public sector depreciation</t>
  </si>
  <si>
    <t>Public sector net investment</t>
  </si>
  <si>
    <t>Total managed expenditure</t>
  </si>
  <si>
    <r>
      <rPr>
        <vertAlign val="superscript"/>
        <sz val="8"/>
        <rFont val="Calibri"/>
        <family val="2"/>
      </rPr>
      <t>1</t>
    </r>
    <r>
      <rPr>
        <sz val="8"/>
        <rFont val="Calibri"/>
        <family val="2"/>
      </rPr>
      <t xml:space="preserve"> Includes increases in debt interest payments due to the APF.</t>
    </r>
  </si>
  <si>
    <t>Other current spending</t>
  </si>
  <si>
    <t>Capital spending</t>
  </si>
  <si>
    <t>NICs</t>
  </si>
  <si>
    <t>PSCE spending pledges</t>
  </si>
  <si>
    <t>PSNI spending pledges</t>
  </si>
  <si>
    <t>PSGI</t>
  </si>
  <si>
    <t>Real £</t>
  </si>
  <si>
    <t>Index</t>
  </si>
  <si>
    <t>Table A.9: Fiscal aggregates</t>
  </si>
  <si>
    <t>Per cent of GDP</t>
  </si>
  <si>
    <t>Receipts and expenditure</t>
  </si>
  <si>
    <t>Public sector current receipts (a)</t>
  </si>
  <si>
    <t>National Accounts taxes</t>
  </si>
  <si>
    <t>Total managed expenditure (b)</t>
  </si>
  <si>
    <t>Public sector current expenditure (c)</t>
  </si>
  <si>
    <t>Public sector net investment (d)</t>
  </si>
  <si>
    <t>Depreciation (e)</t>
  </si>
  <si>
    <t>Fiscal mandate and supplementary target</t>
  </si>
  <si>
    <r>
      <t>Public sector net debt ex Bank of England</t>
    </r>
    <r>
      <rPr>
        <vertAlign val="superscript"/>
        <sz val="10"/>
        <rFont val="Calibri"/>
        <family val="2"/>
      </rPr>
      <t>1</t>
    </r>
  </si>
  <si>
    <t>Public sector net borrowing (b-a)</t>
  </si>
  <si>
    <t>Other deficit measures</t>
  </si>
  <si>
    <t>Current budget deficit (c+e-a)</t>
  </si>
  <si>
    <t>Cyclically adjusted net borrowing</t>
  </si>
  <si>
    <t>Cyclically adjusted current budget deficit</t>
  </si>
  <si>
    <t>Primary deficit</t>
  </si>
  <si>
    <t>Cyclically adjusted primary deficit</t>
  </si>
  <si>
    <t>Financing</t>
  </si>
  <si>
    <t>Central government net cash requirement</t>
  </si>
  <si>
    <t>Public sector net cash requirement</t>
  </si>
  <si>
    <t>Alternative balance sheet metrics</t>
  </si>
  <si>
    <r>
      <t>Public sector net debt</t>
    </r>
    <r>
      <rPr>
        <vertAlign val="superscript"/>
        <sz val="10"/>
        <rFont val="Calibri"/>
        <family val="2"/>
      </rPr>
      <t>1</t>
    </r>
  </si>
  <si>
    <r>
      <t>Public sector net worth (inverted)</t>
    </r>
    <r>
      <rPr>
        <vertAlign val="superscript"/>
        <sz val="10"/>
        <rFont val="Calibri"/>
        <family val="2"/>
      </rPr>
      <t>1</t>
    </r>
  </si>
  <si>
    <r>
      <t>Public sector net financial liabilities</t>
    </r>
    <r>
      <rPr>
        <vertAlign val="superscript"/>
        <sz val="10"/>
        <rFont val="Calibri"/>
        <family val="2"/>
      </rPr>
      <t>1</t>
    </r>
  </si>
  <si>
    <r>
      <t>International comparisons</t>
    </r>
    <r>
      <rPr>
        <b/>
        <vertAlign val="superscript"/>
        <sz val="10"/>
        <rFont val="Calibri"/>
        <family val="2"/>
      </rPr>
      <t>2</t>
    </r>
  </si>
  <si>
    <t>General government net borrowing (GGNB)</t>
  </si>
  <si>
    <t>Cyclically adjusted GGNB</t>
  </si>
  <si>
    <t>General government gross debt</t>
  </si>
  <si>
    <t>Current budget deficit</t>
  </si>
  <si>
    <t>Public sector net borrowing</t>
  </si>
  <si>
    <t>Public sector net debt</t>
  </si>
  <si>
    <t>Public sector net debt ex Bank of England</t>
  </si>
  <si>
    <t>Net debt interest</t>
  </si>
  <si>
    <t>Non-interest receipts</t>
  </si>
  <si>
    <t>Memo: Output gap (per cent of GDP)</t>
  </si>
  <si>
    <r>
      <rPr>
        <vertAlign val="superscript"/>
        <sz val="8"/>
        <rFont val="Calibri"/>
        <family val="2"/>
      </rPr>
      <t>1</t>
    </r>
    <r>
      <rPr>
        <sz val="8"/>
        <rFont val="Calibri"/>
        <family val="2"/>
      </rPr>
      <t xml:space="preserve"> Debt at end-March; GDP centred on end-March.</t>
    </r>
  </si>
  <si>
    <r>
      <rPr>
        <vertAlign val="superscript"/>
        <sz val="8"/>
        <rFont val="Calibri"/>
        <family val="2"/>
      </rPr>
      <t>2</t>
    </r>
    <r>
      <rPr>
        <sz val="8"/>
        <rFont val="Calibri"/>
        <family val="2"/>
      </rPr>
      <t xml:space="preserve"> Calendar year basis.</t>
    </r>
  </si>
  <si>
    <t>1980 Q1</t>
  </si>
  <si>
    <t>1980 Q2</t>
  </si>
  <si>
    <t>1980 Q3</t>
  </si>
  <si>
    <t>1980 Q4</t>
  </si>
  <si>
    <t>1981 Q1</t>
  </si>
  <si>
    <t>1981 Q2</t>
  </si>
  <si>
    <t>1981 Q3</t>
  </si>
  <si>
    <t>1981 Q4</t>
  </si>
  <si>
    <t>1982 Q1</t>
  </si>
  <si>
    <t>1982 Q2</t>
  </si>
  <si>
    <t>1982 Q3</t>
  </si>
  <si>
    <t>1982 Q4</t>
  </si>
  <si>
    <t>1983 Q1</t>
  </si>
  <si>
    <t>1983 Q2</t>
  </si>
  <si>
    <t>1983 Q3</t>
  </si>
  <si>
    <t>1983 Q4</t>
  </si>
  <si>
    <t>1984 Q1</t>
  </si>
  <si>
    <t>1984 Q2</t>
  </si>
  <si>
    <t>1984 Q3</t>
  </si>
  <si>
    <t>1984 Q4</t>
  </si>
  <si>
    <t>1985 Q1</t>
  </si>
  <si>
    <t>1985 Q2</t>
  </si>
  <si>
    <t>1985 Q3</t>
  </si>
  <si>
    <t>1985 Q4</t>
  </si>
  <si>
    <t>1986 Q1</t>
  </si>
  <si>
    <t>1986 Q2</t>
  </si>
  <si>
    <t>1986 Q3</t>
  </si>
  <si>
    <t>1986 Q4</t>
  </si>
  <si>
    <t>1987 Q1</t>
  </si>
  <si>
    <t>1987 Q2</t>
  </si>
  <si>
    <t>1987 Q3</t>
  </si>
  <si>
    <t>1987 Q4</t>
  </si>
  <si>
    <t>1988 Q1</t>
  </si>
  <si>
    <t>1988 Q2</t>
  </si>
  <si>
    <t>1988 Q3</t>
  </si>
  <si>
    <t>1988 Q4</t>
  </si>
  <si>
    <t>1989 Q1</t>
  </si>
  <si>
    <t>1989 Q2</t>
  </si>
  <si>
    <t>1989 Q3</t>
  </si>
  <si>
    <t>1989 Q4</t>
  </si>
  <si>
    <t>1990 Q1</t>
  </si>
  <si>
    <t>1990 Q2</t>
  </si>
  <si>
    <t>1990 Q3</t>
  </si>
  <si>
    <t>1990 Q4</t>
  </si>
  <si>
    <t>1991 Q1</t>
  </si>
  <si>
    <t>1991 Q2</t>
  </si>
  <si>
    <t>1991 Q3</t>
  </si>
  <si>
    <t>1991 Q4</t>
  </si>
  <si>
    <t>1992 Q1</t>
  </si>
  <si>
    <t>1992 Q2</t>
  </si>
  <si>
    <t>1992 Q3</t>
  </si>
  <si>
    <t>1992 Q4</t>
  </si>
  <si>
    <t>1993 Q1</t>
  </si>
  <si>
    <t>1993 Q2</t>
  </si>
  <si>
    <t>1993 Q3</t>
  </si>
  <si>
    <t>1993 Q4</t>
  </si>
  <si>
    <t>1994 Q1</t>
  </si>
  <si>
    <t>1994 Q2</t>
  </si>
  <si>
    <t>1994 Q3</t>
  </si>
  <si>
    <t>1994 Q4</t>
  </si>
  <si>
    <t>1995 Q1</t>
  </si>
  <si>
    <t>1995 Q2</t>
  </si>
  <si>
    <t>1995 Q3</t>
  </si>
  <si>
    <t>1995 Q4</t>
  </si>
  <si>
    <t>1996 Q1</t>
  </si>
  <si>
    <t>1996 Q2</t>
  </si>
  <si>
    <t>1996 Q3</t>
  </si>
  <si>
    <t>1996 Q4</t>
  </si>
  <si>
    <t>1997 Q1</t>
  </si>
  <si>
    <t>1997 Q2</t>
  </si>
  <si>
    <t>1997 Q3</t>
  </si>
  <si>
    <t>1997 Q4</t>
  </si>
  <si>
    <t>1998 Q1</t>
  </si>
  <si>
    <t>1998 Q2</t>
  </si>
  <si>
    <t>1998 Q3</t>
  </si>
  <si>
    <t>1998 Q4</t>
  </si>
  <si>
    <t>1999 Q1</t>
  </si>
  <si>
    <t>1999 Q2</t>
  </si>
  <si>
    <t>1999 Q3</t>
  </si>
  <si>
    <t>1999 Q4</t>
  </si>
  <si>
    <t>2000 Q1</t>
  </si>
  <si>
    <t>2000 Q2</t>
  </si>
  <si>
    <t>2000 Q3</t>
  </si>
  <si>
    <t>2000 Q4</t>
  </si>
  <si>
    <t>2001 Q1</t>
  </si>
  <si>
    <t>2001 Q2</t>
  </si>
  <si>
    <t>2001 Q3</t>
  </si>
  <si>
    <t>2001 Q4</t>
  </si>
  <si>
    <t>2002 Q1</t>
  </si>
  <si>
    <t>2002 Q2</t>
  </si>
  <si>
    <t>2002 Q3</t>
  </si>
  <si>
    <t>2002 Q4</t>
  </si>
  <si>
    <t>2003 Q1</t>
  </si>
  <si>
    <t>2003 Q2</t>
  </si>
  <si>
    <t>2003 Q3</t>
  </si>
  <si>
    <t>2003 Q4</t>
  </si>
  <si>
    <t>2004 Q1</t>
  </si>
  <si>
    <t>2004 Q2</t>
  </si>
  <si>
    <t>2004 Q3</t>
  </si>
  <si>
    <t>2004 Q4</t>
  </si>
  <si>
    <t>2005 Q1</t>
  </si>
  <si>
    <t>2005 Q2</t>
  </si>
  <si>
    <t>2005 Q3</t>
  </si>
  <si>
    <t>2005 Q4</t>
  </si>
  <si>
    <t>2006 Q1</t>
  </si>
  <si>
    <t>2006 Q2</t>
  </si>
  <si>
    <t>2006 Q3</t>
  </si>
  <si>
    <t>2006 Q4</t>
  </si>
  <si>
    <t>2007 Q1</t>
  </si>
  <si>
    <t>2007 Q2</t>
  </si>
  <si>
    <t>2007 Q3</t>
  </si>
  <si>
    <t>2007 Q4</t>
  </si>
  <si>
    <t>2008 Q1</t>
  </si>
  <si>
    <t>2008 Q2</t>
  </si>
  <si>
    <t>2008 Q3</t>
  </si>
  <si>
    <t>2008 Q4</t>
  </si>
  <si>
    <t>2009 Q1</t>
  </si>
  <si>
    <t>2009 Q2</t>
  </si>
  <si>
    <t>2009 Q3</t>
  </si>
  <si>
    <t>2009 Q4</t>
  </si>
  <si>
    <t>2010 Q1</t>
  </si>
  <si>
    <t>2010 Q2</t>
  </si>
  <si>
    <t>2010 Q3</t>
  </si>
  <si>
    <t>2010 Q4</t>
  </si>
  <si>
    <t>2011 Q1</t>
  </si>
  <si>
    <t>2011 Q2</t>
  </si>
  <si>
    <t>2011 Q3</t>
  </si>
  <si>
    <t>2011 Q4</t>
  </si>
  <si>
    <t>2012 Q1</t>
  </si>
  <si>
    <t>2012 Q2</t>
  </si>
  <si>
    <t>2012 Q3</t>
  </si>
  <si>
    <t>2012 Q4</t>
  </si>
  <si>
    <t>2013 Q1</t>
  </si>
  <si>
    <t>2013 Q2</t>
  </si>
  <si>
    <t>2013 Q3</t>
  </si>
  <si>
    <t>2013 Q4</t>
  </si>
  <si>
    <t>2014 Q1</t>
  </si>
  <si>
    <t>2014 Q2</t>
  </si>
  <si>
    <t>2014 Q3</t>
  </si>
  <si>
    <t>2014 Q4</t>
  </si>
  <si>
    <t>2015 Q1</t>
  </si>
  <si>
    <t>2015 Q2</t>
  </si>
  <si>
    <t>2015 Q3</t>
  </si>
  <si>
    <t>2015 Q4</t>
  </si>
  <si>
    <t>2016 Q1</t>
  </si>
  <si>
    <t>2016 Q2</t>
  </si>
  <si>
    <t>2016 Q3</t>
  </si>
  <si>
    <t>2016 Q4</t>
  </si>
  <si>
    <t>2017 Q1</t>
  </si>
  <si>
    <t>2017 Q2</t>
  </si>
  <si>
    <t>2017 Q3</t>
  </si>
  <si>
    <t>2017 Q4</t>
  </si>
  <si>
    <t>2018 Q1</t>
  </si>
  <si>
    <t>2018 Q2</t>
  </si>
  <si>
    <t>2018 Q3</t>
  </si>
  <si>
    <t>2018 Q4</t>
  </si>
  <si>
    <t>2019 Q1</t>
  </si>
  <si>
    <t>2019 Q2</t>
  </si>
  <si>
    <t>2019 Q3</t>
  </si>
  <si>
    <t>2019 Q4</t>
  </si>
  <si>
    <t>2020 Q1</t>
  </si>
  <si>
    <t>2020 Q2</t>
  </si>
  <si>
    <t>2020 Q3</t>
  </si>
  <si>
    <t>2020 Q4</t>
  </si>
  <si>
    <t>2021 Q1</t>
  </si>
  <si>
    <t>2021 Q2</t>
  </si>
  <si>
    <t>2021 Q3</t>
  </si>
  <si>
    <t>2021 Q4</t>
  </si>
  <si>
    <t>2022 Q1</t>
  </si>
  <si>
    <t>2022 Q2</t>
  </si>
  <si>
    <t>2022 Q3</t>
  </si>
  <si>
    <t>2022 Q4</t>
  </si>
  <si>
    <t>2023 Q1</t>
  </si>
  <si>
    <t>2023 Q2</t>
  </si>
  <si>
    <t>2023 Q3</t>
  </si>
  <si>
    <t>2023 Q4</t>
  </si>
  <si>
    <t>2024 Q1</t>
  </si>
  <si>
    <t>2024 Q2</t>
  </si>
  <si>
    <t>2024 Q3</t>
  </si>
  <si>
    <t>2024 Q4</t>
  </si>
  <si>
    <t>2025 Q1</t>
  </si>
  <si>
    <t>2025 Q2</t>
  </si>
  <si>
    <t>2025 Q3</t>
  </si>
  <si>
    <t>2025 Q4</t>
  </si>
  <si>
    <t>2026 Q1</t>
  </si>
  <si>
    <t>2026 Q2</t>
  </si>
  <si>
    <t>2026 Q3</t>
  </si>
  <si>
    <t>2026 Q4</t>
  </si>
  <si>
    <t>2027 Q1</t>
  </si>
  <si>
    <t>2027 Q2</t>
  </si>
  <si>
    <t>2027 Q3</t>
  </si>
  <si>
    <t>2027 Q4</t>
  </si>
  <si>
    <t>2028 Q1</t>
  </si>
  <si>
    <t>2028 Q2</t>
  </si>
  <si>
    <t>2028 Q3</t>
  </si>
  <si>
    <t>2028 Q4</t>
  </si>
  <si>
    <t>2029 Q1</t>
  </si>
  <si>
    <t>2029 Q2</t>
  </si>
  <si>
    <t>2029 Q3</t>
  </si>
  <si>
    <t>2029 Q4</t>
  </si>
  <si>
    <t>GDP, real, LCU</t>
  </si>
  <si>
    <t>chained 2019</t>
  </si>
  <si>
    <t>ABMIQ@UK</t>
  </si>
  <si>
    <t>U.K.: Real Gross Domestic Product (SA, Mil.Chn.2019.GBP)</t>
  </si>
  <si>
    <t>Investment, private sector business, real, LCU</t>
  </si>
  <si>
    <t>NPELQ@UK</t>
  </si>
  <si>
    <t>UK: Gross Fixed Capital Formation: Business Investment (SA, Mil.Chn.2019.GBP)</t>
  </si>
  <si>
    <t>IPNR</t>
  </si>
  <si>
    <t>Consumption, private, real, LCU</t>
  </si>
  <si>
    <t>ABJRQ@UK</t>
  </si>
  <si>
    <t>U.K.: Household Final Consumption Expenditure (SA, Mil.Chn.2019.GBP)</t>
  </si>
  <si>
    <t>Income, personal disposable, real, LCU</t>
  </si>
  <si>
    <t>NRJRQ@UK</t>
  </si>
  <si>
    <t>UK: HH &amp; NPISH: Real Household Disposable Income (SA, Mil.Chn.2019.Pounds)</t>
  </si>
  <si>
    <t>PEDY</t>
  </si>
  <si>
    <t>Income, personal disposable, nominal, LCU</t>
  </si>
  <si>
    <t>RPHQQ@UK</t>
  </si>
  <si>
    <t xml:space="preserve">UK: HH &amp; NPISH: Gross Disposable Income (SA, Mil.GBP) </t>
  </si>
  <si>
    <t>PEDY!</t>
  </si>
  <si>
    <t>Consumer price index</t>
  </si>
  <si>
    <t>D7BT@UK</t>
  </si>
  <si>
    <t xml:space="preserve">UK: Consumer Price Index: All Items (NSA, 2015=100) </t>
  </si>
  <si>
    <t>CPI</t>
  </si>
  <si>
    <t>Public sector net borrowing (excluding financial interventions)</t>
  </si>
  <si>
    <t>J5IIQ@UK</t>
  </si>
  <si>
    <t>UK: Public Sector Net Borrowing excluding Financial Interventions(NSA, Mil.GBP)</t>
  </si>
  <si>
    <t>PSNBX</t>
  </si>
  <si>
    <t>Public sector current budget (excluding financial interventions)</t>
  </si>
  <si>
    <t>JW2TQ@UK</t>
  </si>
  <si>
    <t>UK: Public Sector Current Budget excl Financial Interventions (NSA, Mil.GPB)</t>
  </si>
  <si>
    <t>PSCBX</t>
  </si>
  <si>
    <t>Public sector current expenditure (excluding financial interventions)</t>
  </si>
  <si>
    <t>JW2QQ@UK</t>
  </si>
  <si>
    <t>UK: Public Sector ex Finl Intervention: Total Current Expenditure (NSA, Mil.GBP)</t>
  </si>
  <si>
    <t>PSCEX</t>
  </si>
  <si>
    <t>Public sector net investment (excluding financial interventions)</t>
  </si>
  <si>
    <t>-1*JW2ZQ@UK</t>
  </si>
  <si>
    <t>-1*UK: Public Sector: Net Investment excl Financial Investments (NSA, Mil. GBP)</t>
  </si>
  <si>
    <t>PSNIX</t>
  </si>
  <si>
    <t>Depreciation (excluding financial interventions)</t>
  </si>
  <si>
    <t>JW2SQ@UK</t>
  </si>
  <si>
    <t>UK: Public Sector ex Finl Intervention: GFCF Less Depreciation (NSA, Mil.GBP)  )</t>
  </si>
  <si>
    <t>DEPX</t>
  </si>
  <si>
    <t>Public sector current receipts (excluding financial interventions)</t>
  </si>
  <si>
    <t>JW2OQ@UK</t>
  </si>
  <si>
    <t>UK: Public Sector ex Finl Intervention: Total Current Receipts (NSA, Mil.GBP)</t>
  </si>
  <si>
    <t>GREVX</t>
  </si>
  <si>
    <t>Government debt, net (excluding financial interventions)</t>
  </si>
  <si>
    <t>HF6WQ@UK * 1000</t>
  </si>
  <si>
    <t>UK: Public Sector: Net Debt excluding Financial Interventions (NSA, Bil.GBP) * 1000</t>
  </si>
  <si>
    <t>GNDBTX</t>
  </si>
  <si>
    <t>Potential output, LCU</t>
  </si>
  <si>
    <t>Oxford Economics estimate</t>
  </si>
  <si>
    <t>Potential output</t>
  </si>
  <si>
    <t>YHAT</t>
  </si>
  <si>
    <t>100*GDP, nominal / GDP, real</t>
  </si>
  <si>
    <t>PGDP</t>
  </si>
  <si>
    <t>Interest rate, central bank policy, end of period</t>
  </si>
  <si>
    <t>%</t>
  </si>
  <si>
    <t>Bank of England \Haver Analytics</t>
  </si>
  <si>
    <t>agg(R112RD@INTDAILY,EOP)</t>
  </si>
  <si>
    <t>United Kingdom: Official Bank Rate (%) ,EOP</t>
  </si>
  <si>
    <t>RCBEOP</t>
  </si>
  <si>
    <t>GVA in manufacturing, real, LCU</t>
  </si>
  <si>
    <t>KL8VQ@UK</t>
  </si>
  <si>
    <t>UK: Gross Value Added: Manufacturing (SA, Mil.2019.GBP)</t>
  </si>
  <si>
    <t>GVAMAN</t>
  </si>
  <si>
    <t>Industrial production index</t>
  </si>
  <si>
    <t>L2KQQ@UK, grown back with K222Q@UK</t>
  </si>
  <si>
    <t>UK: GVA in Chained 2019 Prices: Total Production (SA, 2019=100), grown back with UK: Industrial Production: Total (SA, 2019=100)</t>
  </si>
  <si>
    <t>IP</t>
  </si>
  <si>
    <t>Gross value added in construction</t>
  </si>
  <si>
    <t>KL9DQ@UK</t>
  </si>
  <si>
    <t>UK: Gross Value Added: Construction (SA, Mil.2019.GBP)</t>
  </si>
  <si>
    <t>GVACON</t>
  </si>
  <si>
    <t>Unemployment rate, ILO definition</t>
  </si>
  <si>
    <t>MGSXQ@UK</t>
  </si>
  <si>
    <t xml:space="preserve">UK: LFS: Unemployment Rate: Aged 16 and Over (SA, %) </t>
  </si>
  <si>
    <t>UPILO</t>
  </si>
  <si>
    <t>Unemployment, ILO definition</t>
  </si>
  <si>
    <t>Person</t>
  </si>
  <si>
    <t>Thousands</t>
  </si>
  <si>
    <t>MGSCQ@UK</t>
  </si>
  <si>
    <t xml:space="preserve">UK: LFS: Unemployed: Aged 16 &amp; Over (SA, Thous) </t>
  </si>
  <si>
    <t>UILO</t>
  </si>
  <si>
    <t>Output gap</t>
  </si>
  <si>
    <t>Oxford Economics calculation</t>
  </si>
  <si>
    <t>CUMOD</t>
  </si>
  <si>
    <t>Conservatives</t>
  </si>
  <si>
    <t>Conservatives.db</t>
  </si>
  <si>
    <t>Labour.db</t>
  </si>
  <si>
    <t>Labour_likely</t>
  </si>
  <si>
    <t>Labour_likely.db</t>
  </si>
  <si>
    <t>Lookup</t>
  </si>
  <si>
    <t>Financial years</t>
  </si>
  <si>
    <t>FY sum</t>
  </si>
  <si>
    <t>FY end</t>
  </si>
  <si>
    <t>Government revenues (% of GDP)</t>
  </si>
  <si>
    <t>PSCEX (% of GDP)</t>
  </si>
  <si>
    <t>PSNIX (% of GDP)</t>
  </si>
  <si>
    <t>GDP (2023-2024=100)</t>
  </si>
  <si>
    <t>2022-
2023</t>
  </si>
  <si>
    <t>2023-
2024</t>
  </si>
  <si>
    <t>2024-
2025</t>
  </si>
  <si>
    <t>2025-
2026</t>
  </si>
  <si>
    <t>2026-
2027</t>
  </si>
  <si>
    <t>2027-
2028</t>
  </si>
  <si>
    <t>2028-
2029</t>
  </si>
  <si>
    <t>Labour likely</t>
  </si>
  <si>
    <t>Labour likely - net debt calculation</t>
  </si>
  <si>
    <t>6.6 Lifetime cost of the Asset Puchase Facility</t>
  </si>
  <si>
    <t xml:space="preserve">   £ billion</t>
  </si>
  <si>
    <t>2029-30</t>
  </si>
  <si>
    <t>2030-31</t>
  </si>
  <si>
    <t>2031-32</t>
  </si>
  <si>
    <t>2032-33</t>
  </si>
  <si>
    <t>Cash transfers from BoE to HM Treasury</t>
  </si>
  <si>
    <t>Cash transfers from HM Treasury to BoE</t>
  </si>
  <si>
    <t>APF interest losses</t>
  </si>
  <si>
    <t>APF valuation losses</t>
  </si>
  <si>
    <t xml:space="preserve">The ONS has not published a breakdown of valuation losses made by the APF, so we cannot fully decompose the transfers between the APF and Treasury which have occurred to date. Our forecast splits out future interest and valuation losses. </t>
  </si>
  <si>
    <t>y/y ex APF</t>
  </si>
  <si>
    <t>APF losses</t>
  </si>
  <si>
    <t>BoE</t>
  </si>
  <si>
    <t>GNDBTX exc BoE</t>
  </si>
  <si>
    <t>Y/Y change (%)</t>
  </si>
  <si>
    <t>Y/Y change (£bn)</t>
  </si>
  <si>
    <t>Labour manifesto</t>
  </si>
  <si>
    <t>Labour extra spending</t>
  </si>
  <si>
    <t>22-23</t>
  </si>
  <si>
    <t>23-24</t>
  </si>
  <si>
    <t>24-25</t>
  </si>
  <si>
    <t>25-26</t>
  </si>
  <si>
    <t>26-27</t>
  </si>
  <si>
    <t>27-28</t>
  </si>
  <si>
    <t>28-29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</si>
</sst>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0.0;\-###0.0;0.0;@"/>
    <numFmt numFmtId="165" formatCode="0.000"/>
    <numFmt numFmtId="166" formatCode="0.0"/>
    <numFmt numFmtId="167" formatCode="#,##0.0"/>
    <numFmt numFmtId="168" formatCode="#,##0.000"/>
    <numFmt numFmtId="169" formatCode="0.0000"/>
    <numFmt numFmtId="170" formatCode="_-* #,##0_-;\-* #,##0_-;_-* &quot;-&quot;??_-;_-@_-"/>
  </numFmts>
  <fonts count="53">
    <font>
      <sz val="11"/>
      <color theme="1"/>
      <name val="Calibri"/>
      <family val="2"/>
      <scheme val="minor"/>
    </font>
    <font>
      <sz val="11"/>
      <color theme="1"/>
      <name val="Calibri"/>
      <family val="2"/>
      <scheme val="minor"/>
    </font>
    <font>
      <b/>
      <sz val="11"/>
      <color theme="1"/>
      <name val="Calibri"/>
      <family val="2"/>
      <scheme val="minor"/>
    </font>
    <font>
      <sz val="11"/>
      <color rgb="FF000000"/>
      <name val="Calibri"/>
      <family val="2"/>
    </font>
    <font>
      <b/>
      <sz val="11"/>
      <color rgb="FFFFFFFF"/>
      <name val="Calibri"/>
      <family val="2"/>
    </font>
    <font>
      <sz val="11"/>
      <color indexed="16"/>
      <name val="Calibri"/>
      <family val="2"/>
      <scheme val="minor"/>
    </font>
    <font>
      <sz val="11"/>
      <color rgb="FF000000"/>
      <name val="Calibri"/>
      <family val="2"/>
    </font>
    <font>
      <u/>
      <sz val="11"/>
      <color indexed="12"/>
      <name val="Calibri"/>
      <family val="2"/>
    </font>
    <font>
      <u/>
      <sz val="9"/>
      <color theme="7"/>
      <name val="Calibri"/>
      <family val="2"/>
    </font>
    <font>
      <sz val="10"/>
      <name val="Arial"/>
      <family val="2"/>
    </font>
    <font>
      <sz val="10"/>
      <color rgb="FFFF0000"/>
      <name val="Calibri"/>
      <family val="2"/>
    </font>
    <font>
      <sz val="10"/>
      <color indexed="8"/>
      <name val="Calibri"/>
      <family val="2"/>
    </font>
    <font>
      <sz val="10"/>
      <name val="Calibri"/>
      <family val="2"/>
    </font>
    <font>
      <sz val="10"/>
      <color theme="0"/>
      <name val="Calibri"/>
      <family val="2"/>
    </font>
    <font>
      <sz val="14"/>
      <color theme="0"/>
      <name val="Calibri"/>
      <family val="2"/>
    </font>
    <font>
      <sz val="12"/>
      <color theme="0"/>
      <name val="Calibri"/>
      <family val="2"/>
    </font>
    <font>
      <vertAlign val="superscript"/>
      <sz val="10"/>
      <color indexed="8"/>
      <name val="Calibri"/>
      <family val="2"/>
    </font>
    <font>
      <sz val="8"/>
      <color theme="0"/>
      <name val="Calibri"/>
      <family val="2"/>
    </font>
    <font>
      <sz val="8"/>
      <color indexed="8"/>
      <name val="Calibri"/>
      <family val="2"/>
    </font>
    <font>
      <vertAlign val="superscript"/>
      <sz val="10"/>
      <name val="Calibri"/>
      <family val="2"/>
    </font>
    <font>
      <sz val="8"/>
      <name val="Calibri"/>
      <family val="2"/>
    </font>
    <font>
      <vertAlign val="superscript"/>
      <sz val="8"/>
      <color indexed="8"/>
      <name val="Calibri"/>
      <family val="2"/>
    </font>
    <font>
      <u/>
      <sz val="11"/>
      <color theme="10"/>
      <name val="Calibri"/>
      <family val="2"/>
    </font>
    <font>
      <u/>
      <sz val="10"/>
      <color theme="10"/>
      <name val="Calibri"/>
      <family val="2"/>
    </font>
    <font>
      <sz val="8"/>
      <color indexed="8"/>
      <name val="Futura Bk BT"/>
      <family val="2"/>
    </font>
    <font>
      <sz val="12"/>
      <color indexed="8"/>
      <name val="Futura Bk BT"/>
      <family val="2"/>
    </font>
    <font>
      <sz val="12"/>
      <color indexed="8"/>
      <name val="Calibri"/>
      <family val="2"/>
    </font>
    <font>
      <sz val="14"/>
      <color indexed="8"/>
      <name val="Calibri"/>
      <family val="2"/>
    </font>
    <font>
      <sz val="6"/>
      <name val="Calibri"/>
      <family val="2"/>
    </font>
    <font>
      <sz val="12"/>
      <name val="Calibri"/>
      <family val="2"/>
    </font>
    <font>
      <u/>
      <sz val="12"/>
      <color theme="10"/>
      <name val="Arial"/>
      <family val="2"/>
    </font>
    <font>
      <u/>
      <sz val="10"/>
      <color theme="8"/>
      <name val="Calibri"/>
      <family val="2"/>
    </font>
    <font>
      <sz val="12"/>
      <color theme="1"/>
      <name val="Arial"/>
      <family val="2"/>
    </font>
    <font>
      <sz val="10"/>
      <color theme="1"/>
      <name val="Calibri"/>
      <family val="2"/>
    </font>
    <font>
      <sz val="13"/>
      <color theme="8"/>
      <name val="Calibri"/>
      <family val="2"/>
    </font>
    <font>
      <sz val="9"/>
      <color theme="0"/>
      <name val="Calibri"/>
      <family val="2"/>
    </font>
    <font>
      <b/>
      <sz val="10"/>
      <color theme="1"/>
      <name val="Calibri"/>
      <family val="2"/>
    </font>
    <font>
      <i/>
      <sz val="10"/>
      <color theme="1"/>
      <name val="Calibri"/>
      <family val="2"/>
    </font>
    <font>
      <b/>
      <sz val="10"/>
      <name val="Calibri"/>
      <family val="2"/>
    </font>
    <font>
      <vertAlign val="superscript"/>
      <sz val="8"/>
      <name val="Calibri"/>
      <family val="2"/>
    </font>
    <font>
      <sz val="9"/>
      <name val="Calibri"/>
      <family val="2"/>
    </font>
    <font>
      <b/>
      <vertAlign val="superscript"/>
      <sz val="10"/>
      <name val="Calibri"/>
      <family val="2"/>
    </font>
    <font>
      <sz val="11"/>
      <color rgb="FF000000"/>
      <name val="Calibri"/>
      <family val="2"/>
    </font>
    <font>
      <b/>
      <sz val="11"/>
      <color rgb="FFFFFFFF"/>
      <name val="Calibri"/>
      <family val="2"/>
    </font>
    <font>
      <b/>
      <sz val="16"/>
      <color rgb="FFFF0000"/>
      <name val="Calibri Light"/>
      <family val="2"/>
      <scheme val="major"/>
    </font>
    <font>
      <b/>
      <sz val="14"/>
      <name val="Calibri"/>
      <family val="2"/>
      <scheme val="minor"/>
    </font>
    <font>
      <b/>
      <sz val="11"/>
      <color theme="1"/>
      <name val="Calibri"/>
      <family val="2"/>
    </font>
    <font>
      <u/>
      <sz val="9"/>
      <color theme="7"/>
      <name val="Calibri Light"/>
      <family val="2"/>
      <scheme val="major"/>
    </font>
    <font>
      <sz val="11"/>
      <color theme="1"/>
      <name val="Calibri"/>
      <family val="2"/>
    </font>
    <font>
      <i/>
      <sz val="9"/>
      <color theme="7"/>
      <name val="Calibri Light"/>
      <family val="2"/>
      <scheme val="major"/>
    </font>
    <font>
      <i/>
      <sz val="10"/>
      <color indexed="8"/>
      <name val="Calibri"/>
      <family val="2"/>
    </font>
    <font>
      <i/>
      <sz val="10"/>
      <name val="Calibri"/>
      <family val="2"/>
    </font>
    <font>
      <b/>
      <i/>
      <sz val="11"/>
      <color theme="1"/>
      <name val="Calibri"/>
      <family val="2"/>
    </font>
  </fonts>
  <fills count="16">
    <fill>
      <patternFill patternType="none"/>
    </fill>
    <fill>
      <patternFill patternType="gray125"/>
    </fill>
    <fill>
      <patternFill patternType="solid">
        <fgColor rgb="FF004A80"/>
      </patternFill>
    </fill>
    <fill>
      <patternFill patternType="solid">
        <fgColor theme="0"/>
        <bgColor indexed="64"/>
      </patternFill>
    </fill>
    <fill>
      <patternFill patternType="solid">
        <fgColor indexed="65"/>
        <bgColor indexed="64"/>
      </patternFill>
    </fill>
    <fill>
      <patternFill patternType="solid">
        <fgColor indexed="9"/>
        <bgColor indexed="64"/>
      </patternFill>
    </fill>
    <fill>
      <patternFill patternType="solid">
        <fgColor theme="5"/>
        <bgColor indexed="64"/>
      </patternFill>
    </fill>
    <fill>
      <patternFill patternType="solid">
        <fgColor theme="5"/>
        <bgColor indexed="22"/>
      </patternFill>
    </fill>
    <fill>
      <patternFill patternType="solid">
        <fgColor theme="0"/>
        <bgColor indexed="22"/>
      </patternFill>
    </fill>
    <fill>
      <patternFill patternType="solid">
        <fgColor theme="4" tint="-9.9978637043366805E-2"/>
        <bgColor indexed="64"/>
      </patternFill>
    </fill>
    <fill>
      <patternFill patternType="solid">
        <fgColor indexed="42"/>
        <bgColor indexed="64"/>
      </patternFill>
    </fill>
    <fill>
      <patternFill patternType="solid">
        <fgColor rgb="FFB5C7D4"/>
        <bgColor indexed="64"/>
      </patternFill>
    </fill>
    <fill>
      <patternFill patternType="solid">
        <fgColor theme="2"/>
        <bgColor indexed="64"/>
      </patternFill>
    </fill>
    <fill>
      <patternFill patternType="solid">
        <fgColor indexed="42"/>
        <bgColor rgb="FFC0C0C0"/>
      </patternFill>
    </fill>
    <fill>
      <patternFill patternType="solid">
        <fgColor indexed="42"/>
        <bgColor indexed="22"/>
      </patternFill>
    </fill>
    <fill>
      <patternFill patternType="solid">
        <fgColor theme="0"/>
        <bgColor rgb="FFC0C0C0"/>
      </patternFill>
    </fill>
  </fills>
  <borders count="64">
    <border>
      <left/>
      <right/>
      <top/>
      <bottom/>
      <diagonal/>
    </border>
    <border>
      <left style="thin">
        <color rgb="FF363636"/>
      </left>
      <right style="thin">
        <color rgb="FF363636"/>
      </right>
      <top style="thin">
        <color rgb="FF363636"/>
      </top>
      <bottom style="thin">
        <color rgb="FF363636"/>
      </bottom>
      <diagonal/>
    </border>
    <border>
      <left/>
      <right/>
      <top style="thin">
        <color theme="8"/>
      </top>
      <bottom/>
      <diagonal/>
    </border>
    <border>
      <left style="medium">
        <color theme="8"/>
      </left>
      <right/>
      <top style="medium">
        <color theme="8"/>
      </top>
      <bottom style="thin">
        <color theme="8"/>
      </bottom>
      <diagonal/>
    </border>
    <border>
      <left/>
      <right/>
      <top style="medium">
        <color theme="8"/>
      </top>
      <bottom style="thin">
        <color theme="8"/>
      </bottom>
      <diagonal/>
    </border>
    <border>
      <left/>
      <right style="medium">
        <color theme="8"/>
      </right>
      <top style="medium">
        <color theme="8"/>
      </top>
      <bottom style="thin">
        <color theme="8"/>
      </bottom>
      <diagonal/>
    </border>
    <border>
      <left style="medium">
        <color theme="8"/>
      </left>
      <right/>
      <top/>
      <bottom/>
      <diagonal/>
    </border>
    <border>
      <left/>
      <right/>
      <top/>
      <bottom style="thin">
        <color theme="8"/>
      </bottom>
      <diagonal/>
    </border>
    <border>
      <left/>
      <right style="thin">
        <color theme="8"/>
      </right>
      <top/>
      <bottom style="thin">
        <color theme="8"/>
      </bottom>
      <diagonal/>
    </border>
    <border>
      <left style="thin">
        <color theme="8"/>
      </left>
      <right/>
      <top/>
      <bottom style="thin">
        <color theme="8"/>
      </bottom>
      <diagonal/>
    </border>
    <border>
      <left/>
      <right style="medium">
        <color theme="8"/>
      </right>
      <top/>
      <bottom style="thin">
        <color theme="8"/>
      </bottom>
      <diagonal/>
    </border>
    <border>
      <left/>
      <right style="medium">
        <color theme="8"/>
      </right>
      <top style="thin">
        <color theme="8"/>
      </top>
      <bottom/>
      <diagonal/>
    </border>
    <border>
      <left/>
      <right style="medium">
        <color theme="8"/>
      </right>
      <top/>
      <bottom/>
      <diagonal/>
    </border>
    <border>
      <left/>
      <right/>
      <top style="thin">
        <color theme="8"/>
      </top>
      <bottom style="thin">
        <color theme="8"/>
      </bottom>
      <diagonal/>
    </border>
    <border>
      <left style="thin">
        <color theme="8"/>
      </left>
      <right/>
      <top style="thin">
        <color theme="8"/>
      </top>
      <bottom style="thin">
        <color theme="8"/>
      </bottom>
      <diagonal/>
    </border>
    <border>
      <left/>
      <right style="medium">
        <color theme="8"/>
      </right>
      <top style="thin">
        <color theme="8"/>
      </top>
      <bottom style="thin">
        <color theme="8"/>
      </bottom>
      <diagonal/>
    </border>
    <border>
      <left style="medium">
        <color theme="8"/>
      </left>
      <right/>
      <top style="thin">
        <color theme="8"/>
      </top>
      <bottom/>
      <diagonal/>
    </border>
    <border>
      <left/>
      <right/>
      <top/>
      <bottom style="medium">
        <color theme="9"/>
      </bottom>
      <diagonal/>
    </border>
    <border>
      <left/>
      <right style="thin">
        <color theme="8"/>
      </right>
      <top/>
      <bottom style="medium">
        <color theme="9"/>
      </bottom>
      <diagonal/>
    </border>
    <border>
      <left style="thin">
        <color theme="8"/>
      </left>
      <right/>
      <top style="thin">
        <color theme="8"/>
      </top>
      <bottom style="medium">
        <color theme="9"/>
      </bottom>
      <diagonal/>
    </border>
    <border>
      <left/>
      <right/>
      <top style="thin">
        <color theme="8"/>
      </top>
      <bottom style="medium">
        <color theme="9"/>
      </bottom>
      <diagonal/>
    </border>
    <border>
      <left/>
      <right style="medium">
        <color theme="8"/>
      </right>
      <top style="thin">
        <color theme="8"/>
      </top>
      <bottom style="medium">
        <color theme="9"/>
      </bottom>
      <diagonal/>
    </border>
    <border>
      <left style="medium">
        <color theme="8"/>
      </left>
      <right/>
      <top style="medium">
        <color theme="9"/>
      </top>
      <bottom style="thin">
        <color theme="8"/>
      </bottom>
      <diagonal/>
    </border>
    <border>
      <left/>
      <right/>
      <top style="medium">
        <color theme="9"/>
      </top>
      <bottom style="thin">
        <color theme="8"/>
      </bottom>
      <diagonal/>
    </border>
    <border>
      <left/>
      <right style="medium">
        <color theme="8"/>
      </right>
      <top style="medium">
        <color theme="9"/>
      </top>
      <bottom style="thin">
        <color theme="8"/>
      </bottom>
      <diagonal/>
    </border>
    <border>
      <left style="medium">
        <color theme="8"/>
      </left>
      <right/>
      <top/>
      <bottom style="medium">
        <color theme="8"/>
      </bottom>
      <diagonal/>
    </border>
    <border>
      <left/>
      <right/>
      <top/>
      <bottom style="medium">
        <color theme="8"/>
      </bottom>
      <diagonal/>
    </border>
    <border>
      <left/>
      <right style="medium">
        <color theme="8"/>
      </right>
      <top/>
      <bottom style="medium">
        <color theme="8"/>
      </bottom>
      <diagonal/>
    </border>
    <border>
      <left style="medium">
        <color indexed="45"/>
      </left>
      <right/>
      <top style="medium">
        <color indexed="45"/>
      </top>
      <bottom style="medium">
        <color indexed="45"/>
      </bottom>
      <diagonal/>
    </border>
    <border>
      <left/>
      <right/>
      <top style="medium">
        <color indexed="45"/>
      </top>
      <bottom style="medium">
        <color indexed="45"/>
      </bottom>
      <diagonal/>
    </border>
    <border>
      <left/>
      <right style="medium">
        <color indexed="45"/>
      </right>
      <top style="medium">
        <color indexed="45"/>
      </top>
      <bottom style="medium">
        <color indexed="45"/>
      </bottom>
      <diagonal/>
    </border>
    <border>
      <left style="medium">
        <color indexed="45"/>
      </left>
      <right/>
      <top style="medium">
        <color indexed="45"/>
      </top>
      <bottom/>
      <diagonal/>
    </border>
    <border>
      <left/>
      <right/>
      <top style="medium">
        <color indexed="45"/>
      </top>
      <bottom/>
      <diagonal/>
    </border>
    <border>
      <left/>
      <right style="medium">
        <color theme="8"/>
      </right>
      <top style="medium">
        <color indexed="45"/>
      </top>
      <bottom/>
      <diagonal/>
    </border>
    <border>
      <left style="medium">
        <color indexed="45"/>
      </left>
      <right/>
      <top/>
      <bottom/>
      <diagonal/>
    </border>
    <border>
      <left/>
      <right style="medium">
        <color indexed="45"/>
      </right>
      <top/>
      <bottom/>
      <diagonal/>
    </border>
    <border>
      <left style="medium">
        <color indexed="45"/>
      </left>
      <right/>
      <top/>
      <bottom style="thin">
        <color theme="8"/>
      </bottom>
      <diagonal/>
    </border>
    <border>
      <left/>
      <right style="medium">
        <color indexed="45"/>
      </right>
      <top/>
      <bottom style="thin">
        <color theme="8"/>
      </bottom>
      <diagonal/>
    </border>
    <border>
      <left style="medium">
        <color indexed="45"/>
      </left>
      <right/>
      <top style="thin">
        <color theme="8"/>
      </top>
      <bottom/>
      <diagonal/>
    </border>
    <border>
      <left style="medium">
        <color indexed="45"/>
      </left>
      <right/>
      <top/>
      <bottom style="medium">
        <color theme="8"/>
      </bottom>
      <diagonal/>
    </border>
    <border>
      <left style="medium">
        <color indexed="45"/>
      </left>
      <right/>
      <top style="medium">
        <color theme="8"/>
      </top>
      <bottom/>
      <diagonal/>
    </border>
    <border>
      <left/>
      <right/>
      <top style="medium">
        <color theme="8"/>
      </top>
      <bottom/>
      <diagonal/>
    </border>
    <border>
      <left/>
      <right style="medium">
        <color indexed="45"/>
      </right>
      <top style="medium">
        <color theme="8"/>
      </top>
      <bottom/>
      <diagonal/>
    </border>
    <border>
      <left style="medium">
        <color indexed="45"/>
      </left>
      <right/>
      <top/>
      <bottom style="medium">
        <color indexed="45"/>
      </bottom>
      <diagonal/>
    </border>
    <border>
      <left/>
      <right/>
      <top/>
      <bottom style="medium">
        <color indexed="45"/>
      </bottom>
      <diagonal/>
    </border>
    <border>
      <left/>
      <right style="medium">
        <color indexed="45"/>
      </right>
      <top/>
      <bottom style="medium">
        <color indexed="45"/>
      </bottom>
      <diagonal/>
    </border>
    <border>
      <left/>
      <right style="thick">
        <color theme="9"/>
      </right>
      <top style="medium">
        <color theme="8"/>
      </top>
      <bottom style="thin">
        <color theme="8"/>
      </bottom>
      <diagonal/>
    </border>
    <border>
      <left/>
      <right style="thick">
        <color theme="0"/>
      </right>
      <top style="thin">
        <color theme="8"/>
      </top>
      <bottom style="thin">
        <color theme="8"/>
      </bottom>
      <diagonal/>
    </border>
    <border>
      <left/>
      <right style="thick">
        <color theme="9"/>
      </right>
      <top style="thin">
        <color theme="8"/>
      </top>
      <bottom/>
      <diagonal/>
    </border>
    <border>
      <left/>
      <right style="thick">
        <color theme="9"/>
      </right>
      <top/>
      <bottom/>
      <diagonal/>
    </border>
    <border>
      <left/>
      <right style="thick">
        <color theme="9"/>
      </right>
      <top style="thin">
        <color theme="8"/>
      </top>
      <bottom style="thin">
        <color theme="8"/>
      </bottom>
      <diagonal/>
    </border>
    <border>
      <left/>
      <right style="thick">
        <color theme="9"/>
      </right>
      <top/>
      <bottom style="thin">
        <color theme="8"/>
      </bottom>
      <diagonal/>
    </border>
    <border>
      <left/>
      <right/>
      <top style="thin">
        <color theme="8"/>
      </top>
      <bottom style="medium">
        <color theme="8"/>
      </bottom>
      <diagonal/>
    </border>
    <border>
      <left/>
      <right style="thick">
        <color theme="9"/>
      </right>
      <top style="thin">
        <color theme="8"/>
      </top>
      <bottom style="medium">
        <color theme="8"/>
      </bottom>
      <diagonal/>
    </border>
    <border>
      <left style="thick">
        <color theme="9"/>
      </left>
      <right/>
      <top/>
      <bottom/>
      <diagonal/>
    </border>
    <border>
      <left/>
      <right style="thick">
        <color theme="9"/>
      </right>
      <top/>
      <bottom style="medium">
        <color theme="8"/>
      </bottom>
      <diagonal/>
    </border>
    <border>
      <left/>
      <right style="medium">
        <color indexed="45"/>
      </right>
      <top style="medium">
        <color indexed="45"/>
      </top>
      <bottom/>
      <diagonal/>
    </border>
    <border>
      <left style="medium">
        <color indexed="45"/>
      </left>
      <right/>
      <top style="thin">
        <color indexed="45"/>
      </top>
      <bottom/>
      <diagonal/>
    </border>
    <border>
      <left/>
      <right/>
      <top style="thin">
        <color indexed="45"/>
      </top>
      <bottom/>
      <diagonal/>
    </border>
    <border>
      <left/>
      <right style="medium">
        <color indexed="45"/>
      </right>
      <top style="thin">
        <color indexed="45"/>
      </top>
      <bottom/>
      <diagonal/>
    </border>
    <border>
      <left style="medium">
        <color indexed="45"/>
      </left>
      <right/>
      <top/>
      <bottom style="medium">
        <color theme="5"/>
      </bottom>
      <diagonal/>
    </border>
    <border>
      <left style="medium">
        <color indexed="45"/>
      </left>
      <right/>
      <top style="thin">
        <color indexed="45"/>
      </top>
      <bottom style="medium">
        <color indexed="45"/>
      </bottom>
      <diagonal/>
    </border>
    <border>
      <left/>
      <right/>
      <top style="thin">
        <color indexed="45"/>
      </top>
      <bottom style="medium">
        <color indexed="45"/>
      </bottom>
      <diagonal/>
    </border>
    <border>
      <left/>
      <right style="medium">
        <color indexed="45"/>
      </right>
      <top style="thin">
        <color indexed="45"/>
      </top>
      <bottom style="medium">
        <color indexed="45"/>
      </bottom>
      <diagonal/>
    </border>
  </borders>
  <cellStyleXfs count="17">
    <xf numFmtId="0" fontId="0" fillId="0" borderId="0"/>
    <xf numFmtId="0" fontId="3" fillId="0" borderId="0"/>
    <xf numFmtId="0" fontId="1" fillId="0" borderId="0"/>
    <xf numFmtId="0" fontId="6" fillId="0" borderId="0"/>
    <xf numFmtId="0" fontId="7" fillId="0" borderId="0" applyNumberFormat="0" applyFill="0" applyBorder="0" applyAlignment="0" applyProtection="0">
      <alignment vertical="top"/>
      <protection locked="0"/>
    </xf>
    <xf numFmtId="0" fontId="9" fillId="0" borderId="0"/>
    <xf numFmtId="0" fontId="9" fillId="0" borderId="0"/>
    <xf numFmtId="0" fontId="9" fillId="0" borderId="0"/>
    <xf numFmtId="0" fontId="9" fillId="0" borderId="0"/>
    <xf numFmtId="0" fontId="9" fillId="0" borderId="0"/>
    <xf numFmtId="0" fontId="22" fillId="0" borderId="0" applyNumberFormat="0" applyFill="0" applyBorder="0" applyAlignment="0" applyProtection="0">
      <alignment vertical="top"/>
      <protection locked="0"/>
    </xf>
    <xf numFmtId="0" fontId="30" fillId="0" borderId="0" applyNumberFormat="0" applyFill="0" applyBorder="0" applyAlignment="0" applyProtection="0"/>
    <xf numFmtId="0" fontId="32" fillId="0" borderId="0"/>
    <xf numFmtId="43" fontId="1" fillId="0" borderId="0" applyFont="0" applyFill="0" applyBorder="0" applyAlignment="0" applyProtection="0"/>
    <xf numFmtId="0" fontId="42" fillId="0" borderId="0"/>
    <xf numFmtId="0" fontId="1" fillId="0" borderId="0"/>
    <xf numFmtId="43" fontId="9" fillId="0" borderId="0" applyFont="0" applyFill="0" applyBorder="0" applyAlignment="0" applyProtection="0"/>
  </cellStyleXfs>
  <cellXfs count="289">
    <xf numFmtId="0" fontId="0" fillId="0" borderId="0" xfId="0"/>
    <xf numFmtId="0" fontId="4" fillId="2" borderId="1" xfId="1" applyFont="1" applyFill="1" applyBorder="1" applyAlignment="1">
      <alignment horizontal="left" wrapText="1"/>
    </xf>
    <xf numFmtId="0" fontId="0" fillId="0" borderId="0" xfId="0" quotePrefix="1"/>
    <xf numFmtId="164" fontId="0" fillId="0" borderId="0" xfId="0" applyNumberFormat="1"/>
    <xf numFmtId="164" fontId="5" fillId="0" borderId="0" xfId="0" applyNumberFormat="1" applyFont="1"/>
    <xf numFmtId="0" fontId="1" fillId="0" borderId="0" xfId="2"/>
    <xf numFmtId="0" fontId="0" fillId="0" borderId="0" xfId="2" applyFont="1"/>
    <xf numFmtId="0" fontId="1" fillId="0" borderId="0" xfId="2" applyAlignment="1">
      <alignment horizontal="right"/>
    </xf>
    <xf numFmtId="0" fontId="2" fillId="0" borderId="0" xfId="0" applyFont="1"/>
    <xf numFmtId="165" fontId="1" fillId="0" borderId="0" xfId="2" applyNumberFormat="1"/>
    <xf numFmtId="2" fontId="0" fillId="0" borderId="0" xfId="0" applyNumberFormat="1"/>
    <xf numFmtId="1" fontId="0" fillId="0" borderId="0" xfId="0" applyNumberFormat="1"/>
    <xf numFmtId="3" fontId="0" fillId="0" borderId="0" xfId="0" applyNumberFormat="1"/>
    <xf numFmtId="166" fontId="0" fillId="0" borderId="0" xfId="0" applyNumberFormat="1"/>
    <xf numFmtId="17" fontId="0" fillId="0" borderId="0" xfId="0" applyNumberFormat="1"/>
    <xf numFmtId="165" fontId="0" fillId="0" borderId="0" xfId="0" applyNumberFormat="1"/>
    <xf numFmtId="0" fontId="8" fillId="3" borderId="0" xfId="4" applyFont="1" applyFill="1" applyAlignment="1" applyProtection="1">
      <alignment horizontal="center" vertical="center" wrapText="1"/>
    </xf>
    <xf numFmtId="0" fontId="10" fillId="4" borderId="2" xfId="5" applyFont="1" applyFill="1" applyBorder="1"/>
    <xf numFmtId="0" fontId="11" fillId="4" borderId="2" xfId="5" applyFont="1" applyFill="1" applyBorder="1"/>
    <xf numFmtId="0" fontId="12" fillId="5" borderId="0" xfId="6" applyFont="1" applyFill="1"/>
    <xf numFmtId="0" fontId="13" fillId="4" borderId="0" xfId="5" applyFont="1" applyFill="1" applyAlignment="1">
      <alignment vertical="center"/>
    </xf>
    <xf numFmtId="0" fontId="13" fillId="5" borderId="0" xfId="6" applyFont="1" applyFill="1"/>
    <xf numFmtId="0" fontId="13" fillId="6" borderId="6" xfId="8" quotePrefix="1" applyFont="1" applyFill="1" applyBorder="1" applyAlignment="1">
      <alignment horizontal="left"/>
    </xf>
    <xf numFmtId="0" fontId="13" fillId="6" borderId="0" xfId="8" quotePrefix="1" applyFont="1" applyFill="1" applyAlignment="1">
      <alignment horizontal="left"/>
    </xf>
    <xf numFmtId="0" fontId="13" fillId="6" borderId="6" xfId="8" quotePrefix="1" applyFont="1" applyFill="1" applyBorder="1" applyAlignment="1">
      <alignment horizontal="left" vertical="center"/>
    </xf>
    <xf numFmtId="0" fontId="13" fillId="6" borderId="0" xfId="8" quotePrefix="1" applyFont="1" applyFill="1" applyAlignment="1">
      <alignment horizontal="left" vertical="center"/>
    </xf>
    <xf numFmtId="2" fontId="13" fillId="7" borderId="0" xfId="7" applyNumberFormat="1" applyFont="1" applyFill="1" applyAlignment="1">
      <alignment horizontal="right" vertical="center"/>
    </xf>
    <xf numFmtId="0" fontId="13" fillId="6" borderId="0" xfId="5" applyFont="1" applyFill="1" applyAlignment="1">
      <alignment horizontal="right" vertical="center"/>
    </xf>
    <xf numFmtId="0" fontId="13" fillId="6" borderId="2" xfId="5" applyFont="1" applyFill="1" applyBorder="1" applyAlignment="1">
      <alignment horizontal="right" vertical="center"/>
    </xf>
    <xf numFmtId="0" fontId="13" fillId="6" borderId="11" xfId="5" applyFont="1" applyFill="1" applyBorder="1" applyAlignment="1">
      <alignment horizontal="right" vertical="center"/>
    </xf>
    <xf numFmtId="0" fontId="11" fillId="4" borderId="0" xfId="5" applyFont="1" applyFill="1" applyAlignment="1">
      <alignment vertical="center"/>
    </xf>
    <xf numFmtId="0" fontId="11" fillId="3" borderId="6" xfId="8" quotePrefix="1" applyFont="1" applyFill="1" applyBorder="1" applyAlignment="1">
      <alignment horizontal="left" vertical="center"/>
    </xf>
    <xf numFmtId="0" fontId="11" fillId="3" borderId="0" xfId="8" quotePrefix="1" applyFont="1" applyFill="1" applyAlignment="1">
      <alignment horizontal="left" vertical="center"/>
    </xf>
    <xf numFmtId="2" fontId="11" fillId="8" borderId="0" xfId="7" applyNumberFormat="1" applyFont="1" applyFill="1" applyAlignment="1">
      <alignment horizontal="right" vertical="center"/>
    </xf>
    <xf numFmtId="0" fontId="11" fillId="3" borderId="0" xfId="5" applyFont="1" applyFill="1" applyAlignment="1">
      <alignment horizontal="right" vertical="center"/>
    </xf>
    <xf numFmtId="0" fontId="12" fillId="5" borderId="12" xfId="6" applyFont="1" applyFill="1" applyBorder="1"/>
    <xf numFmtId="0" fontId="13" fillId="4" borderId="0" xfId="5" applyFont="1" applyFill="1"/>
    <xf numFmtId="0" fontId="12" fillId="5" borderId="6" xfId="6" applyFont="1" applyFill="1" applyBorder="1"/>
    <xf numFmtId="0" fontId="11" fillId="4" borderId="0" xfId="5" applyFont="1" applyFill="1"/>
    <xf numFmtId="0" fontId="11" fillId="5" borderId="0" xfId="8" applyFont="1" applyFill="1" applyAlignment="1">
      <alignment horizontal="left" vertical="center"/>
    </xf>
    <xf numFmtId="167" fontId="11" fillId="3" borderId="0" xfId="9" applyNumberFormat="1" applyFont="1" applyFill="1" applyAlignment="1">
      <alignment horizontal="right" vertical="center"/>
    </xf>
    <xf numFmtId="167" fontId="11" fillId="3" borderId="12" xfId="9" applyNumberFormat="1" applyFont="1" applyFill="1" applyBorder="1" applyAlignment="1">
      <alignment horizontal="right" vertical="center"/>
    </xf>
    <xf numFmtId="3" fontId="12" fillId="5" borderId="0" xfId="6" applyNumberFormat="1" applyFont="1" applyFill="1"/>
    <xf numFmtId="168" fontId="12" fillId="5" borderId="0" xfId="6" applyNumberFormat="1" applyFont="1" applyFill="1"/>
    <xf numFmtId="0" fontId="11" fillId="3" borderId="0" xfId="5" applyFont="1" applyFill="1" applyAlignment="1">
      <alignment vertical="center"/>
    </xf>
    <xf numFmtId="0" fontId="12" fillId="3" borderId="6" xfId="6" applyFont="1" applyFill="1" applyBorder="1"/>
    <xf numFmtId="0" fontId="11" fillId="3" borderId="0" xfId="5" applyFont="1" applyFill="1"/>
    <xf numFmtId="0" fontId="11" fillId="3" borderId="0" xfId="8" applyFont="1" applyFill="1" applyAlignment="1">
      <alignment horizontal="left" vertical="center"/>
    </xf>
    <xf numFmtId="3" fontId="11" fillId="3" borderId="0" xfId="9" applyNumberFormat="1" applyFont="1" applyFill="1" applyAlignment="1">
      <alignment horizontal="right" vertical="center"/>
    </xf>
    <xf numFmtId="3" fontId="11" fillId="3" borderId="12" xfId="9" applyNumberFormat="1" applyFont="1" applyFill="1" applyBorder="1" applyAlignment="1">
      <alignment horizontal="right" vertical="center"/>
    </xf>
    <xf numFmtId="0" fontId="13" fillId="3" borderId="0" xfId="5" applyFont="1" applyFill="1" applyAlignment="1">
      <alignment vertical="center"/>
    </xf>
    <xf numFmtId="3" fontId="13" fillId="5" borderId="0" xfId="6" applyNumberFormat="1" applyFont="1" applyFill="1"/>
    <xf numFmtId="0" fontId="13" fillId="3" borderId="0" xfId="5" applyFont="1" applyFill="1"/>
    <xf numFmtId="167" fontId="11" fillId="3" borderId="0" xfId="8" applyNumberFormat="1" applyFont="1" applyFill="1" applyAlignment="1">
      <alignment horizontal="right" vertical="center"/>
    </xf>
    <xf numFmtId="167" fontId="11" fillId="3" borderId="12" xfId="8" applyNumberFormat="1" applyFont="1" applyFill="1" applyBorder="1" applyAlignment="1">
      <alignment horizontal="right" vertical="center"/>
    </xf>
    <xf numFmtId="0" fontId="11" fillId="5" borderId="6" xfId="8" applyFont="1" applyFill="1" applyBorder="1"/>
    <xf numFmtId="0" fontId="11" fillId="4" borderId="6" xfId="5" applyFont="1" applyFill="1" applyBorder="1"/>
    <xf numFmtId="166" fontId="15" fillId="6" borderId="13" xfId="8" applyNumberFormat="1" applyFont="1" applyFill="1" applyBorder="1" applyAlignment="1">
      <alignment vertical="center" wrapText="1"/>
    </xf>
    <xf numFmtId="0" fontId="17" fillId="3" borderId="0" xfId="5" applyFont="1" applyFill="1"/>
    <xf numFmtId="0" fontId="13" fillId="6" borderId="12" xfId="6" applyFont="1" applyFill="1" applyBorder="1"/>
    <xf numFmtId="0" fontId="18" fillId="3" borderId="0" xfId="5" applyFont="1" applyFill="1"/>
    <xf numFmtId="0" fontId="12" fillId="5" borderId="6" xfId="6" applyFont="1" applyFill="1" applyBorder="1" applyAlignment="1">
      <alignment horizontal="left" vertical="center"/>
    </xf>
    <xf numFmtId="0" fontId="11" fillId="4" borderId="0" xfId="5" applyFont="1" applyFill="1" applyAlignment="1">
      <alignment horizontal="left" vertical="center"/>
    </xf>
    <xf numFmtId="0" fontId="12" fillId="5" borderId="0" xfId="6" applyFont="1" applyFill="1" applyAlignment="1">
      <alignment horizontal="left" vertical="center"/>
    </xf>
    <xf numFmtId="1" fontId="11" fillId="3" borderId="0" xfId="9" applyNumberFormat="1" applyFont="1" applyFill="1" applyAlignment="1">
      <alignment horizontal="right" vertical="center"/>
    </xf>
    <xf numFmtId="1" fontId="11" fillId="3" borderId="12" xfId="9" applyNumberFormat="1" applyFont="1" applyFill="1" applyBorder="1" applyAlignment="1">
      <alignment horizontal="right" vertical="center"/>
    </xf>
    <xf numFmtId="0" fontId="13" fillId="6" borderId="16" xfId="6" applyFont="1" applyFill="1" applyBorder="1" applyAlignment="1">
      <alignment horizontal="left" vertical="center"/>
    </xf>
    <xf numFmtId="0" fontId="13" fillId="6" borderId="2" xfId="5" applyFont="1" applyFill="1" applyBorder="1" applyAlignment="1">
      <alignment horizontal="left" vertical="center"/>
    </xf>
    <xf numFmtId="0" fontId="13" fillId="6" borderId="2" xfId="6" applyFont="1" applyFill="1" applyBorder="1" applyAlignment="1">
      <alignment horizontal="left" vertical="center"/>
    </xf>
    <xf numFmtId="0" fontId="12" fillId="5" borderId="22" xfId="6" applyFont="1" applyFill="1" applyBorder="1" applyAlignment="1">
      <alignment horizontal="left"/>
    </xf>
    <xf numFmtId="0" fontId="11" fillId="4" borderId="23" xfId="5" applyFont="1" applyFill="1" applyBorder="1" applyAlignment="1">
      <alignment horizontal="left"/>
    </xf>
    <xf numFmtId="0" fontId="12" fillId="5" borderId="23" xfId="6" applyFont="1" applyFill="1" applyBorder="1" applyAlignment="1">
      <alignment horizontal="left" vertical="center"/>
    </xf>
    <xf numFmtId="3" fontId="12" fillId="3" borderId="23" xfId="9" applyNumberFormat="1" applyFont="1" applyFill="1" applyBorder="1" applyAlignment="1">
      <alignment horizontal="right" vertical="center"/>
    </xf>
    <xf numFmtId="3" fontId="12" fillId="3" borderId="24" xfId="9" applyNumberFormat="1" applyFont="1" applyFill="1" applyBorder="1" applyAlignment="1">
      <alignment horizontal="right" vertical="center"/>
    </xf>
    <xf numFmtId="0" fontId="18" fillId="3" borderId="6" xfId="5" applyFont="1" applyFill="1" applyBorder="1" applyAlignment="1">
      <alignment vertical="center"/>
    </xf>
    <xf numFmtId="0" fontId="18" fillId="3" borderId="0" xfId="5" applyFont="1" applyFill="1" applyAlignment="1">
      <alignment vertical="center"/>
    </xf>
    <xf numFmtId="0" fontId="18" fillId="4" borderId="25" xfId="5" applyFont="1" applyFill="1" applyBorder="1" applyAlignment="1">
      <alignment vertical="center"/>
    </xf>
    <xf numFmtId="0" fontId="18" fillId="4" borderId="26" xfId="5" applyFont="1" applyFill="1" applyBorder="1" applyAlignment="1">
      <alignment vertical="center"/>
    </xf>
    <xf numFmtId="0" fontId="12" fillId="5" borderId="27" xfId="6" applyFont="1" applyFill="1" applyBorder="1"/>
    <xf numFmtId="0" fontId="18" fillId="4" borderId="0" xfId="5" applyFont="1" applyFill="1" applyAlignment="1">
      <alignment horizontal="left" vertical="center" wrapText="1"/>
    </xf>
    <xf numFmtId="0" fontId="23" fillId="4" borderId="0" xfId="10" applyFont="1" applyFill="1" applyBorder="1" applyAlignment="1" applyProtection="1">
      <alignment horizontal="center" vertical="center" wrapText="1"/>
    </xf>
    <xf numFmtId="0" fontId="18" fillId="4" borderId="0" xfId="0" applyFont="1" applyFill="1"/>
    <xf numFmtId="0" fontId="24" fillId="4" borderId="0" xfId="0" applyFont="1" applyFill="1"/>
    <xf numFmtId="0" fontId="25" fillId="4" borderId="0" xfId="0" applyFont="1" applyFill="1"/>
    <xf numFmtId="0" fontId="26" fillId="4" borderId="0" xfId="0" applyFont="1" applyFill="1"/>
    <xf numFmtId="0" fontId="26" fillId="4" borderId="0" xfId="0" applyFont="1" applyFill="1" applyAlignment="1">
      <alignment wrapText="1"/>
    </xf>
    <xf numFmtId="0" fontId="29" fillId="10" borderId="32" xfId="0" applyFont="1" applyFill="1" applyBorder="1" applyAlignment="1">
      <alignment horizontal="center" wrapText="1"/>
    </xf>
    <xf numFmtId="0" fontId="25" fillId="4" borderId="0" xfId="0" applyFont="1" applyFill="1" applyAlignment="1">
      <alignment wrapText="1"/>
    </xf>
    <xf numFmtId="0" fontId="11" fillId="5" borderId="34" xfId="0" applyFont="1" applyFill="1" applyBorder="1" applyProtection="1">
      <protection locked="0"/>
    </xf>
    <xf numFmtId="166" fontId="11" fillId="3" borderId="0" xfId="0" applyNumberFormat="1" applyFont="1" applyFill="1" applyAlignment="1">
      <alignment horizontal="center"/>
    </xf>
    <xf numFmtId="166" fontId="11" fillId="3" borderId="35" xfId="0" applyNumberFormat="1" applyFont="1" applyFill="1" applyBorder="1" applyAlignment="1">
      <alignment horizontal="center"/>
    </xf>
    <xf numFmtId="2" fontId="25" fillId="4" borderId="0" xfId="0" applyNumberFormat="1" applyFont="1" applyFill="1"/>
    <xf numFmtId="169" fontId="25" fillId="4" borderId="0" xfId="0" applyNumberFormat="1" applyFont="1" applyFill="1"/>
    <xf numFmtId="166" fontId="25" fillId="4" borderId="0" xfId="0" applyNumberFormat="1" applyFont="1" applyFill="1"/>
    <xf numFmtId="0" fontId="11" fillId="3" borderId="34" xfId="0" applyFont="1" applyFill="1" applyBorder="1" applyAlignment="1">
      <alignment horizontal="left"/>
    </xf>
    <xf numFmtId="0" fontId="11" fillId="3" borderId="36" xfId="0" applyFont="1" applyFill="1" applyBorder="1" applyAlignment="1">
      <alignment horizontal="left"/>
    </xf>
    <xf numFmtId="166" fontId="11" fillId="3" borderId="7" xfId="0" applyNumberFormat="1" applyFont="1" applyFill="1" applyBorder="1" applyAlignment="1">
      <alignment horizontal="center"/>
    </xf>
    <xf numFmtId="166" fontId="11" fillId="3" borderId="37" xfId="0" applyNumberFormat="1" applyFont="1" applyFill="1" applyBorder="1" applyAlignment="1">
      <alignment horizontal="center"/>
    </xf>
    <xf numFmtId="166" fontId="11" fillId="3" borderId="12" xfId="0" applyNumberFormat="1" applyFont="1" applyFill="1" applyBorder="1" applyAlignment="1">
      <alignment horizontal="center"/>
    </xf>
    <xf numFmtId="0" fontId="11" fillId="3" borderId="34" xfId="0" applyFont="1" applyFill="1" applyBorder="1" applyAlignment="1" applyProtection="1">
      <alignment horizontal="left"/>
      <protection locked="0"/>
    </xf>
    <xf numFmtId="166" fontId="11" fillId="3" borderId="10" xfId="0" applyNumberFormat="1" applyFont="1" applyFill="1" applyBorder="1" applyAlignment="1">
      <alignment horizontal="center"/>
    </xf>
    <xf numFmtId="0" fontId="11" fillId="3" borderId="38" xfId="0" applyFont="1" applyFill="1" applyBorder="1" applyAlignment="1" applyProtection="1">
      <alignment horizontal="left"/>
      <protection locked="0"/>
    </xf>
    <xf numFmtId="0" fontId="11" fillId="3" borderId="39" xfId="0" applyFont="1" applyFill="1" applyBorder="1" applyAlignment="1" applyProtection="1">
      <alignment horizontal="left"/>
      <protection locked="0"/>
    </xf>
    <xf numFmtId="0" fontId="18" fillId="3" borderId="40" xfId="0" applyFont="1" applyFill="1" applyBorder="1" applyProtection="1">
      <protection locked="0"/>
    </xf>
    <xf numFmtId="0" fontId="18" fillId="3" borderId="41" xfId="0" applyFont="1" applyFill="1" applyBorder="1" applyProtection="1">
      <protection locked="0"/>
    </xf>
    <xf numFmtId="0" fontId="18" fillId="3" borderId="42" xfId="0" applyFont="1" applyFill="1" applyBorder="1" applyProtection="1">
      <protection locked="0"/>
    </xf>
    <xf numFmtId="0" fontId="18" fillId="3" borderId="34" xfId="0" applyFont="1" applyFill="1" applyBorder="1"/>
    <xf numFmtId="0" fontId="18" fillId="3" borderId="0" xfId="0" applyFont="1" applyFill="1"/>
    <xf numFmtId="0" fontId="18" fillId="3" borderId="35" xfId="0" applyFont="1" applyFill="1" applyBorder="1"/>
    <xf numFmtId="0" fontId="18" fillId="3" borderId="34" xfId="0" applyFont="1" applyFill="1" applyBorder="1" applyProtection="1">
      <protection locked="0"/>
    </xf>
    <xf numFmtId="0" fontId="18" fillId="3" borderId="0" xfId="0" applyFont="1" applyFill="1" applyProtection="1">
      <protection locked="0"/>
    </xf>
    <xf numFmtId="0" fontId="18" fillId="3" borderId="35" xfId="0" applyFont="1" applyFill="1" applyBorder="1" applyProtection="1">
      <protection locked="0"/>
    </xf>
    <xf numFmtId="0" fontId="18" fillId="3" borderId="43" xfId="0" applyFont="1" applyFill="1" applyBorder="1"/>
    <xf numFmtId="0" fontId="18" fillId="3" borderId="44" xfId="0" applyFont="1" applyFill="1" applyBorder="1"/>
    <xf numFmtId="0" fontId="18" fillId="3" borderId="45" xfId="0" applyFont="1" applyFill="1" applyBorder="1"/>
    <xf numFmtId="1" fontId="25" fillId="4" borderId="0" xfId="0" applyNumberFormat="1" applyFont="1" applyFill="1" applyAlignment="1">
      <alignment horizontal="center"/>
    </xf>
    <xf numFmtId="0" fontId="31" fillId="0" borderId="0" xfId="11" applyFont="1" applyAlignment="1">
      <alignment horizontal="center" vertical="center" wrapText="1"/>
    </xf>
    <xf numFmtId="0" fontId="33" fillId="0" borderId="0" xfId="12" applyFont="1"/>
    <xf numFmtId="0" fontId="34" fillId="0" borderId="0" xfId="12" applyFont="1"/>
    <xf numFmtId="2" fontId="11" fillId="3" borderId="26" xfId="7" applyNumberFormat="1" applyFont="1" applyFill="1" applyBorder="1" applyAlignment="1">
      <alignment horizontal="right"/>
    </xf>
    <xf numFmtId="1" fontId="11" fillId="3" borderId="0" xfId="7" applyNumberFormat="1" applyFont="1" applyFill="1" applyAlignment="1">
      <alignment horizontal="center"/>
    </xf>
    <xf numFmtId="1" fontId="11" fillId="3" borderId="26" xfId="7" applyNumberFormat="1" applyFont="1" applyFill="1" applyBorder="1" applyAlignment="1">
      <alignment horizontal="center"/>
    </xf>
    <xf numFmtId="0" fontId="13" fillId="0" borderId="0" xfId="12" applyFont="1"/>
    <xf numFmtId="165" fontId="13" fillId="6" borderId="41" xfId="7" applyNumberFormat="1" applyFont="1" applyFill="1" applyBorder="1" applyAlignment="1">
      <alignment horizontal="center" vertical="center"/>
    </xf>
    <xf numFmtId="0" fontId="13" fillId="6" borderId="0" xfId="7" applyFont="1" applyFill="1" applyAlignment="1">
      <alignment horizontal="center" vertical="center"/>
    </xf>
    <xf numFmtId="165" fontId="13" fillId="6" borderId="2" xfId="7" applyNumberFormat="1" applyFont="1" applyFill="1" applyBorder="1" applyAlignment="1">
      <alignment horizontal="center" vertical="center"/>
    </xf>
    <xf numFmtId="2" fontId="13" fillId="6" borderId="0" xfId="7" applyNumberFormat="1" applyFont="1" applyFill="1" applyAlignment="1">
      <alignment horizontal="right"/>
    </xf>
    <xf numFmtId="0" fontId="35" fillId="6" borderId="0" xfId="7" applyFont="1" applyFill="1" applyAlignment="1">
      <alignment horizontal="center" vertical="center"/>
    </xf>
    <xf numFmtId="0" fontId="35" fillId="6" borderId="0" xfId="7" applyFont="1" applyFill="1" applyAlignment="1">
      <alignment horizontal="right" vertical="center"/>
    </xf>
    <xf numFmtId="0" fontId="35" fillId="6" borderId="48" xfId="7" applyFont="1" applyFill="1" applyBorder="1" applyAlignment="1">
      <alignment horizontal="right" vertical="center"/>
    </xf>
    <xf numFmtId="166" fontId="36" fillId="3" borderId="0" xfId="7" applyNumberFormat="1" applyFont="1" applyFill="1" applyAlignment="1">
      <alignment horizontal="left" vertical="center"/>
    </xf>
    <xf numFmtId="0" fontId="33" fillId="3" borderId="0" xfId="7" applyFont="1" applyFill="1" applyAlignment="1">
      <alignment horizontal="right" vertical="center"/>
    </xf>
    <xf numFmtId="166" fontId="33" fillId="3" borderId="0" xfId="7" applyNumberFormat="1" applyFont="1" applyFill="1" applyAlignment="1">
      <alignment horizontal="right" vertical="center"/>
    </xf>
    <xf numFmtId="166" fontId="33" fillId="3" borderId="49" xfId="7" applyNumberFormat="1" applyFont="1" applyFill="1" applyBorder="1" applyAlignment="1">
      <alignment horizontal="right" vertical="center"/>
    </xf>
    <xf numFmtId="166" fontId="33" fillId="3" borderId="0" xfId="7" applyNumberFormat="1" applyFont="1" applyFill="1" applyAlignment="1">
      <alignment horizontal="left" vertical="center"/>
    </xf>
    <xf numFmtId="167" fontId="12" fillId="3" borderId="0" xfId="7" applyNumberFormat="1" applyFont="1" applyFill="1" applyAlignment="1">
      <alignment horizontal="right" vertical="center"/>
    </xf>
    <xf numFmtId="167" fontId="12" fillId="3" borderId="49" xfId="7" applyNumberFormat="1" applyFont="1" applyFill="1" applyBorder="1" applyAlignment="1">
      <alignment horizontal="right" vertical="center"/>
    </xf>
    <xf numFmtId="166" fontId="33" fillId="3" borderId="0" xfId="7" applyNumberFormat="1" applyFont="1" applyFill="1" applyAlignment="1">
      <alignment horizontal="left" vertical="center" wrapText="1"/>
    </xf>
    <xf numFmtId="166" fontId="37" fillId="3" borderId="0" xfId="7" applyNumberFormat="1" applyFont="1" applyFill="1" applyAlignment="1">
      <alignment horizontal="left" vertical="center"/>
    </xf>
    <xf numFmtId="0" fontId="33" fillId="3" borderId="0" xfId="7" applyFont="1" applyFill="1" applyAlignment="1">
      <alignment horizontal="left" indent="1"/>
    </xf>
    <xf numFmtId="0" fontId="33" fillId="3" borderId="0" xfId="7" applyFont="1" applyFill="1" applyAlignment="1">
      <alignment horizontal="left" vertical="center" indent="1"/>
    </xf>
    <xf numFmtId="0" fontId="33" fillId="3" borderId="0" xfId="7" applyFont="1" applyFill="1" applyAlignment="1">
      <alignment horizontal="left" vertical="center" wrapText="1" indent="1"/>
    </xf>
    <xf numFmtId="0" fontId="33" fillId="3" borderId="0" xfId="7" applyFont="1" applyFill="1" applyAlignment="1">
      <alignment horizontal="left" vertical="center" indent="1" shrinkToFit="1"/>
    </xf>
    <xf numFmtId="0" fontId="12" fillId="3" borderId="0" xfId="7" applyFont="1" applyFill="1" applyAlignment="1">
      <alignment horizontal="left" vertical="center" indent="1"/>
    </xf>
    <xf numFmtId="0" fontId="33" fillId="3" borderId="7" xfId="7" applyFont="1" applyFill="1" applyBorder="1" applyAlignment="1">
      <alignment horizontal="left" vertical="center" indent="1"/>
    </xf>
    <xf numFmtId="0" fontId="36" fillId="3" borderId="13" xfId="7" applyFont="1" applyFill="1" applyBorder="1" applyAlignment="1">
      <alignment horizontal="left" vertical="center" wrapText="1"/>
    </xf>
    <xf numFmtId="167" fontId="38" fillId="3" borderId="13" xfId="7" applyNumberFormat="1" applyFont="1" applyFill="1" applyBorder="1" applyAlignment="1">
      <alignment horizontal="right" vertical="center"/>
    </xf>
    <xf numFmtId="167" fontId="38" fillId="3" borderId="50" xfId="7" applyNumberFormat="1" applyFont="1" applyFill="1" applyBorder="1" applyAlignment="1">
      <alignment horizontal="right" vertical="center"/>
    </xf>
    <xf numFmtId="166" fontId="36" fillId="3" borderId="0" xfId="7" applyNumberFormat="1" applyFont="1" applyFill="1" applyAlignment="1">
      <alignment horizontal="left" vertical="center" wrapText="1"/>
    </xf>
    <xf numFmtId="166" fontId="37" fillId="3" borderId="0" xfId="7" applyNumberFormat="1" applyFont="1" applyFill="1" applyAlignment="1">
      <alignment horizontal="left" vertical="center" wrapText="1"/>
    </xf>
    <xf numFmtId="166" fontId="33" fillId="3" borderId="0" xfId="7" applyNumberFormat="1" applyFont="1" applyFill="1" applyAlignment="1">
      <alignment horizontal="left" vertical="center" wrapText="1" indent="1"/>
    </xf>
    <xf numFmtId="166" fontId="33" fillId="3" borderId="0" xfId="7" applyNumberFormat="1" applyFont="1" applyFill="1" applyAlignment="1">
      <alignment horizontal="left" vertical="center" indent="1" shrinkToFit="1"/>
    </xf>
    <xf numFmtId="0" fontId="33" fillId="3" borderId="7" xfId="7" applyFont="1" applyFill="1" applyBorder="1" applyAlignment="1">
      <alignment horizontal="left" vertical="center" wrapText="1" indent="1"/>
    </xf>
    <xf numFmtId="167" fontId="12" fillId="3" borderId="7" xfId="7" applyNumberFormat="1" applyFont="1" applyFill="1" applyBorder="1" applyAlignment="1">
      <alignment horizontal="right" vertical="center"/>
    </xf>
    <xf numFmtId="167" fontId="12" fillId="3" borderId="51" xfId="7" applyNumberFormat="1" applyFont="1" applyFill="1" applyBorder="1" applyAlignment="1">
      <alignment horizontal="right" vertical="center"/>
    </xf>
    <xf numFmtId="166" fontId="36" fillId="3" borderId="13" xfId="7" applyNumberFormat="1" applyFont="1" applyFill="1" applyBorder="1" applyAlignment="1">
      <alignment horizontal="left" vertical="center" wrapText="1"/>
    </xf>
    <xf numFmtId="166" fontId="33" fillId="3" borderId="2" xfId="7" applyNumberFormat="1" applyFont="1" applyFill="1" applyBorder="1" applyAlignment="1">
      <alignment horizontal="left" vertical="center"/>
    </xf>
    <xf numFmtId="166" fontId="33" fillId="3" borderId="7" xfId="7" applyNumberFormat="1" applyFont="1" applyFill="1" applyBorder="1" applyAlignment="1">
      <alignment horizontal="left" vertical="center"/>
    </xf>
    <xf numFmtId="166" fontId="36" fillId="3" borderId="13" xfId="7" applyNumberFormat="1" applyFont="1" applyFill="1" applyBorder="1" applyAlignment="1">
      <alignment horizontal="left" vertical="top" wrapText="1"/>
    </xf>
    <xf numFmtId="3" fontId="38" fillId="3" borderId="7" xfId="7" applyNumberFormat="1" applyFont="1" applyFill="1" applyBorder="1" applyAlignment="1">
      <alignment horizontal="right" vertical="center"/>
    </xf>
    <xf numFmtId="3" fontId="38" fillId="3" borderId="51" xfId="7" applyNumberFormat="1" applyFont="1" applyFill="1" applyBorder="1" applyAlignment="1">
      <alignment horizontal="right" vertical="center"/>
    </xf>
    <xf numFmtId="0" fontId="20" fillId="3" borderId="26" xfId="7" applyFont="1" applyFill="1" applyBorder="1" applyAlignment="1">
      <alignment horizontal="left" vertical="top"/>
    </xf>
    <xf numFmtId="0" fontId="39" fillId="3" borderId="26" xfId="7" applyFont="1" applyFill="1" applyBorder="1" applyAlignment="1">
      <alignment horizontal="left" vertical="top"/>
    </xf>
    <xf numFmtId="0" fontId="39" fillId="3" borderId="52" xfId="7" applyFont="1" applyFill="1" applyBorder="1" applyAlignment="1">
      <alignment horizontal="left" vertical="center"/>
    </xf>
    <xf numFmtId="0" fontId="39" fillId="3" borderId="53" xfId="7" applyFont="1" applyFill="1" applyBorder="1" applyAlignment="1">
      <alignment horizontal="left" vertical="center"/>
    </xf>
    <xf numFmtId="0" fontId="32" fillId="3" borderId="0" xfId="12" applyFill="1"/>
    <xf numFmtId="0" fontId="32" fillId="3" borderId="26" xfId="12" applyFill="1" applyBorder="1"/>
    <xf numFmtId="0" fontId="20" fillId="11" borderId="41" xfId="12" applyFont="1" applyFill="1" applyBorder="1" applyAlignment="1">
      <alignment horizontal="left" vertical="center"/>
    </xf>
    <xf numFmtId="0" fontId="20" fillId="11" borderId="0" xfId="12" applyFont="1" applyFill="1" applyAlignment="1">
      <alignment horizontal="left" vertical="center"/>
    </xf>
    <xf numFmtId="0" fontId="12" fillId="11" borderId="2" xfId="12" applyFont="1" applyFill="1" applyBorder="1" applyAlignment="1">
      <alignment horizontal="center" vertical="center"/>
    </xf>
    <xf numFmtId="0" fontId="33" fillId="0" borderId="54" xfId="12" applyFont="1" applyBorder="1"/>
    <xf numFmtId="0" fontId="40" fillId="11" borderId="0" xfId="12" applyFont="1" applyFill="1" applyAlignment="1">
      <alignment horizontal="right" vertical="center"/>
    </xf>
    <xf numFmtId="0" fontId="40" fillId="11" borderId="2" xfId="12" applyFont="1" applyFill="1" applyBorder="1" applyAlignment="1">
      <alignment horizontal="right" vertical="center"/>
    </xf>
    <xf numFmtId="0" fontId="40" fillId="11" borderId="48" xfId="12" applyFont="1" applyFill="1" applyBorder="1" applyAlignment="1">
      <alignment horizontal="right" vertical="center"/>
    </xf>
    <xf numFmtId="0" fontId="38" fillId="3" borderId="0" xfId="12" applyFont="1" applyFill="1" applyAlignment="1">
      <alignment horizontal="left" vertical="center"/>
    </xf>
    <xf numFmtId="166" fontId="12" fillId="3" borderId="0" xfId="12" applyNumberFormat="1" applyFont="1" applyFill="1" applyAlignment="1">
      <alignment horizontal="right" vertical="center" wrapText="1"/>
    </xf>
    <xf numFmtId="166" fontId="12" fillId="3" borderId="49" xfId="12" applyNumberFormat="1" applyFont="1" applyFill="1" applyBorder="1" applyAlignment="1">
      <alignment horizontal="right" vertical="center" wrapText="1"/>
    </xf>
    <xf numFmtId="0" fontId="12" fillId="3" borderId="0" xfId="12" applyFont="1" applyFill="1" applyAlignment="1">
      <alignment horizontal="left" vertical="center"/>
    </xf>
    <xf numFmtId="0" fontId="12" fillId="3" borderId="0" xfId="12" applyFont="1" applyFill="1" applyAlignment="1">
      <alignment horizontal="left" vertical="center" indent="1"/>
    </xf>
    <xf numFmtId="0" fontId="12" fillId="3" borderId="7" xfId="12" applyFont="1" applyFill="1" applyBorder="1" applyAlignment="1">
      <alignment horizontal="left" vertical="center" indent="1"/>
    </xf>
    <xf numFmtId="166" fontId="12" fillId="3" borderId="7" xfId="12" applyNumberFormat="1" applyFont="1" applyFill="1" applyBorder="1" applyAlignment="1">
      <alignment horizontal="right" vertical="center" wrapText="1"/>
    </xf>
    <xf numFmtId="166" fontId="12" fillId="3" borderId="51" xfId="12" applyNumberFormat="1" applyFont="1" applyFill="1" applyBorder="1" applyAlignment="1">
      <alignment horizontal="right" vertical="center" wrapText="1"/>
    </xf>
    <xf numFmtId="166" fontId="12" fillId="3" borderId="2" xfId="12" applyNumberFormat="1" applyFont="1" applyFill="1" applyBorder="1" applyAlignment="1">
      <alignment horizontal="right" vertical="center" wrapText="1"/>
    </xf>
    <xf numFmtId="166" fontId="12" fillId="3" borderId="48" xfId="12" applyNumberFormat="1" applyFont="1" applyFill="1" applyBorder="1" applyAlignment="1">
      <alignment horizontal="right" vertical="center" wrapText="1"/>
    </xf>
    <xf numFmtId="0" fontId="12" fillId="3" borderId="7" xfId="12" applyFont="1" applyFill="1" applyBorder="1" applyAlignment="1">
      <alignment horizontal="left"/>
    </xf>
    <xf numFmtId="0" fontId="12" fillId="3" borderId="0" xfId="12" applyFont="1" applyFill="1" applyAlignment="1">
      <alignment horizontal="left" shrinkToFit="1"/>
    </xf>
    <xf numFmtId="0" fontId="12" fillId="3" borderId="0" xfId="12" applyFont="1" applyFill="1" applyAlignment="1">
      <alignment horizontal="left" vertical="center" shrinkToFit="1"/>
    </xf>
    <xf numFmtId="0" fontId="12" fillId="3" borderId="7" xfId="12" applyFont="1" applyFill="1" applyBorder="1" applyAlignment="1">
      <alignment horizontal="left" vertical="center"/>
    </xf>
    <xf numFmtId="0" fontId="12" fillId="3" borderId="0" xfId="12" applyFont="1" applyFill="1" applyAlignment="1">
      <alignment horizontal="left"/>
    </xf>
    <xf numFmtId="0" fontId="12" fillId="11" borderId="2" xfId="12" applyFont="1" applyFill="1" applyBorder="1" applyAlignment="1">
      <alignment horizontal="left" vertical="center"/>
    </xf>
    <xf numFmtId="170" fontId="12" fillId="3" borderId="0" xfId="13" applyNumberFormat="1" applyFont="1" applyFill="1" applyBorder="1" applyAlignment="1">
      <alignment horizontal="right" vertical="center" wrapText="1"/>
    </xf>
    <xf numFmtId="170" fontId="12" fillId="3" borderId="49" xfId="13" applyNumberFormat="1" applyFont="1" applyFill="1" applyBorder="1" applyAlignment="1">
      <alignment horizontal="right" vertical="center" wrapText="1"/>
    </xf>
    <xf numFmtId="1" fontId="12" fillId="3" borderId="7" xfId="12" applyNumberFormat="1" applyFont="1" applyFill="1" applyBorder="1" applyAlignment="1">
      <alignment horizontal="right" vertical="center" wrapText="1"/>
    </xf>
    <xf numFmtId="3" fontId="12" fillId="3" borderId="7" xfId="12" applyNumberFormat="1" applyFont="1" applyFill="1" applyBorder="1" applyAlignment="1">
      <alignment horizontal="right" vertical="center" wrapText="1"/>
    </xf>
    <xf numFmtId="170" fontId="12" fillId="3" borderId="51" xfId="13" applyNumberFormat="1" applyFont="1" applyFill="1" applyBorder="1" applyAlignment="1">
      <alignment horizontal="right" vertical="center" wrapText="1"/>
    </xf>
    <xf numFmtId="0" fontId="20" fillId="3" borderId="0" xfId="12" applyFont="1" applyFill="1" applyAlignment="1">
      <alignment horizontal="left" vertical="center"/>
    </xf>
    <xf numFmtId="166" fontId="20" fillId="3" borderId="0" xfId="12" applyNumberFormat="1" applyFont="1" applyFill="1" applyAlignment="1">
      <alignment horizontal="right" vertical="center"/>
    </xf>
    <xf numFmtId="166" fontId="20" fillId="3" borderId="50" xfId="12" applyNumberFormat="1" applyFont="1" applyFill="1" applyBorder="1" applyAlignment="1">
      <alignment horizontal="right" vertical="center"/>
    </xf>
    <xf numFmtId="0" fontId="20" fillId="3" borderId="2" xfId="12" applyFont="1" applyFill="1" applyBorder="1" applyAlignment="1">
      <alignment horizontal="left" vertical="center"/>
    </xf>
    <xf numFmtId="0" fontId="39" fillId="3" borderId="2" xfId="12" applyFont="1" applyFill="1" applyBorder="1" applyAlignment="1">
      <alignment horizontal="left" vertical="center"/>
    </xf>
    <xf numFmtId="0" fontId="39" fillId="3" borderId="48" xfId="12" applyFont="1" applyFill="1" applyBorder="1" applyAlignment="1">
      <alignment horizontal="left" vertical="center"/>
    </xf>
    <xf numFmtId="0" fontId="20" fillId="3" borderId="26" xfId="12" applyFont="1" applyFill="1" applyBorder="1" applyAlignment="1">
      <alignment horizontal="left" vertical="center"/>
    </xf>
    <xf numFmtId="0" fontId="39" fillId="3" borderId="26" xfId="12" applyFont="1" applyFill="1" applyBorder="1" applyAlignment="1">
      <alignment horizontal="left" vertical="center"/>
    </xf>
    <xf numFmtId="0" fontId="39" fillId="3" borderId="55" xfId="12" applyFont="1" applyFill="1" applyBorder="1" applyAlignment="1">
      <alignment horizontal="left" vertical="center"/>
    </xf>
    <xf numFmtId="0" fontId="43" fillId="2" borderId="1" xfId="14" applyFont="1" applyFill="1" applyBorder="1" applyAlignment="1">
      <alignment horizontal="left" wrapText="1"/>
    </xf>
    <xf numFmtId="166" fontId="33" fillId="0" borderId="0" xfId="12" applyNumberFormat="1" applyFont="1"/>
    <xf numFmtId="0" fontId="0" fillId="0" borderId="0" xfId="0" applyAlignment="1">
      <alignment horizontal="right"/>
    </xf>
    <xf numFmtId="0" fontId="0" fillId="0" borderId="0" xfId="0" applyAlignment="1">
      <alignment wrapText="1"/>
    </xf>
    <xf numFmtId="0" fontId="44" fillId="3" borderId="0" xfId="6" applyFont="1" applyFill="1"/>
    <xf numFmtId="0" fontId="1" fillId="0" borderId="0" xfId="15"/>
    <xf numFmtId="0" fontId="45" fillId="12" borderId="0" xfId="15" applyFont="1" applyFill="1" applyAlignment="1">
      <alignment horizontal="center" vertical="center"/>
    </xf>
    <xf numFmtId="166" fontId="46" fillId="0" borderId="0" xfId="15" applyNumberFormat="1" applyFont="1"/>
    <xf numFmtId="0" fontId="47" fillId="3" borderId="0" xfId="4" applyFont="1" applyFill="1" applyAlignment="1" applyProtection="1">
      <alignment horizontal="center" vertical="center" wrapText="1"/>
    </xf>
    <xf numFmtId="0" fontId="48" fillId="0" borderId="0" xfId="15" applyFont="1"/>
    <xf numFmtId="2" fontId="11" fillId="13" borderId="57" xfId="7" applyNumberFormat="1" applyFont="1" applyFill="1" applyBorder="1" applyAlignment="1">
      <alignment vertical="center"/>
    </xf>
    <xf numFmtId="2" fontId="11" fillId="14" borderId="34" xfId="7" applyNumberFormat="1" applyFont="1" applyFill="1" applyBorder="1" applyAlignment="1">
      <alignment vertical="center"/>
    </xf>
    <xf numFmtId="2" fontId="11" fillId="14" borderId="60" xfId="7" applyNumberFormat="1" applyFont="1" applyFill="1" applyBorder="1" applyAlignment="1">
      <alignment vertical="center"/>
    </xf>
    <xf numFmtId="2" fontId="11" fillId="15" borderId="34" xfId="7" applyNumberFormat="1" applyFont="1" applyFill="1" applyBorder="1" applyAlignment="1">
      <alignment vertical="center"/>
    </xf>
    <xf numFmtId="166" fontId="12" fillId="15" borderId="0" xfId="7" applyNumberFormat="1" applyFont="1" applyFill="1" applyAlignment="1">
      <alignment horizontal="right" vertical="center"/>
    </xf>
    <xf numFmtId="166" fontId="12" fillId="5" borderId="0" xfId="7" applyNumberFormat="1" applyFont="1" applyFill="1" applyAlignment="1">
      <alignment horizontal="right" vertical="center"/>
    </xf>
    <xf numFmtId="166" fontId="12" fillId="4" borderId="0" xfId="7" applyNumberFormat="1" applyFont="1" applyFill="1" applyAlignment="1">
      <alignment horizontal="right" vertical="center"/>
    </xf>
    <xf numFmtId="166" fontId="12" fillId="3" borderId="0" xfId="4" applyNumberFormat="1" applyFont="1" applyFill="1" applyBorder="1" applyAlignment="1" applyProtection="1">
      <alignment horizontal="right" vertical="center" wrapText="1"/>
    </xf>
    <xf numFmtId="166" fontId="12" fillId="0" borderId="0" xfId="15" applyNumberFormat="1" applyFont="1" applyAlignment="1">
      <alignment horizontal="right"/>
    </xf>
    <xf numFmtId="166" fontId="12" fillId="0" borderId="35" xfId="15" applyNumberFormat="1" applyFont="1" applyBorder="1" applyAlignment="1">
      <alignment horizontal="right"/>
    </xf>
    <xf numFmtId="2" fontId="11" fillId="8" borderId="34" xfId="7" applyNumberFormat="1" applyFont="1" applyFill="1" applyBorder="1" applyAlignment="1">
      <alignment vertical="center"/>
    </xf>
    <xf numFmtId="166" fontId="12" fillId="8" borderId="0" xfId="7" applyNumberFormat="1" applyFont="1" applyFill="1" applyAlignment="1">
      <alignment horizontal="right" vertical="center"/>
    </xf>
    <xf numFmtId="166" fontId="12" fillId="3" borderId="0" xfId="16" applyNumberFormat="1" applyFont="1" applyFill="1" applyBorder="1" applyAlignment="1">
      <alignment horizontal="right" vertical="center"/>
    </xf>
    <xf numFmtId="0" fontId="46" fillId="0" borderId="0" xfId="15" applyFont="1"/>
    <xf numFmtId="0" fontId="49" fillId="3" borderId="0" xfId="4" applyFont="1" applyFill="1" applyAlignment="1" applyProtection="1">
      <alignment horizontal="center" vertical="center" wrapText="1"/>
    </xf>
    <xf numFmtId="2" fontId="50" fillId="8" borderId="34" xfId="7" applyNumberFormat="1" applyFont="1" applyFill="1" applyBorder="1" applyAlignment="1">
      <alignment horizontal="left" vertical="center" indent="1"/>
    </xf>
    <xf numFmtId="166" fontId="51" fillId="8" borderId="0" xfId="7" applyNumberFormat="1" applyFont="1" applyFill="1" applyAlignment="1">
      <alignment horizontal="right" vertical="center"/>
    </xf>
    <xf numFmtId="166" fontId="51" fillId="3" borderId="0" xfId="16" applyNumberFormat="1" applyFont="1" applyFill="1" applyBorder="1" applyAlignment="1">
      <alignment horizontal="right" vertical="center"/>
    </xf>
    <xf numFmtId="166" fontId="51" fillId="3" borderId="0" xfId="4" applyNumberFormat="1" applyFont="1" applyFill="1" applyBorder="1" applyAlignment="1" applyProtection="1">
      <alignment horizontal="right" vertical="center" wrapText="1"/>
    </xf>
    <xf numFmtId="166" fontId="51" fillId="0" borderId="0" xfId="15" applyNumberFormat="1" applyFont="1" applyAlignment="1">
      <alignment horizontal="right"/>
    </xf>
    <xf numFmtId="166" fontId="51" fillId="0" borderId="35" xfId="15" applyNumberFormat="1" applyFont="1" applyBorder="1" applyAlignment="1">
      <alignment horizontal="right"/>
    </xf>
    <xf numFmtId="166" fontId="52" fillId="0" borderId="0" xfId="15" applyNumberFormat="1" applyFont="1"/>
    <xf numFmtId="0" fontId="52" fillId="0" borderId="0" xfId="15" applyFont="1"/>
    <xf numFmtId="2" fontId="11" fillId="8" borderId="34" xfId="7" applyNumberFormat="1" applyFont="1" applyFill="1" applyBorder="1" applyAlignment="1">
      <alignment horizontal="left" vertical="center" indent="2"/>
    </xf>
    <xf numFmtId="166" fontId="12" fillId="3" borderId="0" xfId="8" applyNumberFormat="1" applyFont="1" applyFill="1" applyAlignment="1">
      <alignment horizontal="right" vertical="center"/>
    </xf>
    <xf numFmtId="166" fontId="48" fillId="0" borderId="0" xfId="15" applyNumberFormat="1" applyFont="1"/>
    <xf numFmtId="2" fontId="11" fillId="3" borderId="34" xfId="7" applyNumberFormat="1" applyFont="1" applyFill="1" applyBorder="1" applyAlignment="1">
      <alignment horizontal="left" vertical="center" indent="2"/>
    </xf>
    <xf numFmtId="166" fontId="12" fillId="3" borderId="0" xfId="7" applyNumberFormat="1" applyFont="1" applyFill="1" applyAlignment="1">
      <alignment horizontal="right" vertical="center"/>
    </xf>
    <xf numFmtId="0" fontId="1" fillId="0" borderId="0" xfId="15" applyAlignment="1">
      <alignment horizontal="left" indent="12"/>
    </xf>
    <xf numFmtId="166" fontId="1" fillId="0" borderId="0" xfId="15" applyNumberFormat="1"/>
    <xf numFmtId="166" fontId="13" fillId="6" borderId="4" xfId="7" applyNumberFormat="1" applyFont="1" applyFill="1" applyBorder="1" applyAlignment="1">
      <alignment horizontal="center" vertical="center" wrapText="1"/>
    </xf>
    <xf numFmtId="166" fontId="13" fillId="6" borderId="46" xfId="7" applyNumberFormat="1" applyFont="1" applyFill="1" applyBorder="1" applyAlignment="1">
      <alignment horizontal="center" vertical="center" wrapText="1"/>
    </xf>
    <xf numFmtId="166" fontId="13" fillId="6" borderId="13" xfId="7" applyNumberFormat="1" applyFont="1" applyFill="1" applyBorder="1" applyAlignment="1">
      <alignment horizontal="center" vertical="center" wrapText="1"/>
    </xf>
    <xf numFmtId="166" fontId="13" fillId="6" borderId="47" xfId="7" applyNumberFormat="1" applyFont="1" applyFill="1" applyBorder="1" applyAlignment="1">
      <alignment horizontal="center" vertical="center" wrapText="1"/>
    </xf>
    <xf numFmtId="0" fontId="12" fillId="11" borderId="4" xfId="12" applyFont="1" applyFill="1" applyBorder="1" applyAlignment="1">
      <alignment horizontal="center" vertical="center"/>
    </xf>
    <xf numFmtId="0" fontId="12" fillId="11" borderId="46" xfId="12" applyFont="1" applyFill="1" applyBorder="1" applyAlignment="1">
      <alignment horizontal="center" vertical="center"/>
    </xf>
    <xf numFmtId="0" fontId="12" fillId="11" borderId="13" xfId="12" applyFont="1" applyFill="1" applyBorder="1" applyAlignment="1">
      <alignment horizontal="center" vertical="center"/>
    </xf>
    <xf numFmtId="0" fontId="12" fillId="11" borderId="2" xfId="12" applyFont="1" applyFill="1" applyBorder="1" applyAlignment="1">
      <alignment horizontal="center" vertical="center" wrapText="1"/>
    </xf>
    <xf numFmtId="0" fontId="12" fillId="11" borderId="48" xfId="12" applyFont="1" applyFill="1" applyBorder="1" applyAlignment="1">
      <alignment horizontal="center" vertical="center" wrapText="1"/>
    </xf>
    <xf numFmtId="0" fontId="27" fillId="10" borderId="28" xfId="0" applyFont="1" applyFill="1" applyBorder="1" applyAlignment="1">
      <alignment horizontal="center"/>
    </xf>
    <xf numFmtId="0" fontId="27" fillId="10" borderId="29" xfId="0" applyFont="1" applyFill="1" applyBorder="1" applyAlignment="1">
      <alignment horizontal="center"/>
    </xf>
    <xf numFmtId="0" fontId="27" fillId="10" borderId="30" xfId="0" applyFont="1" applyFill="1" applyBorder="1"/>
    <xf numFmtId="0" fontId="28" fillId="10" borderId="31" xfId="0" applyFont="1" applyFill="1" applyBorder="1" applyAlignment="1">
      <alignment horizontal="center" vertical="top" wrapText="1"/>
    </xf>
    <xf numFmtId="0" fontId="28" fillId="10" borderId="34" xfId="0" applyFont="1" applyFill="1" applyBorder="1" applyAlignment="1">
      <alignment horizontal="center" vertical="top" wrapText="1"/>
    </xf>
    <xf numFmtId="0" fontId="29" fillId="10" borderId="33" xfId="0" applyFont="1" applyFill="1" applyBorder="1" applyAlignment="1">
      <alignment horizontal="center" vertical="center" wrapText="1"/>
    </xf>
    <xf numFmtId="0" fontId="29" fillId="10" borderId="35" xfId="0" applyFont="1" applyFill="1" applyBorder="1" applyAlignment="1">
      <alignment horizontal="center" vertical="center" wrapText="1"/>
    </xf>
    <xf numFmtId="0" fontId="20" fillId="3" borderId="16" xfId="6" applyFont="1" applyFill="1" applyBorder="1" applyAlignment="1">
      <alignment horizontal="left" vertical="center" wrapText="1"/>
    </xf>
    <xf numFmtId="0" fontId="20" fillId="3" borderId="2" xfId="6" applyFont="1" applyFill="1" applyBorder="1" applyAlignment="1">
      <alignment horizontal="left" vertical="center" wrapText="1"/>
    </xf>
    <xf numFmtId="0" fontId="20" fillId="3" borderId="11" xfId="6" applyFont="1" applyFill="1" applyBorder="1" applyAlignment="1">
      <alignment horizontal="left" vertical="center" wrapText="1"/>
    </xf>
    <xf numFmtId="2" fontId="14" fillId="6" borderId="3" xfId="7" applyNumberFormat="1" applyFont="1" applyFill="1" applyBorder="1" applyAlignment="1">
      <alignment horizontal="center" vertical="center" wrapText="1"/>
    </xf>
    <xf numFmtId="2" fontId="14" fillId="6" borderId="4" xfId="7" applyNumberFormat="1" applyFont="1" applyFill="1" applyBorder="1" applyAlignment="1">
      <alignment horizontal="center" vertical="center" wrapText="1"/>
    </xf>
    <xf numFmtId="2" fontId="14" fillId="6" borderId="5" xfId="7" applyNumberFormat="1" applyFont="1" applyFill="1" applyBorder="1" applyAlignment="1">
      <alignment horizontal="center" vertical="center" wrapText="1"/>
    </xf>
    <xf numFmtId="166" fontId="15" fillId="6" borderId="7" xfId="8" applyNumberFormat="1" applyFont="1" applyFill="1" applyBorder="1" applyAlignment="1">
      <alignment horizontal="center" vertical="center" wrapText="1"/>
    </xf>
    <xf numFmtId="166" fontId="15" fillId="6" borderId="8" xfId="8" applyNumberFormat="1" applyFont="1" applyFill="1" applyBorder="1" applyAlignment="1">
      <alignment horizontal="center" vertical="center" wrapText="1"/>
    </xf>
    <xf numFmtId="166" fontId="15" fillId="6" borderId="9" xfId="8" applyNumberFormat="1" applyFont="1" applyFill="1" applyBorder="1" applyAlignment="1">
      <alignment horizontal="center" vertical="center" wrapText="1"/>
    </xf>
    <xf numFmtId="166" fontId="15" fillId="6" borderId="10" xfId="8" applyNumberFormat="1" applyFont="1" applyFill="1" applyBorder="1" applyAlignment="1">
      <alignment horizontal="center" vertical="center" wrapText="1"/>
    </xf>
    <xf numFmtId="166" fontId="15" fillId="6" borderId="6" xfId="8" applyNumberFormat="1" applyFont="1" applyFill="1" applyBorder="1" applyAlignment="1">
      <alignment horizontal="center" vertical="center" wrapText="1"/>
    </xf>
    <xf numFmtId="166" fontId="15" fillId="6" borderId="0" xfId="8" applyNumberFormat="1" applyFont="1" applyFill="1" applyAlignment="1">
      <alignment horizontal="center" vertical="center" wrapText="1"/>
    </xf>
    <xf numFmtId="166" fontId="15" fillId="6" borderId="12" xfId="8" applyNumberFormat="1" applyFont="1" applyFill="1" applyBorder="1" applyAlignment="1">
      <alignment horizontal="center" vertical="center" wrapText="1"/>
    </xf>
    <xf numFmtId="166" fontId="15" fillId="6" borderId="13" xfId="8" applyNumberFormat="1" applyFont="1" applyFill="1" applyBorder="1" applyAlignment="1">
      <alignment horizontal="center" vertical="center" wrapText="1"/>
    </xf>
    <xf numFmtId="166" fontId="15" fillId="6" borderId="14" xfId="8" applyNumberFormat="1" applyFont="1" applyFill="1" applyBorder="1" applyAlignment="1">
      <alignment horizontal="center" vertical="center" wrapText="1"/>
    </xf>
    <xf numFmtId="166" fontId="15" fillId="6" borderId="15" xfId="8" applyNumberFormat="1" applyFont="1" applyFill="1" applyBorder="1" applyAlignment="1">
      <alignment horizontal="center" vertical="center" wrapText="1"/>
    </xf>
    <xf numFmtId="0" fontId="15" fillId="9" borderId="17" xfId="6" applyFont="1" applyFill="1" applyBorder="1" applyAlignment="1">
      <alignment horizontal="center" vertical="center" wrapText="1"/>
    </xf>
    <xf numFmtId="0" fontId="15" fillId="9" borderId="18" xfId="6" applyFont="1" applyFill="1" applyBorder="1" applyAlignment="1">
      <alignment horizontal="center" vertical="center" wrapText="1"/>
    </xf>
    <xf numFmtId="0" fontId="15" fillId="9" borderId="19" xfId="6" applyFont="1" applyFill="1" applyBorder="1" applyAlignment="1">
      <alignment horizontal="center" vertical="center" wrapText="1"/>
    </xf>
    <xf numFmtId="0" fontId="15" fillId="9" borderId="20" xfId="6" applyFont="1" applyFill="1" applyBorder="1" applyAlignment="1">
      <alignment horizontal="center" vertical="center" wrapText="1"/>
    </xf>
    <xf numFmtId="0" fontId="15" fillId="9" borderId="21" xfId="6" applyFont="1" applyFill="1" applyBorder="1" applyAlignment="1">
      <alignment horizontal="center" vertical="center" wrapText="1"/>
    </xf>
    <xf numFmtId="0" fontId="27" fillId="11" borderId="31" xfId="7" applyFont="1" applyFill="1" applyBorder="1" applyAlignment="1">
      <alignment horizontal="center" vertical="center" wrapText="1"/>
    </xf>
    <xf numFmtId="0" fontId="27" fillId="11" borderId="32" xfId="7" applyFont="1" applyFill="1" applyBorder="1" applyAlignment="1">
      <alignment horizontal="center" vertical="center" wrapText="1"/>
    </xf>
    <xf numFmtId="0" fontId="27" fillId="11" borderId="56" xfId="7" applyFont="1" applyFill="1" applyBorder="1" applyAlignment="1">
      <alignment horizontal="center" vertical="center" wrapText="1"/>
    </xf>
    <xf numFmtId="2" fontId="11" fillId="14" borderId="58" xfId="7" applyNumberFormat="1" applyFont="1" applyFill="1" applyBorder="1" applyAlignment="1">
      <alignment horizontal="center" vertical="center" wrapText="1"/>
    </xf>
    <xf numFmtId="2" fontId="11" fillId="14" borderId="59" xfId="7" applyNumberFormat="1" applyFont="1" applyFill="1" applyBorder="1" applyAlignment="1">
      <alignment horizontal="center" vertical="center" wrapText="1"/>
    </xf>
    <xf numFmtId="0" fontId="20" fillId="3" borderId="61" xfId="4" applyFont="1" applyFill="1" applyBorder="1" applyAlignment="1" applyProtection="1">
      <alignment horizontal="left" vertical="center" wrapText="1"/>
    </xf>
    <xf numFmtId="0" fontId="20" fillId="3" borderId="62" xfId="4" applyFont="1" applyFill="1" applyBorder="1" applyAlignment="1" applyProtection="1">
      <alignment horizontal="left" vertical="center" wrapText="1"/>
    </xf>
    <xf numFmtId="0" fontId="20" fillId="3" borderId="63" xfId="4" applyFont="1" applyFill="1" applyBorder="1" applyAlignment="1" applyProtection="1">
      <alignment horizontal="left" vertical="center" wrapText="1"/>
    </xf>
  </cellXfs>
  <cellStyles count="17">
    <cellStyle name="% 2 2" xfId="8" xr:uid="{FBD717B7-6FBD-4FD4-9EA4-DED72B3B3D00}"/>
    <cellStyle name="%_PEF FSBR2011 2" xfId="9" xr:uid="{DB657EF1-4CE3-4A47-A88E-FCF3E877AA65}"/>
    <cellStyle name="Comma 2" xfId="13" xr:uid="{45702F6E-2B03-49EE-9C62-CBDA2264A3D2}"/>
    <cellStyle name="Comma 2 3" xfId="16" xr:uid="{21AB3865-CA4A-491A-88CE-ACB31D9AC2A0}"/>
    <cellStyle name="Hyperlink 2 2" xfId="10" xr:uid="{BD44866F-8697-48B5-B8BF-444328A3C624}"/>
    <cellStyle name="Hyperlink 3" xfId="4" xr:uid="{57902A8F-4460-4D48-9559-C07E48A7A209}"/>
    <cellStyle name="Hyperlink 3 2" xfId="11" xr:uid="{F5E60EE5-AB1F-4307-AC74-6B15168B5A99}"/>
    <cellStyle name="Normal" xfId="0" builtinId="0"/>
    <cellStyle name="Normal 102 2" xfId="6" xr:uid="{252A7333-B1E0-43C8-A824-76652A89D319}"/>
    <cellStyle name="Normal 2" xfId="1" xr:uid="{867AE05D-CF58-44D0-B7A8-8DE1EFD7DC7F}"/>
    <cellStyle name="Normal 2 12 3" xfId="12" xr:uid="{F8E768E6-7180-42D4-B1B4-C5490EE35E41}"/>
    <cellStyle name="Normal 2 2 2" xfId="7" xr:uid="{D7C8A43E-7B0A-48CD-87FF-E15C5B083ACB}"/>
    <cellStyle name="Normal 2 5" xfId="2" xr:uid="{3299965C-B98F-40F1-A7AD-BA832B597C8F}"/>
    <cellStyle name="Normal 3" xfId="3" xr:uid="{26085F82-6CE7-47B3-B797-7BD94DD70085}"/>
    <cellStyle name="Normal 4" xfId="14" xr:uid="{B597E60E-EFD2-47A6-8495-7DC2DE33014A}"/>
    <cellStyle name="Normal 67" xfId="15" xr:uid="{C39D3415-D601-4D87-8182-35A55B7C64BA}"/>
    <cellStyle name="Normal_Fiscal Tables" xfId="5" xr:uid="{5A488D68-32A8-4133-B8D9-18424437A475}"/>
  </cellStyles>
  <dxfs count="2">
    <dxf>
      <font>
        <b/>
        <i val="0"/>
        <condense val="0"/>
        <extend val="0"/>
        <color indexed="36"/>
      </font>
      <fill>
        <patternFill>
          <bgColor indexed="9"/>
        </patternFill>
      </fill>
    </dxf>
    <dxf>
      <numFmt numFmtId="3" formatCode="#,##0"/>
    </dxf>
  </dxfs>
  <tableStyles count="0" defaultTableStyle="TableStyleMedium2" defaultPivotStyle="PivotStyleLight16"/>
  <colors>
    <mruColors>
      <color rgb="FF49505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8.xml"/><Relationship Id="rId18" Type="http://schemas.openxmlformats.org/officeDocument/2006/relationships/worksheet" Target="worksheets/sheet13.xml"/><Relationship Id="rId26" Type="http://schemas.openxmlformats.org/officeDocument/2006/relationships/chartsheet" Target="chartsheets/sheet11.xml"/><Relationship Id="rId21" Type="http://schemas.openxmlformats.org/officeDocument/2006/relationships/chartsheet" Target="chartsheets/sheet6.xml"/><Relationship Id="rId34" Type="http://schemas.openxmlformats.org/officeDocument/2006/relationships/theme" Target="theme/theme1.xml"/><Relationship Id="rId7" Type="http://schemas.openxmlformats.org/officeDocument/2006/relationships/worksheet" Target="worksheets/sheet2.xml"/><Relationship Id="rId12" Type="http://schemas.openxmlformats.org/officeDocument/2006/relationships/worksheet" Target="worksheets/sheet7.xml"/><Relationship Id="rId17" Type="http://schemas.openxmlformats.org/officeDocument/2006/relationships/worksheet" Target="worksheets/sheet12.xml"/><Relationship Id="rId25" Type="http://schemas.openxmlformats.org/officeDocument/2006/relationships/chartsheet" Target="chartsheets/sheet10.xml"/><Relationship Id="rId33" Type="http://schemas.openxmlformats.org/officeDocument/2006/relationships/externalLink" Target="externalLinks/externalLink6.xml"/><Relationship Id="rId38" Type="http://schemas.openxmlformats.org/officeDocument/2006/relationships/calcChain" Target="calcChain.xml"/><Relationship Id="rId2" Type="http://schemas.openxmlformats.org/officeDocument/2006/relationships/chartsheet" Target="chartsheets/sheet1.xml"/><Relationship Id="rId16" Type="http://schemas.openxmlformats.org/officeDocument/2006/relationships/worksheet" Target="worksheets/sheet11.xml"/><Relationship Id="rId20" Type="http://schemas.openxmlformats.org/officeDocument/2006/relationships/worksheet" Target="worksheets/sheet15.xml"/><Relationship Id="rId29" Type="http://schemas.openxmlformats.org/officeDocument/2006/relationships/externalLink" Target="externalLinks/externalLink2.xml"/><Relationship Id="rId1" Type="http://schemas.openxmlformats.org/officeDocument/2006/relationships/worksheet" Target="worksheets/sheet1.xml"/><Relationship Id="rId6" Type="http://schemas.openxmlformats.org/officeDocument/2006/relationships/chartsheet" Target="chartsheets/sheet5.xml"/><Relationship Id="rId11" Type="http://schemas.openxmlformats.org/officeDocument/2006/relationships/worksheet" Target="worksheets/sheet6.xml"/><Relationship Id="rId24" Type="http://schemas.openxmlformats.org/officeDocument/2006/relationships/chartsheet" Target="chartsheets/sheet9.xml"/><Relationship Id="rId32" Type="http://schemas.openxmlformats.org/officeDocument/2006/relationships/externalLink" Target="externalLinks/externalLink5.xml"/><Relationship Id="rId37" Type="http://schemas.openxmlformats.org/officeDocument/2006/relationships/sheetMetadata" Target="metadata.xml"/><Relationship Id="rId5" Type="http://schemas.openxmlformats.org/officeDocument/2006/relationships/chartsheet" Target="chartsheets/sheet4.xml"/><Relationship Id="rId15" Type="http://schemas.openxmlformats.org/officeDocument/2006/relationships/worksheet" Target="worksheets/sheet10.xml"/><Relationship Id="rId23" Type="http://schemas.openxmlformats.org/officeDocument/2006/relationships/chartsheet" Target="chartsheets/sheet8.xml"/><Relationship Id="rId28" Type="http://schemas.openxmlformats.org/officeDocument/2006/relationships/externalLink" Target="externalLinks/externalLink1.xml"/><Relationship Id="rId36" Type="http://schemas.openxmlformats.org/officeDocument/2006/relationships/sharedStrings" Target="sharedStrings.xml"/><Relationship Id="rId10" Type="http://schemas.openxmlformats.org/officeDocument/2006/relationships/worksheet" Target="worksheets/sheet5.xml"/><Relationship Id="rId19" Type="http://schemas.openxmlformats.org/officeDocument/2006/relationships/worksheet" Target="worksheets/sheet14.xml"/><Relationship Id="rId31" Type="http://schemas.openxmlformats.org/officeDocument/2006/relationships/externalLink" Target="externalLinks/externalLink4.xml"/><Relationship Id="rId4" Type="http://schemas.openxmlformats.org/officeDocument/2006/relationships/chartsheet" Target="chartsheets/sheet3.xml"/><Relationship Id="rId9" Type="http://schemas.openxmlformats.org/officeDocument/2006/relationships/worksheet" Target="worksheets/sheet4.xml"/><Relationship Id="rId14" Type="http://schemas.openxmlformats.org/officeDocument/2006/relationships/worksheet" Target="worksheets/sheet9.xml"/><Relationship Id="rId22" Type="http://schemas.openxmlformats.org/officeDocument/2006/relationships/chartsheet" Target="chartsheets/sheet7.xml"/><Relationship Id="rId27" Type="http://schemas.openxmlformats.org/officeDocument/2006/relationships/chartsheet" Target="chartsheets/sheet12.xml"/><Relationship Id="rId30" Type="http://schemas.openxmlformats.org/officeDocument/2006/relationships/externalLink" Target="externalLinks/externalLink3.xml"/><Relationship Id="rId35" Type="http://schemas.openxmlformats.org/officeDocument/2006/relationships/styles" Target="styles.xml"/><Relationship Id="rId8" Type="http://schemas.openxmlformats.org/officeDocument/2006/relationships/worksheet" Target="worksheets/sheet3.xml"/><Relationship Id="rId3" Type="http://schemas.openxmlformats.org/officeDocument/2006/relationships/chartsheet" Target="chartsheets/sheet2.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 Id="rId4"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2" Type="http://schemas.openxmlformats.org/officeDocument/2006/relationships/chartUserShapes" Target="../drawings/drawing4.xml"/><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2" Type="http://schemas.openxmlformats.org/officeDocument/2006/relationships/chartUserShapes" Target="../drawings/drawing6.xml"/><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2" Type="http://schemas.openxmlformats.org/officeDocument/2006/relationships/chartUserShapes" Target="../drawings/drawing7.xml"/><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2" Type="http://schemas.openxmlformats.org/officeDocument/2006/relationships/chartUserShapes" Target="../drawings/drawing8.xml"/><Relationship Id="rId1" Type="http://schemas.openxmlformats.org/officeDocument/2006/relationships/themeOverride" Target="../theme/themeOverride5.xml"/></Relationships>
</file>

<file path=xl/charts/_rels/chart6.xml.rels><?xml version="1.0" encoding="UTF-8" standalone="yes"?>
<Relationships xmlns="http://schemas.openxmlformats.org/package/2006/relationships"><Relationship Id="rId2" Type="http://schemas.openxmlformats.org/officeDocument/2006/relationships/chartUserShapes" Target="../drawings/drawing10.xml"/><Relationship Id="rId1" Type="http://schemas.openxmlformats.org/officeDocument/2006/relationships/themeOverride" Target="../theme/themeOverride6.xml"/></Relationships>
</file>

<file path=xl/charts/_rels/chart7.xml.rels><?xml version="1.0" encoding="UTF-8" standalone="yes"?>
<Relationships xmlns="http://schemas.openxmlformats.org/package/2006/relationships"><Relationship Id="rId2" Type="http://schemas.openxmlformats.org/officeDocument/2006/relationships/chartUserShapes" Target="../drawings/drawing12.xml"/><Relationship Id="rId1" Type="http://schemas.openxmlformats.org/officeDocument/2006/relationships/themeOverride" Target="../theme/themeOverride7.xml"/></Relationships>
</file>

<file path=xl/charts/_rels/chart8.xml.rels><?xml version="1.0" encoding="UTF-8" standalone="yes"?>
<Relationships xmlns="http://schemas.openxmlformats.org/package/2006/relationships"><Relationship Id="rId2" Type="http://schemas.openxmlformats.org/officeDocument/2006/relationships/chartUserShapes" Target="../drawings/drawing13.xml"/><Relationship Id="rId1" Type="http://schemas.openxmlformats.org/officeDocument/2006/relationships/themeOverride" Target="../theme/themeOverride8.xml"/></Relationships>
</file>

<file path=xl/charts/_rels/chart9.xml.rels><?xml version="1.0" encoding="UTF-8" standalone="yes"?>
<Relationships xmlns="http://schemas.openxmlformats.org/package/2006/relationships"><Relationship Id="rId2" Type="http://schemas.openxmlformats.org/officeDocument/2006/relationships/chartUserShapes" Target="../drawings/drawing14.xml"/><Relationship Id="rId1" Type="http://schemas.openxmlformats.org/officeDocument/2006/relationships/themeOverride" Target="../theme/themeOverride9.xml"/></Relationships>
</file>

<file path=xl/charts/_rels/chart10.xml.rels><?xml version="1.0" encoding="UTF-8" standalone="yes"?>
<Relationships xmlns="http://schemas.openxmlformats.org/package/2006/relationships"><Relationship Id="rId3" Type="http://schemas.openxmlformats.org/officeDocument/2006/relationships/themeOverride" Target="../theme/themeOverride10.xml"/><Relationship Id="rId2" Type="http://schemas.microsoft.com/office/2011/relationships/chartColorStyle" Target="colors2.xml"/><Relationship Id="rId1" Type="http://schemas.microsoft.com/office/2011/relationships/chartStyle" Target="style2.xml"/><Relationship Id="rId4" Type="http://schemas.openxmlformats.org/officeDocument/2006/relationships/chartUserShapes" Target="../drawings/drawing16.xml"/></Relationships>
</file>

<file path=xl/charts/_rels/chart11.xml.rels><?xml version="1.0" encoding="UTF-8" standalone="yes"?>
<Relationships xmlns="http://schemas.openxmlformats.org/package/2006/relationships"><Relationship Id="rId2" Type="http://schemas.openxmlformats.org/officeDocument/2006/relationships/chartUserShapes" Target="../drawings/drawing18.xml"/><Relationship Id="rId1" Type="http://schemas.openxmlformats.org/officeDocument/2006/relationships/themeOverride" Target="../theme/themeOverride11.xml"/></Relationships>
</file>

<file path=xl/charts/_rels/chart12.xml.rels><?xml version="1.0" encoding="UTF-8" standalone="yes"?>
<Relationships xmlns="http://schemas.openxmlformats.org/package/2006/relationships"><Relationship Id="rId2" Type="http://schemas.openxmlformats.org/officeDocument/2006/relationships/chartUserShapes" Target="../drawings/drawing19.xml"/><Relationship Id="rId1" Type="http://schemas.openxmlformats.org/officeDocument/2006/relationships/themeOverride" Target="../theme/themeOverride12.xml"/></Relationships>
</file>

<file path=xl/charts/_rels/chart13.xml.rels><?xml version="1.0" encoding="UTF-8" standalone="yes"?>
<Relationships xmlns="http://schemas.openxmlformats.org/package/2006/relationships"><Relationship Id="rId2" Type="http://schemas.openxmlformats.org/officeDocument/2006/relationships/chartUserShapes" Target="../drawings/drawing21.xml"/><Relationship Id="rId1" Type="http://schemas.openxmlformats.org/officeDocument/2006/relationships/themeOverride" Target="../theme/themeOverride13.xml"/></Relationships>
</file>

<file path=xl/charts/_rels/chart14.xml.rels><?xml version="1.0" encoding="UTF-8" standalone="yes"?>
<Relationships xmlns="http://schemas.openxmlformats.org/package/2006/relationships"><Relationship Id="rId2" Type="http://schemas.openxmlformats.org/officeDocument/2006/relationships/chartUserShapes" Target="../drawings/drawing22.xml"/><Relationship Id="rId1" Type="http://schemas.openxmlformats.org/officeDocument/2006/relationships/themeOverride" Target="../theme/themeOverride14.xml"/></Relationships>
</file>

<file path=xl/charts/_rels/chart15.xml.rels><?xml version="1.0" encoding="UTF-8" standalone="yes"?>
<Relationships xmlns="http://schemas.openxmlformats.org/package/2006/relationships"><Relationship Id="rId2" Type="http://schemas.openxmlformats.org/officeDocument/2006/relationships/chartUserShapes" Target="../drawings/drawing24.xml"/><Relationship Id="rId1" Type="http://schemas.openxmlformats.org/officeDocument/2006/relationships/themeOverride" Target="../theme/themeOverride15.xml"/></Relationships>
</file>

<file path=xl/charts/_rels/chart16.xml.rels><?xml version="1.0" encoding="UTF-8" standalone="yes"?>
<Relationships xmlns="http://schemas.openxmlformats.org/package/2006/relationships"><Relationship Id="rId2" Type="http://schemas.openxmlformats.org/officeDocument/2006/relationships/chartUserShapes" Target="../drawings/drawing26.xml"/><Relationship Id="rId1" Type="http://schemas.openxmlformats.org/officeDocument/2006/relationships/themeOverride" Target="../theme/themeOverride16.xml"/></Relationships>
</file>

<file path=xl/charts/_rels/chart17.xml.rels><?xml version="1.0" encoding="UTF-8" standalone="yes"?>
<Relationships xmlns="http://schemas.openxmlformats.org/package/2006/relationships"><Relationship Id="rId2" Type="http://schemas.openxmlformats.org/officeDocument/2006/relationships/chartUserShapes" Target="../drawings/drawing28.xml"/><Relationship Id="rId1" Type="http://schemas.openxmlformats.org/officeDocument/2006/relationships/themeOverride" Target="../theme/themeOverride17.xml"/></Relationships>
</file>

<file path=xl/charts/_rels/chart18.xml.rels><?xml version="1.0" encoding="UTF-8" standalone="yes"?>
<Relationships xmlns="http://schemas.openxmlformats.org/package/2006/relationships"><Relationship Id="rId2" Type="http://schemas.openxmlformats.org/officeDocument/2006/relationships/chartUserShapes" Target="../drawings/drawing30.xml"/><Relationship Id="rId1" Type="http://schemas.openxmlformats.org/officeDocument/2006/relationships/themeOverride" Target="../theme/themeOverrid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2051275968052464E-2"/>
          <c:y val="0.14714391023940784"/>
          <c:w val="0.89135131736747131"/>
          <c:h val="0.67867160647702984"/>
        </c:manualLayout>
      </c:layout>
      <c:scatterChart>
        <c:scatterStyle val="lineMarker"/>
        <c:varyColors val="0"/>
        <c:ser>
          <c:idx val="0"/>
          <c:order val="0"/>
          <c:spPr>
            <a:ln w="25400" cap="rnd">
              <a:noFill/>
              <a:round/>
            </a:ln>
            <a:effectLst/>
          </c:spPr>
          <c:marker>
            <c:symbol val="diamond"/>
            <c:size val="10"/>
            <c:spPr>
              <a:solidFill>
                <a:srgbClr val="002060"/>
              </a:solidFill>
              <a:ln w="9525">
                <a:solidFill>
                  <a:srgbClr val="002060"/>
                </a:solidFill>
              </a:ln>
              <a:effectLst/>
            </c:spPr>
          </c:marker>
          <c:dPt>
            <c:idx val="0"/>
            <c:marker>
              <c:symbol val="diamond"/>
              <c:size val="10"/>
              <c:spPr>
                <a:solidFill>
                  <a:srgbClr val="BD1B21"/>
                </a:solidFill>
                <a:ln w="9525">
                  <a:solidFill>
                    <a:srgbClr val="BD1B21"/>
                  </a:solidFill>
                </a:ln>
                <a:effectLst/>
              </c:spPr>
            </c:marker>
            <c:bubble3D val="0"/>
            <c:extLst>
              <c:ext xmlns:c16="http://schemas.microsoft.com/office/drawing/2014/chart" uri="{C3380CC4-5D6E-409C-BE32-E72D297353CC}">
                <c16:uniqueId val="{0000002F-6D4A-4105-B524-E69F066C42FD}"/>
              </c:ext>
            </c:extLst>
          </c:dPt>
          <c:dLbls>
            <c:dLbl>
              <c:idx val="0"/>
              <c:tx>
                <c:rich>
                  <a:bodyPr/>
                  <a:lstStyle/>
                  <a:p>
                    <a:fld id="{AB29F606-0A2B-4641-ABC4-125E0D2A0712}"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F-6D4A-4105-B524-E69F066C42FD}"/>
                </c:ext>
              </c:extLst>
            </c:dLbl>
            <c:dLbl>
              <c:idx val="1"/>
              <c:tx>
                <c:rich>
                  <a:bodyPr/>
                  <a:lstStyle/>
                  <a:p>
                    <a:fld id="{CD1397E2-8C2E-49CA-9065-D7876F207F0B}"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6D4A-4105-B524-E69F066C42FD}"/>
                </c:ext>
              </c:extLst>
            </c:dLbl>
            <c:dLbl>
              <c:idx val="2"/>
              <c:tx>
                <c:rich>
                  <a:bodyPr/>
                  <a:lstStyle/>
                  <a:p>
                    <a:fld id="{D014AF9F-859B-4C82-9519-43F513B33655}"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6D4A-4105-B524-E69F066C42FD}"/>
                </c:ext>
              </c:extLst>
            </c:dLbl>
            <c:dLbl>
              <c:idx val="3"/>
              <c:tx>
                <c:rich>
                  <a:bodyPr/>
                  <a:lstStyle/>
                  <a:p>
                    <a:fld id="{EE40A381-40BA-40E1-B7E0-DCA3E63BD2DC}"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B-6D4A-4105-B524-E69F066C42FD}"/>
                </c:ext>
              </c:extLst>
            </c:dLbl>
            <c:dLbl>
              <c:idx val="4"/>
              <c:layout>
                <c:manualLayout>
                  <c:x val="-7.5325590416213542E-3"/>
                  <c:y val="-1.3209876708312732E-2"/>
                </c:manualLayout>
              </c:layout>
              <c:tx>
                <c:rich>
                  <a:bodyPr/>
                  <a:lstStyle/>
                  <a:p>
                    <a:fld id="{3D58BF35-3298-49D6-A5E5-4E8F8E3ECA76}"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2-6D4A-4105-B524-E69F066C42FD}"/>
                </c:ext>
              </c:extLst>
            </c:dLbl>
            <c:dLbl>
              <c:idx val="5"/>
              <c:tx>
                <c:rich>
                  <a:bodyPr/>
                  <a:lstStyle/>
                  <a:p>
                    <a:fld id="{D4C50C05-C3D6-4E3A-B714-BA91DE23948D}"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6D4A-4105-B524-E69F066C42FD}"/>
                </c:ext>
              </c:extLst>
            </c:dLbl>
            <c:dLbl>
              <c:idx val="6"/>
              <c:tx>
                <c:rich>
                  <a:bodyPr/>
                  <a:lstStyle/>
                  <a:p>
                    <a:fld id="{554D4F47-A723-4A18-80CD-D421F1190692}"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6D4A-4105-B524-E69F066C42FD}"/>
                </c:ext>
              </c:extLst>
            </c:dLbl>
            <c:dLbl>
              <c:idx val="7"/>
              <c:layout>
                <c:manualLayout>
                  <c:x val="-9.9430283079021908E-2"/>
                  <c:y val="-5.6614210352418821E-3"/>
                </c:manualLayout>
              </c:layout>
              <c:tx>
                <c:rich>
                  <a:bodyPr/>
                  <a:lstStyle/>
                  <a:p>
                    <a:fld id="{0EC613BE-C5D5-4B61-8D75-F925E8B0DFBA}"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4-6D4A-4105-B524-E69F066C42FD}"/>
                </c:ext>
              </c:extLst>
            </c:dLbl>
            <c:dLbl>
              <c:idx val="8"/>
              <c:tx>
                <c:rich>
                  <a:bodyPr/>
                  <a:lstStyle/>
                  <a:p>
                    <a:fld id="{41E9CDC8-97C2-4A19-B17E-DC0ECECCB4D2}"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A-6D4A-4105-B524-E69F066C42FD}"/>
                </c:ext>
              </c:extLst>
            </c:dLbl>
            <c:dLbl>
              <c:idx val="9"/>
              <c:layout>
                <c:manualLayout>
                  <c:x val="-1.5065118083242599E-2"/>
                  <c:y val="-2.0758377684491364E-2"/>
                </c:manualLayout>
              </c:layout>
              <c:tx>
                <c:rich>
                  <a:bodyPr/>
                  <a:lstStyle/>
                  <a:p>
                    <a:fld id="{4BEA37DF-4750-425D-ADFF-EE87C0886A41}"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5-6D4A-4105-B524-E69F066C42FD}"/>
                </c:ext>
              </c:extLst>
            </c:dLbl>
            <c:dLbl>
              <c:idx val="10"/>
              <c:tx>
                <c:rich>
                  <a:bodyPr/>
                  <a:lstStyle/>
                  <a:p>
                    <a:fld id="{8865160E-7694-4721-A617-CBE03399D511}"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6D4A-4105-B524-E69F066C42FD}"/>
                </c:ext>
              </c:extLst>
            </c:dLbl>
            <c:dLbl>
              <c:idx val="11"/>
              <c:tx>
                <c:rich>
                  <a:bodyPr/>
                  <a:lstStyle/>
                  <a:p>
                    <a:fld id="{00BF2288-6BBF-4089-97D7-128A20697A2D}"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6D4A-4105-B524-E69F066C42FD}"/>
                </c:ext>
              </c:extLst>
            </c:dLbl>
            <c:dLbl>
              <c:idx val="12"/>
              <c:tx>
                <c:rich>
                  <a:bodyPr/>
                  <a:lstStyle/>
                  <a:p>
                    <a:fld id="{E00AD313-289B-4DE0-907E-0C8B6328BAFB}"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8-6D4A-4105-B524-E69F066C42FD}"/>
                </c:ext>
              </c:extLst>
            </c:dLbl>
            <c:dLbl>
              <c:idx val="13"/>
              <c:tx>
                <c:rich>
                  <a:bodyPr/>
                  <a:lstStyle/>
                  <a:p>
                    <a:fld id="{49EF33D3-9FF6-4187-9A9A-133FD15ADCE5}"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6D4A-4105-B524-E69F066C42FD}"/>
                </c:ext>
              </c:extLst>
            </c:dLbl>
            <c:dLbl>
              <c:idx val="14"/>
              <c:layout>
                <c:manualLayout>
                  <c:x val="-6.3273495949618452E-2"/>
                  <c:y val="-2.8306878660670033E-2"/>
                </c:manualLayout>
              </c:layout>
              <c:tx>
                <c:rich>
                  <a:bodyPr/>
                  <a:lstStyle/>
                  <a:p>
                    <a:fld id="{2961AC52-3DE2-4505-8BBC-A98F0FDC560B}"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9-6D4A-4105-B524-E69F066C42FD}"/>
                </c:ext>
              </c:extLst>
            </c:dLbl>
            <c:dLbl>
              <c:idx val="15"/>
              <c:tx>
                <c:rich>
                  <a:bodyPr/>
                  <a:lstStyle/>
                  <a:p>
                    <a:fld id="{E542BC7E-7ADD-48F4-9835-011E7D7E74FE}"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A-6D4A-4105-B524-E69F066C42FD}"/>
                </c:ext>
              </c:extLst>
            </c:dLbl>
            <c:dLbl>
              <c:idx val="16"/>
              <c:tx>
                <c:rich>
                  <a:bodyPr/>
                  <a:lstStyle/>
                  <a:p>
                    <a:fld id="{994CC9A8-1596-4117-B221-193A818EF512}"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B-6D4A-4105-B524-E69F066C42FD}"/>
                </c:ext>
              </c:extLst>
            </c:dLbl>
            <c:dLbl>
              <c:idx val="17"/>
              <c:tx>
                <c:rich>
                  <a:bodyPr/>
                  <a:lstStyle/>
                  <a:p>
                    <a:fld id="{E8B11267-BBBE-4F14-B679-27DE312A2188}"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9-6D4A-4105-B524-E69F066C42FD}"/>
                </c:ext>
              </c:extLst>
            </c:dLbl>
            <c:dLbl>
              <c:idx val="18"/>
              <c:layout>
                <c:manualLayout>
                  <c:x val="-9.4910746326200751E-2"/>
                  <c:y val="-1.8859028760018859E-3"/>
                </c:manualLayout>
              </c:layout>
              <c:tx>
                <c:rich>
                  <a:bodyPr/>
                  <a:lstStyle/>
                  <a:p>
                    <a:fld id="{32164D16-F034-4BEA-A55E-A1064ED77D24}"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D-6D4A-4105-B524-E69F066C42FD}"/>
                </c:ext>
              </c:extLst>
            </c:dLbl>
            <c:dLbl>
              <c:idx val="19"/>
              <c:layout>
                <c:manualLayout>
                  <c:x val="-4.3688842441403218E-2"/>
                  <c:y val="2.4532628172580725E-2"/>
                </c:manualLayout>
              </c:layout>
              <c:tx>
                <c:rich>
                  <a:bodyPr/>
                  <a:lstStyle/>
                  <a:p>
                    <a:fld id="{8FAADD37-B6BB-46D5-8186-709C9E90C997}"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3C-6D4A-4105-B524-E69F066C42FD}"/>
                </c:ext>
              </c:extLst>
            </c:dLbl>
            <c:dLbl>
              <c:idx val="20"/>
              <c:tx>
                <c:rich>
                  <a:bodyPr/>
                  <a:lstStyle/>
                  <a:p>
                    <a:fld id="{3857ADAB-59E5-425D-BDCF-C4B67CAE1FE4}"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F85-4756-B9F7-01F5095A8493}"/>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rgbClr val="495057"/>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'Chart Data'!$B$4:$V$4</c:f>
              <c:numCache>
                <c:formatCode>0.00</c:formatCode>
                <c:ptCount val="21"/>
                <c:pt idx="0">
                  <c:v>4.0670842208693312</c:v>
                </c:pt>
                <c:pt idx="1">
                  <c:v>3.9726327403292161</c:v>
                </c:pt>
                <c:pt idx="2">
                  <c:v>3.429223900644073</c:v>
                </c:pt>
                <c:pt idx="3">
                  <c:v>0.75030082657828012</c:v>
                </c:pt>
                <c:pt idx="4">
                  <c:v>3.3279579117034479</c:v>
                </c:pt>
                <c:pt idx="5">
                  <c:v>2.7255228588677669</c:v>
                </c:pt>
                <c:pt idx="6">
                  <c:v>2.8058555179228097</c:v>
                </c:pt>
                <c:pt idx="7">
                  <c:v>1.5458390778225857</c:v>
                </c:pt>
                <c:pt idx="8">
                  <c:v>1.1900634701674655</c:v>
                </c:pt>
                <c:pt idx="9">
                  <c:v>2.5596723016667795</c:v>
                </c:pt>
                <c:pt idx="10">
                  <c:v>1.8358743127730499</c:v>
                </c:pt>
                <c:pt idx="11">
                  <c:v>1.7732119720439012</c:v>
                </c:pt>
                <c:pt idx="12">
                  <c:v>2.6589949665214694</c:v>
                </c:pt>
                <c:pt idx="13">
                  <c:v>2.2773716808107345</c:v>
                </c:pt>
                <c:pt idx="14">
                  <c:v>1.7290996105727703</c:v>
                </c:pt>
                <c:pt idx="15">
                  <c:v>1.9856948260071519</c:v>
                </c:pt>
                <c:pt idx="16">
                  <c:v>1.2856106075466327</c:v>
                </c:pt>
                <c:pt idx="17">
                  <c:v>1.4986022493912992</c:v>
                </c:pt>
                <c:pt idx="18">
                  <c:v>2.2486942659428459</c:v>
                </c:pt>
                <c:pt idx="19">
                  <c:v>1.988543210880658</c:v>
                </c:pt>
                <c:pt idx="20">
                  <c:v>2.3325724084886268</c:v>
                </c:pt>
              </c:numCache>
            </c:numRef>
          </c:xVal>
          <c:yVal>
            <c:numRef>
              <c:f>'Chart Data'!$B$5:$V$5</c:f>
              <c:numCache>
                <c:formatCode>0.00</c:formatCode>
                <c:ptCount val="21"/>
                <c:pt idx="0">
                  <c:v>3.3581278833801242</c:v>
                </c:pt>
                <c:pt idx="1">
                  <c:v>3.7171817291972387</c:v>
                </c:pt>
                <c:pt idx="2">
                  <c:v>4.1837417829131862</c:v>
                </c:pt>
                <c:pt idx="3">
                  <c:v>1.8517227356030119</c:v>
                </c:pt>
                <c:pt idx="4">
                  <c:v>4.3318505186546341</c:v>
                </c:pt>
                <c:pt idx="5">
                  <c:v>4.8381107682008428</c:v>
                </c:pt>
                <c:pt idx="6">
                  <c:v>4.1112533129101569</c:v>
                </c:pt>
                <c:pt idx="7">
                  <c:v>3.9943263228220394</c:v>
                </c:pt>
                <c:pt idx="8">
                  <c:v>2.6377390954253288</c:v>
                </c:pt>
                <c:pt idx="9">
                  <c:v>4.8833545546827617</c:v>
                </c:pt>
                <c:pt idx="10">
                  <c:v>3.32185782440102</c:v>
                </c:pt>
                <c:pt idx="11">
                  <c:v>3.1568369186744549</c:v>
                </c:pt>
                <c:pt idx="12">
                  <c:v>2.3434964719224904</c:v>
                </c:pt>
                <c:pt idx="13">
                  <c:v>3.8355764917285873</c:v>
                </c:pt>
                <c:pt idx="14">
                  <c:v>4.1440418172424387</c:v>
                </c:pt>
                <c:pt idx="15">
                  <c:v>4.1154568287167237</c:v>
                </c:pt>
                <c:pt idx="16">
                  <c:v>3.6388695913209146</c:v>
                </c:pt>
                <c:pt idx="17">
                  <c:v>2.8640246748166787</c:v>
                </c:pt>
                <c:pt idx="18">
                  <c:v>4.9227637796975809</c:v>
                </c:pt>
                <c:pt idx="19">
                  <c:v>3.913433312736414</c:v>
                </c:pt>
                <c:pt idx="20">
                  <c:v>3.4715938413838465</c:v>
                </c:pt>
              </c:numCache>
            </c:numRef>
          </c:yVal>
          <c:smooth val="0"/>
          <c:extLst>
            <c:ext xmlns:c15="http://schemas.microsoft.com/office/drawing/2012/chart" uri="{02D57815-91ED-43cb-92C2-25804820EDAC}">
              <c15:datalabelsRange>
                <c15:f>'Chart Data'!$B$3:$V$3</c15:f>
                <c15:dlblRangeCache>
                  <c:ptCount val="21"/>
                  <c:pt idx="0">
                    <c:v>UK (OBR)</c:v>
                  </c:pt>
                  <c:pt idx="1">
                    <c:v>UK (OE)</c:v>
                  </c:pt>
                  <c:pt idx="2">
                    <c:v>US </c:v>
                  </c:pt>
                  <c:pt idx="3">
                    <c:v>Japan</c:v>
                  </c:pt>
                  <c:pt idx="4">
                    <c:v>Canada</c:v>
                  </c:pt>
                  <c:pt idx="5">
                    <c:v>Australia</c:v>
                  </c:pt>
                  <c:pt idx="6">
                    <c:v>Denmark</c:v>
                  </c:pt>
                  <c:pt idx="7">
                    <c:v>Sweden</c:v>
                  </c:pt>
                  <c:pt idx="8">
                    <c:v>Switzerland</c:v>
                  </c:pt>
                  <c:pt idx="9">
                    <c:v>S Korea</c:v>
                  </c:pt>
                  <c:pt idx="10">
                    <c:v>Germany</c:v>
                  </c:pt>
                  <c:pt idx="11">
                    <c:v>France</c:v>
                  </c:pt>
                  <c:pt idx="12">
                    <c:v>Italy</c:v>
                  </c:pt>
                  <c:pt idx="13">
                    <c:v>Spain</c:v>
                  </c:pt>
                  <c:pt idx="14">
                    <c:v>Netherlands</c:v>
                  </c:pt>
                  <c:pt idx="15">
                    <c:v>Belgium</c:v>
                  </c:pt>
                  <c:pt idx="16">
                    <c:v>Austria</c:v>
                  </c:pt>
                  <c:pt idx="17">
                    <c:v>Finland</c:v>
                  </c:pt>
                  <c:pt idx="18">
                    <c:v>Ireland</c:v>
                  </c:pt>
                  <c:pt idx="19">
                    <c:v>Greece</c:v>
                  </c:pt>
                  <c:pt idx="20">
                    <c:v>Portugal</c:v>
                  </c:pt>
                </c15:dlblRangeCache>
              </c15:datalabelsRange>
            </c:ext>
            <c:ext xmlns:c16="http://schemas.microsoft.com/office/drawing/2014/chart" uri="{C3380CC4-5D6E-409C-BE32-E72D297353CC}">
              <c16:uniqueId val="{00000028-6D4A-4105-B524-E69F066C42FD}"/>
            </c:ext>
          </c:extLst>
        </c:ser>
        <c:dLbls>
          <c:showLegendKey val="0"/>
          <c:showVal val="0"/>
          <c:showCatName val="0"/>
          <c:showSerName val="0"/>
          <c:showPercent val="0"/>
          <c:showBubbleSize val="0"/>
        </c:dLbls>
        <c:axId val="1159311535"/>
        <c:axId val="1159310287"/>
      </c:scatterChart>
      <c:valAx>
        <c:axId val="1159311535"/>
        <c:scaling>
          <c:orientation val="minMax"/>
          <c:max val="5"/>
        </c:scaling>
        <c:delete val="0"/>
        <c:axPos val="b"/>
        <c:numFmt formatCode="#,##0.0"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crossAx val="1159310287"/>
        <c:crosses val="autoZero"/>
        <c:crossBetween val="midCat"/>
        <c:majorUnit val="0.5"/>
      </c:valAx>
      <c:valAx>
        <c:axId val="1159310287"/>
        <c:scaling>
          <c:orientation val="minMax"/>
          <c:max val="5"/>
        </c:scaling>
        <c:delete val="0"/>
        <c:axPos val="l"/>
        <c:numFmt formatCode="0.0"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crossAx val="1159311535"/>
        <c:crosses val="autoZero"/>
        <c:crossBetween val="midCat"/>
      </c:valAx>
      <c:spPr>
        <a:noFill/>
        <a:ln>
          <a:noFill/>
        </a:ln>
        <a:effectLst/>
      </c:spPr>
    </c:plotArea>
    <c:plotVisOnly val="1"/>
    <c:dispBlanksAs val="gap"/>
    <c:showDLblsOverMax val="0"/>
  </c:chart>
  <c:spPr>
    <a:solidFill>
      <a:srgbClr val="FFFFFF"/>
    </a:solidFill>
    <a:ln w="9525" cap="flat" cmpd="sng" algn="ctr">
      <a:noFill/>
      <a:round/>
    </a:ln>
    <a:effectLst/>
  </c:spPr>
  <c:txPr>
    <a:bodyPr/>
    <a:lstStyle/>
    <a:p>
      <a:pPr>
        <a:defRPr/>
      </a:pPr>
      <a:endParaRPr lang="en-US"/>
    </a:p>
  </c:txPr>
  <c:userShapes r:id="rId4"/>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0534443960726301E-2"/>
          <c:y val="0.14714391023940784"/>
          <c:w val="0.57598086374134494"/>
          <c:h val="0.712639860869834"/>
        </c:manualLayout>
      </c:layout>
      <c:barChart>
        <c:barDir val="col"/>
        <c:grouping val="stacked"/>
        <c:varyColors val="0"/>
        <c:ser>
          <c:idx val="0"/>
          <c:order val="0"/>
          <c:tx>
            <c:strRef>
              <c:f>'Chart Data'!$Z$4</c:f>
              <c:strCache>
                <c:ptCount val="1"/>
                <c:pt idx="0">
                  <c:v>NICs</c:v>
                </c:pt>
              </c:strCache>
            </c:strRef>
          </c:tx>
          <c:spPr>
            <a:solidFill>
              <a:srgbClr val="BD1B21"/>
            </a:solidFill>
            <a:ln w="6350">
              <a:solidFill>
                <a:srgbClr val="495057"/>
              </a:solidFill>
              <a:prstDash val="solid"/>
            </a:ln>
          </c:spPr>
          <c:invertIfNegative val="0"/>
          <c:cat>
            <c:strRef>
              <c:f>'Chart Data'!$AA$3:$AB$3</c:f>
              <c:strCache>
                <c:ptCount val="2"/>
                <c:pt idx="0">
                  <c:v>Conservative</c:v>
                </c:pt>
                <c:pt idx="1">
                  <c:v>Labour</c:v>
                </c:pt>
              </c:strCache>
            </c:strRef>
          </c:cat>
          <c:val>
            <c:numRef>
              <c:f>'Chart Data'!$AA$4:$AB$4</c:f>
              <c:numCache>
                <c:formatCode>0.0</c:formatCode>
                <c:ptCount val="2"/>
                <c:pt idx="0">
                  <c:v>0.3637440028607769</c:v>
                </c:pt>
                <c:pt idx="1">
                  <c:v>0</c:v>
                </c:pt>
              </c:numCache>
            </c:numRef>
          </c:val>
          <c:extLst>
            <c:ext xmlns:c16="http://schemas.microsoft.com/office/drawing/2014/chart" uri="{C3380CC4-5D6E-409C-BE32-E72D297353CC}">
              <c16:uniqueId val="{00000000-146E-4599-A5E6-C1D44CA8266C}"/>
            </c:ext>
          </c:extLst>
        </c:ser>
        <c:ser>
          <c:idx val="1"/>
          <c:order val="1"/>
          <c:tx>
            <c:strRef>
              <c:f>'Chart Data'!$Z$5</c:f>
              <c:strCache>
                <c:ptCount val="1"/>
                <c:pt idx="0">
                  <c:v>Reducing tax avoidance</c:v>
                </c:pt>
              </c:strCache>
            </c:strRef>
          </c:tx>
          <c:spPr>
            <a:solidFill>
              <a:srgbClr val="003469"/>
            </a:solidFill>
            <a:ln w="6350">
              <a:solidFill>
                <a:srgbClr val="495057"/>
              </a:solidFill>
              <a:prstDash val="solid"/>
            </a:ln>
          </c:spPr>
          <c:invertIfNegative val="0"/>
          <c:cat>
            <c:strRef>
              <c:f>'Chart Data'!$AA$3:$AB$3</c:f>
              <c:strCache>
                <c:ptCount val="2"/>
                <c:pt idx="0">
                  <c:v>Conservative</c:v>
                </c:pt>
                <c:pt idx="1">
                  <c:v>Labour</c:v>
                </c:pt>
              </c:strCache>
            </c:strRef>
          </c:cat>
          <c:val>
            <c:numRef>
              <c:f>'Chart Data'!$AA$5:$AB$5</c:f>
              <c:numCache>
                <c:formatCode>0.0</c:formatCode>
                <c:ptCount val="2"/>
                <c:pt idx="0">
                  <c:v>-0.15588583305938841</c:v>
                </c:pt>
                <c:pt idx="1">
                  <c:v>-0.16305658138012027</c:v>
                </c:pt>
              </c:numCache>
            </c:numRef>
          </c:val>
          <c:extLst>
            <c:ext xmlns:c16="http://schemas.microsoft.com/office/drawing/2014/chart" uri="{C3380CC4-5D6E-409C-BE32-E72D297353CC}">
              <c16:uniqueId val="{00000001-146E-4599-A5E6-C1D44CA8266C}"/>
            </c:ext>
          </c:extLst>
        </c:ser>
        <c:ser>
          <c:idx val="2"/>
          <c:order val="2"/>
          <c:tx>
            <c:strRef>
              <c:f>'Chart Data'!$Z$6</c:f>
              <c:strCache>
                <c:ptCount val="1"/>
                <c:pt idx="0">
                  <c:v>Other taxation</c:v>
                </c:pt>
              </c:strCache>
            </c:strRef>
          </c:tx>
          <c:spPr>
            <a:ln w="6350">
              <a:solidFill>
                <a:srgbClr val="495057"/>
              </a:solidFill>
            </a:ln>
          </c:spPr>
          <c:invertIfNegative val="0"/>
          <c:cat>
            <c:strRef>
              <c:f>'Chart Data'!$AA$3:$AB$3</c:f>
              <c:strCache>
                <c:ptCount val="2"/>
                <c:pt idx="0">
                  <c:v>Conservative</c:v>
                </c:pt>
                <c:pt idx="1">
                  <c:v>Labour</c:v>
                </c:pt>
              </c:strCache>
            </c:strRef>
          </c:cat>
          <c:val>
            <c:numRef>
              <c:f>'Chart Data'!$AA$6:$AB$6</c:f>
              <c:numCache>
                <c:formatCode>0.0</c:formatCode>
                <c:ptCount val="2"/>
                <c:pt idx="0">
                  <c:v>0.1226509734511268</c:v>
                </c:pt>
                <c:pt idx="1">
                  <c:v>-0.1033523073183745</c:v>
                </c:pt>
              </c:numCache>
            </c:numRef>
          </c:val>
          <c:extLst>
            <c:ext xmlns:c16="http://schemas.microsoft.com/office/drawing/2014/chart" uri="{C3380CC4-5D6E-409C-BE32-E72D297353CC}">
              <c16:uniqueId val="{0000000A-11F9-48CA-8618-893DB613A39D}"/>
            </c:ext>
          </c:extLst>
        </c:ser>
        <c:ser>
          <c:idx val="3"/>
          <c:order val="3"/>
          <c:tx>
            <c:strRef>
              <c:f>'Chart Data'!$Z$7</c:f>
              <c:strCache>
                <c:ptCount val="1"/>
                <c:pt idx="0">
                  <c:v>Welfare spending</c:v>
                </c:pt>
              </c:strCache>
            </c:strRef>
          </c:tx>
          <c:spPr>
            <a:ln w="6350">
              <a:solidFill>
                <a:srgbClr val="495057"/>
              </a:solidFill>
            </a:ln>
          </c:spPr>
          <c:invertIfNegative val="0"/>
          <c:cat>
            <c:strRef>
              <c:f>'Chart Data'!$AA$3:$AB$3</c:f>
              <c:strCache>
                <c:ptCount val="2"/>
                <c:pt idx="0">
                  <c:v>Conservative</c:v>
                </c:pt>
                <c:pt idx="1">
                  <c:v>Labour</c:v>
                </c:pt>
              </c:strCache>
            </c:strRef>
          </c:cat>
          <c:val>
            <c:numRef>
              <c:f>'Chart Data'!$AA$7:$AB$7</c:f>
              <c:numCache>
                <c:formatCode>0.0</c:formatCode>
                <c:ptCount val="2"/>
                <c:pt idx="0">
                  <c:v>-0.34294883273065446</c:v>
                </c:pt>
                <c:pt idx="1">
                  <c:v>0</c:v>
                </c:pt>
              </c:numCache>
            </c:numRef>
          </c:val>
          <c:extLst>
            <c:ext xmlns:c16="http://schemas.microsoft.com/office/drawing/2014/chart" uri="{C3380CC4-5D6E-409C-BE32-E72D297353CC}">
              <c16:uniqueId val="{0000000B-11F9-48CA-8618-893DB613A39D}"/>
            </c:ext>
          </c:extLst>
        </c:ser>
        <c:ser>
          <c:idx val="4"/>
          <c:order val="4"/>
          <c:tx>
            <c:strRef>
              <c:f>'Chart Data'!$Z$8</c:f>
              <c:strCache>
                <c:ptCount val="1"/>
                <c:pt idx="0">
                  <c:v>Other current spending</c:v>
                </c:pt>
              </c:strCache>
            </c:strRef>
          </c:tx>
          <c:spPr>
            <a:ln w="6350">
              <a:solidFill>
                <a:srgbClr val="495057"/>
              </a:solidFill>
            </a:ln>
          </c:spPr>
          <c:invertIfNegative val="0"/>
          <c:cat>
            <c:strRef>
              <c:f>'Chart Data'!$AA$3:$AB$3</c:f>
              <c:strCache>
                <c:ptCount val="2"/>
                <c:pt idx="0">
                  <c:v>Conservative</c:v>
                </c:pt>
                <c:pt idx="1">
                  <c:v>Labour</c:v>
                </c:pt>
              </c:strCache>
            </c:strRef>
          </c:cat>
          <c:val>
            <c:numRef>
              <c:f>'Chart Data'!$AA$8:$AB$8</c:f>
              <c:numCache>
                <c:formatCode>0.0</c:formatCode>
                <c:ptCount val="2"/>
                <c:pt idx="0">
                  <c:v>-1.2003209145572907E-2</c:v>
                </c:pt>
                <c:pt idx="1">
                  <c:v>0.15074160056842859</c:v>
                </c:pt>
              </c:numCache>
            </c:numRef>
          </c:val>
          <c:extLst>
            <c:ext xmlns:c16="http://schemas.microsoft.com/office/drawing/2014/chart" uri="{C3380CC4-5D6E-409C-BE32-E72D297353CC}">
              <c16:uniqueId val="{0000000C-11F9-48CA-8618-893DB613A39D}"/>
            </c:ext>
          </c:extLst>
        </c:ser>
        <c:ser>
          <c:idx val="5"/>
          <c:order val="5"/>
          <c:tx>
            <c:strRef>
              <c:f>'Chart Data'!$Z$9</c:f>
              <c:strCache>
                <c:ptCount val="1"/>
                <c:pt idx="0">
                  <c:v>Capital spending</c:v>
                </c:pt>
              </c:strCache>
            </c:strRef>
          </c:tx>
          <c:spPr>
            <a:ln w="6350">
              <a:solidFill>
                <a:srgbClr val="495057"/>
              </a:solidFill>
            </a:ln>
          </c:spPr>
          <c:invertIfNegative val="0"/>
          <c:cat>
            <c:strRef>
              <c:f>'Chart Data'!$AA$3:$AB$3</c:f>
              <c:strCache>
                <c:ptCount val="2"/>
                <c:pt idx="0">
                  <c:v>Conservative</c:v>
                </c:pt>
                <c:pt idx="1">
                  <c:v>Labour</c:v>
                </c:pt>
              </c:strCache>
            </c:strRef>
          </c:cat>
          <c:val>
            <c:numRef>
              <c:f>'Chart Data'!$AA$9:$AB$9</c:f>
              <c:numCache>
                <c:formatCode>0.0</c:formatCode>
                <c:ptCount val="2"/>
                <c:pt idx="0">
                  <c:v>0</c:v>
                </c:pt>
                <c:pt idx="1">
                  <c:v>0.14653268307582512</c:v>
                </c:pt>
              </c:numCache>
            </c:numRef>
          </c:val>
          <c:extLst>
            <c:ext xmlns:c16="http://schemas.microsoft.com/office/drawing/2014/chart" uri="{C3380CC4-5D6E-409C-BE32-E72D297353CC}">
              <c16:uniqueId val="{0000000D-11F9-48CA-8618-893DB613A39D}"/>
            </c:ext>
          </c:extLst>
        </c:ser>
        <c:dLbls>
          <c:showLegendKey val="0"/>
          <c:showVal val="0"/>
          <c:showCatName val="0"/>
          <c:showSerName val="0"/>
          <c:showPercent val="0"/>
          <c:showBubbleSize val="0"/>
        </c:dLbls>
        <c:gapWidth val="50"/>
        <c:overlap val="100"/>
        <c:axId val="275934208"/>
        <c:axId val="275936000"/>
      </c:barChart>
      <c:lineChart>
        <c:grouping val="standard"/>
        <c:varyColors val="0"/>
        <c:ser>
          <c:idx val="6"/>
          <c:order val="6"/>
          <c:tx>
            <c:strRef>
              <c:f>'Chart Data'!$Z$10</c:f>
              <c:strCache>
                <c:ptCount val="1"/>
                <c:pt idx="0">
                  <c:v>Total</c:v>
                </c:pt>
              </c:strCache>
            </c:strRef>
          </c:tx>
          <c:spPr>
            <a:ln>
              <a:noFill/>
            </a:ln>
          </c:spPr>
          <c:marker>
            <c:symbol val="diamond"/>
            <c:size val="12"/>
            <c:spPr>
              <a:solidFill>
                <a:sysClr val="window" lastClr="FFFFFF"/>
              </a:solidFill>
              <a:ln w="6350">
                <a:solidFill>
                  <a:srgbClr val="495057"/>
                </a:solidFill>
              </a:ln>
            </c:spPr>
          </c:marker>
          <c:cat>
            <c:strRef>
              <c:f>'Chart Data'!$AA$3:$AB$3</c:f>
              <c:strCache>
                <c:ptCount val="2"/>
                <c:pt idx="0">
                  <c:v>Conservative</c:v>
                </c:pt>
                <c:pt idx="1">
                  <c:v>Labour</c:v>
                </c:pt>
              </c:strCache>
            </c:strRef>
          </c:cat>
          <c:val>
            <c:numRef>
              <c:f>'Chart Data'!$AA$10:$AB$10</c:f>
              <c:numCache>
                <c:formatCode>0.0</c:formatCode>
                <c:ptCount val="2"/>
                <c:pt idx="0">
                  <c:v>-2.444289862371208E-2</c:v>
                </c:pt>
                <c:pt idx="1">
                  <c:v>3.0865394945758934E-2</c:v>
                </c:pt>
              </c:numCache>
            </c:numRef>
          </c:val>
          <c:smooth val="0"/>
          <c:extLst>
            <c:ext xmlns:c16="http://schemas.microsoft.com/office/drawing/2014/chart" uri="{C3380CC4-5D6E-409C-BE32-E72D297353CC}">
              <c16:uniqueId val="{00000000-CF62-4128-956D-5D1301EB947D}"/>
            </c:ext>
          </c:extLst>
        </c:ser>
        <c:dLbls>
          <c:showLegendKey val="0"/>
          <c:showVal val="0"/>
          <c:showCatName val="0"/>
          <c:showSerName val="0"/>
          <c:showPercent val="0"/>
          <c:showBubbleSize val="0"/>
        </c:dLbls>
        <c:marker val="1"/>
        <c:smooth val="0"/>
        <c:axId val="275934208"/>
        <c:axId val="275936000"/>
      </c:lineChart>
      <c:catAx>
        <c:axId val="275934208"/>
        <c:scaling>
          <c:orientation val="minMax"/>
        </c:scaling>
        <c:delete val="0"/>
        <c:axPos val="b"/>
        <c:numFmt formatCode="General" sourceLinked="0"/>
        <c:majorTickMark val="out"/>
        <c:minorTickMark val="none"/>
        <c:tickLblPos val="low"/>
        <c:spPr>
          <a:ln>
            <a:solidFill>
              <a:srgbClr val="495057"/>
            </a:solidFill>
          </a:ln>
        </c:spPr>
        <c:txPr>
          <a:bodyPr/>
          <a:lstStyle/>
          <a:p>
            <a:pPr>
              <a:defRPr sz="1800">
                <a:solidFill>
                  <a:srgbClr val="495057"/>
                </a:solidFill>
                <a:latin typeface="Segoe UI"/>
                <a:ea typeface="Segoe UI"/>
                <a:cs typeface="Segoe UI"/>
              </a:defRPr>
            </a:pPr>
            <a:endParaRPr lang="en-US"/>
          </a:p>
        </c:txPr>
        <c:crossAx val="275936000"/>
        <c:crosses val="autoZero"/>
        <c:auto val="0"/>
        <c:lblAlgn val="ctr"/>
        <c:lblOffset val="100"/>
        <c:noMultiLvlLbl val="0"/>
      </c:catAx>
      <c:valAx>
        <c:axId val="275936000"/>
        <c:scaling>
          <c:orientation val="minMax"/>
        </c:scaling>
        <c:delete val="0"/>
        <c:axPos val="l"/>
        <c:numFmt formatCode="#,##0.0" sourceLinked="0"/>
        <c:majorTickMark val="out"/>
        <c:minorTickMark val="none"/>
        <c:tickLblPos val="nextTo"/>
        <c:spPr>
          <a:ln>
            <a:solidFill>
              <a:srgbClr val="495057"/>
            </a:solidFill>
          </a:ln>
        </c:spPr>
        <c:txPr>
          <a:bodyPr/>
          <a:lstStyle/>
          <a:p>
            <a:pPr>
              <a:defRPr sz="1800">
                <a:solidFill>
                  <a:srgbClr val="495057"/>
                </a:solidFill>
                <a:latin typeface="Segoe UI"/>
                <a:ea typeface="Segoe UI"/>
                <a:cs typeface="Segoe UI"/>
              </a:defRPr>
            </a:pPr>
            <a:endParaRPr lang="en-US"/>
          </a:p>
        </c:txPr>
        <c:crossAx val="275934208"/>
        <c:crosses val="autoZero"/>
        <c:crossBetween val="between"/>
      </c:valAx>
      <c:spPr>
        <a:noFill/>
      </c:spPr>
    </c:plotArea>
    <c:legend>
      <c:legendPos val="r"/>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a:noFill/>
    </a:ln>
  </c:spPr>
  <c:userShapes r:id="rId2"/>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8919712410454484E-2"/>
          <c:y val="0.21508041902501601"/>
          <c:w val="0.22993450825437989"/>
          <c:h val="0.59941234622715367"/>
        </c:manualLayout>
      </c:layout>
      <c:lineChart>
        <c:grouping val="standard"/>
        <c:varyColors val="0"/>
        <c:ser>
          <c:idx val="1"/>
          <c:order val="0"/>
          <c:tx>
            <c:strRef>
              <c:f>'Chart Data'!$CR$3</c:f>
              <c:strCache>
                <c:ptCount val="1"/>
                <c:pt idx="0">
                  <c:v>Conservative</c:v>
                </c:pt>
              </c:strCache>
            </c:strRef>
          </c:tx>
          <c:spPr>
            <a:ln w="38100">
              <a:solidFill>
                <a:srgbClr val="002060"/>
              </a:solidFill>
            </a:ln>
          </c:spPr>
          <c:marker>
            <c:symbol val="none"/>
          </c:marker>
          <c:cat>
            <c:strRef>
              <c:f>'Chart Data'!$CO$4:$CO$25</c:f>
              <c:strCache>
                <c:ptCount val="22"/>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strCache>
            </c:strRef>
          </c:cat>
          <c:val>
            <c:numRef>
              <c:f>'Chart Data'!$CR$4:$CR$25</c:f>
              <c:numCache>
                <c:formatCode>0.0</c:formatCode>
                <c:ptCount val="22"/>
                <c:pt idx="0">
                  <c:v>36.148168593655761</c:v>
                </c:pt>
                <c:pt idx="1">
                  <c:v>37.9337512027804</c:v>
                </c:pt>
                <c:pt idx="2">
                  <c:v>40.74000626373401</c:v>
                </c:pt>
                <c:pt idx="3">
                  <c:v>40.71972723227784</c:v>
                </c:pt>
                <c:pt idx="4">
                  <c:v>40.147689592373851</c:v>
                </c:pt>
                <c:pt idx="5">
                  <c:v>39.560156422795487</c:v>
                </c:pt>
                <c:pt idx="6">
                  <c:v>38.579764052741147</c:v>
                </c:pt>
                <c:pt idx="7">
                  <c:v>37.53998914466333</c:v>
                </c:pt>
                <c:pt idx="8">
                  <c:v>37.084293970880836</c:v>
                </c:pt>
                <c:pt idx="9">
                  <c:v>36.103244253887084</c:v>
                </c:pt>
                <c:pt idx="10">
                  <c:v>35.467482481848464</c:v>
                </c:pt>
                <c:pt idx="11">
                  <c:v>35.087438814024118</c:v>
                </c:pt>
                <c:pt idx="12">
                  <c:v>35.404421642107444</c:v>
                </c:pt>
                <c:pt idx="13">
                  <c:v>47.055132468346756</c:v>
                </c:pt>
                <c:pt idx="14">
                  <c:v>39.822994942227218</c:v>
                </c:pt>
                <c:pt idx="15">
                  <c:v>41.129001015478714</c:v>
                </c:pt>
                <c:pt idx="16">
                  <c:v>39.823316895068665</c:v>
                </c:pt>
                <c:pt idx="17">
                  <c:v>39.455695563951075</c:v>
                </c:pt>
                <c:pt idx="18">
                  <c:v>39.190744735761577</c:v>
                </c:pt>
                <c:pt idx="19">
                  <c:v>39.049250687516434</c:v>
                </c:pt>
                <c:pt idx="20">
                  <c:v>38.580236950204629</c:v>
                </c:pt>
                <c:pt idx="21">
                  <c:v>38.40476058559171</c:v>
                </c:pt>
              </c:numCache>
            </c:numRef>
          </c:val>
          <c:smooth val="0"/>
          <c:extLst>
            <c:ext xmlns:c16="http://schemas.microsoft.com/office/drawing/2014/chart" uri="{C3380CC4-5D6E-409C-BE32-E72D297353CC}">
              <c16:uniqueId val="{00000000-2434-42F0-ABAB-6D7BB2C60665}"/>
            </c:ext>
          </c:extLst>
        </c:ser>
        <c:ser>
          <c:idx val="2"/>
          <c:order val="1"/>
          <c:tx>
            <c:strRef>
              <c:f>'Chart Data'!$CS$3</c:f>
              <c:strCache>
                <c:ptCount val="1"/>
                <c:pt idx="0">
                  <c:v>Labour</c:v>
                </c:pt>
              </c:strCache>
            </c:strRef>
          </c:tx>
          <c:spPr>
            <a:ln w="38100">
              <a:solidFill>
                <a:srgbClr val="BD1B21"/>
              </a:solidFill>
            </a:ln>
          </c:spPr>
          <c:marker>
            <c:symbol val="none"/>
          </c:marker>
          <c:cat>
            <c:strRef>
              <c:f>'Chart Data'!$CO$4:$CO$25</c:f>
              <c:strCache>
                <c:ptCount val="22"/>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strCache>
            </c:strRef>
          </c:cat>
          <c:val>
            <c:numRef>
              <c:f>'Chart Data'!$CS$4:$CS$25</c:f>
              <c:numCache>
                <c:formatCode>0.0</c:formatCode>
                <c:ptCount val="22"/>
                <c:pt idx="0">
                  <c:v>36.148168593655761</c:v>
                </c:pt>
                <c:pt idx="1">
                  <c:v>37.9337512027804</c:v>
                </c:pt>
                <c:pt idx="2">
                  <c:v>40.74000626373401</c:v>
                </c:pt>
                <c:pt idx="3">
                  <c:v>40.71972723227784</c:v>
                </c:pt>
                <c:pt idx="4">
                  <c:v>40.147689592373851</c:v>
                </c:pt>
                <c:pt idx="5">
                  <c:v>39.560156422795487</c:v>
                </c:pt>
                <c:pt idx="6">
                  <c:v>38.579764052741147</c:v>
                </c:pt>
                <c:pt idx="7">
                  <c:v>37.53998914466333</c:v>
                </c:pt>
                <c:pt idx="8">
                  <c:v>37.084293970880836</c:v>
                </c:pt>
                <c:pt idx="9">
                  <c:v>36.103244253887084</c:v>
                </c:pt>
                <c:pt idx="10">
                  <c:v>35.467482481848464</c:v>
                </c:pt>
                <c:pt idx="11">
                  <c:v>35.087438814024118</c:v>
                </c:pt>
                <c:pt idx="12">
                  <c:v>35.404421642107444</c:v>
                </c:pt>
                <c:pt idx="13">
                  <c:v>47.055132468346756</c:v>
                </c:pt>
                <c:pt idx="14">
                  <c:v>39.822994942227218</c:v>
                </c:pt>
                <c:pt idx="15">
                  <c:v>41.129001015478714</c:v>
                </c:pt>
                <c:pt idx="16">
                  <c:v>39.823316895068665</c:v>
                </c:pt>
                <c:pt idx="17">
                  <c:v>39.455681191339984</c:v>
                </c:pt>
                <c:pt idx="18">
                  <c:v>39.259179959542315</c:v>
                </c:pt>
                <c:pt idx="19">
                  <c:v>39.181182585910214</c:v>
                </c:pt>
                <c:pt idx="20">
                  <c:v>38.900601467369412</c:v>
                </c:pt>
                <c:pt idx="21">
                  <c:v>38.760169571138206</c:v>
                </c:pt>
              </c:numCache>
            </c:numRef>
          </c:val>
          <c:smooth val="0"/>
          <c:extLst>
            <c:ext xmlns:c16="http://schemas.microsoft.com/office/drawing/2014/chart" uri="{C3380CC4-5D6E-409C-BE32-E72D297353CC}">
              <c16:uniqueId val="{00000001-2434-42F0-ABAB-6D7BB2C60665}"/>
            </c:ext>
          </c:extLst>
        </c:ser>
        <c:ser>
          <c:idx val="0"/>
          <c:order val="2"/>
          <c:tx>
            <c:strRef>
              <c:f>'Chart Data'!$CQ$3</c:f>
              <c:strCache>
                <c:ptCount val="1"/>
                <c:pt idx="0">
                  <c:v>Budget 2024</c:v>
                </c:pt>
              </c:strCache>
            </c:strRef>
          </c:tx>
          <c:spPr>
            <a:ln w="38100">
              <a:solidFill>
                <a:srgbClr val="D1A21E"/>
              </a:solidFill>
            </a:ln>
          </c:spPr>
          <c:marker>
            <c:symbol val="none"/>
          </c:marker>
          <c:cat>
            <c:strRef>
              <c:f>'Chart Data'!$CO$4:$CO$25</c:f>
              <c:strCache>
                <c:ptCount val="22"/>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strCache>
            </c:strRef>
          </c:cat>
          <c:val>
            <c:numRef>
              <c:f>'Chart Data'!$CQ$4:$CQ$25</c:f>
              <c:numCache>
                <c:formatCode>0.0</c:formatCode>
                <c:ptCount val="22"/>
                <c:pt idx="0">
                  <c:v>36.148168593655761</c:v>
                </c:pt>
                <c:pt idx="1">
                  <c:v>37.9337512027804</c:v>
                </c:pt>
                <c:pt idx="2">
                  <c:v>40.74000626373401</c:v>
                </c:pt>
                <c:pt idx="3">
                  <c:v>40.71972723227784</c:v>
                </c:pt>
                <c:pt idx="4">
                  <c:v>40.147689592373851</c:v>
                </c:pt>
                <c:pt idx="5">
                  <c:v>39.560156422795487</c:v>
                </c:pt>
                <c:pt idx="6">
                  <c:v>38.579764052741147</c:v>
                </c:pt>
                <c:pt idx="7">
                  <c:v>37.53998914466333</c:v>
                </c:pt>
                <c:pt idx="8">
                  <c:v>37.084293970880836</c:v>
                </c:pt>
                <c:pt idx="9">
                  <c:v>36.103244253887084</c:v>
                </c:pt>
                <c:pt idx="10">
                  <c:v>35.467482481848464</c:v>
                </c:pt>
                <c:pt idx="11">
                  <c:v>35.087438814024118</c:v>
                </c:pt>
                <c:pt idx="12">
                  <c:v>35.404421642107444</c:v>
                </c:pt>
                <c:pt idx="13">
                  <c:v>47.055132468346756</c:v>
                </c:pt>
                <c:pt idx="14">
                  <c:v>39.822994942227218</c:v>
                </c:pt>
                <c:pt idx="15">
                  <c:v>41.129001015478714</c:v>
                </c:pt>
                <c:pt idx="16">
                  <c:v>39.823316895068665</c:v>
                </c:pt>
                <c:pt idx="17">
                  <c:v>39.455398677088901</c:v>
                </c:pt>
                <c:pt idx="18">
                  <c:v>39.315971810460141</c:v>
                </c:pt>
                <c:pt idx="19">
                  <c:v>39.196977548964021</c:v>
                </c:pt>
                <c:pt idx="20">
                  <c:v>38.85815027260594</c:v>
                </c:pt>
                <c:pt idx="21">
                  <c:v>38.693797471025917</c:v>
                </c:pt>
              </c:numCache>
            </c:numRef>
          </c:val>
          <c:smooth val="0"/>
          <c:extLst>
            <c:ext xmlns:c16="http://schemas.microsoft.com/office/drawing/2014/chart" uri="{C3380CC4-5D6E-409C-BE32-E72D297353CC}">
              <c16:uniqueId val="{00000002-2434-42F0-ABAB-6D7BB2C60665}"/>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5400000" vert="horz"/>
          <a:lstStyle/>
          <a:p>
            <a:pPr>
              <a:defRPr sz="16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4"/>
        <c:noMultiLvlLbl val="0"/>
      </c:catAx>
      <c:valAx>
        <c:axId val="263608576"/>
        <c:scaling>
          <c:orientation val="minMax"/>
          <c:max val="42"/>
          <c:min val="35"/>
        </c:scaling>
        <c:delete val="0"/>
        <c:axPos val="l"/>
        <c:numFmt formatCode="General" sourceLinked="0"/>
        <c:majorTickMark val="out"/>
        <c:minorTickMark val="none"/>
        <c:tickLblPos val="nextTo"/>
        <c:spPr>
          <a:ln>
            <a:solidFill>
              <a:srgbClr val="495057"/>
            </a:solidFill>
          </a:ln>
        </c:spPr>
        <c:txPr>
          <a:bodyPr rot="0" vert="horz"/>
          <a:lstStyle/>
          <a:p>
            <a:pPr>
              <a:defRPr sz="16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2015988626421698"/>
          <c:y val="0.21508041902501601"/>
          <c:w val="0.88074760945045527"/>
          <c:h val="0.59941234622715367"/>
        </c:manualLayout>
      </c:layout>
      <c:lineChart>
        <c:grouping val="standard"/>
        <c:varyColors val="0"/>
        <c:ser>
          <c:idx val="1"/>
          <c:order val="0"/>
          <c:tx>
            <c:strRef>
              <c:f>'Chart Data'!$CX$3</c:f>
              <c:strCache>
                <c:ptCount val="1"/>
                <c:pt idx="0">
                  <c:v>Conservative</c:v>
                </c:pt>
              </c:strCache>
            </c:strRef>
          </c:tx>
          <c:spPr>
            <a:ln w="38100">
              <a:solidFill>
                <a:srgbClr val="002060"/>
              </a:solidFill>
            </a:ln>
          </c:spPr>
          <c:marker>
            <c:symbol val="none"/>
          </c:marker>
          <c:cat>
            <c:strRef>
              <c:f>'Chart Data'!$CU$4:$CU$25</c:f>
              <c:strCache>
                <c:ptCount val="22"/>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strCache>
            </c:strRef>
          </c:cat>
          <c:val>
            <c:numRef>
              <c:f>'Chart Data'!$CX$4:$CX$25</c:f>
              <c:numCache>
                <c:formatCode>0.0</c:formatCode>
                <c:ptCount val="22"/>
                <c:pt idx="0">
                  <c:v>1.7932626941045378</c:v>
                </c:pt>
                <c:pt idx="1">
                  <c:v>3.0057032166596853</c:v>
                </c:pt>
                <c:pt idx="2">
                  <c:v>3.0006879838991232</c:v>
                </c:pt>
                <c:pt idx="3">
                  <c:v>2.4455927216053372</c:v>
                </c:pt>
                <c:pt idx="4">
                  <c:v>1.8428614305478663</c:v>
                </c:pt>
                <c:pt idx="5">
                  <c:v>1.877930466662884</c:v>
                </c:pt>
                <c:pt idx="6">
                  <c:v>1.4547675225537819</c:v>
                </c:pt>
                <c:pt idx="7">
                  <c:v>1.925172674350542</c:v>
                </c:pt>
                <c:pt idx="8">
                  <c:v>1.6697360470901808</c:v>
                </c:pt>
                <c:pt idx="9">
                  <c:v>1.8081783235880211</c:v>
                </c:pt>
                <c:pt idx="10">
                  <c:v>2.2078538085609161</c:v>
                </c:pt>
                <c:pt idx="11">
                  <c:v>2.1032679208563088</c:v>
                </c:pt>
                <c:pt idx="12">
                  <c:v>1.8992228342317108</c:v>
                </c:pt>
                <c:pt idx="13">
                  <c:v>3.4502792503407043</c:v>
                </c:pt>
                <c:pt idx="14">
                  <c:v>2.3096369514729043</c:v>
                </c:pt>
                <c:pt idx="15">
                  <c:v>1.7971429633586322</c:v>
                </c:pt>
                <c:pt idx="16">
                  <c:v>2.5808861339529483</c:v>
                </c:pt>
                <c:pt idx="17">
                  <c:v>2.3916729115661859</c:v>
                </c:pt>
                <c:pt idx="18">
                  <c:v>2.1212354890825766</c:v>
                </c:pt>
                <c:pt idx="19">
                  <c:v>1.9865243953079155</c:v>
                </c:pt>
                <c:pt idx="20">
                  <c:v>1.8246417428573813</c:v>
                </c:pt>
                <c:pt idx="21">
                  <c:v>1.6580935182550569</c:v>
                </c:pt>
              </c:numCache>
            </c:numRef>
          </c:val>
          <c:smooth val="0"/>
          <c:extLst>
            <c:ext xmlns:c16="http://schemas.microsoft.com/office/drawing/2014/chart" uri="{C3380CC4-5D6E-409C-BE32-E72D297353CC}">
              <c16:uniqueId val="{00000000-5373-4444-B39A-6E766869AC36}"/>
            </c:ext>
          </c:extLst>
        </c:ser>
        <c:ser>
          <c:idx val="2"/>
          <c:order val="1"/>
          <c:tx>
            <c:strRef>
              <c:f>'Chart Data'!$CY$3</c:f>
              <c:strCache>
                <c:ptCount val="1"/>
                <c:pt idx="0">
                  <c:v>Labour</c:v>
                </c:pt>
              </c:strCache>
            </c:strRef>
          </c:tx>
          <c:spPr>
            <a:ln w="38100">
              <a:solidFill>
                <a:srgbClr val="BD1B21"/>
              </a:solidFill>
            </a:ln>
          </c:spPr>
          <c:marker>
            <c:symbol val="none"/>
          </c:marker>
          <c:cat>
            <c:strRef>
              <c:f>'Chart Data'!$CU$4:$CU$25</c:f>
              <c:strCache>
                <c:ptCount val="22"/>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strCache>
            </c:strRef>
          </c:cat>
          <c:val>
            <c:numRef>
              <c:f>'Chart Data'!$CY$4:$CY$25</c:f>
              <c:numCache>
                <c:formatCode>0.0</c:formatCode>
                <c:ptCount val="22"/>
                <c:pt idx="0">
                  <c:v>1.7932626941045378</c:v>
                </c:pt>
                <c:pt idx="1">
                  <c:v>3.0057032166596853</c:v>
                </c:pt>
                <c:pt idx="2">
                  <c:v>3.0006879838991232</c:v>
                </c:pt>
                <c:pt idx="3">
                  <c:v>2.4455927216053372</c:v>
                </c:pt>
                <c:pt idx="4">
                  <c:v>1.8428614305478663</c:v>
                </c:pt>
                <c:pt idx="5">
                  <c:v>1.877930466662884</c:v>
                </c:pt>
                <c:pt idx="6">
                  <c:v>1.4547675225537819</c:v>
                </c:pt>
                <c:pt idx="7">
                  <c:v>1.925172674350542</c:v>
                </c:pt>
                <c:pt idx="8">
                  <c:v>1.6697360470901808</c:v>
                </c:pt>
                <c:pt idx="9">
                  <c:v>1.8081783235880211</c:v>
                </c:pt>
                <c:pt idx="10">
                  <c:v>2.2078538085609161</c:v>
                </c:pt>
                <c:pt idx="11">
                  <c:v>2.1032679208563088</c:v>
                </c:pt>
                <c:pt idx="12">
                  <c:v>1.8992228342317108</c:v>
                </c:pt>
                <c:pt idx="13">
                  <c:v>3.4502792503407043</c:v>
                </c:pt>
                <c:pt idx="14">
                  <c:v>2.3096369514729043</c:v>
                </c:pt>
                <c:pt idx="15">
                  <c:v>1.7971429633586322</c:v>
                </c:pt>
                <c:pt idx="16">
                  <c:v>2.5808861339529483</c:v>
                </c:pt>
                <c:pt idx="17">
                  <c:v>2.3916732708814634</c:v>
                </c:pt>
                <c:pt idx="18">
                  <c:v>2.2813384238655425</c:v>
                </c:pt>
                <c:pt idx="19">
                  <c:v>2.1387944574252793</c:v>
                </c:pt>
                <c:pt idx="20">
                  <c:v>1.9730192865641434</c:v>
                </c:pt>
                <c:pt idx="21">
                  <c:v>1.8008559569176765</c:v>
                </c:pt>
              </c:numCache>
            </c:numRef>
          </c:val>
          <c:smooth val="0"/>
          <c:extLst>
            <c:ext xmlns:c16="http://schemas.microsoft.com/office/drawing/2014/chart" uri="{C3380CC4-5D6E-409C-BE32-E72D297353CC}">
              <c16:uniqueId val="{00000001-5373-4444-B39A-6E766869AC36}"/>
            </c:ext>
          </c:extLst>
        </c:ser>
        <c:ser>
          <c:idx val="0"/>
          <c:order val="2"/>
          <c:tx>
            <c:strRef>
              <c:f>'Chart Data'!$CW$3</c:f>
              <c:strCache>
                <c:ptCount val="1"/>
                <c:pt idx="0">
                  <c:v>Budget 2024</c:v>
                </c:pt>
              </c:strCache>
            </c:strRef>
          </c:tx>
          <c:spPr>
            <a:ln w="38100">
              <a:solidFill>
                <a:srgbClr val="D1A21E"/>
              </a:solidFill>
            </a:ln>
          </c:spPr>
          <c:marker>
            <c:symbol val="none"/>
          </c:marker>
          <c:cat>
            <c:strRef>
              <c:f>'Chart Data'!$CU$4:$CU$25</c:f>
              <c:strCache>
                <c:ptCount val="22"/>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strCache>
            </c:strRef>
          </c:cat>
          <c:val>
            <c:numRef>
              <c:f>'Chart Data'!$CW$4:$CW$25</c:f>
              <c:numCache>
                <c:formatCode>0.0</c:formatCode>
                <c:ptCount val="22"/>
                <c:pt idx="0">
                  <c:v>1.7932626941045378</c:v>
                </c:pt>
                <c:pt idx="1">
                  <c:v>3.0057032166596853</c:v>
                </c:pt>
                <c:pt idx="2">
                  <c:v>3.0006879838991232</c:v>
                </c:pt>
                <c:pt idx="3">
                  <c:v>2.4455927216053372</c:v>
                </c:pt>
                <c:pt idx="4">
                  <c:v>1.8428614305478663</c:v>
                </c:pt>
                <c:pt idx="5">
                  <c:v>1.877930466662884</c:v>
                </c:pt>
                <c:pt idx="6">
                  <c:v>1.4547675225537819</c:v>
                </c:pt>
                <c:pt idx="7">
                  <c:v>1.925172674350542</c:v>
                </c:pt>
                <c:pt idx="8">
                  <c:v>1.6697360470901808</c:v>
                </c:pt>
                <c:pt idx="9">
                  <c:v>1.8081783235880211</c:v>
                </c:pt>
                <c:pt idx="10">
                  <c:v>2.2078538085609161</c:v>
                </c:pt>
                <c:pt idx="11">
                  <c:v>2.1032679208563088</c:v>
                </c:pt>
                <c:pt idx="12">
                  <c:v>1.8992228342317108</c:v>
                </c:pt>
                <c:pt idx="13">
                  <c:v>3.4502792503407043</c:v>
                </c:pt>
                <c:pt idx="14">
                  <c:v>2.3096369514729043</c:v>
                </c:pt>
                <c:pt idx="15">
                  <c:v>1.7971429633586322</c:v>
                </c:pt>
                <c:pt idx="16">
                  <c:v>2.5808861339529483</c:v>
                </c:pt>
                <c:pt idx="17">
                  <c:v>2.3916701616025779</c:v>
                </c:pt>
                <c:pt idx="18">
                  <c:v>2.1220675552877548</c:v>
                </c:pt>
                <c:pt idx="19">
                  <c:v>1.983839520380025</c:v>
                </c:pt>
                <c:pt idx="20">
                  <c:v>1.8228113253166682</c:v>
                </c:pt>
                <c:pt idx="21">
                  <c:v>1.6559615674730503</c:v>
                </c:pt>
              </c:numCache>
            </c:numRef>
          </c:val>
          <c:smooth val="0"/>
          <c:extLst>
            <c:ext xmlns:c16="http://schemas.microsoft.com/office/drawing/2014/chart" uri="{C3380CC4-5D6E-409C-BE32-E72D297353CC}">
              <c16:uniqueId val="{00000002-5373-4444-B39A-6E766869AC36}"/>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5400000" vert="horz"/>
          <a:lstStyle/>
          <a:p>
            <a:pPr>
              <a:defRPr sz="16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4"/>
        <c:noMultiLvlLbl val="0"/>
      </c:catAx>
      <c:valAx>
        <c:axId val="263608576"/>
        <c:scaling>
          <c:orientation val="minMax"/>
        </c:scaling>
        <c:delete val="0"/>
        <c:axPos val="l"/>
        <c:numFmt formatCode="#,##0.0" sourceLinked="0"/>
        <c:majorTickMark val="out"/>
        <c:minorTickMark val="none"/>
        <c:tickLblPos val="nextTo"/>
        <c:spPr>
          <a:ln>
            <a:solidFill>
              <a:srgbClr val="495057"/>
            </a:solidFill>
          </a:ln>
        </c:spPr>
        <c:txPr>
          <a:bodyPr rot="0" vert="horz"/>
          <a:lstStyle/>
          <a:p>
            <a:pPr>
              <a:defRPr sz="16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18812999999999999"/>
          <c:y val="0.62248549848264734"/>
          <c:w val="0.75411629629629628"/>
          <c:h val="0.16362416013639605"/>
        </c:manualLayout>
      </c:layout>
      <c:overlay val="1"/>
      <c:txPr>
        <a:bodyPr/>
        <a:lstStyle/>
        <a:p>
          <a:pPr>
            <a:defRPr sz="16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1932736027102984E-2"/>
          <c:y val="0.21508041902501601"/>
          <c:w val="0.88978668030040087"/>
          <c:h val="0.59941234622715367"/>
        </c:manualLayout>
      </c:layout>
      <c:lineChart>
        <c:grouping val="standard"/>
        <c:varyColors val="0"/>
        <c:ser>
          <c:idx val="1"/>
          <c:order val="0"/>
          <c:tx>
            <c:strRef>
              <c:f>'Chart Data'!$DD$3</c:f>
              <c:strCache>
                <c:ptCount val="1"/>
                <c:pt idx="0">
                  <c:v>Conservative</c:v>
                </c:pt>
              </c:strCache>
            </c:strRef>
          </c:tx>
          <c:spPr>
            <a:ln w="38100">
              <a:solidFill>
                <a:srgbClr val="003469"/>
              </a:solidFill>
            </a:ln>
          </c:spPr>
          <c:marker>
            <c:symbol val="none"/>
          </c:marker>
          <c:cat>
            <c:strRef>
              <c:f>'Chart Data'!$DA$4:$DA$25</c:f>
              <c:strCache>
                <c:ptCount val="22"/>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strCache>
            </c:strRef>
          </c:cat>
          <c:val>
            <c:numRef>
              <c:f>'Chart Data'!$DD$4:$DD$25</c:f>
              <c:numCache>
                <c:formatCode>0.0</c:formatCode>
                <c:ptCount val="22"/>
                <c:pt idx="0">
                  <c:v>37.334263603929621</c:v>
                </c:pt>
                <c:pt idx="1">
                  <c:v>36.020864409767306</c:v>
                </c:pt>
                <c:pt idx="2">
                  <c:v>36.093804550962147</c:v>
                </c:pt>
                <c:pt idx="3">
                  <c:v>37.025280671004666</c:v>
                </c:pt>
                <c:pt idx="4">
                  <c:v>37.340558974794355</c:v>
                </c:pt>
                <c:pt idx="5">
                  <c:v>36.818357097446956</c:v>
                </c:pt>
                <c:pt idx="6">
                  <c:v>36.800222068008324</c:v>
                </c:pt>
                <c:pt idx="7">
                  <c:v>36.695827080872256</c:v>
                </c:pt>
                <c:pt idx="8">
                  <c:v>36.984731105189226</c:v>
                </c:pt>
                <c:pt idx="9">
                  <c:v>37.484305557829209</c:v>
                </c:pt>
                <c:pt idx="10">
                  <c:v>37.174722428853492</c:v>
                </c:pt>
                <c:pt idx="11">
                  <c:v>37.467610134756583</c:v>
                </c:pt>
                <c:pt idx="12">
                  <c:v>36.946346374758669</c:v>
                </c:pt>
                <c:pt idx="13">
                  <c:v>37.988016994220374</c:v>
                </c:pt>
                <c:pt idx="14">
                  <c:v>39.11661419744172</c:v>
                </c:pt>
                <c:pt idx="15">
                  <c:v>40.286681967328583</c:v>
                </c:pt>
                <c:pt idx="16">
                  <c:v>40.332966947153459</c:v>
                </c:pt>
                <c:pt idx="17">
                  <c:v>40.918381822211373</c:v>
                </c:pt>
                <c:pt idx="18">
                  <c:v>40.659409063965882</c:v>
                </c:pt>
                <c:pt idx="19">
                  <c:v>40.713520979228527</c:v>
                </c:pt>
                <c:pt idx="20">
                  <c:v>40.738067511987808</c:v>
                </c:pt>
                <c:pt idx="21">
                  <c:v>40.835838303362905</c:v>
                </c:pt>
              </c:numCache>
            </c:numRef>
          </c:val>
          <c:smooth val="0"/>
          <c:extLst>
            <c:ext xmlns:c16="http://schemas.microsoft.com/office/drawing/2014/chart" uri="{C3380CC4-5D6E-409C-BE32-E72D297353CC}">
              <c16:uniqueId val="{00000000-B3E4-495E-834B-DF8193C8D08B}"/>
            </c:ext>
          </c:extLst>
        </c:ser>
        <c:ser>
          <c:idx val="2"/>
          <c:order val="1"/>
          <c:tx>
            <c:strRef>
              <c:f>'Chart Data'!$DE$3</c:f>
              <c:strCache>
                <c:ptCount val="1"/>
                <c:pt idx="0">
                  <c:v>Labour</c:v>
                </c:pt>
              </c:strCache>
            </c:strRef>
          </c:tx>
          <c:spPr>
            <a:ln w="38100">
              <a:solidFill>
                <a:srgbClr val="BD1B21"/>
              </a:solidFill>
            </a:ln>
          </c:spPr>
          <c:marker>
            <c:symbol val="none"/>
          </c:marker>
          <c:cat>
            <c:strRef>
              <c:f>'Chart Data'!$DA$4:$DA$25</c:f>
              <c:strCache>
                <c:ptCount val="22"/>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strCache>
            </c:strRef>
          </c:cat>
          <c:val>
            <c:numRef>
              <c:f>'Chart Data'!$DE$4:$DE$25</c:f>
              <c:numCache>
                <c:formatCode>0.0</c:formatCode>
                <c:ptCount val="22"/>
                <c:pt idx="0">
                  <c:v>37.334263603929621</c:v>
                </c:pt>
                <c:pt idx="1">
                  <c:v>36.020864409767306</c:v>
                </c:pt>
                <c:pt idx="2">
                  <c:v>36.093804550962147</c:v>
                </c:pt>
                <c:pt idx="3">
                  <c:v>37.025280671004666</c:v>
                </c:pt>
                <c:pt idx="4">
                  <c:v>37.340558974794355</c:v>
                </c:pt>
                <c:pt idx="5">
                  <c:v>36.818357097446956</c:v>
                </c:pt>
                <c:pt idx="6">
                  <c:v>36.800222068008324</c:v>
                </c:pt>
                <c:pt idx="7">
                  <c:v>36.695827080872256</c:v>
                </c:pt>
                <c:pt idx="8">
                  <c:v>36.984731105189226</c:v>
                </c:pt>
                <c:pt idx="9">
                  <c:v>37.484305557829209</c:v>
                </c:pt>
                <c:pt idx="10">
                  <c:v>37.174722428853492</c:v>
                </c:pt>
                <c:pt idx="11">
                  <c:v>37.467610134756583</c:v>
                </c:pt>
                <c:pt idx="12">
                  <c:v>36.946346374758669</c:v>
                </c:pt>
                <c:pt idx="13">
                  <c:v>37.988016994220374</c:v>
                </c:pt>
                <c:pt idx="14">
                  <c:v>39.11661419744172</c:v>
                </c:pt>
                <c:pt idx="15">
                  <c:v>40.286681967328583</c:v>
                </c:pt>
                <c:pt idx="16">
                  <c:v>40.332966947153459</c:v>
                </c:pt>
                <c:pt idx="17">
                  <c:v>40.918378229058597</c:v>
                </c:pt>
                <c:pt idx="18">
                  <c:v>40.901882861747488</c:v>
                </c:pt>
                <c:pt idx="19">
                  <c:v>41.097251755093701</c:v>
                </c:pt>
                <c:pt idx="20">
                  <c:v>41.319094158703201</c:v>
                </c:pt>
                <c:pt idx="21">
                  <c:v>41.451861342519713</c:v>
                </c:pt>
              </c:numCache>
            </c:numRef>
          </c:val>
          <c:smooth val="0"/>
          <c:extLst>
            <c:ext xmlns:c16="http://schemas.microsoft.com/office/drawing/2014/chart" uri="{C3380CC4-5D6E-409C-BE32-E72D297353CC}">
              <c16:uniqueId val="{00000001-B3E4-495E-834B-DF8193C8D08B}"/>
            </c:ext>
          </c:extLst>
        </c:ser>
        <c:ser>
          <c:idx val="0"/>
          <c:order val="2"/>
          <c:tx>
            <c:strRef>
              <c:f>'Chart Data'!$DC$3</c:f>
              <c:strCache>
                <c:ptCount val="1"/>
                <c:pt idx="0">
                  <c:v>Budget 2024</c:v>
                </c:pt>
              </c:strCache>
            </c:strRef>
          </c:tx>
          <c:spPr>
            <a:ln w="38100">
              <a:solidFill>
                <a:srgbClr val="D1A21E"/>
              </a:solidFill>
            </a:ln>
          </c:spPr>
          <c:marker>
            <c:symbol val="none"/>
          </c:marker>
          <c:cat>
            <c:strRef>
              <c:f>'Chart Data'!$DA$4:$DA$25</c:f>
              <c:strCache>
                <c:ptCount val="22"/>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strCache>
            </c:strRef>
          </c:cat>
          <c:val>
            <c:numRef>
              <c:f>'Chart Data'!$DC$4:$DC$25</c:f>
              <c:numCache>
                <c:formatCode>0.0</c:formatCode>
                <c:ptCount val="22"/>
                <c:pt idx="0">
                  <c:v>37.334263603929621</c:v>
                </c:pt>
                <c:pt idx="1">
                  <c:v>36.020864409767306</c:v>
                </c:pt>
                <c:pt idx="2">
                  <c:v>36.093804550962147</c:v>
                </c:pt>
                <c:pt idx="3">
                  <c:v>37.025280671004666</c:v>
                </c:pt>
                <c:pt idx="4">
                  <c:v>37.340558974794355</c:v>
                </c:pt>
                <c:pt idx="5">
                  <c:v>36.818357097446956</c:v>
                </c:pt>
                <c:pt idx="6">
                  <c:v>36.800222068008324</c:v>
                </c:pt>
                <c:pt idx="7">
                  <c:v>36.695827080872256</c:v>
                </c:pt>
                <c:pt idx="8">
                  <c:v>36.984731105189226</c:v>
                </c:pt>
                <c:pt idx="9">
                  <c:v>37.484305557829209</c:v>
                </c:pt>
                <c:pt idx="10">
                  <c:v>37.174722428853492</c:v>
                </c:pt>
                <c:pt idx="11">
                  <c:v>37.467610134756583</c:v>
                </c:pt>
                <c:pt idx="12">
                  <c:v>36.946346374758669</c:v>
                </c:pt>
                <c:pt idx="13">
                  <c:v>37.988016994220374</c:v>
                </c:pt>
                <c:pt idx="14">
                  <c:v>39.11661419744172</c:v>
                </c:pt>
                <c:pt idx="15">
                  <c:v>40.286681967328583</c:v>
                </c:pt>
                <c:pt idx="16">
                  <c:v>40.332966947153459</c:v>
                </c:pt>
                <c:pt idx="17">
                  <c:v>40.918356332838243</c:v>
                </c:pt>
                <c:pt idx="18">
                  <c:v>40.849920368019731</c:v>
                </c:pt>
                <c:pt idx="19">
                  <c:v>40.961169457440185</c:v>
                </c:pt>
                <c:pt idx="20">
                  <c:v>41.142867421661848</c:v>
                </c:pt>
                <c:pt idx="21">
                  <c:v>41.239420854460882</c:v>
                </c:pt>
              </c:numCache>
            </c:numRef>
          </c:val>
          <c:smooth val="0"/>
          <c:extLst>
            <c:ext xmlns:c16="http://schemas.microsoft.com/office/drawing/2014/chart" uri="{C3380CC4-5D6E-409C-BE32-E72D297353CC}">
              <c16:uniqueId val="{00000002-B3E4-495E-834B-DF8193C8D08B}"/>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5400000" vert="horz"/>
          <a:lstStyle/>
          <a:p>
            <a:pPr>
              <a:defRPr sz="16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4"/>
        <c:noMultiLvlLbl val="0"/>
      </c:catAx>
      <c:valAx>
        <c:axId val="263608576"/>
        <c:scaling>
          <c:orientation val="minMax"/>
          <c:min val="35"/>
        </c:scaling>
        <c:delete val="0"/>
        <c:axPos val="l"/>
        <c:numFmt formatCode="General" sourceLinked="0"/>
        <c:majorTickMark val="out"/>
        <c:minorTickMark val="none"/>
        <c:tickLblPos val="nextTo"/>
        <c:spPr>
          <a:ln>
            <a:solidFill>
              <a:srgbClr val="495057"/>
            </a:solidFill>
          </a:ln>
        </c:spPr>
        <c:txPr>
          <a:bodyPr rot="0" vert="horz"/>
          <a:lstStyle/>
          <a:p>
            <a:pPr>
              <a:defRPr sz="16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5965478341223756E-2"/>
          <c:y val="0.14714391023940784"/>
          <c:w val="0.84108898265376209"/>
          <c:h val="0.65980035403658321"/>
        </c:manualLayout>
      </c:layout>
      <c:lineChart>
        <c:grouping val="standard"/>
        <c:varyColors val="0"/>
        <c:ser>
          <c:idx val="1"/>
          <c:order val="0"/>
          <c:tx>
            <c:strRef>
              <c:f>'Chart Data'!$DI$3</c:f>
              <c:strCache>
                <c:ptCount val="1"/>
                <c:pt idx="0">
                  <c:v>Conservative</c:v>
                </c:pt>
              </c:strCache>
            </c:strRef>
          </c:tx>
          <c:spPr>
            <a:ln w="38100">
              <a:solidFill>
                <a:srgbClr val="002060"/>
              </a:solidFill>
            </a:ln>
          </c:spPr>
          <c:marker>
            <c:symbol val="none"/>
          </c:marker>
          <c:cat>
            <c:strRef>
              <c:f>'Chart Data'!$DG$4:$DG$10</c:f>
              <c:strCache>
                <c:ptCount val="7"/>
                <c:pt idx="0">
                  <c:v>2022-
2023</c:v>
                </c:pt>
                <c:pt idx="1">
                  <c:v>2023-
2024</c:v>
                </c:pt>
                <c:pt idx="2">
                  <c:v>2024-
2025</c:v>
                </c:pt>
                <c:pt idx="3">
                  <c:v>2025-
2026</c:v>
                </c:pt>
                <c:pt idx="4">
                  <c:v>2026-
2027</c:v>
                </c:pt>
                <c:pt idx="5">
                  <c:v>2027-
2028</c:v>
                </c:pt>
                <c:pt idx="6">
                  <c:v>2028-
2029</c:v>
                </c:pt>
              </c:strCache>
            </c:strRef>
          </c:cat>
          <c:val>
            <c:numRef>
              <c:f>'Chart Data'!$DI$4:$DI$10</c:f>
              <c:numCache>
                <c:formatCode>0.0</c:formatCode>
                <c:ptCount val="7"/>
                <c:pt idx="0">
                  <c:v>99.91645762752853</c:v>
                </c:pt>
                <c:pt idx="1">
                  <c:v>100</c:v>
                </c:pt>
                <c:pt idx="2">
                  <c:v>101.2611688457302</c:v>
                </c:pt>
                <c:pt idx="3">
                  <c:v>103.16699460712</c:v>
                </c:pt>
                <c:pt idx="4">
                  <c:v>105.08974429438574</c:v>
                </c:pt>
                <c:pt idx="5">
                  <c:v>106.97348848764123</c:v>
                </c:pt>
                <c:pt idx="6">
                  <c:v>108.81753686307185</c:v>
                </c:pt>
              </c:numCache>
            </c:numRef>
          </c:val>
          <c:smooth val="0"/>
          <c:extLst>
            <c:ext xmlns:c16="http://schemas.microsoft.com/office/drawing/2014/chart" uri="{C3380CC4-5D6E-409C-BE32-E72D297353CC}">
              <c16:uniqueId val="{00000001-E850-417B-95DA-4ED900504230}"/>
            </c:ext>
          </c:extLst>
        </c:ser>
        <c:ser>
          <c:idx val="2"/>
          <c:order val="1"/>
          <c:tx>
            <c:strRef>
              <c:f>'Chart Data'!$DJ$3</c:f>
              <c:strCache>
                <c:ptCount val="1"/>
                <c:pt idx="0">
                  <c:v>Labour</c:v>
                </c:pt>
              </c:strCache>
            </c:strRef>
          </c:tx>
          <c:spPr>
            <a:ln w="38100">
              <a:solidFill>
                <a:srgbClr val="BD1B21"/>
              </a:solidFill>
            </a:ln>
          </c:spPr>
          <c:marker>
            <c:symbol val="none"/>
          </c:marker>
          <c:cat>
            <c:strRef>
              <c:f>'Chart Data'!$DG$4:$DG$10</c:f>
              <c:strCache>
                <c:ptCount val="7"/>
                <c:pt idx="0">
                  <c:v>2022-
2023</c:v>
                </c:pt>
                <c:pt idx="1">
                  <c:v>2023-
2024</c:v>
                </c:pt>
                <c:pt idx="2">
                  <c:v>2024-
2025</c:v>
                </c:pt>
                <c:pt idx="3">
                  <c:v>2025-
2026</c:v>
                </c:pt>
                <c:pt idx="4">
                  <c:v>2026-
2027</c:v>
                </c:pt>
                <c:pt idx="5">
                  <c:v>2027-
2028</c:v>
                </c:pt>
                <c:pt idx="6">
                  <c:v>2028-
2029</c:v>
                </c:pt>
              </c:strCache>
            </c:strRef>
          </c:cat>
          <c:val>
            <c:numRef>
              <c:f>'Chart Data'!$DJ$4:$DJ$10</c:f>
              <c:numCache>
                <c:formatCode>0.0</c:formatCode>
                <c:ptCount val="7"/>
                <c:pt idx="0">
                  <c:v>99.91645762752853</c:v>
                </c:pt>
                <c:pt idx="1">
                  <c:v>100</c:v>
                </c:pt>
                <c:pt idx="2">
                  <c:v>101.2611688457302</c:v>
                </c:pt>
                <c:pt idx="3">
                  <c:v>103.31836898907135</c:v>
                </c:pt>
                <c:pt idx="4">
                  <c:v>105.27838736839325</c:v>
                </c:pt>
                <c:pt idx="5">
                  <c:v>107.12585218716129</c:v>
                </c:pt>
                <c:pt idx="6">
                  <c:v>108.9637711906327</c:v>
                </c:pt>
              </c:numCache>
            </c:numRef>
          </c:val>
          <c:smooth val="0"/>
          <c:extLst>
            <c:ext xmlns:c16="http://schemas.microsoft.com/office/drawing/2014/chart" uri="{C3380CC4-5D6E-409C-BE32-E72D297353CC}">
              <c16:uniqueId val="{00000002-E850-417B-95DA-4ED900504230}"/>
            </c:ext>
          </c:extLst>
        </c:ser>
        <c:ser>
          <c:idx val="0"/>
          <c:order val="2"/>
          <c:tx>
            <c:strRef>
              <c:f>'Chart Data'!$DH$3</c:f>
              <c:strCache>
                <c:ptCount val="1"/>
                <c:pt idx="0">
                  <c:v>Budget 2024</c:v>
                </c:pt>
              </c:strCache>
            </c:strRef>
          </c:tx>
          <c:spPr>
            <a:ln w="38100">
              <a:solidFill>
                <a:srgbClr val="D1A21E"/>
              </a:solidFill>
            </a:ln>
          </c:spPr>
          <c:marker>
            <c:symbol val="none"/>
          </c:marker>
          <c:cat>
            <c:strRef>
              <c:f>'Chart Data'!$DG$4:$DG$10</c:f>
              <c:strCache>
                <c:ptCount val="7"/>
                <c:pt idx="0">
                  <c:v>2022-
2023</c:v>
                </c:pt>
                <c:pt idx="1">
                  <c:v>2023-
2024</c:v>
                </c:pt>
                <c:pt idx="2">
                  <c:v>2024-
2025</c:v>
                </c:pt>
                <c:pt idx="3">
                  <c:v>2025-
2026</c:v>
                </c:pt>
                <c:pt idx="4">
                  <c:v>2026-
2027</c:v>
                </c:pt>
                <c:pt idx="5">
                  <c:v>2027-
2028</c:v>
                </c:pt>
                <c:pt idx="6">
                  <c:v>2028-
2029</c:v>
                </c:pt>
              </c:strCache>
            </c:strRef>
          </c:cat>
          <c:val>
            <c:numRef>
              <c:f>'Chart Data'!$DH$4:$DH$10</c:f>
              <c:numCache>
                <c:formatCode>0.0</c:formatCode>
                <c:ptCount val="7"/>
                <c:pt idx="0">
                  <c:v>99.91645762752853</c:v>
                </c:pt>
                <c:pt idx="1">
                  <c:v>100</c:v>
                </c:pt>
                <c:pt idx="2">
                  <c:v>101.26126557900361</c:v>
                </c:pt>
                <c:pt idx="3">
                  <c:v>103.09175810525899</c:v>
                </c:pt>
                <c:pt idx="4">
                  <c:v>105.08798550759685</c:v>
                </c:pt>
                <c:pt idx="5">
                  <c:v>106.95727247344784</c:v>
                </c:pt>
                <c:pt idx="6">
                  <c:v>108.7744246019096</c:v>
                </c:pt>
              </c:numCache>
            </c:numRef>
          </c:val>
          <c:smooth val="0"/>
          <c:extLst>
            <c:ext xmlns:c16="http://schemas.microsoft.com/office/drawing/2014/chart" uri="{C3380CC4-5D6E-409C-BE32-E72D297353CC}">
              <c16:uniqueId val="{00000000-E850-417B-95DA-4ED900504230}"/>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noMultiLvlLbl val="0"/>
      </c:catAx>
      <c:valAx>
        <c:axId val="263608576"/>
        <c:scaling>
          <c:orientation val="minMax"/>
          <c:min val="98"/>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19372152307157595"/>
          <c:y val="0.19222094284046229"/>
          <c:w val="0.28860045053006683"/>
          <c:h val="0.1938181640411108"/>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6.8919712410454484E-2"/>
          <c:y val="0.21508041902501601"/>
          <c:w val="0.22993450825437989"/>
          <c:h val="0.6163855260666673"/>
        </c:manualLayout>
      </c:layout>
      <c:lineChart>
        <c:grouping val="standard"/>
        <c:varyColors val="0"/>
        <c:ser>
          <c:idx val="1"/>
          <c:order val="0"/>
          <c:tx>
            <c:strRef>
              <c:f>'Chart Data'!$DM$3</c:f>
              <c:strCache>
                <c:ptCount val="1"/>
                <c:pt idx="0">
                  <c:v>Budget 2024</c:v>
                </c:pt>
              </c:strCache>
            </c:strRef>
          </c:tx>
          <c:spPr>
            <a:ln w="38100">
              <a:solidFill>
                <a:srgbClr val="D1A21E"/>
              </a:solidFill>
            </a:ln>
          </c:spPr>
          <c:marker>
            <c:symbol val="none"/>
          </c:marker>
          <c:cat>
            <c:strRef>
              <c:f>'Chart Data'!$DL$4:$DL$10</c:f>
              <c:strCache>
                <c:ptCount val="7"/>
                <c:pt idx="0">
                  <c:v>22-23</c:v>
                </c:pt>
                <c:pt idx="1">
                  <c:v>23-24</c:v>
                </c:pt>
                <c:pt idx="2">
                  <c:v>24-25</c:v>
                </c:pt>
                <c:pt idx="3">
                  <c:v>25-26</c:v>
                </c:pt>
                <c:pt idx="4">
                  <c:v>26-27</c:v>
                </c:pt>
                <c:pt idx="5">
                  <c:v>27-28</c:v>
                </c:pt>
                <c:pt idx="6">
                  <c:v>28-29</c:v>
                </c:pt>
              </c:strCache>
            </c:strRef>
          </c:cat>
          <c:val>
            <c:numRef>
              <c:f>'Chart Data'!$DM$4:$DM$10</c:f>
              <c:numCache>
                <c:formatCode>0.0</c:formatCode>
                <c:ptCount val="7"/>
                <c:pt idx="0">
                  <c:v>99.91645762752853</c:v>
                </c:pt>
                <c:pt idx="1">
                  <c:v>100</c:v>
                </c:pt>
                <c:pt idx="2">
                  <c:v>101.26126557900361</c:v>
                </c:pt>
                <c:pt idx="3">
                  <c:v>103.09175810525899</c:v>
                </c:pt>
                <c:pt idx="4">
                  <c:v>105.08798550759685</c:v>
                </c:pt>
                <c:pt idx="5">
                  <c:v>106.95727247344784</c:v>
                </c:pt>
                <c:pt idx="6">
                  <c:v>108.7744246019096</c:v>
                </c:pt>
              </c:numCache>
            </c:numRef>
          </c:val>
          <c:smooth val="0"/>
          <c:extLst>
            <c:ext xmlns:c16="http://schemas.microsoft.com/office/drawing/2014/chart" uri="{C3380CC4-5D6E-409C-BE32-E72D297353CC}">
              <c16:uniqueId val="{00000000-75B4-4048-A1AB-5616D6ACF511}"/>
            </c:ext>
          </c:extLst>
        </c:ser>
        <c:ser>
          <c:idx val="2"/>
          <c:order val="1"/>
          <c:tx>
            <c:strRef>
              <c:f>'Chart Data'!$DN$3</c:f>
              <c:strCache>
                <c:ptCount val="1"/>
                <c:pt idx="0">
                  <c:v>Labour manifesto</c:v>
                </c:pt>
              </c:strCache>
            </c:strRef>
          </c:tx>
          <c:spPr>
            <a:ln w="38100">
              <a:solidFill>
                <a:srgbClr val="BD1B21"/>
              </a:solidFill>
            </a:ln>
          </c:spPr>
          <c:marker>
            <c:symbol val="none"/>
          </c:marker>
          <c:cat>
            <c:strRef>
              <c:f>'Chart Data'!$DL$4:$DL$10</c:f>
              <c:strCache>
                <c:ptCount val="7"/>
                <c:pt idx="0">
                  <c:v>22-23</c:v>
                </c:pt>
                <c:pt idx="1">
                  <c:v>23-24</c:v>
                </c:pt>
                <c:pt idx="2">
                  <c:v>24-25</c:v>
                </c:pt>
                <c:pt idx="3">
                  <c:v>25-26</c:v>
                </c:pt>
                <c:pt idx="4">
                  <c:v>26-27</c:v>
                </c:pt>
                <c:pt idx="5">
                  <c:v>27-28</c:v>
                </c:pt>
                <c:pt idx="6">
                  <c:v>28-29</c:v>
                </c:pt>
              </c:strCache>
            </c:strRef>
          </c:cat>
          <c:val>
            <c:numRef>
              <c:f>'Chart Data'!$DN$4:$DN$10</c:f>
              <c:numCache>
                <c:formatCode>0.0</c:formatCode>
                <c:ptCount val="7"/>
                <c:pt idx="0">
                  <c:v>99.91645762752853</c:v>
                </c:pt>
                <c:pt idx="1">
                  <c:v>100</c:v>
                </c:pt>
                <c:pt idx="2">
                  <c:v>101.2611688457302</c:v>
                </c:pt>
                <c:pt idx="3">
                  <c:v>103.31836898907135</c:v>
                </c:pt>
                <c:pt idx="4">
                  <c:v>105.27838736839325</c:v>
                </c:pt>
                <c:pt idx="5">
                  <c:v>107.12585218716129</c:v>
                </c:pt>
                <c:pt idx="6">
                  <c:v>108.9637711906327</c:v>
                </c:pt>
              </c:numCache>
            </c:numRef>
          </c:val>
          <c:smooth val="0"/>
          <c:extLst>
            <c:ext xmlns:c16="http://schemas.microsoft.com/office/drawing/2014/chart" uri="{C3380CC4-5D6E-409C-BE32-E72D297353CC}">
              <c16:uniqueId val="{00000001-75B4-4048-A1AB-5616D6ACF511}"/>
            </c:ext>
          </c:extLst>
        </c:ser>
        <c:ser>
          <c:idx val="0"/>
          <c:order val="2"/>
          <c:tx>
            <c:strRef>
              <c:f>'Chart Data'!$DO$3</c:f>
              <c:strCache>
                <c:ptCount val="1"/>
                <c:pt idx="0">
                  <c:v>Labour extra spending</c:v>
                </c:pt>
              </c:strCache>
            </c:strRef>
          </c:tx>
          <c:spPr>
            <a:ln w="38100">
              <a:solidFill>
                <a:srgbClr val="7B7C77"/>
              </a:solidFill>
            </a:ln>
          </c:spPr>
          <c:marker>
            <c:symbol val="none"/>
          </c:marker>
          <c:cat>
            <c:strRef>
              <c:f>'Chart Data'!$DL$4:$DL$10</c:f>
              <c:strCache>
                <c:ptCount val="7"/>
                <c:pt idx="0">
                  <c:v>22-23</c:v>
                </c:pt>
                <c:pt idx="1">
                  <c:v>23-24</c:v>
                </c:pt>
                <c:pt idx="2">
                  <c:v>24-25</c:v>
                </c:pt>
                <c:pt idx="3">
                  <c:v>25-26</c:v>
                </c:pt>
                <c:pt idx="4">
                  <c:v>26-27</c:v>
                </c:pt>
                <c:pt idx="5">
                  <c:v>27-28</c:v>
                </c:pt>
                <c:pt idx="6">
                  <c:v>28-29</c:v>
                </c:pt>
              </c:strCache>
            </c:strRef>
          </c:cat>
          <c:val>
            <c:numRef>
              <c:f>'Chart Data'!$DO$4:$DO$10</c:f>
              <c:numCache>
                <c:formatCode>0.0</c:formatCode>
                <c:ptCount val="7"/>
                <c:pt idx="0">
                  <c:v>99.91645762752853</c:v>
                </c:pt>
                <c:pt idx="1">
                  <c:v>100</c:v>
                </c:pt>
                <c:pt idx="2">
                  <c:v>101.2611688457302</c:v>
                </c:pt>
                <c:pt idx="3">
                  <c:v>103.68554211305043</c:v>
                </c:pt>
                <c:pt idx="4">
                  <c:v>105.81966719356987</c:v>
                </c:pt>
                <c:pt idx="5">
                  <c:v>107.57942131517679</c:v>
                </c:pt>
                <c:pt idx="6">
                  <c:v>109.41420088423006</c:v>
                </c:pt>
              </c:numCache>
            </c:numRef>
          </c:val>
          <c:smooth val="0"/>
          <c:extLst>
            <c:ext xmlns:c16="http://schemas.microsoft.com/office/drawing/2014/chart" uri="{C3380CC4-5D6E-409C-BE32-E72D297353CC}">
              <c16:uniqueId val="{00000002-75B4-4048-A1AB-5616D6ACF511}"/>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5400000" vert="horz"/>
          <a:lstStyle/>
          <a:p>
            <a:pPr>
              <a:defRPr sz="16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1"/>
        <c:noMultiLvlLbl val="0"/>
      </c:catAx>
      <c:valAx>
        <c:axId val="263608576"/>
        <c:scaling>
          <c:orientation val="minMax"/>
          <c:min val="98"/>
        </c:scaling>
        <c:delete val="0"/>
        <c:axPos val="l"/>
        <c:numFmt formatCode="General" sourceLinked="0"/>
        <c:majorTickMark val="out"/>
        <c:minorTickMark val="none"/>
        <c:tickLblPos val="nextTo"/>
        <c:spPr>
          <a:ln>
            <a:solidFill>
              <a:srgbClr val="495057"/>
            </a:solidFill>
          </a:ln>
        </c:spPr>
        <c:txPr>
          <a:bodyPr rot="0" vert="horz"/>
          <a:lstStyle/>
          <a:p>
            <a:pPr>
              <a:defRPr sz="16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241032342274971"/>
          <c:y val="0.21508041902501601"/>
          <c:w val="0.70722386985011343"/>
          <c:h val="0.6163855260666673"/>
        </c:manualLayout>
      </c:layout>
      <c:lineChart>
        <c:grouping val="standard"/>
        <c:varyColors val="0"/>
        <c:ser>
          <c:idx val="1"/>
          <c:order val="0"/>
          <c:tx>
            <c:strRef>
              <c:f>'Chart Data'!$DR$3</c:f>
              <c:strCache>
                <c:ptCount val="1"/>
                <c:pt idx="0">
                  <c:v>Budget 2024</c:v>
                </c:pt>
              </c:strCache>
            </c:strRef>
          </c:tx>
          <c:spPr>
            <a:ln w="38100">
              <a:solidFill>
                <a:srgbClr val="D1A21E"/>
              </a:solidFill>
            </a:ln>
          </c:spPr>
          <c:marker>
            <c:symbol val="none"/>
          </c:marker>
          <c:cat>
            <c:strRef>
              <c:f>'Chart Data'!$DQ$4:$DQ$10</c:f>
              <c:strCache>
                <c:ptCount val="7"/>
                <c:pt idx="0">
                  <c:v>22-23</c:v>
                </c:pt>
                <c:pt idx="1">
                  <c:v>23-24</c:v>
                </c:pt>
                <c:pt idx="2">
                  <c:v>24-25</c:v>
                </c:pt>
                <c:pt idx="3">
                  <c:v>25-26</c:v>
                </c:pt>
                <c:pt idx="4">
                  <c:v>26-27</c:v>
                </c:pt>
                <c:pt idx="5">
                  <c:v>27-28</c:v>
                </c:pt>
                <c:pt idx="6">
                  <c:v>28-29</c:v>
                </c:pt>
              </c:strCache>
            </c:strRef>
          </c:cat>
          <c:val>
            <c:numRef>
              <c:f>'Chart Data'!$DR$4:$DR$10</c:f>
              <c:numCache>
                <c:formatCode>0.0</c:formatCode>
                <c:ptCount val="7"/>
                <c:pt idx="0">
                  <c:v>41.129001015478714</c:v>
                </c:pt>
                <c:pt idx="1">
                  <c:v>39.823316895068665</c:v>
                </c:pt>
                <c:pt idx="2">
                  <c:v>39.455398677088901</c:v>
                </c:pt>
                <c:pt idx="3">
                  <c:v>39.315971810460141</c:v>
                </c:pt>
                <c:pt idx="4">
                  <c:v>39.196977548964021</c:v>
                </c:pt>
                <c:pt idx="5">
                  <c:v>38.85815027260594</c:v>
                </c:pt>
                <c:pt idx="6">
                  <c:v>38.693797471025917</c:v>
                </c:pt>
              </c:numCache>
            </c:numRef>
          </c:val>
          <c:smooth val="0"/>
          <c:extLst>
            <c:ext xmlns:c16="http://schemas.microsoft.com/office/drawing/2014/chart" uri="{C3380CC4-5D6E-409C-BE32-E72D297353CC}">
              <c16:uniqueId val="{00000000-10AD-468D-A3EB-63BE986207F2}"/>
            </c:ext>
          </c:extLst>
        </c:ser>
        <c:ser>
          <c:idx val="2"/>
          <c:order val="1"/>
          <c:tx>
            <c:strRef>
              <c:f>'Chart Data'!$DS$3</c:f>
              <c:strCache>
                <c:ptCount val="1"/>
                <c:pt idx="0">
                  <c:v>Labour manifesto</c:v>
                </c:pt>
              </c:strCache>
            </c:strRef>
          </c:tx>
          <c:spPr>
            <a:ln w="38100">
              <a:solidFill>
                <a:srgbClr val="BD1B21"/>
              </a:solidFill>
            </a:ln>
          </c:spPr>
          <c:marker>
            <c:symbol val="none"/>
          </c:marker>
          <c:cat>
            <c:strRef>
              <c:f>'Chart Data'!$DQ$4:$DQ$10</c:f>
              <c:strCache>
                <c:ptCount val="7"/>
                <c:pt idx="0">
                  <c:v>22-23</c:v>
                </c:pt>
                <c:pt idx="1">
                  <c:v>23-24</c:v>
                </c:pt>
                <c:pt idx="2">
                  <c:v>24-25</c:v>
                </c:pt>
                <c:pt idx="3">
                  <c:v>25-26</c:v>
                </c:pt>
                <c:pt idx="4">
                  <c:v>26-27</c:v>
                </c:pt>
                <c:pt idx="5">
                  <c:v>27-28</c:v>
                </c:pt>
                <c:pt idx="6">
                  <c:v>28-29</c:v>
                </c:pt>
              </c:strCache>
            </c:strRef>
          </c:cat>
          <c:val>
            <c:numRef>
              <c:f>'Chart Data'!$DS$4:$DS$10</c:f>
              <c:numCache>
                <c:formatCode>0.0</c:formatCode>
                <c:ptCount val="7"/>
                <c:pt idx="0">
                  <c:v>41.129001015478714</c:v>
                </c:pt>
                <c:pt idx="1">
                  <c:v>39.823316895068665</c:v>
                </c:pt>
                <c:pt idx="2">
                  <c:v>39.455681191339984</c:v>
                </c:pt>
                <c:pt idx="3">
                  <c:v>39.259179959542315</c:v>
                </c:pt>
                <c:pt idx="4">
                  <c:v>39.181182585910214</c:v>
                </c:pt>
                <c:pt idx="5">
                  <c:v>38.900601467369412</c:v>
                </c:pt>
                <c:pt idx="6">
                  <c:v>38.760169571138206</c:v>
                </c:pt>
              </c:numCache>
            </c:numRef>
          </c:val>
          <c:smooth val="0"/>
          <c:extLst>
            <c:ext xmlns:c16="http://schemas.microsoft.com/office/drawing/2014/chart" uri="{C3380CC4-5D6E-409C-BE32-E72D297353CC}">
              <c16:uniqueId val="{00000001-10AD-468D-A3EB-63BE986207F2}"/>
            </c:ext>
          </c:extLst>
        </c:ser>
        <c:ser>
          <c:idx val="0"/>
          <c:order val="2"/>
          <c:tx>
            <c:strRef>
              <c:f>'Chart Data'!$DT$3</c:f>
              <c:strCache>
                <c:ptCount val="1"/>
                <c:pt idx="0">
                  <c:v>Labour extra spending</c:v>
                </c:pt>
              </c:strCache>
            </c:strRef>
          </c:tx>
          <c:spPr>
            <a:ln w="38100">
              <a:solidFill>
                <a:srgbClr val="7B7C77"/>
              </a:solidFill>
            </a:ln>
          </c:spPr>
          <c:marker>
            <c:symbol val="none"/>
          </c:marker>
          <c:cat>
            <c:strRef>
              <c:f>'Chart Data'!$DQ$4:$DQ$10</c:f>
              <c:strCache>
                <c:ptCount val="7"/>
                <c:pt idx="0">
                  <c:v>22-23</c:v>
                </c:pt>
                <c:pt idx="1">
                  <c:v>23-24</c:v>
                </c:pt>
                <c:pt idx="2">
                  <c:v>24-25</c:v>
                </c:pt>
                <c:pt idx="3">
                  <c:v>25-26</c:v>
                </c:pt>
                <c:pt idx="4">
                  <c:v>26-27</c:v>
                </c:pt>
                <c:pt idx="5">
                  <c:v>27-28</c:v>
                </c:pt>
                <c:pt idx="6">
                  <c:v>28-29</c:v>
                </c:pt>
              </c:strCache>
            </c:strRef>
          </c:cat>
          <c:val>
            <c:numRef>
              <c:f>'Chart Data'!$DT$4:$DT$10</c:f>
              <c:numCache>
                <c:formatCode>0.0</c:formatCode>
                <c:ptCount val="7"/>
                <c:pt idx="0">
                  <c:v>41.129001015478714</c:v>
                </c:pt>
                <c:pt idx="1">
                  <c:v>39.823316895068665</c:v>
                </c:pt>
                <c:pt idx="2">
                  <c:v>39.455681191339984</c:v>
                </c:pt>
                <c:pt idx="3">
                  <c:v>39.242652468344211</c:v>
                </c:pt>
                <c:pt idx="4">
                  <c:v>39.186089526712401</c:v>
                </c:pt>
                <c:pt idx="5">
                  <c:v>39.00361602291639</c:v>
                </c:pt>
                <c:pt idx="6">
                  <c:v>38.950111170710059</c:v>
                </c:pt>
              </c:numCache>
            </c:numRef>
          </c:val>
          <c:smooth val="0"/>
          <c:extLst>
            <c:ext xmlns:c16="http://schemas.microsoft.com/office/drawing/2014/chart" uri="{C3380CC4-5D6E-409C-BE32-E72D297353CC}">
              <c16:uniqueId val="{00000002-10AD-468D-A3EB-63BE986207F2}"/>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5400000" vert="horz"/>
          <a:lstStyle/>
          <a:p>
            <a:pPr>
              <a:defRPr sz="16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1"/>
        <c:noMultiLvlLbl val="0"/>
      </c:catAx>
      <c:valAx>
        <c:axId val="263608576"/>
        <c:scaling>
          <c:orientation val="minMax"/>
          <c:min val="38"/>
        </c:scaling>
        <c:delete val="0"/>
        <c:axPos val="l"/>
        <c:numFmt formatCode="#,##0.0" sourceLinked="0"/>
        <c:majorTickMark val="out"/>
        <c:minorTickMark val="none"/>
        <c:tickLblPos val="nextTo"/>
        <c:spPr>
          <a:ln>
            <a:solidFill>
              <a:srgbClr val="495057"/>
            </a:solidFill>
          </a:ln>
        </c:spPr>
        <c:txPr>
          <a:bodyPr rot="0" vert="horz"/>
          <a:lstStyle/>
          <a:p>
            <a:pPr>
              <a:defRPr sz="16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0.19575641519497453"/>
          <c:y val="0.21508041902501601"/>
          <c:w val="0.75720376022282798"/>
          <c:h val="0.6163855260666673"/>
        </c:manualLayout>
      </c:layout>
      <c:lineChart>
        <c:grouping val="standard"/>
        <c:varyColors val="0"/>
        <c:ser>
          <c:idx val="1"/>
          <c:order val="0"/>
          <c:tx>
            <c:strRef>
              <c:f>'Chart Data'!$DW$3</c:f>
              <c:strCache>
                <c:ptCount val="1"/>
                <c:pt idx="0">
                  <c:v>Budget 2024</c:v>
                </c:pt>
              </c:strCache>
            </c:strRef>
          </c:tx>
          <c:spPr>
            <a:ln w="38100">
              <a:solidFill>
                <a:srgbClr val="D1A21E"/>
              </a:solidFill>
            </a:ln>
          </c:spPr>
          <c:marker>
            <c:symbol val="none"/>
          </c:marker>
          <c:cat>
            <c:strRef>
              <c:f>'Chart Data'!$DV$4:$DV$10</c:f>
              <c:strCache>
                <c:ptCount val="7"/>
                <c:pt idx="0">
                  <c:v>22-23</c:v>
                </c:pt>
                <c:pt idx="1">
                  <c:v>23-24</c:v>
                </c:pt>
                <c:pt idx="2">
                  <c:v>24-25</c:v>
                </c:pt>
                <c:pt idx="3">
                  <c:v>25-26</c:v>
                </c:pt>
                <c:pt idx="4">
                  <c:v>26-27</c:v>
                </c:pt>
                <c:pt idx="5">
                  <c:v>27-28</c:v>
                </c:pt>
                <c:pt idx="6">
                  <c:v>28-29</c:v>
                </c:pt>
              </c:strCache>
            </c:strRef>
          </c:cat>
          <c:val>
            <c:numRef>
              <c:f>'Chart Data'!$DW$4:$DW$10</c:f>
              <c:numCache>
                <c:formatCode>0.0</c:formatCode>
                <c:ptCount val="7"/>
                <c:pt idx="0">
                  <c:v>1.7971429633586322</c:v>
                </c:pt>
                <c:pt idx="1">
                  <c:v>2.5808861339529483</c:v>
                </c:pt>
                <c:pt idx="2">
                  <c:v>2.3916701616025779</c:v>
                </c:pt>
                <c:pt idx="3">
                  <c:v>2.1220675552877548</c:v>
                </c:pt>
                <c:pt idx="4">
                  <c:v>1.983839520380025</c:v>
                </c:pt>
                <c:pt idx="5">
                  <c:v>1.8228113253166682</c:v>
                </c:pt>
                <c:pt idx="6">
                  <c:v>1.6559615674730503</c:v>
                </c:pt>
              </c:numCache>
            </c:numRef>
          </c:val>
          <c:smooth val="0"/>
          <c:extLst>
            <c:ext xmlns:c16="http://schemas.microsoft.com/office/drawing/2014/chart" uri="{C3380CC4-5D6E-409C-BE32-E72D297353CC}">
              <c16:uniqueId val="{00000000-3780-4CD6-BAE5-3E547F7EFA38}"/>
            </c:ext>
          </c:extLst>
        </c:ser>
        <c:ser>
          <c:idx val="2"/>
          <c:order val="1"/>
          <c:tx>
            <c:strRef>
              <c:f>'Chart Data'!$DX$3</c:f>
              <c:strCache>
                <c:ptCount val="1"/>
                <c:pt idx="0">
                  <c:v>Labour manifesto</c:v>
                </c:pt>
              </c:strCache>
            </c:strRef>
          </c:tx>
          <c:spPr>
            <a:ln w="38100">
              <a:solidFill>
                <a:srgbClr val="BD1B21"/>
              </a:solidFill>
            </a:ln>
          </c:spPr>
          <c:marker>
            <c:symbol val="none"/>
          </c:marker>
          <c:cat>
            <c:strRef>
              <c:f>'Chart Data'!$DV$4:$DV$10</c:f>
              <c:strCache>
                <c:ptCount val="7"/>
                <c:pt idx="0">
                  <c:v>22-23</c:v>
                </c:pt>
                <c:pt idx="1">
                  <c:v>23-24</c:v>
                </c:pt>
                <c:pt idx="2">
                  <c:v>24-25</c:v>
                </c:pt>
                <c:pt idx="3">
                  <c:v>25-26</c:v>
                </c:pt>
                <c:pt idx="4">
                  <c:v>26-27</c:v>
                </c:pt>
                <c:pt idx="5">
                  <c:v>27-28</c:v>
                </c:pt>
                <c:pt idx="6">
                  <c:v>28-29</c:v>
                </c:pt>
              </c:strCache>
            </c:strRef>
          </c:cat>
          <c:val>
            <c:numRef>
              <c:f>'Chart Data'!$DX$4:$DX$10</c:f>
              <c:numCache>
                <c:formatCode>0.0</c:formatCode>
                <c:ptCount val="7"/>
                <c:pt idx="0">
                  <c:v>1.7971429633586322</c:v>
                </c:pt>
                <c:pt idx="1">
                  <c:v>2.5808861339529483</c:v>
                </c:pt>
                <c:pt idx="2">
                  <c:v>2.3916732708814634</c:v>
                </c:pt>
                <c:pt idx="3">
                  <c:v>2.2813384238655425</c:v>
                </c:pt>
                <c:pt idx="4">
                  <c:v>2.1387944574252793</c:v>
                </c:pt>
                <c:pt idx="5">
                  <c:v>1.9730192865641434</c:v>
                </c:pt>
                <c:pt idx="6">
                  <c:v>1.8008559569176765</c:v>
                </c:pt>
              </c:numCache>
            </c:numRef>
          </c:val>
          <c:smooth val="0"/>
          <c:extLst>
            <c:ext xmlns:c16="http://schemas.microsoft.com/office/drawing/2014/chart" uri="{C3380CC4-5D6E-409C-BE32-E72D297353CC}">
              <c16:uniqueId val="{00000001-3780-4CD6-BAE5-3E547F7EFA38}"/>
            </c:ext>
          </c:extLst>
        </c:ser>
        <c:ser>
          <c:idx val="0"/>
          <c:order val="2"/>
          <c:tx>
            <c:strRef>
              <c:f>'Chart Data'!$DY$3</c:f>
              <c:strCache>
                <c:ptCount val="1"/>
                <c:pt idx="0">
                  <c:v>Labour extra spending</c:v>
                </c:pt>
              </c:strCache>
            </c:strRef>
          </c:tx>
          <c:spPr>
            <a:ln w="38100">
              <a:solidFill>
                <a:srgbClr val="7B7C77"/>
              </a:solidFill>
            </a:ln>
          </c:spPr>
          <c:marker>
            <c:symbol val="none"/>
          </c:marker>
          <c:cat>
            <c:strRef>
              <c:f>'Chart Data'!$DV$4:$DV$10</c:f>
              <c:strCache>
                <c:ptCount val="7"/>
                <c:pt idx="0">
                  <c:v>22-23</c:v>
                </c:pt>
                <c:pt idx="1">
                  <c:v>23-24</c:v>
                </c:pt>
                <c:pt idx="2">
                  <c:v>24-25</c:v>
                </c:pt>
                <c:pt idx="3">
                  <c:v>25-26</c:v>
                </c:pt>
                <c:pt idx="4">
                  <c:v>26-27</c:v>
                </c:pt>
                <c:pt idx="5">
                  <c:v>27-28</c:v>
                </c:pt>
                <c:pt idx="6">
                  <c:v>28-29</c:v>
                </c:pt>
              </c:strCache>
            </c:strRef>
          </c:cat>
          <c:val>
            <c:numRef>
              <c:f>'Chart Data'!$DY$4:$DY$10</c:f>
              <c:numCache>
                <c:formatCode>0.0</c:formatCode>
                <c:ptCount val="7"/>
                <c:pt idx="0">
                  <c:v>1.7971429633586322</c:v>
                </c:pt>
                <c:pt idx="1">
                  <c:v>2.5808861339529483</c:v>
                </c:pt>
                <c:pt idx="2">
                  <c:v>2.3916732708814634</c:v>
                </c:pt>
                <c:pt idx="3">
                  <c:v>2.3503227346975302</c:v>
                </c:pt>
                <c:pt idx="4">
                  <c:v>2.2579541697507981</c:v>
                </c:pt>
                <c:pt idx="5">
                  <c:v>2.1039041069735127</c:v>
                </c:pt>
                <c:pt idx="6">
                  <c:v>1.9490527265166615</c:v>
                </c:pt>
              </c:numCache>
            </c:numRef>
          </c:val>
          <c:smooth val="0"/>
          <c:extLst>
            <c:ext xmlns:c16="http://schemas.microsoft.com/office/drawing/2014/chart" uri="{C3380CC4-5D6E-409C-BE32-E72D297353CC}">
              <c16:uniqueId val="{00000002-3780-4CD6-BAE5-3E547F7EFA38}"/>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5400000" vert="horz"/>
          <a:lstStyle/>
          <a:p>
            <a:pPr>
              <a:defRPr sz="16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1"/>
        <c:noMultiLvlLbl val="0"/>
      </c:catAx>
      <c:valAx>
        <c:axId val="263608576"/>
        <c:scaling>
          <c:orientation val="minMax"/>
        </c:scaling>
        <c:delete val="0"/>
        <c:axPos val="l"/>
        <c:numFmt formatCode="#,##0.0" sourceLinked="0"/>
        <c:majorTickMark val="out"/>
        <c:minorTickMark val="none"/>
        <c:tickLblPos val="nextTo"/>
        <c:spPr>
          <a:ln>
            <a:solidFill>
              <a:srgbClr val="495057"/>
            </a:solidFill>
          </a:ln>
        </c:spPr>
        <c:txPr>
          <a:bodyPr rot="0" vert="horz"/>
          <a:lstStyle/>
          <a:p>
            <a:pPr>
              <a:defRPr sz="16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r"/>
      <c:layout>
        <c:manualLayout>
          <c:xMode val="edge"/>
          <c:yMode val="edge"/>
          <c:x val="0"/>
          <c:y val="1.0058693158404705E-2"/>
          <c:w val="1"/>
          <c:h val="0.13122617098605249"/>
        </c:manualLayout>
      </c:layout>
      <c:overlay val="0"/>
      <c:txPr>
        <a:bodyPr/>
        <a:lstStyle/>
        <a:p>
          <a:pPr>
            <a:defRPr sz="1800">
              <a:solidFill>
                <a:srgbClr val="495057"/>
              </a:solidFill>
              <a:latin typeface="Segoe UI" panose="020B0502040204020203" pitchFamily="34" charset="0"/>
              <a:cs typeface="Segoe UI" panose="020B0502040204020203" pitchFamily="34" charset="0"/>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2051275968052464E-2"/>
          <c:y val="0.14714391023940784"/>
          <c:w val="0.89135131736747131"/>
          <c:h val="0.67867160647702984"/>
        </c:manualLayout>
      </c:layout>
      <c:scatterChart>
        <c:scatterStyle val="lineMarker"/>
        <c:varyColors val="0"/>
        <c:ser>
          <c:idx val="0"/>
          <c:order val="0"/>
          <c:spPr>
            <a:ln w="25400" cap="rnd">
              <a:noFill/>
              <a:round/>
            </a:ln>
            <a:effectLst/>
          </c:spPr>
          <c:marker>
            <c:symbol val="diamond"/>
            <c:size val="10"/>
            <c:spPr>
              <a:solidFill>
                <a:srgbClr val="002060"/>
              </a:solidFill>
              <a:ln w="9525">
                <a:solidFill>
                  <a:srgbClr val="002060"/>
                </a:solidFill>
              </a:ln>
              <a:effectLst/>
            </c:spPr>
          </c:marker>
          <c:dPt>
            <c:idx val="0"/>
            <c:marker>
              <c:symbol val="diamond"/>
              <c:size val="10"/>
              <c:spPr>
                <a:solidFill>
                  <a:srgbClr val="BD1B21"/>
                </a:solidFill>
                <a:ln w="9525">
                  <a:solidFill>
                    <a:srgbClr val="BD1B21"/>
                  </a:solidFill>
                </a:ln>
                <a:effectLst/>
              </c:spPr>
            </c:marker>
            <c:bubble3D val="0"/>
            <c:extLst>
              <c:ext xmlns:c16="http://schemas.microsoft.com/office/drawing/2014/chart" uri="{C3380CC4-5D6E-409C-BE32-E72D297353CC}">
                <c16:uniqueId val="{00000000-9F13-4E26-9DA2-F2334D2F2F91}"/>
              </c:ext>
            </c:extLst>
          </c:dPt>
          <c:dLbls>
            <c:dLbl>
              <c:idx val="0"/>
              <c:tx>
                <c:rich>
                  <a:bodyPr/>
                  <a:lstStyle/>
                  <a:p>
                    <a:fld id="{D55143AE-2498-4619-898E-F2ED7F4A6342}"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9F13-4E26-9DA2-F2334D2F2F91}"/>
                </c:ext>
              </c:extLst>
            </c:dLbl>
            <c:dLbl>
              <c:idx val="1"/>
              <c:tx>
                <c:rich>
                  <a:bodyPr/>
                  <a:lstStyle/>
                  <a:p>
                    <a:fld id="{17971DE5-03FF-4284-957F-521890B5B6EB}"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9F13-4E26-9DA2-F2334D2F2F91}"/>
                </c:ext>
              </c:extLst>
            </c:dLbl>
            <c:dLbl>
              <c:idx val="2"/>
              <c:tx>
                <c:rich>
                  <a:bodyPr/>
                  <a:lstStyle/>
                  <a:p>
                    <a:fld id="{8A8DA385-6D46-4141-A01F-40D2A853AFCA}"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9F13-4E26-9DA2-F2334D2F2F91}"/>
                </c:ext>
              </c:extLst>
            </c:dLbl>
            <c:dLbl>
              <c:idx val="3"/>
              <c:layout>
                <c:manualLayout>
                  <c:x val="-7.5325590416213542E-3"/>
                  <c:y val="-1.3209876708312732E-2"/>
                </c:manualLayout>
              </c:layout>
              <c:tx>
                <c:rich>
                  <a:bodyPr/>
                  <a:lstStyle/>
                  <a:p>
                    <a:fld id="{FD045341-B692-4C05-A481-8F56F2D528C7}"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9F13-4E26-9DA2-F2334D2F2F91}"/>
                </c:ext>
              </c:extLst>
            </c:dLbl>
            <c:dLbl>
              <c:idx val="4"/>
              <c:tx>
                <c:rich>
                  <a:bodyPr/>
                  <a:lstStyle/>
                  <a:p>
                    <a:fld id="{0E2AD864-77B7-4BF9-ABAA-468CACEDAE81}"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F13-4E26-9DA2-F2334D2F2F91}"/>
                </c:ext>
              </c:extLst>
            </c:dLbl>
            <c:dLbl>
              <c:idx val="5"/>
              <c:tx>
                <c:rich>
                  <a:bodyPr/>
                  <a:lstStyle/>
                  <a:p>
                    <a:fld id="{B92899D6-D2FD-4DCC-950C-BBA10303AF4A}"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F13-4E26-9DA2-F2334D2F2F91}"/>
                </c:ext>
              </c:extLst>
            </c:dLbl>
            <c:dLbl>
              <c:idx val="6"/>
              <c:layout>
                <c:manualLayout>
                  <c:x val="-9.0390708499454922E-2"/>
                  <c:y val="-5.6613757321340129E-3"/>
                </c:manualLayout>
              </c:layout>
              <c:tx>
                <c:rich>
                  <a:bodyPr/>
                  <a:lstStyle/>
                  <a:p>
                    <a:fld id="{E6D39BB5-C669-47E3-92B6-8FD40E8141FA}"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9F13-4E26-9DA2-F2334D2F2F91}"/>
                </c:ext>
              </c:extLst>
            </c:dLbl>
            <c:dLbl>
              <c:idx val="7"/>
              <c:tx>
                <c:rich>
                  <a:bodyPr/>
                  <a:lstStyle/>
                  <a:p>
                    <a:fld id="{1B756234-F8EC-45E1-BCDF-2BA893928C79}"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F13-4E26-9DA2-F2334D2F2F91}"/>
                </c:ext>
              </c:extLst>
            </c:dLbl>
            <c:dLbl>
              <c:idx val="8"/>
              <c:layout>
                <c:manualLayout>
                  <c:x val="-1.5065118083242599E-2"/>
                  <c:y val="-2.0758377684491364E-2"/>
                </c:manualLayout>
              </c:layout>
              <c:tx>
                <c:rich>
                  <a:bodyPr/>
                  <a:lstStyle/>
                  <a:p>
                    <a:fld id="{63AC51D0-B0E2-4963-8C5A-D56C33E01EB2}"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9F13-4E26-9DA2-F2334D2F2F91}"/>
                </c:ext>
              </c:extLst>
            </c:dLbl>
            <c:dLbl>
              <c:idx val="9"/>
              <c:tx>
                <c:rich>
                  <a:bodyPr/>
                  <a:lstStyle/>
                  <a:p>
                    <a:fld id="{3116672A-7667-43BA-BC99-1F7F39E4666C}"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9F13-4E26-9DA2-F2334D2F2F91}"/>
                </c:ext>
              </c:extLst>
            </c:dLbl>
            <c:dLbl>
              <c:idx val="10"/>
              <c:tx>
                <c:rich>
                  <a:bodyPr/>
                  <a:lstStyle/>
                  <a:p>
                    <a:fld id="{74366B33-FEBB-44E6-954C-563A57D95D98}"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9F13-4E26-9DA2-F2334D2F2F91}"/>
                </c:ext>
              </c:extLst>
            </c:dLbl>
            <c:dLbl>
              <c:idx val="11"/>
              <c:tx>
                <c:rich>
                  <a:bodyPr/>
                  <a:lstStyle/>
                  <a:p>
                    <a:fld id="{D9B7CA14-F3A6-49CF-B9BB-020DAC0EDC59}"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9F13-4E26-9DA2-F2334D2F2F91}"/>
                </c:ext>
              </c:extLst>
            </c:dLbl>
            <c:dLbl>
              <c:idx val="12"/>
              <c:tx>
                <c:rich>
                  <a:bodyPr/>
                  <a:lstStyle/>
                  <a:p>
                    <a:fld id="{8B12A02E-43EF-48C9-A167-C0CC01C369BE}"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9F13-4E26-9DA2-F2334D2F2F91}"/>
                </c:ext>
              </c:extLst>
            </c:dLbl>
            <c:dLbl>
              <c:idx val="13"/>
              <c:layout>
                <c:manualLayout>
                  <c:x val="-6.3273495949618452E-2"/>
                  <c:y val="-2.8306878660670033E-2"/>
                </c:manualLayout>
              </c:layout>
              <c:tx>
                <c:rich>
                  <a:bodyPr/>
                  <a:lstStyle/>
                  <a:p>
                    <a:fld id="{D8F48621-20FB-4D53-8E72-E471C5449C87}"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9F13-4E26-9DA2-F2334D2F2F91}"/>
                </c:ext>
              </c:extLst>
            </c:dLbl>
            <c:dLbl>
              <c:idx val="14"/>
              <c:tx>
                <c:rich>
                  <a:bodyPr/>
                  <a:lstStyle/>
                  <a:p>
                    <a:fld id="{1F9FB811-9DAB-48FC-8C25-750EB83AF2A1}"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9F13-4E26-9DA2-F2334D2F2F91}"/>
                </c:ext>
              </c:extLst>
            </c:dLbl>
            <c:dLbl>
              <c:idx val="15"/>
              <c:tx>
                <c:rich>
                  <a:bodyPr/>
                  <a:lstStyle/>
                  <a:p>
                    <a:fld id="{240E13D7-C07B-4CB1-9F2A-FCA8F07311D8}"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9F13-4E26-9DA2-F2334D2F2F91}"/>
                </c:ext>
              </c:extLst>
            </c:dLbl>
            <c:dLbl>
              <c:idx val="16"/>
              <c:tx>
                <c:rich>
                  <a:bodyPr/>
                  <a:lstStyle/>
                  <a:p>
                    <a:fld id="{497756B5-DC3D-442B-89E4-85A90421B551}"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9F13-4E26-9DA2-F2334D2F2F91}"/>
                </c:ext>
              </c:extLst>
            </c:dLbl>
            <c:dLbl>
              <c:idx val="17"/>
              <c:layout>
                <c:manualLayout>
                  <c:x val="-8.5871173074482179E-2"/>
                  <c:y val="0"/>
                </c:manualLayout>
              </c:layout>
              <c:tx>
                <c:rich>
                  <a:bodyPr/>
                  <a:lstStyle/>
                  <a:p>
                    <a:fld id="{53D7C660-A9AA-42D4-967B-8BA22454FEC0}"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9F13-4E26-9DA2-F2334D2F2F91}"/>
                </c:ext>
              </c:extLst>
            </c:dLbl>
            <c:dLbl>
              <c:idx val="18"/>
              <c:layout>
                <c:manualLayout>
                  <c:x val="-4.3688842441403218E-2"/>
                  <c:y val="2.4532628172580725E-2"/>
                </c:manualLayout>
              </c:layout>
              <c:tx>
                <c:rich>
                  <a:bodyPr/>
                  <a:lstStyle/>
                  <a:p>
                    <a:fld id="{FBAFAEBD-BE5C-4C9C-80D3-81615DF47732}" type="CELLRANGE">
                      <a:rPr lang="en-US"/>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9F13-4E26-9DA2-F2334D2F2F91}"/>
                </c:ext>
              </c:extLst>
            </c:dLbl>
            <c:dLbl>
              <c:idx val="19"/>
              <c:tx>
                <c:rich>
                  <a:bodyPr/>
                  <a:lstStyle/>
                  <a:p>
                    <a:fld id="{FBA66AFD-1F94-4A48-A3BE-B65B54D582AE}"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9F13-4E26-9DA2-F2334D2F2F91}"/>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rgbClr val="495057"/>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'Chart Data'!$C$4:$V$4</c:f>
              <c:numCache>
                <c:formatCode>0.00</c:formatCode>
                <c:ptCount val="20"/>
                <c:pt idx="0">
                  <c:v>3.9726327403292161</c:v>
                </c:pt>
                <c:pt idx="1">
                  <c:v>3.429223900644073</c:v>
                </c:pt>
                <c:pt idx="2">
                  <c:v>0.75030082657828012</c:v>
                </c:pt>
                <c:pt idx="3">
                  <c:v>3.3279579117034479</c:v>
                </c:pt>
                <c:pt idx="4">
                  <c:v>2.7255228588677669</c:v>
                </c:pt>
                <c:pt idx="5">
                  <c:v>2.8058555179228097</c:v>
                </c:pt>
                <c:pt idx="6">
                  <c:v>1.5458390778225857</c:v>
                </c:pt>
                <c:pt idx="7">
                  <c:v>1.1900634701674655</c:v>
                </c:pt>
                <c:pt idx="8">
                  <c:v>2.5596723016667795</c:v>
                </c:pt>
                <c:pt idx="9">
                  <c:v>1.8358743127730499</c:v>
                </c:pt>
                <c:pt idx="10">
                  <c:v>1.7732119720439012</c:v>
                </c:pt>
                <c:pt idx="11">
                  <c:v>2.6589949665214694</c:v>
                </c:pt>
                <c:pt idx="12">
                  <c:v>2.2773716808107345</c:v>
                </c:pt>
                <c:pt idx="13">
                  <c:v>1.7290996105727703</c:v>
                </c:pt>
                <c:pt idx="14">
                  <c:v>1.9856948260071519</c:v>
                </c:pt>
                <c:pt idx="15">
                  <c:v>1.2856106075466327</c:v>
                </c:pt>
                <c:pt idx="16">
                  <c:v>1.4986022493912992</c:v>
                </c:pt>
                <c:pt idx="17">
                  <c:v>2.2486942659428459</c:v>
                </c:pt>
                <c:pt idx="18">
                  <c:v>1.988543210880658</c:v>
                </c:pt>
                <c:pt idx="19">
                  <c:v>2.3325724084886268</c:v>
                </c:pt>
              </c:numCache>
            </c:numRef>
          </c:xVal>
          <c:yVal>
            <c:numRef>
              <c:f>'Chart Data'!$C$5:$V$5</c:f>
              <c:numCache>
                <c:formatCode>0.00</c:formatCode>
                <c:ptCount val="20"/>
                <c:pt idx="0">
                  <c:v>3.7171817291972387</c:v>
                </c:pt>
                <c:pt idx="1">
                  <c:v>4.1837417829131862</c:v>
                </c:pt>
                <c:pt idx="2">
                  <c:v>1.8517227356030119</c:v>
                </c:pt>
                <c:pt idx="3">
                  <c:v>4.3318505186546341</c:v>
                </c:pt>
                <c:pt idx="4">
                  <c:v>4.8381107682008428</c:v>
                </c:pt>
                <c:pt idx="5">
                  <c:v>4.1112533129101569</c:v>
                </c:pt>
                <c:pt idx="6">
                  <c:v>3.9943263228220394</c:v>
                </c:pt>
                <c:pt idx="7">
                  <c:v>2.6377390954253288</c:v>
                </c:pt>
                <c:pt idx="8">
                  <c:v>4.8833545546827617</c:v>
                </c:pt>
                <c:pt idx="9">
                  <c:v>3.32185782440102</c:v>
                </c:pt>
                <c:pt idx="10">
                  <c:v>3.1568369186744549</c:v>
                </c:pt>
                <c:pt idx="11">
                  <c:v>2.3434964719224904</c:v>
                </c:pt>
                <c:pt idx="12">
                  <c:v>3.8355764917285873</c:v>
                </c:pt>
                <c:pt idx="13">
                  <c:v>4.1440418172424387</c:v>
                </c:pt>
                <c:pt idx="14">
                  <c:v>4.1154568287167237</c:v>
                </c:pt>
                <c:pt idx="15">
                  <c:v>3.6388695913209146</c:v>
                </c:pt>
                <c:pt idx="16">
                  <c:v>2.8640246748166787</c:v>
                </c:pt>
                <c:pt idx="17">
                  <c:v>4.9227637796975809</c:v>
                </c:pt>
                <c:pt idx="18">
                  <c:v>3.913433312736414</c:v>
                </c:pt>
                <c:pt idx="19">
                  <c:v>3.4715938413838465</c:v>
                </c:pt>
              </c:numCache>
            </c:numRef>
          </c:yVal>
          <c:smooth val="0"/>
          <c:extLst>
            <c:ext xmlns:c15="http://schemas.microsoft.com/office/drawing/2012/chart" uri="{02D57815-91ED-43cb-92C2-25804820EDAC}">
              <c15:datalabelsRange>
                <c15:f>'Chart Data'!$C$3:$V$3</c15:f>
                <c15:dlblRangeCache>
                  <c:ptCount val="20"/>
                  <c:pt idx="0">
                    <c:v>UK (OE)</c:v>
                  </c:pt>
                  <c:pt idx="1">
                    <c:v>US </c:v>
                  </c:pt>
                  <c:pt idx="2">
                    <c:v>Japan</c:v>
                  </c:pt>
                  <c:pt idx="3">
                    <c:v>Canada</c:v>
                  </c:pt>
                  <c:pt idx="4">
                    <c:v>Australia</c:v>
                  </c:pt>
                  <c:pt idx="5">
                    <c:v>Denmark</c:v>
                  </c:pt>
                  <c:pt idx="6">
                    <c:v>Sweden</c:v>
                  </c:pt>
                  <c:pt idx="7">
                    <c:v>Switzerland</c:v>
                  </c:pt>
                  <c:pt idx="8">
                    <c:v>S Korea</c:v>
                  </c:pt>
                  <c:pt idx="9">
                    <c:v>Germany</c:v>
                  </c:pt>
                  <c:pt idx="10">
                    <c:v>France</c:v>
                  </c:pt>
                  <c:pt idx="11">
                    <c:v>Italy</c:v>
                  </c:pt>
                  <c:pt idx="12">
                    <c:v>Spain</c:v>
                  </c:pt>
                  <c:pt idx="13">
                    <c:v>Netherlands</c:v>
                  </c:pt>
                  <c:pt idx="14">
                    <c:v>Belgium</c:v>
                  </c:pt>
                  <c:pt idx="15">
                    <c:v>Austria</c:v>
                  </c:pt>
                  <c:pt idx="16">
                    <c:v>Finland</c:v>
                  </c:pt>
                  <c:pt idx="17">
                    <c:v>Ireland</c:v>
                  </c:pt>
                  <c:pt idx="18">
                    <c:v>Greece</c:v>
                  </c:pt>
                  <c:pt idx="19">
                    <c:v>Portugal</c:v>
                  </c:pt>
                </c15:dlblRangeCache>
              </c15:datalabelsRange>
            </c:ext>
            <c:ext xmlns:c16="http://schemas.microsoft.com/office/drawing/2014/chart" uri="{C3380CC4-5D6E-409C-BE32-E72D297353CC}">
              <c16:uniqueId val="{00000015-9F13-4E26-9DA2-F2334D2F2F91}"/>
            </c:ext>
          </c:extLst>
        </c:ser>
        <c:dLbls>
          <c:showLegendKey val="0"/>
          <c:showVal val="0"/>
          <c:showCatName val="0"/>
          <c:showSerName val="0"/>
          <c:showPercent val="0"/>
          <c:showBubbleSize val="0"/>
        </c:dLbls>
        <c:axId val="1159311535"/>
        <c:axId val="1159310287"/>
      </c:scatterChart>
      <c:valAx>
        <c:axId val="1159311535"/>
        <c:scaling>
          <c:orientation val="minMax"/>
          <c:max val="5"/>
        </c:scaling>
        <c:delete val="0"/>
        <c:axPos val="b"/>
        <c:numFmt formatCode="#,##0.0"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crossAx val="1159310287"/>
        <c:crosses val="autoZero"/>
        <c:crossBetween val="midCat"/>
        <c:majorUnit val="0.5"/>
      </c:valAx>
      <c:valAx>
        <c:axId val="1159310287"/>
        <c:scaling>
          <c:orientation val="minMax"/>
          <c:max val="5"/>
        </c:scaling>
        <c:delete val="0"/>
        <c:axPos val="l"/>
        <c:numFmt formatCode="0.0" sourceLinked="0"/>
        <c:majorTickMark val="out"/>
        <c:minorTickMark val="none"/>
        <c:tickLblPos val="nextTo"/>
        <c:spPr>
          <a:noFill/>
          <a:ln w="9525" cap="flat" cmpd="sng" algn="ctr">
            <a:solidFill>
              <a:srgbClr val="495057"/>
            </a:solidFill>
            <a:round/>
          </a:ln>
          <a:effectLst/>
        </c:spPr>
        <c:txPr>
          <a:bodyPr rot="-60000000" spcFirstLastPara="1" vertOverflow="ellipsis" vert="horz" wrap="square" anchor="ctr" anchorCtr="1"/>
          <a:lstStyle/>
          <a:p>
            <a:pPr>
              <a:defRPr sz="1800" b="0" i="0" u="none" strike="noStrike" kern="1200" baseline="0">
                <a:solidFill>
                  <a:srgbClr val="495057"/>
                </a:solidFill>
                <a:latin typeface="Segoe UI"/>
                <a:ea typeface="Segoe UI"/>
                <a:cs typeface="Segoe UI"/>
              </a:defRPr>
            </a:pPr>
            <a:endParaRPr lang="en-US"/>
          </a:p>
        </c:txPr>
        <c:crossAx val="1159311535"/>
        <c:crosses val="autoZero"/>
        <c:crossBetween val="midCat"/>
      </c:valAx>
      <c:spPr>
        <a:noFill/>
        <a:ln>
          <a:noFill/>
        </a:ln>
        <a:effectLst/>
      </c:spPr>
    </c:plotArea>
    <c:plotVisOnly val="1"/>
    <c:dispBlanksAs val="gap"/>
    <c:showDLblsOverMax val="0"/>
  </c:chart>
  <c:spPr>
    <a:solidFill>
      <a:srgbClr val="FFFFFF"/>
    </a:solidFill>
    <a:ln w="9525" cap="flat" cmpd="sng" algn="ctr">
      <a:noFill/>
      <a:round/>
    </a:ln>
    <a:effectLst/>
  </c:spPr>
  <c:txPr>
    <a:bodyPr/>
    <a:lstStyle/>
    <a:p>
      <a:pPr>
        <a:defRPr/>
      </a:pPr>
      <a:endParaRPr lang="en-US"/>
    </a:p>
  </c:txPr>
  <c:userShapes r:id="rId4"/>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7476607796906747E-2"/>
          <c:y val="0.14725693941722631"/>
          <c:w val="0.3479808413778786"/>
          <c:h val="0.70942825216154914"/>
        </c:manualLayout>
      </c:layout>
      <c:lineChart>
        <c:grouping val="standard"/>
        <c:varyColors val="0"/>
        <c:ser>
          <c:idx val="0"/>
          <c:order val="0"/>
          <c:tx>
            <c:strRef>
              <c:f>'Chart Data'!$AI$3</c:f>
              <c:strCache>
                <c:ptCount val="1"/>
                <c:pt idx="0">
                  <c:v>Budget 2024</c:v>
                </c:pt>
              </c:strCache>
            </c:strRef>
          </c:tx>
          <c:spPr>
            <a:ln w="38100">
              <a:solidFill>
                <a:srgbClr val="002060"/>
              </a:solidFill>
            </a:ln>
          </c:spPr>
          <c:marker>
            <c:symbol val="none"/>
          </c:marker>
          <c:cat>
            <c:strRef>
              <c:f>'Chart Data'!$AG$4:$AG$25</c:f>
              <c:strCache>
                <c:ptCount val="22"/>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strCache>
            </c:strRef>
          </c:cat>
          <c:val>
            <c:numRef>
              <c:f>'Chart Data'!$AI$4:$AI$25</c:f>
              <c:numCache>
                <c:formatCode>0.0</c:formatCode>
                <c:ptCount val="22"/>
                <c:pt idx="0">
                  <c:v>100.43540782214451</c:v>
                </c:pt>
                <c:pt idx="1">
                  <c:v>100.66340963372259</c:v>
                </c:pt>
                <c:pt idx="2">
                  <c:v>104.95422399970687</c:v>
                </c:pt>
                <c:pt idx="3">
                  <c:v>104.32871008733468</c:v>
                </c:pt>
                <c:pt idx="4">
                  <c:v>100.3317394544049</c:v>
                </c:pt>
                <c:pt idx="5">
                  <c:v>96.544116558397036</c:v>
                </c:pt>
                <c:pt idx="6">
                  <c:v>95.557908644972116</c:v>
                </c:pt>
                <c:pt idx="7">
                  <c:v>94.289962667660177</c:v>
                </c:pt>
                <c:pt idx="8">
                  <c:v>92.403959893931116</c:v>
                </c:pt>
                <c:pt idx="9">
                  <c:v>90.751463594110177</c:v>
                </c:pt>
                <c:pt idx="10">
                  <c:v>89.829709455628361</c:v>
                </c:pt>
                <c:pt idx="11">
                  <c:v>89.519644513442614</c:v>
                </c:pt>
                <c:pt idx="12">
                  <c:v>93.503228194222871</c:v>
                </c:pt>
                <c:pt idx="13">
                  <c:v>112.15507880141142</c:v>
                </c:pt>
                <c:pt idx="14">
                  <c:v>110.01327543518241</c:v>
                </c:pt>
                <c:pt idx="15" formatCode="0.000">
                  <c:v>103.60840264963407</c:v>
                </c:pt>
                <c:pt idx="16" formatCode="0.000">
                  <c:v>100</c:v>
                </c:pt>
                <c:pt idx="17" formatCode="0.000">
                  <c:v>100.11566378516325</c:v>
                </c:pt>
                <c:pt idx="18" formatCode="0.000">
                  <c:v>100.47951861215707</c:v>
                </c:pt>
                <c:pt idx="19" formatCode="0.000">
                  <c:v>100.99372824682445</c:v>
                </c:pt>
                <c:pt idx="20" formatCode="0.000">
                  <c:v>101.51709831439987</c:v>
                </c:pt>
                <c:pt idx="21" formatCode="0.000">
                  <c:v>101.97235741125729</c:v>
                </c:pt>
              </c:numCache>
            </c:numRef>
          </c:val>
          <c:smooth val="0"/>
          <c:extLst>
            <c:ext xmlns:c16="http://schemas.microsoft.com/office/drawing/2014/chart" uri="{C3380CC4-5D6E-409C-BE32-E72D297353CC}">
              <c16:uniqueId val="{00000000-98CC-4798-849E-C13D5B542DE2}"/>
            </c:ext>
          </c:extLst>
        </c:ser>
        <c:ser>
          <c:idx val="2"/>
          <c:order val="1"/>
          <c:tx>
            <c:strRef>
              <c:f>'Chart Data'!$AK$3</c:f>
              <c:strCache>
                <c:ptCount val="1"/>
                <c:pt idx="0">
                  <c:v>Labour manifesto</c:v>
                </c:pt>
              </c:strCache>
            </c:strRef>
          </c:tx>
          <c:spPr>
            <a:ln w="38100">
              <a:solidFill>
                <a:srgbClr val="BD1B21"/>
              </a:solidFill>
            </a:ln>
          </c:spPr>
          <c:marker>
            <c:symbol val="none"/>
          </c:marker>
          <c:cat>
            <c:strRef>
              <c:f>'Chart Data'!$AG$4:$AG$25</c:f>
              <c:strCache>
                <c:ptCount val="22"/>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strCache>
            </c:strRef>
          </c:cat>
          <c:val>
            <c:numRef>
              <c:f>'Chart Data'!$AK$4:$AK$25</c:f>
              <c:numCache>
                <c:formatCode>General</c:formatCode>
                <c:ptCount val="22"/>
                <c:pt idx="16" formatCode="0.000">
                  <c:v>100</c:v>
                </c:pt>
                <c:pt idx="17" formatCode="0.000">
                  <c:v>100.39696575763945</c:v>
                </c:pt>
                <c:pt idx="18" formatCode="0.000">
                  <c:v>101.03154070639644</c:v>
                </c:pt>
                <c:pt idx="19" formatCode="0.000">
                  <c:v>101.80346510269813</c:v>
                </c:pt>
                <c:pt idx="20" formatCode="0.000">
                  <c:v>102.5713931833274</c:v>
                </c:pt>
                <c:pt idx="21" formatCode="0.000">
                  <c:v>103.34430690070586</c:v>
                </c:pt>
              </c:numCache>
            </c:numRef>
          </c:val>
          <c:smooth val="0"/>
          <c:extLst>
            <c:ext xmlns:c16="http://schemas.microsoft.com/office/drawing/2014/chart" uri="{C3380CC4-5D6E-409C-BE32-E72D297353CC}">
              <c16:uniqueId val="{00000002-98CC-4798-849E-C13D5B542DE2}"/>
            </c:ext>
          </c:extLst>
        </c:ser>
        <c:ser>
          <c:idx val="3"/>
          <c:order val="2"/>
          <c:tx>
            <c:strRef>
              <c:f>'Chart Data'!$AL$3</c:f>
              <c:strCache>
                <c:ptCount val="1"/>
                <c:pt idx="0">
                  <c:v>100 LINE</c:v>
                </c:pt>
              </c:strCache>
            </c:strRef>
          </c:tx>
          <c:spPr>
            <a:ln w="12700">
              <a:solidFill>
                <a:srgbClr val="495057"/>
              </a:solidFill>
            </a:ln>
          </c:spPr>
          <c:marker>
            <c:symbol val="none"/>
          </c:marker>
          <c:cat>
            <c:strRef>
              <c:f>'Chart Data'!$AG$4:$AG$25</c:f>
              <c:strCache>
                <c:ptCount val="22"/>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strCache>
            </c:strRef>
          </c:cat>
          <c:val>
            <c:numRef>
              <c:f>'Chart Data'!$AL$4:$AL$25</c:f>
              <c:numCache>
                <c:formatCode>General</c:formatCode>
                <c:ptCount val="22"/>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numCache>
            </c:numRef>
          </c:val>
          <c:smooth val="0"/>
          <c:extLst>
            <c:ext xmlns:c16="http://schemas.microsoft.com/office/drawing/2014/chart" uri="{C3380CC4-5D6E-409C-BE32-E72D297353CC}">
              <c16:uniqueId val="{00000003-98CC-4798-849E-C13D5B542DE2}"/>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5"/>
        <c:noMultiLvlLbl val="0"/>
      </c:catAx>
      <c:valAx>
        <c:axId val="263608576"/>
        <c:scaling>
          <c:orientation val="minMax"/>
          <c:min val="85"/>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r"/>
      <c:legendEntry>
        <c:idx val="2"/>
        <c:delete val="1"/>
      </c:legendEntry>
      <c:layout>
        <c:manualLayout>
          <c:xMode val="edge"/>
          <c:yMode val="edge"/>
          <c:x val="0.71817809214526152"/>
          <c:y val="0.70913215056038792"/>
          <c:w val="0.26347304891973256"/>
          <c:h val="0.12490913883289341"/>
        </c:manualLayout>
      </c:layout>
      <c:overlay val="0"/>
      <c:txPr>
        <a:bodyPr/>
        <a:lstStyle/>
        <a:p>
          <a:pPr>
            <a:defRPr sz="1800">
              <a:solidFill>
                <a:srgbClr val="495057"/>
              </a:solidFill>
              <a:latin typeface="Segoe UI" panose="020B0502040204020203" pitchFamily="34" charset="0"/>
              <a:cs typeface="Segoe UI" panose="020B0502040204020203" pitchFamily="34" charset="0"/>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7476607796906747E-2"/>
          <c:y val="4.1630599843703944E-2"/>
          <c:w val="0.6562467751232588"/>
          <c:h val="0.79730617970307738"/>
        </c:manualLayout>
      </c:layout>
      <c:lineChart>
        <c:grouping val="standard"/>
        <c:varyColors val="0"/>
        <c:ser>
          <c:idx val="0"/>
          <c:order val="0"/>
          <c:tx>
            <c:strRef>
              <c:f>'Chart Data'!$AN$3</c:f>
              <c:strCache>
                <c:ptCount val="1"/>
                <c:pt idx="0">
                  <c:v>Budget 2024</c:v>
                </c:pt>
              </c:strCache>
            </c:strRef>
          </c:tx>
          <c:spPr>
            <a:ln w="38100">
              <a:solidFill>
                <a:srgbClr val="002060"/>
              </a:solidFill>
            </a:ln>
          </c:spPr>
          <c:marker>
            <c:symbol val="none"/>
          </c:marker>
          <c:cat>
            <c:strRef>
              <c:f>'Chart Data'!$AG$4:$AG$25</c:f>
              <c:strCache>
                <c:ptCount val="22"/>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strCache>
            </c:strRef>
          </c:cat>
          <c:val>
            <c:numRef>
              <c:f>'Chart Data'!$AN$4:$AN$25</c:f>
              <c:numCache>
                <c:formatCode>0.0</c:formatCode>
                <c:ptCount val="22"/>
                <c:pt idx="0">
                  <c:v>83.985640898875161</c:v>
                </c:pt>
                <c:pt idx="1">
                  <c:v>86.761542509056639</c:v>
                </c:pt>
                <c:pt idx="2">
                  <c:v>96.734900479944514</c:v>
                </c:pt>
                <c:pt idx="3">
                  <c:v>80.784525946966596</c:v>
                </c:pt>
                <c:pt idx="4">
                  <c:v>68.060388476738623</c:v>
                </c:pt>
                <c:pt idx="5">
                  <c:v>64.317199511745542</c:v>
                </c:pt>
                <c:pt idx="6">
                  <c:v>67.741493357627832</c:v>
                </c:pt>
                <c:pt idx="7">
                  <c:v>72.034571779512703</c:v>
                </c:pt>
                <c:pt idx="8">
                  <c:v>68.293930340306503</c:v>
                </c:pt>
                <c:pt idx="9">
                  <c:v>67.698326072704148</c:v>
                </c:pt>
                <c:pt idx="10">
                  <c:v>70.926660973412169</c:v>
                </c:pt>
                <c:pt idx="11">
                  <c:v>73.80398623086603</c:v>
                </c:pt>
                <c:pt idx="12">
                  <c:v>75.285142047965678</c:v>
                </c:pt>
                <c:pt idx="13">
                  <c:v>91.228346899059076</c:v>
                </c:pt>
                <c:pt idx="14">
                  <c:v>93.606096588319105</c:v>
                </c:pt>
                <c:pt idx="15" formatCode="0.000">
                  <c:v>101.02943833173315</c:v>
                </c:pt>
                <c:pt idx="16" formatCode="0.000">
                  <c:v>100</c:v>
                </c:pt>
                <c:pt idx="17" formatCode="0.000">
                  <c:v>102.1520844054893</c:v>
                </c:pt>
                <c:pt idx="18" formatCode="0.000">
                  <c:v>99.081718737310524</c:v>
                </c:pt>
                <c:pt idx="19" formatCode="0.000">
                  <c:v>97.17429215538273</c:v>
                </c:pt>
                <c:pt idx="20" formatCode="0.000">
                  <c:v>94.88415777787489</c:v>
                </c:pt>
                <c:pt idx="21" formatCode="0.000">
                  <c:v>91.67985147826225</c:v>
                </c:pt>
              </c:numCache>
            </c:numRef>
          </c:val>
          <c:smooth val="0"/>
          <c:extLst>
            <c:ext xmlns:c16="http://schemas.microsoft.com/office/drawing/2014/chart" uri="{C3380CC4-5D6E-409C-BE32-E72D297353CC}">
              <c16:uniqueId val="{00000000-A7AA-4610-B136-D1F27F2036D0}"/>
            </c:ext>
          </c:extLst>
        </c:ser>
        <c:ser>
          <c:idx val="2"/>
          <c:order val="1"/>
          <c:tx>
            <c:strRef>
              <c:f>'Chart Data'!$AP$3</c:f>
              <c:strCache>
                <c:ptCount val="1"/>
                <c:pt idx="0">
                  <c:v>Labour manifesto</c:v>
                </c:pt>
              </c:strCache>
            </c:strRef>
          </c:tx>
          <c:spPr>
            <a:ln w="38100">
              <a:solidFill>
                <a:srgbClr val="BD1B21"/>
              </a:solidFill>
            </a:ln>
          </c:spPr>
          <c:marker>
            <c:symbol val="none"/>
          </c:marker>
          <c:cat>
            <c:strRef>
              <c:f>'Chart Data'!$AG$4:$AG$25</c:f>
              <c:strCache>
                <c:ptCount val="22"/>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strCache>
            </c:strRef>
          </c:cat>
          <c:val>
            <c:numRef>
              <c:f>'Chart Data'!$AP$4:$AP$25</c:f>
              <c:numCache>
                <c:formatCode>General</c:formatCode>
                <c:ptCount val="22"/>
                <c:pt idx="16" formatCode="0.000">
                  <c:v>100</c:v>
                </c:pt>
                <c:pt idx="17" formatCode="0.000">
                  <c:v>106.9919498589208</c:v>
                </c:pt>
                <c:pt idx="18" formatCode="0.000">
                  <c:v>103.83055259709822</c:v>
                </c:pt>
                <c:pt idx="19" formatCode="0.000">
                  <c:v>101.81819540831253</c:v>
                </c:pt>
                <c:pt idx="20" formatCode="0.000">
                  <c:v>99.419004502318103</c:v>
                </c:pt>
                <c:pt idx="21" formatCode="0.000">
                  <c:v>96.105734240067036</c:v>
                </c:pt>
              </c:numCache>
            </c:numRef>
          </c:val>
          <c:smooth val="0"/>
          <c:extLst>
            <c:ext xmlns:c16="http://schemas.microsoft.com/office/drawing/2014/chart" uri="{C3380CC4-5D6E-409C-BE32-E72D297353CC}">
              <c16:uniqueId val="{00000002-A7AA-4610-B136-D1F27F2036D0}"/>
            </c:ext>
          </c:extLst>
        </c:ser>
        <c:ser>
          <c:idx val="3"/>
          <c:order val="2"/>
          <c:tx>
            <c:strRef>
              <c:f>'Chart Data'!$AQ$3</c:f>
              <c:strCache>
                <c:ptCount val="1"/>
                <c:pt idx="0">
                  <c:v>100 LINE</c:v>
                </c:pt>
              </c:strCache>
            </c:strRef>
          </c:tx>
          <c:spPr>
            <a:ln w="12700">
              <a:solidFill>
                <a:srgbClr val="495057"/>
              </a:solidFill>
            </a:ln>
          </c:spPr>
          <c:marker>
            <c:symbol val="none"/>
          </c:marker>
          <c:cat>
            <c:strRef>
              <c:f>'Chart Data'!$AG$4:$AG$25</c:f>
              <c:strCache>
                <c:ptCount val="22"/>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strCache>
            </c:strRef>
          </c:cat>
          <c:val>
            <c:numRef>
              <c:f>'Chart Data'!$AQ$4:$AQ$25</c:f>
              <c:numCache>
                <c:formatCode>General</c:formatCode>
                <c:ptCount val="22"/>
                <c:pt idx="0">
                  <c:v>100</c:v>
                </c:pt>
                <c:pt idx="1">
                  <c:v>100</c:v>
                </c:pt>
                <c:pt idx="2">
                  <c:v>100</c:v>
                </c:pt>
                <c:pt idx="3">
                  <c:v>100</c:v>
                </c:pt>
                <c:pt idx="4">
                  <c:v>100</c:v>
                </c:pt>
                <c:pt idx="5">
                  <c:v>100</c:v>
                </c:pt>
                <c:pt idx="6">
                  <c:v>100</c:v>
                </c:pt>
                <c:pt idx="7">
                  <c:v>100</c:v>
                </c:pt>
                <c:pt idx="8">
                  <c:v>100</c:v>
                </c:pt>
                <c:pt idx="9">
                  <c:v>100</c:v>
                </c:pt>
                <c:pt idx="10">
                  <c:v>100</c:v>
                </c:pt>
                <c:pt idx="11">
                  <c:v>100</c:v>
                </c:pt>
                <c:pt idx="12">
                  <c:v>100</c:v>
                </c:pt>
                <c:pt idx="13">
                  <c:v>100</c:v>
                </c:pt>
                <c:pt idx="14">
                  <c:v>100</c:v>
                </c:pt>
                <c:pt idx="15">
                  <c:v>100</c:v>
                </c:pt>
                <c:pt idx="16">
                  <c:v>100</c:v>
                </c:pt>
                <c:pt idx="17">
                  <c:v>100</c:v>
                </c:pt>
                <c:pt idx="18">
                  <c:v>100</c:v>
                </c:pt>
                <c:pt idx="19">
                  <c:v>100</c:v>
                </c:pt>
                <c:pt idx="20">
                  <c:v>100</c:v>
                </c:pt>
                <c:pt idx="21">
                  <c:v>100</c:v>
                </c:pt>
              </c:numCache>
            </c:numRef>
          </c:val>
          <c:smooth val="0"/>
          <c:extLst>
            <c:ext xmlns:c16="http://schemas.microsoft.com/office/drawing/2014/chart" uri="{C3380CC4-5D6E-409C-BE32-E72D297353CC}">
              <c16:uniqueId val="{00000003-A7AA-4610-B136-D1F27F2036D0}"/>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5"/>
        <c:noMultiLvlLbl val="0"/>
      </c:catAx>
      <c:valAx>
        <c:axId val="263608576"/>
        <c:scaling>
          <c:orientation val="minMax"/>
          <c:min val="60"/>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7476607796906747E-2"/>
          <c:y val="0.14725688325786473"/>
          <c:w val="0.3479808413778786"/>
          <c:h val="0.70565644640954539"/>
        </c:manualLayout>
      </c:layout>
      <c:lineChart>
        <c:grouping val="standard"/>
        <c:varyColors val="0"/>
        <c:ser>
          <c:idx val="0"/>
          <c:order val="0"/>
          <c:tx>
            <c:strRef>
              <c:f>'Chart Data'!$AI$3</c:f>
              <c:strCache>
                <c:ptCount val="1"/>
                <c:pt idx="0">
                  <c:v>Budget 2024</c:v>
                </c:pt>
              </c:strCache>
            </c:strRef>
          </c:tx>
          <c:spPr>
            <a:ln w="38100">
              <a:solidFill>
                <a:srgbClr val="D1A21E"/>
              </a:solidFill>
            </a:ln>
          </c:spPr>
          <c:marker>
            <c:symbol val="none"/>
          </c:marker>
          <c:cat>
            <c:strRef>
              <c:f>'Chart Data'!$AH$19:$AH$25</c:f>
              <c:strCache>
                <c:ptCount val="7"/>
                <c:pt idx="0">
                  <c:v>22-23</c:v>
                </c:pt>
                <c:pt idx="1">
                  <c:v>23-24</c:v>
                </c:pt>
                <c:pt idx="2">
                  <c:v>24-25</c:v>
                </c:pt>
                <c:pt idx="3">
                  <c:v>25-26</c:v>
                </c:pt>
                <c:pt idx="4">
                  <c:v>26-27</c:v>
                </c:pt>
                <c:pt idx="5">
                  <c:v>27-28</c:v>
                </c:pt>
                <c:pt idx="6">
                  <c:v>28-29</c:v>
                </c:pt>
              </c:strCache>
            </c:strRef>
          </c:cat>
          <c:val>
            <c:numRef>
              <c:f>'Chart Data'!$AI$19:$AI$25</c:f>
              <c:numCache>
                <c:formatCode>0.000</c:formatCode>
                <c:ptCount val="7"/>
                <c:pt idx="0">
                  <c:v>103.60840264963407</c:v>
                </c:pt>
                <c:pt idx="1">
                  <c:v>100</c:v>
                </c:pt>
                <c:pt idx="2">
                  <c:v>100.11566378516325</c:v>
                </c:pt>
                <c:pt idx="3">
                  <c:v>100.47951861215707</c:v>
                </c:pt>
                <c:pt idx="4">
                  <c:v>100.99372824682445</c:v>
                </c:pt>
                <c:pt idx="5">
                  <c:v>101.51709831439987</c:v>
                </c:pt>
                <c:pt idx="6">
                  <c:v>101.97235741125729</c:v>
                </c:pt>
              </c:numCache>
            </c:numRef>
          </c:val>
          <c:smooth val="0"/>
          <c:extLst>
            <c:ext xmlns:c16="http://schemas.microsoft.com/office/drawing/2014/chart" uri="{C3380CC4-5D6E-409C-BE32-E72D297353CC}">
              <c16:uniqueId val="{00000000-4194-43D3-82A9-87C263F0B802}"/>
            </c:ext>
          </c:extLst>
        </c:ser>
        <c:ser>
          <c:idx val="1"/>
          <c:order val="1"/>
          <c:tx>
            <c:strRef>
              <c:f>'Chart Data'!$AJ$3</c:f>
              <c:strCache>
                <c:ptCount val="1"/>
                <c:pt idx="0">
                  <c:v>Conservative</c:v>
                </c:pt>
              </c:strCache>
            </c:strRef>
          </c:tx>
          <c:spPr>
            <a:ln w="38100">
              <a:solidFill>
                <a:srgbClr val="002060"/>
              </a:solidFill>
            </a:ln>
          </c:spPr>
          <c:marker>
            <c:symbol val="none"/>
          </c:marker>
          <c:cat>
            <c:strRef>
              <c:f>'Chart Data'!$AH$19:$AH$25</c:f>
              <c:strCache>
                <c:ptCount val="7"/>
                <c:pt idx="0">
                  <c:v>22-23</c:v>
                </c:pt>
                <c:pt idx="1">
                  <c:v>23-24</c:v>
                </c:pt>
                <c:pt idx="2">
                  <c:v>24-25</c:v>
                </c:pt>
                <c:pt idx="3">
                  <c:v>25-26</c:v>
                </c:pt>
                <c:pt idx="4">
                  <c:v>26-27</c:v>
                </c:pt>
                <c:pt idx="5">
                  <c:v>27-28</c:v>
                </c:pt>
                <c:pt idx="6">
                  <c:v>28-29</c:v>
                </c:pt>
              </c:strCache>
            </c:strRef>
          </c:cat>
          <c:val>
            <c:numRef>
              <c:f>'Chart Data'!$AJ$19:$AJ$25</c:f>
              <c:numCache>
                <c:formatCode>0.000</c:formatCode>
                <c:ptCount val="7"/>
                <c:pt idx="1">
                  <c:v>100</c:v>
                </c:pt>
                <c:pt idx="2">
                  <c:v>100.30812436943447</c:v>
                </c:pt>
                <c:pt idx="3">
                  <c:v>100.62451717672461</c:v>
                </c:pt>
                <c:pt idx="4">
                  <c:v>100.87828282676605</c:v>
                </c:pt>
                <c:pt idx="5">
                  <c:v>101.43314722349248</c:v>
                </c:pt>
                <c:pt idx="6">
                  <c:v>102.07982915254554</c:v>
                </c:pt>
              </c:numCache>
            </c:numRef>
          </c:val>
          <c:smooth val="0"/>
          <c:extLst>
            <c:ext xmlns:c16="http://schemas.microsoft.com/office/drawing/2014/chart" uri="{C3380CC4-5D6E-409C-BE32-E72D297353CC}">
              <c16:uniqueId val="{00000001-4194-43D3-82A9-87C263F0B802}"/>
            </c:ext>
          </c:extLst>
        </c:ser>
        <c:ser>
          <c:idx val="2"/>
          <c:order val="2"/>
          <c:tx>
            <c:strRef>
              <c:f>'Chart Data'!$AK$3</c:f>
              <c:strCache>
                <c:ptCount val="1"/>
                <c:pt idx="0">
                  <c:v>Labour manifesto</c:v>
                </c:pt>
              </c:strCache>
            </c:strRef>
          </c:tx>
          <c:spPr>
            <a:ln w="38100">
              <a:solidFill>
                <a:srgbClr val="BD1B21"/>
              </a:solidFill>
            </a:ln>
          </c:spPr>
          <c:marker>
            <c:symbol val="none"/>
          </c:marker>
          <c:cat>
            <c:strRef>
              <c:f>'Chart Data'!$AH$19:$AH$25</c:f>
              <c:strCache>
                <c:ptCount val="7"/>
                <c:pt idx="0">
                  <c:v>22-23</c:v>
                </c:pt>
                <c:pt idx="1">
                  <c:v>23-24</c:v>
                </c:pt>
                <c:pt idx="2">
                  <c:v>24-25</c:v>
                </c:pt>
                <c:pt idx="3">
                  <c:v>25-26</c:v>
                </c:pt>
                <c:pt idx="4">
                  <c:v>26-27</c:v>
                </c:pt>
                <c:pt idx="5">
                  <c:v>27-28</c:v>
                </c:pt>
                <c:pt idx="6">
                  <c:v>28-29</c:v>
                </c:pt>
              </c:strCache>
            </c:strRef>
          </c:cat>
          <c:val>
            <c:numRef>
              <c:f>'Chart Data'!$AK$19:$AK$25</c:f>
              <c:numCache>
                <c:formatCode>0.000</c:formatCode>
                <c:ptCount val="7"/>
                <c:pt idx="1">
                  <c:v>100</c:v>
                </c:pt>
                <c:pt idx="2">
                  <c:v>100.39696575763945</c:v>
                </c:pt>
                <c:pt idx="3">
                  <c:v>101.03154070639644</c:v>
                </c:pt>
                <c:pt idx="4">
                  <c:v>101.80346510269813</c:v>
                </c:pt>
                <c:pt idx="5">
                  <c:v>102.5713931833274</c:v>
                </c:pt>
                <c:pt idx="6">
                  <c:v>103.34430690070586</c:v>
                </c:pt>
              </c:numCache>
            </c:numRef>
          </c:val>
          <c:smooth val="0"/>
          <c:extLst>
            <c:ext xmlns:c16="http://schemas.microsoft.com/office/drawing/2014/chart" uri="{C3380CC4-5D6E-409C-BE32-E72D297353CC}">
              <c16:uniqueId val="{00000002-4194-43D3-82A9-87C263F0B802}"/>
            </c:ext>
          </c:extLst>
        </c:ser>
        <c:ser>
          <c:idx val="3"/>
          <c:order val="3"/>
          <c:tx>
            <c:strRef>
              <c:f>'Chart Data'!$AL$3</c:f>
              <c:strCache>
                <c:ptCount val="1"/>
                <c:pt idx="0">
                  <c:v>100 LINE</c:v>
                </c:pt>
              </c:strCache>
            </c:strRef>
          </c:tx>
          <c:spPr>
            <a:ln w="12700">
              <a:solidFill>
                <a:srgbClr val="495057"/>
              </a:solidFill>
            </a:ln>
          </c:spPr>
          <c:marker>
            <c:symbol val="none"/>
          </c:marker>
          <c:cat>
            <c:strRef>
              <c:f>'Chart Data'!$AH$19:$AH$25</c:f>
              <c:strCache>
                <c:ptCount val="7"/>
                <c:pt idx="0">
                  <c:v>22-23</c:v>
                </c:pt>
                <c:pt idx="1">
                  <c:v>23-24</c:v>
                </c:pt>
                <c:pt idx="2">
                  <c:v>24-25</c:v>
                </c:pt>
                <c:pt idx="3">
                  <c:v>25-26</c:v>
                </c:pt>
                <c:pt idx="4">
                  <c:v>26-27</c:v>
                </c:pt>
                <c:pt idx="5">
                  <c:v>27-28</c:v>
                </c:pt>
                <c:pt idx="6">
                  <c:v>28-29</c:v>
                </c:pt>
              </c:strCache>
            </c:strRef>
          </c:cat>
          <c:val>
            <c:numRef>
              <c:f>'Chart Data'!$AL$19:$AL$25</c:f>
              <c:numCache>
                <c:formatCode>General</c:formatCode>
                <c:ptCount val="7"/>
                <c:pt idx="0">
                  <c:v>100</c:v>
                </c:pt>
                <c:pt idx="1">
                  <c:v>100</c:v>
                </c:pt>
                <c:pt idx="2">
                  <c:v>100</c:v>
                </c:pt>
                <c:pt idx="3">
                  <c:v>100</c:v>
                </c:pt>
                <c:pt idx="4">
                  <c:v>100</c:v>
                </c:pt>
                <c:pt idx="5">
                  <c:v>100</c:v>
                </c:pt>
                <c:pt idx="6">
                  <c:v>100</c:v>
                </c:pt>
              </c:numCache>
            </c:numRef>
          </c:val>
          <c:smooth val="0"/>
          <c:extLst>
            <c:ext xmlns:c16="http://schemas.microsoft.com/office/drawing/2014/chart" uri="{C3380CC4-5D6E-409C-BE32-E72D297353CC}">
              <c16:uniqueId val="{00000003-4194-43D3-82A9-87C263F0B802}"/>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2"/>
        <c:noMultiLvlLbl val="0"/>
      </c:catAx>
      <c:valAx>
        <c:axId val="263608576"/>
        <c:scaling>
          <c:orientation val="minMax"/>
          <c:min val="99"/>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majorUnit val="1"/>
      </c:valAx>
      <c:spPr>
        <a:noFill/>
        <a:ln w="25400">
          <a:noFill/>
        </a:ln>
      </c:spPr>
    </c:plotArea>
    <c:legend>
      <c:legendPos val="r"/>
      <c:legendEntry>
        <c:idx val="3"/>
        <c:delete val="1"/>
      </c:legendEntry>
      <c:layout>
        <c:manualLayout>
          <c:xMode val="edge"/>
          <c:yMode val="edge"/>
          <c:x val="0.5584794209943259"/>
          <c:y val="0.58089075499225962"/>
          <c:w val="0.20471598677283975"/>
          <c:h val="0.18714393374095564"/>
        </c:manualLayout>
      </c:layout>
      <c:overlay val="0"/>
      <c:txPr>
        <a:bodyPr/>
        <a:lstStyle/>
        <a:p>
          <a:pPr>
            <a:defRPr sz="1800">
              <a:solidFill>
                <a:srgbClr val="495057"/>
              </a:solidFill>
              <a:latin typeface="Segoe UI" panose="020B0502040204020203" pitchFamily="34" charset="0"/>
              <a:cs typeface="Segoe UI" panose="020B0502040204020203" pitchFamily="34" charset="0"/>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7476607796906747E-2"/>
          <c:y val="4.7990016476366838E-2"/>
          <c:w val="0.6562467751232588"/>
          <c:h val="0.78882706852757545"/>
        </c:manualLayout>
      </c:layout>
      <c:lineChart>
        <c:grouping val="standard"/>
        <c:varyColors val="0"/>
        <c:ser>
          <c:idx val="0"/>
          <c:order val="0"/>
          <c:tx>
            <c:strRef>
              <c:f>'Chart Data'!$AN$3</c:f>
              <c:strCache>
                <c:ptCount val="1"/>
                <c:pt idx="0">
                  <c:v>Budget 2024</c:v>
                </c:pt>
              </c:strCache>
            </c:strRef>
          </c:tx>
          <c:spPr>
            <a:ln w="38100">
              <a:solidFill>
                <a:srgbClr val="D1A21E"/>
              </a:solidFill>
            </a:ln>
          </c:spPr>
          <c:marker>
            <c:symbol val="none"/>
          </c:marker>
          <c:cat>
            <c:strRef>
              <c:f>'Chart Data'!$AH$19:$AH$25</c:f>
              <c:strCache>
                <c:ptCount val="7"/>
                <c:pt idx="0">
                  <c:v>22-23</c:v>
                </c:pt>
                <c:pt idx="1">
                  <c:v>23-24</c:v>
                </c:pt>
                <c:pt idx="2">
                  <c:v>24-25</c:v>
                </c:pt>
                <c:pt idx="3">
                  <c:v>25-26</c:v>
                </c:pt>
                <c:pt idx="4">
                  <c:v>26-27</c:v>
                </c:pt>
                <c:pt idx="5">
                  <c:v>27-28</c:v>
                </c:pt>
                <c:pt idx="6">
                  <c:v>28-29</c:v>
                </c:pt>
              </c:strCache>
            </c:strRef>
          </c:cat>
          <c:val>
            <c:numRef>
              <c:f>'Chart Data'!$AN$19:$AN$25</c:f>
              <c:numCache>
                <c:formatCode>0.000</c:formatCode>
                <c:ptCount val="7"/>
                <c:pt idx="0">
                  <c:v>101.02943833173315</c:v>
                </c:pt>
                <c:pt idx="1">
                  <c:v>100</c:v>
                </c:pt>
                <c:pt idx="2">
                  <c:v>102.1520844054893</c:v>
                </c:pt>
                <c:pt idx="3">
                  <c:v>99.081718737310524</c:v>
                </c:pt>
                <c:pt idx="4">
                  <c:v>97.17429215538273</c:v>
                </c:pt>
                <c:pt idx="5">
                  <c:v>94.88415777787489</c:v>
                </c:pt>
                <c:pt idx="6">
                  <c:v>91.67985147826225</c:v>
                </c:pt>
              </c:numCache>
            </c:numRef>
          </c:val>
          <c:smooth val="0"/>
          <c:extLst>
            <c:ext xmlns:c16="http://schemas.microsoft.com/office/drawing/2014/chart" uri="{C3380CC4-5D6E-409C-BE32-E72D297353CC}">
              <c16:uniqueId val="{00000000-1016-4645-92DD-5E34D486D94D}"/>
            </c:ext>
          </c:extLst>
        </c:ser>
        <c:ser>
          <c:idx val="1"/>
          <c:order val="1"/>
          <c:tx>
            <c:strRef>
              <c:f>'Chart Data'!$AO$3</c:f>
              <c:strCache>
                <c:ptCount val="1"/>
                <c:pt idx="0">
                  <c:v>Conservative</c:v>
                </c:pt>
              </c:strCache>
            </c:strRef>
          </c:tx>
          <c:spPr>
            <a:ln w="38100">
              <a:solidFill>
                <a:srgbClr val="002060"/>
              </a:solidFill>
            </a:ln>
          </c:spPr>
          <c:marker>
            <c:symbol val="none"/>
          </c:marker>
          <c:cat>
            <c:strRef>
              <c:f>'Chart Data'!$AH$19:$AH$25</c:f>
              <c:strCache>
                <c:ptCount val="7"/>
                <c:pt idx="0">
                  <c:v>22-23</c:v>
                </c:pt>
                <c:pt idx="1">
                  <c:v>23-24</c:v>
                </c:pt>
                <c:pt idx="2">
                  <c:v>24-25</c:v>
                </c:pt>
                <c:pt idx="3">
                  <c:v>25-26</c:v>
                </c:pt>
                <c:pt idx="4">
                  <c:v>26-27</c:v>
                </c:pt>
                <c:pt idx="5">
                  <c:v>27-28</c:v>
                </c:pt>
                <c:pt idx="6">
                  <c:v>28-29</c:v>
                </c:pt>
              </c:strCache>
            </c:strRef>
          </c:cat>
          <c:val>
            <c:numRef>
              <c:f>'Chart Data'!$AO$19:$AO$25</c:f>
              <c:numCache>
                <c:formatCode>0.000</c:formatCode>
                <c:ptCount val="7"/>
                <c:pt idx="1">
                  <c:v>100</c:v>
                </c:pt>
                <c:pt idx="2">
                  <c:v>102.1520844054893</c:v>
                </c:pt>
                <c:pt idx="3">
                  <c:v>99.081718737310524</c:v>
                </c:pt>
                <c:pt idx="4">
                  <c:v>97.17429215538273</c:v>
                </c:pt>
                <c:pt idx="5">
                  <c:v>94.88415777787489</c:v>
                </c:pt>
                <c:pt idx="6">
                  <c:v>91.67985147826225</c:v>
                </c:pt>
              </c:numCache>
            </c:numRef>
          </c:val>
          <c:smooth val="0"/>
          <c:extLst>
            <c:ext xmlns:c16="http://schemas.microsoft.com/office/drawing/2014/chart" uri="{C3380CC4-5D6E-409C-BE32-E72D297353CC}">
              <c16:uniqueId val="{00000001-1016-4645-92DD-5E34D486D94D}"/>
            </c:ext>
          </c:extLst>
        </c:ser>
        <c:ser>
          <c:idx val="2"/>
          <c:order val="2"/>
          <c:tx>
            <c:strRef>
              <c:f>'Chart Data'!$AP$3</c:f>
              <c:strCache>
                <c:ptCount val="1"/>
                <c:pt idx="0">
                  <c:v>Labour manifesto</c:v>
                </c:pt>
              </c:strCache>
            </c:strRef>
          </c:tx>
          <c:spPr>
            <a:ln w="38100">
              <a:solidFill>
                <a:srgbClr val="BD1B21"/>
              </a:solidFill>
            </a:ln>
          </c:spPr>
          <c:marker>
            <c:symbol val="none"/>
          </c:marker>
          <c:cat>
            <c:strRef>
              <c:f>'Chart Data'!$AH$19:$AH$25</c:f>
              <c:strCache>
                <c:ptCount val="7"/>
                <c:pt idx="0">
                  <c:v>22-23</c:v>
                </c:pt>
                <c:pt idx="1">
                  <c:v>23-24</c:v>
                </c:pt>
                <c:pt idx="2">
                  <c:v>24-25</c:v>
                </c:pt>
                <c:pt idx="3">
                  <c:v>25-26</c:v>
                </c:pt>
                <c:pt idx="4">
                  <c:v>26-27</c:v>
                </c:pt>
                <c:pt idx="5">
                  <c:v>27-28</c:v>
                </c:pt>
                <c:pt idx="6">
                  <c:v>28-29</c:v>
                </c:pt>
              </c:strCache>
            </c:strRef>
          </c:cat>
          <c:val>
            <c:numRef>
              <c:f>'Chart Data'!$AP$19:$AP$25</c:f>
              <c:numCache>
                <c:formatCode>0.000</c:formatCode>
                <c:ptCount val="7"/>
                <c:pt idx="1">
                  <c:v>100</c:v>
                </c:pt>
                <c:pt idx="2">
                  <c:v>106.9919498589208</c:v>
                </c:pt>
                <c:pt idx="3">
                  <c:v>103.83055259709822</c:v>
                </c:pt>
                <c:pt idx="4">
                  <c:v>101.81819540831253</c:v>
                </c:pt>
                <c:pt idx="5">
                  <c:v>99.419004502318103</c:v>
                </c:pt>
                <c:pt idx="6">
                  <c:v>96.105734240067036</c:v>
                </c:pt>
              </c:numCache>
            </c:numRef>
          </c:val>
          <c:smooth val="0"/>
          <c:extLst>
            <c:ext xmlns:c16="http://schemas.microsoft.com/office/drawing/2014/chart" uri="{C3380CC4-5D6E-409C-BE32-E72D297353CC}">
              <c16:uniqueId val="{00000002-1016-4645-92DD-5E34D486D94D}"/>
            </c:ext>
          </c:extLst>
        </c:ser>
        <c:ser>
          <c:idx val="3"/>
          <c:order val="3"/>
          <c:tx>
            <c:strRef>
              <c:f>'Chart Data'!$AQ$3</c:f>
              <c:strCache>
                <c:ptCount val="1"/>
                <c:pt idx="0">
                  <c:v>100 LINE</c:v>
                </c:pt>
              </c:strCache>
            </c:strRef>
          </c:tx>
          <c:spPr>
            <a:ln w="12700">
              <a:solidFill>
                <a:srgbClr val="495057"/>
              </a:solidFill>
            </a:ln>
          </c:spPr>
          <c:marker>
            <c:symbol val="none"/>
          </c:marker>
          <c:cat>
            <c:strRef>
              <c:f>'Chart Data'!$AH$19:$AH$25</c:f>
              <c:strCache>
                <c:ptCount val="7"/>
                <c:pt idx="0">
                  <c:v>22-23</c:v>
                </c:pt>
                <c:pt idx="1">
                  <c:v>23-24</c:v>
                </c:pt>
                <c:pt idx="2">
                  <c:v>24-25</c:v>
                </c:pt>
                <c:pt idx="3">
                  <c:v>25-26</c:v>
                </c:pt>
                <c:pt idx="4">
                  <c:v>26-27</c:v>
                </c:pt>
                <c:pt idx="5">
                  <c:v>27-28</c:v>
                </c:pt>
                <c:pt idx="6">
                  <c:v>28-29</c:v>
                </c:pt>
              </c:strCache>
            </c:strRef>
          </c:cat>
          <c:val>
            <c:numRef>
              <c:f>'Chart Data'!$AQ$19:$AQ$25</c:f>
              <c:numCache>
                <c:formatCode>General</c:formatCode>
                <c:ptCount val="7"/>
                <c:pt idx="0">
                  <c:v>100</c:v>
                </c:pt>
                <c:pt idx="1">
                  <c:v>100</c:v>
                </c:pt>
                <c:pt idx="2">
                  <c:v>100</c:v>
                </c:pt>
                <c:pt idx="3">
                  <c:v>100</c:v>
                </c:pt>
                <c:pt idx="4">
                  <c:v>100</c:v>
                </c:pt>
                <c:pt idx="5">
                  <c:v>100</c:v>
                </c:pt>
                <c:pt idx="6">
                  <c:v>100</c:v>
                </c:pt>
              </c:numCache>
            </c:numRef>
          </c:val>
          <c:smooth val="0"/>
          <c:extLst>
            <c:ext xmlns:c16="http://schemas.microsoft.com/office/drawing/2014/chart" uri="{C3380CC4-5D6E-409C-BE32-E72D297353CC}">
              <c16:uniqueId val="{00000003-1016-4645-92DD-5E34D486D94D}"/>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tickLblSkip val="2"/>
        <c:noMultiLvlLbl val="0"/>
      </c:catAx>
      <c:valAx>
        <c:axId val="263608576"/>
        <c:scaling>
          <c:orientation val="minMax"/>
          <c:min val="90"/>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printSettings>
    <c:headerFooter/>
    <c:pageMargins b="0.75" l="0.7" r="0.7" t="0.75" header="0.3" footer="0.3"/>
    <c:pageSetup/>
  </c:printSettings>
  <c:userShapes r:id="rId2"/>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5965478341223756E-2"/>
          <c:y val="0.14714391023940784"/>
          <c:w val="0.84108898265376209"/>
          <c:h val="0.65980035403658321"/>
        </c:manualLayout>
      </c:layout>
      <c:lineChart>
        <c:grouping val="standard"/>
        <c:varyColors val="0"/>
        <c:ser>
          <c:idx val="2"/>
          <c:order val="0"/>
          <c:tx>
            <c:v>Labour manifesto</c:v>
          </c:tx>
          <c:spPr>
            <a:ln w="38100">
              <a:solidFill>
                <a:srgbClr val="BD1B21"/>
              </a:solidFill>
            </a:ln>
          </c:spPr>
          <c:marker>
            <c:symbol val="none"/>
          </c:marker>
          <c:cat>
            <c:strRef>
              <c:f>'Chart Data'!$DG$4:$DG$10</c:f>
              <c:strCache>
                <c:ptCount val="7"/>
                <c:pt idx="0">
                  <c:v>2022-
2023</c:v>
                </c:pt>
                <c:pt idx="1">
                  <c:v>2023-
2024</c:v>
                </c:pt>
                <c:pt idx="2">
                  <c:v>2024-
2025</c:v>
                </c:pt>
                <c:pt idx="3">
                  <c:v>2025-
2026</c:v>
                </c:pt>
                <c:pt idx="4">
                  <c:v>2026-
2027</c:v>
                </c:pt>
                <c:pt idx="5">
                  <c:v>2027-
2028</c:v>
                </c:pt>
                <c:pt idx="6">
                  <c:v>2028-
2029</c:v>
                </c:pt>
              </c:strCache>
            </c:strRef>
          </c:cat>
          <c:val>
            <c:numRef>
              <c:f>'Chart Data'!$DJ$4:$DJ$10</c:f>
              <c:numCache>
                <c:formatCode>0.0</c:formatCode>
                <c:ptCount val="7"/>
                <c:pt idx="0">
                  <c:v>99.91645762752853</c:v>
                </c:pt>
                <c:pt idx="1">
                  <c:v>100</c:v>
                </c:pt>
                <c:pt idx="2">
                  <c:v>101.2611688457302</c:v>
                </c:pt>
                <c:pt idx="3">
                  <c:v>103.31836898907135</c:v>
                </c:pt>
                <c:pt idx="4">
                  <c:v>105.27838736839325</c:v>
                </c:pt>
                <c:pt idx="5">
                  <c:v>107.12585218716129</c:v>
                </c:pt>
                <c:pt idx="6">
                  <c:v>108.9637711906327</c:v>
                </c:pt>
              </c:numCache>
            </c:numRef>
          </c:val>
          <c:smooth val="0"/>
          <c:extLst>
            <c:ext xmlns:c16="http://schemas.microsoft.com/office/drawing/2014/chart" uri="{C3380CC4-5D6E-409C-BE32-E72D297353CC}">
              <c16:uniqueId val="{00000001-6045-4707-A767-4E5C03DBC148}"/>
            </c:ext>
          </c:extLst>
        </c:ser>
        <c:ser>
          <c:idx val="0"/>
          <c:order val="1"/>
          <c:tx>
            <c:strRef>
              <c:f>'Chart Data'!$DH$3</c:f>
              <c:strCache>
                <c:ptCount val="1"/>
                <c:pt idx="0">
                  <c:v>Budget 2024</c:v>
                </c:pt>
              </c:strCache>
            </c:strRef>
          </c:tx>
          <c:spPr>
            <a:ln w="38100">
              <a:solidFill>
                <a:srgbClr val="002060"/>
              </a:solidFill>
            </a:ln>
          </c:spPr>
          <c:marker>
            <c:symbol val="none"/>
          </c:marker>
          <c:cat>
            <c:strRef>
              <c:f>'Chart Data'!$DG$4:$DG$10</c:f>
              <c:strCache>
                <c:ptCount val="7"/>
                <c:pt idx="0">
                  <c:v>2022-
2023</c:v>
                </c:pt>
                <c:pt idx="1">
                  <c:v>2023-
2024</c:v>
                </c:pt>
                <c:pt idx="2">
                  <c:v>2024-
2025</c:v>
                </c:pt>
                <c:pt idx="3">
                  <c:v>2025-
2026</c:v>
                </c:pt>
                <c:pt idx="4">
                  <c:v>2026-
2027</c:v>
                </c:pt>
                <c:pt idx="5">
                  <c:v>2027-
2028</c:v>
                </c:pt>
                <c:pt idx="6">
                  <c:v>2028-
2029</c:v>
                </c:pt>
              </c:strCache>
            </c:strRef>
          </c:cat>
          <c:val>
            <c:numRef>
              <c:f>'Chart Data'!$DH$4:$DH$10</c:f>
              <c:numCache>
                <c:formatCode>0.0</c:formatCode>
                <c:ptCount val="7"/>
                <c:pt idx="0">
                  <c:v>99.91645762752853</c:v>
                </c:pt>
                <c:pt idx="1">
                  <c:v>100</c:v>
                </c:pt>
                <c:pt idx="2">
                  <c:v>101.26126557900361</c:v>
                </c:pt>
                <c:pt idx="3">
                  <c:v>103.09175810525899</c:v>
                </c:pt>
                <c:pt idx="4">
                  <c:v>105.08798550759685</c:v>
                </c:pt>
                <c:pt idx="5">
                  <c:v>106.95727247344784</c:v>
                </c:pt>
                <c:pt idx="6">
                  <c:v>108.7744246019096</c:v>
                </c:pt>
              </c:numCache>
            </c:numRef>
          </c:val>
          <c:smooth val="0"/>
          <c:extLst>
            <c:ext xmlns:c16="http://schemas.microsoft.com/office/drawing/2014/chart" uri="{C3380CC4-5D6E-409C-BE32-E72D297353CC}">
              <c16:uniqueId val="{00000002-6045-4707-A767-4E5C03DBC148}"/>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noMultiLvlLbl val="0"/>
      </c:catAx>
      <c:valAx>
        <c:axId val="263608576"/>
        <c:scaling>
          <c:orientation val="minMax"/>
          <c:min val="98"/>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19372152307157595"/>
          <c:y val="0.19222094284046229"/>
          <c:w val="0.32325210196183102"/>
          <c:h val="0.14667052757019236"/>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solidFill>
      <a:srgbClr val="FFFFFF"/>
    </a:solid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1932736027102984E-2"/>
          <c:y val="0.14714391023940784"/>
          <c:w val="0.88978668030040087"/>
          <c:h val="0.68622010745320861"/>
        </c:manualLayout>
      </c:layout>
      <c:lineChart>
        <c:grouping val="standard"/>
        <c:varyColors val="0"/>
        <c:ser>
          <c:idx val="1"/>
          <c:order val="0"/>
          <c:tx>
            <c:strRef>
              <c:f>'Chart Data'!$CR$3</c:f>
              <c:strCache>
                <c:ptCount val="1"/>
                <c:pt idx="0">
                  <c:v>Conservative</c:v>
                </c:pt>
              </c:strCache>
            </c:strRef>
          </c:tx>
          <c:spPr>
            <a:ln w="38100">
              <a:solidFill>
                <a:srgbClr val="002060"/>
              </a:solidFill>
            </a:ln>
          </c:spPr>
          <c:marker>
            <c:symbol val="none"/>
          </c:marker>
          <c:cat>
            <c:strRef>
              <c:f>'Chart Data'!$CO$4:$CO$25</c:f>
              <c:strCache>
                <c:ptCount val="22"/>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strCache>
            </c:strRef>
          </c:cat>
          <c:val>
            <c:numRef>
              <c:f>'Chart Data'!$CR$4:$CR$25</c:f>
              <c:numCache>
                <c:formatCode>0.0</c:formatCode>
                <c:ptCount val="22"/>
                <c:pt idx="0">
                  <c:v>36.148168593655761</c:v>
                </c:pt>
                <c:pt idx="1">
                  <c:v>37.9337512027804</c:v>
                </c:pt>
                <c:pt idx="2">
                  <c:v>40.74000626373401</c:v>
                </c:pt>
                <c:pt idx="3">
                  <c:v>40.71972723227784</c:v>
                </c:pt>
                <c:pt idx="4">
                  <c:v>40.147689592373851</c:v>
                </c:pt>
                <c:pt idx="5">
                  <c:v>39.560156422795487</c:v>
                </c:pt>
                <c:pt idx="6">
                  <c:v>38.579764052741147</c:v>
                </c:pt>
                <c:pt idx="7">
                  <c:v>37.53998914466333</c:v>
                </c:pt>
                <c:pt idx="8">
                  <c:v>37.084293970880836</c:v>
                </c:pt>
                <c:pt idx="9">
                  <c:v>36.103244253887084</c:v>
                </c:pt>
                <c:pt idx="10">
                  <c:v>35.467482481848464</c:v>
                </c:pt>
                <c:pt idx="11">
                  <c:v>35.087438814024118</c:v>
                </c:pt>
                <c:pt idx="12">
                  <c:v>35.404421642107444</c:v>
                </c:pt>
                <c:pt idx="13">
                  <c:v>47.055132468346756</c:v>
                </c:pt>
                <c:pt idx="14">
                  <c:v>39.822994942227218</c:v>
                </c:pt>
                <c:pt idx="15">
                  <c:v>41.129001015478714</c:v>
                </c:pt>
                <c:pt idx="16">
                  <c:v>39.823316895068665</c:v>
                </c:pt>
                <c:pt idx="17">
                  <c:v>39.455695563951075</c:v>
                </c:pt>
                <c:pt idx="18">
                  <c:v>39.190744735761577</c:v>
                </c:pt>
                <c:pt idx="19">
                  <c:v>39.049250687516434</c:v>
                </c:pt>
                <c:pt idx="20">
                  <c:v>38.580236950204629</c:v>
                </c:pt>
                <c:pt idx="21">
                  <c:v>38.40476058559171</c:v>
                </c:pt>
              </c:numCache>
            </c:numRef>
          </c:val>
          <c:smooth val="0"/>
          <c:extLst>
            <c:ext xmlns:c16="http://schemas.microsoft.com/office/drawing/2014/chart" uri="{C3380CC4-5D6E-409C-BE32-E72D297353CC}">
              <c16:uniqueId val="{00000001-94E6-4DA4-ACAE-681C56F8B3FA}"/>
            </c:ext>
          </c:extLst>
        </c:ser>
        <c:ser>
          <c:idx val="2"/>
          <c:order val="1"/>
          <c:tx>
            <c:strRef>
              <c:f>'Chart Data'!$CS$3</c:f>
              <c:strCache>
                <c:ptCount val="1"/>
                <c:pt idx="0">
                  <c:v>Labour</c:v>
                </c:pt>
              </c:strCache>
            </c:strRef>
          </c:tx>
          <c:spPr>
            <a:ln w="38100">
              <a:solidFill>
                <a:srgbClr val="BD1B21"/>
              </a:solidFill>
            </a:ln>
          </c:spPr>
          <c:marker>
            <c:symbol val="none"/>
          </c:marker>
          <c:cat>
            <c:strRef>
              <c:f>'Chart Data'!$CO$4:$CO$25</c:f>
              <c:strCache>
                <c:ptCount val="22"/>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strCache>
            </c:strRef>
          </c:cat>
          <c:val>
            <c:numRef>
              <c:f>'Chart Data'!$CS$4:$CS$25</c:f>
              <c:numCache>
                <c:formatCode>0.0</c:formatCode>
                <c:ptCount val="22"/>
                <c:pt idx="0">
                  <c:v>36.148168593655761</c:v>
                </c:pt>
                <c:pt idx="1">
                  <c:v>37.9337512027804</c:v>
                </c:pt>
                <c:pt idx="2">
                  <c:v>40.74000626373401</c:v>
                </c:pt>
                <c:pt idx="3">
                  <c:v>40.71972723227784</c:v>
                </c:pt>
                <c:pt idx="4">
                  <c:v>40.147689592373851</c:v>
                </c:pt>
                <c:pt idx="5">
                  <c:v>39.560156422795487</c:v>
                </c:pt>
                <c:pt idx="6">
                  <c:v>38.579764052741147</c:v>
                </c:pt>
                <c:pt idx="7">
                  <c:v>37.53998914466333</c:v>
                </c:pt>
                <c:pt idx="8">
                  <c:v>37.084293970880836</c:v>
                </c:pt>
                <c:pt idx="9">
                  <c:v>36.103244253887084</c:v>
                </c:pt>
                <c:pt idx="10">
                  <c:v>35.467482481848464</c:v>
                </c:pt>
                <c:pt idx="11">
                  <c:v>35.087438814024118</c:v>
                </c:pt>
                <c:pt idx="12">
                  <c:v>35.404421642107444</c:v>
                </c:pt>
                <c:pt idx="13">
                  <c:v>47.055132468346756</c:v>
                </c:pt>
                <c:pt idx="14">
                  <c:v>39.822994942227218</c:v>
                </c:pt>
                <c:pt idx="15">
                  <c:v>41.129001015478714</c:v>
                </c:pt>
                <c:pt idx="16">
                  <c:v>39.823316895068665</c:v>
                </c:pt>
                <c:pt idx="17">
                  <c:v>39.455681191339984</c:v>
                </c:pt>
                <c:pt idx="18">
                  <c:v>39.259179959542315</c:v>
                </c:pt>
                <c:pt idx="19">
                  <c:v>39.181182585910214</c:v>
                </c:pt>
                <c:pt idx="20">
                  <c:v>38.900601467369412</c:v>
                </c:pt>
                <c:pt idx="21">
                  <c:v>38.760169571138206</c:v>
                </c:pt>
              </c:numCache>
            </c:numRef>
          </c:val>
          <c:smooth val="0"/>
          <c:extLst>
            <c:ext xmlns:c16="http://schemas.microsoft.com/office/drawing/2014/chart" uri="{C3380CC4-5D6E-409C-BE32-E72D297353CC}">
              <c16:uniqueId val="{00000002-94E6-4DA4-ACAE-681C56F8B3FA}"/>
            </c:ext>
          </c:extLst>
        </c:ser>
        <c:ser>
          <c:idx val="0"/>
          <c:order val="2"/>
          <c:tx>
            <c:strRef>
              <c:f>'Chart Data'!$CQ$3</c:f>
              <c:strCache>
                <c:ptCount val="1"/>
                <c:pt idx="0">
                  <c:v>Budget 2024</c:v>
                </c:pt>
              </c:strCache>
            </c:strRef>
          </c:tx>
          <c:spPr>
            <a:ln w="38100">
              <a:solidFill>
                <a:srgbClr val="D1A21E"/>
              </a:solidFill>
            </a:ln>
          </c:spPr>
          <c:marker>
            <c:symbol val="none"/>
          </c:marker>
          <c:cat>
            <c:strRef>
              <c:f>'Chart Data'!$CO$4:$CO$25</c:f>
              <c:strCache>
                <c:ptCount val="22"/>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strCache>
            </c:strRef>
          </c:cat>
          <c:val>
            <c:numRef>
              <c:f>'Chart Data'!$CQ$4:$CQ$25</c:f>
              <c:numCache>
                <c:formatCode>0.0</c:formatCode>
                <c:ptCount val="22"/>
                <c:pt idx="0">
                  <c:v>36.148168593655761</c:v>
                </c:pt>
                <c:pt idx="1">
                  <c:v>37.9337512027804</c:v>
                </c:pt>
                <c:pt idx="2">
                  <c:v>40.74000626373401</c:v>
                </c:pt>
                <c:pt idx="3">
                  <c:v>40.71972723227784</c:v>
                </c:pt>
                <c:pt idx="4">
                  <c:v>40.147689592373851</c:v>
                </c:pt>
                <c:pt idx="5">
                  <c:v>39.560156422795487</c:v>
                </c:pt>
                <c:pt idx="6">
                  <c:v>38.579764052741147</c:v>
                </c:pt>
                <c:pt idx="7">
                  <c:v>37.53998914466333</c:v>
                </c:pt>
                <c:pt idx="8">
                  <c:v>37.084293970880836</c:v>
                </c:pt>
                <c:pt idx="9">
                  <c:v>36.103244253887084</c:v>
                </c:pt>
                <c:pt idx="10">
                  <c:v>35.467482481848464</c:v>
                </c:pt>
                <c:pt idx="11">
                  <c:v>35.087438814024118</c:v>
                </c:pt>
                <c:pt idx="12">
                  <c:v>35.404421642107444</c:v>
                </c:pt>
                <c:pt idx="13">
                  <c:v>47.055132468346756</c:v>
                </c:pt>
                <c:pt idx="14">
                  <c:v>39.822994942227218</c:v>
                </c:pt>
                <c:pt idx="15">
                  <c:v>41.129001015478714</c:v>
                </c:pt>
                <c:pt idx="16">
                  <c:v>39.823316895068665</c:v>
                </c:pt>
                <c:pt idx="17">
                  <c:v>39.455398677088901</c:v>
                </c:pt>
                <c:pt idx="18">
                  <c:v>39.315971810460141</c:v>
                </c:pt>
                <c:pt idx="19">
                  <c:v>39.196977548964021</c:v>
                </c:pt>
                <c:pt idx="20">
                  <c:v>38.85815027260594</c:v>
                </c:pt>
                <c:pt idx="21">
                  <c:v>38.693797471025917</c:v>
                </c:pt>
              </c:numCache>
            </c:numRef>
          </c:val>
          <c:smooth val="0"/>
          <c:extLst>
            <c:ext xmlns:c16="http://schemas.microsoft.com/office/drawing/2014/chart" uri="{C3380CC4-5D6E-409C-BE32-E72D297353CC}">
              <c16:uniqueId val="{00000000-94E6-4DA4-ACAE-681C56F8B3FA}"/>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noMultiLvlLbl val="0"/>
      </c:catAx>
      <c:valAx>
        <c:axId val="263608576"/>
        <c:scaling>
          <c:orientation val="minMax"/>
          <c:min val="34"/>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25398199540454586"/>
          <c:y val="9.7864680638228729E-2"/>
          <c:w val="0.3307827811631458"/>
          <c:h val="0.20136666501728953"/>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8.0971806877048469E-2"/>
          <c:y val="0.14714391023940784"/>
          <c:w val="0.88074760945045527"/>
          <c:h val="0.68622010745320861"/>
        </c:manualLayout>
      </c:layout>
      <c:lineChart>
        <c:grouping val="standard"/>
        <c:varyColors val="0"/>
        <c:ser>
          <c:idx val="1"/>
          <c:order val="0"/>
          <c:tx>
            <c:strRef>
              <c:f>'Chart Data'!$CX$3</c:f>
              <c:strCache>
                <c:ptCount val="1"/>
                <c:pt idx="0">
                  <c:v>Conservative</c:v>
                </c:pt>
              </c:strCache>
            </c:strRef>
          </c:tx>
          <c:spPr>
            <a:ln w="38100">
              <a:solidFill>
                <a:srgbClr val="002060"/>
              </a:solidFill>
            </a:ln>
          </c:spPr>
          <c:marker>
            <c:symbol val="none"/>
          </c:marker>
          <c:cat>
            <c:strRef>
              <c:f>'Chart Data'!$CU$4:$CU$25</c:f>
              <c:strCache>
                <c:ptCount val="22"/>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strCache>
            </c:strRef>
          </c:cat>
          <c:val>
            <c:numRef>
              <c:f>'Chart Data'!$CX$4:$CX$25</c:f>
              <c:numCache>
                <c:formatCode>0.0</c:formatCode>
                <c:ptCount val="22"/>
                <c:pt idx="0">
                  <c:v>1.7932626941045378</c:v>
                </c:pt>
                <c:pt idx="1">
                  <c:v>3.0057032166596853</c:v>
                </c:pt>
                <c:pt idx="2">
                  <c:v>3.0006879838991232</c:v>
                </c:pt>
                <c:pt idx="3">
                  <c:v>2.4455927216053372</c:v>
                </c:pt>
                <c:pt idx="4">
                  <c:v>1.8428614305478663</c:v>
                </c:pt>
                <c:pt idx="5">
                  <c:v>1.877930466662884</c:v>
                </c:pt>
                <c:pt idx="6">
                  <c:v>1.4547675225537819</c:v>
                </c:pt>
                <c:pt idx="7">
                  <c:v>1.925172674350542</c:v>
                </c:pt>
                <c:pt idx="8">
                  <c:v>1.6697360470901808</c:v>
                </c:pt>
                <c:pt idx="9">
                  <c:v>1.8081783235880211</c:v>
                </c:pt>
                <c:pt idx="10">
                  <c:v>2.2078538085609161</c:v>
                </c:pt>
                <c:pt idx="11">
                  <c:v>2.1032679208563088</c:v>
                </c:pt>
                <c:pt idx="12">
                  <c:v>1.8992228342317108</c:v>
                </c:pt>
                <c:pt idx="13">
                  <c:v>3.4502792503407043</c:v>
                </c:pt>
                <c:pt idx="14">
                  <c:v>2.3096369514729043</c:v>
                </c:pt>
                <c:pt idx="15">
                  <c:v>1.7971429633586322</c:v>
                </c:pt>
                <c:pt idx="16">
                  <c:v>2.5808861339529483</c:v>
                </c:pt>
                <c:pt idx="17">
                  <c:v>2.3916729115661859</c:v>
                </c:pt>
                <c:pt idx="18">
                  <c:v>2.1212354890825766</c:v>
                </c:pt>
                <c:pt idx="19">
                  <c:v>1.9865243953079155</c:v>
                </c:pt>
                <c:pt idx="20">
                  <c:v>1.8246417428573813</c:v>
                </c:pt>
                <c:pt idx="21">
                  <c:v>1.6580935182550569</c:v>
                </c:pt>
              </c:numCache>
            </c:numRef>
          </c:val>
          <c:smooth val="0"/>
          <c:extLst>
            <c:ext xmlns:c16="http://schemas.microsoft.com/office/drawing/2014/chart" uri="{C3380CC4-5D6E-409C-BE32-E72D297353CC}">
              <c16:uniqueId val="{00000001-4A5C-4AF0-B5AF-FC3BA3C47B8B}"/>
            </c:ext>
          </c:extLst>
        </c:ser>
        <c:ser>
          <c:idx val="2"/>
          <c:order val="1"/>
          <c:tx>
            <c:strRef>
              <c:f>'Chart Data'!$CY$3</c:f>
              <c:strCache>
                <c:ptCount val="1"/>
                <c:pt idx="0">
                  <c:v>Labour</c:v>
                </c:pt>
              </c:strCache>
            </c:strRef>
          </c:tx>
          <c:spPr>
            <a:ln w="38100">
              <a:solidFill>
                <a:srgbClr val="BD1B21"/>
              </a:solidFill>
            </a:ln>
          </c:spPr>
          <c:marker>
            <c:symbol val="none"/>
          </c:marker>
          <c:cat>
            <c:strRef>
              <c:f>'Chart Data'!$CU$4:$CU$25</c:f>
              <c:strCache>
                <c:ptCount val="22"/>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strCache>
            </c:strRef>
          </c:cat>
          <c:val>
            <c:numRef>
              <c:f>'Chart Data'!$CY$4:$CY$25</c:f>
              <c:numCache>
                <c:formatCode>0.0</c:formatCode>
                <c:ptCount val="22"/>
                <c:pt idx="0">
                  <c:v>1.7932626941045378</c:v>
                </c:pt>
                <c:pt idx="1">
                  <c:v>3.0057032166596853</c:v>
                </c:pt>
                <c:pt idx="2">
                  <c:v>3.0006879838991232</c:v>
                </c:pt>
                <c:pt idx="3">
                  <c:v>2.4455927216053372</c:v>
                </c:pt>
                <c:pt idx="4">
                  <c:v>1.8428614305478663</c:v>
                </c:pt>
                <c:pt idx="5">
                  <c:v>1.877930466662884</c:v>
                </c:pt>
                <c:pt idx="6">
                  <c:v>1.4547675225537819</c:v>
                </c:pt>
                <c:pt idx="7">
                  <c:v>1.925172674350542</c:v>
                </c:pt>
                <c:pt idx="8">
                  <c:v>1.6697360470901808</c:v>
                </c:pt>
                <c:pt idx="9">
                  <c:v>1.8081783235880211</c:v>
                </c:pt>
                <c:pt idx="10">
                  <c:v>2.2078538085609161</c:v>
                </c:pt>
                <c:pt idx="11">
                  <c:v>2.1032679208563088</c:v>
                </c:pt>
                <c:pt idx="12">
                  <c:v>1.8992228342317108</c:v>
                </c:pt>
                <c:pt idx="13">
                  <c:v>3.4502792503407043</c:v>
                </c:pt>
                <c:pt idx="14">
                  <c:v>2.3096369514729043</c:v>
                </c:pt>
                <c:pt idx="15">
                  <c:v>1.7971429633586322</c:v>
                </c:pt>
                <c:pt idx="16">
                  <c:v>2.5808861339529483</c:v>
                </c:pt>
                <c:pt idx="17">
                  <c:v>2.3916732708814634</c:v>
                </c:pt>
                <c:pt idx="18">
                  <c:v>2.2813384238655425</c:v>
                </c:pt>
                <c:pt idx="19">
                  <c:v>2.1387944574252793</c:v>
                </c:pt>
                <c:pt idx="20">
                  <c:v>1.9730192865641434</c:v>
                </c:pt>
                <c:pt idx="21">
                  <c:v>1.8008559569176765</c:v>
                </c:pt>
              </c:numCache>
            </c:numRef>
          </c:val>
          <c:smooth val="0"/>
          <c:extLst>
            <c:ext xmlns:c16="http://schemas.microsoft.com/office/drawing/2014/chart" uri="{C3380CC4-5D6E-409C-BE32-E72D297353CC}">
              <c16:uniqueId val="{00000002-4A5C-4AF0-B5AF-FC3BA3C47B8B}"/>
            </c:ext>
          </c:extLst>
        </c:ser>
        <c:ser>
          <c:idx val="0"/>
          <c:order val="2"/>
          <c:tx>
            <c:strRef>
              <c:f>'Chart Data'!$CW$3</c:f>
              <c:strCache>
                <c:ptCount val="1"/>
                <c:pt idx="0">
                  <c:v>Budget 2024</c:v>
                </c:pt>
              </c:strCache>
            </c:strRef>
          </c:tx>
          <c:spPr>
            <a:ln w="38100">
              <a:solidFill>
                <a:srgbClr val="D1A21E"/>
              </a:solidFill>
            </a:ln>
          </c:spPr>
          <c:marker>
            <c:symbol val="none"/>
          </c:marker>
          <c:cat>
            <c:strRef>
              <c:f>'Chart Data'!$CU$4:$CU$25</c:f>
              <c:strCache>
                <c:ptCount val="22"/>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strCache>
            </c:strRef>
          </c:cat>
          <c:val>
            <c:numRef>
              <c:f>'Chart Data'!$CW$4:$CW$25</c:f>
              <c:numCache>
                <c:formatCode>0.0</c:formatCode>
                <c:ptCount val="22"/>
                <c:pt idx="0">
                  <c:v>1.7932626941045378</c:v>
                </c:pt>
                <c:pt idx="1">
                  <c:v>3.0057032166596853</c:v>
                </c:pt>
                <c:pt idx="2">
                  <c:v>3.0006879838991232</c:v>
                </c:pt>
                <c:pt idx="3">
                  <c:v>2.4455927216053372</c:v>
                </c:pt>
                <c:pt idx="4">
                  <c:v>1.8428614305478663</c:v>
                </c:pt>
                <c:pt idx="5">
                  <c:v>1.877930466662884</c:v>
                </c:pt>
                <c:pt idx="6">
                  <c:v>1.4547675225537819</c:v>
                </c:pt>
                <c:pt idx="7">
                  <c:v>1.925172674350542</c:v>
                </c:pt>
                <c:pt idx="8">
                  <c:v>1.6697360470901808</c:v>
                </c:pt>
                <c:pt idx="9">
                  <c:v>1.8081783235880211</c:v>
                </c:pt>
                <c:pt idx="10">
                  <c:v>2.2078538085609161</c:v>
                </c:pt>
                <c:pt idx="11">
                  <c:v>2.1032679208563088</c:v>
                </c:pt>
                <c:pt idx="12">
                  <c:v>1.8992228342317108</c:v>
                </c:pt>
                <c:pt idx="13">
                  <c:v>3.4502792503407043</c:v>
                </c:pt>
                <c:pt idx="14">
                  <c:v>2.3096369514729043</c:v>
                </c:pt>
                <c:pt idx="15">
                  <c:v>1.7971429633586322</c:v>
                </c:pt>
                <c:pt idx="16">
                  <c:v>2.5808861339529483</c:v>
                </c:pt>
                <c:pt idx="17">
                  <c:v>2.3916701616025779</c:v>
                </c:pt>
                <c:pt idx="18">
                  <c:v>2.1220675552877548</c:v>
                </c:pt>
                <c:pt idx="19">
                  <c:v>1.983839520380025</c:v>
                </c:pt>
                <c:pt idx="20">
                  <c:v>1.8228113253166682</c:v>
                </c:pt>
                <c:pt idx="21">
                  <c:v>1.6559615674730503</c:v>
                </c:pt>
              </c:numCache>
            </c:numRef>
          </c:val>
          <c:smooth val="0"/>
          <c:extLst>
            <c:ext xmlns:c16="http://schemas.microsoft.com/office/drawing/2014/chart" uri="{C3380CC4-5D6E-409C-BE32-E72D297353CC}">
              <c16:uniqueId val="{00000000-4A5C-4AF0-B5AF-FC3BA3C47B8B}"/>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noMultiLvlLbl val="0"/>
      </c:catAx>
      <c:valAx>
        <c:axId val="263608576"/>
        <c:scaling>
          <c:orientation val="minMax"/>
        </c:scaling>
        <c:delete val="0"/>
        <c:axPos val="l"/>
        <c:numFmt formatCode="#,##0.0"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25398199540454586"/>
          <c:y val="9.7864680638228729E-2"/>
          <c:w val="0.3307827811631458"/>
          <c:h val="0.20136666501728953"/>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7.1932736027102984E-2"/>
          <c:y val="0.14714391023940784"/>
          <c:w val="0.88978668030040087"/>
          <c:h val="0.68622010745320861"/>
        </c:manualLayout>
      </c:layout>
      <c:lineChart>
        <c:grouping val="standard"/>
        <c:varyColors val="0"/>
        <c:ser>
          <c:idx val="1"/>
          <c:order val="0"/>
          <c:tx>
            <c:strRef>
              <c:f>'Chart Data'!$DD$3</c:f>
              <c:strCache>
                <c:ptCount val="1"/>
                <c:pt idx="0">
                  <c:v>Conservative</c:v>
                </c:pt>
              </c:strCache>
            </c:strRef>
          </c:tx>
          <c:spPr>
            <a:ln w="38100">
              <a:solidFill>
                <a:srgbClr val="003469"/>
              </a:solidFill>
            </a:ln>
          </c:spPr>
          <c:marker>
            <c:symbol val="none"/>
          </c:marker>
          <c:cat>
            <c:strRef>
              <c:f>'Chart Data'!$DA$4:$DA$25</c:f>
              <c:strCache>
                <c:ptCount val="22"/>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strCache>
            </c:strRef>
          </c:cat>
          <c:val>
            <c:numRef>
              <c:f>'Chart Data'!$DD$4:$DD$25</c:f>
              <c:numCache>
                <c:formatCode>0.0</c:formatCode>
                <c:ptCount val="22"/>
                <c:pt idx="0">
                  <c:v>37.334263603929621</c:v>
                </c:pt>
                <c:pt idx="1">
                  <c:v>36.020864409767306</c:v>
                </c:pt>
                <c:pt idx="2">
                  <c:v>36.093804550962147</c:v>
                </c:pt>
                <c:pt idx="3">
                  <c:v>37.025280671004666</c:v>
                </c:pt>
                <c:pt idx="4">
                  <c:v>37.340558974794355</c:v>
                </c:pt>
                <c:pt idx="5">
                  <c:v>36.818357097446956</c:v>
                </c:pt>
                <c:pt idx="6">
                  <c:v>36.800222068008324</c:v>
                </c:pt>
                <c:pt idx="7">
                  <c:v>36.695827080872256</c:v>
                </c:pt>
                <c:pt idx="8">
                  <c:v>36.984731105189226</c:v>
                </c:pt>
                <c:pt idx="9">
                  <c:v>37.484305557829209</c:v>
                </c:pt>
                <c:pt idx="10">
                  <c:v>37.174722428853492</c:v>
                </c:pt>
                <c:pt idx="11">
                  <c:v>37.467610134756583</c:v>
                </c:pt>
                <c:pt idx="12">
                  <c:v>36.946346374758669</c:v>
                </c:pt>
                <c:pt idx="13">
                  <c:v>37.988016994220374</c:v>
                </c:pt>
                <c:pt idx="14">
                  <c:v>39.11661419744172</c:v>
                </c:pt>
                <c:pt idx="15">
                  <c:v>40.286681967328583</c:v>
                </c:pt>
                <c:pt idx="16">
                  <c:v>40.332966947153459</c:v>
                </c:pt>
                <c:pt idx="17">
                  <c:v>40.918381822211373</c:v>
                </c:pt>
                <c:pt idx="18">
                  <c:v>40.659409063965882</c:v>
                </c:pt>
                <c:pt idx="19">
                  <c:v>40.713520979228527</c:v>
                </c:pt>
                <c:pt idx="20">
                  <c:v>40.738067511987808</c:v>
                </c:pt>
                <c:pt idx="21">
                  <c:v>40.835838303362905</c:v>
                </c:pt>
              </c:numCache>
            </c:numRef>
          </c:val>
          <c:smooth val="0"/>
          <c:extLst>
            <c:ext xmlns:c16="http://schemas.microsoft.com/office/drawing/2014/chart" uri="{C3380CC4-5D6E-409C-BE32-E72D297353CC}">
              <c16:uniqueId val="{00000001-E850-417B-95DA-4ED900504230}"/>
            </c:ext>
          </c:extLst>
        </c:ser>
        <c:ser>
          <c:idx val="2"/>
          <c:order val="1"/>
          <c:tx>
            <c:strRef>
              <c:f>'Chart Data'!$DE$3</c:f>
              <c:strCache>
                <c:ptCount val="1"/>
                <c:pt idx="0">
                  <c:v>Labour</c:v>
                </c:pt>
              </c:strCache>
            </c:strRef>
          </c:tx>
          <c:spPr>
            <a:ln w="38100">
              <a:solidFill>
                <a:srgbClr val="BD1B21"/>
              </a:solidFill>
            </a:ln>
          </c:spPr>
          <c:marker>
            <c:symbol val="none"/>
          </c:marker>
          <c:cat>
            <c:strRef>
              <c:f>'Chart Data'!$DA$4:$DA$25</c:f>
              <c:strCache>
                <c:ptCount val="22"/>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strCache>
            </c:strRef>
          </c:cat>
          <c:val>
            <c:numRef>
              <c:f>'Chart Data'!$DE$4:$DE$25</c:f>
              <c:numCache>
                <c:formatCode>0.0</c:formatCode>
                <c:ptCount val="22"/>
                <c:pt idx="0">
                  <c:v>37.334263603929621</c:v>
                </c:pt>
                <c:pt idx="1">
                  <c:v>36.020864409767306</c:v>
                </c:pt>
                <c:pt idx="2">
                  <c:v>36.093804550962147</c:v>
                </c:pt>
                <c:pt idx="3">
                  <c:v>37.025280671004666</c:v>
                </c:pt>
                <c:pt idx="4">
                  <c:v>37.340558974794355</c:v>
                </c:pt>
                <c:pt idx="5">
                  <c:v>36.818357097446956</c:v>
                </c:pt>
                <c:pt idx="6">
                  <c:v>36.800222068008324</c:v>
                </c:pt>
                <c:pt idx="7">
                  <c:v>36.695827080872256</c:v>
                </c:pt>
                <c:pt idx="8">
                  <c:v>36.984731105189226</c:v>
                </c:pt>
                <c:pt idx="9">
                  <c:v>37.484305557829209</c:v>
                </c:pt>
                <c:pt idx="10">
                  <c:v>37.174722428853492</c:v>
                </c:pt>
                <c:pt idx="11">
                  <c:v>37.467610134756583</c:v>
                </c:pt>
                <c:pt idx="12">
                  <c:v>36.946346374758669</c:v>
                </c:pt>
                <c:pt idx="13">
                  <c:v>37.988016994220374</c:v>
                </c:pt>
                <c:pt idx="14">
                  <c:v>39.11661419744172</c:v>
                </c:pt>
                <c:pt idx="15">
                  <c:v>40.286681967328583</c:v>
                </c:pt>
                <c:pt idx="16">
                  <c:v>40.332966947153459</c:v>
                </c:pt>
                <c:pt idx="17">
                  <c:v>40.918378229058597</c:v>
                </c:pt>
                <c:pt idx="18">
                  <c:v>40.901882861747488</c:v>
                </c:pt>
                <c:pt idx="19">
                  <c:v>41.097251755093701</c:v>
                </c:pt>
                <c:pt idx="20">
                  <c:v>41.319094158703201</c:v>
                </c:pt>
                <c:pt idx="21">
                  <c:v>41.451861342519713</c:v>
                </c:pt>
              </c:numCache>
            </c:numRef>
          </c:val>
          <c:smooth val="0"/>
          <c:extLst>
            <c:ext xmlns:c16="http://schemas.microsoft.com/office/drawing/2014/chart" uri="{C3380CC4-5D6E-409C-BE32-E72D297353CC}">
              <c16:uniqueId val="{00000002-E850-417B-95DA-4ED900504230}"/>
            </c:ext>
          </c:extLst>
        </c:ser>
        <c:ser>
          <c:idx val="0"/>
          <c:order val="2"/>
          <c:tx>
            <c:strRef>
              <c:f>'Chart Data'!$DC$3</c:f>
              <c:strCache>
                <c:ptCount val="1"/>
                <c:pt idx="0">
                  <c:v>Budget 2024</c:v>
                </c:pt>
              </c:strCache>
            </c:strRef>
          </c:tx>
          <c:spPr>
            <a:ln w="38100">
              <a:solidFill>
                <a:srgbClr val="D1A21E"/>
              </a:solidFill>
            </a:ln>
          </c:spPr>
          <c:marker>
            <c:symbol val="none"/>
          </c:marker>
          <c:cat>
            <c:strRef>
              <c:f>'Chart Data'!$DA$4:$DA$25</c:f>
              <c:strCache>
                <c:ptCount val="22"/>
                <c:pt idx="0">
                  <c:v>2007</c:v>
                </c:pt>
                <c:pt idx="1">
                  <c:v>2008</c:v>
                </c:pt>
                <c:pt idx="2">
                  <c:v>2009</c:v>
                </c:pt>
                <c:pt idx="3">
                  <c:v>2010</c:v>
                </c:pt>
                <c:pt idx="4">
                  <c:v>2011</c:v>
                </c:pt>
                <c:pt idx="5">
                  <c:v>2012</c:v>
                </c:pt>
                <c:pt idx="6">
                  <c:v>2013</c:v>
                </c:pt>
                <c:pt idx="7">
                  <c:v>2014</c:v>
                </c:pt>
                <c:pt idx="8">
                  <c:v>2015</c:v>
                </c:pt>
                <c:pt idx="9">
                  <c:v>2016</c:v>
                </c:pt>
                <c:pt idx="10">
                  <c:v>2017</c:v>
                </c:pt>
                <c:pt idx="11">
                  <c:v>2018</c:v>
                </c:pt>
                <c:pt idx="12">
                  <c:v>2019</c:v>
                </c:pt>
                <c:pt idx="13">
                  <c:v>2020</c:v>
                </c:pt>
                <c:pt idx="14">
                  <c:v>2021</c:v>
                </c:pt>
                <c:pt idx="15">
                  <c:v>2022</c:v>
                </c:pt>
                <c:pt idx="16">
                  <c:v>2023</c:v>
                </c:pt>
                <c:pt idx="17">
                  <c:v>2024</c:v>
                </c:pt>
                <c:pt idx="18">
                  <c:v>2025</c:v>
                </c:pt>
                <c:pt idx="19">
                  <c:v>2026</c:v>
                </c:pt>
                <c:pt idx="20">
                  <c:v>2027</c:v>
                </c:pt>
                <c:pt idx="21">
                  <c:v>2028</c:v>
                </c:pt>
              </c:strCache>
            </c:strRef>
          </c:cat>
          <c:val>
            <c:numRef>
              <c:f>'Chart Data'!$DC$4:$DC$25</c:f>
              <c:numCache>
                <c:formatCode>0.0</c:formatCode>
                <c:ptCount val="22"/>
                <c:pt idx="0">
                  <c:v>37.334263603929621</c:v>
                </c:pt>
                <c:pt idx="1">
                  <c:v>36.020864409767306</c:v>
                </c:pt>
                <c:pt idx="2">
                  <c:v>36.093804550962147</c:v>
                </c:pt>
                <c:pt idx="3">
                  <c:v>37.025280671004666</c:v>
                </c:pt>
                <c:pt idx="4">
                  <c:v>37.340558974794355</c:v>
                </c:pt>
                <c:pt idx="5">
                  <c:v>36.818357097446956</c:v>
                </c:pt>
                <c:pt idx="6">
                  <c:v>36.800222068008324</c:v>
                </c:pt>
                <c:pt idx="7">
                  <c:v>36.695827080872256</c:v>
                </c:pt>
                <c:pt idx="8">
                  <c:v>36.984731105189226</c:v>
                </c:pt>
                <c:pt idx="9">
                  <c:v>37.484305557829209</c:v>
                </c:pt>
                <c:pt idx="10">
                  <c:v>37.174722428853492</c:v>
                </c:pt>
                <c:pt idx="11">
                  <c:v>37.467610134756583</c:v>
                </c:pt>
                <c:pt idx="12">
                  <c:v>36.946346374758669</c:v>
                </c:pt>
                <c:pt idx="13">
                  <c:v>37.988016994220374</c:v>
                </c:pt>
                <c:pt idx="14">
                  <c:v>39.11661419744172</c:v>
                </c:pt>
                <c:pt idx="15">
                  <c:v>40.286681967328583</c:v>
                </c:pt>
                <c:pt idx="16">
                  <c:v>40.332966947153459</c:v>
                </c:pt>
                <c:pt idx="17">
                  <c:v>40.918356332838243</c:v>
                </c:pt>
                <c:pt idx="18">
                  <c:v>40.849920368019731</c:v>
                </c:pt>
                <c:pt idx="19">
                  <c:v>40.961169457440185</c:v>
                </c:pt>
                <c:pt idx="20">
                  <c:v>41.142867421661848</c:v>
                </c:pt>
                <c:pt idx="21">
                  <c:v>41.239420854460882</c:v>
                </c:pt>
              </c:numCache>
            </c:numRef>
          </c:val>
          <c:smooth val="0"/>
          <c:extLst>
            <c:ext xmlns:c16="http://schemas.microsoft.com/office/drawing/2014/chart" uri="{C3380CC4-5D6E-409C-BE32-E72D297353CC}">
              <c16:uniqueId val="{00000000-E850-417B-95DA-4ED900504230}"/>
            </c:ext>
          </c:extLst>
        </c:ser>
        <c:dLbls>
          <c:showLegendKey val="0"/>
          <c:showVal val="0"/>
          <c:showCatName val="0"/>
          <c:showSerName val="0"/>
          <c:showPercent val="0"/>
          <c:showBubbleSize val="0"/>
        </c:dLbls>
        <c:smooth val="0"/>
        <c:axId val="263607040"/>
        <c:axId val="263608576"/>
      </c:lineChart>
      <c:catAx>
        <c:axId val="263607040"/>
        <c:scaling>
          <c:orientation val="minMax"/>
        </c:scaling>
        <c:delete val="0"/>
        <c:axPos val="b"/>
        <c:numFmt formatCode="General" sourceLinked="0"/>
        <c:majorTickMark val="out"/>
        <c:minorTickMark val="none"/>
        <c:tickLblPos val="low"/>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8576"/>
        <c:crossesAt val="-5000000"/>
        <c:auto val="0"/>
        <c:lblAlgn val="ctr"/>
        <c:lblOffset val="100"/>
        <c:noMultiLvlLbl val="0"/>
      </c:catAx>
      <c:valAx>
        <c:axId val="263608576"/>
        <c:scaling>
          <c:orientation val="minMax"/>
          <c:min val="35"/>
        </c:scaling>
        <c:delete val="0"/>
        <c:axPos val="l"/>
        <c:numFmt formatCode="General" sourceLinked="0"/>
        <c:majorTickMark val="out"/>
        <c:minorTickMark val="none"/>
        <c:tickLblPos val="nextTo"/>
        <c:spPr>
          <a:ln>
            <a:solidFill>
              <a:srgbClr val="495057"/>
            </a:solidFill>
          </a:ln>
        </c:spPr>
        <c:txPr>
          <a:bodyPr rot="0" vert="horz"/>
          <a:lstStyle/>
          <a:p>
            <a:pPr>
              <a:defRPr sz="1800" b="0" i="0" u="none" strike="noStrike" baseline="0">
                <a:solidFill>
                  <a:srgbClr val="495057"/>
                </a:solidFill>
                <a:latin typeface="Segoe UI"/>
                <a:ea typeface="Segoe UI"/>
                <a:cs typeface="Segoe UI"/>
              </a:defRPr>
            </a:pPr>
            <a:endParaRPr lang="en-US"/>
          </a:p>
        </c:txPr>
        <c:crossAx val="263607040"/>
        <c:crosses val="autoZero"/>
        <c:crossBetween val="midCat"/>
      </c:valAx>
      <c:spPr>
        <a:noFill/>
        <a:ln w="25400">
          <a:noFill/>
        </a:ln>
      </c:spPr>
    </c:plotArea>
    <c:legend>
      <c:legendPos val="t"/>
      <c:layout>
        <c:manualLayout>
          <c:xMode val="edge"/>
          <c:yMode val="edge"/>
          <c:x val="0.25398199540454586"/>
          <c:y val="9.7864680638228729E-2"/>
          <c:w val="0.3307827811631458"/>
          <c:h val="0.20136666501728953"/>
        </c:manualLayout>
      </c:layout>
      <c:overlay val="1"/>
      <c:txPr>
        <a:bodyPr/>
        <a:lstStyle/>
        <a:p>
          <a:pPr>
            <a:defRPr sz="1800">
              <a:solidFill>
                <a:srgbClr val="495057"/>
              </a:solidFill>
              <a:latin typeface="Segoe UI"/>
              <a:ea typeface="Segoe UI"/>
              <a:cs typeface="Segoe UI"/>
            </a:defRPr>
          </a:pPr>
          <a:endParaRPr lang="en-US"/>
        </a:p>
      </c:txPr>
    </c:legend>
    <c:plotVisOnly val="1"/>
    <c:dispBlanksAs val="gap"/>
    <c:showDLblsOverMax val="0"/>
  </c:chart>
  <c:spPr>
    <a:noFill/>
    <a:ln w="28575">
      <a:noFill/>
    </a:ln>
  </c:spPr>
  <c:txPr>
    <a:bodyPr/>
    <a:lstStyle/>
    <a:p>
      <a:pPr>
        <a:defRPr sz="2000" b="0" i="0" u="none" strike="noStrike" baseline="0">
          <a:solidFill>
            <a:srgbClr val="000000"/>
          </a:solidFill>
          <a:latin typeface="Arial"/>
          <a:ea typeface="Arial"/>
          <a:cs typeface="Arial"/>
        </a:defRPr>
      </a:pPr>
      <a:endParaRPr lang="en-US"/>
    </a:p>
  </c:txPr>
  <c:userShapes r:id="rId2"/>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4.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2.bin"/></Relationships>
</file>

<file path=xl/chartsheets/_rels/sheet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3.bin"/></Relationships>
</file>

<file path=xl/chartsheets/_rels/sheet8.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4.bin"/></Relationships>
</file>

<file path=xl/chartsheets/_rels/sheet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5.bin"/></Relationships>
</file>

<file path=xl/chartsheets/_rels/sheet10.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6.bin"/></Relationships>
</file>

<file path=xl/chartsheets/_rels/sheet11.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17.bin"/></Relationships>
</file>

<file path=xl/chartsheets/_rels/sheet12.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18.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19296A6-DA5D-44B2-B0B1-BD4D8DB25C5A}">
  <sheetPr codeName="Chart2"/>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F2BC0F85-A2FA-4075-A106-9B58FBA80E5A}">
  <sheetPr codeName="Chart3"/>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206F1DF-26D8-4BA3-A03F-E879743B71AF}">
  <sheetPr codeName="Chart8"/>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D8B7F795-BECF-4150-BF21-D3CA27FD41A6}">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195233DE-ABA0-430E-8303-FEF97EFF7AE8}">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2866442-A41C-4A55-B0F3-93E3A386B4E9}">
  <sheetPr codeName="Chart20"/>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4A45951F-B733-440C-A56F-B962D1D5D11E}">
  <sheetPr codeName="Chart4"/>
  <sheetViews>
    <sheetView tabSelected="1"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E002D78D-9F7C-4881-952B-E794249C89FA}">
  <sheetPr codeName="Chart19"/>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C44FEE6B-37E2-4CC5-B230-DE308DB22221}">
  <sheetPr/>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33DBE25C-C8EC-4C3C-88F6-8B9118B7656E}">
  <sheetPr codeName="Chart6"/>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DAB7941-8EB8-4829-A6E0-EFD868F2DD22}">
  <sheetPr codeName="Chart7"/>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chartsheets/sheet1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80065891-9195-4F4D-911E-34C94450208A}">
  <sheetPr codeName="Chart5"/>
  <sheetViews>
    <sheetView workbookViewId="0"/>
  </sheetViews>
  <pageMargins left="1.1811023622047201" right="1.1811023622047201" top="0.39370078740157499" bottom="0.39370078740157499" header="0.78740157480314998" footer="0.78740157480314998"/>
  <pageSetup paperSize="9"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8.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FEC6C02F-87C6-9CF8-D9C1-64080A4274CA}"/>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0.00546</cdr:x>
      <cdr:y>0.00836</cdr:y>
    </cdr:from>
    <cdr:to>
      <cdr:x>0.96148</cdr:x>
      <cdr:y>0.09193</cdr:y>
    </cdr:to>
    <cdr:sp macro="" textlink="">
      <cdr:nvSpPr>
        <cdr:cNvPr id="2" name="TextBox 1">
          <a:extLst xmlns:a="http://schemas.openxmlformats.org/drawingml/2006/main">
            <a:ext uri="{FF2B5EF4-FFF2-40B4-BE49-F238E27FC236}">
              <a16:creationId xmlns:a16="http://schemas.microsoft.com/office/drawing/2014/main" id="{0C7D87D7-251E-84E7-327E-90F00AD2E105}"/>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Advanced economies: Debt dynamics</a:t>
          </a:r>
        </a:p>
      </cdr:txBody>
    </cdr:sp>
  </cdr:relSizeAnchor>
  <cdr:relSizeAnchor xmlns:cdr="http://schemas.openxmlformats.org/drawingml/2006/chartDrawing">
    <cdr:from>
      <cdr:x>0.00546</cdr:x>
      <cdr:y>0.93711</cdr:y>
    </cdr:from>
    <cdr:to>
      <cdr:x>0.96148</cdr:x>
      <cdr:y>1</cdr:y>
    </cdr:to>
    <cdr:sp macro="" textlink="">
      <cdr:nvSpPr>
        <cdr:cNvPr id="3" name="Rectangle 2">
          <a:extLst xmlns:a="http://schemas.openxmlformats.org/drawingml/2006/main">
            <a:ext uri="{FF2B5EF4-FFF2-40B4-BE49-F238E27FC236}">
              <a16:creationId xmlns:a16="http://schemas.microsoft.com/office/drawing/2014/main" id="{E82DEF7F-65C5-FDCD-2006-2AC31529D058}"/>
            </a:ext>
          </a:extLst>
        </cdr:cNvPr>
        <cdr:cNvSpPr/>
      </cdr:nvSpPr>
      <cdr:spPr>
        <a:xfrm xmlns:a="http://schemas.openxmlformats.org/drawingml/2006/main">
          <a:off x="50800" y="5695972"/>
          <a:ext cx="8890000" cy="382270"/>
        </a:xfrm>
        <a:prstGeom xmlns:a="http://schemas.openxmlformats.org/drawingml/2006/main" prst="rect">
          <a:avLst/>
        </a:prstGeom>
        <a:noFill xmlns:a="http://schemas.openxmlformats.org/drawingml/2006/main"/>
        <a:ln xmlns:a="http://schemas.openxmlformats.org/drawingml/2006/main" w="12700" cap="flat" cmpd="sng" algn="ctr">
          <a:noFill/>
          <a:prstDash val="solid"/>
          <a:miter lim="800000"/>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cap="flat" cmpd="sng" algn="ctr">
              <a:solidFill>
                <a:schemeClr val="accent1">
                  <a:shade val="15000"/>
                </a:schemeClr>
              </a:solidFill>
              <a:prstDash val="solid"/>
              <a:miter lim="800000"/>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a:t>
          </a:r>
        </a:p>
      </cdr:txBody>
    </cdr:sp>
  </cdr:relSizeAnchor>
  <cdr:relSizeAnchor xmlns:cdr="http://schemas.openxmlformats.org/drawingml/2006/chartDrawing">
    <cdr:from>
      <cdr:x>0.00452</cdr:x>
      <cdr:y>0.07265</cdr:y>
    </cdr:from>
    <cdr:to>
      <cdr:x>0.78301</cdr:x>
      <cdr:y>0.12361</cdr:y>
    </cdr:to>
    <cdr:sp macro="" textlink="">
      <cdr:nvSpPr>
        <cdr:cNvPr id="4" name="TextBox 3">
          <a:extLst xmlns:a="http://schemas.openxmlformats.org/drawingml/2006/main">
            <a:ext uri="{FF2B5EF4-FFF2-40B4-BE49-F238E27FC236}">
              <a16:creationId xmlns:a16="http://schemas.microsoft.com/office/drawing/2014/main" id="{C5064BC1-A9BD-EC3A-83D6-91257783F366}"/>
            </a:ext>
          </a:extLst>
        </cdr:cNvPr>
        <cdr:cNvSpPr txBox="1"/>
      </cdr:nvSpPr>
      <cdr:spPr>
        <a:xfrm xmlns:a="http://schemas.openxmlformats.org/drawingml/2006/main">
          <a:off x="38100" y="488950"/>
          <a:ext cx="6562725"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Expected annual average nominal GDP growth (g), 2024-2028</a:t>
          </a:r>
        </a:p>
      </cdr:txBody>
    </cdr:sp>
  </cdr:relSizeAnchor>
  <cdr:relSizeAnchor xmlns:cdr="http://schemas.openxmlformats.org/drawingml/2006/chartDrawing">
    <cdr:from>
      <cdr:x>0.087</cdr:x>
      <cdr:y>0.88931</cdr:y>
    </cdr:from>
    <cdr:to>
      <cdr:x>1</cdr:x>
      <cdr:y>0.94026</cdr:y>
    </cdr:to>
    <cdr:sp macro="" textlink="">
      <cdr:nvSpPr>
        <cdr:cNvPr id="5" name="TextBox 1">
          <a:extLst xmlns:a="http://schemas.openxmlformats.org/drawingml/2006/main">
            <a:ext uri="{FF2B5EF4-FFF2-40B4-BE49-F238E27FC236}">
              <a16:creationId xmlns:a16="http://schemas.microsoft.com/office/drawing/2014/main" id="{E8CE146A-4EEF-772E-18B6-F505EB00130E}"/>
            </a:ext>
          </a:extLst>
        </cdr:cNvPr>
        <cdr:cNvSpPr txBox="1"/>
      </cdr:nvSpPr>
      <cdr:spPr>
        <a:xfrm xmlns:a="http://schemas.openxmlformats.org/drawingml/2006/main">
          <a:off x="733425" y="5984875"/>
          <a:ext cx="7696645" cy="3429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r"/>
          <a:r>
            <a:rPr lang="en-GB" sz="1800" b="0">
              <a:solidFill>
                <a:srgbClr val="495057"/>
              </a:solidFill>
              <a:latin typeface="Segoe UI" panose="020B0502040204020203" pitchFamily="34" charset="0"/>
              <a:cs typeface="Segoe UI" panose="020B0502040204020203" pitchFamily="34" charset="0"/>
            </a:rPr>
            <a:t>Expected effective interest rates on government debt (r), 2024-2028</a:t>
          </a:r>
        </a:p>
      </cdr:txBody>
    </cdr:sp>
  </cdr:relSizeAnchor>
  <cdr:relSizeAnchor xmlns:cdr="http://schemas.openxmlformats.org/drawingml/2006/chartDrawing">
    <cdr:from>
      <cdr:x>0.08022</cdr:x>
      <cdr:y>0.1472</cdr:y>
    </cdr:from>
    <cdr:to>
      <cdr:x>0.97396</cdr:x>
      <cdr:y>0.82515</cdr:y>
    </cdr:to>
    <cdr:sp macro="" textlink="">
      <cdr:nvSpPr>
        <cdr:cNvPr id="6" name="Right Triangle 5">
          <a:extLst xmlns:a="http://schemas.openxmlformats.org/drawingml/2006/main">
            <a:ext uri="{FF2B5EF4-FFF2-40B4-BE49-F238E27FC236}">
              <a16:creationId xmlns:a16="http://schemas.microsoft.com/office/drawing/2014/main" id="{3C9CE4F0-0A48-4D9B-CFF0-D5AEA39E21FD}"/>
            </a:ext>
          </a:extLst>
        </cdr:cNvPr>
        <cdr:cNvSpPr/>
      </cdr:nvSpPr>
      <cdr:spPr>
        <a:xfrm xmlns:a="http://schemas.openxmlformats.org/drawingml/2006/main" flipH="1">
          <a:off x="676274" y="990600"/>
          <a:ext cx="7534275" cy="4562475"/>
        </a:xfrm>
        <a:prstGeom xmlns:a="http://schemas.openxmlformats.org/drawingml/2006/main" prst="rtTriangle">
          <a:avLst/>
        </a:prstGeom>
        <a:solidFill xmlns:a="http://schemas.openxmlformats.org/drawingml/2006/main">
          <a:schemeClr val="accent4">
            <a:alpha val="3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0.09378</cdr:x>
      <cdr:y>0.12313</cdr:y>
    </cdr:from>
    <cdr:to>
      <cdr:x>0.1853</cdr:x>
      <cdr:y>0.18683</cdr:y>
    </cdr:to>
    <cdr:sp macro="" textlink="">
      <cdr:nvSpPr>
        <cdr:cNvPr id="7" name="TextBox 6">
          <a:extLst xmlns:a="http://schemas.openxmlformats.org/drawingml/2006/main">
            <a:ext uri="{FF2B5EF4-FFF2-40B4-BE49-F238E27FC236}">
              <a16:creationId xmlns:a16="http://schemas.microsoft.com/office/drawing/2014/main" id="{66235FB8-EDBC-F261-04E5-83A6979326E9}"/>
            </a:ext>
          </a:extLst>
        </cdr:cNvPr>
        <cdr:cNvSpPr txBox="1"/>
      </cdr:nvSpPr>
      <cdr:spPr>
        <a:xfrm xmlns:a="http://schemas.openxmlformats.org/drawingml/2006/main">
          <a:off x="790575" y="828675"/>
          <a:ext cx="771525" cy="4286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800">
              <a:solidFill>
                <a:srgbClr val="495057"/>
              </a:solidFill>
              <a:latin typeface="Segoe UI" panose="020B0502040204020203" pitchFamily="34" charset="0"/>
              <a:cs typeface="Segoe UI" panose="020B0502040204020203" pitchFamily="34" charset="0"/>
            </a:rPr>
            <a:t>r &lt; g</a:t>
          </a:r>
        </a:p>
      </cdr:txBody>
    </cdr:sp>
  </cdr:relSizeAnchor>
  <cdr:relSizeAnchor xmlns:cdr="http://schemas.openxmlformats.org/drawingml/2006/chartDrawing">
    <cdr:from>
      <cdr:x>0.87265</cdr:x>
      <cdr:y>0.74919</cdr:y>
    </cdr:from>
    <cdr:to>
      <cdr:x>0.96417</cdr:x>
      <cdr:y>0.81288</cdr:y>
    </cdr:to>
    <cdr:sp macro="" textlink="">
      <cdr:nvSpPr>
        <cdr:cNvPr id="8" name="TextBox 1">
          <a:extLst xmlns:a="http://schemas.openxmlformats.org/drawingml/2006/main">
            <a:ext uri="{FF2B5EF4-FFF2-40B4-BE49-F238E27FC236}">
              <a16:creationId xmlns:a16="http://schemas.microsoft.com/office/drawing/2014/main" id="{E58D00FE-EDCB-4CFB-8C37-CAABE9B73B8C}"/>
            </a:ext>
          </a:extLst>
        </cdr:cNvPr>
        <cdr:cNvSpPr txBox="1"/>
      </cdr:nvSpPr>
      <cdr:spPr>
        <a:xfrm xmlns:a="http://schemas.openxmlformats.org/drawingml/2006/main">
          <a:off x="7356475" y="5041900"/>
          <a:ext cx="771525" cy="42862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800">
              <a:solidFill>
                <a:srgbClr val="495057"/>
              </a:solidFill>
              <a:latin typeface="Segoe UI" panose="020B0502040204020203" pitchFamily="34" charset="0"/>
              <a:cs typeface="Segoe UI" panose="020B0502040204020203" pitchFamily="34" charset="0"/>
            </a:rPr>
            <a:t>r &gt; g</a:t>
          </a:r>
        </a:p>
      </cdr:txBody>
    </cdr:sp>
  </cdr:relSizeAnchor>
  <cdr:relSizeAnchor xmlns:cdr="http://schemas.openxmlformats.org/drawingml/2006/chartDrawing">
    <cdr:from>
      <cdr:x>0.11675</cdr:x>
      <cdr:y>0.70484</cdr:y>
    </cdr:from>
    <cdr:to>
      <cdr:x>0.7751</cdr:x>
      <cdr:y>0.81146</cdr:y>
    </cdr:to>
    <cdr:sp macro="" textlink="">
      <cdr:nvSpPr>
        <cdr:cNvPr id="9" name="TextBox 1">
          <a:extLst xmlns:a="http://schemas.openxmlformats.org/drawingml/2006/main">
            <a:ext uri="{FF2B5EF4-FFF2-40B4-BE49-F238E27FC236}">
              <a16:creationId xmlns:a16="http://schemas.microsoft.com/office/drawing/2014/main" id="{E58D00FE-EDCB-4CFB-8C37-CAABE9B73B8C}"/>
            </a:ext>
          </a:extLst>
        </cdr:cNvPr>
        <cdr:cNvSpPr txBox="1"/>
      </cdr:nvSpPr>
      <cdr:spPr>
        <a:xfrm xmlns:a="http://schemas.openxmlformats.org/drawingml/2006/main">
          <a:off x="984250" y="4743449"/>
          <a:ext cx="5549900" cy="71755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800">
              <a:solidFill>
                <a:srgbClr val="495057"/>
              </a:solidFill>
              <a:latin typeface="Segoe UI" panose="020B0502040204020203" pitchFamily="34" charset="0"/>
              <a:cs typeface="Segoe UI" panose="020B0502040204020203" pitchFamily="34" charset="0"/>
            </a:rPr>
            <a:t>The greater </a:t>
          </a:r>
          <a:r>
            <a:rPr lang="en-GB" sz="1800" i="1">
              <a:solidFill>
                <a:srgbClr val="495057"/>
              </a:solidFill>
              <a:latin typeface="Segoe UI" panose="020B0502040204020203" pitchFamily="34" charset="0"/>
              <a:cs typeface="Segoe UI" panose="020B0502040204020203" pitchFamily="34" charset="0"/>
            </a:rPr>
            <a:t>g</a:t>
          </a:r>
          <a:r>
            <a:rPr lang="en-GB" sz="1800">
              <a:solidFill>
                <a:srgbClr val="495057"/>
              </a:solidFill>
              <a:latin typeface="Segoe UI" panose="020B0502040204020203" pitchFamily="34" charset="0"/>
              <a:cs typeface="Segoe UI" panose="020B0502040204020203" pitchFamily="34" charset="0"/>
            </a:rPr>
            <a:t> compared to </a:t>
          </a:r>
          <a:r>
            <a:rPr lang="en-GB" sz="1800" i="1">
              <a:solidFill>
                <a:srgbClr val="495057"/>
              </a:solidFill>
              <a:latin typeface="Segoe UI" panose="020B0502040204020203" pitchFamily="34" charset="0"/>
              <a:cs typeface="Segoe UI" panose="020B0502040204020203" pitchFamily="34" charset="0"/>
            </a:rPr>
            <a:t>r</a:t>
          </a:r>
          <a:r>
            <a:rPr lang="en-GB" sz="1800">
              <a:solidFill>
                <a:srgbClr val="495057"/>
              </a:solidFill>
              <a:latin typeface="Segoe UI" panose="020B0502040204020203" pitchFamily="34" charset="0"/>
              <a:cs typeface="Segoe UI" panose="020B0502040204020203" pitchFamily="34" charset="0"/>
            </a:rPr>
            <a:t> the sharper the fall in the debt to GDP ratio over time, other things equal </a:t>
          </a: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5D76A844-1CBE-99AB-DD59-08FEFF8CCE1E}"/>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0.00546</cdr:x>
      <cdr:y>0.00836</cdr:y>
    </cdr:from>
    <cdr:to>
      <cdr:x>0.96148</cdr:x>
      <cdr:y>0.09193</cdr:y>
    </cdr:to>
    <cdr:sp macro="" textlink="">
      <cdr:nvSpPr>
        <cdr:cNvPr id="2" name="TextBox 1">
          <a:extLst xmlns:a="http://schemas.openxmlformats.org/drawingml/2006/main">
            <a:ext uri="{FF2B5EF4-FFF2-40B4-BE49-F238E27FC236}">
              <a16:creationId xmlns:a16="http://schemas.microsoft.com/office/drawing/2014/main" id="{59A90A95-1BCA-930B-1D24-A94E8A4133EE}"/>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Tax and spending pledges for 2028-2029</a:t>
          </a:r>
        </a:p>
      </cdr:txBody>
    </cdr:sp>
  </cdr:relSizeAnchor>
  <cdr:relSizeAnchor xmlns:cdr="http://schemas.openxmlformats.org/drawingml/2006/chartDrawing">
    <cdr:from>
      <cdr:x>0.00546</cdr:x>
      <cdr:y>0.93711</cdr:y>
    </cdr:from>
    <cdr:to>
      <cdr:x>0.96148</cdr:x>
      <cdr:y>1</cdr:y>
    </cdr:to>
    <cdr:sp macro="" textlink="">
      <cdr:nvSpPr>
        <cdr:cNvPr id="3" name="Rectangle 2">
          <a:extLst xmlns:a="http://schemas.openxmlformats.org/drawingml/2006/main">
            <a:ext uri="{FF2B5EF4-FFF2-40B4-BE49-F238E27FC236}">
              <a16:creationId xmlns:a16="http://schemas.microsoft.com/office/drawing/2014/main" id="{C22F1957-D27B-8BD9-CAAD-B7B9A2715E7B}"/>
            </a:ext>
          </a:extLst>
        </cdr:cNvPr>
        <cdr:cNvSpPr/>
      </cdr:nvSpPr>
      <cdr:spPr>
        <a:xfrm xmlns:a="http://schemas.openxmlformats.org/drawingml/2006/main">
          <a:off x="50800" y="569597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Sources: Oxford Economics calculations using Conservative &amp; Labour party manifestos</a:t>
          </a:r>
        </a:p>
      </cdr:txBody>
    </cdr:sp>
  </cdr:relSizeAnchor>
  <cdr:relSizeAnchor xmlns:cdr="http://schemas.openxmlformats.org/drawingml/2006/chartDrawing">
    <cdr:from>
      <cdr:x>0.55854</cdr:x>
      <cdr:y>0.1321</cdr:y>
    </cdr:from>
    <cdr:to>
      <cdr:x>0.76606</cdr:x>
      <cdr:y>0.26892</cdr:y>
    </cdr:to>
    <cdr:sp macro="" textlink="">
      <cdr:nvSpPr>
        <cdr:cNvPr id="5" name="TextBox 4">
          <a:extLst xmlns:a="http://schemas.openxmlformats.org/drawingml/2006/main">
            <a:ext uri="{FF2B5EF4-FFF2-40B4-BE49-F238E27FC236}">
              <a16:creationId xmlns:a16="http://schemas.microsoft.com/office/drawing/2014/main" id="{03E9A994-9EB7-84F8-1BBC-E4FE69E9E99E}"/>
            </a:ext>
          </a:extLst>
        </cdr:cNvPr>
        <cdr:cNvSpPr txBox="1"/>
      </cdr:nvSpPr>
      <cdr:spPr>
        <a:xfrm xmlns:a="http://schemas.openxmlformats.org/drawingml/2006/main">
          <a:off x="4708524" y="888999"/>
          <a:ext cx="1749425" cy="920751"/>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algn="ctr"/>
          <a:r>
            <a:rPr lang="en-GB" sz="1800">
              <a:solidFill>
                <a:srgbClr val="495057"/>
              </a:solidFill>
              <a:latin typeface="Segoe UI" panose="020B0502040204020203" pitchFamily="34" charset="0"/>
            </a:rPr>
            <a:t>Looser fiscal policy</a:t>
          </a:r>
        </a:p>
      </cdr:txBody>
    </cdr:sp>
  </cdr:relSizeAnchor>
  <cdr:relSizeAnchor xmlns:cdr="http://schemas.openxmlformats.org/drawingml/2006/chartDrawing">
    <cdr:from>
      <cdr:x>0.00791</cdr:x>
      <cdr:y>0.07265</cdr:y>
    </cdr:from>
    <cdr:to>
      <cdr:x>0.21581</cdr:x>
      <cdr:y>0.12361</cdr:y>
    </cdr:to>
    <cdr:sp macro="" textlink="">
      <cdr:nvSpPr>
        <cdr:cNvPr id="6" name="TextBox 5">
          <a:extLst xmlns:a="http://schemas.openxmlformats.org/drawingml/2006/main">
            <a:ext uri="{FF2B5EF4-FFF2-40B4-BE49-F238E27FC236}">
              <a16:creationId xmlns:a16="http://schemas.microsoft.com/office/drawing/2014/main" id="{D279B176-083B-9444-C6EF-7D0645D5EBD6}"/>
            </a:ext>
          </a:extLst>
        </cdr:cNvPr>
        <cdr:cNvSpPr txBox="1"/>
      </cdr:nvSpPr>
      <cdr:spPr>
        <a:xfrm xmlns:a="http://schemas.openxmlformats.org/drawingml/2006/main">
          <a:off x="66675" y="488950"/>
          <a:ext cx="1752600"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of GDP</a:t>
          </a:r>
        </a:p>
      </cdr:txBody>
    </cdr:sp>
  </cdr:relSizeAnchor>
  <cdr:relSizeAnchor xmlns:cdr="http://schemas.openxmlformats.org/drawingml/2006/chartDrawing">
    <cdr:from>
      <cdr:x>0.56306</cdr:x>
      <cdr:y>0.75202</cdr:y>
    </cdr:from>
    <cdr:to>
      <cdr:x>0.77058</cdr:x>
      <cdr:y>0.88884</cdr:y>
    </cdr:to>
    <cdr:sp macro="" textlink="">
      <cdr:nvSpPr>
        <cdr:cNvPr id="7" name="TextBox 1">
          <a:extLst xmlns:a="http://schemas.openxmlformats.org/drawingml/2006/main">
            <a:ext uri="{FF2B5EF4-FFF2-40B4-BE49-F238E27FC236}">
              <a16:creationId xmlns:a16="http://schemas.microsoft.com/office/drawing/2014/main" id="{5A70BFBB-F440-2643-A41C-E538211519A7}"/>
            </a:ext>
          </a:extLst>
        </cdr:cNvPr>
        <cdr:cNvSpPr txBox="1"/>
      </cdr:nvSpPr>
      <cdr:spPr>
        <a:xfrm xmlns:a="http://schemas.openxmlformats.org/drawingml/2006/main">
          <a:off x="4746625" y="5060950"/>
          <a:ext cx="1749425" cy="920751"/>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a:r>
            <a:rPr lang="en-GB" sz="1800">
              <a:solidFill>
                <a:srgbClr val="495057"/>
              </a:solidFill>
              <a:latin typeface="Segoe UI" panose="020B0502040204020203" pitchFamily="34" charset="0"/>
            </a:rPr>
            <a:t>Tighter fiscal policy</a:t>
          </a:r>
        </a:p>
      </cdr:txBody>
    </cdr:sp>
  </cdr:relSizeAnchor>
  <cdr:relSizeAnchor xmlns:cdr="http://schemas.openxmlformats.org/drawingml/2006/chartDrawing">
    <cdr:from>
      <cdr:x>0.75928</cdr:x>
      <cdr:y>0.14578</cdr:y>
    </cdr:from>
    <cdr:to>
      <cdr:x>0.75928</cdr:x>
      <cdr:y>0.22602</cdr:y>
    </cdr:to>
    <cdr:cxnSp macro="">
      <cdr:nvCxnSpPr>
        <cdr:cNvPr id="9" name="Straight Arrow Connector 8">
          <a:extLst xmlns:a="http://schemas.openxmlformats.org/drawingml/2006/main">
            <a:ext uri="{FF2B5EF4-FFF2-40B4-BE49-F238E27FC236}">
              <a16:creationId xmlns:a16="http://schemas.microsoft.com/office/drawing/2014/main" id="{E89F2924-7E42-A09E-1D1E-AD1FD2E68FA1}"/>
            </a:ext>
          </a:extLst>
        </cdr:cNvPr>
        <cdr:cNvCxnSpPr/>
      </cdr:nvCxnSpPr>
      <cdr:spPr>
        <a:xfrm xmlns:a="http://schemas.openxmlformats.org/drawingml/2006/main" flipH="1" flipV="1">
          <a:off x="6400800" y="981075"/>
          <a:ext cx="0" cy="540000"/>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0.76041</cdr:x>
      <cdr:y>0.76857</cdr:y>
    </cdr:from>
    <cdr:to>
      <cdr:x>0.76041</cdr:x>
      <cdr:y>0.84881</cdr:y>
    </cdr:to>
    <cdr:cxnSp macro="">
      <cdr:nvCxnSpPr>
        <cdr:cNvPr id="10" name="Straight Arrow Connector 9">
          <a:extLst xmlns:a="http://schemas.openxmlformats.org/drawingml/2006/main">
            <a:ext uri="{FF2B5EF4-FFF2-40B4-BE49-F238E27FC236}">
              <a16:creationId xmlns:a16="http://schemas.microsoft.com/office/drawing/2014/main" id="{4AF5E2AB-0FDB-065B-9FCF-A89861C9704B}"/>
            </a:ext>
          </a:extLst>
        </cdr:cNvPr>
        <cdr:cNvCxnSpPr/>
      </cdr:nvCxnSpPr>
      <cdr:spPr>
        <a:xfrm xmlns:a="http://schemas.openxmlformats.org/drawingml/2006/main" flipH="1">
          <a:off x="6410325" y="5172325"/>
          <a:ext cx="0" cy="540000"/>
        </a:xfrm>
        <a:prstGeom xmlns:a="http://schemas.openxmlformats.org/drawingml/2006/main" prst="straightConnector1">
          <a:avLst/>
        </a:prstGeom>
        <a:ln xmlns:a="http://schemas.openxmlformats.org/drawingml/2006/main" w="12700">
          <a:solidFill>
            <a:srgbClr val="495057"/>
          </a:solidFill>
          <a:tailEnd type="triangle" w="lg" len="med"/>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5.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65136F9E-95D1-CCD8-8718-32063B664BCD}"/>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0.00546</cdr:x>
      <cdr:y>0.00836</cdr:y>
    </cdr:from>
    <cdr:to>
      <cdr:x>0.96148</cdr:x>
      <cdr:y>0.09193</cdr:y>
    </cdr:to>
    <cdr:sp macro="" textlink="">
      <cdr:nvSpPr>
        <cdr:cNvPr id="2" name="TextBox 1">
          <a:extLst xmlns:a="http://schemas.openxmlformats.org/drawingml/2006/main">
            <a:ext uri="{FF2B5EF4-FFF2-40B4-BE49-F238E27FC236}">
              <a16:creationId xmlns:a16="http://schemas.microsoft.com/office/drawing/2014/main" id="{037D3E75-0E7D-F1E8-68F8-75400B637515}"/>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Fiscal plans</a:t>
          </a:r>
        </a:p>
      </cdr:txBody>
    </cdr:sp>
  </cdr:relSizeAnchor>
  <cdr:relSizeAnchor xmlns:cdr="http://schemas.openxmlformats.org/drawingml/2006/chartDrawing">
    <cdr:from>
      <cdr:x>0.00546</cdr:x>
      <cdr:y>0.90299</cdr:y>
    </cdr:from>
    <cdr:to>
      <cdr:x>0.96148</cdr:x>
      <cdr:y>1</cdr:y>
    </cdr:to>
    <cdr:sp macro="" textlink="">
      <cdr:nvSpPr>
        <cdr:cNvPr id="3" name="Rectangle 2">
          <a:extLst xmlns:a="http://schemas.openxmlformats.org/drawingml/2006/main">
            <a:ext uri="{FF2B5EF4-FFF2-40B4-BE49-F238E27FC236}">
              <a16:creationId xmlns:a16="http://schemas.microsoft.com/office/drawing/2014/main" id="{06FA2A56-0B5A-7756-3209-9240B4F61666}"/>
            </a:ext>
          </a:extLst>
        </cdr:cNvPr>
        <cdr:cNvSpPr/>
      </cdr:nvSpPr>
      <cdr:spPr>
        <a:xfrm xmlns:a="http://schemas.openxmlformats.org/drawingml/2006/main">
          <a:off x="46053" y="6076950"/>
          <a:ext cx="8059303" cy="652863"/>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forecasts from OBR and Conservative &amp; Labour party manifestos</a:t>
          </a:r>
        </a:p>
      </cdr:txBody>
    </cdr:sp>
  </cdr:relSizeAnchor>
  <cdr:relSizeAnchor xmlns:cdr="http://schemas.openxmlformats.org/drawingml/2006/chartDrawing">
    <cdr:from>
      <cdr:x>0.00678</cdr:x>
      <cdr:y>0.06699</cdr:y>
    </cdr:from>
    <cdr:to>
      <cdr:x>0.18191</cdr:x>
      <cdr:y>0.11795</cdr:y>
    </cdr:to>
    <cdr:sp macro="" textlink="">
      <cdr:nvSpPr>
        <cdr:cNvPr id="6" name="TextBox 5">
          <a:extLst xmlns:a="http://schemas.openxmlformats.org/drawingml/2006/main">
            <a:ext uri="{FF2B5EF4-FFF2-40B4-BE49-F238E27FC236}">
              <a16:creationId xmlns:a16="http://schemas.microsoft.com/office/drawing/2014/main" id="{30170FDC-24DA-B3AC-A29D-EC788BE5D922}"/>
            </a:ext>
          </a:extLst>
        </cdr:cNvPr>
        <cdr:cNvSpPr txBox="1"/>
      </cdr:nvSpPr>
      <cdr:spPr>
        <a:xfrm xmlns:a="http://schemas.openxmlformats.org/drawingml/2006/main">
          <a:off x="57150" y="450850"/>
          <a:ext cx="1476375"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of GDP</a:t>
          </a:r>
        </a:p>
      </cdr:txBody>
    </cdr:sp>
  </cdr:relSizeAnchor>
  <cdr:relSizeAnchor xmlns:cdr="http://schemas.openxmlformats.org/drawingml/2006/chartDrawing">
    <cdr:from>
      <cdr:x>0.34631</cdr:x>
      <cdr:y>0</cdr:y>
    </cdr:from>
    <cdr:to>
      <cdr:x>0.66659</cdr:x>
      <cdr:y>1</cdr:y>
    </cdr:to>
    <cdr:graphicFrame macro="">
      <cdr:nvGraphicFramePr>
        <cdr:cNvPr id="4" name="Chart 1">
          <a:extLst xmlns:a="http://schemas.openxmlformats.org/drawingml/2006/main">
            <a:ext uri="{FF2B5EF4-FFF2-40B4-BE49-F238E27FC236}">
              <a16:creationId xmlns:a16="http://schemas.microsoft.com/office/drawing/2014/main" id="{E185F56B-C74A-15BC-6CE0-102CA8889A82}"/>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0.67972</cdr:x>
      <cdr:y>0</cdr:y>
    </cdr:from>
    <cdr:to>
      <cdr:x>1</cdr:x>
      <cdr:y>1</cdr:y>
    </cdr:to>
    <cdr:graphicFrame macro="">
      <cdr:nvGraphicFramePr>
        <cdr:cNvPr id="5" name="Chart 1">
          <a:extLst xmlns:a="http://schemas.openxmlformats.org/drawingml/2006/main">
            <a:ext uri="{FF2B5EF4-FFF2-40B4-BE49-F238E27FC236}">
              <a16:creationId xmlns:a16="http://schemas.microsoft.com/office/drawing/2014/main" id="{B6C374B5-0E72-3ECD-2732-2750A5BDDBAA}"/>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0.07005</cdr:x>
      <cdr:y>0.11795</cdr:y>
    </cdr:from>
    <cdr:to>
      <cdr:x>0.29829</cdr:x>
      <cdr:y>0.22504</cdr:y>
    </cdr:to>
    <cdr:sp macro="" textlink="">
      <cdr:nvSpPr>
        <cdr:cNvPr id="7" name="TextBox 1">
          <a:extLst xmlns:a="http://schemas.openxmlformats.org/drawingml/2006/main">
            <a:ext uri="{FF2B5EF4-FFF2-40B4-BE49-F238E27FC236}">
              <a16:creationId xmlns:a16="http://schemas.microsoft.com/office/drawing/2014/main" id="{E57C8B8A-6A58-6954-246D-D6FBE2EFF217}"/>
            </a:ext>
          </a:extLst>
        </cdr:cNvPr>
        <cdr:cNvSpPr txBox="1"/>
      </cdr:nvSpPr>
      <cdr:spPr>
        <a:xfrm xmlns:a="http://schemas.openxmlformats.org/drawingml/2006/main">
          <a:off x="590550" y="793750"/>
          <a:ext cx="1924050" cy="720725"/>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600" b="0">
              <a:solidFill>
                <a:srgbClr val="495057"/>
              </a:solidFill>
              <a:latin typeface="Segoe UI" panose="020B0502040204020203" pitchFamily="34" charset="0"/>
              <a:cs typeface="Segoe UI" panose="020B0502040204020203" pitchFamily="34" charset="0"/>
            </a:rPr>
            <a:t>Public sector current spending</a:t>
          </a:r>
        </a:p>
      </cdr:txBody>
    </cdr:sp>
  </cdr:relSizeAnchor>
</c:userShapes>
</file>

<file path=xl/drawings/drawing7.xml><?xml version="1.0" encoding="utf-8"?>
<c:userShapes xmlns:c="http://schemas.openxmlformats.org/drawingml/2006/chart">
  <cdr:relSizeAnchor xmlns:cdr="http://schemas.openxmlformats.org/drawingml/2006/chartDrawing">
    <cdr:from>
      <cdr:x>0.06468</cdr:x>
      <cdr:y>0.11653</cdr:y>
    </cdr:from>
    <cdr:to>
      <cdr:x>0.99601</cdr:x>
      <cdr:y>0.22362</cdr:y>
    </cdr:to>
    <cdr:sp macro="" textlink="">
      <cdr:nvSpPr>
        <cdr:cNvPr id="4" name="TextBox 1">
          <a:extLst xmlns:a="http://schemas.openxmlformats.org/drawingml/2006/main">
            <a:ext uri="{FF2B5EF4-FFF2-40B4-BE49-F238E27FC236}">
              <a16:creationId xmlns:a16="http://schemas.microsoft.com/office/drawing/2014/main" id="{7E65AF9B-0135-6B88-36D6-51E689B9758C}"/>
            </a:ext>
          </a:extLst>
        </cdr:cNvPr>
        <cdr:cNvSpPr txBox="1"/>
      </cdr:nvSpPr>
      <cdr:spPr>
        <a:xfrm xmlns:a="http://schemas.openxmlformats.org/drawingml/2006/main">
          <a:off x="174625" y="784225"/>
          <a:ext cx="2514600" cy="720725"/>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600" b="0">
              <a:solidFill>
                <a:srgbClr val="495057"/>
              </a:solidFill>
              <a:latin typeface="Segoe UI" panose="020B0502040204020203" pitchFamily="34" charset="0"/>
              <a:cs typeface="Segoe UI" panose="020B0502040204020203" pitchFamily="34" charset="0"/>
            </a:rPr>
            <a:t>Public</a:t>
          </a:r>
          <a:r>
            <a:rPr lang="en-GB" sz="1600" b="0" baseline="0">
              <a:solidFill>
                <a:srgbClr val="495057"/>
              </a:solidFill>
              <a:latin typeface="Segoe UI" panose="020B0502040204020203" pitchFamily="34" charset="0"/>
              <a:cs typeface="Segoe UI" panose="020B0502040204020203" pitchFamily="34" charset="0"/>
            </a:rPr>
            <a:t> sector net investment</a:t>
          </a:r>
          <a:endParaRPr lang="en-GB" sz="1600" b="0">
            <a:solidFill>
              <a:srgbClr val="495057"/>
            </a:solidFill>
            <a:latin typeface="Segoe UI" panose="020B0502040204020203" pitchFamily="34" charset="0"/>
            <a:cs typeface="Segoe UI" panose="020B0502040204020203" pitchFamily="34" charset="0"/>
          </a:endParaRPr>
        </a:p>
      </cdr:txBody>
    </cdr:sp>
  </cdr:relSizeAnchor>
</c:userShapes>
</file>

<file path=xl/drawings/drawing8.xml><?xml version="1.0" encoding="utf-8"?>
<c:userShapes xmlns:c="http://schemas.openxmlformats.org/drawingml/2006/chart">
  <cdr:relSizeAnchor xmlns:cdr="http://schemas.openxmlformats.org/drawingml/2006/chartDrawing">
    <cdr:from>
      <cdr:x>0.18492</cdr:x>
      <cdr:y>0.11795</cdr:y>
    </cdr:from>
    <cdr:to>
      <cdr:x>0.9187</cdr:x>
      <cdr:y>0.22504</cdr:y>
    </cdr:to>
    <cdr:sp macro="" textlink="">
      <cdr:nvSpPr>
        <cdr:cNvPr id="8" name="TextBox 1">
          <a:extLst xmlns:a="http://schemas.openxmlformats.org/drawingml/2006/main">
            <a:ext uri="{FF2B5EF4-FFF2-40B4-BE49-F238E27FC236}">
              <a16:creationId xmlns:a16="http://schemas.microsoft.com/office/drawing/2014/main" id="{B0244307-AD9C-D85A-1550-799183732750}"/>
            </a:ext>
          </a:extLst>
        </cdr:cNvPr>
        <cdr:cNvSpPr txBox="1"/>
      </cdr:nvSpPr>
      <cdr:spPr>
        <a:xfrm xmlns:a="http://schemas.openxmlformats.org/drawingml/2006/main">
          <a:off x="499280" y="793750"/>
          <a:ext cx="1981200" cy="720725"/>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600" b="0">
              <a:solidFill>
                <a:srgbClr val="495057"/>
              </a:solidFill>
              <a:latin typeface="Segoe UI" panose="020B0502040204020203" pitchFamily="34" charset="0"/>
              <a:cs typeface="Segoe UI" panose="020B0502040204020203" pitchFamily="34" charset="0"/>
            </a:rPr>
            <a:t>Public</a:t>
          </a:r>
          <a:r>
            <a:rPr lang="en-GB" sz="1600" b="0" baseline="0">
              <a:solidFill>
                <a:srgbClr val="495057"/>
              </a:solidFill>
              <a:latin typeface="Segoe UI" panose="020B0502040204020203" pitchFamily="34" charset="0"/>
              <a:cs typeface="Segoe UI" panose="020B0502040204020203" pitchFamily="34" charset="0"/>
            </a:rPr>
            <a:t> sector current receipts</a:t>
          </a:r>
          <a:endParaRPr lang="en-GB" sz="1600" b="0">
            <a:solidFill>
              <a:srgbClr val="495057"/>
            </a:solidFill>
            <a:latin typeface="Segoe UI" panose="020B0502040204020203" pitchFamily="34" charset="0"/>
            <a:cs typeface="Segoe UI" panose="020B0502040204020203" pitchFamily="34" charset="0"/>
          </a:endParaRPr>
        </a:p>
      </cdr:txBody>
    </cdr:sp>
  </cdr:relSizeAnchor>
</c:userShapes>
</file>

<file path=xl/drawings/drawing9.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CE87884B-BBFF-100C-D270-1F620A67602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c:userShapes xmlns:c="http://schemas.openxmlformats.org/drawingml/2006/chart">
  <cdr:relSizeAnchor xmlns:cdr="http://schemas.openxmlformats.org/drawingml/2006/chartDrawing">
    <cdr:from>
      <cdr:x>0.00546</cdr:x>
      <cdr:y>0.00836</cdr:y>
    </cdr:from>
    <cdr:to>
      <cdr:x>0.96148</cdr:x>
      <cdr:y>0.09193</cdr:y>
    </cdr:to>
    <cdr:sp macro="" textlink="">
      <cdr:nvSpPr>
        <cdr:cNvPr id="2" name="TextBox 1">
          <a:extLst xmlns:a="http://schemas.openxmlformats.org/drawingml/2006/main">
            <a:ext uri="{FF2B5EF4-FFF2-40B4-BE49-F238E27FC236}">
              <a16:creationId xmlns:a16="http://schemas.microsoft.com/office/drawing/2014/main" id="{B1A8FC5A-A020-5CDA-FBEB-F7EB1DAB0563}"/>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GDP</a:t>
          </a:r>
        </a:p>
      </cdr:txBody>
    </cdr:sp>
  </cdr:relSizeAnchor>
  <cdr:relSizeAnchor xmlns:cdr="http://schemas.openxmlformats.org/drawingml/2006/chartDrawing">
    <cdr:from>
      <cdr:x>0.00546</cdr:x>
      <cdr:y>0.93711</cdr:y>
    </cdr:from>
    <cdr:to>
      <cdr:x>0.96148</cdr:x>
      <cdr:y>1</cdr:y>
    </cdr:to>
    <cdr:sp macro="" textlink="">
      <cdr:nvSpPr>
        <cdr:cNvPr id="3" name="Rectangle 2">
          <a:extLst xmlns:a="http://schemas.openxmlformats.org/drawingml/2006/main">
            <a:ext uri="{FF2B5EF4-FFF2-40B4-BE49-F238E27FC236}">
              <a16:creationId xmlns:a16="http://schemas.microsoft.com/office/drawing/2014/main" id="{5D3EA7A0-E1FF-3982-27F5-19C171CB3331}"/>
            </a:ext>
          </a:extLst>
        </cdr:cNvPr>
        <cdr:cNvSpPr/>
      </cdr:nvSpPr>
      <cdr:spPr>
        <a:xfrm xmlns:a="http://schemas.openxmlformats.org/drawingml/2006/main">
          <a:off x="50800" y="569597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a:t>
          </a:r>
        </a:p>
      </cdr:txBody>
    </cdr:sp>
  </cdr:relSizeAnchor>
  <cdr:relSizeAnchor xmlns:cdr="http://schemas.openxmlformats.org/drawingml/2006/chartDrawing">
    <cdr:from>
      <cdr:x>0.00678</cdr:x>
      <cdr:y>0.06841</cdr:y>
    </cdr:from>
    <cdr:to>
      <cdr:x>0.38755</cdr:x>
      <cdr:y>0.11936</cdr:y>
    </cdr:to>
    <cdr:sp macro="" textlink="">
      <cdr:nvSpPr>
        <cdr:cNvPr id="6" name="TextBox 5">
          <a:extLst xmlns:a="http://schemas.openxmlformats.org/drawingml/2006/main">
            <a:ext uri="{FF2B5EF4-FFF2-40B4-BE49-F238E27FC236}">
              <a16:creationId xmlns:a16="http://schemas.microsoft.com/office/drawing/2014/main" id="{415910FB-EBC3-65F8-4850-D0CF82CE0971}"/>
            </a:ext>
          </a:extLst>
        </cdr:cNvPr>
        <cdr:cNvSpPr txBox="1"/>
      </cdr:nvSpPr>
      <cdr:spPr>
        <a:xfrm xmlns:a="http://schemas.openxmlformats.org/drawingml/2006/main">
          <a:off x="57150" y="460375"/>
          <a:ext cx="3209925"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Index,</a:t>
          </a:r>
          <a:r>
            <a:rPr lang="en-GB" sz="1800" b="0" baseline="0">
              <a:solidFill>
                <a:srgbClr val="495057"/>
              </a:solidFill>
              <a:latin typeface="Segoe UI" panose="020B0502040204020203" pitchFamily="34" charset="0"/>
              <a:cs typeface="Segoe UI" panose="020B0502040204020203" pitchFamily="34" charset="0"/>
            </a:rPr>
            <a:t> 2023-2024 = 100</a:t>
          </a:r>
          <a:endParaRPr lang="en-GB" sz="1800" b="0">
            <a:solidFill>
              <a:srgbClr val="495057"/>
            </a:solidFill>
            <a:latin typeface="Segoe UI" panose="020B0502040204020203" pitchFamily="34" charset="0"/>
            <a:cs typeface="Segoe UI" panose="020B0502040204020203" pitchFamily="34" charset="0"/>
          </a:endParaRPr>
        </a:p>
      </cdr:txBody>
    </cdr:sp>
  </cdr:relSizeAnchor>
</c:userShapes>
</file>

<file path=xl/drawings/drawing11.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728F2643-DD38-71B1-2AEB-6624F6CC242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xml><?xml version="1.0" encoding="utf-8"?>
<c:userShapes xmlns:c="http://schemas.openxmlformats.org/drawingml/2006/chart">
  <cdr:relSizeAnchor xmlns:cdr="http://schemas.openxmlformats.org/drawingml/2006/chartDrawing">
    <cdr:from>
      <cdr:x>0.00546</cdr:x>
      <cdr:y>0.00836</cdr:y>
    </cdr:from>
    <cdr:to>
      <cdr:x>0.96148</cdr:x>
      <cdr:y>0.09193</cdr:y>
    </cdr:to>
    <cdr:sp macro="" textlink="">
      <cdr:nvSpPr>
        <cdr:cNvPr id="2" name="TextBox 1">
          <a:extLst xmlns:a="http://schemas.openxmlformats.org/drawingml/2006/main">
            <a:ext uri="{FF2B5EF4-FFF2-40B4-BE49-F238E27FC236}">
              <a16:creationId xmlns:a16="http://schemas.microsoft.com/office/drawing/2014/main" id="{037D3E75-0E7D-F1E8-68F8-75400B637515}"/>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Labour fiscal scenarios</a:t>
          </a:r>
        </a:p>
      </cdr:txBody>
    </cdr:sp>
  </cdr:relSizeAnchor>
  <cdr:relSizeAnchor xmlns:cdr="http://schemas.openxmlformats.org/drawingml/2006/chartDrawing">
    <cdr:from>
      <cdr:x>0.00546</cdr:x>
      <cdr:y>0.93635</cdr:y>
    </cdr:from>
    <cdr:to>
      <cdr:x>0.96148</cdr:x>
      <cdr:y>1</cdr:y>
    </cdr:to>
    <cdr:sp macro="" textlink="">
      <cdr:nvSpPr>
        <cdr:cNvPr id="3" name="Rectangle 2">
          <a:extLst xmlns:a="http://schemas.openxmlformats.org/drawingml/2006/main">
            <a:ext uri="{FF2B5EF4-FFF2-40B4-BE49-F238E27FC236}">
              <a16:creationId xmlns:a16="http://schemas.microsoft.com/office/drawing/2014/main" id="{06FA2A56-0B5A-7756-3209-9240B4F61666}"/>
            </a:ext>
          </a:extLst>
        </cdr:cNvPr>
        <cdr:cNvSpPr/>
      </cdr:nvSpPr>
      <cdr:spPr>
        <a:xfrm xmlns:a="http://schemas.openxmlformats.org/drawingml/2006/main">
          <a:off x="46026" y="6305549"/>
          <a:ext cx="8058890" cy="428625"/>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a:t>
          </a:r>
        </a:p>
      </cdr:txBody>
    </cdr:sp>
  </cdr:relSizeAnchor>
  <cdr:relSizeAnchor xmlns:cdr="http://schemas.openxmlformats.org/drawingml/2006/chartDrawing">
    <cdr:from>
      <cdr:x>0</cdr:x>
      <cdr:y>0.14478</cdr:y>
    </cdr:from>
    <cdr:to>
      <cdr:x>0.24746</cdr:x>
      <cdr:y>0.19574</cdr:y>
    </cdr:to>
    <cdr:sp macro="" textlink="">
      <cdr:nvSpPr>
        <cdr:cNvPr id="6" name="TextBox 5">
          <a:extLst xmlns:a="http://schemas.openxmlformats.org/drawingml/2006/main">
            <a:ext uri="{FF2B5EF4-FFF2-40B4-BE49-F238E27FC236}">
              <a16:creationId xmlns:a16="http://schemas.microsoft.com/office/drawing/2014/main" id="{30170FDC-24DA-B3AC-A29D-EC788BE5D922}"/>
            </a:ext>
          </a:extLst>
        </cdr:cNvPr>
        <cdr:cNvSpPr txBox="1"/>
      </cdr:nvSpPr>
      <cdr:spPr>
        <a:xfrm xmlns:a="http://schemas.openxmlformats.org/drawingml/2006/main">
          <a:off x="0" y="974997"/>
          <a:ext cx="2085974" cy="343174"/>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600" b="0">
              <a:solidFill>
                <a:srgbClr val="495057"/>
              </a:solidFill>
              <a:latin typeface="Segoe UI" panose="020B0502040204020203" pitchFamily="34" charset="0"/>
              <a:cs typeface="Segoe UI" panose="020B0502040204020203" pitchFamily="34" charset="0"/>
            </a:rPr>
            <a:t>2023-2024 = 100</a:t>
          </a:r>
        </a:p>
      </cdr:txBody>
    </cdr:sp>
  </cdr:relSizeAnchor>
  <cdr:relSizeAnchor xmlns:cdr="http://schemas.openxmlformats.org/drawingml/2006/chartDrawing">
    <cdr:from>
      <cdr:x>0.34631</cdr:x>
      <cdr:y>0</cdr:y>
    </cdr:from>
    <cdr:to>
      <cdr:x>0.66659</cdr:x>
      <cdr:y>1</cdr:y>
    </cdr:to>
    <cdr:graphicFrame macro="">
      <cdr:nvGraphicFramePr>
        <cdr:cNvPr id="4" name="Chart 1">
          <a:extLst xmlns:a="http://schemas.openxmlformats.org/drawingml/2006/main">
            <a:ext uri="{FF2B5EF4-FFF2-40B4-BE49-F238E27FC236}">
              <a16:creationId xmlns:a16="http://schemas.microsoft.com/office/drawing/2014/main" id="{E185F56B-C74A-15BC-6CE0-102CA8889A82}"/>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0.67972</cdr:x>
      <cdr:y>0</cdr:y>
    </cdr:from>
    <cdr:to>
      <cdr:x>1</cdr:x>
      <cdr:y>1</cdr:y>
    </cdr:to>
    <cdr:graphicFrame macro="">
      <cdr:nvGraphicFramePr>
        <cdr:cNvPr id="5" name="Chart 1">
          <a:extLst xmlns:a="http://schemas.openxmlformats.org/drawingml/2006/main">
            <a:ext uri="{FF2B5EF4-FFF2-40B4-BE49-F238E27FC236}">
              <a16:creationId xmlns:a16="http://schemas.microsoft.com/office/drawing/2014/main" id="{B6C374B5-0E72-3ECD-2732-2750A5BDDBAA}"/>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cdr:graphicFrame>
  </cdr:relSizeAnchor>
  <cdr:relSizeAnchor xmlns:cdr="http://schemas.openxmlformats.org/drawingml/2006/chartDrawing">
    <cdr:from>
      <cdr:x>0.07118</cdr:x>
      <cdr:y>0.72898</cdr:y>
    </cdr:from>
    <cdr:to>
      <cdr:x>0.29942</cdr:x>
      <cdr:y>0.83607</cdr:y>
    </cdr:to>
    <cdr:sp macro="" textlink="">
      <cdr:nvSpPr>
        <cdr:cNvPr id="7" name="TextBox 1">
          <a:extLst xmlns:a="http://schemas.openxmlformats.org/drawingml/2006/main">
            <a:ext uri="{FF2B5EF4-FFF2-40B4-BE49-F238E27FC236}">
              <a16:creationId xmlns:a16="http://schemas.microsoft.com/office/drawing/2014/main" id="{E57C8B8A-6A58-6954-246D-D6FBE2EFF217}"/>
            </a:ext>
          </a:extLst>
        </cdr:cNvPr>
        <cdr:cNvSpPr txBox="1"/>
      </cdr:nvSpPr>
      <cdr:spPr>
        <a:xfrm xmlns:a="http://schemas.openxmlformats.org/drawingml/2006/main">
          <a:off x="600020" y="4909096"/>
          <a:ext cx="1923978" cy="721163"/>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600" b="0">
              <a:solidFill>
                <a:srgbClr val="495057"/>
              </a:solidFill>
              <a:latin typeface="Segoe UI" panose="020B0502040204020203" pitchFamily="34" charset="0"/>
              <a:cs typeface="Segoe UI" panose="020B0502040204020203" pitchFamily="34" charset="0"/>
            </a:rPr>
            <a:t>GDP (level)</a:t>
          </a:r>
        </a:p>
      </cdr:txBody>
    </cdr:sp>
  </cdr:relSizeAnchor>
</c:userShapes>
</file>

<file path=xl/drawings/drawing13.xml><?xml version="1.0" encoding="utf-8"?>
<c:userShapes xmlns:c="http://schemas.openxmlformats.org/drawingml/2006/chart">
  <cdr:relSizeAnchor xmlns:cdr="http://schemas.openxmlformats.org/drawingml/2006/chartDrawing">
    <cdr:from>
      <cdr:x>0.23114</cdr:x>
      <cdr:y>0.69503</cdr:y>
    </cdr:from>
    <cdr:to>
      <cdr:x>0.9365</cdr:x>
      <cdr:y>0.80212</cdr:y>
    </cdr:to>
    <cdr:sp macro="" textlink="">
      <cdr:nvSpPr>
        <cdr:cNvPr id="4" name="TextBox 1">
          <a:extLst xmlns:a="http://schemas.openxmlformats.org/drawingml/2006/main">
            <a:ext uri="{FF2B5EF4-FFF2-40B4-BE49-F238E27FC236}">
              <a16:creationId xmlns:a16="http://schemas.microsoft.com/office/drawing/2014/main" id="{7E65AF9B-0135-6B88-36D6-51E689B9758C}"/>
            </a:ext>
          </a:extLst>
        </cdr:cNvPr>
        <cdr:cNvSpPr txBox="1"/>
      </cdr:nvSpPr>
      <cdr:spPr>
        <a:xfrm xmlns:a="http://schemas.openxmlformats.org/drawingml/2006/main">
          <a:off x="624037" y="4680458"/>
          <a:ext cx="1904354" cy="721163"/>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600" b="0">
              <a:solidFill>
                <a:srgbClr val="495057"/>
              </a:solidFill>
              <a:latin typeface="Segoe UI" panose="020B0502040204020203" pitchFamily="34" charset="0"/>
              <a:cs typeface="Segoe UI" panose="020B0502040204020203" pitchFamily="34" charset="0"/>
            </a:rPr>
            <a:t>Public sector current spending</a:t>
          </a:r>
        </a:p>
      </cdr:txBody>
    </cdr:sp>
  </cdr:relSizeAnchor>
  <cdr:relSizeAnchor xmlns:cdr="http://schemas.openxmlformats.org/drawingml/2006/chartDrawing">
    <cdr:from>
      <cdr:x>0</cdr:x>
      <cdr:y>0.14474</cdr:y>
    </cdr:from>
    <cdr:to>
      <cdr:x>0.5468</cdr:x>
      <cdr:y>0.1957</cdr:y>
    </cdr:to>
    <cdr:sp macro="" textlink="">
      <cdr:nvSpPr>
        <cdr:cNvPr id="2" name="TextBox 1">
          <a:extLst xmlns:a="http://schemas.openxmlformats.org/drawingml/2006/main">
            <a:ext uri="{FF2B5EF4-FFF2-40B4-BE49-F238E27FC236}">
              <a16:creationId xmlns:a16="http://schemas.microsoft.com/office/drawing/2014/main" id="{81BCC858-E09A-8C8C-9C69-EC15F795E152}"/>
            </a:ext>
          </a:extLst>
        </cdr:cNvPr>
        <cdr:cNvSpPr txBox="1"/>
      </cdr:nvSpPr>
      <cdr:spPr>
        <a:xfrm xmlns:a="http://schemas.openxmlformats.org/drawingml/2006/main">
          <a:off x="0" y="974725"/>
          <a:ext cx="1476280" cy="343174"/>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1600" b="0">
              <a:solidFill>
                <a:srgbClr val="495057"/>
              </a:solidFill>
              <a:latin typeface="Segoe UI" panose="020B0502040204020203" pitchFamily="34" charset="0"/>
              <a:cs typeface="Segoe UI" panose="020B0502040204020203" pitchFamily="34" charset="0"/>
            </a:rPr>
            <a:t>% of GDP</a:t>
          </a:r>
        </a:p>
      </cdr:txBody>
    </cdr:sp>
  </cdr:relSizeAnchor>
</c:userShapes>
</file>

<file path=xl/drawings/drawing14.xml><?xml version="1.0" encoding="utf-8"?>
<c:userShapes xmlns:c="http://schemas.openxmlformats.org/drawingml/2006/chart">
  <cdr:relSizeAnchor xmlns:cdr="http://schemas.openxmlformats.org/drawingml/2006/chartDrawing">
    <cdr:from>
      <cdr:x>0.20609</cdr:x>
      <cdr:y>0.69362</cdr:y>
    </cdr:from>
    <cdr:to>
      <cdr:x>0.93987</cdr:x>
      <cdr:y>0.80071</cdr:y>
    </cdr:to>
    <cdr:sp macro="" textlink="">
      <cdr:nvSpPr>
        <cdr:cNvPr id="8" name="TextBox 1">
          <a:extLst xmlns:a="http://schemas.openxmlformats.org/drawingml/2006/main">
            <a:ext uri="{FF2B5EF4-FFF2-40B4-BE49-F238E27FC236}">
              <a16:creationId xmlns:a16="http://schemas.microsoft.com/office/drawing/2014/main" id="{B0244307-AD9C-D85A-1550-799183732750}"/>
            </a:ext>
          </a:extLst>
        </cdr:cNvPr>
        <cdr:cNvSpPr txBox="1"/>
      </cdr:nvSpPr>
      <cdr:spPr>
        <a:xfrm xmlns:a="http://schemas.openxmlformats.org/drawingml/2006/main">
          <a:off x="556404" y="4670971"/>
          <a:ext cx="1981089" cy="721163"/>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600" b="0">
              <a:solidFill>
                <a:srgbClr val="495057"/>
              </a:solidFill>
              <a:latin typeface="Segoe UI" panose="020B0502040204020203" pitchFamily="34" charset="0"/>
              <a:cs typeface="Segoe UI" panose="020B0502040204020203" pitchFamily="34" charset="0"/>
            </a:rPr>
            <a:t>Public sector net investment</a:t>
          </a:r>
        </a:p>
      </cdr:txBody>
    </cdr:sp>
  </cdr:relSizeAnchor>
  <cdr:relSizeAnchor xmlns:cdr="http://schemas.openxmlformats.org/drawingml/2006/chartDrawing">
    <cdr:from>
      <cdr:x>0</cdr:x>
      <cdr:y>0.14191</cdr:y>
    </cdr:from>
    <cdr:to>
      <cdr:x>0.5468</cdr:x>
      <cdr:y>0.19287</cdr:y>
    </cdr:to>
    <cdr:sp macro="" textlink="">
      <cdr:nvSpPr>
        <cdr:cNvPr id="2" name="TextBox 1">
          <a:extLst xmlns:a="http://schemas.openxmlformats.org/drawingml/2006/main">
            <a:ext uri="{FF2B5EF4-FFF2-40B4-BE49-F238E27FC236}">
              <a16:creationId xmlns:a16="http://schemas.microsoft.com/office/drawing/2014/main" id="{AD59D9EE-9A60-7542-D40B-D5AC6910E55B}"/>
            </a:ext>
          </a:extLst>
        </cdr:cNvPr>
        <cdr:cNvSpPr txBox="1"/>
      </cdr:nvSpPr>
      <cdr:spPr>
        <a:xfrm xmlns:a="http://schemas.openxmlformats.org/drawingml/2006/main">
          <a:off x="0" y="955675"/>
          <a:ext cx="1476280" cy="343174"/>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r>
            <a:rPr lang="en-GB" sz="1600" b="0">
              <a:solidFill>
                <a:srgbClr val="495057"/>
              </a:solidFill>
              <a:latin typeface="Segoe UI" panose="020B0502040204020203" pitchFamily="34" charset="0"/>
              <a:cs typeface="Segoe UI" panose="020B0502040204020203" pitchFamily="34" charset="0"/>
            </a:rPr>
            <a:t>% of GDP</a:t>
          </a:r>
        </a:p>
      </cdr:txBody>
    </cdr:sp>
  </cdr:relSizeAnchor>
</c:userShapes>
</file>

<file path=xl/drawings/drawing15.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7F65F818-7400-0811-8FD1-DFB86C8C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xml><?xml version="1.0" encoding="utf-8"?>
<c:userShapes xmlns:c="http://schemas.openxmlformats.org/drawingml/2006/chart">
  <cdr:relSizeAnchor xmlns:cdr="http://schemas.openxmlformats.org/drawingml/2006/chartDrawing">
    <cdr:from>
      <cdr:x>0.08022</cdr:x>
      <cdr:y>0.15003</cdr:y>
    </cdr:from>
    <cdr:to>
      <cdr:x>0.97396</cdr:x>
      <cdr:y>0.82798</cdr:y>
    </cdr:to>
    <cdr:sp macro="" textlink="">
      <cdr:nvSpPr>
        <cdr:cNvPr id="6" name="Right Triangle 5">
          <a:extLst xmlns:a="http://schemas.openxmlformats.org/drawingml/2006/main">
            <a:ext uri="{FF2B5EF4-FFF2-40B4-BE49-F238E27FC236}">
              <a16:creationId xmlns:a16="http://schemas.microsoft.com/office/drawing/2014/main" id="{3C9CE4F0-0A48-4D9B-CFF0-D5AEA39E21FD}"/>
            </a:ext>
          </a:extLst>
        </cdr:cNvPr>
        <cdr:cNvSpPr/>
      </cdr:nvSpPr>
      <cdr:spPr>
        <a:xfrm xmlns:a="http://schemas.openxmlformats.org/drawingml/2006/main" flipH="1">
          <a:off x="676225" y="1010321"/>
          <a:ext cx="7533893" cy="4565434"/>
        </a:xfrm>
        <a:prstGeom xmlns:a="http://schemas.openxmlformats.org/drawingml/2006/main" prst="rtTriangle">
          <a:avLst/>
        </a:prstGeom>
        <a:solidFill xmlns:a="http://schemas.openxmlformats.org/drawingml/2006/main">
          <a:schemeClr val="accent4">
            <a:alpha val="30000"/>
          </a:schemeClr>
        </a:solidFill>
        <a:ln xmlns:a="http://schemas.openxmlformats.org/drawingml/2006/main">
          <a:noFill/>
        </a:l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dr:relSizeAnchor xmlns:cdr="http://schemas.openxmlformats.org/drawingml/2006/chartDrawing">
    <cdr:from>
      <cdr:x>0.00546</cdr:x>
      <cdr:y>0.00836</cdr:y>
    </cdr:from>
    <cdr:to>
      <cdr:x>0.96148</cdr:x>
      <cdr:y>0.09193</cdr:y>
    </cdr:to>
    <cdr:sp macro="" textlink="">
      <cdr:nvSpPr>
        <cdr:cNvPr id="2" name="TextBox 1">
          <a:extLst xmlns:a="http://schemas.openxmlformats.org/drawingml/2006/main">
            <a:ext uri="{FF2B5EF4-FFF2-40B4-BE49-F238E27FC236}">
              <a16:creationId xmlns:a16="http://schemas.microsoft.com/office/drawing/2014/main" id="{0C7D87D7-251E-84E7-327E-90F00AD2E105}"/>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Advanced economies: Debt dynamics</a:t>
          </a:r>
        </a:p>
      </cdr:txBody>
    </cdr:sp>
  </cdr:relSizeAnchor>
  <cdr:relSizeAnchor xmlns:cdr="http://schemas.openxmlformats.org/drawingml/2006/chartDrawing">
    <cdr:from>
      <cdr:x>0.00546</cdr:x>
      <cdr:y>0.93711</cdr:y>
    </cdr:from>
    <cdr:to>
      <cdr:x>0.96148</cdr:x>
      <cdr:y>1</cdr:y>
    </cdr:to>
    <cdr:sp macro="" textlink="">
      <cdr:nvSpPr>
        <cdr:cNvPr id="3" name="Rectangle 2">
          <a:extLst xmlns:a="http://schemas.openxmlformats.org/drawingml/2006/main">
            <a:ext uri="{FF2B5EF4-FFF2-40B4-BE49-F238E27FC236}">
              <a16:creationId xmlns:a16="http://schemas.microsoft.com/office/drawing/2014/main" id="{E82DEF7F-65C5-FDCD-2006-2AC31529D058}"/>
            </a:ext>
          </a:extLst>
        </cdr:cNvPr>
        <cdr:cNvSpPr/>
      </cdr:nvSpPr>
      <cdr:spPr>
        <a:xfrm xmlns:a="http://schemas.openxmlformats.org/drawingml/2006/main">
          <a:off x="50800" y="5695972"/>
          <a:ext cx="8890000" cy="382270"/>
        </a:xfrm>
        <a:prstGeom xmlns:a="http://schemas.openxmlformats.org/drawingml/2006/main" prst="rect">
          <a:avLst/>
        </a:prstGeom>
        <a:noFill xmlns:a="http://schemas.openxmlformats.org/drawingml/2006/main"/>
        <a:ln xmlns:a="http://schemas.openxmlformats.org/drawingml/2006/main" w="12700" cap="flat" cmpd="sng" algn="ctr">
          <a:noFill/>
          <a:prstDash val="solid"/>
          <a:miter lim="800000"/>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12700" cap="flat" cmpd="sng" algn="ctr">
              <a:solidFill>
                <a:schemeClr val="accent1">
                  <a:shade val="15000"/>
                </a:schemeClr>
              </a:solidFill>
              <a:prstDash val="solid"/>
              <a:miter lim="800000"/>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a:t>
          </a:r>
        </a:p>
      </cdr:txBody>
    </cdr:sp>
  </cdr:relSizeAnchor>
  <cdr:relSizeAnchor xmlns:cdr="http://schemas.openxmlformats.org/drawingml/2006/chartDrawing">
    <cdr:from>
      <cdr:x>0.00452</cdr:x>
      <cdr:y>0.07265</cdr:y>
    </cdr:from>
    <cdr:to>
      <cdr:x>0.78301</cdr:x>
      <cdr:y>0.12361</cdr:y>
    </cdr:to>
    <cdr:sp macro="" textlink="">
      <cdr:nvSpPr>
        <cdr:cNvPr id="4" name="TextBox 3">
          <a:extLst xmlns:a="http://schemas.openxmlformats.org/drawingml/2006/main">
            <a:ext uri="{FF2B5EF4-FFF2-40B4-BE49-F238E27FC236}">
              <a16:creationId xmlns:a16="http://schemas.microsoft.com/office/drawing/2014/main" id="{C5064BC1-A9BD-EC3A-83D6-91257783F366}"/>
            </a:ext>
          </a:extLst>
        </cdr:cNvPr>
        <cdr:cNvSpPr txBox="1"/>
      </cdr:nvSpPr>
      <cdr:spPr>
        <a:xfrm xmlns:a="http://schemas.openxmlformats.org/drawingml/2006/main">
          <a:off x="38100" y="488950"/>
          <a:ext cx="6562725"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Expected annual average nominal GDP growth (g), 2024-2028</a:t>
          </a:r>
        </a:p>
      </cdr:txBody>
    </cdr:sp>
  </cdr:relSizeAnchor>
  <cdr:relSizeAnchor xmlns:cdr="http://schemas.openxmlformats.org/drawingml/2006/chartDrawing">
    <cdr:from>
      <cdr:x>0.087</cdr:x>
      <cdr:y>0.88931</cdr:y>
    </cdr:from>
    <cdr:to>
      <cdr:x>1</cdr:x>
      <cdr:y>0.94026</cdr:y>
    </cdr:to>
    <cdr:sp macro="" textlink="">
      <cdr:nvSpPr>
        <cdr:cNvPr id="5" name="TextBox 1">
          <a:extLst xmlns:a="http://schemas.openxmlformats.org/drawingml/2006/main">
            <a:ext uri="{FF2B5EF4-FFF2-40B4-BE49-F238E27FC236}">
              <a16:creationId xmlns:a16="http://schemas.microsoft.com/office/drawing/2014/main" id="{E8CE146A-4EEF-772E-18B6-F505EB00130E}"/>
            </a:ext>
          </a:extLst>
        </cdr:cNvPr>
        <cdr:cNvSpPr txBox="1"/>
      </cdr:nvSpPr>
      <cdr:spPr>
        <a:xfrm xmlns:a="http://schemas.openxmlformats.org/drawingml/2006/main">
          <a:off x="733425" y="5984875"/>
          <a:ext cx="7696645" cy="342900"/>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r"/>
          <a:r>
            <a:rPr lang="en-GB" sz="1800" b="0">
              <a:solidFill>
                <a:srgbClr val="495057"/>
              </a:solidFill>
              <a:latin typeface="Segoe UI" panose="020B0502040204020203" pitchFamily="34" charset="0"/>
              <a:cs typeface="Segoe UI" panose="020B0502040204020203" pitchFamily="34" charset="0"/>
            </a:rPr>
            <a:t>Expected effective interest rates on government debt (r), 2024-2028</a:t>
          </a:r>
        </a:p>
      </cdr:txBody>
    </cdr:sp>
  </cdr:relSizeAnchor>
  <cdr:relSizeAnchor xmlns:cdr="http://schemas.openxmlformats.org/drawingml/2006/chartDrawing">
    <cdr:from>
      <cdr:x>0.09378</cdr:x>
      <cdr:y>0.12313</cdr:y>
    </cdr:from>
    <cdr:to>
      <cdr:x>0.1853</cdr:x>
      <cdr:y>0.18683</cdr:y>
    </cdr:to>
    <cdr:sp macro="" textlink="">
      <cdr:nvSpPr>
        <cdr:cNvPr id="7" name="TextBox 6">
          <a:extLst xmlns:a="http://schemas.openxmlformats.org/drawingml/2006/main">
            <a:ext uri="{FF2B5EF4-FFF2-40B4-BE49-F238E27FC236}">
              <a16:creationId xmlns:a16="http://schemas.microsoft.com/office/drawing/2014/main" id="{66235FB8-EDBC-F261-04E5-83A6979326E9}"/>
            </a:ext>
          </a:extLst>
        </cdr:cNvPr>
        <cdr:cNvSpPr txBox="1"/>
      </cdr:nvSpPr>
      <cdr:spPr>
        <a:xfrm xmlns:a="http://schemas.openxmlformats.org/drawingml/2006/main">
          <a:off x="790575" y="828675"/>
          <a:ext cx="771525" cy="4286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800">
              <a:solidFill>
                <a:srgbClr val="495057"/>
              </a:solidFill>
              <a:latin typeface="Segoe UI" panose="020B0502040204020203" pitchFamily="34" charset="0"/>
              <a:cs typeface="Segoe UI" panose="020B0502040204020203" pitchFamily="34" charset="0"/>
            </a:rPr>
            <a:t>r &lt; g</a:t>
          </a:r>
        </a:p>
      </cdr:txBody>
    </cdr:sp>
  </cdr:relSizeAnchor>
  <cdr:relSizeAnchor xmlns:cdr="http://schemas.openxmlformats.org/drawingml/2006/chartDrawing">
    <cdr:from>
      <cdr:x>0.87265</cdr:x>
      <cdr:y>0.74919</cdr:y>
    </cdr:from>
    <cdr:to>
      <cdr:x>0.96417</cdr:x>
      <cdr:y>0.81288</cdr:y>
    </cdr:to>
    <cdr:sp macro="" textlink="">
      <cdr:nvSpPr>
        <cdr:cNvPr id="8" name="TextBox 1">
          <a:extLst xmlns:a="http://schemas.openxmlformats.org/drawingml/2006/main">
            <a:ext uri="{FF2B5EF4-FFF2-40B4-BE49-F238E27FC236}">
              <a16:creationId xmlns:a16="http://schemas.microsoft.com/office/drawing/2014/main" id="{E58D00FE-EDCB-4CFB-8C37-CAABE9B73B8C}"/>
            </a:ext>
          </a:extLst>
        </cdr:cNvPr>
        <cdr:cNvSpPr txBox="1"/>
      </cdr:nvSpPr>
      <cdr:spPr>
        <a:xfrm xmlns:a="http://schemas.openxmlformats.org/drawingml/2006/main">
          <a:off x="7356475" y="5041900"/>
          <a:ext cx="771525" cy="42862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800">
              <a:solidFill>
                <a:srgbClr val="495057"/>
              </a:solidFill>
              <a:latin typeface="Segoe UI" panose="020B0502040204020203" pitchFamily="34" charset="0"/>
              <a:cs typeface="Segoe UI" panose="020B0502040204020203" pitchFamily="34" charset="0"/>
            </a:rPr>
            <a:t>r &gt; g</a:t>
          </a:r>
        </a:p>
      </cdr:txBody>
    </cdr:sp>
  </cdr:relSizeAnchor>
  <cdr:relSizeAnchor xmlns:cdr="http://schemas.openxmlformats.org/drawingml/2006/chartDrawing">
    <cdr:from>
      <cdr:x>0.11675</cdr:x>
      <cdr:y>0.70484</cdr:y>
    </cdr:from>
    <cdr:to>
      <cdr:x>0.7751</cdr:x>
      <cdr:y>0.81146</cdr:y>
    </cdr:to>
    <cdr:sp macro="" textlink="">
      <cdr:nvSpPr>
        <cdr:cNvPr id="9" name="TextBox 1">
          <a:extLst xmlns:a="http://schemas.openxmlformats.org/drawingml/2006/main">
            <a:ext uri="{FF2B5EF4-FFF2-40B4-BE49-F238E27FC236}">
              <a16:creationId xmlns:a16="http://schemas.microsoft.com/office/drawing/2014/main" id="{E58D00FE-EDCB-4CFB-8C37-CAABE9B73B8C}"/>
            </a:ext>
          </a:extLst>
        </cdr:cNvPr>
        <cdr:cNvSpPr txBox="1"/>
      </cdr:nvSpPr>
      <cdr:spPr>
        <a:xfrm xmlns:a="http://schemas.openxmlformats.org/drawingml/2006/main">
          <a:off x="984250" y="4743449"/>
          <a:ext cx="5549900" cy="717551"/>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GB" sz="1800">
              <a:solidFill>
                <a:srgbClr val="495057"/>
              </a:solidFill>
              <a:latin typeface="Segoe UI" panose="020B0502040204020203" pitchFamily="34" charset="0"/>
              <a:cs typeface="Segoe UI" panose="020B0502040204020203" pitchFamily="34" charset="0"/>
            </a:rPr>
            <a:t>The greater </a:t>
          </a:r>
          <a:r>
            <a:rPr lang="en-GB" sz="1800" i="1">
              <a:solidFill>
                <a:srgbClr val="495057"/>
              </a:solidFill>
              <a:latin typeface="Segoe UI" panose="020B0502040204020203" pitchFamily="34" charset="0"/>
              <a:cs typeface="Segoe UI" panose="020B0502040204020203" pitchFamily="34" charset="0"/>
            </a:rPr>
            <a:t>g</a:t>
          </a:r>
          <a:r>
            <a:rPr lang="en-GB" sz="1800">
              <a:solidFill>
                <a:srgbClr val="495057"/>
              </a:solidFill>
              <a:latin typeface="Segoe UI" panose="020B0502040204020203" pitchFamily="34" charset="0"/>
              <a:cs typeface="Segoe UI" panose="020B0502040204020203" pitchFamily="34" charset="0"/>
            </a:rPr>
            <a:t> compared to </a:t>
          </a:r>
          <a:r>
            <a:rPr lang="en-GB" sz="1800" i="1">
              <a:solidFill>
                <a:srgbClr val="495057"/>
              </a:solidFill>
              <a:latin typeface="Segoe UI" panose="020B0502040204020203" pitchFamily="34" charset="0"/>
              <a:cs typeface="Segoe UI" panose="020B0502040204020203" pitchFamily="34" charset="0"/>
            </a:rPr>
            <a:t>r</a:t>
          </a:r>
          <a:r>
            <a:rPr lang="en-GB" sz="1800">
              <a:solidFill>
                <a:srgbClr val="495057"/>
              </a:solidFill>
              <a:latin typeface="Segoe UI" panose="020B0502040204020203" pitchFamily="34" charset="0"/>
              <a:cs typeface="Segoe UI" panose="020B0502040204020203" pitchFamily="34" charset="0"/>
            </a:rPr>
            <a:t> the sharper the fall in the debt to GDP ratio over time, other things equal </a:t>
          </a:r>
        </a:p>
      </cdr:txBody>
    </cdr:sp>
  </cdr:relSizeAnchor>
</c:userShapes>
</file>

<file path=xl/drawings/drawing17.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56D15865-660C-A51A-DA1C-A6A60EF6896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xml><?xml version="1.0" encoding="utf-8"?>
<c:userShapes xmlns:c="http://schemas.openxmlformats.org/drawingml/2006/chart">
  <cdr:relSizeAnchor xmlns:cdr="http://schemas.openxmlformats.org/drawingml/2006/chartDrawing">
    <cdr:from>
      <cdr:x>0.47006</cdr:x>
      <cdr:y>0.11033</cdr:y>
    </cdr:from>
    <cdr:to>
      <cdr:x>1</cdr:x>
      <cdr:y>1</cdr:y>
    </cdr:to>
    <cdr:graphicFrame macro="">
      <cdr:nvGraphicFramePr>
        <cdr:cNvPr id="5" name="Chart 1">
          <a:extLst xmlns:a="http://schemas.openxmlformats.org/drawingml/2006/main">
            <a:ext uri="{FF2B5EF4-FFF2-40B4-BE49-F238E27FC236}">
              <a16:creationId xmlns:a16="http://schemas.microsoft.com/office/drawing/2014/main" id="{E4D7D07E-EA81-A845-874C-A8385A4CB773}"/>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0.00546</cdr:x>
      <cdr:y>0.00837</cdr:y>
    </cdr:from>
    <cdr:to>
      <cdr:x>0.96123</cdr:x>
      <cdr:y>0.09204</cdr:y>
    </cdr:to>
    <cdr:sp macro="" textlink="">
      <cdr:nvSpPr>
        <cdr:cNvPr id="2" name="TextBox 1">
          <a:extLst xmlns:a="http://schemas.openxmlformats.org/drawingml/2006/main">
            <a:ext uri="{FF2B5EF4-FFF2-40B4-BE49-F238E27FC236}">
              <a16:creationId xmlns:a16="http://schemas.microsoft.com/office/drawing/2014/main" id="{E39DD60A-5662-F005-2594-893891B783D7}"/>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Real government departmental spending per head </a:t>
          </a:r>
        </a:p>
      </cdr:txBody>
    </cdr:sp>
  </cdr:relSizeAnchor>
  <cdr:relSizeAnchor xmlns:cdr="http://schemas.openxmlformats.org/drawingml/2006/chartDrawing">
    <cdr:from>
      <cdr:x>0.00546</cdr:x>
      <cdr:y>0.93352</cdr:y>
    </cdr:from>
    <cdr:to>
      <cdr:x>1</cdr:x>
      <cdr:y>1</cdr:y>
    </cdr:to>
    <cdr:sp macro="" textlink="">
      <cdr:nvSpPr>
        <cdr:cNvPr id="3" name="Rectangle 2">
          <a:extLst xmlns:a="http://schemas.openxmlformats.org/drawingml/2006/main">
            <a:ext uri="{FF2B5EF4-FFF2-40B4-BE49-F238E27FC236}">
              <a16:creationId xmlns:a16="http://schemas.microsoft.com/office/drawing/2014/main" id="{B06E185F-4C72-655E-1DDF-4F5C003FD758}"/>
            </a:ext>
          </a:extLst>
        </cdr:cNvPr>
        <cdr:cNvSpPr/>
      </cdr:nvSpPr>
      <cdr:spPr>
        <a:xfrm xmlns:a="http://schemas.openxmlformats.org/drawingml/2006/main">
          <a:off x="46025" y="6286499"/>
          <a:ext cx="8383600" cy="447675"/>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OBR forecasts &amp; Labour party manifesto</a:t>
          </a:r>
        </a:p>
      </cdr:txBody>
    </cdr:sp>
  </cdr:relSizeAnchor>
  <cdr:relSizeAnchor xmlns:cdr="http://schemas.openxmlformats.org/drawingml/2006/chartDrawing">
    <cdr:from>
      <cdr:x>0.00452</cdr:x>
      <cdr:y>0.0698</cdr:y>
    </cdr:from>
    <cdr:to>
      <cdr:x>0.3322</cdr:x>
      <cdr:y>0.12074</cdr:y>
    </cdr:to>
    <cdr:sp macro="" textlink="">
      <cdr:nvSpPr>
        <cdr:cNvPr id="4" name="TextBox 3">
          <a:extLst xmlns:a="http://schemas.openxmlformats.org/drawingml/2006/main">
            <a:ext uri="{FF2B5EF4-FFF2-40B4-BE49-F238E27FC236}">
              <a16:creationId xmlns:a16="http://schemas.microsoft.com/office/drawing/2014/main" id="{47F43F40-89F2-E4D4-D485-0FBFEE1066E4}"/>
            </a:ext>
          </a:extLst>
        </cdr:cNvPr>
        <cdr:cNvSpPr txBox="1"/>
      </cdr:nvSpPr>
      <cdr:spPr>
        <a:xfrm xmlns:a="http://schemas.openxmlformats.org/drawingml/2006/main">
          <a:off x="38101" y="469375"/>
          <a:ext cx="2762250" cy="34254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2023-2024=100</a:t>
          </a:r>
        </a:p>
      </cdr:txBody>
    </cdr:sp>
  </cdr:relSizeAnchor>
  <cdr:relSizeAnchor xmlns:cdr="http://schemas.openxmlformats.org/drawingml/2006/chartDrawing">
    <cdr:from>
      <cdr:x>0.0904</cdr:x>
      <cdr:y>0.11504</cdr:y>
    </cdr:from>
    <cdr:to>
      <cdr:x>0.41695</cdr:x>
      <cdr:y>0.16598</cdr:y>
    </cdr:to>
    <cdr:sp macro="" textlink="">
      <cdr:nvSpPr>
        <cdr:cNvPr id="6" name="TextBox 1">
          <a:extLst xmlns:a="http://schemas.openxmlformats.org/drawingml/2006/main">
            <a:ext uri="{FF2B5EF4-FFF2-40B4-BE49-F238E27FC236}">
              <a16:creationId xmlns:a16="http://schemas.microsoft.com/office/drawing/2014/main" id="{F77A6370-79A6-D64F-4105-586D2F5BD526}"/>
            </a:ext>
          </a:extLst>
        </cdr:cNvPr>
        <cdr:cNvSpPr txBox="1"/>
      </cdr:nvSpPr>
      <cdr:spPr>
        <a:xfrm xmlns:a="http://schemas.openxmlformats.org/drawingml/2006/main">
          <a:off x="762000" y="774700"/>
          <a:ext cx="2752725" cy="343039"/>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Current</a:t>
          </a:r>
        </a:p>
      </cdr:txBody>
    </cdr:sp>
  </cdr:relSizeAnchor>
</c:userShapes>
</file>

<file path=xl/drawings/drawing19.xml><?xml version="1.0" encoding="utf-8"?>
<c:userShapes xmlns:c="http://schemas.openxmlformats.org/drawingml/2006/chart">
  <cdr:relSizeAnchor xmlns:cdr="http://schemas.openxmlformats.org/drawingml/2006/chartDrawing">
    <cdr:from>
      <cdr:x>0.15116</cdr:x>
      <cdr:y>0.00538</cdr:y>
    </cdr:from>
    <cdr:to>
      <cdr:x>0.85094</cdr:x>
      <cdr:y>0.06301</cdr:y>
    </cdr:to>
    <cdr:sp macro="" textlink="">
      <cdr:nvSpPr>
        <cdr:cNvPr id="5" name="TextBox 1">
          <a:extLst xmlns:a="http://schemas.openxmlformats.org/drawingml/2006/main">
            <a:ext uri="{FF2B5EF4-FFF2-40B4-BE49-F238E27FC236}">
              <a16:creationId xmlns:a16="http://schemas.microsoft.com/office/drawing/2014/main" id="{FF9A3246-04F1-C389-8E55-AD7277ED7274}"/>
            </a:ext>
          </a:extLst>
        </cdr:cNvPr>
        <cdr:cNvSpPr txBox="1"/>
      </cdr:nvSpPr>
      <cdr:spPr>
        <a:xfrm xmlns:a="http://schemas.openxmlformats.org/drawingml/2006/main">
          <a:off x="675271" y="32238"/>
          <a:ext cx="3126054" cy="345272"/>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Capital</a:t>
          </a:r>
        </a:p>
      </cdr:txBody>
    </cdr:sp>
  </cdr:relSizeAnchor>
</c:userShapes>
</file>

<file path=xl/drawings/drawing20.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D74BE8FD-ADE8-579F-A589-8FC048F11244}"/>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1.xml><?xml version="1.0" encoding="utf-8"?>
<c:userShapes xmlns:c="http://schemas.openxmlformats.org/drawingml/2006/chart">
  <cdr:relSizeAnchor xmlns:cdr="http://schemas.openxmlformats.org/drawingml/2006/chartDrawing">
    <cdr:from>
      <cdr:x>0.47006</cdr:x>
      <cdr:y>0.1075</cdr:y>
    </cdr:from>
    <cdr:to>
      <cdr:x>1</cdr:x>
      <cdr:y>0.99717</cdr:y>
    </cdr:to>
    <cdr:graphicFrame macro="">
      <cdr:nvGraphicFramePr>
        <cdr:cNvPr id="5" name="Chart 1">
          <a:extLst xmlns:a="http://schemas.openxmlformats.org/drawingml/2006/main">
            <a:ext uri="{FF2B5EF4-FFF2-40B4-BE49-F238E27FC236}">
              <a16:creationId xmlns:a16="http://schemas.microsoft.com/office/drawing/2014/main" id="{E4D7D07E-EA81-A845-874C-A8385A4CB773}"/>
            </a:ext>
          </a:extLst>
        </cdr:cNvPr>
        <cdr:cNvGraphicFramePr/>
      </cdr:nvGraphicFramePr>
      <cdr:xfrm>
        <a:off xmlns:a="http://schemas.openxmlformats.org/drawingml/2006/main" x="0" y="0"/>
        <a:ext xmlns:a="http://schemas.openxmlformats.org/drawingml/2006/main" cx="0" cy="0"/>
      </cdr: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cdr:graphicFrame>
  </cdr:relSizeAnchor>
  <cdr:relSizeAnchor xmlns:cdr="http://schemas.openxmlformats.org/drawingml/2006/chartDrawing">
    <cdr:from>
      <cdr:x>0.00546</cdr:x>
      <cdr:y>0.00837</cdr:y>
    </cdr:from>
    <cdr:to>
      <cdr:x>0.96123</cdr:x>
      <cdr:y>0.09204</cdr:y>
    </cdr:to>
    <cdr:sp macro="" textlink="">
      <cdr:nvSpPr>
        <cdr:cNvPr id="2" name="TextBox 1">
          <a:extLst xmlns:a="http://schemas.openxmlformats.org/drawingml/2006/main">
            <a:ext uri="{FF2B5EF4-FFF2-40B4-BE49-F238E27FC236}">
              <a16:creationId xmlns:a16="http://schemas.microsoft.com/office/drawing/2014/main" id="{E39DD60A-5662-F005-2594-893891B783D7}"/>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Real government departmental spending per head </a:t>
          </a:r>
        </a:p>
      </cdr:txBody>
    </cdr:sp>
  </cdr:relSizeAnchor>
  <cdr:relSizeAnchor xmlns:cdr="http://schemas.openxmlformats.org/drawingml/2006/chartDrawing">
    <cdr:from>
      <cdr:x>0.00546</cdr:x>
      <cdr:y>0.93704</cdr:y>
    </cdr:from>
    <cdr:to>
      <cdr:x>0.96123</cdr:x>
      <cdr:y>1</cdr:y>
    </cdr:to>
    <cdr:sp macro="" textlink="">
      <cdr:nvSpPr>
        <cdr:cNvPr id="3" name="Rectangle 2">
          <a:extLst xmlns:a="http://schemas.openxmlformats.org/drawingml/2006/main">
            <a:ext uri="{FF2B5EF4-FFF2-40B4-BE49-F238E27FC236}">
              <a16:creationId xmlns:a16="http://schemas.microsoft.com/office/drawing/2014/main" id="{B06E185F-4C72-655E-1DDF-4F5C003FD758}"/>
            </a:ext>
          </a:extLst>
        </cdr:cNvPr>
        <cdr:cNvSpPr/>
      </cdr:nvSpPr>
      <cdr:spPr>
        <a:xfrm xmlns:a="http://schemas.openxmlformats.org/drawingml/2006/main">
          <a:off x="50800" y="568888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50000"/>
                </a:schemeClr>
              </a:solidFill>
              <a:prstDash val="solid"/>
            </a14:hiddenLine>
          </a:ext>
        </a:ex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forecasts from OBR</a:t>
          </a:r>
        </a:p>
      </cdr:txBody>
    </cdr:sp>
  </cdr:relSizeAnchor>
  <cdr:relSizeAnchor xmlns:cdr="http://schemas.openxmlformats.org/drawingml/2006/chartDrawing">
    <cdr:from>
      <cdr:x>0.00452</cdr:x>
      <cdr:y>0.0698</cdr:y>
    </cdr:from>
    <cdr:to>
      <cdr:x>0.3322</cdr:x>
      <cdr:y>0.12074</cdr:y>
    </cdr:to>
    <cdr:sp macro="" textlink="">
      <cdr:nvSpPr>
        <cdr:cNvPr id="4" name="TextBox 3">
          <a:extLst xmlns:a="http://schemas.openxmlformats.org/drawingml/2006/main">
            <a:ext uri="{FF2B5EF4-FFF2-40B4-BE49-F238E27FC236}">
              <a16:creationId xmlns:a16="http://schemas.microsoft.com/office/drawing/2014/main" id="{47F43F40-89F2-E4D4-D485-0FBFEE1066E4}"/>
            </a:ext>
          </a:extLst>
        </cdr:cNvPr>
        <cdr:cNvSpPr txBox="1"/>
      </cdr:nvSpPr>
      <cdr:spPr>
        <a:xfrm xmlns:a="http://schemas.openxmlformats.org/drawingml/2006/main">
          <a:off x="38101" y="469375"/>
          <a:ext cx="2762250" cy="342545"/>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2023-2024=100</a:t>
          </a:r>
        </a:p>
      </cdr:txBody>
    </cdr:sp>
  </cdr:relSizeAnchor>
  <cdr:relSizeAnchor xmlns:cdr="http://schemas.openxmlformats.org/drawingml/2006/chartDrawing">
    <cdr:from>
      <cdr:x>0.0904</cdr:x>
      <cdr:y>0.11504</cdr:y>
    </cdr:from>
    <cdr:to>
      <cdr:x>0.41695</cdr:x>
      <cdr:y>0.16598</cdr:y>
    </cdr:to>
    <cdr:sp macro="" textlink="">
      <cdr:nvSpPr>
        <cdr:cNvPr id="6" name="TextBox 1">
          <a:extLst xmlns:a="http://schemas.openxmlformats.org/drawingml/2006/main">
            <a:ext uri="{FF2B5EF4-FFF2-40B4-BE49-F238E27FC236}">
              <a16:creationId xmlns:a16="http://schemas.microsoft.com/office/drawing/2014/main" id="{F77A6370-79A6-D64F-4105-586D2F5BD526}"/>
            </a:ext>
          </a:extLst>
        </cdr:cNvPr>
        <cdr:cNvSpPr txBox="1"/>
      </cdr:nvSpPr>
      <cdr:spPr>
        <a:xfrm xmlns:a="http://schemas.openxmlformats.org/drawingml/2006/main">
          <a:off x="762000" y="774700"/>
          <a:ext cx="2752725" cy="343039"/>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Current</a:t>
          </a:r>
        </a:p>
      </cdr:txBody>
    </cdr:sp>
  </cdr:relSizeAnchor>
</c:userShapes>
</file>

<file path=xl/drawings/drawing22.xml><?xml version="1.0" encoding="utf-8"?>
<c:userShapes xmlns:c="http://schemas.openxmlformats.org/drawingml/2006/chart">
  <cdr:relSizeAnchor xmlns:cdr="http://schemas.openxmlformats.org/drawingml/2006/chartDrawing">
    <cdr:from>
      <cdr:x>0.14903</cdr:x>
      <cdr:y>0.01333</cdr:y>
    </cdr:from>
    <cdr:to>
      <cdr:x>0.84881</cdr:x>
      <cdr:y>0.07096</cdr:y>
    </cdr:to>
    <cdr:sp macro="" textlink="">
      <cdr:nvSpPr>
        <cdr:cNvPr id="5" name="TextBox 1">
          <a:extLst xmlns:a="http://schemas.openxmlformats.org/drawingml/2006/main">
            <a:ext uri="{FF2B5EF4-FFF2-40B4-BE49-F238E27FC236}">
              <a16:creationId xmlns:a16="http://schemas.microsoft.com/office/drawing/2014/main" id="{FF9A3246-04F1-C389-8E55-AD7277ED7274}"/>
            </a:ext>
          </a:extLst>
        </cdr:cNvPr>
        <cdr:cNvSpPr txBox="1"/>
      </cdr:nvSpPr>
      <cdr:spPr>
        <a:xfrm xmlns:a="http://schemas.openxmlformats.org/drawingml/2006/main">
          <a:off x="657225" y="79375"/>
          <a:ext cx="3086100" cy="343039"/>
        </a:xfrm>
        <a:prstGeom xmlns:a="http://schemas.openxmlformats.org/drawingml/2006/main" prst="rect">
          <a:avLst/>
        </a:prstGeom>
      </cdr:spPr>
      <cdr:txBody>
        <a:bodyPr xmlns:a="http://schemas.openxmlformats.org/drawingml/2006/main" vert="horz"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indent="0" algn="ctr"/>
          <a:r>
            <a:rPr lang="en-GB" sz="1800" b="0">
              <a:solidFill>
                <a:srgbClr val="495057"/>
              </a:solidFill>
              <a:latin typeface="Segoe UI" panose="020B0502040204020203" pitchFamily="34" charset="0"/>
              <a:cs typeface="Segoe UI" panose="020B0502040204020203" pitchFamily="34" charset="0"/>
            </a:rPr>
            <a:t>Capital</a:t>
          </a:r>
        </a:p>
      </cdr:txBody>
    </cdr:sp>
  </cdr:relSizeAnchor>
</c:userShapes>
</file>

<file path=xl/drawings/drawing23.xml><?xml version="1.0" encoding="utf-8"?>
<xdr:wsDr xmlns:xdr="http://schemas.openxmlformats.org/drawingml/2006/spreadsheetDrawing" xmlns:a="http://schemas.openxmlformats.org/drawingml/2006/main">
  <xdr:absoluteAnchor>
    <xdr:pos x="0" y="0"/>
    <xdr:ext cx="8429625" cy="6734175"/>
    <xdr:graphicFrame macro="">
      <xdr:nvGraphicFramePr>
        <xdr:cNvPr id="2" name="Chart 1">
          <a:extLst>
            <a:ext uri="{FF2B5EF4-FFF2-40B4-BE49-F238E27FC236}">
              <a16:creationId xmlns:a16="http://schemas.microsoft.com/office/drawing/2014/main" id="{58BCAB6F-3EFA-F3EB-A1E1-BDA4B94D0BE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4.xml><?xml version="1.0" encoding="utf-8"?>
<c:userShapes xmlns:c="http://schemas.openxmlformats.org/drawingml/2006/chart">
  <cdr:relSizeAnchor xmlns:cdr="http://schemas.openxmlformats.org/drawingml/2006/chartDrawing">
    <cdr:from>
      <cdr:x>0.00546</cdr:x>
      <cdr:y>0.00836</cdr:y>
    </cdr:from>
    <cdr:to>
      <cdr:x>0.96148</cdr:x>
      <cdr:y>0.09193</cdr:y>
    </cdr:to>
    <cdr:sp macro="" textlink="">
      <cdr:nvSpPr>
        <cdr:cNvPr id="2" name="TextBox 1">
          <a:extLst xmlns:a="http://schemas.openxmlformats.org/drawingml/2006/main">
            <a:ext uri="{FF2B5EF4-FFF2-40B4-BE49-F238E27FC236}">
              <a16:creationId xmlns:a16="http://schemas.microsoft.com/office/drawing/2014/main" id="{B1A8FC5A-A020-5CDA-FBEB-F7EB1DAB0563}"/>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GDP</a:t>
          </a:r>
        </a:p>
      </cdr:txBody>
    </cdr:sp>
  </cdr:relSizeAnchor>
  <cdr:relSizeAnchor xmlns:cdr="http://schemas.openxmlformats.org/drawingml/2006/chartDrawing">
    <cdr:from>
      <cdr:x>0.00546</cdr:x>
      <cdr:y>0.93711</cdr:y>
    </cdr:from>
    <cdr:to>
      <cdr:x>0.96148</cdr:x>
      <cdr:y>1</cdr:y>
    </cdr:to>
    <cdr:sp macro="" textlink="">
      <cdr:nvSpPr>
        <cdr:cNvPr id="3" name="Rectangle 2">
          <a:extLst xmlns:a="http://schemas.openxmlformats.org/drawingml/2006/main">
            <a:ext uri="{FF2B5EF4-FFF2-40B4-BE49-F238E27FC236}">
              <a16:creationId xmlns:a16="http://schemas.microsoft.com/office/drawing/2014/main" id="{5D3EA7A0-E1FF-3982-27F5-19C171CB3331}"/>
            </a:ext>
          </a:extLst>
        </cdr:cNvPr>
        <cdr:cNvSpPr/>
      </cdr:nvSpPr>
      <cdr:spPr>
        <a:xfrm xmlns:a="http://schemas.openxmlformats.org/drawingml/2006/main">
          <a:off x="50800" y="5695972"/>
          <a:ext cx="8890000" cy="382270"/>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a:t>
          </a:r>
        </a:p>
      </cdr:txBody>
    </cdr:sp>
  </cdr:relSizeAnchor>
  <cdr:relSizeAnchor xmlns:cdr="http://schemas.openxmlformats.org/drawingml/2006/chartDrawing">
    <cdr:from>
      <cdr:x>0.00678</cdr:x>
      <cdr:y>0.06841</cdr:y>
    </cdr:from>
    <cdr:to>
      <cdr:x>0.38755</cdr:x>
      <cdr:y>0.11936</cdr:y>
    </cdr:to>
    <cdr:sp macro="" textlink="">
      <cdr:nvSpPr>
        <cdr:cNvPr id="6" name="TextBox 5">
          <a:extLst xmlns:a="http://schemas.openxmlformats.org/drawingml/2006/main">
            <a:ext uri="{FF2B5EF4-FFF2-40B4-BE49-F238E27FC236}">
              <a16:creationId xmlns:a16="http://schemas.microsoft.com/office/drawing/2014/main" id="{415910FB-EBC3-65F8-4850-D0CF82CE0971}"/>
            </a:ext>
          </a:extLst>
        </cdr:cNvPr>
        <cdr:cNvSpPr txBox="1"/>
      </cdr:nvSpPr>
      <cdr:spPr>
        <a:xfrm xmlns:a="http://schemas.openxmlformats.org/drawingml/2006/main">
          <a:off x="57150" y="460375"/>
          <a:ext cx="3209925"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Index,</a:t>
          </a:r>
          <a:r>
            <a:rPr lang="en-GB" sz="1800" b="0" baseline="0">
              <a:solidFill>
                <a:srgbClr val="495057"/>
              </a:solidFill>
              <a:latin typeface="Segoe UI" panose="020B0502040204020203" pitchFamily="34" charset="0"/>
              <a:cs typeface="Segoe UI" panose="020B0502040204020203" pitchFamily="34" charset="0"/>
            </a:rPr>
            <a:t> 2023-2024 = 100</a:t>
          </a:r>
          <a:endParaRPr lang="en-GB" sz="1800" b="0">
            <a:solidFill>
              <a:srgbClr val="495057"/>
            </a:solidFill>
            <a:latin typeface="Segoe UI" panose="020B0502040204020203" pitchFamily="34" charset="0"/>
            <a:cs typeface="Segoe UI" panose="020B0502040204020203" pitchFamily="34" charset="0"/>
          </a:endParaRPr>
        </a:p>
      </cdr:txBody>
    </cdr:sp>
  </cdr:relSizeAnchor>
</c:userShapes>
</file>

<file path=xl/drawings/drawing25.xml><?xml version="1.0" encoding="utf-8"?>
<xdr:wsDr xmlns:xdr="http://schemas.openxmlformats.org/drawingml/2006/spreadsheetDrawing" xmlns:a="http://schemas.openxmlformats.org/drawingml/2006/main">
  <xdr:absoluteAnchor>
    <xdr:pos x="0" y="0"/>
    <xdr:ext cx="8430070" cy="6729813"/>
    <xdr:graphicFrame macro="">
      <xdr:nvGraphicFramePr>
        <xdr:cNvPr id="2" name="Chart 1">
          <a:extLst>
            <a:ext uri="{FF2B5EF4-FFF2-40B4-BE49-F238E27FC236}">
              <a16:creationId xmlns:a16="http://schemas.microsoft.com/office/drawing/2014/main" id="{483DD310-DD29-1FE7-63FB-2AC25477BAE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6.xml><?xml version="1.0" encoding="utf-8"?>
<c:userShapes xmlns:c="http://schemas.openxmlformats.org/drawingml/2006/chart">
  <cdr:relSizeAnchor xmlns:cdr="http://schemas.openxmlformats.org/drawingml/2006/chartDrawing">
    <cdr:from>
      <cdr:x>0.00546</cdr:x>
      <cdr:y>0.00836</cdr:y>
    </cdr:from>
    <cdr:to>
      <cdr:x>0.96148</cdr:x>
      <cdr:y>0.09193</cdr:y>
    </cdr:to>
    <cdr:sp macro="" textlink="">
      <cdr:nvSpPr>
        <cdr:cNvPr id="2" name="TextBox 1">
          <a:extLst xmlns:a="http://schemas.openxmlformats.org/drawingml/2006/main">
            <a:ext uri="{FF2B5EF4-FFF2-40B4-BE49-F238E27FC236}">
              <a16:creationId xmlns:a16="http://schemas.microsoft.com/office/drawing/2014/main" id="{037D3E75-0E7D-F1E8-68F8-75400B637515}"/>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Public</a:t>
          </a:r>
          <a:r>
            <a:rPr lang="en-GB" sz="2400" b="0" baseline="0">
              <a:solidFill>
                <a:srgbClr val="495057"/>
              </a:solidFill>
              <a:latin typeface="Segoe UI" panose="020B0502040204020203" pitchFamily="34" charset="0"/>
              <a:cs typeface="Segoe UI" panose="020B0502040204020203" pitchFamily="34" charset="0"/>
            </a:rPr>
            <a:t> sector current expenditure</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0.00546</cdr:x>
      <cdr:y>0.90299</cdr:y>
    </cdr:from>
    <cdr:to>
      <cdr:x>0.96148</cdr:x>
      <cdr:y>1</cdr:y>
    </cdr:to>
    <cdr:sp macro="" textlink="">
      <cdr:nvSpPr>
        <cdr:cNvPr id="3" name="Rectangle 2">
          <a:extLst xmlns:a="http://schemas.openxmlformats.org/drawingml/2006/main">
            <a:ext uri="{FF2B5EF4-FFF2-40B4-BE49-F238E27FC236}">
              <a16:creationId xmlns:a16="http://schemas.microsoft.com/office/drawing/2014/main" id="{06FA2A56-0B5A-7756-3209-9240B4F61666}"/>
            </a:ext>
          </a:extLst>
        </cdr:cNvPr>
        <cdr:cNvSpPr/>
      </cdr:nvSpPr>
      <cdr:spPr>
        <a:xfrm xmlns:a="http://schemas.openxmlformats.org/drawingml/2006/main">
          <a:off x="46053" y="6076950"/>
          <a:ext cx="8059303" cy="652863"/>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forecasts from OBR and Conservative &amp; Labour party manifestos</a:t>
          </a:r>
        </a:p>
      </cdr:txBody>
    </cdr:sp>
  </cdr:relSizeAnchor>
  <cdr:relSizeAnchor xmlns:cdr="http://schemas.openxmlformats.org/drawingml/2006/chartDrawing">
    <cdr:from>
      <cdr:x>0.00678</cdr:x>
      <cdr:y>0.06699</cdr:y>
    </cdr:from>
    <cdr:to>
      <cdr:x>0.18191</cdr:x>
      <cdr:y>0.11795</cdr:y>
    </cdr:to>
    <cdr:sp macro="" textlink="">
      <cdr:nvSpPr>
        <cdr:cNvPr id="6" name="TextBox 5">
          <a:extLst xmlns:a="http://schemas.openxmlformats.org/drawingml/2006/main">
            <a:ext uri="{FF2B5EF4-FFF2-40B4-BE49-F238E27FC236}">
              <a16:creationId xmlns:a16="http://schemas.microsoft.com/office/drawing/2014/main" id="{30170FDC-24DA-B3AC-A29D-EC788BE5D922}"/>
            </a:ext>
          </a:extLst>
        </cdr:cNvPr>
        <cdr:cNvSpPr txBox="1"/>
      </cdr:nvSpPr>
      <cdr:spPr>
        <a:xfrm xmlns:a="http://schemas.openxmlformats.org/drawingml/2006/main">
          <a:off x="57150" y="450850"/>
          <a:ext cx="1476375"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of GDP</a:t>
          </a:r>
        </a:p>
      </cdr:txBody>
    </cdr:sp>
  </cdr:relSizeAnchor>
</c:userShapes>
</file>

<file path=xl/drawings/drawing27.xml><?xml version="1.0" encoding="utf-8"?>
<xdr:wsDr xmlns:xdr="http://schemas.openxmlformats.org/drawingml/2006/spreadsheetDrawing" xmlns:a="http://schemas.openxmlformats.org/drawingml/2006/main">
  <xdr:absoluteAnchor>
    <xdr:pos x="0" y="0"/>
    <xdr:ext cx="8430070" cy="6729813"/>
    <xdr:graphicFrame macro="">
      <xdr:nvGraphicFramePr>
        <xdr:cNvPr id="2" name="Chart 1">
          <a:extLst>
            <a:ext uri="{FF2B5EF4-FFF2-40B4-BE49-F238E27FC236}">
              <a16:creationId xmlns:a16="http://schemas.microsoft.com/office/drawing/2014/main" id="{9A77D56D-C421-B4CD-A861-9879DFB2075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8.xml><?xml version="1.0" encoding="utf-8"?>
<c:userShapes xmlns:c="http://schemas.openxmlformats.org/drawingml/2006/chart">
  <cdr:relSizeAnchor xmlns:cdr="http://schemas.openxmlformats.org/drawingml/2006/chartDrawing">
    <cdr:from>
      <cdr:x>0.00546</cdr:x>
      <cdr:y>0.00836</cdr:y>
    </cdr:from>
    <cdr:to>
      <cdr:x>0.96148</cdr:x>
      <cdr:y>0.09193</cdr:y>
    </cdr:to>
    <cdr:sp macro="" textlink="">
      <cdr:nvSpPr>
        <cdr:cNvPr id="2" name="TextBox 1">
          <a:extLst xmlns:a="http://schemas.openxmlformats.org/drawingml/2006/main">
            <a:ext uri="{FF2B5EF4-FFF2-40B4-BE49-F238E27FC236}">
              <a16:creationId xmlns:a16="http://schemas.microsoft.com/office/drawing/2014/main" id="{037D3E75-0E7D-F1E8-68F8-75400B637515}"/>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Public</a:t>
          </a:r>
          <a:r>
            <a:rPr lang="en-GB" sz="2400" b="0" baseline="0">
              <a:solidFill>
                <a:srgbClr val="495057"/>
              </a:solidFill>
              <a:latin typeface="Segoe UI" panose="020B0502040204020203" pitchFamily="34" charset="0"/>
              <a:cs typeface="Segoe UI" panose="020B0502040204020203" pitchFamily="34" charset="0"/>
            </a:rPr>
            <a:t> sector net investment</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0.00546</cdr:x>
      <cdr:y>0.90299</cdr:y>
    </cdr:from>
    <cdr:to>
      <cdr:x>0.96148</cdr:x>
      <cdr:y>1</cdr:y>
    </cdr:to>
    <cdr:sp macro="" textlink="">
      <cdr:nvSpPr>
        <cdr:cNvPr id="3" name="Rectangle 2">
          <a:extLst xmlns:a="http://schemas.openxmlformats.org/drawingml/2006/main">
            <a:ext uri="{FF2B5EF4-FFF2-40B4-BE49-F238E27FC236}">
              <a16:creationId xmlns:a16="http://schemas.microsoft.com/office/drawing/2014/main" id="{06FA2A56-0B5A-7756-3209-9240B4F61666}"/>
            </a:ext>
          </a:extLst>
        </cdr:cNvPr>
        <cdr:cNvSpPr/>
      </cdr:nvSpPr>
      <cdr:spPr>
        <a:xfrm xmlns:a="http://schemas.openxmlformats.org/drawingml/2006/main">
          <a:off x="46053" y="6076950"/>
          <a:ext cx="8059303" cy="652863"/>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forecasts from OBR and Conservative &amp; Labour party manifestos</a:t>
          </a:r>
        </a:p>
      </cdr:txBody>
    </cdr:sp>
  </cdr:relSizeAnchor>
  <cdr:relSizeAnchor xmlns:cdr="http://schemas.openxmlformats.org/drawingml/2006/chartDrawing">
    <cdr:from>
      <cdr:x>0.00678</cdr:x>
      <cdr:y>0.06699</cdr:y>
    </cdr:from>
    <cdr:to>
      <cdr:x>0.18191</cdr:x>
      <cdr:y>0.11795</cdr:y>
    </cdr:to>
    <cdr:sp macro="" textlink="">
      <cdr:nvSpPr>
        <cdr:cNvPr id="6" name="TextBox 5">
          <a:extLst xmlns:a="http://schemas.openxmlformats.org/drawingml/2006/main">
            <a:ext uri="{FF2B5EF4-FFF2-40B4-BE49-F238E27FC236}">
              <a16:creationId xmlns:a16="http://schemas.microsoft.com/office/drawing/2014/main" id="{30170FDC-24DA-B3AC-A29D-EC788BE5D922}"/>
            </a:ext>
          </a:extLst>
        </cdr:cNvPr>
        <cdr:cNvSpPr txBox="1"/>
      </cdr:nvSpPr>
      <cdr:spPr>
        <a:xfrm xmlns:a="http://schemas.openxmlformats.org/drawingml/2006/main">
          <a:off x="57150" y="450850"/>
          <a:ext cx="1476375"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of GDP</a:t>
          </a:r>
        </a:p>
      </cdr:txBody>
    </cdr:sp>
  </cdr:relSizeAnchor>
</c:userShapes>
</file>

<file path=xl/drawings/drawing29.xml><?xml version="1.0" encoding="utf-8"?>
<xdr:wsDr xmlns:xdr="http://schemas.openxmlformats.org/drawingml/2006/spreadsheetDrawing" xmlns:a="http://schemas.openxmlformats.org/drawingml/2006/main">
  <xdr:absoluteAnchor>
    <xdr:pos x="0" y="0"/>
    <xdr:ext cx="8430070" cy="6729813"/>
    <xdr:graphicFrame macro="">
      <xdr:nvGraphicFramePr>
        <xdr:cNvPr id="2" name="Chart 1">
          <a:extLst>
            <a:ext uri="{FF2B5EF4-FFF2-40B4-BE49-F238E27FC236}">
              <a16:creationId xmlns:a16="http://schemas.microsoft.com/office/drawing/2014/main" id="{A62B830F-967B-9070-87E8-4545672A81B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0.xml><?xml version="1.0" encoding="utf-8"?>
<c:userShapes xmlns:c="http://schemas.openxmlformats.org/drawingml/2006/chart">
  <cdr:relSizeAnchor xmlns:cdr="http://schemas.openxmlformats.org/drawingml/2006/chartDrawing">
    <cdr:from>
      <cdr:x>0.00546</cdr:x>
      <cdr:y>0.00836</cdr:y>
    </cdr:from>
    <cdr:to>
      <cdr:x>0.96148</cdr:x>
      <cdr:y>0.09193</cdr:y>
    </cdr:to>
    <cdr:sp macro="" textlink="">
      <cdr:nvSpPr>
        <cdr:cNvPr id="2" name="TextBox 1">
          <a:extLst xmlns:a="http://schemas.openxmlformats.org/drawingml/2006/main">
            <a:ext uri="{FF2B5EF4-FFF2-40B4-BE49-F238E27FC236}">
              <a16:creationId xmlns:a16="http://schemas.microsoft.com/office/drawing/2014/main" id="{037D3E75-0E7D-F1E8-68F8-75400B637515}"/>
            </a:ext>
          </a:extLst>
        </cdr:cNvPr>
        <cdr:cNvSpPr txBox="1"/>
      </cdr:nvSpPr>
      <cdr:spPr>
        <a:xfrm xmlns:a="http://schemas.openxmlformats.org/drawingml/2006/main">
          <a:off x="50800" y="50800"/>
          <a:ext cx="8890000" cy="5080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2400" b="0">
              <a:solidFill>
                <a:srgbClr val="495057"/>
              </a:solidFill>
              <a:latin typeface="Segoe UI" panose="020B0502040204020203" pitchFamily="34" charset="0"/>
              <a:cs typeface="Segoe UI" panose="020B0502040204020203" pitchFamily="34" charset="0"/>
            </a:rPr>
            <a:t>UK: Public</a:t>
          </a:r>
          <a:r>
            <a:rPr lang="en-GB" sz="2400" b="0" baseline="0">
              <a:solidFill>
                <a:srgbClr val="495057"/>
              </a:solidFill>
              <a:latin typeface="Segoe UI" panose="020B0502040204020203" pitchFamily="34" charset="0"/>
              <a:cs typeface="Segoe UI" panose="020B0502040204020203" pitchFamily="34" charset="0"/>
            </a:rPr>
            <a:t> sector current receipts</a:t>
          </a:r>
          <a:endParaRPr lang="en-GB" sz="2400" b="0">
            <a:solidFill>
              <a:srgbClr val="495057"/>
            </a:solidFill>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0.00546</cdr:x>
      <cdr:y>0.90299</cdr:y>
    </cdr:from>
    <cdr:to>
      <cdr:x>0.96148</cdr:x>
      <cdr:y>1</cdr:y>
    </cdr:to>
    <cdr:sp macro="" textlink="">
      <cdr:nvSpPr>
        <cdr:cNvPr id="3" name="Rectangle 2">
          <a:extLst xmlns:a="http://schemas.openxmlformats.org/drawingml/2006/main">
            <a:ext uri="{FF2B5EF4-FFF2-40B4-BE49-F238E27FC236}">
              <a16:creationId xmlns:a16="http://schemas.microsoft.com/office/drawing/2014/main" id="{06FA2A56-0B5A-7756-3209-9240B4F61666}"/>
            </a:ext>
          </a:extLst>
        </cdr:cNvPr>
        <cdr:cNvSpPr/>
      </cdr:nvSpPr>
      <cdr:spPr>
        <a:xfrm xmlns:a="http://schemas.openxmlformats.org/drawingml/2006/main">
          <a:off x="46053" y="6076950"/>
          <a:ext cx="8059303" cy="652863"/>
        </a:xfrm>
        <a:prstGeom xmlns:a="http://schemas.openxmlformats.org/drawingml/2006/main" prst="rect">
          <a:avLst/>
        </a:prstGeom>
        <a:noFill xmlns:a="http://schemas.openxmlformats.org/drawingml/2006/main"/>
        <a:ln xmlns:a="http://schemas.openxmlformats.org/drawingml/2006/main" w="25400" cap="flat" cmpd="sng" algn="ctr">
          <a:noFill/>
          <a:prstDash val="solid"/>
        </a:ln>
        <a:effectLst xmlns:a="http://schemas.openxmlformats.org/drawingml/2006/main"/>
        <a:extLst xmlns:a="http://schemas.openxmlformats.org/drawingml/2006/main">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25400" cap="flat" cmpd="sng" algn="ctr">
              <a:solidFill>
                <a:schemeClr val="accent1">
                  <a:shade val="15000"/>
                </a:schemeClr>
              </a:solidFill>
              <a:prstDash val="solid"/>
            </a14:hiddenLine>
          </a:ext>
        </a:extLst>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pPr algn="l"/>
          <a:r>
            <a:rPr lang="en-US" sz="1600" b="0" i="0" u="none" strike="noStrike" baseline="0">
              <a:solidFill>
                <a:srgbClr val="495057"/>
              </a:solidFill>
              <a:latin typeface="Segoe UI" panose="020B0502040204020203" pitchFamily="34" charset="0"/>
            </a:rPr>
            <a:t>Source: Oxford Economics calculations using forecasts from OBR and Conservative &amp; Labour party manifestos</a:t>
          </a:r>
        </a:p>
      </cdr:txBody>
    </cdr:sp>
  </cdr:relSizeAnchor>
  <cdr:relSizeAnchor xmlns:cdr="http://schemas.openxmlformats.org/drawingml/2006/chartDrawing">
    <cdr:from>
      <cdr:x>0.00678</cdr:x>
      <cdr:y>0.06699</cdr:y>
    </cdr:from>
    <cdr:to>
      <cdr:x>0.18191</cdr:x>
      <cdr:y>0.11795</cdr:y>
    </cdr:to>
    <cdr:sp macro="" textlink="">
      <cdr:nvSpPr>
        <cdr:cNvPr id="6" name="TextBox 5">
          <a:extLst xmlns:a="http://schemas.openxmlformats.org/drawingml/2006/main">
            <a:ext uri="{FF2B5EF4-FFF2-40B4-BE49-F238E27FC236}">
              <a16:creationId xmlns:a16="http://schemas.microsoft.com/office/drawing/2014/main" id="{30170FDC-24DA-B3AC-A29D-EC788BE5D922}"/>
            </a:ext>
          </a:extLst>
        </cdr:cNvPr>
        <cdr:cNvSpPr txBox="1"/>
      </cdr:nvSpPr>
      <cdr:spPr>
        <a:xfrm xmlns:a="http://schemas.openxmlformats.org/drawingml/2006/main">
          <a:off x="57150" y="450850"/>
          <a:ext cx="1476375" cy="342900"/>
        </a:xfrm>
        <a:prstGeom xmlns:a="http://schemas.openxmlformats.org/drawingml/2006/main" prst="rect">
          <a:avLst/>
        </a:prstGeom>
      </cdr:spPr>
      <cdr:txBody>
        <a:bodyPr xmlns:a="http://schemas.openxmlformats.org/drawingml/2006/main" vertOverflow="clip" vert="horz" rtlCol="0"/>
        <a:lstStyle xmlns:a="http://schemas.openxmlformats.org/drawingml/2006/main"/>
        <a:p xmlns:a="http://schemas.openxmlformats.org/drawingml/2006/main">
          <a:pPr indent="0"/>
          <a:r>
            <a:rPr lang="en-GB" sz="1800" b="0">
              <a:solidFill>
                <a:srgbClr val="495057"/>
              </a:solidFill>
              <a:latin typeface="Segoe UI" panose="020B0502040204020203" pitchFamily="34" charset="0"/>
              <a:cs typeface="Segoe UI" panose="020B0502040204020203" pitchFamily="34" charset="0"/>
            </a:rPr>
            <a:t>% of GDP</a:t>
          </a:r>
        </a:p>
      </cdr:txBody>
    </cdr:sp>
  </cdr:relSizeAnchor>
</c:userShapes>
</file>

<file path=xl/externalLinks/_rels/externalLink1.xml.rels><?xml version="1.0" encoding="UTF-8" standalone="yes"?>
<Relationships xmlns="http://schemas.openxmlformats.org/package/2006/relationships"><Relationship Id="rId1" Type="http://schemas.microsoft.com/office/2006/relationships/xlExternalLinkPath/xlPathMissing" Target="sheet0"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Z:\UK%20Team\UK%20Research%20Briefing\GE2024\Conservative%20assumptions.xlsx" TargetMode="External"/><Relationship Id="rId1" Type="http://schemas.openxmlformats.org/officeDocument/2006/relationships/externalLinkPath" Target="GE2024/Conservative%20assumption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Z:\UK%20Team\UK%20Research%20Briefing\GE2024\Labour%20assumptions.xlsx" TargetMode="External"/><Relationship Id="rId1" Type="http://schemas.openxmlformats.org/officeDocument/2006/relationships/externalLinkPath" Target="GE2024/Labour%20assumptions.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Z:\UK%20Team\Budgets%20&amp;%20PBRs\Budget24\Annex_A_charts_and_tables_March_2024.xlsx" TargetMode="External"/><Relationship Id="rId1" Type="http://schemas.openxmlformats.org/officeDocument/2006/relationships/externalLinkPath" Target="/UK%20Team/Budgets%20&amp;%20PBRs/Budget24/Annex_A_charts_and_tables_March_2024.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Public%20UK%20Model\GE2024\Scenario%20results.xlsx" TargetMode="External"/><Relationship Id="rId1" Type="http://schemas.openxmlformats.org/officeDocument/2006/relationships/externalLinkPath" Target="file:///C:\Public%20UK%20Model\GE2024\Scenario%20results.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file:///Z:\UK%20Team\UK%20Research%20Briefing\20240313%20RB%20UK%20Fiscal%20policy%20-%20Charts.xlsx" TargetMode="External"/><Relationship Id="rId1" Type="http://schemas.openxmlformats.org/officeDocument/2006/relationships/externalLinkPath" Target="20240313%20RB%20UK%20Fiscal%20policy%20-%20Char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0"/>
      <sheetName val="validation"/>
      <sheetName val="Risk-Types"/>
      <sheetName val="Raw Data"/>
      <sheetName val="Sector Story"/>
      <sheetName val="Job Growth_ALL"/>
      <sheetName val="GDP Growth_ALL"/>
      <sheetName val="GDP Growth_Largest 50"/>
      <sheetName val="Pop Growth_ALL"/>
      <sheetName val="Regions"/>
      <sheetName val="Codes"/>
      <sheetName val="Extra Data"/>
      <sheetName val="Key"/>
      <sheetName val="Annual_Census"/>
      <sheetName val="BLS_Data"/>
      <sheetName val="Annual_Data"/>
      <sheetName val="BEA_Shares"/>
      <sheetName val="Historical Data Set ANN"/>
      <sheetName val="Int_Output"/>
      <sheetName val="Final_Output"/>
      <sheetName val="data&amp;trend"/>
      <sheetName val="Melbourne Metro Employ Table"/>
      <sheetName val="Melb Metro WtCo Employ Table"/>
      <sheetName val="Melb Metro OWF Employ Table"/>
      <sheetName val="Melb Metro SAOWF Table"/>
      <sheetName val="Risk_Detail"/>
      <sheetName val="Raw_Data"/>
      <sheetName val="Sector_Story"/>
      <sheetName val="Job_Growth_ALL"/>
      <sheetName val="GDP_Growth_ALL"/>
      <sheetName val="GDP_Growth_Largest_50"/>
      <sheetName val="Pop_Growth_ALL"/>
      <sheetName val="Extra_Data"/>
      <sheetName val="Historical_Data_Set_ANN"/>
      <sheetName val="Melbourne_Metro_Employ_Table"/>
      <sheetName val="Melb_Metro_WtCo_Employ_Table"/>
      <sheetName val="Melb_Metro_OWF_Employ_Table"/>
      <sheetName val="Melb_Metro_SAOWF_Table"/>
      <sheetName val="Sheet2"/>
      <sheetName val="Const"/>
      <sheetName val="Control Panel"/>
      <sheetName val="Var"/>
      <sheetName val="Toggle Sheet"/>
      <sheetName val="Dashboard 2"/>
      <sheetName val="CF_CPRICEGRFHM"/>
      <sheetName val="SR"/>
    </sheetNames>
    <sheetDataSet>
      <sheetData sheetId="0" refreshError="1"/>
      <sheetData sheetId="1" refreshError="1"/>
      <sheetData sheetId="2" refreshError="1"/>
      <sheetData sheetId="3">
        <row r="2">
          <cell r="C2">
            <v>1991</v>
          </cell>
        </row>
      </sheetData>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row r="2">
          <cell r="C2" t="str">
            <v>Rank based on largest spend on FDNABev as a % of total OpEx spend</v>
          </cell>
        </row>
      </sheetData>
      <sheetData sheetId="18"/>
      <sheetData sheetId="19"/>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p level assumptions"/>
      <sheetName val="MODEL DATA"/>
      <sheetName val="Calculations"/>
      <sheetName val="Data"/>
      <sheetName val="$template-default"/>
      <sheetName val="GMW"/>
      <sheetName val="OBR_MAR24_TA.3"/>
      <sheetName val="OBR_MAR24_TA.5"/>
      <sheetName val="OBR_MAR24_TA.7"/>
      <sheetName val="OBR_MAR24_TA.9"/>
      <sheetName val="HMT_Table 5.1"/>
      <sheetName val="OBR_MAR24_ST6.6"/>
    </sheetNames>
    <sheetDataSet>
      <sheetData sheetId="0">
        <row r="5">
          <cell r="F5">
            <v>11667</v>
          </cell>
        </row>
        <row r="9">
          <cell r="F9">
            <v>2200</v>
          </cell>
        </row>
        <row r="10">
          <cell r="F10">
            <v>1734</v>
          </cell>
        </row>
        <row r="11">
          <cell r="F11">
            <v>-5000</v>
          </cell>
        </row>
        <row r="17">
          <cell r="F17">
            <v>-11000</v>
          </cell>
        </row>
        <row r="19">
          <cell r="B19"/>
          <cell r="C19">
            <v>827</v>
          </cell>
          <cell r="D19">
            <v>635</v>
          </cell>
          <cell r="E19">
            <v>-517</v>
          </cell>
          <cell r="F19">
            <v>-385</v>
          </cell>
          <cell r="G19">
            <v>505</v>
          </cell>
        </row>
      </sheetData>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p level assumptions"/>
      <sheetName val="MODEL DATA"/>
      <sheetName val="Calculations"/>
      <sheetName val="Data"/>
      <sheetName val="$template-default"/>
      <sheetName val="GMW"/>
      <sheetName val="OBR_MAR24_TA.3"/>
      <sheetName val="OBR_MAR24_TA.5"/>
      <sheetName val="OBR_MAR24_TA.7"/>
      <sheetName val="OBR_MAR24_TA.9"/>
      <sheetName val="HMT_Table 5.1"/>
      <sheetName val="OBR_MAR24_ST6.6"/>
    </sheetNames>
    <sheetDataSet>
      <sheetData sheetId="0">
        <row r="5">
          <cell r="F5">
            <v>1510</v>
          </cell>
        </row>
        <row r="6">
          <cell r="F6">
            <v>605</v>
          </cell>
        </row>
        <row r="7">
          <cell r="F7">
            <v>1200</v>
          </cell>
        </row>
        <row r="8">
          <cell r="F8">
            <v>5230</v>
          </cell>
        </row>
        <row r="14">
          <cell r="F14">
            <v>880</v>
          </cell>
        </row>
        <row r="15">
          <cell r="F15">
            <v>3955</v>
          </cell>
        </row>
        <row r="17">
          <cell r="B17">
            <v>0</v>
          </cell>
          <cell r="C17">
            <v>1208.75</v>
          </cell>
          <cell r="D17">
            <v>2417.5</v>
          </cell>
          <cell r="E17">
            <v>3626.25</v>
          </cell>
          <cell r="F17">
            <v>4835</v>
          </cell>
          <cell r="G17">
            <v>6446.6666666666661</v>
          </cell>
        </row>
        <row r="19">
          <cell r="B19">
            <v>0</v>
          </cell>
          <cell r="C19">
            <v>4700</v>
          </cell>
          <cell r="D19">
            <v>4700</v>
          </cell>
          <cell r="E19">
            <v>4700</v>
          </cell>
          <cell r="F19">
            <v>4700</v>
          </cell>
          <cell r="G19">
            <v>4700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Annex A"/>
      <sheetName val="TA.1"/>
      <sheetName val="TA.2"/>
      <sheetName val="TA.3"/>
      <sheetName val="TA.4"/>
      <sheetName val="TA.5"/>
      <sheetName val="TA.6"/>
      <sheetName val="TA.7"/>
      <sheetName val="TA.8"/>
      <sheetName val="TA.9"/>
      <sheetName val="TA.10"/>
      <sheetName val="TA.11"/>
      <sheetName val="TA.12"/>
    </sheetNames>
    <sheetDataSet>
      <sheetData sheetId="0" refreshError="1"/>
      <sheetData sheetId="1" refreshError="1"/>
      <sheetData sheetId="2" refreshError="1"/>
      <sheetData sheetId="3" refreshError="1"/>
      <sheetData sheetId="4">
        <row r="10">
          <cell r="I10">
            <v>3207.4755620000001</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hart - PSNDX"/>
      <sheetName val="Chart - PSCBX"/>
      <sheetName val="Chart - PSNBX"/>
      <sheetName val="Chart - PSNIX"/>
      <sheetName val="Chart - GDP (%yr)"/>
      <sheetName val="Chart - GDP (level)"/>
      <sheetName val="Chart - YHAT (level)"/>
      <sheetName val="Chart - IP (level)"/>
      <sheetName val="Chart - GVACON (level)"/>
      <sheetName val="Chart - CPI inflation"/>
      <sheetName val="Chart - Bank Rate"/>
      <sheetName val="Chart - Unemployment Rate"/>
      <sheetName val="Chart - Fiscal impulse Con"/>
      <sheetName val="Chart - Fiscal impulse Lab"/>
      <sheetName val="Chart Data"/>
      <sheetName val="Data"/>
      <sheetName val="$template-default"/>
      <sheetName val="GM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row r="2">
          <cell r="A2" t="str">
            <v>United Kingdom</v>
          </cell>
          <cell r="B2" t="str">
            <v>GDP, real, LCU</v>
          </cell>
          <cell r="C2" t="str">
            <v>OBR_Baseline</v>
          </cell>
          <cell r="D2" t="str">
            <v>Pound</v>
          </cell>
          <cell r="E2" t="str">
            <v>Millions</v>
          </cell>
          <cell r="F2" t="str">
            <v>Level</v>
          </cell>
          <cell r="G2">
            <v>243513</v>
          </cell>
          <cell r="H2">
            <v>238722</v>
          </cell>
          <cell r="I2">
            <v>238432</v>
          </cell>
          <cell r="J2">
            <v>235866</v>
          </cell>
          <cell r="K2">
            <v>235712</v>
          </cell>
          <cell r="L2">
            <v>236272</v>
          </cell>
          <cell r="M2">
            <v>238846</v>
          </cell>
          <cell r="N2">
            <v>239131</v>
          </cell>
          <cell r="O2">
            <v>239578</v>
          </cell>
          <cell r="P2">
            <v>242095</v>
          </cell>
          <cell r="Q2">
            <v>242639</v>
          </cell>
          <cell r="R2">
            <v>244317</v>
          </cell>
          <cell r="S2">
            <v>249032</v>
          </cell>
          <cell r="T2">
            <v>250761</v>
          </cell>
          <cell r="U2">
            <v>253655</v>
          </cell>
          <cell r="V2">
            <v>255533</v>
          </cell>
          <cell r="W2">
            <v>257683</v>
          </cell>
          <cell r="X2">
            <v>255100</v>
          </cell>
          <cell r="Y2">
            <v>256975</v>
          </cell>
          <cell r="Z2">
            <v>261627</v>
          </cell>
          <cell r="AA2">
            <v>264127</v>
          </cell>
          <cell r="AB2">
            <v>269787</v>
          </cell>
          <cell r="AC2">
            <v>269737</v>
          </cell>
          <cell r="AD2">
            <v>269896</v>
          </cell>
          <cell r="AE2">
            <v>272720</v>
          </cell>
          <cell r="AF2">
            <v>275136</v>
          </cell>
          <cell r="AG2">
            <v>276863</v>
          </cell>
          <cell r="AH2">
            <v>282193</v>
          </cell>
          <cell r="AI2">
            <v>284172</v>
          </cell>
          <cell r="AJ2">
            <v>288385</v>
          </cell>
          <cell r="AK2">
            <v>295493</v>
          </cell>
          <cell r="AL2">
            <v>298855</v>
          </cell>
          <cell r="AM2">
            <v>303698</v>
          </cell>
          <cell r="AN2">
            <v>305281</v>
          </cell>
          <cell r="AO2">
            <v>309097</v>
          </cell>
          <cell r="AP2">
            <v>311574</v>
          </cell>
          <cell r="AQ2">
            <v>313083</v>
          </cell>
          <cell r="AR2">
            <v>315039</v>
          </cell>
          <cell r="AS2">
            <v>315554</v>
          </cell>
          <cell r="AT2">
            <v>315515</v>
          </cell>
          <cell r="AU2">
            <v>317117</v>
          </cell>
          <cell r="AV2">
            <v>319239</v>
          </cell>
          <cell r="AW2">
            <v>315744</v>
          </cell>
          <cell r="AX2">
            <v>314148</v>
          </cell>
          <cell r="AY2">
            <v>312596</v>
          </cell>
          <cell r="AZ2">
            <v>312235</v>
          </cell>
          <cell r="BA2">
            <v>311624</v>
          </cell>
          <cell r="BB2">
            <v>312006</v>
          </cell>
          <cell r="BC2">
            <v>311904</v>
          </cell>
          <cell r="BD2">
            <v>311418</v>
          </cell>
          <cell r="BE2">
            <v>312896</v>
          </cell>
          <cell r="BF2">
            <v>315307</v>
          </cell>
          <cell r="BG2">
            <v>316882</v>
          </cell>
          <cell r="BH2">
            <v>318302</v>
          </cell>
          <cell r="BI2">
            <v>321218</v>
          </cell>
          <cell r="BJ2">
            <v>323400</v>
          </cell>
          <cell r="BK2">
            <v>326585</v>
          </cell>
          <cell r="BL2">
            <v>329584</v>
          </cell>
          <cell r="BM2">
            <v>332911</v>
          </cell>
          <cell r="BN2">
            <v>334363</v>
          </cell>
          <cell r="BO2">
            <v>336090</v>
          </cell>
          <cell r="BP2">
            <v>336789</v>
          </cell>
          <cell r="BQ2">
            <v>340542</v>
          </cell>
          <cell r="BR2">
            <v>341602</v>
          </cell>
          <cell r="BS2">
            <v>343859</v>
          </cell>
          <cell r="BT2">
            <v>344979</v>
          </cell>
          <cell r="BU2">
            <v>348214</v>
          </cell>
          <cell r="BV2">
            <v>352958</v>
          </cell>
          <cell r="BW2">
            <v>358611</v>
          </cell>
          <cell r="BX2">
            <v>362573</v>
          </cell>
          <cell r="BY2">
            <v>365942</v>
          </cell>
          <cell r="BZ2">
            <v>371341</v>
          </cell>
          <cell r="CA2">
            <v>374037</v>
          </cell>
          <cell r="CB2">
            <v>376421</v>
          </cell>
          <cell r="CC2">
            <v>377650</v>
          </cell>
          <cell r="CD2">
            <v>380155</v>
          </cell>
          <cell r="CE2">
            <v>382789</v>
          </cell>
          <cell r="CF2">
            <v>384605</v>
          </cell>
          <cell r="CG2">
            <v>390758</v>
          </cell>
          <cell r="CH2">
            <v>396357</v>
          </cell>
          <cell r="CI2">
            <v>401242</v>
          </cell>
          <cell r="CJ2">
            <v>404196</v>
          </cell>
          <cell r="CK2">
            <v>406795</v>
          </cell>
          <cell r="CL2">
            <v>409411</v>
          </cell>
          <cell r="CM2">
            <v>413054</v>
          </cell>
          <cell r="CN2">
            <v>414878</v>
          </cell>
          <cell r="CO2">
            <v>417085</v>
          </cell>
          <cell r="CP2">
            <v>418445</v>
          </cell>
          <cell r="CQ2">
            <v>419534</v>
          </cell>
          <cell r="CR2">
            <v>421587</v>
          </cell>
          <cell r="CS2">
            <v>424425</v>
          </cell>
          <cell r="CT2">
            <v>427725</v>
          </cell>
          <cell r="CU2">
            <v>430832</v>
          </cell>
          <cell r="CV2">
            <v>434837</v>
          </cell>
          <cell r="CW2">
            <v>438710</v>
          </cell>
          <cell r="CX2">
            <v>442172</v>
          </cell>
          <cell r="CY2">
            <v>443853</v>
          </cell>
          <cell r="CZ2">
            <v>446443</v>
          </cell>
          <cell r="DA2">
            <v>448171</v>
          </cell>
          <cell r="DB2">
            <v>450464</v>
          </cell>
          <cell r="DC2">
            <v>453784</v>
          </cell>
          <cell r="DD2">
            <v>457557</v>
          </cell>
          <cell r="DE2">
            <v>461135</v>
          </cell>
          <cell r="DF2">
            <v>465451</v>
          </cell>
          <cell r="DG2">
            <v>467840</v>
          </cell>
          <cell r="DH2">
            <v>469655</v>
          </cell>
          <cell r="DI2">
            <v>470918</v>
          </cell>
          <cell r="DJ2">
            <v>473372</v>
          </cell>
          <cell r="DK2">
            <v>477823</v>
          </cell>
          <cell r="DL2">
            <v>481314</v>
          </cell>
          <cell r="DM2">
            <v>484544</v>
          </cell>
          <cell r="DN2">
            <v>487413</v>
          </cell>
          <cell r="DO2">
            <v>489783</v>
          </cell>
          <cell r="DP2">
            <v>487386</v>
          </cell>
          <cell r="DQ2">
            <v>479872</v>
          </cell>
          <cell r="DR2">
            <v>469694</v>
          </cell>
          <cell r="DS2">
            <v>460105</v>
          </cell>
          <cell r="DT2">
            <v>458599</v>
          </cell>
          <cell r="DU2">
            <v>458875</v>
          </cell>
          <cell r="DV2">
            <v>460238</v>
          </cell>
          <cell r="DW2">
            <v>464543</v>
          </cell>
          <cell r="DX2">
            <v>469606</v>
          </cell>
          <cell r="DY2">
            <v>472199</v>
          </cell>
          <cell r="DZ2">
            <v>472612</v>
          </cell>
          <cell r="EA2">
            <v>473819</v>
          </cell>
          <cell r="EB2">
            <v>474365</v>
          </cell>
          <cell r="EC2">
            <v>475813</v>
          </cell>
          <cell r="ED2">
            <v>476479</v>
          </cell>
          <cell r="EE2">
            <v>480632</v>
          </cell>
          <cell r="EF2">
            <v>479979</v>
          </cell>
          <cell r="EG2">
            <v>484579</v>
          </cell>
          <cell r="EH2">
            <v>484039</v>
          </cell>
          <cell r="EI2">
            <v>485409</v>
          </cell>
          <cell r="EJ2">
            <v>488930</v>
          </cell>
          <cell r="EK2">
            <v>493002</v>
          </cell>
          <cell r="EL2">
            <v>496466</v>
          </cell>
          <cell r="EM2">
            <v>500552</v>
          </cell>
          <cell r="EN2">
            <v>504939</v>
          </cell>
          <cell r="EO2">
            <v>508741</v>
          </cell>
          <cell r="EP2">
            <v>512334</v>
          </cell>
          <cell r="EQ2">
            <v>513850</v>
          </cell>
          <cell r="ER2">
            <v>516876</v>
          </cell>
          <cell r="ES2">
            <v>518915</v>
          </cell>
          <cell r="ET2">
            <v>521920</v>
          </cell>
          <cell r="EU2">
            <v>523813</v>
          </cell>
          <cell r="EV2">
            <v>526750</v>
          </cell>
          <cell r="EW2">
            <v>528712</v>
          </cell>
          <cell r="EX2">
            <v>532082</v>
          </cell>
          <cell r="EY2">
            <v>536566</v>
          </cell>
          <cell r="EZ2">
            <v>540020</v>
          </cell>
          <cell r="FA2">
            <v>543452</v>
          </cell>
          <cell r="FB2">
            <v>547377</v>
          </cell>
          <cell r="FC2">
            <v>547688</v>
          </cell>
          <cell r="FD2">
            <v>548600</v>
          </cell>
          <cell r="FE2">
            <v>550425</v>
          </cell>
          <cell r="FF2">
            <v>551128</v>
          </cell>
          <cell r="FG2">
            <v>555141</v>
          </cell>
          <cell r="FH2">
            <v>556932</v>
          </cell>
          <cell r="FI2">
            <v>560987</v>
          </cell>
          <cell r="FJ2">
            <v>560861</v>
          </cell>
          <cell r="FK2">
            <v>545597</v>
          </cell>
          <cell r="FL2">
            <v>434718</v>
          </cell>
          <cell r="FM2">
            <v>507643</v>
          </cell>
          <cell r="FN2">
            <v>514531</v>
          </cell>
          <cell r="FO2">
            <v>509261</v>
          </cell>
          <cell r="FP2">
            <v>546579</v>
          </cell>
          <cell r="FQ2">
            <v>555956</v>
          </cell>
          <cell r="FR2">
            <v>564407</v>
          </cell>
          <cell r="FS2">
            <v>567396</v>
          </cell>
          <cell r="FT2">
            <v>567889</v>
          </cell>
          <cell r="FU2">
            <v>567445</v>
          </cell>
          <cell r="FV2">
            <v>568034</v>
          </cell>
          <cell r="FW2">
            <v>569027</v>
          </cell>
          <cell r="FX2">
            <v>569076</v>
          </cell>
          <cell r="FY2">
            <v>568397</v>
          </cell>
          <cell r="FZ2">
            <v>566626</v>
          </cell>
          <cell r="GA2">
            <v>570196</v>
          </cell>
          <cell r="GB2">
            <v>572362.9</v>
          </cell>
          <cell r="GC2">
            <v>574427.6</v>
          </cell>
          <cell r="GD2">
            <v>576847.1</v>
          </cell>
          <cell r="GE2">
            <v>579342.30000000005</v>
          </cell>
          <cell r="GF2">
            <v>581916.80000000005</v>
          </cell>
          <cell r="GG2">
            <v>584668.4</v>
          </cell>
          <cell r="GH2">
            <v>587544.4</v>
          </cell>
          <cell r="GI2">
            <v>590481.1</v>
          </cell>
          <cell r="GJ2">
            <v>593359.80000000005</v>
          </cell>
          <cell r="GK2">
            <v>596158.30000000005</v>
          </cell>
          <cell r="GL2">
            <v>598905.9</v>
          </cell>
          <cell r="GM2">
            <v>601586.80000000005</v>
          </cell>
          <cell r="GN2">
            <v>604236.4</v>
          </cell>
          <cell r="GO2">
            <v>606852.30000000005</v>
          </cell>
          <cell r="GP2">
            <v>609432.6</v>
          </cell>
          <cell r="GQ2">
            <v>612002.6</v>
          </cell>
          <cell r="GR2">
            <v>614576.9</v>
          </cell>
          <cell r="GS2">
            <v>617151.1</v>
          </cell>
          <cell r="GT2">
            <v>619749.4</v>
          </cell>
          <cell r="GU2">
            <v>622373.9</v>
          </cell>
          <cell r="GV2">
            <v>625216.6</v>
          </cell>
          <cell r="GW2">
            <v>628087.30000000005</v>
          </cell>
          <cell r="GX2">
            <v>630987.80000000005</v>
          </cell>
          <cell r="GY2" t="str">
            <v>Office for National Statistics\Haver Analytics</v>
          </cell>
          <cell r="GZ2" t="b">
            <v>1</v>
          </cell>
          <cell r="HA2" t="str">
            <v>chained 2019</v>
          </cell>
          <cell r="HB2" t="str">
            <v>NA</v>
          </cell>
          <cell r="HC2">
            <v>2024</v>
          </cell>
          <cell r="HD2">
            <v>1</v>
          </cell>
          <cell r="HE2" t="str">
            <v>NA</v>
          </cell>
          <cell r="HF2" t="str">
            <v>ABMIQ@UK</v>
          </cell>
          <cell r="HG2" t="str">
            <v>U.K.: Real Gross Domestic Product (SA, Mil.Chn.2019.GBP)</v>
          </cell>
          <cell r="HH2" t="str">
            <v>GBR</v>
          </cell>
          <cell r="HI2" t="str">
            <v>GDP</v>
          </cell>
          <cell r="HJ2" t="str">
            <v>OBR_Baseline.db</v>
          </cell>
        </row>
        <row r="3">
          <cell r="A3" t="str">
            <v>United Kingdom</v>
          </cell>
          <cell r="B3" t="str">
            <v>Investment, private sector business, real, LCU</v>
          </cell>
          <cell r="C3" t="str">
            <v>OBR_Baseline</v>
          </cell>
          <cell r="D3" t="str">
            <v>Pound</v>
          </cell>
          <cell r="E3" t="str">
            <v>Millions</v>
          </cell>
          <cell r="F3" t="str">
            <v>Level</v>
          </cell>
          <cell r="G3">
            <v>16902.32</v>
          </cell>
          <cell r="H3">
            <v>16614.330000000002</v>
          </cell>
          <cell r="I3">
            <v>16327.83</v>
          </cell>
          <cell r="J3">
            <v>15924.05</v>
          </cell>
          <cell r="K3">
            <v>15199.62</v>
          </cell>
          <cell r="L3">
            <v>15169.93</v>
          </cell>
          <cell r="M3">
            <v>15348.07</v>
          </cell>
          <cell r="N3">
            <v>15310.96</v>
          </cell>
          <cell r="O3">
            <v>15523.24</v>
          </cell>
          <cell r="P3">
            <v>15616.76</v>
          </cell>
          <cell r="Q3">
            <v>16225.4</v>
          </cell>
          <cell r="R3">
            <v>16090.31</v>
          </cell>
          <cell r="S3">
            <v>15748.88</v>
          </cell>
          <cell r="T3">
            <v>15854.28</v>
          </cell>
          <cell r="U3">
            <v>15805.29</v>
          </cell>
          <cell r="V3">
            <v>16939.43</v>
          </cell>
          <cell r="W3">
            <v>16934.98</v>
          </cell>
          <cell r="X3">
            <v>17746.990000000002</v>
          </cell>
          <cell r="Y3">
            <v>18134.439999999999</v>
          </cell>
          <cell r="Z3">
            <v>18793.55</v>
          </cell>
          <cell r="AA3">
            <v>20852.53</v>
          </cell>
          <cell r="AB3">
            <v>18483.29</v>
          </cell>
          <cell r="AC3">
            <v>18952.39</v>
          </cell>
          <cell r="AD3">
            <v>19072.63</v>
          </cell>
          <cell r="AE3">
            <v>19099.36</v>
          </cell>
          <cell r="AF3">
            <v>18161.16</v>
          </cell>
          <cell r="AG3">
            <v>19244.830000000002</v>
          </cell>
          <cell r="AH3">
            <v>19840.11</v>
          </cell>
          <cell r="AI3">
            <v>18507.05</v>
          </cell>
          <cell r="AJ3">
            <v>19126.080000000002</v>
          </cell>
          <cell r="AK3">
            <v>20724.86</v>
          </cell>
          <cell r="AL3">
            <v>22057.93</v>
          </cell>
          <cell r="AM3">
            <v>23012.45</v>
          </cell>
          <cell r="AN3">
            <v>24174.799999999999</v>
          </cell>
          <cell r="AO3">
            <v>25481.15</v>
          </cell>
          <cell r="AP3">
            <v>26202.61</v>
          </cell>
          <cell r="AQ3">
            <v>27256.59</v>
          </cell>
          <cell r="AR3">
            <v>27645.52</v>
          </cell>
          <cell r="AS3">
            <v>28356.59</v>
          </cell>
          <cell r="AT3">
            <v>27636.62</v>
          </cell>
          <cell r="AU3">
            <v>27712.32</v>
          </cell>
          <cell r="AV3">
            <v>28185.88</v>
          </cell>
          <cell r="AW3">
            <v>27636.62</v>
          </cell>
          <cell r="AX3">
            <v>27283.31</v>
          </cell>
          <cell r="AY3">
            <v>26756.32</v>
          </cell>
          <cell r="AZ3">
            <v>25637.02</v>
          </cell>
          <cell r="BA3">
            <v>24459.82</v>
          </cell>
          <cell r="BB3">
            <v>25089.24</v>
          </cell>
          <cell r="BC3">
            <v>25221.360000000001</v>
          </cell>
          <cell r="BD3">
            <v>24679.53</v>
          </cell>
          <cell r="BE3">
            <v>24639.45</v>
          </cell>
          <cell r="BF3">
            <v>23551.32</v>
          </cell>
          <cell r="BG3">
            <v>24131.75</v>
          </cell>
          <cell r="BH3">
            <v>23295.99</v>
          </cell>
          <cell r="BI3">
            <v>23316.77</v>
          </cell>
          <cell r="BJ3">
            <v>23784.38</v>
          </cell>
          <cell r="BK3">
            <v>24254.959999999999</v>
          </cell>
          <cell r="BL3">
            <v>24140.66</v>
          </cell>
          <cell r="BM3">
            <v>24977.91</v>
          </cell>
          <cell r="BN3">
            <v>25778.04</v>
          </cell>
          <cell r="BO3">
            <v>25285.200000000001</v>
          </cell>
          <cell r="BP3">
            <v>26178.85</v>
          </cell>
          <cell r="BQ3">
            <v>27471.84</v>
          </cell>
          <cell r="BR3">
            <v>27903.82</v>
          </cell>
          <cell r="BS3">
            <v>28742.55</v>
          </cell>
          <cell r="BT3">
            <v>29582.77</v>
          </cell>
          <cell r="BU3">
            <v>29891.54</v>
          </cell>
          <cell r="BV3">
            <v>29781.69</v>
          </cell>
          <cell r="BW3">
            <v>32718</v>
          </cell>
          <cell r="BX3">
            <v>34170</v>
          </cell>
          <cell r="BY3">
            <v>36256</v>
          </cell>
          <cell r="BZ3">
            <v>37199</v>
          </cell>
          <cell r="CA3">
            <v>37792</v>
          </cell>
          <cell r="CB3">
            <v>37625</v>
          </cell>
          <cell r="CC3">
            <v>37276</v>
          </cell>
          <cell r="CD3">
            <v>38212</v>
          </cell>
          <cell r="CE3">
            <v>37931</v>
          </cell>
          <cell r="CF3">
            <v>37959</v>
          </cell>
          <cell r="CG3">
            <v>39053</v>
          </cell>
          <cell r="CH3">
            <v>38646</v>
          </cell>
          <cell r="CI3">
            <v>40191</v>
          </cell>
          <cell r="CJ3">
            <v>42527</v>
          </cell>
          <cell r="CK3">
            <v>39666</v>
          </cell>
          <cell r="CL3">
            <v>41085</v>
          </cell>
          <cell r="CM3">
            <v>40854</v>
          </cell>
          <cell r="CN3">
            <v>41234</v>
          </cell>
          <cell r="CO3">
            <v>41229</v>
          </cell>
          <cell r="CP3">
            <v>39486</v>
          </cell>
          <cell r="CQ3">
            <v>38765</v>
          </cell>
          <cell r="CR3">
            <v>38387</v>
          </cell>
          <cell r="CS3">
            <v>40498</v>
          </cell>
          <cell r="CT3">
            <v>42138</v>
          </cell>
          <cell r="CU3">
            <v>42078</v>
          </cell>
          <cell r="CV3">
            <v>38092</v>
          </cell>
          <cell r="CW3">
            <v>39039</v>
          </cell>
          <cell r="CX3">
            <v>38809</v>
          </cell>
          <cell r="CY3">
            <v>39134</v>
          </cell>
          <cell r="CZ3">
            <v>36010</v>
          </cell>
          <cell r="DA3">
            <v>38148</v>
          </cell>
          <cell r="DB3">
            <v>38978</v>
          </cell>
          <cell r="DC3">
            <v>38771</v>
          </cell>
          <cell r="DD3">
            <v>39825</v>
          </cell>
          <cell r="DE3">
            <v>40879</v>
          </cell>
          <cell r="DF3">
            <v>40661</v>
          </cell>
          <cell r="DG3">
            <v>42723</v>
          </cell>
          <cell r="DH3">
            <v>41073</v>
          </cell>
          <cell r="DI3">
            <v>44219</v>
          </cell>
          <cell r="DJ3">
            <v>44291</v>
          </cell>
          <cell r="DK3">
            <v>46420</v>
          </cell>
          <cell r="DL3">
            <v>47070</v>
          </cell>
          <cell r="DM3">
            <v>44994</v>
          </cell>
          <cell r="DN3">
            <v>48770</v>
          </cell>
          <cell r="DO3">
            <v>45209</v>
          </cell>
          <cell r="DP3">
            <v>46925</v>
          </cell>
          <cell r="DQ3">
            <v>45148</v>
          </cell>
          <cell r="DR3">
            <v>43617</v>
          </cell>
          <cell r="DS3">
            <v>39697</v>
          </cell>
          <cell r="DT3">
            <v>37614</v>
          </cell>
          <cell r="DU3">
            <v>36801</v>
          </cell>
          <cell r="DV3">
            <v>36482</v>
          </cell>
          <cell r="DW3">
            <v>38204</v>
          </cell>
          <cell r="DX3">
            <v>37630</v>
          </cell>
          <cell r="DY3">
            <v>39313</v>
          </cell>
          <cell r="DZ3">
            <v>41914</v>
          </cell>
          <cell r="EA3">
            <v>39000</v>
          </cell>
          <cell r="EB3">
            <v>41219</v>
          </cell>
          <cell r="EC3">
            <v>42597</v>
          </cell>
          <cell r="ED3">
            <v>43649</v>
          </cell>
          <cell r="EE3">
            <v>45274</v>
          </cell>
          <cell r="EF3">
            <v>43325</v>
          </cell>
          <cell r="EG3">
            <v>43521</v>
          </cell>
          <cell r="EH3">
            <v>46059</v>
          </cell>
          <cell r="EI3">
            <v>44731</v>
          </cell>
          <cell r="EJ3">
            <v>45627</v>
          </cell>
          <cell r="EK3">
            <v>47234</v>
          </cell>
          <cell r="EL3">
            <v>47059</v>
          </cell>
          <cell r="EM3">
            <v>47997</v>
          </cell>
          <cell r="EN3">
            <v>48160</v>
          </cell>
          <cell r="EO3">
            <v>48500</v>
          </cell>
          <cell r="EP3">
            <v>50226</v>
          </cell>
          <cell r="EQ3">
            <v>53460</v>
          </cell>
          <cell r="ER3">
            <v>52038</v>
          </cell>
          <cell r="ES3">
            <v>52163</v>
          </cell>
          <cell r="ET3">
            <v>55620</v>
          </cell>
          <cell r="EU3">
            <v>56947</v>
          </cell>
          <cell r="EV3">
            <v>56796</v>
          </cell>
          <cell r="EW3">
            <v>58177</v>
          </cell>
          <cell r="EX3">
            <v>56045</v>
          </cell>
          <cell r="EY3">
            <v>57345</v>
          </cell>
          <cell r="EZ3">
            <v>57030</v>
          </cell>
          <cell r="FA3">
            <v>56048</v>
          </cell>
          <cell r="FB3">
            <v>57022</v>
          </cell>
          <cell r="FC3">
            <v>56689</v>
          </cell>
          <cell r="FD3">
            <v>55519</v>
          </cell>
          <cell r="FE3">
            <v>55578</v>
          </cell>
          <cell r="FF3">
            <v>55984</v>
          </cell>
          <cell r="FG3">
            <v>56579</v>
          </cell>
          <cell r="FH3">
            <v>57469</v>
          </cell>
          <cell r="FI3">
            <v>57240</v>
          </cell>
          <cell r="FJ3">
            <v>57293</v>
          </cell>
          <cell r="FK3">
            <v>55992</v>
          </cell>
          <cell r="FL3">
            <v>45262</v>
          </cell>
          <cell r="FM3">
            <v>50140</v>
          </cell>
          <cell r="FN3">
            <v>52906</v>
          </cell>
          <cell r="FO3">
            <v>48113</v>
          </cell>
          <cell r="FP3">
            <v>53705</v>
          </cell>
          <cell r="FQ3">
            <v>53035</v>
          </cell>
          <cell r="FR3">
            <v>53441</v>
          </cell>
          <cell r="FS3">
            <v>55098</v>
          </cell>
          <cell r="FT3">
            <v>56823</v>
          </cell>
          <cell r="FU3">
            <v>58076</v>
          </cell>
          <cell r="FV3">
            <v>58320</v>
          </cell>
          <cell r="FW3">
            <v>60904</v>
          </cell>
          <cell r="FX3">
            <v>60887</v>
          </cell>
          <cell r="FY3">
            <v>59159</v>
          </cell>
          <cell r="FZ3">
            <v>59979</v>
          </cell>
          <cell r="GA3">
            <v>60510</v>
          </cell>
          <cell r="GB3">
            <v>58583.59</v>
          </cell>
          <cell r="GC3">
            <v>56641.23</v>
          </cell>
          <cell r="GD3">
            <v>56749.55</v>
          </cell>
          <cell r="GE3">
            <v>56896.94</v>
          </cell>
          <cell r="GF3">
            <v>57284.79</v>
          </cell>
          <cell r="GG3">
            <v>57551.03</v>
          </cell>
          <cell r="GH3">
            <v>57849.59</v>
          </cell>
          <cell r="GI3">
            <v>58239.95</v>
          </cell>
          <cell r="GJ3">
            <v>58553.84</v>
          </cell>
          <cell r="GK3">
            <v>58921.3</v>
          </cell>
          <cell r="GL3">
            <v>59277.98</v>
          </cell>
          <cell r="GM3">
            <v>59567.98</v>
          </cell>
          <cell r="GN3">
            <v>59876.39</v>
          </cell>
          <cell r="GO3">
            <v>60071.43</v>
          </cell>
          <cell r="GP3">
            <v>60254.89</v>
          </cell>
          <cell r="GQ3">
            <v>60479.18</v>
          </cell>
          <cell r="GR3">
            <v>60650.25</v>
          </cell>
          <cell r="GS3">
            <v>60799.86</v>
          </cell>
          <cell r="GT3">
            <v>60969.55</v>
          </cell>
          <cell r="GU3">
            <v>61135.24</v>
          </cell>
          <cell r="GV3">
            <v>61506.61</v>
          </cell>
          <cell r="GW3">
            <v>61881.87</v>
          </cell>
          <cell r="GX3">
            <v>62261.87</v>
          </cell>
          <cell r="GY3" t="str">
            <v>Office for National Statistics\Haver Analytics</v>
          </cell>
          <cell r="GZ3" t="b">
            <v>1</v>
          </cell>
          <cell r="HA3" t="str">
            <v>chained 2019</v>
          </cell>
          <cell r="HB3" t="str">
            <v>NA</v>
          </cell>
          <cell r="HC3">
            <v>2024</v>
          </cell>
          <cell r="HD3">
            <v>1</v>
          </cell>
          <cell r="HE3" t="str">
            <v>NA</v>
          </cell>
          <cell r="HF3" t="str">
            <v>NPELQ@UK</v>
          </cell>
          <cell r="HG3" t="str">
            <v>UK: Gross Fixed Capital Formation: Business Investment (SA, Mil.Chn.2019.GBP)</v>
          </cell>
          <cell r="HH3" t="str">
            <v>GBR</v>
          </cell>
          <cell r="HI3" t="str">
            <v>IPNR</v>
          </cell>
          <cell r="HJ3" t="str">
            <v>OBR_Baseline.db</v>
          </cell>
        </row>
        <row r="4">
          <cell r="A4" t="str">
            <v>United Kingdom</v>
          </cell>
          <cell r="B4" t="str">
            <v>Consumption, private, real, LCU</v>
          </cell>
          <cell r="C4" t="str">
            <v>OBR_Baseline</v>
          </cell>
          <cell r="D4" t="str">
            <v>Pound</v>
          </cell>
          <cell r="E4" t="str">
            <v>Millions</v>
          </cell>
          <cell r="F4" t="str">
            <v>Level</v>
          </cell>
          <cell r="G4">
            <v>128541</v>
          </cell>
          <cell r="H4">
            <v>125194</v>
          </cell>
          <cell r="I4">
            <v>126835</v>
          </cell>
          <cell r="J4">
            <v>124422</v>
          </cell>
          <cell r="K4">
            <v>126694</v>
          </cell>
          <cell r="L4">
            <v>126635</v>
          </cell>
          <cell r="M4">
            <v>126723</v>
          </cell>
          <cell r="N4">
            <v>126374</v>
          </cell>
          <cell r="O4">
            <v>126800</v>
          </cell>
          <cell r="P4">
            <v>126707</v>
          </cell>
          <cell r="Q4">
            <v>128840</v>
          </cell>
          <cell r="R4">
            <v>129938</v>
          </cell>
          <cell r="S4">
            <v>131895</v>
          </cell>
          <cell r="T4">
            <v>132737</v>
          </cell>
          <cell r="U4">
            <v>134897</v>
          </cell>
          <cell r="V4">
            <v>134949</v>
          </cell>
          <cell r="W4">
            <v>135773</v>
          </cell>
          <cell r="X4">
            <v>136860</v>
          </cell>
          <cell r="Y4">
            <v>136138</v>
          </cell>
          <cell r="Z4">
            <v>138708</v>
          </cell>
          <cell r="AA4">
            <v>141904</v>
          </cell>
          <cell r="AB4">
            <v>142653</v>
          </cell>
          <cell r="AC4">
            <v>144683</v>
          </cell>
          <cell r="AD4">
            <v>145821</v>
          </cell>
          <cell r="AE4">
            <v>149830</v>
          </cell>
          <cell r="AF4">
            <v>152193</v>
          </cell>
          <cell r="AG4">
            <v>153185</v>
          </cell>
          <cell r="AH4">
            <v>153935</v>
          </cell>
          <cell r="AI4">
            <v>155770</v>
          </cell>
          <cell r="AJ4">
            <v>158407</v>
          </cell>
          <cell r="AK4">
            <v>161697</v>
          </cell>
          <cell r="AL4">
            <v>165212</v>
          </cell>
          <cell r="AM4">
            <v>167485</v>
          </cell>
          <cell r="AN4">
            <v>169883</v>
          </cell>
          <cell r="AO4">
            <v>173832</v>
          </cell>
          <cell r="AP4">
            <v>175394</v>
          </cell>
          <cell r="AQ4">
            <v>176901</v>
          </cell>
          <cell r="AR4">
            <v>178428</v>
          </cell>
          <cell r="AS4">
            <v>178277</v>
          </cell>
          <cell r="AT4">
            <v>179012</v>
          </cell>
          <cell r="AU4">
            <v>180832</v>
          </cell>
          <cell r="AV4">
            <v>181430</v>
          </cell>
          <cell r="AW4">
            <v>180289</v>
          </cell>
          <cell r="AX4">
            <v>180119</v>
          </cell>
          <cell r="AY4">
            <v>179890</v>
          </cell>
          <cell r="AZ4">
            <v>178700</v>
          </cell>
          <cell r="BA4">
            <v>178893</v>
          </cell>
          <cell r="BB4">
            <v>178921</v>
          </cell>
          <cell r="BC4">
            <v>178429</v>
          </cell>
          <cell r="BD4">
            <v>180788</v>
          </cell>
          <cell r="BE4">
            <v>181852</v>
          </cell>
          <cell r="BF4">
            <v>182192</v>
          </cell>
          <cell r="BG4">
            <v>183675</v>
          </cell>
          <cell r="BH4">
            <v>184042</v>
          </cell>
          <cell r="BI4">
            <v>187247</v>
          </cell>
          <cell r="BJ4">
            <v>188701</v>
          </cell>
          <cell r="BK4">
            <v>190541</v>
          </cell>
          <cell r="BL4">
            <v>190875</v>
          </cell>
          <cell r="BM4">
            <v>192532</v>
          </cell>
          <cell r="BN4">
            <v>193881</v>
          </cell>
          <cell r="BO4">
            <v>193944</v>
          </cell>
          <cell r="BP4">
            <v>195340</v>
          </cell>
          <cell r="BQ4">
            <v>196170</v>
          </cell>
          <cell r="BR4">
            <v>198500</v>
          </cell>
          <cell r="BS4">
            <v>200470</v>
          </cell>
          <cell r="BT4">
            <v>202153</v>
          </cell>
          <cell r="BU4">
            <v>203928</v>
          </cell>
          <cell r="BV4">
            <v>206622</v>
          </cell>
          <cell r="BW4">
            <v>209529</v>
          </cell>
          <cell r="BX4">
            <v>212013</v>
          </cell>
          <cell r="BY4">
            <v>214715</v>
          </cell>
          <cell r="BZ4">
            <v>217084</v>
          </cell>
          <cell r="CA4">
            <v>218798</v>
          </cell>
          <cell r="CB4">
            <v>220955</v>
          </cell>
          <cell r="CC4">
            <v>224753</v>
          </cell>
          <cell r="CD4">
            <v>224748</v>
          </cell>
          <cell r="CE4">
            <v>227015</v>
          </cell>
          <cell r="CF4">
            <v>231313</v>
          </cell>
          <cell r="CG4">
            <v>233739</v>
          </cell>
          <cell r="CH4">
            <v>235387</v>
          </cell>
          <cell r="CI4">
            <v>238774</v>
          </cell>
          <cell r="CJ4">
            <v>241351</v>
          </cell>
          <cell r="CK4">
            <v>244248</v>
          </cell>
          <cell r="CL4">
            <v>246677</v>
          </cell>
          <cell r="CM4">
            <v>247061</v>
          </cell>
          <cell r="CN4">
            <v>248659</v>
          </cell>
          <cell r="CO4">
            <v>252380</v>
          </cell>
          <cell r="CP4">
            <v>254436</v>
          </cell>
          <cell r="CQ4">
            <v>254651</v>
          </cell>
          <cell r="CR4">
            <v>255669</v>
          </cell>
          <cell r="CS4">
            <v>258164</v>
          </cell>
          <cell r="CT4">
            <v>260499</v>
          </cell>
          <cell r="CU4">
            <v>262204</v>
          </cell>
          <cell r="CV4">
            <v>265387</v>
          </cell>
          <cell r="CW4">
            <v>267161</v>
          </cell>
          <cell r="CX4">
            <v>268672</v>
          </cell>
          <cell r="CY4">
            <v>270161</v>
          </cell>
          <cell r="CZ4">
            <v>272609</v>
          </cell>
          <cell r="DA4">
            <v>273932</v>
          </cell>
          <cell r="DB4">
            <v>276132</v>
          </cell>
          <cell r="DC4">
            <v>279030</v>
          </cell>
          <cell r="DD4">
            <v>278914</v>
          </cell>
          <cell r="DE4">
            <v>282162</v>
          </cell>
          <cell r="DF4">
            <v>283724</v>
          </cell>
          <cell r="DG4">
            <v>282222</v>
          </cell>
          <cell r="DH4">
            <v>282292</v>
          </cell>
          <cell r="DI4">
            <v>284098</v>
          </cell>
          <cell r="DJ4">
            <v>284633</v>
          </cell>
          <cell r="DK4">
            <v>287775</v>
          </cell>
          <cell r="DL4">
            <v>290946</v>
          </cell>
          <cell r="DM4">
            <v>296705</v>
          </cell>
          <cell r="DN4">
            <v>296380</v>
          </cell>
          <cell r="DO4">
            <v>297826</v>
          </cell>
          <cell r="DP4">
            <v>293976</v>
          </cell>
          <cell r="DQ4">
            <v>288865</v>
          </cell>
          <cell r="DR4">
            <v>281423</v>
          </cell>
          <cell r="DS4">
            <v>280177</v>
          </cell>
          <cell r="DT4">
            <v>279808</v>
          </cell>
          <cell r="DU4">
            <v>281090</v>
          </cell>
          <cell r="DV4">
            <v>283264</v>
          </cell>
          <cell r="DW4">
            <v>281913</v>
          </cell>
          <cell r="DX4">
            <v>288944</v>
          </cell>
          <cell r="DY4">
            <v>289154</v>
          </cell>
          <cell r="DZ4">
            <v>288797</v>
          </cell>
          <cell r="EA4">
            <v>286374</v>
          </cell>
          <cell r="EB4">
            <v>285213</v>
          </cell>
          <cell r="EC4">
            <v>286175</v>
          </cell>
          <cell r="ED4">
            <v>286843</v>
          </cell>
          <cell r="EE4">
            <v>286941</v>
          </cell>
          <cell r="EF4">
            <v>289044</v>
          </cell>
          <cell r="EG4">
            <v>292268</v>
          </cell>
          <cell r="EH4">
            <v>296561</v>
          </cell>
          <cell r="EI4">
            <v>294987</v>
          </cell>
          <cell r="EJ4">
            <v>298001</v>
          </cell>
          <cell r="EK4">
            <v>301680</v>
          </cell>
          <cell r="EL4">
            <v>303093</v>
          </cell>
          <cell r="EM4">
            <v>304099</v>
          </cell>
          <cell r="EN4">
            <v>305922</v>
          </cell>
          <cell r="EO4">
            <v>310968</v>
          </cell>
          <cell r="EP4">
            <v>312961</v>
          </cell>
          <cell r="EQ4">
            <v>314551</v>
          </cell>
          <cell r="ER4">
            <v>315885</v>
          </cell>
          <cell r="ES4">
            <v>319953</v>
          </cell>
          <cell r="ET4">
            <v>319170</v>
          </cell>
          <cell r="EU4">
            <v>326059</v>
          </cell>
          <cell r="EV4">
            <v>328832</v>
          </cell>
          <cell r="EW4">
            <v>331735</v>
          </cell>
          <cell r="EX4">
            <v>331732</v>
          </cell>
          <cell r="EY4">
            <v>333975</v>
          </cell>
          <cell r="EZ4">
            <v>333794</v>
          </cell>
          <cell r="FA4">
            <v>335915</v>
          </cell>
          <cell r="FB4">
            <v>337535</v>
          </cell>
          <cell r="FC4">
            <v>339497</v>
          </cell>
          <cell r="FD4">
            <v>338566</v>
          </cell>
          <cell r="FE4">
            <v>340965</v>
          </cell>
          <cell r="FF4">
            <v>344408</v>
          </cell>
          <cell r="FG4">
            <v>344046</v>
          </cell>
          <cell r="FH4">
            <v>345335</v>
          </cell>
          <cell r="FI4">
            <v>345013</v>
          </cell>
          <cell r="FJ4">
            <v>344255</v>
          </cell>
          <cell r="FK4">
            <v>334308</v>
          </cell>
          <cell r="FL4">
            <v>256744</v>
          </cell>
          <cell r="FM4">
            <v>307192</v>
          </cell>
          <cell r="FN4">
            <v>301652</v>
          </cell>
          <cell r="FO4">
            <v>291628</v>
          </cell>
          <cell r="FP4">
            <v>325915</v>
          </cell>
          <cell r="FQ4">
            <v>335438</v>
          </cell>
          <cell r="FR4">
            <v>336309</v>
          </cell>
          <cell r="FS4">
            <v>338499</v>
          </cell>
          <cell r="FT4">
            <v>339607</v>
          </cell>
          <cell r="FU4">
            <v>336390</v>
          </cell>
          <cell r="FV4">
            <v>336043</v>
          </cell>
          <cell r="FW4">
            <v>338991</v>
          </cell>
          <cell r="FX4">
            <v>340193</v>
          </cell>
          <cell r="FY4">
            <v>337146</v>
          </cell>
          <cell r="FZ4">
            <v>336957</v>
          </cell>
          <cell r="GA4">
            <v>337668</v>
          </cell>
          <cell r="GB4">
            <v>339875.3</v>
          </cell>
          <cell r="GC4">
            <v>342070.8</v>
          </cell>
          <cell r="GD4">
            <v>343680</v>
          </cell>
          <cell r="GE4">
            <v>345345.8</v>
          </cell>
          <cell r="GF4">
            <v>347037.1</v>
          </cell>
          <cell r="GG4">
            <v>348769.6</v>
          </cell>
          <cell r="GH4">
            <v>350549.3</v>
          </cell>
          <cell r="GI4">
            <v>352338.4</v>
          </cell>
          <cell r="GJ4">
            <v>354128.6</v>
          </cell>
          <cell r="GK4">
            <v>355885.1</v>
          </cell>
          <cell r="GL4">
            <v>357626</v>
          </cell>
          <cell r="GM4">
            <v>359334.6</v>
          </cell>
          <cell r="GN4">
            <v>361042.7</v>
          </cell>
          <cell r="GO4">
            <v>362742.2</v>
          </cell>
          <cell r="GP4">
            <v>364453.1</v>
          </cell>
          <cell r="GQ4">
            <v>366166.9</v>
          </cell>
          <cell r="GR4">
            <v>367895.7</v>
          </cell>
          <cell r="GS4">
            <v>369634</v>
          </cell>
          <cell r="GT4">
            <v>371380.6</v>
          </cell>
          <cell r="GU4">
            <v>373156.9</v>
          </cell>
          <cell r="GV4">
            <v>374838.8</v>
          </cell>
          <cell r="GW4">
            <v>376532.5</v>
          </cell>
          <cell r="GX4">
            <v>378239.8</v>
          </cell>
          <cell r="GY4" t="str">
            <v>Office for National Statistics\Haver Analytics</v>
          </cell>
          <cell r="GZ4" t="b">
            <v>1</v>
          </cell>
          <cell r="HA4" t="str">
            <v>chained 2019</v>
          </cell>
          <cell r="HB4" t="str">
            <v>NA</v>
          </cell>
          <cell r="HC4">
            <v>2024</v>
          </cell>
          <cell r="HD4">
            <v>1</v>
          </cell>
          <cell r="HE4" t="str">
            <v>NA</v>
          </cell>
          <cell r="HF4" t="str">
            <v>ABJRQ@UK</v>
          </cell>
          <cell r="HG4" t="str">
            <v>U.K.: Household Final Consumption Expenditure (SA, Mil.Chn.2019.GBP)</v>
          </cell>
          <cell r="HH4" t="str">
            <v>GBR</v>
          </cell>
          <cell r="HI4" t="str">
            <v>C</v>
          </cell>
          <cell r="HJ4" t="str">
            <v>OBR_Baseline.db</v>
          </cell>
        </row>
        <row r="5">
          <cell r="A5" t="str">
            <v>United Kingdom</v>
          </cell>
          <cell r="B5" t="str">
            <v>Income, personal disposable, real, LCU</v>
          </cell>
          <cell r="C5" t="str">
            <v>OBR_Baseline</v>
          </cell>
          <cell r="D5" t="str">
            <v>Pound</v>
          </cell>
          <cell r="E5" t="str">
            <v>Millions</v>
          </cell>
          <cell r="F5" t="str">
            <v>Level</v>
          </cell>
          <cell r="G5">
            <v>141669</v>
          </cell>
          <cell r="H5">
            <v>141955</v>
          </cell>
          <cell r="I5">
            <v>144073</v>
          </cell>
          <cell r="J5">
            <v>142716</v>
          </cell>
          <cell r="K5">
            <v>144110</v>
          </cell>
          <cell r="L5">
            <v>141992</v>
          </cell>
          <cell r="M5">
            <v>141511</v>
          </cell>
          <cell r="N5">
            <v>142399</v>
          </cell>
          <cell r="O5">
            <v>141625</v>
          </cell>
          <cell r="P5">
            <v>144108</v>
          </cell>
          <cell r="Q5">
            <v>143101</v>
          </cell>
          <cell r="R5">
            <v>143569</v>
          </cell>
          <cell r="S5">
            <v>142649</v>
          </cell>
          <cell r="T5">
            <v>148264</v>
          </cell>
          <cell r="U5">
            <v>146835</v>
          </cell>
          <cell r="V5">
            <v>147440</v>
          </cell>
          <cell r="W5">
            <v>150039</v>
          </cell>
          <cell r="X5">
            <v>148263</v>
          </cell>
          <cell r="Y5">
            <v>152446</v>
          </cell>
          <cell r="Z5">
            <v>155816</v>
          </cell>
          <cell r="AA5">
            <v>157330</v>
          </cell>
          <cell r="AB5">
            <v>157696</v>
          </cell>
          <cell r="AC5">
            <v>157997</v>
          </cell>
          <cell r="AD5">
            <v>159085</v>
          </cell>
          <cell r="AE5">
            <v>161393</v>
          </cell>
          <cell r="AF5">
            <v>167611</v>
          </cell>
          <cell r="AG5">
            <v>164430</v>
          </cell>
          <cell r="AH5">
            <v>164675</v>
          </cell>
          <cell r="AI5">
            <v>162448</v>
          </cell>
          <cell r="AJ5">
            <v>166144</v>
          </cell>
          <cell r="AK5">
            <v>168411</v>
          </cell>
          <cell r="AL5">
            <v>169575</v>
          </cell>
          <cell r="AM5">
            <v>172149</v>
          </cell>
          <cell r="AN5">
            <v>175050</v>
          </cell>
          <cell r="AO5">
            <v>177054</v>
          </cell>
          <cell r="AP5">
            <v>178454</v>
          </cell>
          <cell r="AQ5">
            <v>180728</v>
          </cell>
          <cell r="AR5">
            <v>183345</v>
          </cell>
          <cell r="AS5">
            <v>188456</v>
          </cell>
          <cell r="AT5">
            <v>186727</v>
          </cell>
          <cell r="AU5">
            <v>192047</v>
          </cell>
          <cell r="AV5">
            <v>189815</v>
          </cell>
          <cell r="AW5">
            <v>191679</v>
          </cell>
          <cell r="AX5">
            <v>194700</v>
          </cell>
          <cell r="AY5">
            <v>195867</v>
          </cell>
          <cell r="AZ5">
            <v>192321</v>
          </cell>
          <cell r="BA5">
            <v>198060</v>
          </cell>
          <cell r="BB5">
            <v>197687</v>
          </cell>
          <cell r="BC5">
            <v>198982</v>
          </cell>
          <cell r="BD5">
            <v>200949</v>
          </cell>
          <cell r="BE5">
            <v>202605</v>
          </cell>
          <cell r="BF5">
            <v>202543</v>
          </cell>
          <cell r="BG5">
            <v>201155</v>
          </cell>
          <cell r="BH5">
            <v>206784</v>
          </cell>
          <cell r="BI5">
            <v>208744</v>
          </cell>
          <cell r="BJ5">
            <v>209586</v>
          </cell>
          <cell r="BK5">
            <v>208814</v>
          </cell>
          <cell r="BL5">
            <v>208484</v>
          </cell>
          <cell r="BM5">
            <v>212698</v>
          </cell>
          <cell r="BN5">
            <v>211516</v>
          </cell>
          <cell r="BO5">
            <v>215218</v>
          </cell>
          <cell r="BP5">
            <v>215459</v>
          </cell>
          <cell r="BQ5">
            <v>217415</v>
          </cell>
          <cell r="BR5">
            <v>218578</v>
          </cell>
          <cell r="BS5">
            <v>222327</v>
          </cell>
          <cell r="BT5">
            <v>222188</v>
          </cell>
          <cell r="BU5">
            <v>224546</v>
          </cell>
          <cell r="BV5">
            <v>220727</v>
          </cell>
          <cell r="BW5">
            <v>224117</v>
          </cell>
          <cell r="BX5">
            <v>226091</v>
          </cell>
          <cell r="BY5">
            <v>228369</v>
          </cell>
          <cell r="BZ5">
            <v>227608</v>
          </cell>
          <cell r="CA5">
            <v>227861</v>
          </cell>
          <cell r="CB5">
            <v>228880</v>
          </cell>
          <cell r="CC5">
            <v>227370</v>
          </cell>
          <cell r="CD5">
            <v>230430</v>
          </cell>
          <cell r="CE5">
            <v>228499</v>
          </cell>
          <cell r="CF5">
            <v>239457</v>
          </cell>
          <cell r="CG5">
            <v>240266</v>
          </cell>
          <cell r="CH5">
            <v>246151</v>
          </cell>
          <cell r="CI5">
            <v>246676</v>
          </cell>
          <cell r="CJ5">
            <v>249186</v>
          </cell>
          <cell r="CK5">
            <v>253929</v>
          </cell>
          <cell r="CL5">
            <v>258132</v>
          </cell>
          <cell r="CM5">
            <v>260021</v>
          </cell>
          <cell r="CN5">
            <v>258701</v>
          </cell>
          <cell r="CO5">
            <v>259878</v>
          </cell>
          <cell r="CP5">
            <v>264858</v>
          </cell>
          <cell r="CQ5">
            <v>265809</v>
          </cell>
          <cell r="CR5">
            <v>267970</v>
          </cell>
          <cell r="CS5">
            <v>267210</v>
          </cell>
          <cell r="CT5">
            <v>268404</v>
          </cell>
          <cell r="CU5">
            <v>270414</v>
          </cell>
          <cell r="CV5">
            <v>272016</v>
          </cell>
          <cell r="CW5">
            <v>273401</v>
          </cell>
          <cell r="CX5">
            <v>277062</v>
          </cell>
          <cell r="CY5">
            <v>277926</v>
          </cell>
          <cell r="CZ5">
            <v>280489</v>
          </cell>
          <cell r="DA5">
            <v>282458</v>
          </cell>
          <cell r="DB5">
            <v>282979</v>
          </cell>
          <cell r="DC5">
            <v>284680</v>
          </cell>
          <cell r="DD5">
            <v>287881</v>
          </cell>
          <cell r="DE5">
            <v>289515</v>
          </cell>
          <cell r="DF5">
            <v>289662</v>
          </cell>
          <cell r="DG5">
            <v>291876</v>
          </cell>
          <cell r="DH5">
            <v>290889</v>
          </cell>
          <cell r="DI5">
            <v>294125</v>
          </cell>
          <cell r="DJ5">
            <v>295208</v>
          </cell>
          <cell r="DK5">
            <v>304480</v>
          </cell>
          <cell r="DL5">
            <v>301584</v>
          </cell>
          <cell r="DM5">
            <v>305911</v>
          </cell>
          <cell r="DN5">
            <v>305617</v>
          </cell>
          <cell r="DO5">
            <v>301633</v>
          </cell>
          <cell r="DP5">
            <v>304787</v>
          </cell>
          <cell r="DQ5">
            <v>299747</v>
          </cell>
          <cell r="DR5">
            <v>305312</v>
          </cell>
          <cell r="DS5">
            <v>301465</v>
          </cell>
          <cell r="DT5">
            <v>309725</v>
          </cell>
          <cell r="DU5">
            <v>308388</v>
          </cell>
          <cell r="DV5">
            <v>310902</v>
          </cell>
          <cell r="DW5">
            <v>311141</v>
          </cell>
          <cell r="DX5">
            <v>312019</v>
          </cell>
          <cell r="DY5">
            <v>310699</v>
          </cell>
          <cell r="DZ5">
            <v>308430</v>
          </cell>
          <cell r="EA5">
            <v>300149</v>
          </cell>
          <cell r="EB5">
            <v>305414</v>
          </cell>
          <cell r="EC5">
            <v>305242</v>
          </cell>
          <cell r="ED5">
            <v>303004</v>
          </cell>
          <cell r="EE5">
            <v>309413</v>
          </cell>
          <cell r="EF5">
            <v>312490</v>
          </cell>
          <cell r="EG5">
            <v>311276</v>
          </cell>
          <cell r="EH5">
            <v>310363</v>
          </cell>
          <cell r="EI5">
            <v>307903</v>
          </cell>
          <cell r="EJ5">
            <v>314957</v>
          </cell>
          <cell r="EK5">
            <v>320838</v>
          </cell>
          <cell r="EL5">
            <v>323203</v>
          </cell>
          <cell r="EM5">
            <v>322407</v>
          </cell>
          <cell r="EN5">
            <v>322681</v>
          </cell>
          <cell r="EO5">
            <v>323040</v>
          </cell>
          <cell r="EP5">
            <v>327453</v>
          </cell>
          <cell r="EQ5">
            <v>334121</v>
          </cell>
          <cell r="ER5">
            <v>342067</v>
          </cell>
          <cell r="ES5">
            <v>349084</v>
          </cell>
          <cell r="ET5">
            <v>348817</v>
          </cell>
          <cell r="EU5">
            <v>347340</v>
          </cell>
          <cell r="EV5">
            <v>347893</v>
          </cell>
          <cell r="EW5">
            <v>345457</v>
          </cell>
          <cell r="EX5">
            <v>342959</v>
          </cell>
          <cell r="EY5">
            <v>343071</v>
          </cell>
          <cell r="EZ5">
            <v>350444</v>
          </cell>
          <cell r="FA5">
            <v>351162</v>
          </cell>
          <cell r="FB5">
            <v>351244</v>
          </cell>
          <cell r="FC5">
            <v>355312</v>
          </cell>
          <cell r="FD5">
            <v>353912</v>
          </cell>
          <cell r="FE5">
            <v>355143</v>
          </cell>
          <cell r="FF5">
            <v>359158</v>
          </cell>
          <cell r="FG5">
            <v>358490</v>
          </cell>
          <cell r="FH5">
            <v>364023</v>
          </cell>
          <cell r="FI5">
            <v>364207</v>
          </cell>
          <cell r="FJ5">
            <v>366242</v>
          </cell>
          <cell r="FK5">
            <v>361792</v>
          </cell>
          <cell r="FL5">
            <v>353366</v>
          </cell>
          <cell r="FM5">
            <v>364743</v>
          </cell>
          <cell r="FN5">
            <v>365643</v>
          </cell>
          <cell r="FO5">
            <v>366851</v>
          </cell>
          <cell r="FP5">
            <v>368506</v>
          </cell>
          <cell r="FQ5">
            <v>366601</v>
          </cell>
          <cell r="FR5">
            <v>364151</v>
          </cell>
          <cell r="FS5">
            <v>363913</v>
          </cell>
          <cell r="FT5">
            <v>359723</v>
          </cell>
          <cell r="FU5">
            <v>358206</v>
          </cell>
          <cell r="FV5">
            <v>364138</v>
          </cell>
          <cell r="FW5">
            <v>363693</v>
          </cell>
          <cell r="FX5">
            <v>370715</v>
          </cell>
          <cell r="FY5">
            <v>370402</v>
          </cell>
          <cell r="FZ5">
            <v>373135</v>
          </cell>
          <cell r="GA5">
            <v>370237.3</v>
          </cell>
          <cell r="GB5">
            <v>377436.3</v>
          </cell>
          <cell r="GC5">
            <v>377696.8</v>
          </cell>
          <cell r="GD5">
            <v>378990.9</v>
          </cell>
          <cell r="GE5">
            <v>380171.8</v>
          </cell>
          <cell r="GF5">
            <v>380671.5</v>
          </cell>
          <cell r="GG5">
            <v>381982.3</v>
          </cell>
          <cell r="GH5">
            <v>383178.2</v>
          </cell>
          <cell r="GI5">
            <v>384819.5</v>
          </cell>
          <cell r="GJ5">
            <v>385179.4</v>
          </cell>
          <cell r="GK5">
            <v>386168.7</v>
          </cell>
          <cell r="GL5">
            <v>386968.8</v>
          </cell>
          <cell r="GM5">
            <v>388069.2</v>
          </cell>
          <cell r="GN5">
            <v>388469.8</v>
          </cell>
          <cell r="GO5">
            <v>389175.6</v>
          </cell>
          <cell r="GP5">
            <v>390307.6</v>
          </cell>
          <cell r="GQ5">
            <v>391757.4</v>
          </cell>
          <cell r="GR5">
            <v>392990</v>
          </cell>
          <cell r="GS5">
            <v>394547.5</v>
          </cell>
          <cell r="GT5">
            <v>396000.6</v>
          </cell>
          <cell r="GU5">
            <v>397503.8</v>
          </cell>
          <cell r="GV5">
            <v>398626.6</v>
          </cell>
          <cell r="GW5">
            <v>399884.79999999999</v>
          </cell>
          <cell r="GX5">
            <v>401066.6</v>
          </cell>
          <cell r="GY5" t="str">
            <v>Office for National Statistics\Haver Analytics</v>
          </cell>
          <cell r="GZ5" t="b">
            <v>1</v>
          </cell>
          <cell r="HA5" t="str">
            <v>chained 2019</v>
          </cell>
          <cell r="HB5" t="str">
            <v>NA</v>
          </cell>
          <cell r="HC5">
            <v>2023</v>
          </cell>
          <cell r="HD5">
            <v>4</v>
          </cell>
          <cell r="HE5" t="str">
            <v>NA</v>
          </cell>
          <cell r="HF5" t="str">
            <v>NRJRQ@UK</v>
          </cell>
          <cell r="HG5" t="str">
            <v>UK: HH &amp; NPISH: Real Household Disposable Income (SA, Mil.Chn.2019.Pounds)</v>
          </cell>
          <cell r="HH5" t="str">
            <v>GBR</v>
          </cell>
          <cell r="HI5" t="str">
            <v>PEDY</v>
          </cell>
          <cell r="HJ5" t="str">
            <v>OBR_Baseline.db</v>
          </cell>
        </row>
        <row r="6">
          <cell r="A6" t="str">
            <v>United Kingdom</v>
          </cell>
          <cell r="B6" t="str">
            <v>Income, personal disposable, nominal, LCU</v>
          </cell>
          <cell r="C6" t="str">
            <v>OBR_Baseline</v>
          </cell>
          <cell r="D6" t="str">
            <v>Pound</v>
          </cell>
          <cell r="E6" t="str">
            <v>Millions</v>
          </cell>
          <cell r="F6" t="str">
            <v>Level</v>
          </cell>
          <cell r="G6">
            <v>40290</v>
          </cell>
          <cell r="H6">
            <v>41818</v>
          </cell>
          <cell r="I6">
            <v>43433</v>
          </cell>
          <cell r="J6">
            <v>44864</v>
          </cell>
          <cell r="K6">
            <v>46552</v>
          </cell>
          <cell r="L6">
            <v>47036</v>
          </cell>
          <cell r="M6">
            <v>47924</v>
          </cell>
          <cell r="N6">
            <v>49843</v>
          </cell>
          <cell r="O6">
            <v>50837</v>
          </cell>
          <cell r="P6">
            <v>52380</v>
          </cell>
          <cell r="Q6">
            <v>52615</v>
          </cell>
          <cell r="R6">
            <v>53960</v>
          </cell>
          <cell r="S6">
            <v>54514</v>
          </cell>
          <cell r="T6">
            <v>57136</v>
          </cell>
          <cell r="U6">
            <v>57119</v>
          </cell>
          <cell r="V6">
            <v>58206</v>
          </cell>
          <cell r="W6">
            <v>59961</v>
          </cell>
          <cell r="X6">
            <v>60260</v>
          </cell>
          <cell r="Y6">
            <v>62678</v>
          </cell>
          <cell r="Z6">
            <v>64883</v>
          </cell>
          <cell r="AA6">
            <v>65471</v>
          </cell>
          <cell r="AB6">
            <v>66622</v>
          </cell>
          <cell r="AC6">
            <v>67715</v>
          </cell>
          <cell r="AD6">
            <v>69185</v>
          </cell>
          <cell r="AE6">
            <v>70501</v>
          </cell>
          <cell r="AF6">
            <v>73909</v>
          </cell>
          <cell r="AG6">
            <v>73297</v>
          </cell>
          <cell r="AH6">
            <v>74329</v>
          </cell>
          <cell r="AI6">
            <v>74158</v>
          </cell>
          <cell r="AJ6">
            <v>76563</v>
          </cell>
          <cell r="AK6">
            <v>78295</v>
          </cell>
          <cell r="AL6">
            <v>79796</v>
          </cell>
          <cell r="AM6">
            <v>82285</v>
          </cell>
          <cell r="AN6">
            <v>84810</v>
          </cell>
          <cell r="AO6">
            <v>86563</v>
          </cell>
          <cell r="AP6">
            <v>88240</v>
          </cell>
          <cell r="AQ6">
            <v>90548</v>
          </cell>
          <cell r="AR6">
            <v>93363</v>
          </cell>
          <cell r="AS6">
            <v>97490</v>
          </cell>
          <cell r="AT6">
            <v>98361</v>
          </cell>
          <cell r="AU6">
            <v>102928</v>
          </cell>
          <cell r="AV6">
            <v>103890</v>
          </cell>
          <cell r="AW6">
            <v>107142</v>
          </cell>
          <cell r="AX6">
            <v>110535</v>
          </cell>
          <cell r="AY6">
            <v>113229</v>
          </cell>
          <cell r="AZ6">
            <v>113790</v>
          </cell>
          <cell r="BA6">
            <v>118607</v>
          </cell>
          <cell r="BB6">
            <v>119800</v>
          </cell>
          <cell r="BC6">
            <v>121876</v>
          </cell>
          <cell r="BD6">
            <v>123668</v>
          </cell>
          <cell r="BE6">
            <v>125292</v>
          </cell>
          <cell r="BF6">
            <v>126339</v>
          </cell>
          <cell r="BG6">
            <v>127313</v>
          </cell>
          <cell r="BH6">
            <v>131724</v>
          </cell>
          <cell r="BI6">
            <v>133457</v>
          </cell>
          <cell r="BJ6">
            <v>135003</v>
          </cell>
          <cell r="BK6">
            <v>134597</v>
          </cell>
          <cell r="BL6">
            <v>135173</v>
          </cell>
          <cell r="BM6">
            <v>138183</v>
          </cell>
          <cell r="BN6">
            <v>138391</v>
          </cell>
          <cell r="BO6">
            <v>141861</v>
          </cell>
          <cell r="BP6">
            <v>143287</v>
          </cell>
          <cell r="BQ6">
            <v>146426</v>
          </cell>
          <cell r="BR6">
            <v>147725</v>
          </cell>
          <cell r="BS6">
            <v>151630</v>
          </cell>
          <cell r="BT6">
            <v>153565</v>
          </cell>
          <cell r="BU6">
            <v>156382</v>
          </cell>
          <cell r="BV6">
            <v>154146</v>
          </cell>
          <cell r="BW6">
            <v>156649</v>
          </cell>
          <cell r="BX6">
            <v>159714</v>
          </cell>
          <cell r="BY6">
            <v>162073</v>
          </cell>
          <cell r="BZ6">
            <v>160535</v>
          </cell>
          <cell r="CA6">
            <v>161552</v>
          </cell>
          <cell r="CB6">
            <v>163217</v>
          </cell>
          <cell r="CC6">
            <v>163185</v>
          </cell>
          <cell r="CD6">
            <v>165831</v>
          </cell>
          <cell r="CE6">
            <v>165059</v>
          </cell>
          <cell r="CF6">
            <v>172659</v>
          </cell>
          <cell r="CG6">
            <v>172290</v>
          </cell>
          <cell r="CH6">
            <v>177169</v>
          </cell>
          <cell r="CI6">
            <v>178188</v>
          </cell>
          <cell r="CJ6">
            <v>179736</v>
          </cell>
          <cell r="CK6">
            <v>183422</v>
          </cell>
          <cell r="CL6">
            <v>186264</v>
          </cell>
          <cell r="CM6">
            <v>189728</v>
          </cell>
          <cell r="CN6">
            <v>188958</v>
          </cell>
          <cell r="CO6">
            <v>190041</v>
          </cell>
          <cell r="CP6">
            <v>191387</v>
          </cell>
          <cell r="CQ6">
            <v>194407</v>
          </cell>
          <cell r="CR6">
            <v>196471</v>
          </cell>
          <cell r="CS6">
            <v>196135</v>
          </cell>
          <cell r="CT6">
            <v>198285</v>
          </cell>
          <cell r="CU6">
            <v>200308</v>
          </cell>
          <cell r="CV6">
            <v>201618</v>
          </cell>
          <cell r="CW6">
            <v>204036</v>
          </cell>
          <cell r="CX6">
            <v>207651</v>
          </cell>
          <cell r="CY6">
            <v>209034</v>
          </cell>
          <cell r="CZ6">
            <v>212233</v>
          </cell>
          <cell r="DA6">
            <v>214761</v>
          </cell>
          <cell r="DB6">
            <v>216772</v>
          </cell>
          <cell r="DC6">
            <v>218821</v>
          </cell>
          <cell r="DD6">
            <v>221457</v>
          </cell>
          <cell r="DE6">
            <v>224293</v>
          </cell>
          <cell r="DF6">
            <v>226453</v>
          </cell>
          <cell r="DG6">
            <v>229762</v>
          </cell>
          <cell r="DH6">
            <v>231843</v>
          </cell>
          <cell r="DI6">
            <v>236024</v>
          </cell>
          <cell r="DJ6">
            <v>237530</v>
          </cell>
          <cell r="DK6">
            <v>243130</v>
          </cell>
          <cell r="DL6">
            <v>244499</v>
          </cell>
          <cell r="DM6">
            <v>249052</v>
          </cell>
          <cell r="DN6">
            <v>249682</v>
          </cell>
          <cell r="DO6">
            <v>249993</v>
          </cell>
          <cell r="DP6">
            <v>256308</v>
          </cell>
          <cell r="DQ6">
            <v>255855</v>
          </cell>
          <cell r="DR6">
            <v>258864</v>
          </cell>
          <cell r="DS6">
            <v>256359</v>
          </cell>
          <cell r="DT6">
            <v>264017</v>
          </cell>
          <cell r="DU6">
            <v>262855</v>
          </cell>
          <cell r="DV6">
            <v>263951</v>
          </cell>
          <cell r="DW6">
            <v>264214</v>
          </cell>
          <cell r="DX6">
            <v>267286</v>
          </cell>
          <cell r="DY6">
            <v>267899</v>
          </cell>
          <cell r="DZ6">
            <v>268231</v>
          </cell>
          <cell r="EA6">
            <v>265775</v>
          </cell>
          <cell r="EB6">
            <v>271291</v>
          </cell>
          <cell r="EC6">
            <v>273259</v>
          </cell>
          <cell r="ED6">
            <v>273345</v>
          </cell>
          <cell r="EE6">
            <v>279363</v>
          </cell>
          <cell r="EF6">
            <v>283663</v>
          </cell>
          <cell r="EG6">
            <v>282088</v>
          </cell>
          <cell r="EH6">
            <v>283822</v>
          </cell>
          <cell r="EI6">
            <v>284174</v>
          </cell>
          <cell r="EJ6">
            <v>292340</v>
          </cell>
          <cell r="EK6">
            <v>298413</v>
          </cell>
          <cell r="EL6">
            <v>300879</v>
          </cell>
          <cell r="EM6">
            <v>301521</v>
          </cell>
          <cell r="EN6">
            <v>304324</v>
          </cell>
          <cell r="EO6">
            <v>303832</v>
          </cell>
          <cell r="EP6">
            <v>307276</v>
          </cell>
          <cell r="EQ6">
            <v>311837</v>
          </cell>
          <cell r="ER6">
            <v>319722</v>
          </cell>
          <cell r="ES6">
            <v>327229</v>
          </cell>
          <cell r="ET6">
            <v>327422</v>
          </cell>
          <cell r="EU6">
            <v>326430</v>
          </cell>
          <cell r="EV6">
            <v>328384</v>
          </cell>
          <cell r="EW6">
            <v>328661</v>
          </cell>
          <cell r="EX6">
            <v>327892</v>
          </cell>
          <cell r="EY6">
            <v>328000</v>
          </cell>
          <cell r="EZ6">
            <v>337442</v>
          </cell>
          <cell r="FA6">
            <v>339739</v>
          </cell>
          <cell r="FB6">
            <v>341892</v>
          </cell>
          <cell r="FC6">
            <v>347741</v>
          </cell>
          <cell r="FD6">
            <v>347414</v>
          </cell>
          <cell r="FE6">
            <v>350680</v>
          </cell>
          <cell r="FF6">
            <v>356604</v>
          </cell>
          <cell r="FG6">
            <v>356179</v>
          </cell>
          <cell r="FH6">
            <v>363586</v>
          </cell>
          <cell r="FI6">
            <v>365234</v>
          </cell>
          <cell r="FJ6">
            <v>367963</v>
          </cell>
          <cell r="FK6">
            <v>362113</v>
          </cell>
          <cell r="FL6">
            <v>356204</v>
          </cell>
          <cell r="FM6">
            <v>367296</v>
          </cell>
          <cell r="FN6">
            <v>368253</v>
          </cell>
          <cell r="FO6">
            <v>373719</v>
          </cell>
          <cell r="FP6">
            <v>375577</v>
          </cell>
          <cell r="FQ6">
            <v>378192</v>
          </cell>
          <cell r="FR6">
            <v>380731</v>
          </cell>
          <cell r="FS6">
            <v>388396</v>
          </cell>
          <cell r="FT6">
            <v>394881</v>
          </cell>
          <cell r="FU6">
            <v>402360</v>
          </cell>
          <cell r="FV6">
            <v>418440</v>
          </cell>
          <cell r="FW6">
            <v>424987</v>
          </cell>
          <cell r="FX6">
            <v>438759</v>
          </cell>
          <cell r="FY6">
            <v>441441</v>
          </cell>
          <cell r="FZ6">
            <v>446611</v>
          </cell>
          <cell r="GA6">
            <v>444798.4</v>
          </cell>
          <cell r="GB6">
            <v>456054.6</v>
          </cell>
          <cell r="GC6">
            <v>457989.8</v>
          </cell>
          <cell r="GD6">
            <v>461206.8</v>
          </cell>
          <cell r="GE6">
            <v>464500.1</v>
          </cell>
          <cell r="GF6">
            <v>467003.1</v>
          </cell>
          <cell r="GG6">
            <v>470503</v>
          </cell>
          <cell r="GH6">
            <v>473865.4</v>
          </cell>
          <cell r="GI6">
            <v>477825.3</v>
          </cell>
          <cell r="GJ6">
            <v>480281.4</v>
          </cell>
          <cell r="GK6">
            <v>483637.1</v>
          </cell>
          <cell r="GL6">
            <v>486924.6</v>
          </cell>
          <cell r="GM6">
            <v>490734.4</v>
          </cell>
          <cell r="GN6">
            <v>493723.7</v>
          </cell>
          <cell r="GO6">
            <v>497121.6</v>
          </cell>
          <cell r="GP6">
            <v>501079.7</v>
          </cell>
          <cell r="GQ6">
            <v>505465.8</v>
          </cell>
          <cell r="GR6">
            <v>509583.3</v>
          </cell>
          <cell r="GS6">
            <v>514140.4</v>
          </cell>
          <cell r="GT6">
            <v>518600.5</v>
          </cell>
          <cell r="GU6">
            <v>523176.1</v>
          </cell>
          <cell r="GV6">
            <v>527292.5</v>
          </cell>
          <cell r="GW6">
            <v>531631.9</v>
          </cell>
          <cell r="GX6">
            <v>535910.9</v>
          </cell>
          <cell r="GY6" t="str">
            <v>Office for National Statistics\Haver Analytics</v>
          </cell>
          <cell r="GZ6" t="b">
            <v>1</v>
          </cell>
          <cell r="HA6" t="str">
            <v>NA</v>
          </cell>
          <cell r="HB6" t="str">
            <v>NA</v>
          </cell>
          <cell r="HC6">
            <v>2023</v>
          </cell>
          <cell r="HD6">
            <v>4</v>
          </cell>
          <cell r="HE6" t="str">
            <v>NA</v>
          </cell>
          <cell r="HF6" t="str">
            <v>RPHQQ@UK</v>
          </cell>
          <cell r="HG6" t="str">
            <v xml:space="preserve">UK: HH &amp; NPISH: Gross Disposable Income (SA, Mil.GBP) </v>
          </cell>
          <cell r="HH6" t="str">
            <v>GBR</v>
          </cell>
          <cell r="HI6" t="str">
            <v>PEDY!</v>
          </cell>
          <cell r="HJ6" t="str">
            <v>OBR_Baseline.db</v>
          </cell>
        </row>
        <row r="7">
          <cell r="A7" t="str">
            <v>United Kingdom</v>
          </cell>
          <cell r="B7" t="str">
            <v>Consumer price index</v>
          </cell>
          <cell r="C7" t="str">
            <v>OBR_Baseline</v>
          </cell>
          <cell r="D7" t="str">
            <v>Index</v>
          </cell>
          <cell r="E7" t="str">
            <v>NA</v>
          </cell>
          <cell r="F7" t="str">
            <v>Level</v>
          </cell>
          <cell r="G7">
            <v>30.605080000000001</v>
          </cell>
          <cell r="H7">
            <v>32.247430000000001</v>
          </cell>
          <cell r="I7">
            <v>32.951300000000003</v>
          </cell>
          <cell r="J7">
            <v>33.550879999999999</v>
          </cell>
          <cell r="K7">
            <v>34.385100000000001</v>
          </cell>
          <cell r="L7">
            <v>36.079590000000003</v>
          </cell>
          <cell r="M7">
            <v>36.731310000000001</v>
          </cell>
          <cell r="N7">
            <v>37.435180000000003</v>
          </cell>
          <cell r="O7">
            <v>37.878349999999998</v>
          </cell>
          <cell r="P7">
            <v>39.181800000000003</v>
          </cell>
          <cell r="Q7">
            <v>39.416420000000002</v>
          </cell>
          <cell r="R7">
            <v>39.885669999999998</v>
          </cell>
          <cell r="S7">
            <v>40.172429999999999</v>
          </cell>
          <cell r="T7">
            <v>40.85022</v>
          </cell>
          <cell r="U7">
            <v>41.293399999999998</v>
          </cell>
          <cell r="V7">
            <v>41.762639999999998</v>
          </cell>
          <cell r="W7">
            <v>41.86692</v>
          </cell>
          <cell r="X7">
            <v>42.779339999999998</v>
          </cell>
          <cell r="Y7">
            <v>42.98789</v>
          </cell>
          <cell r="Z7">
            <v>43.431060000000002</v>
          </cell>
          <cell r="AA7">
            <v>43.874229999999997</v>
          </cell>
          <cell r="AB7">
            <v>44.995199999999997</v>
          </cell>
          <cell r="AC7">
            <v>45.125549999999997</v>
          </cell>
          <cell r="AD7">
            <v>45.490519999999997</v>
          </cell>
          <cell r="AE7">
            <v>45.646929999999998</v>
          </cell>
          <cell r="AF7">
            <v>46.3508</v>
          </cell>
          <cell r="AG7">
            <v>46.533279999999998</v>
          </cell>
          <cell r="AH7">
            <v>46.924320000000002</v>
          </cell>
          <cell r="AI7">
            <v>47.237139999999997</v>
          </cell>
          <cell r="AJ7">
            <v>47.836730000000003</v>
          </cell>
          <cell r="AK7">
            <v>47.888869999999997</v>
          </cell>
          <cell r="AL7">
            <v>48.436320000000002</v>
          </cell>
          <cell r="AM7">
            <v>48.566670000000002</v>
          </cell>
          <cell r="AN7">
            <v>49.5</v>
          </cell>
          <cell r="AO7">
            <v>49.9</v>
          </cell>
          <cell r="AP7">
            <v>50.466670000000001</v>
          </cell>
          <cell r="AQ7">
            <v>51</v>
          </cell>
          <cell r="AR7">
            <v>52.133339999999997</v>
          </cell>
          <cell r="AS7">
            <v>52.466670000000001</v>
          </cell>
          <cell r="AT7">
            <v>53.266669999999998</v>
          </cell>
          <cell r="AU7">
            <v>53.933329999999998</v>
          </cell>
          <cell r="AV7">
            <v>55.6</v>
          </cell>
          <cell r="AW7">
            <v>56.4</v>
          </cell>
          <cell r="AX7">
            <v>57.466670000000001</v>
          </cell>
          <cell r="AY7">
            <v>57.666670000000003</v>
          </cell>
          <cell r="AZ7">
            <v>60.266669999999998</v>
          </cell>
          <cell r="BA7">
            <v>60.833329999999997</v>
          </cell>
          <cell r="BB7">
            <v>61.466670000000001</v>
          </cell>
          <cell r="BC7">
            <v>61.7</v>
          </cell>
          <cell r="BD7">
            <v>62.833329999999997</v>
          </cell>
          <cell r="BE7">
            <v>62.733330000000002</v>
          </cell>
          <cell r="BF7">
            <v>63.133339999999997</v>
          </cell>
          <cell r="BG7">
            <v>63.2</v>
          </cell>
          <cell r="BH7">
            <v>64.433329999999998</v>
          </cell>
          <cell r="BI7">
            <v>64.5</v>
          </cell>
          <cell r="BJ7">
            <v>64.666659999999993</v>
          </cell>
          <cell r="BK7">
            <v>64.766670000000005</v>
          </cell>
          <cell r="BL7">
            <v>65.7</v>
          </cell>
          <cell r="BM7">
            <v>65.633330000000001</v>
          </cell>
          <cell r="BN7">
            <v>65.8</v>
          </cell>
          <cell r="BO7">
            <v>66.333340000000007</v>
          </cell>
          <cell r="BP7">
            <v>67.266670000000005</v>
          </cell>
          <cell r="BQ7">
            <v>67.400000000000006</v>
          </cell>
          <cell r="BR7">
            <v>67.733329999999995</v>
          </cell>
          <cell r="BS7">
            <v>68.099999999999994</v>
          </cell>
          <cell r="BT7">
            <v>68.866669999999999</v>
          </cell>
          <cell r="BU7">
            <v>68.933329999999998</v>
          </cell>
          <cell r="BV7">
            <v>69.366669999999999</v>
          </cell>
          <cell r="BW7">
            <v>69.366669999999999</v>
          </cell>
          <cell r="BX7">
            <v>70</v>
          </cell>
          <cell r="BY7">
            <v>70.266670000000005</v>
          </cell>
          <cell r="BZ7">
            <v>70.633330000000001</v>
          </cell>
          <cell r="CA7">
            <v>70.5</v>
          </cell>
          <cell r="CB7">
            <v>71.266670000000005</v>
          </cell>
          <cell r="CC7">
            <v>71.233329999999995</v>
          </cell>
          <cell r="CD7">
            <v>71.633330000000001</v>
          </cell>
          <cell r="CE7">
            <v>71.599999999999994</v>
          </cell>
          <cell r="CF7">
            <v>72.3</v>
          </cell>
          <cell r="CG7">
            <v>72.133330000000001</v>
          </cell>
          <cell r="CH7">
            <v>72.433329999999998</v>
          </cell>
          <cell r="CI7">
            <v>72.133330000000001</v>
          </cell>
          <cell r="CJ7">
            <v>72.766670000000005</v>
          </cell>
          <cell r="CK7">
            <v>72.7</v>
          </cell>
          <cell r="CL7">
            <v>73.166659999999993</v>
          </cell>
          <cell r="CM7">
            <v>72.766670000000005</v>
          </cell>
          <cell r="CN7">
            <v>73.833340000000007</v>
          </cell>
          <cell r="CO7">
            <v>73.866669999999999</v>
          </cell>
          <cell r="CP7">
            <v>73.900000000000006</v>
          </cell>
          <cell r="CQ7">
            <v>73.866669999999999</v>
          </cell>
          <cell r="CR7">
            <v>74.533330000000007</v>
          </cell>
          <cell r="CS7">
            <v>74.599999999999994</v>
          </cell>
          <cell r="CT7">
            <v>75</v>
          </cell>
          <cell r="CU7">
            <v>75</v>
          </cell>
          <cell r="CV7">
            <v>75.466669999999993</v>
          </cell>
          <cell r="CW7">
            <v>75.599999999999994</v>
          </cell>
          <cell r="CX7">
            <v>76.033330000000007</v>
          </cell>
          <cell r="CY7">
            <v>75.966669999999993</v>
          </cell>
          <cell r="CZ7">
            <v>76.533330000000007</v>
          </cell>
          <cell r="DA7">
            <v>76.566670000000002</v>
          </cell>
          <cell r="DB7">
            <v>77.099999999999994</v>
          </cell>
          <cell r="DC7">
            <v>77.233329999999995</v>
          </cell>
          <cell r="DD7">
            <v>78</v>
          </cell>
          <cell r="DE7">
            <v>78.400000000000006</v>
          </cell>
          <cell r="DF7">
            <v>78.766670000000005</v>
          </cell>
          <cell r="DG7">
            <v>78.733329999999995</v>
          </cell>
          <cell r="DH7">
            <v>79.8</v>
          </cell>
          <cell r="DI7">
            <v>80.3</v>
          </cell>
          <cell r="DJ7">
            <v>80.900000000000006</v>
          </cell>
          <cell r="DK7">
            <v>81</v>
          </cell>
          <cell r="DL7">
            <v>81.8</v>
          </cell>
          <cell r="DM7">
            <v>81.733329999999995</v>
          </cell>
          <cell r="DN7">
            <v>82.6</v>
          </cell>
          <cell r="DO7">
            <v>82.933329999999998</v>
          </cell>
          <cell r="DP7">
            <v>84.6</v>
          </cell>
          <cell r="DQ7">
            <v>85.633330000000001</v>
          </cell>
          <cell r="DR7">
            <v>85.733329999999995</v>
          </cell>
          <cell r="DS7">
            <v>85.433329999999998</v>
          </cell>
          <cell r="DT7">
            <v>86.366669999999999</v>
          </cell>
          <cell r="DU7">
            <v>86.933329999999998</v>
          </cell>
          <cell r="DV7">
            <v>87.566670000000002</v>
          </cell>
          <cell r="DW7">
            <v>88.233329999999995</v>
          </cell>
          <cell r="DX7">
            <v>89.366669999999999</v>
          </cell>
          <cell r="DY7">
            <v>89.633330000000001</v>
          </cell>
          <cell r="DZ7">
            <v>90.5</v>
          </cell>
          <cell r="EA7">
            <v>91.833340000000007</v>
          </cell>
          <cell r="EB7">
            <v>93.3</v>
          </cell>
          <cell r="EC7">
            <v>93.833340000000007</v>
          </cell>
          <cell r="ED7">
            <v>94.733329999999995</v>
          </cell>
          <cell r="EE7">
            <v>95.033330000000007</v>
          </cell>
          <cell r="EF7">
            <v>95.8</v>
          </cell>
          <cell r="EG7">
            <v>96.066670000000002</v>
          </cell>
          <cell r="EH7">
            <v>97.266670000000005</v>
          </cell>
          <cell r="EI7">
            <v>97.666659999999993</v>
          </cell>
          <cell r="EJ7">
            <v>98.366669999999999</v>
          </cell>
          <cell r="EK7">
            <v>98.7</v>
          </cell>
          <cell r="EL7">
            <v>99.3</v>
          </cell>
          <cell r="EM7">
            <v>99.4</v>
          </cell>
          <cell r="EN7">
            <v>100.1</v>
          </cell>
          <cell r="EO7">
            <v>100.13330000000001</v>
          </cell>
          <cell r="EP7">
            <v>100.2</v>
          </cell>
          <cell r="EQ7">
            <v>99.5</v>
          </cell>
          <cell r="ER7">
            <v>100.0667</v>
          </cell>
          <cell r="ES7">
            <v>100.16670000000001</v>
          </cell>
          <cell r="ET7">
            <v>100.3</v>
          </cell>
          <cell r="EU7">
            <v>99.833340000000007</v>
          </cell>
          <cell r="EV7">
            <v>100.4</v>
          </cell>
          <cell r="EW7">
            <v>100.86669999999999</v>
          </cell>
          <cell r="EX7">
            <v>101.5</v>
          </cell>
          <cell r="EY7">
            <v>102</v>
          </cell>
          <cell r="EZ7">
            <v>103.16670000000001</v>
          </cell>
          <cell r="FA7">
            <v>103.7</v>
          </cell>
          <cell r="FB7">
            <v>104.5667</v>
          </cell>
          <cell r="FC7">
            <v>104.7667</v>
          </cell>
          <cell r="FD7">
            <v>105.66670000000001</v>
          </cell>
          <cell r="FE7">
            <v>106.3</v>
          </cell>
          <cell r="FF7">
            <v>106.9333</v>
          </cell>
          <cell r="FG7">
            <v>106.7</v>
          </cell>
          <cell r="FH7">
            <v>107.8</v>
          </cell>
          <cell r="FI7">
            <v>108.2667</v>
          </cell>
          <cell r="FJ7">
            <v>108.4333</v>
          </cell>
          <cell r="FK7">
            <v>108.4667</v>
          </cell>
          <cell r="FL7">
            <v>108.5333</v>
          </cell>
          <cell r="FM7">
            <v>108.9333</v>
          </cell>
          <cell r="FN7">
            <v>109.0667</v>
          </cell>
          <cell r="FO7">
            <v>109.16670000000001</v>
          </cell>
          <cell r="FP7">
            <v>110.7333</v>
          </cell>
          <cell r="FQ7">
            <v>111.9333</v>
          </cell>
          <cell r="FR7">
            <v>114.4</v>
          </cell>
          <cell r="FS7">
            <v>115.9333</v>
          </cell>
          <cell r="FT7">
            <v>120.86669999999999</v>
          </cell>
          <cell r="FU7">
            <v>123.13330000000001</v>
          </cell>
          <cell r="FV7">
            <v>126.7</v>
          </cell>
          <cell r="FW7">
            <v>127.7333</v>
          </cell>
          <cell r="FX7">
            <v>131.0667</v>
          </cell>
          <cell r="FY7">
            <v>131.4</v>
          </cell>
          <cell r="FZ7">
            <v>131.9667</v>
          </cell>
          <cell r="GA7">
            <v>132.26669999999999</v>
          </cell>
          <cell r="GB7">
            <v>133.7131</v>
          </cell>
          <cell r="GC7">
            <v>133.5746</v>
          </cell>
          <cell r="GD7">
            <v>133.8716</v>
          </cell>
          <cell r="GE7">
            <v>133.8896</v>
          </cell>
          <cell r="GF7">
            <v>135.75620000000001</v>
          </cell>
          <cell r="GG7">
            <v>135.67760000000001</v>
          </cell>
          <cell r="GH7">
            <v>135.9418</v>
          </cell>
          <cell r="GI7">
            <v>135.96610000000001</v>
          </cell>
          <cell r="GJ7">
            <v>137.821</v>
          </cell>
          <cell r="GK7">
            <v>137.8349</v>
          </cell>
          <cell r="GL7">
            <v>138.17949999999999</v>
          </cell>
          <cell r="GM7">
            <v>138.38290000000001</v>
          </cell>
          <cell r="GN7">
            <v>140.46340000000001</v>
          </cell>
          <cell r="GO7">
            <v>140.58510000000001</v>
          </cell>
          <cell r="GP7">
            <v>140.96729999999999</v>
          </cell>
          <cell r="GQ7">
            <v>141.1662</v>
          </cell>
          <cell r="GR7">
            <v>143.27459999999999</v>
          </cell>
          <cell r="GS7">
            <v>143.38589999999999</v>
          </cell>
          <cell r="GT7">
            <v>143.7663</v>
          </cell>
          <cell r="GU7">
            <v>143.96719999999999</v>
          </cell>
          <cell r="GV7">
            <v>146.1225</v>
          </cell>
          <cell r="GW7">
            <v>146.24639999999999</v>
          </cell>
          <cell r="GX7">
            <v>146.64789999999999</v>
          </cell>
          <cell r="GY7" t="str">
            <v>Office for National Statistics\Haver Analytics</v>
          </cell>
          <cell r="GZ7" t="b">
            <v>0</v>
          </cell>
          <cell r="HA7" t="str">
            <v>NA</v>
          </cell>
          <cell r="HB7">
            <v>2015</v>
          </cell>
          <cell r="HC7">
            <v>2024</v>
          </cell>
          <cell r="HD7">
            <v>1</v>
          </cell>
          <cell r="HE7" t="str">
            <v>NA</v>
          </cell>
          <cell r="HF7" t="str">
            <v>D7BT@UK</v>
          </cell>
          <cell r="HG7" t="str">
            <v xml:space="preserve">UK: Consumer Price Index: All Items (NSA, 2015=100) </v>
          </cell>
          <cell r="HH7" t="str">
            <v>GBR</v>
          </cell>
          <cell r="HI7" t="str">
            <v>CPI</v>
          </cell>
          <cell r="HJ7" t="str">
            <v>OBR_Baseline.db</v>
          </cell>
        </row>
        <row r="8">
          <cell r="A8" t="str">
            <v>United Kingdom</v>
          </cell>
          <cell r="B8" t="str">
            <v>Public sector net borrowing (excluding financial interventions)</v>
          </cell>
          <cell r="C8" t="str">
            <v>OBR_Baseline</v>
          </cell>
          <cell r="D8" t="str">
            <v>Pound</v>
          </cell>
          <cell r="E8" t="str">
            <v>Millions</v>
          </cell>
          <cell r="F8" t="str">
            <v>Level</v>
          </cell>
          <cell r="G8">
            <v>1674</v>
          </cell>
          <cell r="H8">
            <v>3351</v>
          </cell>
          <cell r="I8">
            <v>3213</v>
          </cell>
          <cell r="J8">
            <v>1803</v>
          </cell>
          <cell r="K8">
            <v>3170</v>
          </cell>
          <cell r="L8">
            <v>3679</v>
          </cell>
          <cell r="M8">
            <v>2967</v>
          </cell>
          <cell r="N8">
            <v>-990.99990000000003</v>
          </cell>
          <cell r="O8">
            <v>344</v>
          </cell>
          <cell r="P8">
            <v>2938</v>
          </cell>
          <cell r="Q8">
            <v>2421</v>
          </cell>
          <cell r="R8">
            <v>1656</v>
          </cell>
          <cell r="S8">
            <v>1527</v>
          </cell>
          <cell r="T8">
            <v>4050</v>
          </cell>
          <cell r="U8">
            <v>4112</v>
          </cell>
          <cell r="V8">
            <v>893</v>
          </cell>
          <cell r="W8">
            <v>2747</v>
          </cell>
          <cell r="X8">
            <v>4927</v>
          </cell>
          <cell r="Y8">
            <v>2934</v>
          </cell>
          <cell r="Z8">
            <v>1815</v>
          </cell>
          <cell r="AA8">
            <v>2859</v>
          </cell>
          <cell r="AB8">
            <v>4910</v>
          </cell>
          <cell r="AC8">
            <v>1575</v>
          </cell>
          <cell r="AD8">
            <v>1219</v>
          </cell>
          <cell r="AE8">
            <v>1330</v>
          </cell>
          <cell r="AF8">
            <v>3479</v>
          </cell>
          <cell r="AG8">
            <v>3898</v>
          </cell>
          <cell r="AH8">
            <v>250</v>
          </cell>
          <cell r="AI8">
            <v>855</v>
          </cell>
          <cell r="AJ8">
            <v>4353</v>
          </cell>
          <cell r="AK8">
            <v>1823</v>
          </cell>
          <cell r="AL8">
            <v>-101</v>
          </cell>
          <cell r="AM8">
            <v>-1001</v>
          </cell>
          <cell r="AN8">
            <v>1693</v>
          </cell>
          <cell r="AO8">
            <v>-1095</v>
          </cell>
          <cell r="AP8">
            <v>-2730</v>
          </cell>
          <cell r="AQ8">
            <v>-3398</v>
          </cell>
          <cell r="AR8">
            <v>2035</v>
          </cell>
          <cell r="AS8">
            <v>784</v>
          </cell>
          <cell r="AT8">
            <v>-2538</v>
          </cell>
          <cell r="AU8">
            <v>-157</v>
          </cell>
          <cell r="AV8">
            <v>3212</v>
          </cell>
          <cell r="AW8">
            <v>1084</v>
          </cell>
          <cell r="AX8">
            <v>1129</v>
          </cell>
          <cell r="AY8">
            <v>1890</v>
          </cell>
          <cell r="AZ8">
            <v>7462</v>
          </cell>
          <cell r="BA8">
            <v>5732</v>
          </cell>
          <cell r="BB8">
            <v>4106</v>
          </cell>
          <cell r="BC8">
            <v>6464</v>
          </cell>
          <cell r="BD8">
            <v>13625</v>
          </cell>
          <cell r="BE8">
            <v>10937</v>
          </cell>
          <cell r="BF8">
            <v>9142</v>
          </cell>
          <cell r="BG8">
            <v>12848</v>
          </cell>
          <cell r="BH8">
            <v>15714</v>
          </cell>
          <cell r="BI8">
            <v>12329</v>
          </cell>
          <cell r="BJ8">
            <v>10500</v>
          </cell>
          <cell r="BK8">
            <v>13013</v>
          </cell>
          <cell r="BL8">
            <v>14620</v>
          </cell>
          <cell r="BM8">
            <v>10958</v>
          </cell>
          <cell r="BN8">
            <v>7891</v>
          </cell>
          <cell r="BO8">
            <v>10335</v>
          </cell>
          <cell r="BP8">
            <v>12054</v>
          </cell>
          <cell r="BQ8">
            <v>10371</v>
          </cell>
          <cell r="BR8">
            <v>6400</v>
          </cell>
          <cell r="BS8">
            <v>6485</v>
          </cell>
          <cell r="BT8">
            <v>13912</v>
          </cell>
          <cell r="BU8">
            <v>8259</v>
          </cell>
          <cell r="BV8">
            <v>1184</v>
          </cell>
          <cell r="BW8">
            <v>4621</v>
          </cell>
          <cell r="BX8">
            <v>10861</v>
          </cell>
          <cell r="BY8">
            <v>6033</v>
          </cell>
          <cell r="BZ8">
            <v>-2265</v>
          </cell>
          <cell r="CA8">
            <v>-4124</v>
          </cell>
          <cell r="CB8">
            <v>9252</v>
          </cell>
          <cell r="CC8">
            <v>1161</v>
          </cell>
          <cell r="CD8">
            <v>-2326</v>
          </cell>
          <cell r="CE8">
            <v>-7813</v>
          </cell>
          <cell r="CF8">
            <v>6321</v>
          </cell>
          <cell r="CG8">
            <v>-1744</v>
          </cell>
          <cell r="CH8">
            <v>-4059</v>
          </cell>
          <cell r="CI8">
            <v>-11558</v>
          </cell>
          <cell r="CJ8">
            <v>-3689</v>
          </cell>
          <cell r="CK8">
            <v>-4543</v>
          </cell>
          <cell r="CL8">
            <v>3683</v>
          </cell>
          <cell r="CM8">
            <v>-11500</v>
          </cell>
          <cell r="CN8">
            <v>655</v>
          </cell>
          <cell r="CO8">
            <v>-1577</v>
          </cell>
          <cell r="CP8">
            <v>9596</v>
          </cell>
          <cell r="CQ8">
            <v>-2715</v>
          </cell>
          <cell r="CR8">
            <v>9361</v>
          </cell>
          <cell r="CS8">
            <v>5976</v>
          </cell>
          <cell r="CT8">
            <v>14058</v>
          </cell>
          <cell r="CU8">
            <v>6191</v>
          </cell>
          <cell r="CV8">
            <v>13889</v>
          </cell>
          <cell r="CW8">
            <v>11857</v>
          </cell>
          <cell r="CX8">
            <v>15162</v>
          </cell>
          <cell r="CY8">
            <v>3336</v>
          </cell>
          <cell r="CZ8">
            <v>16190</v>
          </cell>
          <cell r="DA8">
            <v>13126</v>
          </cell>
          <cell r="DB8">
            <v>16710</v>
          </cell>
          <cell r="DC8">
            <v>6445</v>
          </cell>
          <cell r="DD8">
            <v>13535</v>
          </cell>
          <cell r="DE8">
            <v>10899</v>
          </cell>
          <cell r="DF8">
            <v>18427</v>
          </cell>
          <cell r="DG8">
            <v>3574</v>
          </cell>
          <cell r="DH8">
            <v>13432</v>
          </cell>
          <cell r="DI8">
            <v>11758</v>
          </cell>
          <cell r="DJ8">
            <v>16023</v>
          </cell>
          <cell r="DK8">
            <v>761</v>
          </cell>
          <cell r="DL8">
            <v>12470</v>
          </cell>
          <cell r="DM8">
            <v>11466</v>
          </cell>
          <cell r="DN8">
            <v>18046</v>
          </cell>
          <cell r="DO8">
            <v>4030</v>
          </cell>
          <cell r="DP8">
            <v>21024</v>
          </cell>
          <cell r="DQ8">
            <v>25329</v>
          </cell>
          <cell r="DR8">
            <v>39003</v>
          </cell>
          <cell r="DS8">
            <v>32426</v>
          </cell>
          <cell r="DT8">
            <v>41302</v>
          </cell>
          <cell r="DU8">
            <v>37936</v>
          </cell>
          <cell r="DV8">
            <v>50598</v>
          </cell>
          <cell r="DW8">
            <v>31072</v>
          </cell>
          <cell r="DX8">
            <v>34643</v>
          </cell>
          <cell r="DY8">
            <v>36671</v>
          </cell>
          <cell r="DZ8">
            <v>46230</v>
          </cell>
          <cell r="EA8">
            <v>24531</v>
          </cell>
          <cell r="EB8">
            <v>31423</v>
          </cell>
          <cell r="EC8">
            <v>28060</v>
          </cell>
          <cell r="ED8">
            <v>37890</v>
          </cell>
          <cell r="EE8">
            <v>23904</v>
          </cell>
          <cell r="EF8">
            <v>43582</v>
          </cell>
          <cell r="EG8">
            <v>25405</v>
          </cell>
          <cell r="EH8">
            <v>38152</v>
          </cell>
          <cell r="EI8">
            <v>17354</v>
          </cell>
          <cell r="EJ8">
            <v>29284</v>
          </cell>
          <cell r="EK8">
            <v>24559</v>
          </cell>
          <cell r="EL8">
            <v>34035</v>
          </cell>
          <cell r="EM8">
            <v>16311</v>
          </cell>
          <cell r="EN8">
            <v>31093</v>
          </cell>
          <cell r="EO8">
            <v>25393</v>
          </cell>
          <cell r="EP8">
            <v>32845</v>
          </cell>
          <cell r="EQ8">
            <v>9777</v>
          </cell>
          <cell r="ER8">
            <v>27665</v>
          </cell>
          <cell r="ES8">
            <v>22458</v>
          </cell>
          <cell r="ET8">
            <v>27422</v>
          </cell>
          <cell r="EU8">
            <v>4705</v>
          </cell>
          <cell r="EV8">
            <v>24783</v>
          </cell>
          <cell r="EW8">
            <v>19132</v>
          </cell>
          <cell r="EX8">
            <v>20422</v>
          </cell>
          <cell r="EY8">
            <v>-6127.0010000000002</v>
          </cell>
          <cell r="EZ8">
            <v>26522</v>
          </cell>
          <cell r="FA8">
            <v>15803</v>
          </cell>
          <cell r="FB8">
            <v>19128</v>
          </cell>
          <cell r="FC8">
            <v>-566</v>
          </cell>
          <cell r="FD8">
            <v>19027</v>
          </cell>
          <cell r="FE8">
            <v>13709</v>
          </cell>
          <cell r="FF8">
            <v>20596</v>
          </cell>
          <cell r="FG8">
            <v>-8342</v>
          </cell>
          <cell r="FH8">
            <v>23239</v>
          </cell>
          <cell r="FI8">
            <v>13370</v>
          </cell>
          <cell r="FJ8">
            <v>23827</v>
          </cell>
          <cell r="FK8">
            <v>139</v>
          </cell>
          <cell r="FL8">
            <v>133365</v>
          </cell>
          <cell r="FM8">
            <v>74930</v>
          </cell>
          <cell r="FN8">
            <v>64360</v>
          </cell>
          <cell r="FO8">
            <v>42117</v>
          </cell>
          <cell r="FP8">
            <v>61090</v>
          </cell>
          <cell r="FQ8">
            <v>36643</v>
          </cell>
          <cell r="FR8">
            <v>26456</v>
          </cell>
          <cell r="FS8">
            <v>2093</v>
          </cell>
          <cell r="FT8">
            <v>41129</v>
          </cell>
          <cell r="FU8">
            <v>24753</v>
          </cell>
          <cell r="FV8">
            <v>41042</v>
          </cell>
          <cell r="FW8">
            <v>20936</v>
          </cell>
          <cell r="FX8">
            <v>51041</v>
          </cell>
          <cell r="FY8">
            <v>26355</v>
          </cell>
          <cell r="FZ8">
            <v>37082</v>
          </cell>
          <cell r="GA8">
            <v>6951</v>
          </cell>
          <cell r="GB8">
            <v>31780.97</v>
          </cell>
          <cell r="GC8">
            <v>22736.43</v>
          </cell>
          <cell r="GD8">
            <v>37041.71</v>
          </cell>
          <cell r="GE8">
            <v>3679.9079999999999</v>
          </cell>
          <cell r="GF8">
            <v>30702.25</v>
          </cell>
          <cell r="GG8">
            <v>21233.38</v>
          </cell>
          <cell r="GH8">
            <v>35879.89</v>
          </cell>
          <cell r="GI8">
            <v>175.8672</v>
          </cell>
          <cell r="GJ8">
            <v>29358.16</v>
          </cell>
          <cell r="GK8">
            <v>19328.849999999999</v>
          </cell>
          <cell r="GL8">
            <v>34440.800000000003</v>
          </cell>
          <cell r="GM8">
            <v>-3462.99</v>
          </cell>
          <cell r="GN8">
            <v>25550.34</v>
          </cell>
          <cell r="GO8">
            <v>14918.56</v>
          </cell>
          <cell r="GP8">
            <v>30536.400000000001</v>
          </cell>
          <cell r="GQ8">
            <v>-9844.5120000000006</v>
          </cell>
          <cell r="GR8">
            <v>23336</v>
          </cell>
          <cell r="GS8">
            <v>12121.46</v>
          </cell>
          <cell r="GT8">
            <v>28246.12</v>
          </cell>
          <cell r="GU8">
            <v>-14655.02</v>
          </cell>
          <cell r="GV8">
            <v>26461.83</v>
          </cell>
          <cell r="GW8">
            <v>14791.73</v>
          </cell>
          <cell r="GX8">
            <v>31538.6</v>
          </cell>
          <cell r="GY8" t="str">
            <v>Office for National Statistics\Haver Analytics</v>
          </cell>
          <cell r="GZ8" t="b">
            <v>0</v>
          </cell>
          <cell r="HA8" t="str">
            <v>NA</v>
          </cell>
          <cell r="HB8" t="str">
            <v>NA</v>
          </cell>
          <cell r="HC8">
            <v>2024</v>
          </cell>
          <cell r="HD8">
            <v>1</v>
          </cell>
          <cell r="HE8" t="str">
            <v>NA</v>
          </cell>
          <cell r="HF8" t="str">
            <v>J5IIQ@UK</v>
          </cell>
          <cell r="HG8" t="str">
            <v>UK: Public Sector Net Borrowing excluding Financial Interventions(NSA, Mil.GBP)</v>
          </cell>
          <cell r="HH8" t="str">
            <v>GBR</v>
          </cell>
          <cell r="HI8" t="str">
            <v>PSNBX</v>
          </cell>
          <cell r="HJ8" t="str">
            <v>OBR_Baseline.db</v>
          </cell>
        </row>
        <row r="9">
          <cell r="A9" t="str">
            <v>United Kingdom</v>
          </cell>
          <cell r="B9" t="str">
            <v>GDP, nominal, LCU</v>
          </cell>
          <cell r="C9" t="str">
            <v>OBR_Baseline</v>
          </cell>
          <cell r="D9" t="str">
            <v>Pound</v>
          </cell>
          <cell r="E9" t="str">
            <v>Millions</v>
          </cell>
          <cell r="F9" t="str">
            <v>Level</v>
          </cell>
          <cell r="G9">
            <v>62107</v>
          </cell>
          <cell r="H9">
            <v>63704</v>
          </cell>
          <cell r="I9">
            <v>66021</v>
          </cell>
          <cell r="J9">
            <v>68138</v>
          </cell>
          <cell r="K9">
            <v>69939</v>
          </cell>
          <cell r="L9">
            <v>71334</v>
          </cell>
          <cell r="M9">
            <v>73310</v>
          </cell>
          <cell r="N9">
            <v>75597</v>
          </cell>
          <cell r="O9">
            <v>77468</v>
          </cell>
          <cell r="P9">
            <v>78993</v>
          </cell>
          <cell r="Q9">
            <v>80430</v>
          </cell>
          <cell r="R9">
            <v>82667</v>
          </cell>
          <cell r="S9">
            <v>85727</v>
          </cell>
          <cell r="T9">
            <v>86288</v>
          </cell>
          <cell r="U9">
            <v>88637</v>
          </cell>
          <cell r="V9">
            <v>90695</v>
          </cell>
          <cell r="W9">
            <v>91663</v>
          </cell>
          <cell r="X9">
            <v>93433</v>
          </cell>
          <cell r="Y9">
            <v>94862</v>
          </cell>
          <cell r="Z9">
            <v>97962</v>
          </cell>
          <cell r="AA9">
            <v>99412</v>
          </cell>
          <cell r="AB9">
            <v>103208</v>
          </cell>
          <cell r="AC9">
            <v>105169</v>
          </cell>
          <cell r="AD9">
            <v>106841</v>
          </cell>
          <cell r="AE9">
            <v>108753</v>
          </cell>
          <cell r="AF9">
            <v>110079</v>
          </cell>
          <cell r="AG9">
            <v>111989</v>
          </cell>
          <cell r="AH9">
            <v>115779</v>
          </cell>
          <cell r="AI9">
            <v>118136</v>
          </cell>
          <cell r="AJ9">
            <v>121739</v>
          </cell>
          <cell r="AK9">
            <v>127119</v>
          </cell>
          <cell r="AL9">
            <v>129815</v>
          </cell>
          <cell r="AM9">
            <v>133283</v>
          </cell>
          <cell r="AN9">
            <v>136629</v>
          </cell>
          <cell r="AO9">
            <v>140802</v>
          </cell>
          <cell r="AP9">
            <v>144969</v>
          </cell>
          <cell r="AQ9">
            <v>148623</v>
          </cell>
          <cell r="AR9">
            <v>151262</v>
          </cell>
          <cell r="AS9">
            <v>155370</v>
          </cell>
          <cell r="AT9">
            <v>159376</v>
          </cell>
          <cell r="AU9">
            <v>163056</v>
          </cell>
          <cell r="AV9">
            <v>166719</v>
          </cell>
          <cell r="AW9">
            <v>170068</v>
          </cell>
          <cell r="AX9">
            <v>170954</v>
          </cell>
          <cell r="AY9">
            <v>173192</v>
          </cell>
          <cell r="AZ9">
            <v>175821</v>
          </cell>
          <cell r="BA9">
            <v>177281</v>
          </cell>
          <cell r="BB9">
            <v>179590</v>
          </cell>
          <cell r="BC9">
            <v>181438</v>
          </cell>
          <cell r="BD9">
            <v>181889</v>
          </cell>
          <cell r="BE9">
            <v>182558</v>
          </cell>
          <cell r="BF9">
            <v>184989</v>
          </cell>
          <cell r="BG9">
            <v>189579</v>
          </cell>
          <cell r="BH9">
            <v>189803</v>
          </cell>
          <cell r="BI9">
            <v>193552</v>
          </cell>
          <cell r="BJ9">
            <v>196921</v>
          </cell>
          <cell r="BK9">
            <v>199797</v>
          </cell>
          <cell r="BL9">
            <v>200690</v>
          </cell>
          <cell r="BM9">
            <v>203292</v>
          </cell>
          <cell r="BN9">
            <v>207015</v>
          </cell>
          <cell r="BO9">
            <v>208657</v>
          </cell>
          <cell r="BP9">
            <v>210748</v>
          </cell>
          <cell r="BQ9">
            <v>214616</v>
          </cell>
          <cell r="BR9">
            <v>217824</v>
          </cell>
          <cell r="BS9">
            <v>221433</v>
          </cell>
          <cell r="BT9">
            <v>226187</v>
          </cell>
          <cell r="BU9">
            <v>229913</v>
          </cell>
          <cell r="BV9">
            <v>232460</v>
          </cell>
          <cell r="BW9">
            <v>232729</v>
          </cell>
          <cell r="BX9">
            <v>235976</v>
          </cell>
          <cell r="BY9">
            <v>243443</v>
          </cell>
          <cell r="BZ9">
            <v>241257</v>
          </cell>
          <cell r="CA9">
            <v>245844</v>
          </cell>
          <cell r="CB9">
            <v>248055</v>
          </cell>
          <cell r="CC9">
            <v>250789</v>
          </cell>
          <cell r="CD9">
            <v>253813</v>
          </cell>
          <cell r="CE9">
            <v>255773</v>
          </cell>
          <cell r="CF9">
            <v>258286</v>
          </cell>
          <cell r="CG9">
            <v>261502</v>
          </cell>
          <cell r="CH9">
            <v>267687</v>
          </cell>
          <cell r="CI9">
            <v>272133</v>
          </cell>
          <cell r="CJ9">
            <v>273951</v>
          </cell>
          <cell r="CK9">
            <v>276266</v>
          </cell>
          <cell r="CL9">
            <v>278402</v>
          </cell>
          <cell r="CM9">
            <v>282928</v>
          </cell>
          <cell r="CN9">
            <v>286649</v>
          </cell>
          <cell r="CO9">
            <v>288266</v>
          </cell>
          <cell r="CP9">
            <v>288292</v>
          </cell>
          <cell r="CQ9">
            <v>292432</v>
          </cell>
          <cell r="CR9">
            <v>295747</v>
          </cell>
          <cell r="CS9">
            <v>299185</v>
          </cell>
          <cell r="CT9">
            <v>304075</v>
          </cell>
          <cell r="CU9">
            <v>307455</v>
          </cell>
          <cell r="CV9">
            <v>313102</v>
          </cell>
          <cell r="CW9">
            <v>317491</v>
          </cell>
          <cell r="CX9">
            <v>320286</v>
          </cell>
          <cell r="CY9">
            <v>322790</v>
          </cell>
          <cell r="CZ9">
            <v>329664</v>
          </cell>
          <cell r="DA9">
            <v>331528</v>
          </cell>
          <cell r="DB9">
            <v>338655</v>
          </cell>
          <cell r="DC9">
            <v>341391</v>
          </cell>
          <cell r="DD9">
            <v>348632</v>
          </cell>
          <cell r="DE9">
            <v>351940</v>
          </cell>
          <cell r="DF9">
            <v>356786</v>
          </cell>
          <cell r="DG9">
            <v>361268</v>
          </cell>
          <cell r="DH9">
            <v>367040</v>
          </cell>
          <cell r="DI9">
            <v>370883</v>
          </cell>
          <cell r="DJ9">
            <v>372847</v>
          </cell>
          <cell r="DK9">
            <v>377049</v>
          </cell>
          <cell r="DL9">
            <v>386313</v>
          </cell>
          <cell r="DM9">
            <v>389228</v>
          </cell>
          <cell r="DN9">
            <v>392047</v>
          </cell>
          <cell r="DO9">
            <v>397548</v>
          </cell>
          <cell r="DP9">
            <v>400881</v>
          </cell>
          <cell r="DQ9">
            <v>399970</v>
          </cell>
          <cell r="DR9">
            <v>395201</v>
          </cell>
          <cell r="DS9">
            <v>386739</v>
          </cell>
          <cell r="DT9">
            <v>386564</v>
          </cell>
          <cell r="DU9">
            <v>388624</v>
          </cell>
          <cell r="DV9">
            <v>386875</v>
          </cell>
          <cell r="DW9">
            <v>396113</v>
          </cell>
          <cell r="DX9">
            <v>401311</v>
          </cell>
          <cell r="DY9">
            <v>404199</v>
          </cell>
          <cell r="DZ9">
            <v>406930</v>
          </cell>
          <cell r="EA9">
            <v>414732</v>
          </cell>
          <cell r="EB9">
            <v>412366</v>
          </cell>
          <cell r="EC9">
            <v>416049</v>
          </cell>
          <cell r="ED9">
            <v>419443</v>
          </cell>
          <cell r="EE9">
            <v>424704</v>
          </cell>
          <cell r="EF9">
            <v>425007</v>
          </cell>
          <cell r="EG9">
            <v>430937</v>
          </cell>
          <cell r="EH9">
            <v>433067</v>
          </cell>
          <cell r="EI9">
            <v>438103</v>
          </cell>
          <cell r="EJ9">
            <v>442283</v>
          </cell>
          <cell r="EK9">
            <v>448727</v>
          </cell>
          <cell r="EL9">
            <v>452248</v>
          </cell>
          <cell r="EM9">
            <v>457992</v>
          </cell>
          <cell r="EN9">
            <v>461616</v>
          </cell>
          <cell r="EO9">
            <v>470454</v>
          </cell>
          <cell r="EP9">
            <v>472452</v>
          </cell>
          <cell r="EQ9">
            <v>474738</v>
          </cell>
          <cell r="ER9">
            <v>476582</v>
          </cell>
          <cell r="ES9">
            <v>479885</v>
          </cell>
          <cell r="ET9">
            <v>485246</v>
          </cell>
          <cell r="EU9">
            <v>489730</v>
          </cell>
          <cell r="EV9">
            <v>493941</v>
          </cell>
          <cell r="EW9">
            <v>500650</v>
          </cell>
          <cell r="EX9">
            <v>507324</v>
          </cell>
          <cell r="EY9">
            <v>513926</v>
          </cell>
          <cell r="EZ9">
            <v>517565</v>
          </cell>
          <cell r="FA9">
            <v>521219</v>
          </cell>
          <cell r="FB9">
            <v>529772</v>
          </cell>
          <cell r="FC9">
            <v>531266</v>
          </cell>
          <cell r="FD9">
            <v>535608</v>
          </cell>
          <cell r="FE9">
            <v>540123</v>
          </cell>
          <cell r="FF9">
            <v>545307</v>
          </cell>
          <cell r="FG9">
            <v>549394</v>
          </cell>
          <cell r="FH9">
            <v>555948</v>
          </cell>
          <cell r="FI9">
            <v>562790</v>
          </cell>
          <cell r="FJ9">
            <v>565789</v>
          </cell>
          <cell r="FK9">
            <v>556179</v>
          </cell>
          <cell r="FL9">
            <v>475747</v>
          </cell>
          <cell r="FM9">
            <v>533668</v>
          </cell>
          <cell r="FN9">
            <v>538694</v>
          </cell>
          <cell r="FO9">
            <v>538012</v>
          </cell>
          <cell r="FP9">
            <v>567887</v>
          </cell>
          <cell r="FQ9">
            <v>581506</v>
          </cell>
          <cell r="FR9">
            <v>596674</v>
          </cell>
          <cell r="FS9">
            <v>608329</v>
          </cell>
          <cell r="FT9">
            <v>621272</v>
          </cell>
          <cell r="FU9">
            <v>630575</v>
          </cell>
          <cell r="FV9">
            <v>645805</v>
          </cell>
          <cell r="FW9">
            <v>657793</v>
          </cell>
          <cell r="FX9">
            <v>673914</v>
          </cell>
          <cell r="FY9">
            <v>678310</v>
          </cell>
          <cell r="FZ9">
            <v>677169</v>
          </cell>
          <cell r="GA9">
            <v>685411</v>
          </cell>
          <cell r="GB9">
            <v>689000.8</v>
          </cell>
          <cell r="GC9">
            <v>693122.2</v>
          </cell>
          <cell r="GD9">
            <v>697967.1</v>
          </cell>
          <cell r="GE9">
            <v>702984.3</v>
          </cell>
          <cell r="GF9">
            <v>708362.2</v>
          </cell>
          <cell r="GG9">
            <v>714301.1</v>
          </cell>
          <cell r="GH9">
            <v>720601.59999999998</v>
          </cell>
          <cell r="GI9">
            <v>727189.9</v>
          </cell>
          <cell r="GJ9">
            <v>733872.6</v>
          </cell>
          <cell r="GK9">
            <v>740518.1</v>
          </cell>
          <cell r="GL9">
            <v>747346.1</v>
          </cell>
          <cell r="GM9">
            <v>754152.6</v>
          </cell>
          <cell r="GN9">
            <v>760993</v>
          </cell>
          <cell r="GO9">
            <v>767841.9</v>
          </cell>
          <cell r="GP9">
            <v>774770.9</v>
          </cell>
          <cell r="GQ9">
            <v>781800.2</v>
          </cell>
          <cell r="GR9">
            <v>788926</v>
          </cell>
          <cell r="GS9">
            <v>795918.3</v>
          </cell>
          <cell r="GT9">
            <v>803075.3</v>
          </cell>
          <cell r="GU9">
            <v>810412.9</v>
          </cell>
          <cell r="GV9">
            <v>818098.3</v>
          </cell>
          <cell r="GW9">
            <v>825888.5</v>
          </cell>
          <cell r="GX9">
            <v>833786.8</v>
          </cell>
          <cell r="GY9" t="str">
            <v>Office for National Statistics\Haver Analytics</v>
          </cell>
          <cell r="GZ9" t="b">
            <v>1</v>
          </cell>
          <cell r="HA9" t="str">
            <v>NA</v>
          </cell>
          <cell r="HB9" t="str">
            <v>NA</v>
          </cell>
          <cell r="HC9">
            <v>2024</v>
          </cell>
          <cell r="HD9">
            <v>1</v>
          </cell>
          <cell r="HE9" t="str">
            <v>NA</v>
          </cell>
          <cell r="HF9" t="str">
            <v>YBHAQ@UK</v>
          </cell>
          <cell r="HG9" t="str">
            <v xml:space="preserve">U.K.: Gross Domestic Product (SA, Mil.Pounds) </v>
          </cell>
          <cell r="HH9" t="str">
            <v>GBR</v>
          </cell>
          <cell r="HI9" t="str">
            <v>GDP!</v>
          </cell>
          <cell r="HJ9" t="str">
            <v>OBR_Baseline.db</v>
          </cell>
        </row>
        <row r="10">
          <cell r="A10" t="str">
            <v>United Kingdom</v>
          </cell>
          <cell r="B10" t="str">
            <v>Public sector current budget (excluding financial interventions)</v>
          </cell>
          <cell r="C10" t="str">
            <v>OBR_Baseline</v>
          </cell>
          <cell r="D10" t="str">
            <v>Pound</v>
          </cell>
          <cell r="E10" t="str">
            <v>Millions</v>
          </cell>
          <cell r="F10" t="str">
            <v>Level</v>
          </cell>
          <cell r="G10">
            <v>302</v>
          </cell>
          <cell r="H10">
            <v>-2364</v>
          </cell>
          <cell r="I10">
            <v>-1527</v>
          </cell>
          <cell r="J10">
            <v>-296</v>
          </cell>
          <cell r="K10">
            <v>-1332</v>
          </cell>
          <cell r="L10">
            <v>-2964</v>
          </cell>
          <cell r="M10">
            <v>-1973</v>
          </cell>
          <cell r="N10">
            <v>1855</v>
          </cell>
          <cell r="O10">
            <v>1451</v>
          </cell>
          <cell r="P10">
            <v>-2280</v>
          </cell>
          <cell r="Q10">
            <v>-1135</v>
          </cell>
          <cell r="R10">
            <v>-255</v>
          </cell>
          <cell r="S10">
            <v>1465</v>
          </cell>
          <cell r="T10">
            <v>-2799</v>
          </cell>
          <cell r="U10">
            <v>-2262</v>
          </cell>
          <cell r="V10">
            <v>1020</v>
          </cell>
          <cell r="W10">
            <v>69</v>
          </cell>
          <cell r="X10">
            <v>-4056</v>
          </cell>
          <cell r="Y10">
            <v>-1335</v>
          </cell>
          <cell r="Z10">
            <v>174</v>
          </cell>
          <cell r="AA10">
            <v>150</v>
          </cell>
          <cell r="AB10">
            <v>-4184</v>
          </cell>
          <cell r="AC10">
            <v>104</v>
          </cell>
          <cell r="AD10">
            <v>183</v>
          </cell>
          <cell r="AE10">
            <v>1194</v>
          </cell>
          <cell r="AF10">
            <v>-2874</v>
          </cell>
          <cell r="AG10">
            <v>-2900</v>
          </cell>
          <cell r="AH10">
            <v>518</v>
          </cell>
          <cell r="AI10">
            <v>763</v>
          </cell>
          <cell r="AJ10">
            <v>-5113</v>
          </cell>
          <cell r="AK10">
            <v>-1674</v>
          </cell>
          <cell r="AL10">
            <v>86</v>
          </cell>
          <cell r="AM10">
            <v>3124</v>
          </cell>
          <cell r="AN10">
            <v>-2535</v>
          </cell>
          <cell r="AO10">
            <v>694</v>
          </cell>
          <cell r="AP10">
            <v>2058</v>
          </cell>
          <cell r="AQ10">
            <v>5628</v>
          </cell>
          <cell r="AR10">
            <v>-2543</v>
          </cell>
          <cell r="AS10">
            <v>-397</v>
          </cell>
          <cell r="AT10">
            <v>3753</v>
          </cell>
          <cell r="AU10">
            <v>3972</v>
          </cell>
          <cell r="AV10">
            <v>-3236</v>
          </cell>
          <cell r="AW10">
            <v>-143</v>
          </cell>
          <cell r="AX10">
            <v>813</v>
          </cell>
          <cell r="AY10">
            <v>1925</v>
          </cell>
          <cell r="AZ10">
            <v>-6444</v>
          </cell>
          <cell r="BA10">
            <v>-3959</v>
          </cell>
          <cell r="BB10">
            <v>-2136</v>
          </cell>
          <cell r="BC10">
            <v>-2159</v>
          </cell>
          <cell r="BD10">
            <v>-12894</v>
          </cell>
          <cell r="BE10">
            <v>-9933</v>
          </cell>
          <cell r="BF10">
            <v>-7581</v>
          </cell>
          <cell r="BG10">
            <v>-8120</v>
          </cell>
          <cell r="BH10">
            <v>-14864</v>
          </cell>
          <cell r="BI10">
            <v>-11287</v>
          </cell>
          <cell r="BJ10">
            <v>-9777</v>
          </cell>
          <cell r="BK10">
            <v>-9260.9989999999998</v>
          </cell>
          <cell r="BL10">
            <v>-14303</v>
          </cell>
          <cell r="BM10">
            <v>-9929</v>
          </cell>
          <cell r="BN10">
            <v>-6402</v>
          </cell>
          <cell r="BO10">
            <v>-6570</v>
          </cell>
          <cell r="BP10">
            <v>-11575</v>
          </cell>
          <cell r="BQ10">
            <v>-9162.9989999999998</v>
          </cell>
          <cell r="BR10">
            <v>-5160</v>
          </cell>
          <cell r="BS10">
            <v>-3027</v>
          </cell>
          <cell r="BT10">
            <v>-14004</v>
          </cell>
          <cell r="BU10">
            <v>-8226</v>
          </cell>
          <cell r="BV10">
            <v>-1757</v>
          </cell>
          <cell r="BW10">
            <v>-1638</v>
          </cell>
          <cell r="BX10">
            <v>-11145</v>
          </cell>
          <cell r="BY10">
            <v>-5330</v>
          </cell>
          <cell r="BZ10">
            <v>3006</v>
          </cell>
          <cell r="CA10">
            <v>7769</v>
          </cell>
          <cell r="CB10">
            <v>-9328</v>
          </cell>
          <cell r="CC10">
            <v>-483</v>
          </cell>
          <cell r="CD10">
            <v>3545</v>
          </cell>
          <cell r="CE10">
            <v>11165</v>
          </cell>
          <cell r="CF10">
            <v>-6455</v>
          </cell>
          <cell r="CG10">
            <v>2374</v>
          </cell>
          <cell r="CH10">
            <v>4883</v>
          </cell>
          <cell r="CI10">
            <v>15150</v>
          </cell>
          <cell r="CJ10">
            <v>3216</v>
          </cell>
          <cell r="CK10">
            <v>4750</v>
          </cell>
          <cell r="CL10">
            <v>-2672</v>
          </cell>
          <cell r="CM10">
            <v>15266</v>
          </cell>
          <cell r="CN10">
            <v>1003</v>
          </cell>
          <cell r="CO10">
            <v>4070</v>
          </cell>
          <cell r="CP10">
            <v>-6375</v>
          </cell>
          <cell r="CQ10">
            <v>7984</v>
          </cell>
          <cell r="CR10">
            <v>-7913</v>
          </cell>
          <cell r="CS10">
            <v>-2825</v>
          </cell>
          <cell r="CT10">
            <v>-9910</v>
          </cell>
          <cell r="CU10">
            <v>2528</v>
          </cell>
          <cell r="CV10">
            <v>-10536</v>
          </cell>
          <cell r="CW10">
            <v>-7490</v>
          </cell>
          <cell r="CX10">
            <v>-10495</v>
          </cell>
          <cell r="CY10">
            <v>5812</v>
          </cell>
          <cell r="CZ10">
            <v>-11768</v>
          </cell>
          <cell r="DA10">
            <v>-8039</v>
          </cell>
          <cell r="DB10">
            <v>-10669</v>
          </cell>
          <cell r="DC10">
            <v>5465</v>
          </cell>
          <cell r="DD10">
            <v>-10334</v>
          </cell>
          <cell r="DE10">
            <v>-5709</v>
          </cell>
          <cell r="DF10">
            <v>-11423</v>
          </cell>
          <cell r="DG10">
            <v>7302</v>
          </cell>
          <cell r="DH10">
            <v>-9332</v>
          </cell>
          <cell r="DI10">
            <v>-6652</v>
          </cell>
          <cell r="DJ10">
            <v>-10557</v>
          </cell>
          <cell r="DK10">
            <v>11563</v>
          </cell>
          <cell r="DL10">
            <v>-10682</v>
          </cell>
          <cell r="DM10">
            <v>-6388</v>
          </cell>
          <cell r="DN10">
            <v>-12021</v>
          </cell>
          <cell r="DO10">
            <v>11146</v>
          </cell>
          <cell r="DP10">
            <v>-16680</v>
          </cell>
          <cell r="DQ10">
            <v>-14641</v>
          </cell>
          <cell r="DR10">
            <v>-27014</v>
          </cell>
          <cell r="DS10">
            <v>-11873</v>
          </cell>
          <cell r="DT10">
            <v>-35466</v>
          </cell>
          <cell r="DU10">
            <v>-28801</v>
          </cell>
          <cell r="DV10">
            <v>-36355</v>
          </cell>
          <cell r="DW10">
            <v>-13530</v>
          </cell>
          <cell r="DX10">
            <v>-28961</v>
          </cell>
          <cell r="DY10">
            <v>-27445</v>
          </cell>
          <cell r="DZ10">
            <v>-37187</v>
          </cell>
          <cell r="EA10">
            <v>-8688</v>
          </cell>
          <cell r="EB10">
            <v>-27021</v>
          </cell>
          <cell r="EC10">
            <v>-21697</v>
          </cell>
          <cell r="ED10">
            <v>-31211</v>
          </cell>
          <cell r="EE10">
            <v>-10525</v>
          </cell>
          <cell r="EF10">
            <v>-30630</v>
          </cell>
          <cell r="EG10">
            <v>-21041</v>
          </cell>
          <cell r="EH10">
            <v>-32599</v>
          </cell>
          <cell r="EI10">
            <v>-7789</v>
          </cell>
          <cell r="EJ10">
            <v>-25702</v>
          </cell>
          <cell r="EK10">
            <v>-19799</v>
          </cell>
          <cell r="EL10">
            <v>-28468</v>
          </cell>
          <cell r="EM10">
            <v>-4016</v>
          </cell>
          <cell r="EN10">
            <v>-25671</v>
          </cell>
          <cell r="EO10">
            <v>-18162</v>
          </cell>
          <cell r="EP10">
            <v>-24091</v>
          </cell>
          <cell r="EQ10">
            <v>4995</v>
          </cell>
          <cell r="ER10">
            <v>-20922</v>
          </cell>
          <cell r="ES10">
            <v>-15147</v>
          </cell>
          <cell r="ET10">
            <v>-21377</v>
          </cell>
          <cell r="EU10">
            <v>7446</v>
          </cell>
          <cell r="EV10">
            <v>-17734</v>
          </cell>
          <cell r="EW10">
            <v>-10631</v>
          </cell>
          <cell r="EX10">
            <v>-14025</v>
          </cell>
          <cell r="EY10">
            <v>20630</v>
          </cell>
          <cell r="EZ10">
            <v>-16509</v>
          </cell>
          <cell r="FA10">
            <v>-5166</v>
          </cell>
          <cell r="FB10">
            <v>-8977.9989999999998</v>
          </cell>
          <cell r="FC10">
            <v>16127</v>
          </cell>
          <cell r="FD10">
            <v>-10316</v>
          </cell>
          <cell r="FE10">
            <v>-4135</v>
          </cell>
          <cell r="FF10">
            <v>-10674</v>
          </cell>
          <cell r="FG10">
            <v>25785</v>
          </cell>
          <cell r="FH10">
            <v>-15324</v>
          </cell>
          <cell r="FI10">
            <v>-3072</v>
          </cell>
          <cell r="FJ10">
            <v>-15704</v>
          </cell>
          <cell r="FK10">
            <v>16081</v>
          </cell>
          <cell r="FL10">
            <v>-111651</v>
          </cell>
          <cell r="FM10">
            <v>-58644</v>
          </cell>
          <cell r="FN10">
            <v>-51414</v>
          </cell>
          <cell r="FO10">
            <v>-21086</v>
          </cell>
          <cell r="FP10">
            <v>-48835</v>
          </cell>
          <cell r="FQ10">
            <v>-23567</v>
          </cell>
          <cell r="FR10">
            <v>-17102</v>
          </cell>
          <cell r="FS10">
            <v>17600</v>
          </cell>
          <cell r="FT10">
            <v>-34381</v>
          </cell>
          <cell r="FU10">
            <v>-14626</v>
          </cell>
          <cell r="FV10">
            <v>-41488</v>
          </cell>
          <cell r="FW10">
            <v>8560</v>
          </cell>
          <cell r="FX10">
            <v>-40911</v>
          </cell>
          <cell r="FY10">
            <v>-12489</v>
          </cell>
          <cell r="FZ10">
            <v>-23588</v>
          </cell>
          <cell r="GA10">
            <v>25625</v>
          </cell>
          <cell r="GB10">
            <v>-19696.78</v>
          </cell>
          <cell r="GC10">
            <v>-8978.8729999999996</v>
          </cell>
          <cell r="GD10">
            <v>-22365.59</v>
          </cell>
          <cell r="GE10">
            <v>22364.19</v>
          </cell>
          <cell r="GF10">
            <v>-19642.62</v>
          </cell>
          <cell r="GG10">
            <v>-8643.9959999999992</v>
          </cell>
          <cell r="GH10">
            <v>-22451.56</v>
          </cell>
          <cell r="GI10">
            <v>23659.78</v>
          </cell>
          <cell r="GJ10">
            <v>-18643.29</v>
          </cell>
          <cell r="GK10">
            <v>-7129.91</v>
          </cell>
          <cell r="GL10">
            <v>-21427.07</v>
          </cell>
          <cell r="GM10">
            <v>26572.31</v>
          </cell>
          <cell r="GN10">
            <v>-15346.33</v>
          </cell>
          <cell r="GO10">
            <v>-3298.6089999999999</v>
          </cell>
          <cell r="GP10">
            <v>-18138.61</v>
          </cell>
          <cell r="GQ10">
            <v>31863.89</v>
          </cell>
          <cell r="GR10">
            <v>-13727.58</v>
          </cell>
          <cell r="GS10">
            <v>-1179.1389999999999</v>
          </cell>
          <cell r="GT10">
            <v>-16571.080000000002</v>
          </cell>
          <cell r="GU10">
            <v>35392.39</v>
          </cell>
          <cell r="GV10">
            <v>-16454.509999999998</v>
          </cell>
          <cell r="GW10">
            <v>-3391.52</v>
          </cell>
          <cell r="GX10">
            <v>-19367.830000000002</v>
          </cell>
          <cell r="GY10" t="str">
            <v>Office for National Statistics\Haver Analytics</v>
          </cell>
          <cell r="GZ10" t="b">
            <v>0</v>
          </cell>
          <cell r="HA10" t="str">
            <v>NA</v>
          </cell>
          <cell r="HB10" t="str">
            <v>NA</v>
          </cell>
          <cell r="HC10">
            <v>2024</v>
          </cell>
          <cell r="HD10">
            <v>1</v>
          </cell>
          <cell r="HE10" t="str">
            <v>NA</v>
          </cell>
          <cell r="HF10" t="str">
            <v>JW2TQ@UK</v>
          </cell>
          <cell r="HG10" t="str">
            <v>UK: Public Sector Current Budget excl Financial Interventions (NSA, Mil.GPB)</v>
          </cell>
          <cell r="HH10" t="str">
            <v>GBR</v>
          </cell>
          <cell r="HI10" t="str">
            <v>PSCBX</v>
          </cell>
          <cell r="HJ10" t="str">
            <v>OBR_Baseline.db</v>
          </cell>
        </row>
        <row r="11">
          <cell r="A11" t="str">
            <v>United Kingdom</v>
          </cell>
          <cell r="B11" t="str">
            <v>Public sector current expenditure (excluding financial interventions)</v>
          </cell>
          <cell r="C11" t="str">
            <v>OBR_Baseline</v>
          </cell>
          <cell r="D11" t="str">
            <v>Pound</v>
          </cell>
          <cell r="E11" t="str">
            <v>Millions</v>
          </cell>
          <cell r="F11" t="str">
            <v>Level</v>
          </cell>
          <cell r="G11">
            <v>22229</v>
          </cell>
          <cell r="H11">
            <v>22146</v>
          </cell>
          <cell r="I11">
            <v>23935</v>
          </cell>
          <cell r="J11">
            <v>24175</v>
          </cell>
          <cell r="K11">
            <v>26380</v>
          </cell>
          <cell r="L11">
            <v>26203</v>
          </cell>
          <cell r="M11">
            <v>27949</v>
          </cell>
          <cell r="N11">
            <v>26934</v>
          </cell>
          <cell r="O11">
            <v>29501</v>
          </cell>
          <cell r="P11">
            <v>28856</v>
          </cell>
          <cell r="Q11">
            <v>30155</v>
          </cell>
          <cell r="R11">
            <v>30212</v>
          </cell>
          <cell r="S11">
            <v>32213</v>
          </cell>
          <cell r="T11">
            <v>31312</v>
          </cell>
          <cell r="U11">
            <v>32277</v>
          </cell>
          <cell r="V11">
            <v>32618</v>
          </cell>
          <cell r="W11">
            <v>34820</v>
          </cell>
          <cell r="X11">
            <v>33897</v>
          </cell>
          <cell r="Y11">
            <v>34360</v>
          </cell>
          <cell r="Z11">
            <v>35416</v>
          </cell>
          <cell r="AA11">
            <v>38146</v>
          </cell>
          <cell r="AB11">
            <v>36578</v>
          </cell>
          <cell r="AC11">
            <v>36810</v>
          </cell>
          <cell r="AD11">
            <v>37959</v>
          </cell>
          <cell r="AE11">
            <v>39214</v>
          </cell>
          <cell r="AF11">
            <v>38256</v>
          </cell>
          <cell r="AG11">
            <v>39466</v>
          </cell>
          <cell r="AH11">
            <v>40118</v>
          </cell>
          <cell r="AI11">
            <v>41050</v>
          </cell>
          <cell r="AJ11">
            <v>41027</v>
          </cell>
          <cell r="AK11">
            <v>41984</v>
          </cell>
          <cell r="AL11">
            <v>43205</v>
          </cell>
          <cell r="AM11">
            <v>43943</v>
          </cell>
          <cell r="AN11">
            <v>42650</v>
          </cell>
          <cell r="AO11">
            <v>42939</v>
          </cell>
          <cell r="AP11">
            <v>45986</v>
          </cell>
          <cell r="AQ11">
            <v>45476</v>
          </cell>
          <cell r="AR11">
            <v>46109</v>
          </cell>
          <cell r="AS11">
            <v>47795</v>
          </cell>
          <cell r="AT11">
            <v>48829</v>
          </cell>
          <cell r="AU11">
            <v>49490</v>
          </cell>
          <cell r="AV11">
            <v>50774</v>
          </cell>
          <cell r="AW11">
            <v>51384</v>
          </cell>
          <cell r="AX11">
            <v>54213</v>
          </cell>
          <cell r="AY11">
            <v>53218</v>
          </cell>
          <cell r="AZ11">
            <v>56325</v>
          </cell>
          <cell r="BA11">
            <v>57414</v>
          </cell>
          <cell r="BB11">
            <v>58776</v>
          </cell>
          <cell r="BC11">
            <v>61160</v>
          </cell>
          <cell r="BD11">
            <v>62589</v>
          </cell>
          <cell r="BE11">
            <v>63100</v>
          </cell>
          <cell r="BF11">
            <v>63819</v>
          </cell>
          <cell r="BG11">
            <v>65076</v>
          </cell>
          <cell r="BH11">
            <v>65931</v>
          </cell>
          <cell r="BI11">
            <v>65848</v>
          </cell>
          <cell r="BJ11">
            <v>67902</v>
          </cell>
          <cell r="BK11">
            <v>68979</v>
          </cell>
          <cell r="BL11">
            <v>69162</v>
          </cell>
          <cell r="BM11">
            <v>69279</v>
          </cell>
          <cell r="BN11">
            <v>70104</v>
          </cell>
          <cell r="BO11">
            <v>71811</v>
          </cell>
          <cell r="BP11">
            <v>72213</v>
          </cell>
          <cell r="BQ11">
            <v>73076</v>
          </cell>
          <cell r="BR11">
            <v>75411</v>
          </cell>
          <cell r="BS11">
            <v>73589</v>
          </cell>
          <cell r="BT11">
            <v>75205</v>
          </cell>
          <cell r="BU11">
            <v>74908</v>
          </cell>
          <cell r="BV11">
            <v>76551</v>
          </cell>
          <cell r="BW11">
            <v>76803</v>
          </cell>
          <cell r="BX11">
            <v>77805</v>
          </cell>
          <cell r="BY11">
            <v>79110</v>
          </cell>
          <cell r="BZ11">
            <v>79646</v>
          </cell>
          <cell r="CA11">
            <v>80807</v>
          </cell>
          <cell r="CB11">
            <v>80338</v>
          </cell>
          <cell r="CC11">
            <v>81050</v>
          </cell>
          <cell r="CD11">
            <v>83837</v>
          </cell>
          <cell r="CE11">
            <v>81870</v>
          </cell>
          <cell r="CF11">
            <v>82734</v>
          </cell>
          <cell r="CG11">
            <v>84995</v>
          </cell>
          <cell r="CH11">
            <v>86162</v>
          </cell>
          <cell r="CI11">
            <v>84891</v>
          </cell>
          <cell r="CJ11">
            <v>87812</v>
          </cell>
          <cell r="CK11">
            <v>90514</v>
          </cell>
          <cell r="CL11">
            <v>92093</v>
          </cell>
          <cell r="CM11">
            <v>90828</v>
          </cell>
          <cell r="CN11">
            <v>92592</v>
          </cell>
          <cell r="CO11">
            <v>93272</v>
          </cell>
          <cell r="CP11">
            <v>96828</v>
          </cell>
          <cell r="CQ11">
            <v>97177</v>
          </cell>
          <cell r="CR11">
            <v>100920</v>
          </cell>
          <cell r="CS11">
            <v>101072</v>
          </cell>
          <cell r="CT11">
            <v>102757</v>
          </cell>
          <cell r="CU11">
            <v>103583</v>
          </cell>
          <cell r="CV11">
            <v>110393</v>
          </cell>
          <cell r="CW11">
            <v>111462</v>
          </cell>
          <cell r="CX11">
            <v>111913</v>
          </cell>
          <cell r="CY11">
            <v>111771</v>
          </cell>
          <cell r="CZ11">
            <v>116645</v>
          </cell>
          <cell r="DA11">
            <v>120227</v>
          </cell>
          <cell r="DB11">
            <v>120776</v>
          </cell>
          <cell r="DC11">
            <v>121084</v>
          </cell>
          <cell r="DD11">
            <v>122925</v>
          </cell>
          <cell r="DE11">
            <v>127446</v>
          </cell>
          <cell r="DF11">
            <v>128401</v>
          </cell>
          <cell r="DG11">
            <v>129288</v>
          </cell>
          <cell r="DH11">
            <v>129229</v>
          </cell>
          <cell r="DI11">
            <v>134375</v>
          </cell>
          <cell r="DJ11">
            <v>133717</v>
          </cell>
          <cell r="DK11">
            <v>134890</v>
          </cell>
          <cell r="DL11">
            <v>137035</v>
          </cell>
          <cell r="DM11">
            <v>141796</v>
          </cell>
          <cell r="DN11">
            <v>142266</v>
          </cell>
          <cell r="DO11">
            <v>144671</v>
          </cell>
          <cell r="DP11">
            <v>145613</v>
          </cell>
          <cell r="DQ11">
            <v>150789</v>
          </cell>
          <cell r="DR11">
            <v>151011</v>
          </cell>
          <cell r="DS11">
            <v>152999</v>
          </cell>
          <cell r="DT11">
            <v>155491</v>
          </cell>
          <cell r="DU11">
            <v>156731</v>
          </cell>
          <cell r="DV11">
            <v>159125</v>
          </cell>
          <cell r="DW11">
            <v>163454</v>
          </cell>
          <cell r="DX11">
            <v>162430</v>
          </cell>
          <cell r="DY11">
            <v>164687</v>
          </cell>
          <cell r="DZ11">
            <v>167607</v>
          </cell>
          <cell r="EA11">
            <v>167856</v>
          </cell>
          <cell r="EB11">
            <v>164870</v>
          </cell>
          <cell r="EC11">
            <v>167363</v>
          </cell>
          <cell r="ED11">
            <v>169045</v>
          </cell>
          <cell r="EE11">
            <v>170217</v>
          </cell>
          <cell r="EF11">
            <v>169719</v>
          </cell>
          <cell r="EG11">
            <v>169150</v>
          </cell>
          <cell r="EH11">
            <v>173525</v>
          </cell>
          <cell r="EI11">
            <v>170855</v>
          </cell>
          <cell r="EJ11">
            <v>173336</v>
          </cell>
          <cell r="EK11">
            <v>172243</v>
          </cell>
          <cell r="EL11">
            <v>175582</v>
          </cell>
          <cell r="EM11">
            <v>173757</v>
          </cell>
          <cell r="EN11">
            <v>175481</v>
          </cell>
          <cell r="EO11">
            <v>177027</v>
          </cell>
          <cell r="EP11">
            <v>179228</v>
          </cell>
          <cell r="EQ11">
            <v>173738</v>
          </cell>
          <cell r="ER11">
            <v>178023</v>
          </cell>
          <cell r="ES11">
            <v>179348</v>
          </cell>
          <cell r="ET11">
            <v>179697</v>
          </cell>
          <cell r="EU11">
            <v>179194</v>
          </cell>
          <cell r="EV11">
            <v>181414</v>
          </cell>
          <cell r="EW11">
            <v>184281</v>
          </cell>
          <cell r="EX11">
            <v>181670</v>
          </cell>
          <cell r="EY11">
            <v>180419</v>
          </cell>
          <cell r="EZ11">
            <v>188121</v>
          </cell>
          <cell r="FA11">
            <v>185775</v>
          </cell>
          <cell r="FB11">
            <v>185154</v>
          </cell>
          <cell r="FC11">
            <v>185704</v>
          </cell>
          <cell r="FD11">
            <v>188571</v>
          </cell>
          <cell r="FE11">
            <v>191294</v>
          </cell>
          <cell r="FF11">
            <v>192307</v>
          </cell>
          <cell r="FG11">
            <v>189377</v>
          </cell>
          <cell r="FH11">
            <v>198234</v>
          </cell>
          <cell r="FI11">
            <v>196788</v>
          </cell>
          <cell r="FJ11">
            <v>198019</v>
          </cell>
          <cell r="FK11">
            <v>200268</v>
          </cell>
          <cell r="FL11">
            <v>266921</v>
          </cell>
          <cell r="FM11">
            <v>235762</v>
          </cell>
          <cell r="FN11">
            <v>236504</v>
          </cell>
          <cell r="FO11">
            <v>242440</v>
          </cell>
          <cell r="FP11">
            <v>239929</v>
          </cell>
          <cell r="FQ11">
            <v>231303</v>
          </cell>
          <cell r="FR11">
            <v>229619</v>
          </cell>
          <cell r="FS11">
            <v>236740</v>
          </cell>
          <cell r="FT11">
            <v>253178</v>
          </cell>
          <cell r="FU11">
            <v>251428</v>
          </cell>
          <cell r="FV11">
            <v>275854</v>
          </cell>
          <cell r="FW11">
            <v>270569</v>
          </cell>
          <cell r="FX11">
            <v>279319</v>
          </cell>
          <cell r="FY11">
            <v>264084</v>
          </cell>
          <cell r="FZ11">
            <v>270566</v>
          </cell>
          <cell r="GA11">
            <v>267156</v>
          </cell>
          <cell r="GB11">
            <v>271803.2</v>
          </cell>
          <cell r="GC11">
            <v>274166.2</v>
          </cell>
          <cell r="GD11">
            <v>276431.3</v>
          </cell>
          <cell r="GE11">
            <v>275672.40000000002</v>
          </cell>
          <cell r="GF11">
            <v>279363.90000000002</v>
          </cell>
          <cell r="GG11">
            <v>281784.40000000002</v>
          </cell>
          <cell r="GH11">
            <v>284100.7</v>
          </cell>
          <cell r="GI11">
            <v>283298.2</v>
          </cell>
          <cell r="GJ11">
            <v>288755.59999999998</v>
          </cell>
          <cell r="GK11">
            <v>291244.5</v>
          </cell>
          <cell r="GL11">
            <v>293640</v>
          </cell>
          <cell r="GM11">
            <v>292818.59999999998</v>
          </cell>
          <cell r="GN11">
            <v>296785.2</v>
          </cell>
          <cell r="GO11">
            <v>299353.3</v>
          </cell>
          <cell r="GP11">
            <v>301819.90000000002</v>
          </cell>
          <cell r="GQ11">
            <v>300973.3</v>
          </cell>
          <cell r="GR11">
            <v>306346.3</v>
          </cell>
          <cell r="GS11">
            <v>308994.8</v>
          </cell>
          <cell r="GT11">
            <v>311543</v>
          </cell>
          <cell r="GU11">
            <v>310672.2</v>
          </cell>
          <cell r="GV11">
            <v>318995.40000000002</v>
          </cell>
          <cell r="GW11">
            <v>321863.59999999998</v>
          </cell>
          <cell r="GX11">
            <v>324715</v>
          </cell>
          <cell r="GY11" t="str">
            <v>Office for National Statistics\Haver Analytics</v>
          </cell>
          <cell r="GZ11" t="b">
            <v>0</v>
          </cell>
          <cell r="HA11" t="str">
            <v>NA</v>
          </cell>
          <cell r="HB11" t="str">
            <v>NA</v>
          </cell>
          <cell r="HC11">
            <v>2024</v>
          </cell>
          <cell r="HD11">
            <v>1</v>
          </cell>
          <cell r="HE11" t="str">
            <v>NA</v>
          </cell>
          <cell r="HF11" t="str">
            <v>JW2QQ@UK</v>
          </cell>
          <cell r="HG11" t="str">
            <v>UK: Public Sector ex Finl Intervention: Total Current Expenditure (NSA, Mil.GBP)</v>
          </cell>
          <cell r="HH11" t="str">
            <v>GBR</v>
          </cell>
          <cell r="HI11" t="str">
            <v>PSCEX</v>
          </cell>
          <cell r="HJ11" t="str">
            <v>OBR_Baseline.db</v>
          </cell>
        </row>
        <row r="12">
          <cell r="A12" t="str">
            <v>United Kingdom</v>
          </cell>
          <cell r="B12" t="str">
            <v>Public sector net investment (excluding financial interventions)</v>
          </cell>
          <cell r="C12" t="str">
            <v>OBR_Baseline</v>
          </cell>
          <cell r="D12" t="str">
            <v>Pound</v>
          </cell>
          <cell r="E12" t="str">
            <v>Millions</v>
          </cell>
          <cell r="F12" t="str">
            <v>Level</v>
          </cell>
          <cell r="G12">
            <v>1976</v>
          </cell>
          <cell r="H12">
            <v>987</v>
          </cell>
          <cell r="I12">
            <v>1686</v>
          </cell>
          <cell r="J12">
            <v>1507</v>
          </cell>
          <cell r="K12">
            <v>1838</v>
          </cell>
          <cell r="L12">
            <v>715</v>
          </cell>
          <cell r="M12">
            <v>994</v>
          </cell>
          <cell r="N12">
            <v>864</v>
          </cell>
          <cell r="O12">
            <v>1795</v>
          </cell>
          <cell r="P12">
            <v>658</v>
          </cell>
          <cell r="Q12">
            <v>1286</v>
          </cell>
          <cell r="R12">
            <v>1401</v>
          </cell>
          <cell r="S12">
            <v>2992</v>
          </cell>
          <cell r="T12">
            <v>1251</v>
          </cell>
          <cell r="U12">
            <v>1850</v>
          </cell>
          <cell r="V12">
            <v>1913</v>
          </cell>
          <cell r="W12">
            <v>2816</v>
          </cell>
          <cell r="X12">
            <v>871</v>
          </cell>
          <cell r="Y12">
            <v>1599</v>
          </cell>
          <cell r="Z12">
            <v>1989</v>
          </cell>
          <cell r="AA12">
            <v>3009</v>
          </cell>
          <cell r="AB12">
            <v>726</v>
          </cell>
          <cell r="AC12">
            <v>1679</v>
          </cell>
          <cell r="AD12">
            <v>1402</v>
          </cell>
          <cell r="AE12">
            <v>2524</v>
          </cell>
          <cell r="AF12">
            <v>689</v>
          </cell>
          <cell r="AG12">
            <v>1084</v>
          </cell>
          <cell r="AH12">
            <v>856</v>
          </cell>
          <cell r="AI12">
            <v>1618</v>
          </cell>
          <cell r="AJ12">
            <v>-760</v>
          </cell>
          <cell r="AK12">
            <v>149</v>
          </cell>
          <cell r="AL12">
            <v>-15</v>
          </cell>
          <cell r="AM12">
            <v>2123</v>
          </cell>
          <cell r="AN12">
            <v>-842</v>
          </cell>
          <cell r="AO12">
            <v>-401</v>
          </cell>
          <cell r="AP12">
            <v>-672</v>
          </cell>
          <cell r="AQ12">
            <v>2230</v>
          </cell>
          <cell r="AR12">
            <v>-508</v>
          </cell>
          <cell r="AS12">
            <v>387</v>
          </cell>
          <cell r="AT12">
            <v>1215</v>
          </cell>
          <cell r="AU12">
            <v>3815</v>
          </cell>
          <cell r="AV12">
            <v>-24</v>
          </cell>
          <cell r="AW12">
            <v>941</v>
          </cell>
          <cell r="AX12">
            <v>1942</v>
          </cell>
          <cell r="AY12">
            <v>3815</v>
          </cell>
          <cell r="AZ12">
            <v>1018</v>
          </cell>
          <cell r="BA12">
            <v>1773</v>
          </cell>
          <cell r="BB12">
            <v>1970</v>
          </cell>
          <cell r="BC12">
            <v>4305</v>
          </cell>
          <cell r="BD12">
            <v>731</v>
          </cell>
          <cell r="BE12">
            <v>1004</v>
          </cell>
          <cell r="BF12">
            <v>1561</v>
          </cell>
          <cell r="BG12">
            <v>4523</v>
          </cell>
          <cell r="BH12">
            <v>800</v>
          </cell>
          <cell r="BI12">
            <v>991</v>
          </cell>
          <cell r="BJ12">
            <v>671</v>
          </cell>
          <cell r="BK12">
            <v>3691</v>
          </cell>
          <cell r="BL12">
            <v>345</v>
          </cell>
          <cell r="BM12">
            <v>1058</v>
          </cell>
          <cell r="BN12">
            <v>1519</v>
          </cell>
          <cell r="BO12">
            <v>3798</v>
          </cell>
          <cell r="BP12">
            <v>532</v>
          </cell>
          <cell r="BQ12">
            <v>1263</v>
          </cell>
          <cell r="BR12">
            <v>1296</v>
          </cell>
          <cell r="BS12">
            <v>3519</v>
          </cell>
          <cell r="BT12">
            <v>217</v>
          </cell>
          <cell r="BU12">
            <v>349</v>
          </cell>
          <cell r="BV12">
            <v>-250</v>
          </cell>
          <cell r="BW12">
            <v>2983</v>
          </cell>
          <cell r="BX12">
            <v>-284</v>
          </cell>
          <cell r="BY12">
            <v>703</v>
          </cell>
          <cell r="BZ12">
            <v>741</v>
          </cell>
          <cell r="CA12">
            <v>3645</v>
          </cell>
          <cell r="CB12">
            <v>-76</v>
          </cell>
          <cell r="CC12">
            <v>678</v>
          </cell>
          <cell r="CD12">
            <v>1219</v>
          </cell>
          <cell r="CE12">
            <v>3352</v>
          </cell>
          <cell r="CF12">
            <v>-134</v>
          </cell>
          <cell r="CG12">
            <v>630</v>
          </cell>
          <cell r="CH12">
            <v>824</v>
          </cell>
          <cell r="CI12">
            <v>3592</v>
          </cell>
          <cell r="CJ12">
            <v>-473</v>
          </cell>
          <cell r="CK12">
            <v>207</v>
          </cell>
          <cell r="CL12">
            <v>1011</v>
          </cell>
          <cell r="CM12">
            <v>3766</v>
          </cell>
          <cell r="CN12">
            <v>1658</v>
          </cell>
          <cell r="CO12">
            <v>2493</v>
          </cell>
          <cell r="CP12">
            <v>3221</v>
          </cell>
          <cell r="CQ12">
            <v>5269</v>
          </cell>
          <cell r="CR12">
            <v>1448</v>
          </cell>
          <cell r="CS12">
            <v>3151</v>
          </cell>
          <cell r="CT12">
            <v>4148</v>
          </cell>
          <cell r="CU12">
            <v>8719</v>
          </cell>
          <cell r="CV12">
            <v>3353</v>
          </cell>
          <cell r="CW12">
            <v>4367</v>
          </cell>
          <cell r="CX12">
            <v>4667</v>
          </cell>
          <cell r="CY12">
            <v>9148</v>
          </cell>
          <cell r="CZ12">
            <v>4422</v>
          </cell>
          <cell r="DA12">
            <v>5087</v>
          </cell>
          <cell r="DB12">
            <v>6041</v>
          </cell>
          <cell r="DC12">
            <v>11910</v>
          </cell>
          <cell r="DD12">
            <v>3201</v>
          </cell>
          <cell r="DE12">
            <v>5190</v>
          </cell>
          <cell r="DF12">
            <v>7004</v>
          </cell>
          <cell r="DG12">
            <v>10876</v>
          </cell>
          <cell r="DH12">
            <v>4100</v>
          </cell>
          <cell r="DI12">
            <v>5106</v>
          </cell>
          <cell r="DJ12">
            <v>5466</v>
          </cell>
          <cell r="DK12">
            <v>12324</v>
          </cell>
          <cell r="DL12">
            <v>1788</v>
          </cell>
          <cell r="DM12">
            <v>5078</v>
          </cell>
          <cell r="DN12">
            <v>6025</v>
          </cell>
          <cell r="DO12">
            <v>15176</v>
          </cell>
          <cell r="DP12">
            <v>4344</v>
          </cell>
          <cell r="DQ12">
            <v>10688</v>
          </cell>
          <cell r="DR12">
            <v>11989</v>
          </cell>
          <cell r="DS12">
            <v>20553</v>
          </cell>
          <cell r="DT12">
            <v>5836</v>
          </cell>
          <cell r="DU12">
            <v>9135</v>
          </cell>
          <cell r="DV12">
            <v>14243</v>
          </cell>
          <cell r="DW12">
            <v>17542</v>
          </cell>
          <cell r="DX12">
            <v>5682</v>
          </cell>
          <cell r="DY12">
            <v>9226</v>
          </cell>
          <cell r="DZ12">
            <v>9043</v>
          </cell>
          <cell r="EA12">
            <v>15843</v>
          </cell>
          <cell r="EB12">
            <v>4402</v>
          </cell>
          <cell r="EC12">
            <v>6363</v>
          </cell>
          <cell r="ED12">
            <v>6679</v>
          </cell>
          <cell r="EE12">
            <v>13379</v>
          </cell>
          <cell r="EF12">
            <v>12952</v>
          </cell>
          <cell r="EG12">
            <v>4364</v>
          </cell>
          <cell r="EH12">
            <v>5553</v>
          </cell>
          <cell r="EI12">
            <v>9565</v>
          </cell>
          <cell r="EJ12">
            <v>3582</v>
          </cell>
          <cell r="EK12">
            <v>4760</v>
          </cell>
          <cell r="EL12">
            <v>5567</v>
          </cell>
          <cell r="EM12">
            <v>12295</v>
          </cell>
          <cell r="EN12">
            <v>5422</v>
          </cell>
          <cell r="EO12">
            <v>7231</v>
          </cell>
          <cell r="EP12">
            <v>8754</v>
          </cell>
          <cell r="EQ12">
            <v>14772</v>
          </cell>
          <cell r="ER12">
            <v>6743</v>
          </cell>
          <cell r="ES12">
            <v>7311</v>
          </cell>
          <cell r="ET12">
            <v>6045</v>
          </cell>
          <cell r="EU12">
            <v>12151</v>
          </cell>
          <cell r="EV12">
            <v>7049</v>
          </cell>
          <cell r="EW12">
            <v>8501</v>
          </cell>
          <cell r="EX12">
            <v>6397</v>
          </cell>
          <cell r="EY12">
            <v>14503</v>
          </cell>
          <cell r="EZ12">
            <v>10013</v>
          </cell>
          <cell r="FA12">
            <v>10637</v>
          </cell>
          <cell r="FB12">
            <v>10150</v>
          </cell>
          <cell r="FC12">
            <v>15561</v>
          </cell>
          <cell r="FD12">
            <v>8711</v>
          </cell>
          <cell r="FE12">
            <v>9574</v>
          </cell>
          <cell r="FF12">
            <v>9922</v>
          </cell>
          <cell r="FG12">
            <v>17443</v>
          </cell>
          <cell r="FH12">
            <v>7915</v>
          </cell>
          <cell r="FI12">
            <v>10298</v>
          </cell>
          <cell r="FJ12">
            <v>8123</v>
          </cell>
          <cell r="FK12">
            <v>16220</v>
          </cell>
          <cell r="FL12">
            <v>21714</v>
          </cell>
          <cell r="FM12">
            <v>16286</v>
          </cell>
          <cell r="FN12">
            <v>12946</v>
          </cell>
          <cell r="FO12">
            <v>21031</v>
          </cell>
          <cell r="FP12">
            <v>12255</v>
          </cell>
          <cell r="FQ12">
            <v>13076</v>
          </cell>
          <cell r="FR12">
            <v>9354</v>
          </cell>
          <cell r="FS12">
            <v>19693</v>
          </cell>
          <cell r="FT12">
            <v>6748</v>
          </cell>
          <cell r="FU12">
            <v>10127</v>
          </cell>
          <cell r="FV12">
            <v>-446</v>
          </cell>
          <cell r="FW12">
            <v>29496</v>
          </cell>
          <cell r="FX12">
            <v>10130</v>
          </cell>
          <cell r="FY12">
            <v>13866</v>
          </cell>
          <cell r="FZ12">
            <v>13494</v>
          </cell>
          <cell r="GA12">
            <v>32576</v>
          </cell>
          <cell r="GB12">
            <v>12084.19</v>
          </cell>
          <cell r="GC12">
            <v>13757.55</v>
          </cell>
          <cell r="GD12">
            <v>14676.12</v>
          </cell>
          <cell r="GE12">
            <v>26044.1</v>
          </cell>
          <cell r="GF12">
            <v>11059.62</v>
          </cell>
          <cell r="GG12">
            <v>12589.39</v>
          </cell>
          <cell r="GH12">
            <v>13428.33</v>
          </cell>
          <cell r="GI12">
            <v>23835.65</v>
          </cell>
          <cell r="GJ12">
            <v>10714.88</v>
          </cell>
          <cell r="GK12">
            <v>12198.94</v>
          </cell>
          <cell r="GL12">
            <v>13013.73</v>
          </cell>
          <cell r="GM12">
            <v>23109.32</v>
          </cell>
          <cell r="GN12">
            <v>10204.01</v>
          </cell>
          <cell r="GO12">
            <v>11619.95</v>
          </cell>
          <cell r="GP12">
            <v>12397.79</v>
          </cell>
          <cell r="GQ12">
            <v>22019.38</v>
          </cell>
          <cell r="GR12">
            <v>9608.4269999999997</v>
          </cell>
          <cell r="GS12">
            <v>10942.32</v>
          </cell>
          <cell r="GT12">
            <v>11675.04</v>
          </cell>
          <cell r="GU12">
            <v>20737.37</v>
          </cell>
          <cell r="GV12">
            <v>10007.32</v>
          </cell>
          <cell r="GW12">
            <v>11400.21</v>
          </cell>
          <cell r="GX12">
            <v>12170.77</v>
          </cell>
          <cell r="GY12" t="str">
            <v>Office for National Statistics\Haver Analytics</v>
          </cell>
          <cell r="GZ12" t="b">
            <v>0</v>
          </cell>
          <cell r="HA12" t="str">
            <v>NA</v>
          </cell>
          <cell r="HB12" t="str">
            <v>NA</v>
          </cell>
          <cell r="HC12">
            <v>2024</v>
          </cell>
          <cell r="HD12">
            <v>1</v>
          </cell>
          <cell r="HE12" t="str">
            <v>NA</v>
          </cell>
          <cell r="HF12" t="str">
            <v>-1*JW2ZQ@UK</v>
          </cell>
          <cell r="HG12" t="str">
            <v>-1*UK: Public Sector: Net Investment excl Financial Investments (NSA, Mil. GBP)</v>
          </cell>
          <cell r="HH12" t="str">
            <v>GBR</v>
          </cell>
          <cell r="HI12" t="str">
            <v>PSNIX</v>
          </cell>
          <cell r="HJ12" t="str">
            <v>OBR_Baseline.db</v>
          </cell>
        </row>
        <row r="13">
          <cell r="A13" t="str">
            <v>United Kingdom</v>
          </cell>
          <cell r="B13" t="str">
            <v>Depreciation (excluding financial interventions)</v>
          </cell>
          <cell r="C13" t="str">
            <v>OBR_Baseline</v>
          </cell>
          <cell r="D13" t="str">
            <v>Pound</v>
          </cell>
          <cell r="E13" t="str">
            <v>Millions</v>
          </cell>
          <cell r="F13" t="str">
            <v>Level</v>
          </cell>
          <cell r="G13">
            <v>2656</v>
          </cell>
          <cell r="H13">
            <v>2802</v>
          </cell>
          <cell r="I13">
            <v>2939</v>
          </cell>
          <cell r="J13">
            <v>3037</v>
          </cell>
          <cell r="K13">
            <v>3089</v>
          </cell>
          <cell r="L13">
            <v>3163</v>
          </cell>
          <cell r="M13">
            <v>3223</v>
          </cell>
          <cell r="N13">
            <v>3274</v>
          </cell>
          <cell r="O13">
            <v>3306</v>
          </cell>
          <cell r="P13">
            <v>3350</v>
          </cell>
          <cell r="Q13">
            <v>3397</v>
          </cell>
          <cell r="R13">
            <v>3447</v>
          </cell>
          <cell r="S13">
            <v>3454</v>
          </cell>
          <cell r="T13">
            <v>3494</v>
          </cell>
          <cell r="U13">
            <v>3549</v>
          </cell>
          <cell r="V13">
            <v>3619</v>
          </cell>
          <cell r="W13">
            <v>3644</v>
          </cell>
          <cell r="X13">
            <v>3709</v>
          </cell>
          <cell r="Y13">
            <v>3776</v>
          </cell>
          <cell r="Z13">
            <v>3688</v>
          </cell>
          <cell r="AA13">
            <v>3440</v>
          </cell>
          <cell r="AB13">
            <v>3502</v>
          </cell>
          <cell r="AC13">
            <v>3568</v>
          </cell>
          <cell r="AD13">
            <v>3630</v>
          </cell>
          <cell r="AE13">
            <v>3687</v>
          </cell>
          <cell r="AF13">
            <v>3755</v>
          </cell>
          <cell r="AG13">
            <v>3823</v>
          </cell>
          <cell r="AH13">
            <v>3846</v>
          </cell>
          <cell r="AI13">
            <v>4436</v>
          </cell>
          <cell r="AJ13">
            <v>4531</v>
          </cell>
          <cell r="AK13">
            <v>4594</v>
          </cell>
          <cell r="AL13">
            <v>4658</v>
          </cell>
          <cell r="AM13">
            <v>4703</v>
          </cell>
          <cell r="AN13">
            <v>4771</v>
          </cell>
          <cell r="AO13">
            <v>4875</v>
          </cell>
          <cell r="AP13">
            <v>5007</v>
          </cell>
          <cell r="AQ13">
            <v>5136</v>
          </cell>
          <cell r="AR13">
            <v>5275</v>
          </cell>
          <cell r="AS13">
            <v>5404</v>
          </cell>
          <cell r="AT13">
            <v>5431</v>
          </cell>
          <cell r="AU13">
            <v>5512</v>
          </cell>
          <cell r="AV13">
            <v>5587</v>
          </cell>
          <cell r="AW13">
            <v>5651</v>
          </cell>
          <cell r="AX13">
            <v>5079</v>
          </cell>
          <cell r="AY13">
            <v>5112</v>
          </cell>
          <cell r="AZ13">
            <v>5135</v>
          </cell>
          <cell r="BA13">
            <v>5163</v>
          </cell>
          <cell r="BB13">
            <v>5180</v>
          </cell>
          <cell r="BC13">
            <v>5178</v>
          </cell>
          <cell r="BD13">
            <v>5184</v>
          </cell>
          <cell r="BE13">
            <v>5202</v>
          </cell>
          <cell r="BF13">
            <v>5230</v>
          </cell>
          <cell r="BG13">
            <v>5233</v>
          </cell>
          <cell r="BH13">
            <v>5249</v>
          </cell>
          <cell r="BI13">
            <v>5284</v>
          </cell>
          <cell r="BJ13">
            <v>5333</v>
          </cell>
          <cell r="BK13">
            <v>5371</v>
          </cell>
          <cell r="BL13">
            <v>5368</v>
          </cell>
          <cell r="BM13">
            <v>5433</v>
          </cell>
          <cell r="BN13">
            <v>5283</v>
          </cell>
          <cell r="BO13">
            <v>5317</v>
          </cell>
          <cell r="BP13">
            <v>5388</v>
          </cell>
          <cell r="BQ13">
            <v>5455</v>
          </cell>
          <cell r="BR13">
            <v>5523</v>
          </cell>
          <cell r="BS13">
            <v>5570</v>
          </cell>
          <cell r="BT13">
            <v>5403</v>
          </cell>
          <cell r="BU13">
            <v>5401</v>
          </cell>
          <cell r="BV13">
            <v>5409</v>
          </cell>
          <cell r="BW13">
            <v>5456</v>
          </cell>
          <cell r="BX13">
            <v>5466</v>
          </cell>
          <cell r="BY13">
            <v>5510</v>
          </cell>
          <cell r="BZ13">
            <v>5570</v>
          </cell>
          <cell r="CA13">
            <v>5801</v>
          </cell>
          <cell r="CB13">
            <v>5651</v>
          </cell>
          <cell r="CC13">
            <v>5709</v>
          </cell>
          <cell r="CD13">
            <v>5775</v>
          </cell>
          <cell r="CE13">
            <v>5876</v>
          </cell>
          <cell r="CF13">
            <v>5954</v>
          </cell>
          <cell r="CG13">
            <v>6024</v>
          </cell>
          <cell r="CH13">
            <v>6057</v>
          </cell>
          <cell r="CI13">
            <v>6156</v>
          </cell>
          <cell r="CJ13">
            <v>6192</v>
          </cell>
          <cell r="CK13">
            <v>6246</v>
          </cell>
          <cell r="CL13">
            <v>6328</v>
          </cell>
          <cell r="CM13">
            <v>6420</v>
          </cell>
          <cell r="CN13">
            <v>6473</v>
          </cell>
          <cell r="CO13">
            <v>6525</v>
          </cell>
          <cell r="CP13">
            <v>6608</v>
          </cell>
          <cell r="CQ13">
            <v>6724</v>
          </cell>
          <cell r="CR13">
            <v>6794</v>
          </cell>
          <cell r="CS13">
            <v>6891</v>
          </cell>
          <cell r="CT13">
            <v>6924</v>
          </cell>
          <cell r="CU13">
            <v>7583</v>
          </cell>
          <cell r="CV13">
            <v>6927</v>
          </cell>
          <cell r="CW13">
            <v>7020</v>
          </cell>
          <cell r="CX13">
            <v>7117</v>
          </cell>
          <cell r="CY13">
            <v>7311</v>
          </cell>
          <cell r="CZ13">
            <v>7313</v>
          </cell>
          <cell r="DA13">
            <v>7361</v>
          </cell>
          <cell r="DB13">
            <v>7437</v>
          </cell>
          <cell r="DC13">
            <v>7733</v>
          </cell>
          <cell r="DD13">
            <v>7811</v>
          </cell>
          <cell r="DE13">
            <v>7958</v>
          </cell>
          <cell r="DF13">
            <v>8091</v>
          </cell>
          <cell r="DG13">
            <v>8343</v>
          </cell>
          <cell r="DH13">
            <v>8407</v>
          </cell>
          <cell r="DI13">
            <v>8481</v>
          </cell>
          <cell r="DJ13">
            <v>8569</v>
          </cell>
          <cell r="DK13">
            <v>8752</v>
          </cell>
          <cell r="DL13">
            <v>8872</v>
          </cell>
          <cell r="DM13">
            <v>8991</v>
          </cell>
          <cell r="DN13">
            <v>9183</v>
          </cell>
          <cell r="DO13">
            <v>9463</v>
          </cell>
          <cell r="DP13">
            <v>9584</v>
          </cell>
          <cell r="DQ13">
            <v>9907</v>
          </cell>
          <cell r="DR13">
            <v>10050</v>
          </cell>
          <cell r="DS13">
            <v>10390</v>
          </cell>
          <cell r="DT13">
            <v>10403</v>
          </cell>
          <cell r="DU13">
            <v>10421</v>
          </cell>
          <cell r="DV13">
            <v>10423</v>
          </cell>
          <cell r="DW13">
            <v>10509</v>
          </cell>
          <cell r="DX13">
            <v>10480</v>
          </cell>
          <cell r="DY13">
            <v>10466</v>
          </cell>
          <cell r="DZ13">
            <v>10463</v>
          </cell>
          <cell r="EA13">
            <v>10757</v>
          </cell>
          <cell r="EB13">
            <v>10709</v>
          </cell>
          <cell r="EC13">
            <v>10761</v>
          </cell>
          <cell r="ED13">
            <v>10853</v>
          </cell>
          <cell r="EE13">
            <v>11180</v>
          </cell>
          <cell r="EF13">
            <v>11081</v>
          </cell>
          <cell r="EG13">
            <v>11113</v>
          </cell>
          <cell r="EH13">
            <v>11181</v>
          </cell>
          <cell r="EI13">
            <v>11330</v>
          </cell>
          <cell r="EJ13">
            <v>11388</v>
          </cell>
          <cell r="EK13">
            <v>11398</v>
          </cell>
          <cell r="EL13">
            <v>11464</v>
          </cell>
          <cell r="EM13">
            <v>11681</v>
          </cell>
          <cell r="EN13">
            <v>11722</v>
          </cell>
          <cell r="EO13">
            <v>11693</v>
          </cell>
          <cell r="EP13">
            <v>11754</v>
          </cell>
          <cell r="EQ13">
            <v>11896</v>
          </cell>
          <cell r="ER13">
            <v>11958</v>
          </cell>
          <cell r="ES13">
            <v>11966</v>
          </cell>
          <cell r="ET13">
            <v>12004</v>
          </cell>
          <cell r="EU13">
            <v>12149</v>
          </cell>
          <cell r="EV13">
            <v>12252</v>
          </cell>
          <cell r="EW13">
            <v>12298</v>
          </cell>
          <cell r="EX13">
            <v>12445</v>
          </cell>
          <cell r="EY13">
            <v>12605</v>
          </cell>
          <cell r="EZ13">
            <v>12626</v>
          </cell>
          <cell r="FA13">
            <v>12647</v>
          </cell>
          <cell r="FB13">
            <v>12507</v>
          </cell>
          <cell r="FC13">
            <v>12595</v>
          </cell>
          <cell r="FD13">
            <v>12592</v>
          </cell>
          <cell r="FE13">
            <v>12687</v>
          </cell>
          <cell r="FF13">
            <v>12759</v>
          </cell>
          <cell r="FG13">
            <v>12962</v>
          </cell>
          <cell r="FH13">
            <v>12988</v>
          </cell>
          <cell r="FI13">
            <v>13097</v>
          </cell>
          <cell r="FJ13">
            <v>13228</v>
          </cell>
          <cell r="FK13">
            <v>13256</v>
          </cell>
          <cell r="FL13">
            <v>13278</v>
          </cell>
          <cell r="FM13">
            <v>13359</v>
          </cell>
          <cell r="FN13">
            <v>13425</v>
          </cell>
          <cell r="FO13">
            <v>13582</v>
          </cell>
          <cell r="FP13">
            <v>13551</v>
          </cell>
          <cell r="FQ13">
            <v>13604</v>
          </cell>
          <cell r="FR13">
            <v>13784</v>
          </cell>
          <cell r="FS13">
            <v>14334</v>
          </cell>
          <cell r="FT13">
            <v>14549</v>
          </cell>
          <cell r="FU13">
            <v>14938</v>
          </cell>
          <cell r="FV13">
            <v>15188</v>
          </cell>
          <cell r="FW13">
            <v>15735</v>
          </cell>
          <cell r="FX13">
            <v>16006</v>
          </cell>
          <cell r="FY13">
            <v>16187</v>
          </cell>
          <cell r="FZ13">
            <v>16318</v>
          </cell>
          <cell r="GA13">
            <v>16688</v>
          </cell>
          <cell r="GB13">
            <v>17348.060000000001</v>
          </cell>
          <cell r="GC13">
            <v>17348.060000000001</v>
          </cell>
          <cell r="GD13">
            <v>17348.060000000001</v>
          </cell>
          <cell r="GE13">
            <v>17348.060000000001</v>
          </cell>
          <cell r="GF13">
            <v>17777.400000000001</v>
          </cell>
          <cell r="GG13">
            <v>17777.400000000001</v>
          </cell>
          <cell r="GH13">
            <v>17777.400000000001</v>
          </cell>
          <cell r="GI13">
            <v>17777.400000000001</v>
          </cell>
          <cell r="GJ13">
            <v>18282.099999999999</v>
          </cell>
          <cell r="GK13">
            <v>18282.099999999999</v>
          </cell>
          <cell r="GL13">
            <v>18282.099999999999</v>
          </cell>
          <cell r="GM13">
            <v>18282.099999999999</v>
          </cell>
          <cell r="GN13">
            <v>18853.14</v>
          </cell>
          <cell r="GO13">
            <v>18853.14</v>
          </cell>
          <cell r="GP13">
            <v>18853.14</v>
          </cell>
          <cell r="GQ13">
            <v>18853.14</v>
          </cell>
          <cell r="GR13">
            <v>19375.73</v>
          </cell>
          <cell r="GS13">
            <v>19375.73</v>
          </cell>
          <cell r="GT13">
            <v>19375.73</v>
          </cell>
          <cell r="GU13">
            <v>19375.73</v>
          </cell>
          <cell r="GV13">
            <v>20179.419999999998</v>
          </cell>
          <cell r="GW13">
            <v>20185.740000000002</v>
          </cell>
          <cell r="GX13">
            <v>20197.169999999998</v>
          </cell>
          <cell r="GY13" t="str">
            <v>Office for National Statistics\Haver Analytics</v>
          </cell>
          <cell r="GZ13" t="b">
            <v>0</v>
          </cell>
          <cell r="HA13" t="str">
            <v>NA</v>
          </cell>
          <cell r="HB13" t="str">
            <v>NA</v>
          </cell>
          <cell r="HC13">
            <v>2024</v>
          </cell>
          <cell r="HD13">
            <v>1</v>
          </cell>
          <cell r="HE13" t="str">
            <v>NA</v>
          </cell>
          <cell r="HF13" t="str">
            <v>JW2SQ@UK</v>
          </cell>
          <cell r="HG13" t="str">
            <v>UK: Public Sector ex Finl Intervention: GFCF Less Depreciation (NSA, Mil.GBP)  )</v>
          </cell>
          <cell r="HH13" t="str">
            <v>GBR</v>
          </cell>
          <cell r="HI13" t="str">
            <v>DEPX</v>
          </cell>
          <cell r="HJ13" t="str">
            <v>OBR_Baseline.db</v>
          </cell>
        </row>
        <row r="14">
          <cell r="A14" t="str">
            <v>United Kingdom</v>
          </cell>
          <cell r="B14" t="str">
            <v>Public sector current receipts (excluding financial interventions)</v>
          </cell>
          <cell r="C14" t="str">
            <v>OBR_Baseline</v>
          </cell>
          <cell r="D14" t="str">
            <v>Pound</v>
          </cell>
          <cell r="E14" t="str">
            <v>Millions</v>
          </cell>
          <cell r="F14" t="str">
            <v>Level</v>
          </cell>
          <cell r="G14">
            <v>25187</v>
          </cell>
          <cell r="H14">
            <v>22584</v>
          </cell>
          <cell r="I14">
            <v>25347</v>
          </cell>
          <cell r="J14">
            <v>26916</v>
          </cell>
          <cell r="K14">
            <v>28137</v>
          </cell>
          <cell r="L14">
            <v>26402</v>
          </cell>
          <cell r="M14">
            <v>29199</v>
          </cell>
          <cell r="N14">
            <v>32063</v>
          </cell>
          <cell r="O14">
            <v>34258</v>
          </cell>
          <cell r="P14">
            <v>29926</v>
          </cell>
          <cell r="Q14">
            <v>32417</v>
          </cell>
          <cell r="R14">
            <v>33404</v>
          </cell>
          <cell r="S14">
            <v>37132</v>
          </cell>
          <cell r="T14">
            <v>32007</v>
          </cell>
          <cell r="U14">
            <v>33564</v>
          </cell>
          <cell r="V14">
            <v>37257</v>
          </cell>
          <cell r="W14">
            <v>38533</v>
          </cell>
          <cell r="X14">
            <v>33550</v>
          </cell>
          <cell r="Y14">
            <v>36801</v>
          </cell>
          <cell r="Z14">
            <v>39278</v>
          </cell>
          <cell r="AA14">
            <v>41736</v>
          </cell>
          <cell r="AB14">
            <v>35896</v>
          </cell>
          <cell r="AC14">
            <v>40482</v>
          </cell>
          <cell r="AD14">
            <v>41772</v>
          </cell>
          <cell r="AE14">
            <v>44095</v>
          </cell>
          <cell r="AF14">
            <v>39137</v>
          </cell>
          <cell r="AG14">
            <v>40389</v>
          </cell>
          <cell r="AH14">
            <v>44482</v>
          </cell>
          <cell r="AI14">
            <v>46249</v>
          </cell>
          <cell r="AJ14">
            <v>40445</v>
          </cell>
          <cell r="AK14">
            <v>44904</v>
          </cell>
          <cell r="AL14">
            <v>47949</v>
          </cell>
          <cell r="AM14">
            <v>51770</v>
          </cell>
          <cell r="AN14">
            <v>44886</v>
          </cell>
          <cell r="AO14">
            <v>48508</v>
          </cell>
          <cell r="AP14">
            <v>53051</v>
          </cell>
          <cell r="AQ14">
            <v>56240</v>
          </cell>
          <cell r="AR14">
            <v>48841</v>
          </cell>
          <cell r="AS14">
            <v>52802</v>
          </cell>
          <cell r="AT14">
            <v>58013</v>
          </cell>
          <cell r="AU14">
            <v>58974</v>
          </cell>
          <cell r="AV14">
            <v>53125</v>
          </cell>
          <cell r="AW14">
            <v>56892</v>
          </cell>
          <cell r="AX14">
            <v>60105</v>
          </cell>
          <cell r="AY14">
            <v>60255</v>
          </cell>
          <cell r="AZ14">
            <v>55016</v>
          </cell>
          <cell r="BA14">
            <v>58618</v>
          </cell>
          <cell r="BB14">
            <v>61820</v>
          </cell>
          <cell r="BC14">
            <v>64179</v>
          </cell>
          <cell r="BD14">
            <v>54879</v>
          </cell>
          <cell r="BE14">
            <v>58369</v>
          </cell>
          <cell r="BF14">
            <v>61468</v>
          </cell>
          <cell r="BG14">
            <v>62189</v>
          </cell>
          <cell r="BH14">
            <v>56316</v>
          </cell>
          <cell r="BI14">
            <v>59845</v>
          </cell>
          <cell r="BJ14">
            <v>63458</v>
          </cell>
          <cell r="BK14">
            <v>65089</v>
          </cell>
          <cell r="BL14">
            <v>60227</v>
          </cell>
          <cell r="BM14">
            <v>64783</v>
          </cell>
          <cell r="BN14">
            <v>68985</v>
          </cell>
          <cell r="BO14">
            <v>70558</v>
          </cell>
          <cell r="BP14">
            <v>66026</v>
          </cell>
          <cell r="BQ14">
            <v>69368</v>
          </cell>
          <cell r="BR14">
            <v>75774</v>
          </cell>
          <cell r="BS14">
            <v>76132</v>
          </cell>
          <cell r="BT14">
            <v>66604</v>
          </cell>
          <cell r="BU14">
            <v>72083</v>
          </cell>
          <cell r="BV14">
            <v>80203</v>
          </cell>
          <cell r="BW14">
            <v>80621</v>
          </cell>
          <cell r="BX14">
            <v>72126</v>
          </cell>
          <cell r="BY14">
            <v>79290</v>
          </cell>
          <cell r="BZ14">
            <v>88222</v>
          </cell>
          <cell r="CA14">
            <v>94377</v>
          </cell>
          <cell r="CB14">
            <v>76661</v>
          </cell>
          <cell r="CC14">
            <v>86276</v>
          </cell>
          <cell r="CD14">
            <v>93157</v>
          </cell>
          <cell r="CE14">
            <v>98911</v>
          </cell>
          <cell r="CF14">
            <v>82233</v>
          </cell>
          <cell r="CG14">
            <v>93393</v>
          </cell>
          <cell r="CH14">
            <v>97102</v>
          </cell>
          <cell r="CI14">
            <v>106197</v>
          </cell>
          <cell r="CJ14">
            <v>97220</v>
          </cell>
          <cell r="CK14">
            <v>101510</v>
          </cell>
          <cell r="CL14">
            <v>95749</v>
          </cell>
          <cell r="CM14">
            <v>112514</v>
          </cell>
          <cell r="CN14">
            <v>100068</v>
          </cell>
          <cell r="CO14">
            <v>103867</v>
          </cell>
          <cell r="CP14">
            <v>97061</v>
          </cell>
          <cell r="CQ14">
            <v>111885</v>
          </cell>
          <cell r="CR14">
            <v>99801</v>
          </cell>
          <cell r="CS14">
            <v>105138</v>
          </cell>
          <cell r="CT14">
            <v>99771</v>
          </cell>
          <cell r="CU14">
            <v>113694</v>
          </cell>
          <cell r="CV14">
            <v>106784</v>
          </cell>
          <cell r="CW14">
            <v>110992</v>
          </cell>
          <cell r="CX14">
            <v>108535</v>
          </cell>
          <cell r="CY14">
            <v>124894</v>
          </cell>
          <cell r="CZ14">
            <v>112190</v>
          </cell>
          <cell r="DA14">
            <v>119549</v>
          </cell>
          <cell r="DB14">
            <v>117544</v>
          </cell>
          <cell r="DC14">
            <v>134282</v>
          </cell>
          <cell r="DD14">
            <v>120402</v>
          </cell>
          <cell r="DE14">
            <v>129695</v>
          </cell>
          <cell r="DF14">
            <v>125069</v>
          </cell>
          <cell r="DG14">
            <v>144933</v>
          </cell>
          <cell r="DH14">
            <v>128304</v>
          </cell>
          <cell r="DI14">
            <v>136204</v>
          </cell>
          <cell r="DJ14">
            <v>131729</v>
          </cell>
          <cell r="DK14">
            <v>155205</v>
          </cell>
          <cell r="DL14">
            <v>135225</v>
          </cell>
          <cell r="DM14">
            <v>144399</v>
          </cell>
          <cell r="DN14">
            <v>139428</v>
          </cell>
          <cell r="DO14">
            <v>165280</v>
          </cell>
          <cell r="DP14">
            <v>138517</v>
          </cell>
          <cell r="DQ14">
            <v>146055</v>
          </cell>
          <cell r="DR14">
            <v>134047</v>
          </cell>
          <cell r="DS14">
            <v>151516</v>
          </cell>
          <cell r="DT14">
            <v>130428</v>
          </cell>
          <cell r="DU14">
            <v>138351</v>
          </cell>
          <cell r="DV14">
            <v>133193</v>
          </cell>
          <cell r="DW14">
            <v>160433</v>
          </cell>
          <cell r="DX14">
            <v>143949</v>
          </cell>
          <cell r="DY14">
            <v>147708</v>
          </cell>
          <cell r="DZ14">
            <v>140883</v>
          </cell>
          <cell r="EA14">
            <v>169925</v>
          </cell>
          <cell r="EB14">
            <v>148558</v>
          </cell>
          <cell r="EC14">
            <v>156427</v>
          </cell>
          <cell r="ED14">
            <v>148687</v>
          </cell>
          <cell r="EE14">
            <v>170872</v>
          </cell>
          <cell r="EF14">
            <v>150170</v>
          </cell>
          <cell r="EG14">
            <v>159222</v>
          </cell>
          <cell r="EH14">
            <v>152107</v>
          </cell>
          <cell r="EI14">
            <v>174396</v>
          </cell>
          <cell r="EJ14">
            <v>159022</v>
          </cell>
          <cell r="EK14">
            <v>163842</v>
          </cell>
          <cell r="EL14">
            <v>158578</v>
          </cell>
          <cell r="EM14">
            <v>181422</v>
          </cell>
          <cell r="EN14">
            <v>161532</v>
          </cell>
          <cell r="EO14">
            <v>170558</v>
          </cell>
          <cell r="EP14">
            <v>166891</v>
          </cell>
          <cell r="EQ14">
            <v>190629</v>
          </cell>
          <cell r="ER14">
            <v>169059</v>
          </cell>
          <cell r="ES14">
            <v>176167</v>
          </cell>
          <cell r="ET14">
            <v>170324</v>
          </cell>
          <cell r="EU14">
            <v>198789</v>
          </cell>
          <cell r="EV14">
            <v>175932</v>
          </cell>
          <cell r="EW14">
            <v>185948</v>
          </cell>
          <cell r="EX14">
            <v>180090</v>
          </cell>
          <cell r="EY14">
            <v>213654</v>
          </cell>
          <cell r="EZ14">
            <v>184238</v>
          </cell>
          <cell r="FA14">
            <v>193256</v>
          </cell>
          <cell r="FB14">
            <v>188683</v>
          </cell>
          <cell r="FC14">
            <v>214426</v>
          </cell>
          <cell r="FD14">
            <v>190847</v>
          </cell>
          <cell r="FE14">
            <v>199846</v>
          </cell>
          <cell r="FF14">
            <v>194392</v>
          </cell>
          <cell r="FG14">
            <v>228124</v>
          </cell>
          <cell r="FH14">
            <v>195898</v>
          </cell>
          <cell r="FI14">
            <v>206813</v>
          </cell>
          <cell r="FJ14">
            <v>195543</v>
          </cell>
          <cell r="FK14">
            <v>229605</v>
          </cell>
          <cell r="FL14">
            <v>168548</v>
          </cell>
          <cell r="FM14">
            <v>190477</v>
          </cell>
          <cell r="FN14">
            <v>198515</v>
          </cell>
          <cell r="FO14">
            <v>234936</v>
          </cell>
          <cell r="FP14">
            <v>204645</v>
          </cell>
          <cell r="FQ14">
            <v>221340</v>
          </cell>
          <cell r="FR14">
            <v>226301</v>
          </cell>
          <cell r="FS14">
            <v>268674</v>
          </cell>
          <cell r="FT14">
            <v>233346</v>
          </cell>
          <cell r="FU14">
            <v>251740</v>
          </cell>
          <cell r="FV14">
            <v>249554</v>
          </cell>
          <cell r="FW14">
            <v>294864</v>
          </cell>
          <cell r="FX14">
            <v>254414</v>
          </cell>
          <cell r="FY14">
            <v>267782</v>
          </cell>
          <cell r="FZ14">
            <v>263296</v>
          </cell>
          <cell r="GA14">
            <v>309469</v>
          </cell>
          <cell r="GB14">
            <v>269454.5</v>
          </cell>
          <cell r="GC14">
            <v>282535.40000000002</v>
          </cell>
          <cell r="GD14">
            <v>271413.7</v>
          </cell>
          <cell r="GE14">
            <v>315384.7</v>
          </cell>
          <cell r="GF14">
            <v>277498.7</v>
          </cell>
          <cell r="GG14">
            <v>290917.8</v>
          </cell>
          <cell r="GH14">
            <v>279426.59999999998</v>
          </cell>
          <cell r="GI14">
            <v>324735.40000000002</v>
          </cell>
          <cell r="GJ14">
            <v>288394.40000000002</v>
          </cell>
          <cell r="GK14">
            <v>302396.7</v>
          </cell>
          <cell r="GL14">
            <v>290495</v>
          </cell>
          <cell r="GM14">
            <v>337673</v>
          </cell>
          <cell r="GN14">
            <v>300292</v>
          </cell>
          <cell r="GO14">
            <v>314907.8</v>
          </cell>
          <cell r="GP14">
            <v>302534.40000000002</v>
          </cell>
          <cell r="GQ14">
            <v>351690.3</v>
          </cell>
          <cell r="GR14">
            <v>311994.40000000002</v>
          </cell>
          <cell r="GS14">
            <v>327191.40000000002</v>
          </cell>
          <cell r="GT14">
            <v>314347.7</v>
          </cell>
          <cell r="GU14">
            <v>365440.3</v>
          </cell>
          <cell r="GV14">
            <v>322720.3</v>
          </cell>
          <cell r="GW14">
            <v>338657.8</v>
          </cell>
          <cell r="GX14">
            <v>325544.3</v>
          </cell>
          <cell r="GY14" t="str">
            <v>Office for National Statistics\Haver Analytics</v>
          </cell>
          <cell r="GZ14" t="b">
            <v>0</v>
          </cell>
          <cell r="HA14" t="str">
            <v>NA</v>
          </cell>
          <cell r="HB14" t="str">
            <v>NA</v>
          </cell>
          <cell r="HC14">
            <v>2024</v>
          </cell>
          <cell r="HD14">
            <v>1</v>
          </cell>
          <cell r="HE14" t="str">
            <v>NA</v>
          </cell>
          <cell r="HF14" t="str">
            <v>JW2OQ@UK</v>
          </cell>
          <cell r="HG14" t="str">
            <v>UK: Public Sector ex Finl Intervention: Total Current Receipts (NSA, Mil.GBP)</v>
          </cell>
          <cell r="HH14" t="str">
            <v>GBR</v>
          </cell>
          <cell r="HI14" t="str">
            <v>GREVX</v>
          </cell>
          <cell r="HJ14" t="str">
            <v>OBR_Baseline.db</v>
          </cell>
        </row>
        <row r="15">
          <cell r="A15" t="str">
            <v>United Kingdom</v>
          </cell>
          <cell r="B15" t="str">
            <v>Government debt, net (excluding financial interventions)</v>
          </cell>
          <cell r="C15" t="str">
            <v>OBR_Baseline</v>
          </cell>
          <cell r="D15" t="str">
            <v>Pound</v>
          </cell>
          <cell r="E15" t="str">
            <v>Millions</v>
          </cell>
          <cell r="F15" t="str">
            <v>Level</v>
          </cell>
          <cell r="G15">
            <v>75983.41</v>
          </cell>
          <cell r="H15">
            <v>78965.55</v>
          </cell>
          <cell r="I15">
            <v>81955.839999999997</v>
          </cell>
          <cell r="J15">
            <v>84954.26</v>
          </cell>
          <cell r="K15">
            <v>88342.79</v>
          </cell>
          <cell r="L15">
            <v>91718.73</v>
          </cell>
          <cell r="M15">
            <v>94133.53</v>
          </cell>
          <cell r="N15">
            <v>95587.21</v>
          </cell>
          <cell r="O15">
            <v>96841.12</v>
          </cell>
          <cell r="P15">
            <v>98489.59</v>
          </cell>
          <cell r="Q15">
            <v>100607.5</v>
          </cell>
          <cell r="R15">
            <v>103194.7</v>
          </cell>
          <cell r="S15">
            <v>107892.9</v>
          </cell>
          <cell r="T15">
            <v>112350.39999999999</v>
          </cell>
          <cell r="U15">
            <v>111617.2</v>
          </cell>
          <cell r="V15">
            <v>105693.5</v>
          </cell>
          <cell r="W15">
            <v>97493.3</v>
          </cell>
          <cell r="X15">
            <v>91452.49</v>
          </cell>
          <cell r="Y15">
            <v>90897.73</v>
          </cell>
          <cell r="Z15">
            <v>95829.01</v>
          </cell>
          <cell r="AA15">
            <v>100950.3</v>
          </cell>
          <cell r="AB15">
            <v>103842.1</v>
          </cell>
          <cell r="AC15">
            <v>106396.3</v>
          </cell>
          <cell r="AD15">
            <v>108612.9</v>
          </cell>
          <cell r="AE15">
            <v>111237.2</v>
          </cell>
          <cell r="AF15">
            <v>113988.8</v>
          </cell>
          <cell r="AG15">
            <v>115727.6</v>
          </cell>
          <cell r="AH15">
            <v>116453.6</v>
          </cell>
          <cell r="AI15">
            <v>118539.7</v>
          </cell>
          <cell r="AJ15">
            <v>121004.3</v>
          </cell>
          <cell r="AK15">
            <v>120092.9</v>
          </cell>
          <cell r="AL15">
            <v>115805.7</v>
          </cell>
          <cell r="AM15">
            <v>111566.39999999999</v>
          </cell>
          <cell r="AN15">
            <v>108695.1</v>
          </cell>
          <cell r="AO15">
            <v>105625.3</v>
          </cell>
          <cell r="AP15">
            <v>102356.9</v>
          </cell>
          <cell r="AQ15">
            <v>97603.77</v>
          </cell>
          <cell r="AR15">
            <v>92966.58</v>
          </cell>
          <cell r="AS15">
            <v>91983.27</v>
          </cell>
          <cell r="AT15">
            <v>94653.84</v>
          </cell>
          <cell r="AU15">
            <v>97206.61</v>
          </cell>
          <cell r="AV15">
            <v>98280.29</v>
          </cell>
          <cell r="AW15">
            <v>99731.27</v>
          </cell>
          <cell r="AX15">
            <v>101559.6</v>
          </cell>
          <cell r="AY15">
            <v>100297.1</v>
          </cell>
          <cell r="AZ15">
            <v>98955.17</v>
          </cell>
          <cell r="BA15">
            <v>105238.8</v>
          </cell>
          <cell r="BB15">
            <v>119147.9</v>
          </cell>
          <cell r="BC15">
            <v>131212.79999999999</v>
          </cell>
          <cell r="BD15">
            <v>140228.9</v>
          </cell>
          <cell r="BE15">
            <v>153971.20000000001</v>
          </cell>
          <cell r="BF15">
            <v>172439.8</v>
          </cell>
          <cell r="BG15">
            <v>201900</v>
          </cell>
          <cell r="BH15">
            <v>216100</v>
          </cell>
          <cell r="BI15">
            <v>229800</v>
          </cell>
          <cell r="BJ15">
            <v>234900</v>
          </cell>
          <cell r="BK15">
            <v>249800</v>
          </cell>
          <cell r="BL15">
            <v>262900</v>
          </cell>
          <cell r="BM15">
            <v>273500</v>
          </cell>
          <cell r="BN15">
            <v>278400</v>
          </cell>
          <cell r="BO15">
            <v>290000</v>
          </cell>
          <cell r="BP15">
            <v>301400</v>
          </cell>
          <cell r="BQ15">
            <v>310700</v>
          </cell>
          <cell r="BR15">
            <v>313600</v>
          </cell>
          <cell r="BS15">
            <v>322100</v>
          </cell>
          <cell r="BT15">
            <v>333000</v>
          </cell>
          <cell r="BU15">
            <v>339300</v>
          </cell>
          <cell r="BV15">
            <v>341900</v>
          </cell>
          <cell r="BW15">
            <v>347000</v>
          </cell>
          <cell r="BX15">
            <v>364400</v>
          </cell>
          <cell r="BY15">
            <v>365400</v>
          </cell>
          <cell r="BZ15">
            <v>365000</v>
          </cell>
          <cell r="CA15">
            <v>360400</v>
          </cell>
          <cell r="CB15">
            <v>367300</v>
          </cell>
          <cell r="CC15">
            <v>366100</v>
          </cell>
          <cell r="CD15">
            <v>364300</v>
          </cell>
          <cell r="CE15">
            <v>363100</v>
          </cell>
          <cell r="CF15">
            <v>367400</v>
          </cell>
          <cell r="CG15">
            <v>361800</v>
          </cell>
          <cell r="CH15">
            <v>368300</v>
          </cell>
          <cell r="CI15">
            <v>353300</v>
          </cell>
          <cell r="CJ15">
            <v>341800</v>
          </cell>
          <cell r="CK15">
            <v>326600</v>
          </cell>
          <cell r="CL15">
            <v>333300</v>
          </cell>
          <cell r="CM15">
            <v>322000</v>
          </cell>
          <cell r="CN15">
            <v>330300</v>
          </cell>
          <cell r="CO15">
            <v>324600</v>
          </cell>
          <cell r="CP15">
            <v>335500</v>
          </cell>
          <cell r="CQ15">
            <v>330600</v>
          </cell>
          <cell r="CR15">
            <v>339100</v>
          </cell>
          <cell r="CS15">
            <v>343600</v>
          </cell>
          <cell r="CT15">
            <v>368700</v>
          </cell>
          <cell r="CU15">
            <v>369200</v>
          </cell>
          <cell r="CV15">
            <v>375500</v>
          </cell>
          <cell r="CW15">
            <v>383400</v>
          </cell>
          <cell r="CX15">
            <v>404600</v>
          </cell>
          <cell r="CY15">
            <v>404500</v>
          </cell>
          <cell r="CZ15">
            <v>430200</v>
          </cell>
          <cell r="DA15">
            <v>438000</v>
          </cell>
          <cell r="DB15">
            <v>463800</v>
          </cell>
          <cell r="DC15">
            <v>460900</v>
          </cell>
          <cell r="DD15">
            <v>473300</v>
          </cell>
          <cell r="DE15">
            <v>483300</v>
          </cell>
          <cell r="DF15">
            <v>503500</v>
          </cell>
          <cell r="DG15">
            <v>499400</v>
          </cell>
          <cell r="DH15">
            <v>520000</v>
          </cell>
          <cell r="DI15">
            <v>524600</v>
          </cell>
          <cell r="DJ15">
            <v>539000</v>
          </cell>
          <cell r="DK15">
            <v>535200</v>
          </cell>
          <cell r="DL15">
            <v>551200</v>
          </cell>
          <cell r="DM15">
            <v>553000</v>
          </cell>
          <cell r="DN15">
            <v>574700</v>
          </cell>
          <cell r="DO15">
            <v>567200</v>
          </cell>
          <cell r="DP15">
            <v>600100</v>
          </cell>
          <cell r="DQ15">
            <v>681200</v>
          </cell>
          <cell r="DR15">
            <v>749900</v>
          </cell>
          <cell r="DS15">
            <v>787200</v>
          </cell>
          <cell r="DT15">
            <v>849700</v>
          </cell>
          <cell r="DU15">
            <v>877500</v>
          </cell>
          <cell r="DV15">
            <v>958600</v>
          </cell>
          <cell r="DW15">
            <v>1027900</v>
          </cell>
          <cell r="DX15">
            <v>1068100</v>
          </cell>
          <cell r="DY15">
            <v>1106900</v>
          </cell>
          <cell r="DZ15">
            <v>1152500</v>
          </cell>
          <cell r="EA15">
            <v>1168700</v>
          </cell>
          <cell r="EB15">
            <v>1202900</v>
          </cell>
          <cell r="EC15">
            <v>1219100</v>
          </cell>
          <cell r="ED15">
            <v>1250600</v>
          </cell>
          <cell r="EE15">
            <v>1261200</v>
          </cell>
          <cell r="EF15">
            <v>1290100</v>
          </cell>
          <cell r="EG15">
            <v>1308900</v>
          </cell>
          <cell r="EH15">
            <v>1354300</v>
          </cell>
          <cell r="EI15">
            <v>1366200</v>
          </cell>
          <cell r="EJ15">
            <v>1397700</v>
          </cell>
          <cell r="EK15">
            <v>1415400</v>
          </cell>
          <cell r="EL15">
            <v>1452600</v>
          </cell>
          <cell r="EM15">
            <v>1461100</v>
          </cell>
          <cell r="EN15">
            <v>1497900</v>
          </cell>
          <cell r="EO15">
            <v>1513900</v>
          </cell>
          <cell r="EP15">
            <v>1550800</v>
          </cell>
          <cell r="EQ15">
            <v>1552900</v>
          </cell>
          <cell r="ER15">
            <v>1584600</v>
          </cell>
          <cell r="ES15">
            <v>1589300</v>
          </cell>
          <cell r="ET15">
            <v>1605100</v>
          </cell>
          <cell r="EU15">
            <v>1599700</v>
          </cell>
          <cell r="EV15">
            <v>1627600</v>
          </cell>
          <cell r="EW15">
            <v>1632900</v>
          </cell>
          <cell r="EX15">
            <v>1688100</v>
          </cell>
          <cell r="EY15">
            <v>1718000</v>
          </cell>
          <cell r="EZ15">
            <v>1755300</v>
          </cell>
          <cell r="FA15">
            <v>1773700</v>
          </cell>
          <cell r="FB15">
            <v>1743700</v>
          </cell>
          <cell r="FC15">
            <v>1757300</v>
          </cell>
          <cell r="FD15">
            <v>1774800</v>
          </cell>
          <cell r="FE15">
            <v>1774400</v>
          </cell>
          <cell r="FF15">
            <v>1795600</v>
          </cell>
          <cell r="FG15">
            <v>1776900</v>
          </cell>
          <cell r="FH15">
            <v>1809900</v>
          </cell>
          <cell r="FI15">
            <v>1803800</v>
          </cell>
          <cell r="FJ15">
            <v>1835200</v>
          </cell>
          <cell r="FK15">
            <v>1815000</v>
          </cell>
          <cell r="FL15">
            <v>2023900</v>
          </cell>
          <cell r="FM15">
            <v>2068800</v>
          </cell>
          <cell r="FN15">
            <v>2152200</v>
          </cell>
          <cell r="FO15">
            <v>2152000</v>
          </cell>
          <cell r="FP15">
            <v>2223700</v>
          </cell>
          <cell r="FQ15">
            <v>2235900</v>
          </cell>
          <cell r="FR15">
            <v>2360200</v>
          </cell>
          <cell r="FS15">
            <v>2381100</v>
          </cell>
          <cell r="FT15">
            <v>2424200</v>
          </cell>
          <cell r="FU15">
            <v>2440700</v>
          </cell>
          <cell r="FV15">
            <v>2497000</v>
          </cell>
          <cell r="FW15">
            <v>2539700</v>
          </cell>
          <cell r="FX15">
            <v>2598300</v>
          </cell>
          <cell r="FY15">
            <v>2597800</v>
          </cell>
          <cell r="FZ15">
            <v>2687300</v>
          </cell>
          <cell r="GA15">
            <v>2694300</v>
          </cell>
          <cell r="GB15">
            <v>2729838</v>
          </cell>
          <cell r="GC15">
            <v>2756332</v>
          </cell>
          <cell r="GD15">
            <v>2797130</v>
          </cell>
          <cell r="GE15">
            <v>2804567</v>
          </cell>
          <cell r="GF15">
            <v>2822679</v>
          </cell>
          <cell r="GG15">
            <v>2831322</v>
          </cell>
          <cell r="GH15">
            <v>2854612</v>
          </cell>
          <cell r="GI15">
            <v>2842198</v>
          </cell>
          <cell r="GJ15">
            <v>2875079</v>
          </cell>
          <cell r="GK15">
            <v>2897931</v>
          </cell>
          <cell r="GL15">
            <v>2935894</v>
          </cell>
          <cell r="GM15">
            <v>2935954</v>
          </cell>
          <cell r="GN15">
            <v>2971908</v>
          </cell>
          <cell r="GO15">
            <v>2997231</v>
          </cell>
          <cell r="GP15">
            <v>3038171</v>
          </cell>
          <cell r="GQ15">
            <v>3038731</v>
          </cell>
          <cell r="GR15">
            <v>3073002</v>
          </cell>
          <cell r="GS15">
            <v>3096059</v>
          </cell>
          <cell r="GT15">
            <v>3135241</v>
          </cell>
          <cell r="GU15">
            <v>3131521</v>
          </cell>
          <cell r="GV15">
            <v>3157983</v>
          </cell>
          <cell r="GW15">
            <v>3172775</v>
          </cell>
          <cell r="GX15">
            <v>3204314</v>
          </cell>
          <cell r="GY15" t="str">
            <v>Office for National Statistics\Haver Analytics</v>
          </cell>
          <cell r="GZ15" t="b">
            <v>0</v>
          </cell>
          <cell r="HA15" t="str">
            <v>NA</v>
          </cell>
          <cell r="HB15" t="str">
            <v>NA</v>
          </cell>
          <cell r="HC15">
            <v>2024</v>
          </cell>
          <cell r="HD15">
            <v>1</v>
          </cell>
          <cell r="HE15" t="str">
            <v>NA</v>
          </cell>
          <cell r="HF15" t="str">
            <v>HF6WQ@UK * 1000</v>
          </cell>
          <cell r="HG15" t="str">
            <v>UK: Public Sector: Net Debt excluding Financial Interventions (NSA, Bil.GBP) * 1000</v>
          </cell>
          <cell r="HH15" t="str">
            <v>GBR</v>
          </cell>
          <cell r="HI15" t="str">
            <v>GNDBTX</v>
          </cell>
          <cell r="HJ15" t="str">
            <v>OBR_Baseline.db</v>
          </cell>
        </row>
        <row r="16">
          <cell r="A16" t="str">
            <v>United Kingdom</v>
          </cell>
          <cell r="B16" t="str">
            <v>Potential output, LCU</v>
          </cell>
          <cell r="C16" t="str">
            <v>OBR_Baseline</v>
          </cell>
          <cell r="D16" t="str">
            <v>Pound</v>
          </cell>
          <cell r="E16" t="str">
            <v>Millions</v>
          </cell>
          <cell r="F16" t="str">
            <v>Level</v>
          </cell>
          <cell r="G16">
            <v>242116</v>
          </cell>
          <cell r="H16">
            <v>243373.2</v>
          </cell>
          <cell r="I16">
            <v>244536.3</v>
          </cell>
          <cell r="J16">
            <v>245736.5</v>
          </cell>
          <cell r="K16">
            <v>246765.5</v>
          </cell>
          <cell r="L16">
            <v>247498.8</v>
          </cell>
          <cell r="M16">
            <v>247831.7</v>
          </cell>
          <cell r="N16">
            <v>248016</v>
          </cell>
          <cell r="O16">
            <v>248324.8</v>
          </cell>
          <cell r="P16">
            <v>248808.1</v>
          </cell>
          <cell r="Q16">
            <v>249190.5</v>
          </cell>
          <cell r="R16">
            <v>249681.5</v>
          </cell>
          <cell r="S16">
            <v>250267</v>
          </cell>
          <cell r="T16">
            <v>251576.8</v>
          </cell>
          <cell r="U16">
            <v>253997</v>
          </cell>
          <cell r="V16">
            <v>256574.8</v>
          </cell>
          <cell r="W16">
            <v>258931.4</v>
          </cell>
          <cell r="X16">
            <v>261085.8</v>
          </cell>
          <cell r="Y16">
            <v>262927.59999999998</v>
          </cell>
          <cell r="Z16">
            <v>264904.2</v>
          </cell>
          <cell r="AA16">
            <v>266649.3</v>
          </cell>
          <cell r="AB16">
            <v>268323.20000000001</v>
          </cell>
          <cell r="AC16">
            <v>270105.2</v>
          </cell>
          <cell r="AD16">
            <v>271890.2</v>
          </cell>
          <cell r="AE16">
            <v>273617.40000000002</v>
          </cell>
          <cell r="AF16">
            <v>275136</v>
          </cell>
          <cell r="AG16">
            <v>276998.5</v>
          </cell>
          <cell r="AH16">
            <v>278739.90000000002</v>
          </cell>
          <cell r="AI16">
            <v>280362.8</v>
          </cell>
          <cell r="AJ16">
            <v>282599</v>
          </cell>
          <cell r="AK16">
            <v>284973.59999999998</v>
          </cell>
          <cell r="AL16">
            <v>287348.7</v>
          </cell>
          <cell r="AM16">
            <v>290054.3</v>
          </cell>
          <cell r="AN16">
            <v>292498.90000000002</v>
          </cell>
          <cell r="AO16">
            <v>295165.7</v>
          </cell>
          <cell r="AP16">
            <v>297934.09999999998</v>
          </cell>
          <cell r="AQ16">
            <v>300970</v>
          </cell>
          <cell r="AR16">
            <v>303412.3</v>
          </cell>
          <cell r="AS16">
            <v>305623.40000000002</v>
          </cell>
          <cell r="AT16">
            <v>307957.8</v>
          </cell>
          <cell r="AU16">
            <v>309812.3</v>
          </cell>
          <cell r="AV16">
            <v>311908.2</v>
          </cell>
          <cell r="AW16">
            <v>313765.7</v>
          </cell>
          <cell r="AX16">
            <v>315123</v>
          </cell>
          <cell r="AY16">
            <v>315521.8</v>
          </cell>
          <cell r="AZ16">
            <v>316584</v>
          </cell>
          <cell r="BA16">
            <v>317441</v>
          </cell>
          <cell r="BB16">
            <v>318334.90000000002</v>
          </cell>
          <cell r="BC16">
            <v>320508.90000000002</v>
          </cell>
          <cell r="BD16">
            <v>321487.8</v>
          </cell>
          <cell r="BE16">
            <v>321430.8</v>
          </cell>
          <cell r="BF16">
            <v>322001.7</v>
          </cell>
          <cell r="BG16">
            <v>324398.90000000002</v>
          </cell>
          <cell r="BH16">
            <v>325578.5</v>
          </cell>
          <cell r="BI16">
            <v>327266.8</v>
          </cell>
          <cell r="BJ16">
            <v>329133</v>
          </cell>
          <cell r="BK16">
            <v>331628.79999999999</v>
          </cell>
          <cell r="BL16">
            <v>333365.5</v>
          </cell>
          <cell r="BM16">
            <v>336031.5</v>
          </cell>
          <cell r="BN16">
            <v>339336.2</v>
          </cell>
          <cell r="BO16">
            <v>340333.9</v>
          </cell>
          <cell r="BP16">
            <v>342766.9</v>
          </cell>
          <cell r="BQ16">
            <v>344755.8</v>
          </cell>
          <cell r="BR16">
            <v>346989</v>
          </cell>
          <cell r="BS16">
            <v>348932</v>
          </cell>
          <cell r="BT16">
            <v>352285.2</v>
          </cell>
          <cell r="BU16">
            <v>353855.3</v>
          </cell>
          <cell r="BV16">
            <v>356731.5</v>
          </cell>
          <cell r="BW16">
            <v>359278.3</v>
          </cell>
          <cell r="BX16">
            <v>362573</v>
          </cell>
          <cell r="BY16">
            <v>364139.1</v>
          </cell>
          <cell r="BZ16">
            <v>365162.1</v>
          </cell>
          <cell r="CA16">
            <v>367688.5</v>
          </cell>
          <cell r="CB16">
            <v>369716.7</v>
          </cell>
          <cell r="CC16">
            <v>371966.7</v>
          </cell>
          <cell r="CD16">
            <v>372701.1</v>
          </cell>
          <cell r="CE16">
            <v>376298</v>
          </cell>
          <cell r="CF16">
            <v>378911</v>
          </cell>
          <cell r="CG16">
            <v>382213.9</v>
          </cell>
          <cell r="CH16">
            <v>385736.1</v>
          </cell>
          <cell r="CI16">
            <v>384894.8</v>
          </cell>
          <cell r="CJ16">
            <v>388988.2</v>
          </cell>
          <cell r="CK16">
            <v>391913.2</v>
          </cell>
          <cell r="CL16">
            <v>396055.9</v>
          </cell>
          <cell r="CM16">
            <v>398377.2</v>
          </cell>
          <cell r="CN16">
            <v>402395.3</v>
          </cell>
          <cell r="CO16">
            <v>404360.1</v>
          </cell>
          <cell r="CP16">
            <v>406556.1</v>
          </cell>
          <cell r="CQ16">
            <v>409142</v>
          </cell>
          <cell r="CR16">
            <v>410328.9</v>
          </cell>
          <cell r="CS16">
            <v>414893.7</v>
          </cell>
          <cell r="CT16">
            <v>416920.6</v>
          </cell>
          <cell r="CU16">
            <v>419524.9</v>
          </cell>
          <cell r="CV16">
            <v>422474.7</v>
          </cell>
          <cell r="CW16">
            <v>425418.3</v>
          </cell>
          <cell r="CX16">
            <v>426029.8</v>
          </cell>
          <cell r="CY16">
            <v>430496.5</v>
          </cell>
          <cell r="CZ16">
            <v>432205.5</v>
          </cell>
          <cell r="DA16">
            <v>434624.2</v>
          </cell>
          <cell r="DB16">
            <v>440243.20000000001</v>
          </cell>
          <cell r="DC16">
            <v>443517.6</v>
          </cell>
          <cell r="DD16">
            <v>445312.1</v>
          </cell>
          <cell r="DE16">
            <v>449660</v>
          </cell>
          <cell r="DF16">
            <v>452553</v>
          </cell>
          <cell r="DG16">
            <v>455746.1</v>
          </cell>
          <cell r="DH16">
            <v>458481.7</v>
          </cell>
          <cell r="DI16">
            <v>461565.5</v>
          </cell>
          <cell r="DJ16">
            <v>465088</v>
          </cell>
          <cell r="DK16">
            <v>466765.4</v>
          </cell>
          <cell r="DL16">
            <v>470626.3</v>
          </cell>
          <cell r="DM16">
            <v>472594</v>
          </cell>
          <cell r="DN16">
            <v>473750.9</v>
          </cell>
          <cell r="DO16">
            <v>479765.7</v>
          </cell>
          <cell r="DP16">
            <v>478400.9</v>
          </cell>
          <cell r="DQ16">
            <v>481938.3</v>
          </cell>
          <cell r="DR16">
            <v>483379.8</v>
          </cell>
          <cell r="DS16">
            <v>481505.9</v>
          </cell>
          <cell r="DT16">
            <v>483616.3</v>
          </cell>
          <cell r="DU16">
            <v>482466.7</v>
          </cell>
          <cell r="DV16">
            <v>483250.2</v>
          </cell>
          <cell r="DW16">
            <v>484560.9</v>
          </cell>
          <cell r="DX16">
            <v>486604.3</v>
          </cell>
          <cell r="DY16">
            <v>488989.2</v>
          </cell>
          <cell r="DZ16">
            <v>491360.7</v>
          </cell>
          <cell r="EA16">
            <v>491965.9</v>
          </cell>
          <cell r="EB16">
            <v>489144</v>
          </cell>
          <cell r="EC16">
            <v>493543.6</v>
          </cell>
          <cell r="ED16">
            <v>494235.9</v>
          </cell>
          <cell r="EE16">
            <v>496627.3</v>
          </cell>
          <cell r="EF16">
            <v>498978.9</v>
          </cell>
          <cell r="EG16">
            <v>503396.8</v>
          </cell>
          <cell r="EH16">
            <v>504652.79999999999</v>
          </cell>
          <cell r="EI16">
            <v>505855.9</v>
          </cell>
          <cell r="EJ16">
            <v>507633.1</v>
          </cell>
          <cell r="EK16">
            <v>512068.4</v>
          </cell>
          <cell r="EL16">
            <v>511581.5</v>
          </cell>
          <cell r="EM16">
            <v>514571.8</v>
          </cell>
          <cell r="EN16">
            <v>516954.8</v>
          </cell>
          <cell r="EO16">
            <v>518502.2</v>
          </cell>
          <cell r="EP16">
            <v>519944.8</v>
          </cell>
          <cell r="EQ16">
            <v>522021.7</v>
          </cell>
          <cell r="ER16">
            <v>523438.9</v>
          </cell>
          <cell r="ES16">
            <v>524180.8</v>
          </cell>
          <cell r="ET16">
            <v>531364.1</v>
          </cell>
          <cell r="EU16">
            <v>531067.1</v>
          </cell>
          <cell r="EV16">
            <v>532997.1</v>
          </cell>
          <cell r="EW16">
            <v>535039.80000000005</v>
          </cell>
          <cell r="EX16">
            <v>537784.5</v>
          </cell>
          <cell r="EY16">
            <v>540971.19999999995</v>
          </cell>
          <cell r="EZ16">
            <v>544475.6</v>
          </cell>
          <cell r="FA16">
            <v>542133.1</v>
          </cell>
          <cell r="FB16">
            <v>543884.1</v>
          </cell>
          <cell r="FC16">
            <v>546927.9</v>
          </cell>
          <cell r="FD16">
            <v>548131.9</v>
          </cell>
          <cell r="FE16">
            <v>553398.9</v>
          </cell>
          <cell r="FF16">
            <v>554103.30000000005</v>
          </cell>
          <cell r="FG16">
            <v>558039.9</v>
          </cell>
          <cell r="FH16">
            <v>559788.19999999995</v>
          </cell>
          <cell r="FI16">
            <v>560171.19999999995</v>
          </cell>
          <cell r="FJ16">
            <v>560861.30000000005</v>
          </cell>
          <cell r="FK16">
            <v>556070.69999999995</v>
          </cell>
          <cell r="FL16">
            <v>488723.4</v>
          </cell>
          <cell r="FM16">
            <v>514774.8</v>
          </cell>
          <cell r="FN16">
            <v>535065.80000000005</v>
          </cell>
          <cell r="FO16">
            <v>528395.30000000005</v>
          </cell>
          <cell r="FP16">
            <v>546929</v>
          </cell>
          <cell r="FQ16">
            <v>555204.5</v>
          </cell>
          <cell r="FR16">
            <v>555235.1</v>
          </cell>
          <cell r="FS16">
            <v>560207.5</v>
          </cell>
          <cell r="FT16">
            <v>561273.9</v>
          </cell>
          <cell r="FU16">
            <v>561574.40000000002</v>
          </cell>
          <cell r="FV16">
            <v>563784.80000000005</v>
          </cell>
          <cell r="FW16">
            <v>565817.59999999998</v>
          </cell>
          <cell r="FX16">
            <v>567668.19999999995</v>
          </cell>
          <cell r="FY16">
            <v>569404.30000000005</v>
          </cell>
          <cell r="FZ16">
            <v>571383.80000000005</v>
          </cell>
          <cell r="GA16">
            <v>573941.4</v>
          </cell>
          <cell r="GB16">
            <v>576707.80000000005</v>
          </cell>
          <cell r="GC16">
            <v>579128.9</v>
          </cell>
          <cell r="GD16">
            <v>581573.6</v>
          </cell>
          <cell r="GE16">
            <v>584053.1</v>
          </cell>
          <cell r="GF16">
            <v>586583.4</v>
          </cell>
          <cell r="GG16">
            <v>589010.1</v>
          </cell>
          <cell r="GH16">
            <v>591402.30000000005</v>
          </cell>
          <cell r="GI16">
            <v>593716.9</v>
          </cell>
          <cell r="GJ16">
            <v>596097</v>
          </cell>
          <cell r="GK16">
            <v>598498.5</v>
          </cell>
          <cell r="GL16">
            <v>600918.30000000005</v>
          </cell>
          <cell r="GM16">
            <v>603357.1</v>
          </cell>
          <cell r="GN16">
            <v>605867.69999999995</v>
          </cell>
          <cell r="GO16">
            <v>608310.9</v>
          </cell>
          <cell r="GP16">
            <v>610771</v>
          </cell>
          <cell r="GQ16">
            <v>613271.4</v>
          </cell>
          <cell r="GR16">
            <v>615758.6</v>
          </cell>
          <cell r="GS16">
            <v>618239.9</v>
          </cell>
          <cell r="GT16">
            <v>620702.30000000005</v>
          </cell>
          <cell r="GU16">
            <v>623342.6</v>
          </cell>
          <cell r="GV16">
            <v>626142.9</v>
          </cell>
          <cell r="GW16">
            <v>628953.9</v>
          </cell>
          <cell r="GX16">
            <v>631781.80000000005</v>
          </cell>
          <cell r="GY16" t="str">
            <v>Oxford Economics estimate</v>
          </cell>
          <cell r="GZ16" t="b">
            <v>0</v>
          </cell>
          <cell r="HA16" t="str">
            <v>chained 2019</v>
          </cell>
          <cell r="HB16" t="str">
            <v>NA</v>
          </cell>
          <cell r="HC16">
            <v>2022</v>
          </cell>
          <cell r="HD16">
            <v>2</v>
          </cell>
          <cell r="HE16" t="str">
            <v>NA</v>
          </cell>
          <cell r="HF16" t="str">
            <v>Potential output</v>
          </cell>
          <cell r="HG16" t="str">
            <v>NA</v>
          </cell>
          <cell r="HH16" t="str">
            <v>GBR</v>
          </cell>
          <cell r="HI16" t="str">
            <v>YHAT</v>
          </cell>
          <cell r="HJ16" t="str">
            <v>OBR_Baseline.db</v>
          </cell>
        </row>
        <row r="17">
          <cell r="A17" t="str">
            <v>United Kingdom</v>
          </cell>
          <cell r="B17" t="str">
            <v>GDP deflator</v>
          </cell>
          <cell r="C17" t="str">
            <v>OBR_Baseline</v>
          </cell>
          <cell r="D17" t="str">
            <v>Index</v>
          </cell>
          <cell r="E17" t="str">
            <v>NA</v>
          </cell>
          <cell r="F17" t="str">
            <v>Level</v>
          </cell>
          <cell r="G17">
            <v>25.50459</v>
          </cell>
          <cell r="H17">
            <v>26.68543</v>
          </cell>
          <cell r="I17">
            <v>27.68966</v>
          </cell>
          <cell r="J17">
            <v>28.888439999999999</v>
          </cell>
          <cell r="K17">
            <v>29.671379999999999</v>
          </cell>
          <cell r="L17">
            <v>30.191469999999999</v>
          </cell>
          <cell r="M17">
            <v>30.69342</v>
          </cell>
          <cell r="N17">
            <v>31.613219999999998</v>
          </cell>
          <cell r="O17">
            <v>32.335189999999997</v>
          </cell>
          <cell r="P17">
            <v>32.628929999999997</v>
          </cell>
          <cell r="Q17">
            <v>33.148009999999999</v>
          </cell>
          <cell r="R17">
            <v>33.83596</v>
          </cell>
          <cell r="S17">
            <v>34.42409</v>
          </cell>
          <cell r="T17">
            <v>34.410449999999997</v>
          </cell>
          <cell r="U17">
            <v>34.943919999999999</v>
          </cell>
          <cell r="V17">
            <v>35.49248</v>
          </cell>
          <cell r="W17">
            <v>35.572000000000003</v>
          </cell>
          <cell r="X17">
            <v>36.62603</v>
          </cell>
          <cell r="Y17">
            <v>36.914879999999997</v>
          </cell>
          <cell r="Z17">
            <v>37.443379999999998</v>
          </cell>
          <cell r="AA17">
            <v>37.637949999999996</v>
          </cell>
          <cell r="AB17">
            <v>38.255360000000003</v>
          </cell>
          <cell r="AC17">
            <v>38.989460000000001</v>
          </cell>
          <cell r="AD17">
            <v>39.585990000000002</v>
          </cell>
          <cell r="AE17">
            <v>39.877160000000003</v>
          </cell>
          <cell r="AF17">
            <v>40.008940000000003</v>
          </cell>
          <cell r="AG17">
            <v>40.449249999999999</v>
          </cell>
          <cell r="AH17">
            <v>41.028309999999998</v>
          </cell>
          <cell r="AI17">
            <v>41.572009999999999</v>
          </cell>
          <cell r="AJ17">
            <v>42.21405</v>
          </cell>
          <cell r="AK17">
            <v>43.019289999999998</v>
          </cell>
          <cell r="AL17">
            <v>43.437449999999998</v>
          </cell>
          <cell r="AM17">
            <v>43.886690000000002</v>
          </cell>
          <cell r="AN17">
            <v>44.755159999999997</v>
          </cell>
          <cell r="AO17">
            <v>45.552689999999998</v>
          </cell>
          <cell r="AP17">
            <v>46.527949999999997</v>
          </cell>
          <cell r="AQ17">
            <v>47.470799999999997</v>
          </cell>
          <cell r="AR17">
            <v>48.013739999999999</v>
          </cell>
          <cell r="AS17">
            <v>49.237209999999997</v>
          </cell>
          <cell r="AT17">
            <v>50.512970000000003</v>
          </cell>
          <cell r="AU17">
            <v>51.41825</v>
          </cell>
          <cell r="AV17">
            <v>52.223880000000001</v>
          </cell>
          <cell r="AW17">
            <v>53.86262</v>
          </cell>
          <cell r="AX17">
            <v>54.418300000000002</v>
          </cell>
          <cell r="AY17">
            <v>55.404420000000002</v>
          </cell>
          <cell r="AZ17">
            <v>56.310470000000002</v>
          </cell>
          <cell r="BA17">
            <v>56.889389999999999</v>
          </cell>
          <cell r="BB17">
            <v>57.55979</v>
          </cell>
          <cell r="BC17">
            <v>58.171100000000003</v>
          </cell>
          <cell r="BD17">
            <v>58.406709999999997</v>
          </cell>
          <cell r="BE17">
            <v>58.344630000000002</v>
          </cell>
          <cell r="BF17">
            <v>58.669490000000003</v>
          </cell>
          <cell r="BG17">
            <v>59.826369999999997</v>
          </cell>
          <cell r="BH17">
            <v>59.629849999999998</v>
          </cell>
          <cell r="BI17">
            <v>60.255650000000003</v>
          </cell>
          <cell r="BJ17">
            <v>60.89085</v>
          </cell>
          <cell r="BK17">
            <v>61.177639999999997</v>
          </cell>
          <cell r="BL17">
            <v>60.891910000000003</v>
          </cell>
          <cell r="BM17">
            <v>61.064970000000002</v>
          </cell>
          <cell r="BN17">
            <v>61.913249999999998</v>
          </cell>
          <cell r="BO17">
            <v>62.083669999999998</v>
          </cell>
          <cell r="BP17">
            <v>62.575679999999998</v>
          </cell>
          <cell r="BQ17">
            <v>63.021889999999999</v>
          </cell>
          <cell r="BR17">
            <v>63.765430000000002</v>
          </cell>
          <cell r="BS17">
            <v>64.396450000000002</v>
          </cell>
          <cell r="BT17">
            <v>65.565439999999995</v>
          </cell>
          <cell r="BU17">
            <v>66.026349999999994</v>
          </cell>
          <cell r="BV17">
            <v>65.860529999999997</v>
          </cell>
          <cell r="BW17">
            <v>64.89734</v>
          </cell>
          <cell r="BX17">
            <v>65.08372</v>
          </cell>
          <cell r="BY17">
            <v>66.525019999999998</v>
          </cell>
          <cell r="BZ17">
            <v>64.969120000000004</v>
          </cell>
          <cell r="CA17">
            <v>65.727189999999993</v>
          </cell>
          <cell r="CB17">
            <v>65.898290000000003</v>
          </cell>
          <cell r="CC17">
            <v>66.407780000000002</v>
          </cell>
          <cell r="CD17">
            <v>66.765659999999997</v>
          </cell>
          <cell r="CE17">
            <v>66.818280000000001</v>
          </cell>
          <cell r="CF17">
            <v>67.156170000000003</v>
          </cell>
          <cell r="CG17">
            <v>66.921729999999997</v>
          </cell>
          <cell r="CH17">
            <v>67.536839999999998</v>
          </cell>
          <cell r="CI17">
            <v>67.822659999999999</v>
          </cell>
          <cell r="CJ17">
            <v>67.776769999999999</v>
          </cell>
          <cell r="CK17">
            <v>67.91283</v>
          </cell>
          <cell r="CL17">
            <v>68.000619999999998</v>
          </cell>
          <cell r="CM17">
            <v>68.496610000000004</v>
          </cell>
          <cell r="CN17">
            <v>69.092359999999999</v>
          </cell>
          <cell r="CO17">
            <v>69.114450000000005</v>
          </cell>
          <cell r="CP17">
            <v>68.896029999999996</v>
          </cell>
          <cell r="CQ17">
            <v>69.703999999999994</v>
          </cell>
          <cell r="CR17">
            <v>70.150880000000001</v>
          </cell>
          <cell r="CS17">
            <v>70.491839999999996</v>
          </cell>
          <cell r="CT17">
            <v>71.091239999999999</v>
          </cell>
          <cell r="CU17">
            <v>71.363079999999997</v>
          </cell>
          <cell r="CV17">
            <v>72.004459999999995</v>
          </cell>
          <cell r="CW17">
            <v>72.369219999999999</v>
          </cell>
          <cell r="CX17">
            <v>72.434709999999995</v>
          </cell>
          <cell r="CY17">
            <v>72.724530000000001</v>
          </cell>
          <cell r="CZ17">
            <v>73.842349999999996</v>
          </cell>
          <cell r="DA17">
            <v>73.973550000000003</v>
          </cell>
          <cell r="DB17">
            <v>75.179150000000007</v>
          </cell>
          <cell r="DC17">
            <v>75.232050000000001</v>
          </cell>
          <cell r="DD17">
            <v>76.194220000000001</v>
          </cell>
          <cell r="DE17">
            <v>76.32038</v>
          </cell>
          <cell r="DF17">
            <v>76.653819999999996</v>
          </cell>
          <cell r="DG17">
            <v>77.220420000000004</v>
          </cell>
          <cell r="DH17">
            <v>78.150989999999993</v>
          </cell>
          <cell r="DI17">
            <v>78.757450000000006</v>
          </cell>
          <cell r="DJ17">
            <v>78.764060000000001</v>
          </cell>
          <cell r="DK17">
            <v>78.909769999999995</v>
          </cell>
          <cell r="DL17">
            <v>80.262150000000005</v>
          </cell>
          <cell r="DM17">
            <v>80.328720000000004</v>
          </cell>
          <cell r="DN17">
            <v>80.434250000000006</v>
          </cell>
          <cell r="DO17">
            <v>81.168189999999996</v>
          </cell>
          <cell r="DP17">
            <v>82.251239999999996</v>
          </cell>
          <cell r="DQ17">
            <v>83.349310000000003</v>
          </cell>
          <cell r="DR17">
            <v>84.140100000000004</v>
          </cell>
          <cell r="DS17">
            <v>84.054509999999993</v>
          </cell>
          <cell r="DT17">
            <v>84.292370000000005</v>
          </cell>
          <cell r="DU17">
            <v>84.690610000000007</v>
          </cell>
          <cell r="DV17">
            <v>84.05977</v>
          </cell>
          <cell r="DW17">
            <v>85.269390000000001</v>
          </cell>
          <cell r="DX17">
            <v>85.456950000000006</v>
          </cell>
          <cell r="DY17">
            <v>85.599289999999996</v>
          </cell>
          <cell r="DZ17">
            <v>86.102339999999998</v>
          </cell>
          <cell r="EA17">
            <v>87.529619999999994</v>
          </cell>
          <cell r="EB17">
            <v>86.930109999999999</v>
          </cell>
          <cell r="EC17">
            <v>87.439610000000002</v>
          </cell>
          <cell r="ED17">
            <v>88.029690000000002</v>
          </cell>
          <cell r="EE17">
            <v>88.363659999999996</v>
          </cell>
          <cell r="EF17">
            <v>88.546999999999997</v>
          </cell>
          <cell r="EG17">
            <v>88.930180000000007</v>
          </cell>
          <cell r="EH17">
            <v>89.469440000000006</v>
          </cell>
          <cell r="EI17">
            <v>90.254400000000004</v>
          </cell>
          <cell r="EJ17">
            <v>90.459370000000007</v>
          </cell>
          <cell r="EK17">
            <v>91.019310000000004</v>
          </cell>
          <cell r="EL17">
            <v>91.093440000000001</v>
          </cell>
          <cell r="EM17">
            <v>91.497380000000007</v>
          </cell>
          <cell r="EN17">
            <v>91.420150000000007</v>
          </cell>
          <cell r="EO17">
            <v>92.474170000000001</v>
          </cell>
          <cell r="EP17">
            <v>92.215620000000001</v>
          </cell>
          <cell r="EQ17">
            <v>92.388440000000003</v>
          </cell>
          <cell r="ER17">
            <v>92.204319999999996</v>
          </cell>
          <cell r="ES17">
            <v>92.478539999999995</v>
          </cell>
          <cell r="ET17">
            <v>92.973249999999993</v>
          </cell>
          <cell r="EU17">
            <v>93.493290000000002</v>
          </cell>
          <cell r="EV17">
            <v>93.771429999999995</v>
          </cell>
          <cell r="EW17">
            <v>94.69238</v>
          </cell>
          <cell r="EX17">
            <v>95.346950000000007</v>
          </cell>
          <cell r="EY17">
            <v>95.78058</v>
          </cell>
          <cell r="EZ17">
            <v>95.841819999999998</v>
          </cell>
          <cell r="FA17">
            <v>95.908929999999998</v>
          </cell>
          <cell r="FB17">
            <v>96.783749999999998</v>
          </cell>
          <cell r="FC17">
            <v>97.001580000000004</v>
          </cell>
          <cell r="FD17">
            <v>97.631789999999995</v>
          </cell>
          <cell r="FE17">
            <v>98.128360000000001</v>
          </cell>
          <cell r="FF17">
            <v>98.943799999999996</v>
          </cell>
          <cell r="FG17">
            <v>98.964770000000001</v>
          </cell>
          <cell r="FH17">
            <v>99.823319999999995</v>
          </cell>
          <cell r="FI17">
            <v>100.3214</v>
          </cell>
          <cell r="FJ17">
            <v>100.87860000000001</v>
          </cell>
          <cell r="FK17">
            <v>101.9395</v>
          </cell>
          <cell r="FL17">
            <v>109.43810000000001</v>
          </cell>
          <cell r="FM17">
            <v>105.1266</v>
          </cell>
          <cell r="FN17">
            <v>104.6961</v>
          </cell>
          <cell r="FO17">
            <v>105.6456</v>
          </cell>
          <cell r="FP17">
            <v>103.8984</v>
          </cell>
          <cell r="FQ17">
            <v>104.59569999999999</v>
          </cell>
          <cell r="FR17">
            <v>105.717</v>
          </cell>
          <cell r="FS17">
            <v>107.21420000000001</v>
          </cell>
          <cell r="FT17">
            <v>109.4003</v>
          </cell>
          <cell r="FU17">
            <v>111.1253</v>
          </cell>
          <cell r="FV17">
            <v>113.6913</v>
          </cell>
          <cell r="FW17">
            <v>115.5996</v>
          </cell>
          <cell r="FX17">
            <v>118.4225</v>
          </cell>
          <cell r="FY17">
            <v>119.3374</v>
          </cell>
          <cell r="FZ17">
            <v>119.509</v>
          </cell>
          <cell r="GA17">
            <v>120.2062</v>
          </cell>
          <cell r="GB17">
            <v>120.3783</v>
          </cell>
          <cell r="GC17">
            <v>120.6631</v>
          </cell>
          <cell r="GD17">
            <v>120.9969</v>
          </cell>
          <cell r="GE17">
            <v>121.34180000000001</v>
          </cell>
          <cell r="GF17">
            <v>121.7291</v>
          </cell>
          <cell r="GG17">
            <v>122.172</v>
          </cell>
          <cell r="GH17">
            <v>122.6463</v>
          </cell>
          <cell r="GI17">
            <v>123.1521</v>
          </cell>
          <cell r="GJ17">
            <v>123.68089999999999</v>
          </cell>
          <cell r="GK17">
            <v>124.215</v>
          </cell>
          <cell r="GL17">
            <v>124.7852</v>
          </cell>
          <cell r="GM17">
            <v>125.36060000000001</v>
          </cell>
          <cell r="GN17">
            <v>125.94289999999999</v>
          </cell>
          <cell r="GO17">
            <v>126.5286</v>
          </cell>
          <cell r="GP17">
            <v>127.12990000000001</v>
          </cell>
          <cell r="GQ17">
            <v>127.74460000000001</v>
          </cell>
          <cell r="GR17">
            <v>128.369</v>
          </cell>
          <cell r="GS17">
            <v>128.9665</v>
          </cell>
          <cell r="GT17">
            <v>129.5806</v>
          </cell>
          <cell r="GU17">
            <v>130.2132</v>
          </cell>
          <cell r="GV17">
            <v>130.85040000000001</v>
          </cell>
          <cell r="GW17">
            <v>131.49260000000001</v>
          </cell>
          <cell r="GX17">
            <v>132.13990000000001</v>
          </cell>
          <cell r="GY17" t="str">
            <v>Office for National Statistics\Haver Analytics</v>
          </cell>
          <cell r="GZ17" t="b">
            <v>1</v>
          </cell>
          <cell r="HA17" t="str">
            <v>NA</v>
          </cell>
          <cell r="HB17">
            <v>2019</v>
          </cell>
          <cell r="HC17">
            <v>2024</v>
          </cell>
          <cell r="HD17">
            <v>1</v>
          </cell>
          <cell r="HE17" t="str">
            <v>NA</v>
          </cell>
          <cell r="HF17" t="str">
            <v>100*GDP, nominal / GDP, real</v>
          </cell>
          <cell r="HG17" t="str">
            <v>NA</v>
          </cell>
          <cell r="HH17" t="str">
            <v>GBR</v>
          </cell>
          <cell r="HI17" t="str">
            <v>PGDP</v>
          </cell>
          <cell r="HJ17" t="str">
            <v>OBR_Baseline.db</v>
          </cell>
        </row>
        <row r="18">
          <cell r="A18" t="str">
            <v>United Kingdom</v>
          </cell>
          <cell r="B18" t="str">
            <v>Interest rate, central bank policy, end of period</v>
          </cell>
          <cell r="C18" t="str">
            <v>OBR_Baseline</v>
          </cell>
          <cell r="D18" t="str">
            <v>%</v>
          </cell>
          <cell r="E18" t="str">
            <v>NA</v>
          </cell>
          <cell r="F18" t="str">
            <v>Level</v>
          </cell>
          <cell r="G18">
            <v>17</v>
          </cell>
          <cell r="H18">
            <v>17</v>
          </cell>
          <cell r="I18">
            <v>16</v>
          </cell>
          <cell r="J18">
            <v>14</v>
          </cell>
          <cell r="K18">
            <v>12</v>
          </cell>
          <cell r="L18">
            <v>12</v>
          </cell>
          <cell r="M18">
            <v>14</v>
          </cell>
          <cell r="N18">
            <v>14.375</v>
          </cell>
          <cell r="O18">
            <v>13.25</v>
          </cell>
          <cell r="P18">
            <v>12.625</v>
          </cell>
          <cell r="Q18">
            <v>10.125</v>
          </cell>
          <cell r="R18">
            <v>10</v>
          </cell>
          <cell r="S18">
            <v>10.5625</v>
          </cell>
          <cell r="T18">
            <v>9.5625</v>
          </cell>
          <cell r="U18">
            <v>9.5625</v>
          </cell>
          <cell r="V18">
            <v>9.0625</v>
          </cell>
          <cell r="W18">
            <v>8.5625</v>
          </cell>
          <cell r="X18">
            <v>8.875</v>
          </cell>
          <cell r="Y18">
            <v>10.5</v>
          </cell>
          <cell r="Z18">
            <v>9.5</v>
          </cell>
          <cell r="AA18">
            <v>12.875</v>
          </cell>
          <cell r="AB18">
            <v>12.375</v>
          </cell>
          <cell r="AC18">
            <v>11.375</v>
          </cell>
          <cell r="AD18">
            <v>11.375</v>
          </cell>
          <cell r="AE18">
            <v>11.375</v>
          </cell>
          <cell r="AF18">
            <v>9.875</v>
          </cell>
          <cell r="AG18">
            <v>9.875</v>
          </cell>
          <cell r="AH18">
            <v>10.875</v>
          </cell>
          <cell r="AI18">
            <v>9.875</v>
          </cell>
          <cell r="AJ18">
            <v>8.875</v>
          </cell>
          <cell r="AK18">
            <v>9.875</v>
          </cell>
          <cell r="AL18">
            <v>8.375</v>
          </cell>
          <cell r="AM18">
            <v>8.375</v>
          </cell>
          <cell r="AN18">
            <v>8.875</v>
          </cell>
          <cell r="AO18">
            <v>11.875</v>
          </cell>
          <cell r="AP18">
            <v>12.875</v>
          </cell>
          <cell r="AQ18">
            <v>12.875</v>
          </cell>
          <cell r="AR18">
            <v>13.75</v>
          </cell>
          <cell r="AS18">
            <v>13.75</v>
          </cell>
          <cell r="AT18">
            <v>14.875</v>
          </cell>
          <cell r="AU18">
            <v>14.875</v>
          </cell>
          <cell r="AV18">
            <v>14.875</v>
          </cell>
          <cell r="AW18">
            <v>14.875</v>
          </cell>
          <cell r="AX18">
            <v>13.875</v>
          </cell>
          <cell r="AY18">
            <v>12.375</v>
          </cell>
          <cell r="AZ18">
            <v>11.375</v>
          </cell>
          <cell r="BA18">
            <v>10.375</v>
          </cell>
          <cell r="BB18">
            <v>10.375</v>
          </cell>
          <cell r="BC18">
            <v>10.375</v>
          </cell>
          <cell r="BD18">
            <v>9.875</v>
          </cell>
          <cell r="BE18">
            <v>8.875</v>
          </cell>
          <cell r="BF18">
            <v>6.875</v>
          </cell>
          <cell r="BG18">
            <v>5.875</v>
          </cell>
          <cell r="BH18">
            <v>5.875</v>
          </cell>
          <cell r="BI18">
            <v>5.875</v>
          </cell>
          <cell r="BJ18">
            <v>5.375</v>
          </cell>
          <cell r="BK18">
            <v>5.125</v>
          </cell>
          <cell r="BL18">
            <v>5.125</v>
          </cell>
          <cell r="BM18">
            <v>5.625</v>
          </cell>
          <cell r="BN18">
            <v>6.125</v>
          </cell>
          <cell r="BO18">
            <v>6.625</v>
          </cell>
          <cell r="BP18">
            <v>6.625</v>
          </cell>
          <cell r="BQ18">
            <v>6.625</v>
          </cell>
          <cell r="BR18">
            <v>6.375</v>
          </cell>
          <cell r="BS18">
            <v>5.9375</v>
          </cell>
          <cell r="BT18">
            <v>5.6875</v>
          </cell>
          <cell r="BU18">
            <v>5.6875</v>
          </cell>
          <cell r="BV18">
            <v>5.9375</v>
          </cell>
          <cell r="BW18">
            <v>5.9375</v>
          </cell>
          <cell r="BX18">
            <v>6.5</v>
          </cell>
          <cell r="BY18">
            <v>7</v>
          </cell>
          <cell r="BZ18">
            <v>7.25</v>
          </cell>
          <cell r="CA18">
            <v>7.25</v>
          </cell>
          <cell r="CB18">
            <v>7.5</v>
          </cell>
          <cell r="CC18">
            <v>7.5</v>
          </cell>
          <cell r="CD18">
            <v>6.25</v>
          </cell>
          <cell r="CE18">
            <v>5.5</v>
          </cell>
          <cell r="CF18">
            <v>5</v>
          </cell>
          <cell r="CG18">
            <v>5.25</v>
          </cell>
          <cell r="CH18">
            <v>5.5</v>
          </cell>
          <cell r="CI18">
            <v>6</v>
          </cell>
          <cell r="CJ18">
            <v>6</v>
          </cell>
          <cell r="CK18">
            <v>6</v>
          </cell>
          <cell r="CL18">
            <v>6</v>
          </cell>
          <cell r="CM18">
            <v>5.75</v>
          </cell>
          <cell r="CN18">
            <v>5.25</v>
          </cell>
          <cell r="CO18">
            <v>4.75</v>
          </cell>
          <cell r="CP18">
            <v>4</v>
          </cell>
          <cell r="CQ18">
            <v>4</v>
          </cell>
          <cell r="CR18">
            <v>4</v>
          </cell>
          <cell r="CS18">
            <v>4</v>
          </cell>
          <cell r="CT18">
            <v>4</v>
          </cell>
          <cell r="CU18">
            <v>3.75</v>
          </cell>
          <cell r="CV18">
            <v>3.75</v>
          </cell>
          <cell r="CW18">
            <v>3.5</v>
          </cell>
          <cell r="CX18">
            <v>3.75</v>
          </cell>
          <cell r="CY18">
            <v>4</v>
          </cell>
          <cell r="CZ18">
            <v>4.5</v>
          </cell>
          <cell r="DA18">
            <v>4.75</v>
          </cell>
          <cell r="DB18">
            <v>4.75</v>
          </cell>
          <cell r="DC18">
            <v>4.75</v>
          </cell>
          <cell r="DD18">
            <v>4.75</v>
          </cell>
          <cell r="DE18">
            <v>4.5</v>
          </cell>
          <cell r="DF18">
            <v>4.5</v>
          </cell>
          <cell r="DG18">
            <v>4.5</v>
          </cell>
          <cell r="DH18">
            <v>4.5</v>
          </cell>
          <cell r="DI18">
            <v>4.75</v>
          </cell>
          <cell r="DJ18">
            <v>5</v>
          </cell>
          <cell r="DK18">
            <v>5.25</v>
          </cell>
          <cell r="DL18">
            <v>5.5</v>
          </cell>
          <cell r="DM18">
            <v>5.75</v>
          </cell>
          <cell r="DN18">
            <v>5.5</v>
          </cell>
          <cell r="DO18">
            <v>5.25</v>
          </cell>
          <cell r="DP18">
            <v>5</v>
          </cell>
          <cell r="DQ18">
            <v>5</v>
          </cell>
          <cell r="DR18">
            <v>2</v>
          </cell>
          <cell r="DS18">
            <v>0.5</v>
          </cell>
          <cell r="DT18">
            <v>0.5</v>
          </cell>
          <cell r="DU18">
            <v>0.5</v>
          </cell>
          <cell r="DV18">
            <v>0.5</v>
          </cell>
          <cell r="DW18">
            <v>0.5</v>
          </cell>
          <cell r="DX18">
            <v>0.5</v>
          </cell>
          <cell r="DY18">
            <v>0.5</v>
          </cell>
          <cell r="DZ18">
            <v>0.5</v>
          </cell>
          <cell r="EA18">
            <v>0.5</v>
          </cell>
          <cell r="EB18">
            <v>0.5</v>
          </cell>
          <cell r="EC18">
            <v>0.5</v>
          </cell>
          <cell r="ED18">
            <v>0.5</v>
          </cell>
          <cell r="EE18">
            <v>0.5</v>
          </cell>
          <cell r="EF18">
            <v>0.5</v>
          </cell>
          <cell r="EG18">
            <v>0.5</v>
          </cell>
          <cell r="EH18">
            <v>0.5</v>
          </cell>
          <cell r="EI18">
            <v>0.5</v>
          </cell>
          <cell r="EJ18">
            <v>0.5</v>
          </cell>
          <cell r="EK18">
            <v>0.5</v>
          </cell>
          <cell r="EL18">
            <v>0.5</v>
          </cell>
          <cell r="EM18">
            <v>0.5</v>
          </cell>
          <cell r="EN18">
            <v>0.5</v>
          </cell>
          <cell r="EO18">
            <v>0.5</v>
          </cell>
          <cell r="EP18">
            <v>0.5</v>
          </cell>
          <cell r="EQ18">
            <v>0.5</v>
          </cell>
          <cell r="ER18">
            <v>0.5</v>
          </cell>
          <cell r="ES18">
            <v>0.5</v>
          </cell>
          <cell r="ET18">
            <v>0.5</v>
          </cell>
          <cell r="EU18">
            <v>0.5</v>
          </cell>
          <cell r="EV18">
            <v>0.5</v>
          </cell>
          <cell r="EW18">
            <v>0.25</v>
          </cell>
          <cell r="EX18">
            <v>0.25</v>
          </cell>
          <cell r="EY18">
            <v>0.25</v>
          </cell>
          <cell r="EZ18">
            <v>0.25</v>
          </cell>
          <cell r="FA18">
            <v>0.25</v>
          </cell>
          <cell r="FB18">
            <v>0.5</v>
          </cell>
          <cell r="FC18">
            <v>0.5</v>
          </cell>
          <cell r="FD18">
            <v>0.5</v>
          </cell>
          <cell r="FE18">
            <v>0.75</v>
          </cell>
          <cell r="FF18">
            <v>0.75</v>
          </cell>
          <cell r="FG18">
            <v>0.75</v>
          </cell>
          <cell r="FH18">
            <v>0.75</v>
          </cell>
          <cell r="FI18">
            <v>0.75</v>
          </cell>
          <cell r="FJ18">
            <v>0.75</v>
          </cell>
          <cell r="FK18">
            <v>0.1</v>
          </cell>
          <cell r="FL18">
            <v>0.1</v>
          </cell>
          <cell r="FM18">
            <v>0.1</v>
          </cell>
          <cell r="FN18">
            <v>0.1</v>
          </cell>
          <cell r="FO18">
            <v>0.1</v>
          </cell>
          <cell r="FP18">
            <v>0.1</v>
          </cell>
          <cell r="FQ18">
            <v>0.1</v>
          </cell>
          <cell r="FR18">
            <v>0.25</v>
          </cell>
          <cell r="FS18">
            <v>0.75</v>
          </cell>
          <cell r="FT18">
            <v>1.25</v>
          </cell>
          <cell r="FU18">
            <v>2.25</v>
          </cell>
          <cell r="FV18">
            <v>3.5</v>
          </cell>
          <cell r="FW18">
            <v>4.25</v>
          </cell>
          <cell r="FX18">
            <v>5</v>
          </cell>
          <cell r="FY18">
            <v>5.25</v>
          </cell>
          <cell r="FZ18">
            <v>5.25</v>
          </cell>
          <cell r="GA18">
            <v>5.25</v>
          </cell>
          <cell r="GB18">
            <v>5.1998930000000003</v>
          </cell>
          <cell r="GC18">
            <v>4.8642979999999998</v>
          </cell>
          <cell r="GD18">
            <v>4.5996430000000004</v>
          </cell>
          <cell r="GE18">
            <v>4.3494070000000002</v>
          </cell>
          <cell r="GF18">
            <v>4.1135640000000002</v>
          </cell>
          <cell r="GG18">
            <v>4.0188550000000003</v>
          </cell>
          <cell r="GH18">
            <v>3.9436040000000001</v>
          </cell>
          <cell r="GI18">
            <v>3.8640240000000001</v>
          </cell>
          <cell r="GJ18">
            <v>3.7808060000000001</v>
          </cell>
          <cell r="GK18">
            <v>3.7023280000000001</v>
          </cell>
          <cell r="GL18">
            <v>3.6280329999999998</v>
          </cell>
          <cell r="GM18">
            <v>3.5536660000000002</v>
          </cell>
          <cell r="GN18">
            <v>3.479069</v>
          </cell>
          <cell r="GO18">
            <v>3.454145</v>
          </cell>
          <cell r="GP18">
            <v>3.5249609999999998</v>
          </cell>
          <cell r="GQ18">
            <v>3.5028359999999998</v>
          </cell>
          <cell r="GR18">
            <v>3.4816120000000002</v>
          </cell>
          <cell r="GS18">
            <v>3.4822690000000001</v>
          </cell>
          <cell r="GT18">
            <v>3.4826009999999998</v>
          </cell>
          <cell r="GU18">
            <v>3.4824060000000001</v>
          </cell>
          <cell r="GV18">
            <v>3.481627</v>
          </cell>
          <cell r="GW18">
            <v>3.4857589999999998</v>
          </cell>
          <cell r="GX18">
            <v>3.4898739999999999</v>
          </cell>
          <cell r="GY18" t="str">
            <v>Bank of England \Haver Analytics</v>
          </cell>
          <cell r="GZ18" t="b">
            <v>0</v>
          </cell>
          <cell r="HA18" t="str">
            <v>NA</v>
          </cell>
          <cell r="HB18" t="str">
            <v>NA</v>
          </cell>
          <cell r="HC18">
            <v>2024</v>
          </cell>
          <cell r="HD18">
            <v>1</v>
          </cell>
          <cell r="HE18" t="str">
            <v>NA</v>
          </cell>
          <cell r="HF18" t="str">
            <v>agg(R112RD@INTDAILY,EOP)</v>
          </cell>
          <cell r="HG18" t="str">
            <v>United Kingdom: Official Bank Rate (%) ,EOP</v>
          </cell>
          <cell r="HH18" t="str">
            <v>GBR</v>
          </cell>
          <cell r="HI18" t="str">
            <v>RCBEOP</v>
          </cell>
          <cell r="HJ18" t="str">
            <v>OBR_Baseline.db</v>
          </cell>
        </row>
        <row r="19">
          <cell r="A19" t="str">
            <v>United Kingdom</v>
          </cell>
          <cell r="B19" t="str">
            <v>GVA in manufacturing, real, LCU</v>
          </cell>
          <cell r="C19" t="str">
            <v>OBR_Baseline</v>
          </cell>
          <cell r="D19" t="str">
            <v>Pound</v>
          </cell>
          <cell r="E19" t="str">
            <v>Millions</v>
          </cell>
          <cell r="F19" t="str">
            <v>Level</v>
          </cell>
          <cell r="G19">
            <v>26681.53</v>
          </cell>
          <cell r="H19">
            <v>25504.400000000001</v>
          </cell>
          <cell r="I19">
            <v>24376.32</v>
          </cell>
          <cell r="J19">
            <v>23395.38</v>
          </cell>
          <cell r="K19">
            <v>23199.200000000001</v>
          </cell>
          <cell r="L19">
            <v>23248.240000000002</v>
          </cell>
          <cell r="M19">
            <v>23640.62</v>
          </cell>
          <cell r="N19">
            <v>23640.62</v>
          </cell>
          <cell r="O19">
            <v>23591.57</v>
          </cell>
          <cell r="P19">
            <v>23591.57</v>
          </cell>
          <cell r="Q19">
            <v>23346.34</v>
          </cell>
          <cell r="R19">
            <v>23101.1</v>
          </cell>
          <cell r="S19">
            <v>23640.62</v>
          </cell>
          <cell r="T19">
            <v>23689.67</v>
          </cell>
          <cell r="U19">
            <v>23983.95</v>
          </cell>
          <cell r="V19">
            <v>24327.279999999999</v>
          </cell>
          <cell r="W19">
            <v>24719.65</v>
          </cell>
          <cell r="X19">
            <v>24670.6</v>
          </cell>
          <cell r="Y19">
            <v>24866.79</v>
          </cell>
          <cell r="Z19">
            <v>24915.84</v>
          </cell>
          <cell r="AA19">
            <v>25602.5</v>
          </cell>
          <cell r="AB19">
            <v>25749.64</v>
          </cell>
          <cell r="AC19">
            <v>25504.400000000001</v>
          </cell>
          <cell r="AD19">
            <v>25161.07</v>
          </cell>
          <cell r="AE19">
            <v>25602.5</v>
          </cell>
          <cell r="AF19">
            <v>25553.45</v>
          </cell>
          <cell r="AG19">
            <v>25651.54</v>
          </cell>
          <cell r="AH19">
            <v>26534.39</v>
          </cell>
          <cell r="AI19">
            <v>26436.29</v>
          </cell>
          <cell r="AJ19">
            <v>26730.57</v>
          </cell>
          <cell r="AK19">
            <v>27319.14</v>
          </cell>
          <cell r="AL19">
            <v>27809.61</v>
          </cell>
          <cell r="AM19">
            <v>28398.17</v>
          </cell>
          <cell r="AN19">
            <v>28594.36</v>
          </cell>
          <cell r="AO19">
            <v>29428.16</v>
          </cell>
          <cell r="AP19">
            <v>29722.44</v>
          </cell>
          <cell r="AQ19">
            <v>30163.86</v>
          </cell>
          <cell r="AR19">
            <v>30163.86</v>
          </cell>
          <cell r="AS19">
            <v>30212.91</v>
          </cell>
          <cell r="AT19">
            <v>30261.95</v>
          </cell>
          <cell r="AU19">
            <v>30311</v>
          </cell>
          <cell r="AV19">
            <v>30494</v>
          </cell>
          <cell r="AW19">
            <v>30170</v>
          </cell>
          <cell r="AX19">
            <v>29755</v>
          </cell>
          <cell r="AY19">
            <v>29155</v>
          </cell>
          <cell r="AZ19">
            <v>28644</v>
          </cell>
          <cell r="BA19">
            <v>28319</v>
          </cell>
          <cell r="BB19">
            <v>28506</v>
          </cell>
          <cell r="BC19">
            <v>28599</v>
          </cell>
          <cell r="BD19">
            <v>28599</v>
          </cell>
          <cell r="BE19">
            <v>28737</v>
          </cell>
          <cell r="BF19">
            <v>28644</v>
          </cell>
          <cell r="BG19">
            <v>29061</v>
          </cell>
          <cell r="BH19">
            <v>29013</v>
          </cell>
          <cell r="BI19">
            <v>29013</v>
          </cell>
          <cell r="BJ19">
            <v>29155</v>
          </cell>
          <cell r="BK19">
            <v>29755</v>
          </cell>
          <cell r="BL19">
            <v>30311</v>
          </cell>
          <cell r="BM19">
            <v>30587</v>
          </cell>
          <cell r="BN19">
            <v>31098</v>
          </cell>
          <cell r="BO19">
            <v>30635</v>
          </cell>
          <cell r="BP19">
            <v>30911</v>
          </cell>
          <cell r="BQ19">
            <v>31005</v>
          </cell>
          <cell r="BR19">
            <v>31050</v>
          </cell>
          <cell r="BS19">
            <v>31143</v>
          </cell>
          <cell r="BT19">
            <v>30911</v>
          </cell>
          <cell r="BU19">
            <v>31050</v>
          </cell>
          <cell r="BV19">
            <v>31419</v>
          </cell>
          <cell r="BW19">
            <v>31653</v>
          </cell>
          <cell r="BX19">
            <v>32231</v>
          </cell>
          <cell r="BY19">
            <v>32675</v>
          </cell>
          <cell r="BZ19">
            <v>33353</v>
          </cell>
          <cell r="CA19">
            <v>33754</v>
          </cell>
          <cell r="CB19">
            <v>34070</v>
          </cell>
          <cell r="CC19">
            <v>34252</v>
          </cell>
          <cell r="CD19">
            <v>34374</v>
          </cell>
          <cell r="CE19">
            <v>35173</v>
          </cell>
          <cell r="CF19">
            <v>35484</v>
          </cell>
          <cell r="CG19">
            <v>36224</v>
          </cell>
          <cell r="CH19">
            <v>36341</v>
          </cell>
          <cell r="CI19">
            <v>36891</v>
          </cell>
          <cell r="CJ19">
            <v>37276</v>
          </cell>
          <cell r="CK19">
            <v>37602</v>
          </cell>
          <cell r="CL19">
            <v>38303</v>
          </cell>
          <cell r="CM19">
            <v>38725</v>
          </cell>
          <cell r="CN19">
            <v>38915</v>
          </cell>
          <cell r="CO19">
            <v>39206</v>
          </cell>
          <cell r="CP19">
            <v>39051</v>
          </cell>
          <cell r="CQ19">
            <v>39320</v>
          </cell>
          <cell r="CR19">
            <v>38985</v>
          </cell>
          <cell r="CS19">
            <v>41773</v>
          </cell>
          <cell r="CT19">
            <v>41469</v>
          </cell>
          <cell r="CU19">
            <v>41396</v>
          </cell>
          <cell r="CV19">
            <v>41104</v>
          </cell>
          <cell r="CW19">
            <v>41454</v>
          </cell>
          <cell r="CX19">
            <v>42185</v>
          </cell>
          <cell r="CY19">
            <v>42915</v>
          </cell>
          <cell r="CZ19">
            <v>42827</v>
          </cell>
          <cell r="DA19">
            <v>42255</v>
          </cell>
          <cell r="DB19">
            <v>42386</v>
          </cell>
          <cell r="DC19">
            <v>42529</v>
          </cell>
          <cell r="DD19">
            <v>43290</v>
          </cell>
          <cell r="DE19">
            <v>43347</v>
          </cell>
          <cell r="DF19">
            <v>44284</v>
          </cell>
          <cell r="DG19">
            <v>45116</v>
          </cell>
          <cell r="DH19">
            <v>46736</v>
          </cell>
          <cell r="DI19">
            <v>47131</v>
          </cell>
          <cell r="DJ19">
            <v>47250</v>
          </cell>
          <cell r="DK19">
            <v>46725</v>
          </cell>
          <cell r="DL19">
            <v>46283</v>
          </cell>
          <cell r="DM19">
            <v>46460</v>
          </cell>
          <cell r="DN19">
            <v>46768</v>
          </cell>
          <cell r="DO19">
            <v>47157</v>
          </cell>
          <cell r="DP19">
            <v>46928</v>
          </cell>
          <cell r="DQ19">
            <v>46518</v>
          </cell>
          <cell r="DR19">
            <v>44741</v>
          </cell>
          <cell r="DS19">
            <v>42359</v>
          </cell>
          <cell r="DT19">
            <v>41993</v>
          </cell>
          <cell r="DU19">
            <v>41708</v>
          </cell>
          <cell r="DV19">
            <v>41883</v>
          </cell>
          <cell r="DW19">
            <v>42038</v>
          </cell>
          <cell r="DX19">
            <v>42133</v>
          </cell>
          <cell r="DY19">
            <v>41808</v>
          </cell>
          <cell r="DZ19">
            <v>41865</v>
          </cell>
          <cell r="EA19">
            <v>41285</v>
          </cell>
          <cell r="EB19">
            <v>41655</v>
          </cell>
          <cell r="EC19">
            <v>41925</v>
          </cell>
          <cell r="ED19">
            <v>42248</v>
          </cell>
          <cell r="EE19">
            <v>42798</v>
          </cell>
          <cell r="EF19">
            <v>42912</v>
          </cell>
          <cell r="EG19">
            <v>43251</v>
          </cell>
          <cell r="EH19">
            <v>43455</v>
          </cell>
          <cell r="EI19">
            <v>43538</v>
          </cell>
          <cell r="EJ19">
            <v>44483</v>
          </cell>
          <cell r="EK19">
            <v>45420</v>
          </cell>
          <cell r="EL19">
            <v>45636</v>
          </cell>
          <cell r="EM19">
            <v>46238</v>
          </cell>
          <cell r="EN19">
            <v>46264</v>
          </cell>
          <cell r="EO19">
            <v>46588</v>
          </cell>
          <cell r="EP19">
            <v>46713</v>
          </cell>
          <cell r="EQ19">
            <v>46805</v>
          </cell>
          <cell r="ER19">
            <v>46802</v>
          </cell>
          <cell r="ES19">
            <v>46731</v>
          </cell>
          <cell r="ET19">
            <v>46702</v>
          </cell>
          <cell r="EU19">
            <v>46163</v>
          </cell>
          <cell r="EV19">
            <v>46641</v>
          </cell>
          <cell r="EW19">
            <v>45855</v>
          </cell>
          <cell r="EX19">
            <v>45684</v>
          </cell>
          <cell r="EY19">
            <v>45951</v>
          </cell>
          <cell r="EZ19">
            <v>46269</v>
          </cell>
          <cell r="FA19">
            <v>46956</v>
          </cell>
          <cell r="FB19">
            <v>48373</v>
          </cell>
          <cell r="FC19">
            <v>49257</v>
          </cell>
          <cell r="FD19">
            <v>49308</v>
          </cell>
          <cell r="FE19">
            <v>49073</v>
          </cell>
          <cell r="FF19">
            <v>47909</v>
          </cell>
          <cell r="FG19">
            <v>48820</v>
          </cell>
          <cell r="FH19">
            <v>48407</v>
          </cell>
          <cell r="FI19">
            <v>49171</v>
          </cell>
          <cell r="FJ19">
            <v>50116</v>
          </cell>
          <cell r="FK19">
            <v>50935</v>
          </cell>
          <cell r="FL19">
            <v>42876</v>
          </cell>
          <cell r="FM19">
            <v>52979</v>
          </cell>
          <cell r="FN19">
            <v>54125</v>
          </cell>
          <cell r="FO19">
            <v>51801</v>
          </cell>
          <cell r="FP19">
            <v>51495</v>
          </cell>
          <cell r="FQ19">
            <v>50398</v>
          </cell>
          <cell r="FR19">
            <v>50372</v>
          </cell>
          <cell r="FS19">
            <v>50000</v>
          </cell>
          <cell r="FT19">
            <v>49480</v>
          </cell>
          <cell r="FU19">
            <v>48772</v>
          </cell>
          <cell r="FV19">
            <v>49092</v>
          </cell>
          <cell r="FW19">
            <v>49391</v>
          </cell>
          <cell r="FX19">
            <v>50198</v>
          </cell>
          <cell r="FY19">
            <v>50205</v>
          </cell>
          <cell r="FZ19">
            <v>49715</v>
          </cell>
          <cell r="GA19">
            <v>50433</v>
          </cell>
          <cell r="GB19">
            <v>50498.39</v>
          </cell>
          <cell r="GC19">
            <v>50420.54</v>
          </cell>
          <cell r="GD19">
            <v>50433.4</v>
          </cell>
          <cell r="GE19">
            <v>50484.63</v>
          </cell>
          <cell r="GF19">
            <v>50562.89</v>
          </cell>
          <cell r="GG19">
            <v>50708.09</v>
          </cell>
          <cell r="GH19">
            <v>50886.63</v>
          </cell>
          <cell r="GI19">
            <v>51060.9</v>
          </cell>
          <cell r="GJ19">
            <v>51213.75</v>
          </cell>
          <cell r="GK19">
            <v>51377.55</v>
          </cell>
          <cell r="GL19">
            <v>51540.28</v>
          </cell>
          <cell r="GM19">
            <v>51639.27</v>
          </cell>
          <cell r="GN19">
            <v>51763.62</v>
          </cell>
          <cell r="GO19">
            <v>51911.79</v>
          </cell>
          <cell r="GP19">
            <v>52048.89</v>
          </cell>
          <cell r="GQ19">
            <v>52155.93</v>
          </cell>
          <cell r="GR19">
            <v>52259.42</v>
          </cell>
          <cell r="GS19">
            <v>52377.95</v>
          </cell>
          <cell r="GT19">
            <v>52489.26</v>
          </cell>
          <cell r="GU19">
            <v>52594.49</v>
          </cell>
          <cell r="GV19">
            <v>52742.21</v>
          </cell>
          <cell r="GW19">
            <v>52907.45</v>
          </cell>
          <cell r="GX19">
            <v>53069.99</v>
          </cell>
          <cell r="GY19" t="str">
            <v>Office for National Statistics\Haver Analytics</v>
          </cell>
          <cell r="GZ19" t="b">
            <v>1</v>
          </cell>
          <cell r="HA19" t="str">
            <v>chained 2019</v>
          </cell>
          <cell r="HB19" t="str">
            <v>NA</v>
          </cell>
          <cell r="HC19">
            <v>2024</v>
          </cell>
          <cell r="HD19">
            <v>1</v>
          </cell>
          <cell r="HE19" t="str">
            <v>NA</v>
          </cell>
          <cell r="HF19" t="str">
            <v>KL8VQ@UK</v>
          </cell>
          <cell r="HG19" t="str">
            <v>UK: Gross Value Added: Manufacturing (SA, Mil.2019.GBP)</v>
          </cell>
          <cell r="HH19" t="str">
            <v>GBR</v>
          </cell>
          <cell r="HI19" t="str">
            <v>GVAMAN</v>
          </cell>
          <cell r="HJ19" t="str">
            <v>OBR_Baseline.db</v>
          </cell>
        </row>
        <row r="20">
          <cell r="A20" t="str">
            <v>United Kingdom</v>
          </cell>
          <cell r="B20" t="str">
            <v>Industrial production index</v>
          </cell>
          <cell r="C20" t="str">
            <v>OBR_Baseline</v>
          </cell>
          <cell r="D20" t="str">
            <v>Index</v>
          </cell>
          <cell r="E20" t="str">
            <v>NA</v>
          </cell>
          <cell r="F20" t="str">
            <v>Level</v>
          </cell>
          <cell r="G20">
            <v>64.400000000000006</v>
          </cell>
          <cell r="H20">
            <v>61.9</v>
          </cell>
          <cell r="I20">
            <v>59.7</v>
          </cell>
          <cell r="J20">
            <v>58.3</v>
          </cell>
          <cell r="K20">
            <v>58.3</v>
          </cell>
          <cell r="L20">
            <v>58.6</v>
          </cell>
          <cell r="M20">
            <v>59.5</v>
          </cell>
          <cell r="N20">
            <v>60.2</v>
          </cell>
          <cell r="O20">
            <v>59.6</v>
          </cell>
          <cell r="P20">
            <v>60.7</v>
          </cell>
          <cell r="Q20">
            <v>60.7</v>
          </cell>
          <cell r="R20">
            <v>60.1</v>
          </cell>
          <cell r="S20">
            <v>61.4</v>
          </cell>
          <cell r="T20">
            <v>62</v>
          </cell>
          <cell r="U20">
            <v>62.8</v>
          </cell>
          <cell r="V20">
            <v>63.7</v>
          </cell>
          <cell r="W20">
            <v>64.099999999999994</v>
          </cell>
          <cell r="X20">
            <v>62</v>
          </cell>
          <cell r="Y20">
            <v>61.5</v>
          </cell>
          <cell r="Z20">
            <v>62.3</v>
          </cell>
          <cell r="AA20">
            <v>64.5</v>
          </cell>
          <cell r="AB20">
            <v>67</v>
          </cell>
          <cell r="AC20">
            <v>66.3</v>
          </cell>
          <cell r="AD20">
            <v>65.900000000000006</v>
          </cell>
          <cell r="AE20">
            <v>66.3</v>
          </cell>
          <cell r="AF20">
            <v>67.3</v>
          </cell>
          <cell r="AG20">
            <v>67.599999999999994</v>
          </cell>
          <cell r="AH20">
            <v>68.8</v>
          </cell>
          <cell r="AI20">
            <v>69</v>
          </cell>
          <cell r="AJ20">
            <v>69.7</v>
          </cell>
          <cell r="AK20">
            <v>70.900000000000006</v>
          </cell>
          <cell r="AL20">
            <v>71.5</v>
          </cell>
          <cell r="AM20">
            <v>72.400000000000006</v>
          </cell>
          <cell r="AN20">
            <v>72.900000000000006</v>
          </cell>
          <cell r="AO20">
            <v>74.5</v>
          </cell>
          <cell r="AP20">
            <v>74.8</v>
          </cell>
          <cell r="AQ20">
            <v>74.900000000000006</v>
          </cell>
          <cell r="AR20">
            <v>74.900000000000006</v>
          </cell>
          <cell r="AS20">
            <v>75.3</v>
          </cell>
          <cell r="AT20">
            <v>75.599999999999994</v>
          </cell>
          <cell r="AU20">
            <v>74.900000000000006</v>
          </cell>
          <cell r="AV20">
            <v>76</v>
          </cell>
          <cell r="AW20">
            <v>74.8</v>
          </cell>
          <cell r="AX20">
            <v>74</v>
          </cell>
          <cell r="AY20">
            <v>73.2</v>
          </cell>
          <cell r="AZ20">
            <v>72.400000000000006</v>
          </cell>
          <cell r="BA20">
            <v>71.7</v>
          </cell>
          <cell r="BB20">
            <v>72.400000000000006</v>
          </cell>
          <cell r="BC20">
            <v>72.5</v>
          </cell>
          <cell r="BD20">
            <v>72.099999999999994</v>
          </cell>
          <cell r="BE20">
            <v>72.900000000000006</v>
          </cell>
          <cell r="BF20">
            <v>73.3</v>
          </cell>
          <cell r="BG20">
            <v>73.5</v>
          </cell>
          <cell r="BH20">
            <v>73.7</v>
          </cell>
          <cell r="BI20">
            <v>74.5</v>
          </cell>
          <cell r="BJ20">
            <v>75.400000000000006</v>
          </cell>
          <cell r="BK20">
            <v>76.5</v>
          </cell>
          <cell r="BL20">
            <v>78.2</v>
          </cell>
          <cell r="BM20">
            <v>78.7</v>
          </cell>
          <cell r="BN20">
            <v>79.7</v>
          </cell>
          <cell r="BO20">
            <v>78.900000000000006</v>
          </cell>
          <cell r="BP20">
            <v>79.599999999999994</v>
          </cell>
          <cell r="BQ20">
            <v>79.900000000000006</v>
          </cell>
          <cell r="BR20">
            <v>80.2</v>
          </cell>
          <cell r="BS20">
            <v>80.7</v>
          </cell>
          <cell r="BT20">
            <v>80.2</v>
          </cell>
          <cell r="BU20">
            <v>80.599999999999994</v>
          </cell>
          <cell r="BV20">
            <v>81.400000000000006</v>
          </cell>
          <cell r="BW20">
            <v>81.599999999999994</v>
          </cell>
          <cell r="BX20">
            <v>82.8</v>
          </cell>
          <cell r="BY20">
            <v>84</v>
          </cell>
          <cell r="BZ20">
            <v>85.2</v>
          </cell>
          <cell r="CA20">
            <v>86</v>
          </cell>
          <cell r="CB20">
            <v>86.7</v>
          </cell>
          <cell r="CC20">
            <v>86.8</v>
          </cell>
          <cell r="CD20">
            <v>87.4</v>
          </cell>
          <cell r="CE20">
            <v>89.4</v>
          </cell>
          <cell r="CF20">
            <v>90.3</v>
          </cell>
          <cell r="CG20">
            <v>92</v>
          </cell>
          <cell r="CH20">
            <v>92.1</v>
          </cell>
          <cell r="CI20">
            <v>92.4</v>
          </cell>
          <cell r="CJ20">
            <v>92.5</v>
          </cell>
          <cell r="CK20">
            <v>93</v>
          </cell>
          <cell r="CL20">
            <v>94.6</v>
          </cell>
          <cell r="CM20">
            <v>96.2</v>
          </cell>
          <cell r="CN20">
            <v>97.2</v>
          </cell>
          <cell r="CO20">
            <v>97.8</v>
          </cell>
          <cell r="CP20">
            <v>97.2</v>
          </cell>
          <cell r="CQ20">
            <v>97</v>
          </cell>
          <cell r="CR20">
            <v>96.4</v>
          </cell>
          <cell r="CS20">
            <v>100.6</v>
          </cell>
          <cell r="CT20">
            <v>100.7</v>
          </cell>
          <cell r="CU20">
            <v>101.4</v>
          </cell>
          <cell r="CV20">
            <v>100.4</v>
          </cell>
          <cell r="CW20">
            <v>101.2</v>
          </cell>
          <cell r="CX20">
            <v>102.3</v>
          </cell>
          <cell r="CY20">
            <v>103</v>
          </cell>
          <cell r="CZ20">
            <v>102.3</v>
          </cell>
          <cell r="DA20">
            <v>100.2</v>
          </cell>
          <cell r="DB20">
            <v>99.8</v>
          </cell>
          <cell r="DC20">
            <v>99.5</v>
          </cell>
          <cell r="DD20">
            <v>100.8</v>
          </cell>
          <cell r="DE20">
            <v>99.9</v>
          </cell>
          <cell r="DF20">
            <v>101.5</v>
          </cell>
          <cell r="DG20">
            <v>103.1</v>
          </cell>
          <cell r="DH20">
            <v>104.9</v>
          </cell>
          <cell r="DI20">
            <v>105.2</v>
          </cell>
          <cell r="DJ20">
            <v>104.8</v>
          </cell>
          <cell r="DK20">
            <v>104</v>
          </cell>
          <cell r="DL20">
            <v>102.7</v>
          </cell>
          <cell r="DM20">
            <v>102.3</v>
          </cell>
          <cell r="DN20">
            <v>102.4</v>
          </cell>
          <cell r="DO20">
            <v>101.9</v>
          </cell>
          <cell r="DP20">
            <v>101.2</v>
          </cell>
          <cell r="DQ20">
            <v>100.9</v>
          </cell>
          <cell r="DR20">
            <v>97.5</v>
          </cell>
          <cell r="DS20">
            <v>93.7</v>
          </cell>
          <cell r="DT20">
            <v>93.7</v>
          </cell>
          <cell r="DU20">
            <v>93.2</v>
          </cell>
          <cell r="DV20">
            <v>92.7</v>
          </cell>
          <cell r="DW20">
            <v>93.2</v>
          </cell>
          <cell r="DX20">
            <v>91.8</v>
          </cell>
          <cell r="DY20">
            <v>89.8</v>
          </cell>
          <cell r="DZ20">
            <v>89.3</v>
          </cell>
          <cell r="EA20">
            <v>87.3</v>
          </cell>
          <cell r="EB20">
            <v>86.1</v>
          </cell>
          <cell r="EC20">
            <v>86.3</v>
          </cell>
          <cell r="ED20">
            <v>86.7</v>
          </cell>
          <cell r="EE20">
            <v>86.9</v>
          </cell>
          <cell r="EF20">
            <v>87.2</v>
          </cell>
          <cell r="EG20">
            <v>87.4</v>
          </cell>
          <cell r="EH20">
            <v>87.1</v>
          </cell>
          <cell r="EI20">
            <v>87.5</v>
          </cell>
          <cell r="EJ20">
            <v>88.7</v>
          </cell>
          <cell r="EK20">
            <v>89.6</v>
          </cell>
          <cell r="EL20">
            <v>89.8</v>
          </cell>
          <cell r="EM20">
            <v>90.1</v>
          </cell>
          <cell r="EN20">
            <v>90</v>
          </cell>
          <cell r="EO20">
            <v>90.8</v>
          </cell>
          <cell r="EP20">
            <v>91.9</v>
          </cell>
          <cell r="EQ20">
            <v>93.4</v>
          </cell>
          <cell r="ER20">
            <v>95.3</v>
          </cell>
          <cell r="ES20">
            <v>95.6</v>
          </cell>
          <cell r="ET20">
            <v>95.5</v>
          </cell>
          <cell r="EU20">
            <v>95</v>
          </cell>
          <cell r="EV20">
            <v>96</v>
          </cell>
          <cell r="EW20">
            <v>94.7</v>
          </cell>
          <cell r="EX20">
            <v>94.2</v>
          </cell>
          <cell r="EY20">
            <v>94.3</v>
          </cell>
          <cell r="EZ20">
            <v>94.1</v>
          </cell>
          <cell r="FA20">
            <v>95.5</v>
          </cell>
          <cell r="FB20">
            <v>97.4</v>
          </cell>
          <cell r="FC20">
            <v>99.1</v>
          </cell>
          <cell r="FD20">
            <v>98.8</v>
          </cell>
          <cell r="FE20">
            <v>98.6</v>
          </cell>
          <cell r="FF20">
            <v>96.8</v>
          </cell>
          <cell r="FG20">
            <v>98.1</v>
          </cell>
          <cell r="FH20">
            <v>98.3</v>
          </cell>
          <cell r="FI20">
            <v>100.3</v>
          </cell>
          <cell r="FJ20">
            <v>103.2</v>
          </cell>
          <cell r="FK20">
            <v>104.2</v>
          </cell>
          <cell r="FL20">
            <v>91.7</v>
          </cell>
          <cell r="FM20">
            <v>106.5</v>
          </cell>
          <cell r="FN20">
            <v>106.9</v>
          </cell>
          <cell r="FO20">
            <v>101.6</v>
          </cell>
          <cell r="FP20">
            <v>99</v>
          </cell>
          <cell r="FQ20">
            <v>96.6</v>
          </cell>
          <cell r="FR20">
            <v>96.2</v>
          </cell>
          <cell r="FS20">
            <v>96.1</v>
          </cell>
          <cell r="FT20">
            <v>95.5</v>
          </cell>
          <cell r="FU20">
            <v>94.1</v>
          </cell>
          <cell r="FV20">
            <v>94.1</v>
          </cell>
          <cell r="FW20">
            <v>94.3</v>
          </cell>
          <cell r="FX20">
            <v>95</v>
          </cell>
          <cell r="FY20">
            <v>95.1</v>
          </cell>
          <cell r="FZ20">
            <v>94</v>
          </cell>
          <cell r="GA20">
            <v>94.8</v>
          </cell>
          <cell r="GB20">
            <v>94.960629999999995</v>
          </cell>
          <cell r="GC20">
            <v>94.894139999999993</v>
          </cell>
          <cell r="GD20">
            <v>94.94632</v>
          </cell>
          <cell r="GE20">
            <v>95.094470000000001</v>
          </cell>
          <cell r="GF20">
            <v>95.306700000000006</v>
          </cell>
          <cell r="GG20">
            <v>95.631159999999994</v>
          </cell>
          <cell r="GH20">
            <v>96.017790000000005</v>
          </cell>
          <cell r="GI20">
            <v>96.372990000000001</v>
          </cell>
          <cell r="GJ20">
            <v>96.693399999999997</v>
          </cell>
          <cell r="GK20">
            <v>97.024600000000007</v>
          </cell>
          <cell r="GL20">
            <v>97.348749999999995</v>
          </cell>
          <cell r="GM20">
            <v>97.570149999999998</v>
          </cell>
          <cell r="GN20">
            <v>97.836600000000004</v>
          </cell>
          <cell r="GO20">
            <v>98.133489999999995</v>
          </cell>
          <cell r="GP20">
            <v>98.406170000000003</v>
          </cell>
          <cell r="GQ20">
            <v>98.623829999999998</v>
          </cell>
          <cell r="GR20">
            <v>98.839420000000004</v>
          </cell>
          <cell r="GS20">
            <v>99.076539999999994</v>
          </cell>
          <cell r="GT20">
            <v>99.3018</v>
          </cell>
          <cell r="GU20">
            <v>99.502260000000007</v>
          </cell>
          <cell r="GV20">
            <v>99.76952</v>
          </cell>
          <cell r="GW20">
            <v>100.0625</v>
          </cell>
          <cell r="GX20">
            <v>100.35209999999999</v>
          </cell>
          <cell r="GY20" t="str">
            <v>Office for National Statistics\Haver Analytics</v>
          </cell>
          <cell r="GZ20" t="b">
            <v>1</v>
          </cell>
          <cell r="HA20" t="str">
            <v>NA</v>
          </cell>
          <cell r="HB20">
            <v>2019</v>
          </cell>
          <cell r="HC20">
            <v>2024</v>
          </cell>
          <cell r="HD20">
            <v>1</v>
          </cell>
          <cell r="HE20" t="str">
            <v>NA</v>
          </cell>
          <cell r="HF20" t="str">
            <v>L2KQQ@UK, grown back with K222Q@UK</v>
          </cell>
          <cell r="HG20" t="str">
            <v>UK: GVA in Chained 2019 Prices: Total Production (SA, 2019=100), grown back with UK: Industrial Production: Total (SA, 2019=100)</v>
          </cell>
          <cell r="HH20" t="str">
            <v>GBR</v>
          </cell>
          <cell r="HI20" t="str">
            <v>IP</v>
          </cell>
          <cell r="HJ20" t="str">
            <v>OBR_Baseline.db</v>
          </cell>
        </row>
        <row r="21">
          <cell r="A21" t="str">
            <v>United Kingdom</v>
          </cell>
          <cell r="B21" t="str">
            <v>Gross value added in construction</v>
          </cell>
          <cell r="C21" t="str">
            <v>OBR_Baseline</v>
          </cell>
          <cell r="D21" t="str">
            <v>Pound</v>
          </cell>
          <cell r="E21" t="str">
            <v>Millions</v>
          </cell>
          <cell r="F21" t="str">
            <v>Level</v>
          </cell>
          <cell r="G21">
            <v>1E-3</v>
          </cell>
          <cell r="H21">
            <v>1E-3</v>
          </cell>
          <cell r="I21">
            <v>1E-3</v>
          </cell>
          <cell r="J21">
            <v>1E-3</v>
          </cell>
          <cell r="K21">
            <v>1E-3</v>
          </cell>
          <cell r="L21">
            <v>1E-3</v>
          </cell>
          <cell r="M21">
            <v>1E-3</v>
          </cell>
          <cell r="N21">
            <v>1E-3</v>
          </cell>
          <cell r="O21">
            <v>1E-3</v>
          </cell>
          <cell r="P21">
            <v>1E-3</v>
          </cell>
          <cell r="Q21">
            <v>1E-3</v>
          </cell>
          <cell r="R21">
            <v>1E-3</v>
          </cell>
          <cell r="S21">
            <v>1E-3</v>
          </cell>
          <cell r="T21">
            <v>1E-3</v>
          </cell>
          <cell r="U21">
            <v>1E-3</v>
          </cell>
          <cell r="V21">
            <v>1E-3</v>
          </cell>
          <cell r="W21">
            <v>1E-3</v>
          </cell>
          <cell r="X21">
            <v>1E-3</v>
          </cell>
          <cell r="Y21">
            <v>1E-3</v>
          </cell>
          <cell r="Z21">
            <v>1E-3</v>
          </cell>
          <cell r="AA21">
            <v>1E-3</v>
          </cell>
          <cell r="AB21">
            <v>1E-3</v>
          </cell>
          <cell r="AC21">
            <v>1E-3</v>
          </cell>
          <cell r="AD21">
            <v>1E-3</v>
          </cell>
          <cell r="AE21">
            <v>1E-3</v>
          </cell>
          <cell r="AF21">
            <v>1E-3</v>
          </cell>
          <cell r="AG21">
            <v>1E-3</v>
          </cell>
          <cell r="AH21">
            <v>1E-3</v>
          </cell>
          <cell r="AI21">
            <v>1E-3</v>
          </cell>
          <cell r="AJ21">
            <v>1E-3</v>
          </cell>
          <cell r="AK21">
            <v>1E-3</v>
          </cell>
          <cell r="AL21">
            <v>1E-3</v>
          </cell>
          <cell r="AM21">
            <v>1E-3</v>
          </cell>
          <cell r="AN21">
            <v>1E-3</v>
          </cell>
          <cell r="AO21">
            <v>1E-3</v>
          </cell>
          <cell r="AP21">
            <v>1E-3</v>
          </cell>
          <cell r="AQ21">
            <v>1E-3</v>
          </cell>
          <cell r="AR21">
            <v>1E-3</v>
          </cell>
          <cell r="AS21">
            <v>1E-3</v>
          </cell>
          <cell r="AT21">
            <v>1E-3</v>
          </cell>
          <cell r="AU21">
            <v>34046</v>
          </cell>
          <cell r="AV21">
            <v>33700</v>
          </cell>
          <cell r="AW21">
            <v>32997</v>
          </cell>
          <cell r="AX21">
            <v>32703</v>
          </cell>
          <cell r="AY21">
            <v>31157</v>
          </cell>
          <cell r="AZ21">
            <v>31154</v>
          </cell>
          <cell r="BA21">
            <v>30931</v>
          </cell>
          <cell r="BB21">
            <v>30477</v>
          </cell>
          <cell r="BC21">
            <v>29753</v>
          </cell>
          <cell r="BD21">
            <v>29567</v>
          </cell>
          <cell r="BE21">
            <v>29347</v>
          </cell>
          <cell r="BF21">
            <v>28878</v>
          </cell>
          <cell r="BG21">
            <v>28826</v>
          </cell>
          <cell r="BH21">
            <v>28395</v>
          </cell>
          <cell r="BI21">
            <v>28338</v>
          </cell>
          <cell r="BJ21">
            <v>28254</v>
          </cell>
          <cell r="BK21">
            <v>27930</v>
          </cell>
          <cell r="BL21">
            <v>27929</v>
          </cell>
          <cell r="BM21">
            <v>27779</v>
          </cell>
          <cell r="BN21">
            <v>27692</v>
          </cell>
          <cell r="BO21">
            <v>27427</v>
          </cell>
          <cell r="BP21">
            <v>27633</v>
          </cell>
          <cell r="BQ21">
            <v>27827</v>
          </cell>
          <cell r="BR21">
            <v>28071</v>
          </cell>
          <cell r="BS21">
            <v>28057</v>
          </cell>
          <cell r="BT21">
            <v>28196</v>
          </cell>
          <cell r="BU21">
            <v>28614</v>
          </cell>
          <cell r="BV21">
            <v>28724</v>
          </cell>
          <cell r="BW21">
            <v>27824</v>
          </cell>
          <cell r="BX21">
            <v>28886</v>
          </cell>
          <cell r="BY21">
            <v>28773</v>
          </cell>
          <cell r="BZ21">
            <v>29756</v>
          </cell>
          <cell r="CA21">
            <v>30443</v>
          </cell>
          <cell r="CB21">
            <v>29780</v>
          </cell>
          <cell r="CC21">
            <v>29989</v>
          </cell>
          <cell r="CD21">
            <v>30708</v>
          </cell>
          <cell r="CE21">
            <v>31385</v>
          </cell>
          <cell r="CF21">
            <v>31739</v>
          </cell>
          <cell r="CG21">
            <v>32284</v>
          </cell>
          <cell r="CH21">
            <v>32113</v>
          </cell>
          <cell r="CI21">
            <v>32690</v>
          </cell>
          <cell r="CJ21">
            <v>31851</v>
          </cell>
          <cell r="CK21">
            <v>31047</v>
          </cell>
          <cell r="CL21">
            <v>31566</v>
          </cell>
          <cell r="CM21">
            <v>31481</v>
          </cell>
          <cell r="CN21">
            <v>32059</v>
          </cell>
          <cell r="CO21">
            <v>31741</v>
          </cell>
          <cell r="CP21">
            <v>31920</v>
          </cell>
          <cell r="CQ21">
            <v>31630</v>
          </cell>
          <cell r="CR21">
            <v>31411</v>
          </cell>
          <cell r="CS21">
            <v>31704</v>
          </cell>
          <cell r="CT21">
            <v>31787</v>
          </cell>
          <cell r="CU21">
            <v>30588</v>
          </cell>
          <cell r="CV21">
            <v>30918</v>
          </cell>
          <cell r="CW21">
            <v>31059</v>
          </cell>
          <cell r="CX21">
            <v>31167</v>
          </cell>
          <cell r="CY21">
            <v>31726</v>
          </cell>
          <cell r="CZ21">
            <v>30623</v>
          </cell>
          <cell r="DA21">
            <v>30285</v>
          </cell>
          <cell r="DB21">
            <v>30029</v>
          </cell>
          <cell r="DC21">
            <v>30501</v>
          </cell>
          <cell r="DD21">
            <v>30691</v>
          </cell>
          <cell r="DE21">
            <v>30209</v>
          </cell>
          <cell r="DF21">
            <v>30172</v>
          </cell>
          <cell r="DG21">
            <v>30542</v>
          </cell>
          <cell r="DH21">
            <v>30695</v>
          </cell>
          <cell r="DI21">
            <v>30690</v>
          </cell>
          <cell r="DJ21">
            <v>30971</v>
          </cell>
          <cell r="DK21">
            <v>30938</v>
          </cell>
          <cell r="DL21">
            <v>30479</v>
          </cell>
          <cell r="DM21">
            <v>29737</v>
          </cell>
          <cell r="DN21">
            <v>29819</v>
          </cell>
          <cell r="DO21">
            <v>29811</v>
          </cell>
          <cell r="DP21">
            <v>29134</v>
          </cell>
          <cell r="DQ21">
            <v>28065</v>
          </cell>
          <cell r="DR21">
            <v>26379</v>
          </cell>
          <cell r="DS21">
            <v>24139</v>
          </cell>
          <cell r="DT21">
            <v>23714</v>
          </cell>
          <cell r="DU21">
            <v>24047</v>
          </cell>
          <cell r="DV21">
            <v>23640</v>
          </cell>
          <cell r="DW21">
            <v>24809</v>
          </cell>
          <cell r="DX21">
            <v>26116</v>
          </cell>
          <cell r="DY21">
            <v>26703</v>
          </cell>
          <cell r="DZ21">
            <v>26309</v>
          </cell>
          <cell r="EA21">
            <v>26959</v>
          </cell>
          <cell r="EB21">
            <v>27587</v>
          </cell>
          <cell r="EC21">
            <v>27407</v>
          </cell>
          <cell r="ED21">
            <v>27878</v>
          </cell>
          <cell r="EE21">
            <v>27241</v>
          </cell>
          <cell r="EF21">
            <v>27138</v>
          </cell>
          <cell r="EG21">
            <v>26738</v>
          </cell>
          <cell r="EH21">
            <v>27365</v>
          </cell>
          <cell r="EI21">
            <v>27680</v>
          </cell>
          <cell r="EJ21">
            <v>28300</v>
          </cell>
          <cell r="EK21">
            <v>28879</v>
          </cell>
          <cell r="EL21">
            <v>28915</v>
          </cell>
          <cell r="EM21">
            <v>29051</v>
          </cell>
          <cell r="EN21">
            <v>29379</v>
          </cell>
          <cell r="EO21">
            <v>29562</v>
          </cell>
          <cell r="EP21">
            <v>29812</v>
          </cell>
          <cell r="EQ21">
            <v>30486</v>
          </cell>
          <cell r="ER21">
            <v>31040</v>
          </cell>
          <cell r="ES21">
            <v>30520</v>
          </cell>
          <cell r="ET21">
            <v>30838</v>
          </cell>
          <cell r="EU21">
            <v>30495</v>
          </cell>
          <cell r="EV21">
            <v>30270</v>
          </cell>
          <cell r="EW21">
            <v>30083</v>
          </cell>
          <cell r="EX21">
            <v>30040</v>
          </cell>
          <cell r="EY21">
            <v>31262</v>
          </cell>
          <cell r="EZ21">
            <v>31433</v>
          </cell>
          <cell r="FA21">
            <v>31465</v>
          </cell>
          <cell r="FB21">
            <v>31771</v>
          </cell>
          <cell r="FC21">
            <v>31122</v>
          </cell>
          <cell r="FD21">
            <v>30845</v>
          </cell>
          <cell r="FE21">
            <v>30983</v>
          </cell>
          <cell r="FF21">
            <v>30691</v>
          </cell>
          <cell r="FG21">
            <v>30952</v>
          </cell>
          <cell r="FH21">
            <v>30916</v>
          </cell>
          <cell r="FI21">
            <v>31305</v>
          </cell>
          <cell r="FJ21">
            <v>31223</v>
          </cell>
          <cell r="FK21">
            <v>30778</v>
          </cell>
          <cell r="FL21">
            <v>20340</v>
          </cell>
          <cell r="FM21">
            <v>28316</v>
          </cell>
          <cell r="FN21">
            <v>29247</v>
          </cell>
          <cell r="FO21">
            <v>29114</v>
          </cell>
          <cell r="FP21">
            <v>30313</v>
          </cell>
          <cell r="FQ21">
            <v>29747</v>
          </cell>
          <cell r="FR21">
            <v>30186</v>
          </cell>
          <cell r="FS21">
            <v>31142</v>
          </cell>
          <cell r="FT21">
            <v>31695</v>
          </cell>
          <cell r="FU21">
            <v>32025</v>
          </cell>
          <cell r="FV21">
            <v>32646</v>
          </cell>
          <cell r="FW21">
            <v>32401</v>
          </cell>
          <cell r="FX21">
            <v>32554</v>
          </cell>
          <cell r="FY21">
            <v>32761</v>
          </cell>
          <cell r="FZ21">
            <v>32464</v>
          </cell>
          <cell r="GA21">
            <v>32167</v>
          </cell>
          <cell r="GB21">
            <v>32163.35</v>
          </cell>
          <cell r="GC21">
            <v>31522.42</v>
          </cell>
          <cell r="GD21">
            <v>31515.759999999998</v>
          </cell>
          <cell r="GE21">
            <v>31643.5</v>
          </cell>
          <cell r="GF21">
            <v>31830.17</v>
          </cell>
          <cell r="GG21">
            <v>32076.82</v>
          </cell>
          <cell r="GH21">
            <v>32333.82</v>
          </cell>
          <cell r="GI21">
            <v>32541.58</v>
          </cell>
          <cell r="GJ21">
            <v>32716.240000000002</v>
          </cell>
          <cell r="GK21">
            <v>32887.019999999997</v>
          </cell>
          <cell r="GL21">
            <v>33028.54</v>
          </cell>
          <cell r="GM21">
            <v>33166.160000000003</v>
          </cell>
          <cell r="GN21">
            <v>33296.29</v>
          </cell>
          <cell r="GO21">
            <v>33417.800000000003</v>
          </cell>
          <cell r="GP21">
            <v>33516.92</v>
          </cell>
          <cell r="GQ21">
            <v>33608.699999999997</v>
          </cell>
          <cell r="GR21">
            <v>33688.75</v>
          </cell>
          <cell r="GS21">
            <v>33793.089999999997</v>
          </cell>
          <cell r="GT21">
            <v>33891.589999999997</v>
          </cell>
          <cell r="GU21">
            <v>33992.46</v>
          </cell>
          <cell r="GV21">
            <v>34108.53</v>
          </cell>
          <cell r="GW21">
            <v>34231.620000000003</v>
          </cell>
          <cell r="GX21">
            <v>34351.96</v>
          </cell>
          <cell r="GY21" t="str">
            <v>Office for National Statistics\Haver Analytics</v>
          </cell>
          <cell r="GZ21" t="b">
            <v>1</v>
          </cell>
          <cell r="HA21" t="str">
            <v>chained 2019</v>
          </cell>
          <cell r="HB21" t="str">
            <v>NA</v>
          </cell>
          <cell r="HC21">
            <v>2024</v>
          </cell>
          <cell r="HD21">
            <v>1</v>
          </cell>
          <cell r="HE21" t="str">
            <v>NA</v>
          </cell>
          <cell r="HF21" t="str">
            <v>KL9DQ@UK</v>
          </cell>
          <cell r="HG21" t="str">
            <v>UK: Gross Value Added: Construction (SA, Mil.2019.GBP)</v>
          </cell>
          <cell r="HH21" t="str">
            <v>GBR</v>
          </cell>
          <cell r="HI21" t="str">
            <v>GVACON</v>
          </cell>
          <cell r="HJ21" t="str">
            <v>OBR_Baseline.db</v>
          </cell>
        </row>
        <row r="22">
          <cell r="A22" t="str">
            <v>United Kingdom</v>
          </cell>
          <cell r="B22" t="str">
            <v>Unemployment rate, ILO definition</v>
          </cell>
          <cell r="C22" t="str">
            <v>OBR_Baseline</v>
          </cell>
          <cell r="D22" t="str">
            <v>%</v>
          </cell>
          <cell r="E22" t="str">
            <v>NA</v>
          </cell>
          <cell r="F22" t="str">
            <v>Level</v>
          </cell>
          <cell r="G22">
            <v>5.8</v>
          </cell>
          <cell r="H22">
            <v>6.3</v>
          </cell>
          <cell r="I22">
            <v>7.1</v>
          </cell>
          <cell r="J22">
            <v>8</v>
          </cell>
          <cell r="K22">
            <v>8.9</v>
          </cell>
          <cell r="L22">
            <v>9.6</v>
          </cell>
          <cell r="M22">
            <v>9.9</v>
          </cell>
          <cell r="N22">
            <v>10.199999999999999</v>
          </cell>
          <cell r="O22">
            <v>10.4</v>
          </cell>
          <cell r="P22">
            <v>10.6</v>
          </cell>
          <cell r="Q22">
            <v>10.8</v>
          </cell>
          <cell r="R22">
            <v>11.1</v>
          </cell>
          <cell r="S22">
            <v>11.3</v>
          </cell>
          <cell r="T22">
            <v>11.4</v>
          </cell>
          <cell r="U22">
            <v>11.5</v>
          </cell>
          <cell r="V22">
            <v>11.7</v>
          </cell>
          <cell r="W22">
            <v>11.8</v>
          </cell>
          <cell r="X22">
            <v>11.9</v>
          </cell>
          <cell r="Y22">
            <v>11.7</v>
          </cell>
          <cell r="Z22">
            <v>11.6</v>
          </cell>
          <cell r="AA22">
            <v>11.5</v>
          </cell>
          <cell r="AB22">
            <v>11.4</v>
          </cell>
          <cell r="AC22">
            <v>11.3</v>
          </cell>
          <cell r="AD22">
            <v>11.3</v>
          </cell>
          <cell r="AE22">
            <v>11.3</v>
          </cell>
          <cell r="AF22">
            <v>11.3</v>
          </cell>
          <cell r="AG22">
            <v>11.4</v>
          </cell>
          <cell r="AH22">
            <v>11.3</v>
          </cell>
          <cell r="AI22">
            <v>11.1</v>
          </cell>
          <cell r="AJ22">
            <v>10.7</v>
          </cell>
          <cell r="AK22">
            <v>10.199999999999999</v>
          </cell>
          <cell r="AL22">
            <v>9.6999999999999993</v>
          </cell>
          <cell r="AM22">
            <v>9.1999999999999993</v>
          </cell>
          <cell r="AN22">
            <v>8.6999999999999993</v>
          </cell>
          <cell r="AO22">
            <v>8.4</v>
          </cell>
          <cell r="AP22">
            <v>8</v>
          </cell>
          <cell r="AQ22">
            <v>7.6</v>
          </cell>
          <cell r="AR22">
            <v>7.2</v>
          </cell>
          <cell r="AS22">
            <v>7.1</v>
          </cell>
          <cell r="AT22">
            <v>7</v>
          </cell>
          <cell r="AU22">
            <v>6.9</v>
          </cell>
          <cell r="AV22">
            <v>6.9</v>
          </cell>
          <cell r="AW22">
            <v>7.1</v>
          </cell>
          <cell r="AX22">
            <v>7.5</v>
          </cell>
          <cell r="AY22">
            <v>8</v>
          </cell>
          <cell r="AZ22">
            <v>8.6999999999999993</v>
          </cell>
          <cell r="BA22">
            <v>9.1999999999999993</v>
          </cell>
          <cell r="BB22">
            <v>9.5</v>
          </cell>
          <cell r="BC22">
            <v>9.6999999999999993</v>
          </cell>
          <cell r="BD22">
            <v>9.8000000000000007</v>
          </cell>
          <cell r="BE22">
            <v>9.9</v>
          </cell>
          <cell r="BF22">
            <v>10.4</v>
          </cell>
          <cell r="BG22">
            <v>10.6</v>
          </cell>
          <cell r="BH22">
            <v>10.4</v>
          </cell>
          <cell r="BI22">
            <v>10.199999999999999</v>
          </cell>
          <cell r="BJ22">
            <v>10.3</v>
          </cell>
          <cell r="BK22">
            <v>9.9</v>
          </cell>
          <cell r="BL22">
            <v>9.6999999999999993</v>
          </cell>
          <cell r="BM22">
            <v>9.4</v>
          </cell>
          <cell r="BN22">
            <v>9</v>
          </cell>
          <cell r="BO22">
            <v>8.9</v>
          </cell>
          <cell r="BP22">
            <v>8.6999999999999993</v>
          </cell>
          <cell r="BQ22">
            <v>8.6</v>
          </cell>
          <cell r="BR22">
            <v>8.3000000000000007</v>
          </cell>
          <cell r="BS22">
            <v>8.1999999999999993</v>
          </cell>
          <cell r="BT22">
            <v>8.3000000000000007</v>
          </cell>
          <cell r="BU22">
            <v>8.1</v>
          </cell>
          <cell r="BV22">
            <v>7.8</v>
          </cell>
          <cell r="BW22">
            <v>7.3</v>
          </cell>
          <cell r="BX22">
            <v>7.2</v>
          </cell>
          <cell r="BY22">
            <v>6.8</v>
          </cell>
          <cell r="BZ22">
            <v>6.5</v>
          </cell>
          <cell r="CA22">
            <v>6.4</v>
          </cell>
          <cell r="CB22">
            <v>6.3</v>
          </cell>
          <cell r="CC22">
            <v>6.2</v>
          </cell>
          <cell r="CD22">
            <v>6.1</v>
          </cell>
          <cell r="CE22">
            <v>6.2</v>
          </cell>
          <cell r="CF22">
            <v>6</v>
          </cell>
          <cell r="CG22">
            <v>5.9</v>
          </cell>
          <cell r="CH22">
            <v>5.8</v>
          </cell>
          <cell r="CI22">
            <v>5.8</v>
          </cell>
          <cell r="CJ22">
            <v>5.5</v>
          </cell>
          <cell r="CK22">
            <v>5.3</v>
          </cell>
          <cell r="CL22">
            <v>5.2</v>
          </cell>
          <cell r="CM22">
            <v>5.0999999999999996</v>
          </cell>
          <cell r="CN22">
            <v>5</v>
          </cell>
          <cell r="CO22">
            <v>5.0999999999999996</v>
          </cell>
          <cell r="CP22">
            <v>5.2</v>
          </cell>
          <cell r="CQ22">
            <v>5.2</v>
          </cell>
          <cell r="CR22">
            <v>5.2</v>
          </cell>
          <cell r="CS22">
            <v>5.3</v>
          </cell>
          <cell r="CT22">
            <v>5.0999999999999996</v>
          </cell>
          <cell r="CU22">
            <v>5.2</v>
          </cell>
          <cell r="CV22">
            <v>4.9000000000000004</v>
          </cell>
          <cell r="CW22">
            <v>5</v>
          </cell>
          <cell r="CX22">
            <v>4.9000000000000004</v>
          </cell>
          <cell r="CY22">
            <v>4.8</v>
          </cell>
          <cell r="CZ22">
            <v>4.8</v>
          </cell>
          <cell r="DA22">
            <v>4.7</v>
          </cell>
          <cell r="DB22">
            <v>4.7</v>
          </cell>
          <cell r="DC22">
            <v>4.7</v>
          </cell>
          <cell r="DD22">
            <v>4.8</v>
          </cell>
          <cell r="DE22">
            <v>4.7</v>
          </cell>
          <cell r="DF22">
            <v>5.0999999999999996</v>
          </cell>
          <cell r="DG22">
            <v>5.2</v>
          </cell>
          <cell r="DH22">
            <v>5.5</v>
          </cell>
          <cell r="DI22">
            <v>5.5</v>
          </cell>
          <cell r="DJ22">
            <v>5.5</v>
          </cell>
          <cell r="DK22">
            <v>5.5</v>
          </cell>
          <cell r="DL22">
            <v>5.4</v>
          </cell>
          <cell r="DM22">
            <v>5.3</v>
          </cell>
          <cell r="DN22">
            <v>5.2</v>
          </cell>
          <cell r="DO22">
            <v>5.2</v>
          </cell>
          <cell r="DP22">
            <v>5.4</v>
          </cell>
          <cell r="DQ22">
            <v>5.9</v>
          </cell>
          <cell r="DR22">
            <v>6.4</v>
          </cell>
          <cell r="DS22">
            <v>7.1</v>
          </cell>
          <cell r="DT22">
            <v>7.8</v>
          </cell>
          <cell r="DU22">
            <v>7.8</v>
          </cell>
          <cell r="DV22">
            <v>7.8</v>
          </cell>
          <cell r="DW22">
            <v>8</v>
          </cell>
          <cell r="DX22">
            <v>7.9</v>
          </cell>
          <cell r="DY22">
            <v>7.8</v>
          </cell>
          <cell r="DZ22">
            <v>7.9</v>
          </cell>
          <cell r="EA22">
            <v>7.8</v>
          </cell>
          <cell r="EB22">
            <v>7.9</v>
          </cell>
          <cell r="EC22">
            <v>8.3000000000000007</v>
          </cell>
          <cell r="ED22">
            <v>8.4</v>
          </cell>
          <cell r="EE22">
            <v>8.1999999999999993</v>
          </cell>
          <cell r="EF22">
            <v>8</v>
          </cell>
          <cell r="EG22">
            <v>7.9</v>
          </cell>
          <cell r="EH22">
            <v>7.8</v>
          </cell>
          <cell r="EI22">
            <v>7.9</v>
          </cell>
          <cell r="EJ22">
            <v>7.8</v>
          </cell>
          <cell r="EK22">
            <v>7.6</v>
          </cell>
          <cell r="EL22">
            <v>7.2</v>
          </cell>
          <cell r="EM22">
            <v>6.8</v>
          </cell>
          <cell r="EN22">
            <v>6.3</v>
          </cell>
          <cell r="EO22">
            <v>6</v>
          </cell>
          <cell r="EP22">
            <v>5.7</v>
          </cell>
          <cell r="EQ22">
            <v>5.6</v>
          </cell>
          <cell r="ER22">
            <v>5.6</v>
          </cell>
          <cell r="ES22">
            <v>5.4</v>
          </cell>
          <cell r="ET22">
            <v>5.0999999999999996</v>
          </cell>
          <cell r="EU22">
            <v>5.0999999999999996</v>
          </cell>
          <cell r="EV22">
            <v>5</v>
          </cell>
          <cell r="EW22">
            <v>4.9000000000000004</v>
          </cell>
          <cell r="EX22">
            <v>4.8</v>
          </cell>
          <cell r="EY22">
            <v>4.5999999999999996</v>
          </cell>
          <cell r="EZ22">
            <v>4.5</v>
          </cell>
          <cell r="FA22">
            <v>4.3</v>
          </cell>
          <cell r="FB22">
            <v>4.4000000000000004</v>
          </cell>
          <cell r="FC22">
            <v>4.3</v>
          </cell>
          <cell r="FD22">
            <v>4.0999999999999996</v>
          </cell>
          <cell r="FE22">
            <v>4.2</v>
          </cell>
          <cell r="FF22">
            <v>4.0999999999999996</v>
          </cell>
          <cell r="FG22">
            <v>3.9</v>
          </cell>
          <cell r="FH22">
            <v>4</v>
          </cell>
          <cell r="FI22">
            <v>3.9</v>
          </cell>
          <cell r="FJ22">
            <v>3.9</v>
          </cell>
          <cell r="FK22">
            <v>4.0999999999999996</v>
          </cell>
          <cell r="FL22">
            <v>4.2</v>
          </cell>
          <cell r="FM22">
            <v>5</v>
          </cell>
          <cell r="FN22">
            <v>5.3</v>
          </cell>
          <cell r="FO22">
            <v>5.0999999999999996</v>
          </cell>
          <cell r="FP22">
            <v>4.8</v>
          </cell>
          <cell r="FQ22">
            <v>4.4000000000000004</v>
          </cell>
          <cell r="FR22">
            <v>4.2</v>
          </cell>
          <cell r="FS22">
            <v>3.9</v>
          </cell>
          <cell r="FT22">
            <v>3.9</v>
          </cell>
          <cell r="FU22">
            <v>3.8</v>
          </cell>
          <cell r="FV22">
            <v>3.9</v>
          </cell>
          <cell r="FW22">
            <v>4</v>
          </cell>
          <cell r="FX22">
            <v>4.2</v>
          </cell>
          <cell r="FY22">
            <v>4.0999999999999996</v>
          </cell>
          <cell r="FZ22">
            <v>3.8</v>
          </cell>
          <cell r="GA22">
            <v>4.3</v>
          </cell>
          <cell r="GB22">
            <v>4.4190860000000001</v>
          </cell>
          <cell r="GC22">
            <v>4.4771400000000003</v>
          </cell>
          <cell r="GD22">
            <v>4.5088530000000002</v>
          </cell>
          <cell r="GE22">
            <v>4.5197909999999997</v>
          </cell>
          <cell r="GF22">
            <v>4.5044579999999996</v>
          </cell>
          <cell r="GG22">
            <v>4.4494870000000004</v>
          </cell>
          <cell r="GH22">
            <v>4.3981579999999996</v>
          </cell>
          <cell r="GI22">
            <v>4.3494089999999996</v>
          </cell>
          <cell r="GJ22">
            <v>4.3155260000000002</v>
          </cell>
          <cell r="GK22">
            <v>4.2786419999999996</v>
          </cell>
          <cell r="GL22">
            <v>4.2711790000000001</v>
          </cell>
          <cell r="GM22">
            <v>4.2410779999999999</v>
          </cell>
          <cell r="GN22">
            <v>4.2397479999999996</v>
          </cell>
          <cell r="GO22">
            <v>4.2300250000000004</v>
          </cell>
          <cell r="GP22">
            <v>4.2291280000000002</v>
          </cell>
          <cell r="GQ22">
            <v>4.2230670000000003</v>
          </cell>
          <cell r="GR22">
            <v>4.2183570000000001</v>
          </cell>
          <cell r="GS22">
            <v>4.2042599999999997</v>
          </cell>
          <cell r="GT22">
            <v>4.194877</v>
          </cell>
          <cell r="GU22">
            <v>4.1893130000000003</v>
          </cell>
          <cell r="GV22">
            <v>4.1851089999999997</v>
          </cell>
          <cell r="GW22">
            <v>4.180796</v>
          </cell>
          <cell r="GX22">
            <v>4.1758319999999998</v>
          </cell>
          <cell r="GY22" t="str">
            <v>Office for National Statistics\Haver Analytics</v>
          </cell>
          <cell r="GZ22" t="b">
            <v>1</v>
          </cell>
          <cell r="HA22" t="str">
            <v>NA</v>
          </cell>
          <cell r="HB22" t="str">
            <v>NA</v>
          </cell>
          <cell r="HC22">
            <v>2024</v>
          </cell>
          <cell r="HD22">
            <v>1</v>
          </cell>
          <cell r="HE22" t="str">
            <v>NA</v>
          </cell>
          <cell r="HF22" t="str">
            <v>MGSXQ@UK</v>
          </cell>
          <cell r="HG22" t="str">
            <v xml:space="preserve">UK: LFS: Unemployment Rate: Aged 16 and Over (SA, %) </v>
          </cell>
          <cell r="HH22" t="str">
            <v>GBR</v>
          </cell>
          <cell r="HI22" t="str">
            <v>UPILO</v>
          </cell>
          <cell r="HJ22" t="str">
            <v>OBR_Baseline.db</v>
          </cell>
        </row>
        <row r="23">
          <cell r="A23" t="str">
            <v>United Kingdom</v>
          </cell>
          <cell r="B23" t="str">
            <v>Unemployment, ILO definition</v>
          </cell>
          <cell r="C23" t="str">
            <v>OBR_Baseline</v>
          </cell>
          <cell r="D23" t="str">
            <v>Person</v>
          </cell>
          <cell r="E23" t="str">
            <v>Thousands</v>
          </cell>
          <cell r="F23" t="str">
            <v>Level</v>
          </cell>
          <cell r="G23">
            <v>1558</v>
          </cell>
          <cell r="H23">
            <v>1700</v>
          </cell>
          <cell r="I23">
            <v>1905</v>
          </cell>
          <cell r="J23">
            <v>2169</v>
          </cell>
          <cell r="K23">
            <v>2403</v>
          </cell>
          <cell r="L23">
            <v>2588</v>
          </cell>
          <cell r="M23">
            <v>2684</v>
          </cell>
          <cell r="N23">
            <v>2761</v>
          </cell>
          <cell r="O23">
            <v>2803</v>
          </cell>
          <cell r="P23">
            <v>2841</v>
          </cell>
          <cell r="Q23">
            <v>2897</v>
          </cell>
          <cell r="R23">
            <v>2960</v>
          </cell>
          <cell r="S23">
            <v>2998</v>
          </cell>
          <cell r="T23">
            <v>3049</v>
          </cell>
          <cell r="U23">
            <v>3109</v>
          </cell>
          <cell r="V23">
            <v>3167</v>
          </cell>
          <cell r="W23">
            <v>3243</v>
          </cell>
          <cell r="X23">
            <v>3265</v>
          </cell>
          <cell r="Y23">
            <v>3238</v>
          </cell>
          <cell r="Z23">
            <v>3217</v>
          </cell>
          <cell r="AA23">
            <v>3180</v>
          </cell>
          <cell r="AB23">
            <v>3152</v>
          </cell>
          <cell r="AC23">
            <v>3137</v>
          </cell>
          <cell r="AD23">
            <v>3135</v>
          </cell>
          <cell r="AE23">
            <v>3150</v>
          </cell>
          <cell r="AF23">
            <v>3159</v>
          </cell>
          <cell r="AG23">
            <v>3177</v>
          </cell>
          <cell r="AH23">
            <v>3156</v>
          </cell>
          <cell r="AI23">
            <v>3113</v>
          </cell>
          <cell r="AJ23">
            <v>3021</v>
          </cell>
          <cell r="AK23">
            <v>2885</v>
          </cell>
          <cell r="AL23">
            <v>2741</v>
          </cell>
          <cell r="AM23">
            <v>2613</v>
          </cell>
          <cell r="AN23">
            <v>2490</v>
          </cell>
          <cell r="AO23">
            <v>2385</v>
          </cell>
          <cell r="AP23">
            <v>2293</v>
          </cell>
          <cell r="AQ23">
            <v>2179</v>
          </cell>
          <cell r="AR23">
            <v>2083</v>
          </cell>
          <cell r="AS23">
            <v>2045</v>
          </cell>
          <cell r="AT23">
            <v>2021</v>
          </cell>
          <cell r="AU23">
            <v>2004</v>
          </cell>
          <cell r="AV23">
            <v>2002</v>
          </cell>
          <cell r="AW23">
            <v>2049</v>
          </cell>
          <cell r="AX23">
            <v>2158</v>
          </cell>
          <cell r="AY23">
            <v>2306</v>
          </cell>
          <cell r="AZ23">
            <v>2492</v>
          </cell>
          <cell r="BA23">
            <v>2624</v>
          </cell>
          <cell r="BB23">
            <v>2697</v>
          </cell>
          <cell r="BC23">
            <v>2762</v>
          </cell>
          <cell r="BD23">
            <v>2777</v>
          </cell>
          <cell r="BE23">
            <v>2815</v>
          </cell>
          <cell r="BF23">
            <v>2932</v>
          </cell>
          <cell r="BG23">
            <v>3004</v>
          </cell>
          <cell r="BH23">
            <v>2931</v>
          </cell>
          <cell r="BI23">
            <v>2890</v>
          </cell>
          <cell r="BJ23">
            <v>2892</v>
          </cell>
          <cell r="BK23">
            <v>2806</v>
          </cell>
          <cell r="BL23">
            <v>2736</v>
          </cell>
          <cell r="BM23">
            <v>2639</v>
          </cell>
          <cell r="BN23">
            <v>2521</v>
          </cell>
          <cell r="BO23">
            <v>2497</v>
          </cell>
          <cell r="BP23">
            <v>2445</v>
          </cell>
          <cell r="BQ23">
            <v>2447</v>
          </cell>
          <cell r="BR23">
            <v>2353</v>
          </cell>
          <cell r="BS23">
            <v>2330</v>
          </cell>
          <cell r="BT23">
            <v>2340</v>
          </cell>
          <cell r="BU23">
            <v>2285</v>
          </cell>
          <cell r="BV23">
            <v>2229</v>
          </cell>
          <cell r="BW23">
            <v>2085</v>
          </cell>
          <cell r="BX23">
            <v>2051</v>
          </cell>
          <cell r="BY23">
            <v>1951</v>
          </cell>
          <cell r="BZ23">
            <v>1864</v>
          </cell>
          <cell r="CA23">
            <v>1813</v>
          </cell>
          <cell r="CB23">
            <v>1791</v>
          </cell>
          <cell r="CC23">
            <v>1786</v>
          </cell>
          <cell r="CD23">
            <v>1764</v>
          </cell>
          <cell r="CE23">
            <v>1780</v>
          </cell>
          <cell r="CF23">
            <v>1743</v>
          </cell>
          <cell r="CG23">
            <v>1702</v>
          </cell>
          <cell r="CH23">
            <v>1684</v>
          </cell>
          <cell r="CI23">
            <v>1682</v>
          </cell>
          <cell r="CJ23">
            <v>1599</v>
          </cell>
          <cell r="CK23">
            <v>1548</v>
          </cell>
          <cell r="CL23">
            <v>1520</v>
          </cell>
          <cell r="CM23">
            <v>1481</v>
          </cell>
          <cell r="CN23">
            <v>1468</v>
          </cell>
          <cell r="CO23">
            <v>1487</v>
          </cell>
          <cell r="CP23">
            <v>1520</v>
          </cell>
          <cell r="CQ23">
            <v>1515</v>
          </cell>
          <cell r="CR23">
            <v>1520</v>
          </cell>
          <cell r="CS23">
            <v>1566</v>
          </cell>
          <cell r="CT23">
            <v>1516</v>
          </cell>
          <cell r="CU23">
            <v>1531</v>
          </cell>
          <cell r="CV23">
            <v>1467</v>
          </cell>
          <cell r="CW23">
            <v>1502</v>
          </cell>
          <cell r="CX23">
            <v>1457</v>
          </cell>
          <cell r="CY23">
            <v>1434</v>
          </cell>
          <cell r="CZ23">
            <v>1437</v>
          </cell>
          <cell r="DA23">
            <v>1401</v>
          </cell>
          <cell r="DB23">
            <v>1423</v>
          </cell>
          <cell r="DC23">
            <v>1416</v>
          </cell>
          <cell r="DD23">
            <v>1437</v>
          </cell>
          <cell r="DE23">
            <v>1437</v>
          </cell>
          <cell r="DF23">
            <v>1567</v>
          </cell>
          <cell r="DG23">
            <v>1604</v>
          </cell>
          <cell r="DH23">
            <v>1685</v>
          </cell>
          <cell r="DI23">
            <v>1693</v>
          </cell>
          <cell r="DJ23">
            <v>1701</v>
          </cell>
          <cell r="DK23">
            <v>1704</v>
          </cell>
          <cell r="DL23">
            <v>1658</v>
          </cell>
          <cell r="DM23">
            <v>1650</v>
          </cell>
          <cell r="DN23">
            <v>1608</v>
          </cell>
          <cell r="DO23">
            <v>1622</v>
          </cell>
          <cell r="DP23">
            <v>1680</v>
          </cell>
          <cell r="DQ23">
            <v>1840</v>
          </cell>
          <cell r="DR23">
            <v>2003</v>
          </cell>
          <cell r="DS23">
            <v>2235</v>
          </cell>
          <cell r="DT23">
            <v>2448</v>
          </cell>
          <cell r="DU23">
            <v>2475</v>
          </cell>
          <cell r="DV23">
            <v>2453</v>
          </cell>
          <cell r="DW23">
            <v>2526</v>
          </cell>
          <cell r="DX23">
            <v>2488</v>
          </cell>
          <cell r="DY23">
            <v>2470</v>
          </cell>
          <cell r="DZ23">
            <v>2503</v>
          </cell>
          <cell r="EA23">
            <v>2483</v>
          </cell>
          <cell r="EB23">
            <v>2540</v>
          </cell>
          <cell r="EC23">
            <v>2662</v>
          </cell>
          <cell r="ED23">
            <v>2690</v>
          </cell>
          <cell r="EE23">
            <v>2636</v>
          </cell>
          <cell r="EF23">
            <v>2579</v>
          </cell>
          <cell r="EG23">
            <v>2542</v>
          </cell>
          <cell r="EH23">
            <v>2540</v>
          </cell>
          <cell r="EI23">
            <v>2547</v>
          </cell>
          <cell r="EJ23">
            <v>2523</v>
          </cell>
          <cell r="EK23">
            <v>2492</v>
          </cell>
          <cell r="EL23">
            <v>2368</v>
          </cell>
          <cell r="EM23">
            <v>2223</v>
          </cell>
          <cell r="EN23">
            <v>2073</v>
          </cell>
          <cell r="EO23">
            <v>1974</v>
          </cell>
          <cell r="EP23">
            <v>1883</v>
          </cell>
          <cell r="EQ23">
            <v>1840</v>
          </cell>
          <cell r="ER23">
            <v>1863</v>
          </cell>
          <cell r="ES23">
            <v>1776</v>
          </cell>
          <cell r="ET23">
            <v>1705</v>
          </cell>
          <cell r="EU23">
            <v>1705</v>
          </cell>
          <cell r="EV23">
            <v>1663</v>
          </cell>
          <cell r="EW23">
            <v>1638</v>
          </cell>
          <cell r="EX23">
            <v>1607</v>
          </cell>
          <cell r="EY23">
            <v>1551</v>
          </cell>
          <cell r="EZ23">
            <v>1509</v>
          </cell>
          <cell r="FA23">
            <v>1454</v>
          </cell>
          <cell r="FB23">
            <v>1490</v>
          </cell>
          <cell r="FC23">
            <v>1445</v>
          </cell>
          <cell r="FD23">
            <v>1391</v>
          </cell>
          <cell r="FE23">
            <v>1407</v>
          </cell>
          <cell r="FF23">
            <v>1395</v>
          </cell>
          <cell r="FG23">
            <v>1331</v>
          </cell>
          <cell r="FH23">
            <v>1364</v>
          </cell>
          <cell r="FI23">
            <v>1341</v>
          </cell>
          <cell r="FJ23">
            <v>1326</v>
          </cell>
          <cell r="FK23">
            <v>1412</v>
          </cell>
          <cell r="FL23">
            <v>1435</v>
          </cell>
          <cell r="FM23">
            <v>1698</v>
          </cell>
          <cell r="FN23">
            <v>1815</v>
          </cell>
          <cell r="FO23">
            <v>1718</v>
          </cell>
          <cell r="FP23">
            <v>1647</v>
          </cell>
          <cell r="FQ23">
            <v>1501</v>
          </cell>
          <cell r="FR23">
            <v>1425</v>
          </cell>
          <cell r="FS23">
            <v>1313</v>
          </cell>
          <cell r="FT23">
            <v>1351</v>
          </cell>
          <cell r="FU23">
            <v>1283</v>
          </cell>
          <cell r="FV23">
            <v>1333</v>
          </cell>
          <cell r="FW23">
            <v>1383</v>
          </cell>
          <cell r="FX23">
            <v>1460</v>
          </cell>
          <cell r="FY23">
            <v>1407</v>
          </cell>
          <cell r="FZ23">
            <v>1320</v>
          </cell>
          <cell r="GA23">
            <v>1486</v>
          </cell>
          <cell r="GB23">
            <v>1536.0740000000001</v>
          </cell>
          <cell r="GC23">
            <v>1559.164</v>
          </cell>
          <cell r="GD23">
            <v>1573.59</v>
          </cell>
          <cell r="GE23">
            <v>1580.797</v>
          </cell>
          <cell r="GF23">
            <v>1578.8130000000001</v>
          </cell>
          <cell r="GG23">
            <v>1562.2149999999999</v>
          </cell>
          <cell r="GH23">
            <v>1546.8320000000001</v>
          </cell>
          <cell r="GI23">
            <v>1532.297</v>
          </cell>
          <cell r="GJ23">
            <v>1522.9490000000001</v>
          </cell>
          <cell r="GK23">
            <v>1512.5</v>
          </cell>
          <cell r="GL23">
            <v>1512.8520000000001</v>
          </cell>
          <cell r="GM23">
            <v>1504.7339999999999</v>
          </cell>
          <cell r="GN23">
            <v>1507.23</v>
          </cell>
          <cell r="GO23">
            <v>1506.5229999999999</v>
          </cell>
          <cell r="GP23">
            <v>1508.953</v>
          </cell>
          <cell r="GQ23">
            <v>1509.3240000000001</v>
          </cell>
          <cell r="GR23">
            <v>1510.172</v>
          </cell>
          <cell r="GS23">
            <v>1507.4380000000001</v>
          </cell>
          <cell r="GT23">
            <v>1506.59</v>
          </cell>
          <cell r="GU23">
            <v>1507.105</v>
          </cell>
          <cell r="GV23">
            <v>1507.41</v>
          </cell>
          <cell r="GW23">
            <v>1507.672</v>
          </cell>
          <cell r="GX23">
            <v>1507.6949999999999</v>
          </cell>
          <cell r="GY23" t="str">
            <v>Office for National Statistics\Haver Analytics</v>
          </cell>
          <cell r="GZ23" t="b">
            <v>1</v>
          </cell>
          <cell r="HA23" t="str">
            <v>NA</v>
          </cell>
          <cell r="HB23" t="str">
            <v>NA</v>
          </cell>
          <cell r="HC23">
            <v>2024</v>
          </cell>
          <cell r="HD23">
            <v>1</v>
          </cell>
          <cell r="HE23" t="str">
            <v>NA</v>
          </cell>
          <cell r="HF23" t="str">
            <v>MGSCQ@UK</v>
          </cell>
          <cell r="HG23" t="str">
            <v xml:space="preserve">UK: LFS: Unemployed: Aged 16 &amp; Over (SA, Thous) </v>
          </cell>
          <cell r="HH23" t="str">
            <v>GBR</v>
          </cell>
          <cell r="HI23" t="str">
            <v>UILO</v>
          </cell>
          <cell r="HJ23" t="str">
            <v>OBR_Baseline.db</v>
          </cell>
        </row>
        <row r="24">
          <cell r="A24" t="str">
            <v>United Kingdom</v>
          </cell>
          <cell r="B24" t="str">
            <v>Output gap</v>
          </cell>
          <cell r="C24" t="str">
            <v>OBR_Baseline</v>
          </cell>
          <cell r="D24" t="str">
            <v>%</v>
          </cell>
          <cell r="E24" t="str">
            <v>NA</v>
          </cell>
          <cell r="F24" t="str">
            <v>Level</v>
          </cell>
          <cell r="G24">
            <v>0.57535170000000002</v>
          </cell>
          <cell r="H24">
            <v>-1.929665</v>
          </cell>
          <cell r="I24">
            <v>-2.5279050000000001</v>
          </cell>
          <cell r="J24">
            <v>-4.0995600000000003</v>
          </cell>
          <cell r="K24">
            <v>-4.5827869999999997</v>
          </cell>
          <cell r="L24">
            <v>-4.6421999999999999</v>
          </cell>
          <cell r="M24">
            <v>-3.6931039999999999</v>
          </cell>
          <cell r="N24">
            <v>-3.6481859999999999</v>
          </cell>
          <cell r="O24">
            <v>-3.5859109999999998</v>
          </cell>
          <cell r="P24">
            <v>-2.735233</v>
          </cell>
          <cell r="Q24">
            <v>-2.6642800000000002</v>
          </cell>
          <cell r="R24">
            <v>-2.1719930000000001</v>
          </cell>
          <cell r="S24">
            <v>-0.49467090000000002</v>
          </cell>
          <cell r="T24">
            <v>-0.32482149999999999</v>
          </cell>
          <cell r="U24">
            <v>-0.13475419999999999</v>
          </cell>
          <cell r="V24">
            <v>-0.40683750000000002</v>
          </cell>
          <cell r="W24">
            <v>-0.48332209999999998</v>
          </cell>
          <cell r="X24">
            <v>-2.3194309999999998</v>
          </cell>
          <cell r="Y24">
            <v>-2.2900580000000001</v>
          </cell>
          <cell r="Z24">
            <v>-1.244831</v>
          </cell>
          <cell r="AA24">
            <v>-0.95043180000000005</v>
          </cell>
          <cell r="AB24">
            <v>0.54407119999999998</v>
          </cell>
          <cell r="AC24">
            <v>-0.1364708</v>
          </cell>
          <cell r="AD24">
            <v>-0.73614120000000005</v>
          </cell>
          <cell r="AE24">
            <v>-0.32854080000000002</v>
          </cell>
          <cell r="AF24">
            <v>0</v>
          </cell>
          <cell r="AG24">
            <v>-4.9018859999999997E-2</v>
          </cell>
          <cell r="AH24">
            <v>1.2311939999999999</v>
          </cell>
          <cell r="AI24">
            <v>1.349545</v>
          </cell>
          <cell r="AJ24">
            <v>2.0267490000000001</v>
          </cell>
          <cell r="AK24">
            <v>3.6248209999999998</v>
          </cell>
          <cell r="AL24">
            <v>3.9261819999999998</v>
          </cell>
          <cell r="AM24">
            <v>4.5965189999999998</v>
          </cell>
          <cell r="AN24">
            <v>4.2772290000000002</v>
          </cell>
          <cell r="AO24">
            <v>4.6118740000000003</v>
          </cell>
          <cell r="AP24">
            <v>4.4764520000000001</v>
          </cell>
          <cell r="AQ24">
            <v>3.945732</v>
          </cell>
          <cell r="AR24">
            <v>3.7604329999999999</v>
          </cell>
          <cell r="AS24">
            <v>3.19767</v>
          </cell>
          <cell r="AT24">
            <v>2.4243350000000001</v>
          </cell>
          <cell r="AU24">
            <v>2.3304939999999998</v>
          </cell>
          <cell r="AV24">
            <v>2.3231510000000002</v>
          </cell>
          <cell r="AW24">
            <v>0.62856670000000003</v>
          </cell>
          <cell r="AX24">
            <v>-0.30984879999999998</v>
          </cell>
          <cell r="AY24">
            <v>-0.93164440000000004</v>
          </cell>
          <cell r="AZ24">
            <v>-1.383305</v>
          </cell>
          <cell r="BA24">
            <v>-1.849461</v>
          </cell>
          <cell r="BB24">
            <v>-2.0081519999999999</v>
          </cell>
          <cell r="BC24">
            <v>-2.7214999999999998</v>
          </cell>
          <cell r="BD24">
            <v>-3.1823160000000001</v>
          </cell>
          <cell r="BE24">
            <v>-2.6910780000000001</v>
          </cell>
          <cell r="BF24">
            <v>-2.1010399999999998</v>
          </cell>
          <cell r="BG24">
            <v>-2.3445130000000001</v>
          </cell>
          <cell r="BH24">
            <v>-2.260208</v>
          </cell>
          <cell r="BI24">
            <v>-1.865578</v>
          </cell>
          <cell r="BJ24">
            <v>-1.757145</v>
          </cell>
          <cell r="BK24">
            <v>-1.5326500000000001</v>
          </cell>
          <cell r="BL24">
            <v>-1.140881</v>
          </cell>
          <cell r="BM24">
            <v>-0.93297960000000002</v>
          </cell>
          <cell r="BN24">
            <v>-1.4764790000000001</v>
          </cell>
          <cell r="BO24">
            <v>-1.254845</v>
          </cell>
          <cell r="BP24">
            <v>-1.7594339999999999</v>
          </cell>
          <cell r="BQ24">
            <v>-1.2297629999999999</v>
          </cell>
          <cell r="BR24">
            <v>-1.5646929999999999</v>
          </cell>
          <cell r="BS24">
            <v>-1.464558</v>
          </cell>
          <cell r="BT24">
            <v>-2.0957949999999999</v>
          </cell>
          <cell r="BU24">
            <v>-1.607132</v>
          </cell>
          <cell r="BV24">
            <v>-1.063442</v>
          </cell>
          <cell r="BW24">
            <v>-0.18596650000000001</v>
          </cell>
          <cell r="BX24">
            <v>0</v>
          </cell>
          <cell r="BY24">
            <v>0.49390790000000001</v>
          </cell>
          <cell r="BZ24">
            <v>1.6778949999999999</v>
          </cell>
          <cell r="CA24">
            <v>1.7119409999999999</v>
          </cell>
          <cell r="CB24">
            <v>1.797104</v>
          </cell>
          <cell r="CC24">
            <v>1.5163420000000001</v>
          </cell>
          <cell r="CD24">
            <v>1.9802090000000001</v>
          </cell>
          <cell r="CE24">
            <v>1.710224</v>
          </cell>
          <cell r="CF24">
            <v>1.491547</v>
          </cell>
          <cell r="CG24">
            <v>2.2108080000000001</v>
          </cell>
          <cell r="CH24">
            <v>2.7162549999999999</v>
          </cell>
          <cell r="CI24">
            <v>4.1594509999999998</v>
          </cell>
          <cell r="CJ24">
            <v>3.8351060000000001</v>
          </cell>
          <cell r="CK24">
            <v>3.726864</v>
          </cell>
          <cell r="CL24">
            <v>3.3164020000000001</v>
          </cell>
          <cell r="CM24">
            <v>3.6178590000000002</v>
          </cell>
          <cell r="CN24">
            <v>3.0549050000000002</v>
          </cell>
          <cell r="CO24">
            <v>3.0984880000000001</v>
          </cell>
          <cell r="CP24">
            <v>2.8823850000000002</v>
          </cell>
          <cell r="CQ24">
            <v>2.5081630000000001</v>
          </cell>
          <cell r="CR24">
            <v>2.706718</v>
          </cell>
          <cell r="CS24">
            <v>2.271271</v>
          </cell>
          <cell r="CT24">
            <v>2.5585170000000002</v>
          </cell>
          <cell r="CU24">
            <v>2.6595119999999999</v>
          </cell>
          <cell r="CV24">
            <v>2.8841019999999999</v>
          </cell>
          <cell r="CW24">
            <v>3.0766490000000002</v>
          </cell>
          <cell r="CX24">
            <v>3.7189480000000001</v>
          </cell>
          <cell r="CY24">
            <v>3.0554770000000002</v>
          </cell>
          <cell r="CZ24">
            <v>3.2409669999999999</v>
          </cell>
          <cell r="DA24">
            <v>3.0693049999999999</v>
          </cell>
          <cell r="DB24">
            <v>2.2950170000000001</v>
          </cell>
          <cell r="DC24">
            <v>2.2883420000000001</v>
          </cell>
          <cell r="DD24">
            <v>2.712631</v>
          </cell>
          <cell r="DE24">
            <v>2.5198939999999999</v>
          </cell>
          <cell r="DF24">
            <v>2.8101919999999998</v>
          </cell>
          <cell r="DG24">
            <v>2.6190760000000002</v>
          </cell>
          <cell r="DH24">
            <v>2.4077419999999998</v>
          </cell>
          <cell r="DI24">
            <v>2.0059589999999998</v>
          </cell>
          <cell r="DJ24">
            <v>1.765442</v>
          </cell>
          <cell r="DK24">
            <v>2.3413659999999998</v>
          </cell>
          <cell r="DL24">
            <v>2.2455219999999998</v>
          </cell>
          <cell r="DM24">
            <v>2.4971009999999998</v>
          </cell>
          <cell r="DN24">
            <v>2.8430939999999998</v>
          </cell>
          <cell r="DO24">
            <v>2.0665170000000002</v>
          </cell>
          <cell r="DP24">
            <v>1.860714</v>
          </cell>
          <cell r="DQ24">
            <v>-0.42963030000000002</v>
          </cell>
          <cell r="DR24">
            <v>-2.8721809999999999</v>
          </cell>
          <cell r="DS24">
            <v>-4.5463560000000003</v>
          </cell>
          <cell r="DT24">
            <v>-5.3115839999999999</v>
          </cell>
          <cell r="DU24">
            <v>-5.0133710000000002</v>
          </cell>
          <cell r="DV24">
            <v>-4.8790930000000001</v>
          </cell>
          <cell r="DW24">
            <v>-4.21896</v>
          </cell>
          <cell r="DX24">
            <v>-3.555679</v>
          </cell>
          <cell r="DY24">
            <v>-3.4939770000000001</v>
          </cell>
          <cell r="DZ24">
            <v>-3.8903240000000001</v>
          </cell>
          <cell r="EA24">
            <v>-3.7584300000000002</v>
          </cell>
          <cell r="EB24">
            <v>-3.0679699999999999</v>
          </cell>
          <cell r="EC24">
            <v>-3.6585809999999999</v>
          </cell>
          <cell r="ED24">
            <v>-3.6589619999999998</v>
          </cell>
          <cell r="EE24">
            <v>-3.2737729999999998</v>
          </cell>
          <cell r="EF24">
            <v>-3.8822169999999998</v>
          </cell>
          <cell r="EG24">
            <v>-3.8098339999999999</v>
          </cell>
          <cell r="EH24">
            <v>-4.1705129999999997</v>
          </cell>
          <cell r="EI24">
            <v>-4.1260719999999997</v>
          </cell>
          <cell r="EJ24">
            <v>-3.7539479999999998</v>
          </cell>
          <cell r="EK24">
            <v>-3.7944789999999999</v>
          </cell>
          <cell r="EL24">
            <v>-2.9991150000000002</v>
          </cell>
          <cell r="EM24">
            <v>-2.762413</v>
          </cell>
          <cell r="EN24">
            <v>-2.3518560000000002</v>
          </cell>
          <cell r="EO24">
            <v>-1.9005780000000001</v>
          </cell>
          <cell r="EP24">
            <v>-1.4745710000000001</v>
          </cell>
          <cell r="EQ24">
            <v>-1.5777589999999999</v>
          </cell>
          <cell r="ER24">
            <v>-1.261711</v>
          </cell>
          <cell r="ES24">
            <v>-1.009655</v>
          </cell>
          <cell r="ET24">
            <v>-1.7932889999999999</v>
          </cell>
          <cell r="EU24">
            <v>-1.375389</v>
          </cell>
          <cell r="EV24">
            <v>-1.179028</v>
          </cell>
          <cell r="EW24">
            <v>-1.1898040000000001</v>
          </cell>
          <cell r="EX24">
            <v>-1.066017</v>
          </cell>
          <cell r="EY24">
            <v>-0.81768039999999997</v>
          </cell>
          <cell r="EZ24">
            <v>-0.82168580000000002</v>
          </cell>
          <cell r="FA24">
            <v>0.2429962</v>
          </cell>
          <cell r="FB24">
            <v>0.64020160000000004</v>
          </cell>
          <cell r="FC24">
            <v>0.13885500000000001</v>
          </cell>
          <cell r="FD24">
            <v>8.5353849999999995E-2</v>
          </cell>
          <cell r="FE24">
            <v>-0.53882600000000003</v>
          </cell>
          <cell r="FF24">
            <v>-0.53834919999999997</v>
          </cell>
          <cell r="FG24">
            <v>-0.52080150000000003</v>
          </cell>
          <cell r="FH24">
            <v>-0.51145549999999995</v>
          </cell>
          <cell r="FI24">
            <v>0.14553070000000001</v>
          </cell>
          <cell r="FJ24">
            <v>-9.536743E-5</v>
          </cell>
          <cell r="FK24">
            <v>-1.9015310000000001</v>
          </cell>
          <cell r="FL24">
            <v>-11.70998</v>
          </cell>
          <cell r="FM24">
            <v>-1.395035</v>
          </cell>
          <cell r="FN24">
            <v>-3.9134030000000002</v>
          </cell>
          <cell r="FO24">
            <v>-3.688431</v>
          </cell>
          <cell r="FP24">
            <v>-6.3991549999999994E-2</v>
          </cell>
          <cell r="FQ24">
            <v>0.13523099999999999</v>
          </cell>
          <cell r="FR24">
            <v>1.638412</v>
          </cell>
          <cell r="FS24">
            <v>1.274967</v>
          </cell>
          <cell r="FT24">
            <v>1.1716839999999999</v>
          </cell>
          <cell r="FU24">
            <v>1.039982</v>
          </cell>
          <cell r="FV24">
            <v>0.75082780000000005</v>
          </cell>
          <cell r="FW24">
            <v>0.56562420000000002</v>
          </cell>
          <cell r="FX24">
            <v>0.24766920000000001</v>
          </cell>
          <cell r="FY24">
            <v>-0.17709730000000001</v>
          </cell>
          <cell r="FZ24">
            <v>-0.83618159999999997</v>
          </cell>
          <cell r="GA24">
            <v>-0.65469739999999998</v>
          </cell>
          <cell r="GB24">
            <v>-0.75626369999999998</v>
          </cell>
          <cell r="GC24">
            <v>-0.81510539999999998</v>
          </cell>
          <cell r="GD24">
            <v>-0.81605910000000004</v>
          </cell>
          <cell r="GE24">
            <v>-0.80986020000000003</v>
          </cell>
          <cell r="GF24">
            <v>-0.79870220000000003</v>
          </cell>
          <cell r="GG24">
            <v>-0.73986050000000003</v>
          </cell>
          <cell r="GH24">
            <v>-0.6545067</v>
          </cell>
          <cell r="GI24">
            <v>-0.54645540000000004</v>
          </cell>
          <cell r="GJ24">
            <v>-0.46033859999999999</v>
          </cell>
          <cell r="GK24">
            <v>-0.39176939999999999</v>
          </cell>
          <cell r="GL24">
            <v>-0.33540730000000002</v>
          </cell>
          <cell r="GM24">
            <v>-0.29392239999999997</v>
          </cell>
          <cell r="GN24">
            <v>-0.2696037</v>
          </cell>
          <cell r="GO24">
            <v>-0.24013519999999999</v>
          </cell>
          <cell r="GP24">
            <v>-0.21934509999999999</v>
          </cell>
          <cell r="GQ24">
            <v>-0.20713809999999999</v>
          </cell>
          <cell r="GR24">
            <v>-0.19206999999999999</v>
          </cell>
          <cell r="GS24">
            <v>-0.17623900000000001</v>
          </cell>
          <cell r="GT24">
            <v>-0.15363689999999999</v>
          </cell>
          <cell r="GU24">
            <v>-0.1555443</v>
          </cell>
          <cell r="GV24">
            <v>-0.14801030000000001</v>
          </cell>
          <cell r="GW24">
            <v>-0.1379013</v>
          </cell>
          <cell r="GX24">
            <v>-0.1257896</v>
          </cell>
          <cell r="GY24" t="str">
            <v>Oxford Economics calculation</v>
          </cell>
          <cell r="GZ24" t="b">
            <v>0</v>
          </cell>
          <cell r="HA24" t="str">
            <v>NA</v>
          </cell>
          <cell r="HB24" t="str">
            <v>NA</v>
          </cell>
          <cell r="HC24" t="str">
            <v>NA</v>
          </cell>
          <cell r="HD24" t="str">
            <v>NA</v>
          </cell>
          <cell r="HE24" t="str">
            <v>NA</v>
          </cell>
          <cell r="HF24" t="str">
            <v>Oxford Economics calculation</v>
          </cell>
          <cell r="HG24" t="str">
            <v>NA</v>
          </cell>
          <cell r="HH24" t="str">
            <v>GBR</v>
          </cell>
          <cell r="HI24" t="str">
            <v>CUMOD</v>
          </cell>
          <cell r="HJ24" t="str">
            <v>OBR_Baseline.db</v>
          </cell>
        </row>
        <row r="25">
          <cell r="A25" t="str">
            <v>United Kingdom</v>
          </cell>
          <cell r="B25" t="str">
            <v>GDP, real, LCU</v>
          </cell>
          <cell r="C25" t="str">
            <v>Conservatives</v>
          </cell>
          <cell r="D25" t="str">
            <v>Pound</v>
          </cell>
          <cell r="E25" t="str">
            <v>Millions</v>
          </cell>
          <cell r="F25" t="str">
            <v>Level</v>
          </cell>
          <cell r="G25">
            <v>243513</v>
          </cell>
          <cell r="H25">
            <v>238722</v>
          </cell>
          <cell r="I25">
            <v>238432</v>
          </cell>
          <cell r="J25">
            <v>235866</v>
          </cell>
          <cell r="K25">
            <v>235712</v>
          </cell>
          <cell r="L25">
            <v>236272</v>
          </cell>
          <cell r="M25">
            <v>238846</v>
          </cell>
          <cell r="N25">
            <v>239131</v>
          </cell>
          <cell r="O25">
            <v>239578</v>
          </cell>
          <cell r="P25">
            <v>242095</v>
          </cell>
          <cell r="Q25">
            <v>242639</v>
          </cell>
          <cell r="R25">
            <v>244317</v>
          </cell>
          <cell r="S25">
            <v>249032</v>
          </cell>
          <cell r="T25">
            <v>250761</v>
          </cell>
          <cell r="U25">
            <v>253655</v>
          </cell>
          <cell r="V25">
            <v>255533</v>
          </cell>
          <cell r="W25">
            <v>257683</v>
          </cell>
          <cell r="X25">
            <v>255100</v>
          </cell>
          <cell r="Y25">
            <v>256975</v>
          </cell>
          <cell r="Z25">
            <v>261627</v>
          </cell>
          <cell r="AA25">
            <v>264127</v>
          </cell>
          <cell r="AB25">
            <v>269787</v>
          </cell>
          <cell r="AC25">
            <v>269737</v>
          </cell>
          <cell r="AD25">
            <v>269896</v>
          </cell>
          <cell r="AE25">
            <v>272720</v>
          </cell>
          <cell r="AF25">
            <v>275136</v>
          </cell>
          <cell r="AG25">
            <v>276863</v>
          </cell>
          <cell r="AH25">
            <v>282193</v>
          </cell>
          <cell r="AI25">
            <v>284172</v>
          </cell>
          <cell r="AJ25">
            <v>288385</v>
          </cell>
          <cell r="AK25">
            <v>295493</v>
          </cell>
          <cell r="AL25">
            <v>298855</v>
          </cell>
          <cell r="AM25">
            <v>303698</v>
          </cell>
          <cell r="AN25">
            <v>305281</v>
          </cell>
          <cell r="AO25">
            <v>309097</v>
          </cell>
          <cell r="AP25">
            <v>311574</v>
          </cell>
          <cell r="AQ25">
            <v>313083</v>
          </cell>
          <cell r="AR25">
            <v>315039</v>
          </cell>
          <cell r="AS25">
            <v>315554</v>
          </cell>
          <cell r="AT25">
            <v>315515</v>
          </cell>
          <cell r="AU25">
            <v>317117</v>
          </cell>
          <cell r="AV25">
            <v>319239</v>
          </cell>
          <cell r="AW25">
            <v>315744</v>
          </cell>
          <cell r="AX25">
            <v>314148</v>
          </cell>
          <cell r="AY25">
            <v>312596</v>
          </cell>
          <cell r="AZ25">
            <v>312235</v>
          </cell>
          <cell r="BA25">
            <v>311624</v>
          </cell>
          <cell r="BB25">
            <v>312006</v>
          </cell>
          <cell r="BC25">
            <v>311904</v>
          </cell>
          <cell r="BD25">
            <v>311418</v>
          </cell>
          <cell r="BE25">
            <v>312896</v>
          </cell>
          <cell r="BF25">
            <v>315307</v>
          </cell>
          <cell r="BG25">
            <v>316882</v>
          </cell>
          <cell r="BH25">
            <v>318302</v>
          </cell>
          <cell r="BI25">
            <v>321218</v>
          </cell>
          <cell r="BJ25">
            <v>323400</v>
          </cell>
          <cell r="BK25">
            <v>326585</v>
          </cell>
          <cell r="BL25">
            <v>329584</v>
          </cell>
          <cell r="BM25">
            <v>332911</v>
          </cell>
          <cell r="BN25">
            <v>334363</v>
          </cell>
          <cell r="BO25">
            <v>336090</v>
          </cell>
          <cell r="BP25">
            <v>336789</v>
          </cell>
          <cell r="BQ25">
            <v>340542</v>
          </cell>
          <cell r="BR25">
            <v>341602</v>
          </cell>
          <cell r="BS25">
            <v>343859</v>
          </cell>
          <cell r="BT25">
            <v>344979</v>
          </cell>
          <cell r="BU25">
            <v>348214</v>
          </cell>
          <cell r="BV25">
            <v>352958</v>
          </cell>
          <cell r="BW25">
            <v>358611</v>
          </cell>
          <cell r="BX25">
            <v>362573</v>
          </cell>
          <cell r="BY25">
            <v>365942</v>
          </cell>
          <cell r="BZ25">
            <v>371341</v>
          </cell>
          <cell r="CA25">
            <v>374037</v>
          </cell>
          <cell r="CB25">
            <v>376421</v>
          </cell>
          <cell r="CC25">
            <v>377650</v>
          </cell>
          <cell r="CD25">
            <v>380155</v>
          </cell>
          <cell r="CE25">
            <v>382789</v>
          </cell>
          <cell r="CF25">
            <v>384605</v>
          </cell>
          <cell r="CG25">
            <v>390758</v>
          </cell>
          <cell r="CH25">
            <v>396357</v>
          </cell>
          <cell r="CI25">
            <v>401242</v>
          </cell>
          <cell r="CJ25">
            <v>404196</v>
          </cell>
          <cell r="CK25">
            <v>406795</v>
          </cell>
          <cell r="CL25">
            <v>409411</v>
          </cell>
          <cell r="CM25">
            <v>413054</v>
          </cell>
          <cell r="CN25">
            <v>414878</v>
          </cell>
          <cell r="CO25">
            <v>417085</v>
          </cell>
          <cell r="CP25">
            <v>418445</v>
          </cell>
          <cell r="CQ25">
            <v>419534</v>
          </cell>
          <cell r="CR25">
            <v>421587</v>
          </cell>
          <cell r="CS25">
            <v>424425</v>
          </cell>
          <cell r="CT25">
            <v>427725</v>
          </cell>
          <cell r="CU25">
            <v>430832</v>
          </cell>
          <cell r="CV25">
            <v>434837</v>
          </cell>
          <cell r="CW25">
            <v>438710</v>
          </cell>
          <cell r="CX25">
            <v>442172</v>
          </cell>
          <cell r="CY25">
            <v>443853</v>
          </cell>
          <cell r="CZ25">
            <v>446443</v>
          </cell>
          <cell r="DA25">
            <v>448171</v>
          </cell>
          <cell r="DB25">
            <v>450464</v>
          </cell>
          <cell r="DC25">
            <v>453784</v>
          </cell>
          <cell r="DD25">
            <v>457557</v>
          </cell>
          <cell r="DE25">
            <v>461135</v>
          </cell>
          <cell r="DF25">
            <v>465451</v>
          </cell>
          <cell r="DG25">
            <v>467840</v>
          </cell>
          <cell r="DH25">
            <v>469655</v>
          </cell>
          <cell r="DI25">
            <v>470918</v>
          </cell>
          <cell r="DJ25">
            <v>473372</v>
          </cell>
          <cell r="DK25">
            <v>477823</v>
          </cell>
          <cell r="DL25">
            <v>481314</v>
          </cell>
          <cell r="DM25">
            <v>484544</v>
          </cell>
          <cell r="DN25">
            <v>487413</v>
          </cell>
          <cell r="DO25">
            <v>489783</v>
          </cell>
          <cell r="DP25">
            <v>487386</v>
          </cell>
          <cell r="DQ25">
            <v>479872</v>
          </cell>
          <cell r="DR25">
            <v>469694</v>
          </cell>
          <cell r="DS25">
            <v>460105</v>
          </cell>
          <cell r="DT25">
            <v>458599</v>
          </cell>
          <cell r="DU25">
            <v>458875</v>
          </cell>
          <cell r="DV25">
            <v>460238</v>
          </cell>
          <cell r="DW25">
            <v>464543</v>
          </cell>
          <cell r="DX25">
            <v>469606</v>
          </cell>
          <cell r="DY25">
            <v>472199</v>
          </cell>
          <cell r="DZ25">
            <v>472612</v>
          </cell>
          <cell r="EA25">
            <v>473819</v>
          </cell>
          <cell r="EB25">
            <v>474365</v>
          </cell>
          <cell r="EC25">
            <v>475813</v>
          </cell>
          <cell r="ED25">
            <v>476479</v>
          </cell>
          <cell r="EE25">
            <v>480632</v>
          </cell>
          <cell r="EF25">
            <v>479979</v>
          </cell>
          <cell r="EG25">
            <v>484579</v>
          </cell>
          <cell r="EH25">
            <v>484039</v>
          </cell>
          <cell r="EI25">
            <v>485409</v>
          </cell>
          <cell r="EJ25">
            <v>488930</v>
          </cell>
          <cell r="EK25">
            <v>493002</v>
          </cell>
          <cell r="EL25">
            <v>496466</v>
          </cell>
          <cell r="EM25">
            <v>500552</v>
          </cell>
          <cell r="EN25">
            <v>504939</v>
          </cell>
          <cell r="EO25">
            <v>508741</v>
          </cell>
          <cell r="EP25">
            <v>512334</v>
          </cell>
          <cell r="EQ25">
            <v>513850</v>
          </cell>
          <cell r="ER25">
            <v>516876</v>
          </cell>
          <cell r="ES25">
            <v>518915</v>
          </cell>
          <cell r="ET25">
            <v>521920</v>
          </cell>
          <cell r="EU25">
            <v>523813</v>
          </cell>
          <cell r="EV25">
            <v>526750</v>
          </cell>
          <cell r="EW25">
            <v>528712</v>
          </cell>
          <cell r="EX25">
            <v>532082</v>
          </cell>
          <cell r="EY25">
            <v>536566</v>
          </cell>
          <cell r="EZ25">
            <v>540020</v>
          </cell>
          <cell r="FA25">
            <v>543452</v>
          </cell>
          <cell r="FB25">
            <v>547377</v>
          </cell>
          <cell r="FC25">
            <v>547688</v>
          </cell>
          <cell r="FD25">
            <v>548600</v>
          </cell>
          <cell r="FE25">
            <v>550425</v>
          </cell>
          <cell r="FF25">
            <v>551128</v>
          </cell>
          <cell r="FG25">
            <v>555141</v>
          </cell>
          <cell r="FH25">
            <v>556932</v>
          </cell>
          <cell r="FI25">
            <v>560987</v>
          </cell>
          <cell r="FJ25">
            <v>560861</v>
          </cell>
          <cell r="FK25">
            <v>545597</v>
          </cell>
          <cell r="FL25">
            <v>434718</v>
          </cell>
          <cell r="FM25">
            <v>507643</v>
          </cell>
          <cell r="FN25">
            <v>514531</v>
          </cell>
          <cell r="FO25">
            <v>509261</v>
          </cell>
          <cell r="FP25">
            <v>546579</v>
          </cell>
          <cell r="FQ25">
            <v>555956</v>
          </cell>
          <cell r="FR25">
            <v>564407</v>
          </cell>
          <cell r="FS25">
            <v>567396</v>
          </cell>
          <cell r="FT25">
            <v>567889</v>
          </cell>
          <cell r="FU25">
            <v>567445</v>
          </cell>
          <cell r="FV25">
            <v>568034</v>
          </cell>
          <cell r="FW25">
            <v>569027</v>
          </cell>
          <cell r="FX25">
            <v>569076</v>
          </cell>
          <cell r="FY25">
            <v>568397</v>
          </cell>
          <cell r="FZ25">
            <v>566626</v>
          </cell>
          <cell r="GA25">
            <v>570196</v>
          </cell>
          <cell r="GB25">
            <v>572363</v>
          </cell>
          <cell r="GC25">
            <v>574426.9</v>
          </cell>
          <cell r="GD25">
            <v>576846.4</v>
          </cell>
          <cell r="GE25">
            <v>579341.4</v>
          </cell>
          <cell r="GF25">
            <v>582215.6</v>
          </cell>
          <cell r="GG25">
            <v>585113.30000000005</v>
          </cell>
          <cell r="GH25">
            <v>588036.6</v>
          </cell>
          <cell r="GI25">
            <v>590956.30000000005</v>
          </cell>
          <cell r="GJ25">
            <v>593606.1</v>
          </cell>
          <cell r="GK25">
            <v>596161</v>
          </cell>
          <cell r="GL25">
            <v>598827.69999999995</v>
          </cell>
          <cell r="GM25">
            <v>601456</v>
          </cell>
          <cell r="GN25">
            <v>604108</v>
          </cell>
          <cell r="GO25">
            <v>606936.5</v>
          </cell>
          <cell r="GP25">
            <v>609609.6</v>
          </cell>
          <cell r="GQ25">
            <v>612238.6</v>
          </cell>
          <cell r="GR25">
            <v>614850.19999999995</v>
          </cell>
          <cell r="GS25">
            <v>617399.5</v>
          </cell>
          <cell r="GT25">
            <v>619988.1</v>
          </cell>
          <cell r="GU25">
            <v>622594</v>
          </cell>
          <cell r="GV25">
            <v>625746.6</v>
          </cell>
          <cell r="GW25">
            <v>628712.9</v>
          </cell>
          <cell r="GX25">
            <v>631669.9</v>
          </cell>
          <cell r="GY25" t="str">
            <v>Office for National Statistics\Haver Analytics</v>
          </cell>
          <cell r="GZ25" t="b">
            <v>1</v>
          </cell>
          <cell r="HA25" t="str">
            <v>chained 2019</v>
          </cell>
          <cell r="HB25" t="str">
            <v>NA</v>
          </cell>
          <cell r="HC25">
            <v>2024</v>
          </cell>
          <cell r="HD25">
            <v>1</v>
          </cell>
          <cell r="HE25" t="str">
            <v>NA</v>
          </cell>
          <cell r="HF25" t="str">
            <v>ABMIQ@UK</v>
          </cell>
          <cell r="HG25" t="str">
            <v>U.K.: Real Gross Domestic Product (SA, Mil.Chn.2019.GBP)</v>
          </cell>
          <cell r="HH25" t="str">
            <v>GBR</v>
          </cell>
          <cell r="HI25" t="str">
            <v>GDP</v>
          </cell>
          <cell r="HJ25" t="str">
            <v>Conservatives.db</v>
          </cell>
        </row>
        <row r="26">
          <cell r="A26" t="str">
            <v>United Kingdom</v>
          </cell>
          <cell r="B26" t="str">
            <v>Investment, private sector business, real, LCU</v>
          </cell>
          <cell r="C26" t="str">
            <v>Conservatives</v>
          </cell>
          <cell r="D26" t="str">
            <v>Pound</v>
          </cell>
          <cell r="E26" t="str">
            <v>Millions</v>
          </cell>
          <cell r="F26" t="str">
            <v>Level</v>
          </cell>
          <cell r="G26">
            <v>16902.32</v>
          </cell>
          <cell r="H26">
            <v>16614.330000000002</v>
          </cell>
          <cell r="I26">
            <v>16327.83</v>
          </cell>
          <cell r="J26">
            <v>15924.05</v>
          </cell>
          <cell r="K26">
            <v>15199.62</v>
          </cell>
          <cell r="L26">
            <v>15169.93</v>
          </cell>
          <cell r="M26">
            <v>15348.07</v>
          </cell>
          <cell r="N26">
            <v>15310.96</v>
          </cell>
          <cell r="O26">
            <v>15523.24</v>
          </cell>
          <cell r="P26">
            <v>15616.76</v>
          </cell>
          <cell r="Q26">
            <v>16225.4</v>
          </cell>
          <cell r="R26">
            <v>16090.31</v>
          </cell>
          <cell r="S26">
            <v>15748.88</v>
          </cell>
          <cell r="T26">
            <v>15854.28</v>
          </cell>
          <cell r="U26">
            <v>15805.29</v>
          </cell>
          <cell r="V26">
            <v>16939.43</v>
          </cell>
          <cell r="W26">
            <v>16934.98</v>
          </cell>
          <cell r="X26">
            <v>17746.990000000002</v>
          </cell>
          <cell r="Y26">
            <v>18134.439999999999</v>
          </cell>
          <cell r="Z26">
            <v>18793.55</v>
          </cell>
          <cell r="AA26">
            <v>20852.53</v>
          </cell>
          <cell r="AB26">
            <v>18483.29</v>
          </cell>
          <cell r="AC26">
            <v>18952.39</v>
          </cell>
          <cell r="AD26">
            <v>19072.63</v>
          </cell>
          <cell r="AE26">
            <v>19099.36</v>
          </cell>
          <cell r="AF26">
            <v>18161.16</v>
          </cell>
          <cell r="AG26">
            <v>19244.830000000002</v>
          </cell>
          <cell r="AH26">
            <v>19840.11</v>
          </cell>
          <cell r="AI26">
            <v>18507.05</v>
          </cell>
          <cell r="AJ26">
            <v>19126.080000000002</v>
          </cell>
          <cell r="AK26">
            <v>20724.86</v>
          </cell>
          <cell r="AL26">
            <v>22057.93</v>
          </cell>
          <cell r="AM26">
            <v>23012.45</v>
          </cell>
          <cell r="AN26">
            <v>24174.799999999999</v>
          </cell>
          <cell r="AO26">
            <v>25481.15</v>
          </cell>
          <cell r="AP26">
            <v>26202.61</v>
          </cell>
          <cell r="AQ26">
            <v>27256.59</v>
          </cell>
          <cell r="AR26">
            <v>27645.52</v>
          </cell>
          <cell r="AS26">
            <v>28356.59</v>
          </cell>
          <cell r="AT26">
            <v>27636.62</v>
          </cell>
          <cell r="AU26">
            <v>27712.32</v>
          </cell>
          <cell r="AV26">
            <v>28185.88</v>
          </cell>
          <cell r="AW26">
            <v>27636.62</v>
          </cell>
          <cell r="AX26">
            <v>27283.31</v>
          </cell>
          <cell r="AY26">
            <v>26756.32</v>
          </cell>
          <cell r="AZ26">
            <v>25637.02</v>
          </cell>
          <cell r="BA26">
            <v>24459.82</v>
          </cell>
          <cell r="BB26">
            <v>25089.24</v>
          </cell>
          <cell r="BC26">
            <v>25221.360000000001</v>
          </cell>
          <cell r="BD26">
            <v>24679.53</v>
          </cell>
          <cell r="BE26">
            <v>24639.45</v>
          </cell>
          <cell r="BF26">
            <v>23551.32</v>
          </cell>
          <cell r="BG26">
            <v>24131.75</v>
          </cell>
          <cell r="BH26">
            <v>23295.99</v>
          </cell>
          <cell r="BI26">
            <v>23316.77</v>
          </cell>
          <cell r="BJ26">
            <v>23784.38</v>
          </cell>
          <cell r="BK26">
            <v>24254.959999999999</v>
          </cell>
          <cell r="BL26">
            <v>24140.66</v>
          </cell>
          <cell r="BM26">
            <v>24977.91</v>
          </cell>
          <cell r="BN26">
            <v>25778.04</v>
          </cell>
          <cell r="BO26">
            <v>25285.200000000001</v>
          </cell>
          <cell r="BP26">
            <v>26178.85</v>
          </cell>
          <cell r="BQ26">
            <v>27471.84</v>
          </cell>
          <cell r="BR26">
            <v>27903.82</v>
          </cell>
          <cell r="BS26">
            <v>28742.55</v>
          </cell>
          <cell r="BT26">
            <v>29582.77</v>
          </cell>
          <cell r="BU26">
            <v>29891.54</v>
          </cell>
          <cell r="BV26">
            <v>29781.69</v>
          </cell>
          <cell r="BW26">
            <v>32718</v>
          </cell>
          <cell r="BX26">
            <v>34170</v>
          </cell>
          <cell r="BY26">
            <v>36256</v>
          </cell>
          <cell r="BZ26">
            <v>37199</v>
          </cell>
          <cell r="CA26">
            <v>37792</v>
          </cell>
          <cell r="CB26">
            <v>37625</v>
          </cell>
          <cell r="CC26">
            <v>37276</v>
          </cell>
          <cell r="CD26">
            <v>38212</v>
          </cell>
          <cell r="CE26">
            <v>37931</v>
          </cell>
          <cell r="CF26">
            <v>37959</v>
          </cell>
          <cell r="CG26">
            <v>39053</v>
          </cell>
          <cell r="CH26">
            <v>38646</v>
          </cell>
          <cell r="CI26">
            <v>40191</v>
          </cell>
          <cell r="CJ26">
            <v>42527</v>
          </cell>
          <cell r="CK26">
            <v>39666</v>
          </cell>
          <cell r="CL26">
            <v>41085</v>
          </cell>
          <cell r="CM26">
            <v>40854</v>
          </cell>
          <cell r="CN26">
            <v>41234</v>
          </cell>
          <cell r="CO26">
            <v>41229</v>
          </cell>
          <cell r="CP26">
            <v>39486</v>
          </cell>
          <cell r="CQ26">
            <v>38765</v>
          </cell>
          <cell r="CR26">
            <v>38387</v>
          </cell>
          <cell r="CS26">
            <v>40498</v>
          </cell>
          <cell r="CT26">
            <v>42138</v>
          </cell>
          <cell r="CU26">
            <v>42078</v>
          </cell>
          <cell r="CV26">
            <v>38092</v>
          </cell>
          <cell r="CW26">
            <v>39039</v>
          </cell>
          <cell r="CX26">
            <v>38809</v>
          </cell>
          <cell r="CY26">
            <v>39134</v>
          </cell>
          <cell r="CZ26">
            <v>36010</v>
          </cell>
          <cell r="DA26">
            <v>38148</v>
          </cell>
          <cell r="DB26">
            <v>38978</v>
          </cell>
          <cell r="DC26">
            <v>38771</v>
          </cell>
          <cell r="DD26">
            <v>39825</v>
          </cell>
          <cell r="DE26">
            <v>40879</v>
          </cell>
          <cell r="DF26">
            <v>40661</v>
          </cell>
          <cell r="DG26">
            <v>42723</v>
          </cell>
          <cell r="DH26">
            <v>41073</v>
          </cell>
          <cell r="DI26">
            <v>44219</v>
          </cell>
          <cell r="DJ26">
            <v>44291</v>
          </cell>
          <cell r="DK26">
            <v>46420</v>
          </cell>
          <cell r="DL26">
            <v>47070</v>
          </cell>
          <cell r="DM26">
            <v>44994</v>
          </cell>
          <cell r="DN26">
            <v>48770</v>
          </cell>
          <cell r="DO26">
            <v>45209</v>
          </cell>
          <cell r="DP26">
            <v>46925</v>
          </cell>
          <cell r="DQ26">
            <v>45148</v>
          </cell>
          <cell r="DR26">
            <v>43617</v>
          </cell>
          <cell r="DS26">
            <v>39697</v>
          </cell>
          <cell r="DT26">
            <v>37614</v>
          </cell>
          <cell r="DU26">
            <v>36801</v>
          </cell>
          <cell r="DV26">
            <v>36482</v>
          </cell>
          <cell r="DW26">
            <v>38204</v>
          </cell>
          <cell r="DX26">
            <v>37630</v>
          </cell>
          <cell r="DY26">
            <v>39313</v>
          </cell>
          <cell r="DZ26">
            <v>41914</v>
          </cell>
          <cell r="EA26">
            <v>39000</v>
          </cell>
          <cell r="EB26">
            <v>41219</v>
          </cell>
          <cell r="EC26">
            <v>42597</v>
          </cell>
          <cell r="ED26">
            <v>43649</v>
          </cell>
          <cell r="EE26">
            <v>45274</v>
          </cell>
          <cell r="EF26">
            <v>43325</v>
          </cell>
          <cell r="EG26">
            <v>43521</v>
          </cell>
          <cell r="EH26">
            <v>46059</v>
          </cell>
          <cell r="EI26">
            <v>44731</v>
          </cell>
          <cell r="EJ26">
            <v>45627</v>
          </cell>
          <cell r="EK26">
            <v>47234</v>
          </cell>
          <cell r="EL26">
            <v>47059</v>
          </cell>
          <cell r="EM26">
            <v>47997</v>
          </cell>
          <cell r="EN26">
            <v>48160</v>
          </cell>
          <cell r="EO26">
            <v>48500</v>
          </cell>
          <cell r="EP26">
            <v>50226</v>
          </cell>
          <cell r="EQ26">
            <v>53460</v>
          </cell>
          <cell r="ER26">
            <v>52038</v>
          </cell>
          <cell r="ES26">
            <v>52163</v>
          </cell>
          <cell r="ET26">
            <v>55620</v>
          </cell>
          <cell r="EU26">
            <v>56947</v>
          </cell>
          <cell r="EV26">
            <v>56796</v>
          </cell>
          <cell r="EW26">
            <v>58177</v>
          </cell>
          <cell r="EX26">
            <v>56045</v>
          </cell>
          <cell r="EY26">
            <v>57345</v>
          </cell>
          <cell r="EZ26">
            <v>57030</v>
          </cell>
          <cell r="FA26">
            <v>56048</v>
          </cell>
          <cell r="FB26">
            <v>57022</v>
          </cell>
          <cell r="FC26">
            <v>56689</v>
          </cell>
          <cell r="FD26">
            <v>55519</v>
          </cell>
          <cell r="FE26">
            <v>55578</v>
          </cell>
          <cell r="FF26">
            <v>55984</v>
          </cell>
          <cell r="FG26">
            <v>56579</v>
          </cell>
          <cell r="FH26">
            <v>57469</v>
          </cell>
          <cell r="FI26">
            <v>57240</v>
          </cell>
          <cell r="FJ26">
            <v>57293</v>
          </cell>
          <cell r="FK26">
            <v>55992</v>
          </cell>
          <cell r="FL26">
            <v>45262</v>
          </cell>
          <cell r="FM26">
            <v>50140</v>
          </cell>
          <cell r="FN26">
            <v>52906</v>
          </cell>
          <cell r="FO26">
            <v>48113</v>
          </cell>
          <cell r="FP26">
            <v>53705</v>
          </cell>
          <cell r="FQ26">
            <v>53035</v>
          </cell>
          <cell r="FR26">
            <v>53441</v>
          </cell>
          <cell r="FS26">
            <v>55098</v>
          </cell>
          <cell r="FT26">
            <v>56823</v>
          </cell>
          <cell r="FU26">
            <v>58076</v>
          </cell>
          <cell r="FV26">
            <v>58320</v>
          </cell>
          <cell r="FW26">
            <v>60904</v>
          </cell>
          <cell r="FX26">
            <v>60887</v>
          </cell>
          <cell r="FY26">
            <v>59159</v>
          </cell>
          <cell r="FZ26">
            <v>59979</v>
          </cell>
          <cell r="GA26">
            <v>60510</v>
          </cell>
          <cell r="GB26">
            <v>58583.59</v>
          </cell>
          <cell r="GC26">
            <v>56641.17</v>
          </cell>
          <cell r="GD26">
            <v>56749.5</v>
          </cell>
          <cell r="GE26">
            <v>56896.83</v>
          </cell>
          <cell r="GF26">
            <v>57327.42</v>
          </cell>
          <cell r="GG26">
            <v>57631.11</v>
          </cell>
          <cell r="GH26">
            <v>57956.61</v>
          </cell>
          <cell r="GI26">
            <v>58349.97</v>
          </cell>
          <cell r="GJ26">
            <v>58627.09</v>
          </cell>
          <cell r="GK26">
            <v>58936.47</v>
          </cell>
          <cell r="GL26">
            <v>59246.95</v>
          </cell>
          <cell r="GM26">
            <v>59506.94</v>
          </cell>
          <cell r="GN26">
            <v>59804.88</v>
          </cell>
          <cell r="GO26">
            <v>60026.879999999997</v>
          </cell>
          <cell r="GP26">
            <v>60236.28</v>
          </cell>
          <cell r="GQ26">
            <v>60483.8</v>
          </cell>
          <cell r="GR26">
            <v>60665.64</v>
          </cell>
          <cell r="GS26">
            <v>60812.15</v>
          </cell>
          <cell r="GT26">
            <v>60975.6</v>
          </cell>
          <cell r="GU26">
            <v>61131.98</v>
          </cell>
          <cell r="GV26">
            <v>61542.16</v>
          </cell>
          <cell r="GW26">
            <v>61941.8</v>
          </cell>
          <cell r="GX26">
            <v>62341.19</v>
          </cell>
          <cell r="GY26" t="str">
            <v>Office for National Statistics\Haver Analytics</v>
          </cell>
          <cell r="GZ26" t="b">
            <v>1</v>
          </cell>
          <cell r="HA26" t="str">
            <v>chained 2019</v>
          </cell>
          <cell r="HB26" t="str">
            <v>NA</v>
          </cell>
          <cell r="HC26">
            <v>2024</v>
          </cell>
          <cell r="HD26">
            <v>1</v>
          </cell>
          <cell r="HE26" t="str">
            <v>NA</v>
          </cell>
          <cell r="HF26" t="str">
            <v>NPELQ@UK</v>
          </cell>
          <cell r="HG26" t="str">
            <v>UK: Gross Fixed Capital Formation: Business Investment (SA, Mil.Chn.2019.GBP)</v>
          </cell>
          <cell r="HH26" t="str">
            <v>GBR</v>
          </cell>
          <cell r="HI26" t="str">
            <v>IPNR</v>
          </cell>
          <cell r="HJ26" t="str">
            <v>Conservatives.db</v>
          </cell>
        </row>
        <row r="27">
          <cell r="A27" t="str">
            <v>United Kingdom</v>
          </cell>
          <cell r="B27" t="str">
            <v>Consumption, private, real, LCU</v>
          </cell>
          <cell r="C27" t="str">
            <v>Conservatives</v>
          </cell>
          <cell r="D27" t="str">
            <v>Pound</v>
          </cell>
          <cell r="E27" t="str">
            <v>Millions</v>
          </cell>
          <cell r="F27" t="str">
            <v>Level</v>
          </cell>
          <cell r="G27">
            <v>128541</v>
          </cell>
          <cell r="H27">
            <v>125194</v>
          </cell>
          <cell r="I27">
            <v>126835</v>
          </cell>
          <cell r="J27">
            <v>124422</v>
          </cell>
          <cell r="K27">
            <v>126694</v>
          </cell>
          <cell r="L27">
            <v>126635</v>
          </cell>
          <cell r="M27">
            <v>126723</v>
          </cell>
          <cell r="N27">
            <v>126374</v>
          </cell>
          <cell r="O27">
            <v>126800</v>
          </cell>
          <cell r="P27">
            <v>126707</v>
          </cell>
          <cell r="Q27">
            <v>128840</v>
          </cell>
          <cell r="R27">
            <v>129938</v>
          </cell>
          <cell r="S27">
            <v>131895</v>
          </cell>
          <cell r="T27">
            <v>132737</v>
          </cell>
          <cell r="U27">
            <v>134897</v>
          </cell>
          <cell r="V27">
            <v>134949</v>
          </cell>
          <cell r="W27">
            <v>135773</v>
          </cell>
          <cell r="X27">
            <v>136860</v>
          </cell>
          <cell r="Y27">
            <v>136138</v>
          </cell>
          <cell r="Z27">
            <v>138708</v>
          </cell>
          <cell r="AA27">
            <v>141904</v>
          </cell>
          <cell r="AB27">
            <v>142653</v>
          </cell>
          <cell r="AC27">
            <v>144683</v>
          </cell>
          <cell r="AD27">
            <v>145821</v>
          </cell>
          <cell r="AE27">
            <v>149830</v>
          </cell>
          <cell r="AF27">
            <v>152193</v>
          </cell>
          <cell r="AG27">
            <v>153185</v>
          </cell>
          <cell r="AH27">
            <v>153935</v>
          </cell>
          <cell r="AI27">
            <v>155770</v>
          </cell>
          <cell r="AJ27">
            <v>158407</v>
          </cell>
          <cell r="AK27">
            <v>161697</v>
          </cell>
          <cell r="AL27">
            <v>165212</v>
          </cell>
          <cell r="AM27">
            <v>167485</v>
          </cell>
          <cell r="AN27">
            <v>169883</v>
          </cell>
          <cell r="AO27">
            <v>173832</v>
          </cell>
          <cell r="AP27">
            <v>175394</v>
          </cell>
          <cell r="AQ27">
            <v>176901</v>
          </cell>
          <cell r="AR27">
            <v>178428</v>
          </cell>
          <cell r="AS27">
            <v>178277</v>
          </cell>
          <cell r="AT27">
            <v>179012</v>
          </cell>
          <cell r="AU27">
            <v>180832</v>
          </cell>
          <cell r="AV27">
            <v>181430</v>
          </cell>
          <cell r="AW27">
            <v>180289</v>
          </cell>
          <cell r="AX27">
            <v>180119</v>
          </cell>
          <cell r="AY27">
            <v>179890</v>
          </cell>
          <cell r="AZ27">
            <v>178700</v>
          </cell>
          <cell r="BA27">
            <v>178893</v>
          </cell>
          <cell r="BB27">
            <v>178921</v>
          </cell>
          <cell r="BC27">
            <v>178429</v>
          </cell>
          <cell r="BD27">
            <v>180788</v>
          </cell>
          <cell r="BE27">
            <v>181852</v>
          </cell>
          <cell r="BF27">
            <v>182192</v>
          </cell>
          <cell r="BG27">
            <v>183675</v>
          </cell>
          <cell r="BH27">
            <v>184042</v>
          </cell>
          <cell r="BI27">
            <v>187247</v>
          </cell>
          <cell r="BJ27">
            <v>188701</v>
          </cell>
          <cell r="BK27">
            <v>190541</v>
          </cell>
          <cell r="BL27">
            <v>190875</v>
          </cell>
          <cell r="BM27">
            <v>192532</v>
          </cell>
          <cell r="BN27">
            <v>193881</v>
          </cell>
          <cell r="BO27">
            <v>193944</v>
          </cell>
          <cell r="BP27">
            <v>195340</v>
          </cell>
          <cell r="BQ27">
            <v>196170</v>
          </cell>
          <cell r="BR27">
            <v>198500</v>
          </cell>
          <cell r="BS27">
            <v>200470</v>
          </cell>
          <cell r="BT27">
            <v>202153</v>
          </cell>
          <cell r="BU27">
            <v>203928</v>
          </cell>
          <cell r="BV27">
            <v>206622</v>
          </cell>
          <cell r="BW27">
            <v>209529</v>
          </cell>
          <cell r="BX27">
            <v>212013</v>
          </cell>
          <cell r="BY27">
            <v>214715</v>
          </cell>
          <cell r="BZ27">
            <v>217084</v>
          </cell>
          <cell r="CA27">
            <v>218798</v>
          </cell>
          <cell r="CB27">
            <v>220955</v>
          </cell>
          <cell r="CC27">
            <v>224753</v>
          </cell>
          <cell r="CD27">
            <v>224748</v>
          </cell>
          <cell r="CE27">
            <v>227015</v>
          </cell>
          <cell r="CF27">
            <v>231313</v>
          </cell>
          <cell r="CG27">
            <v>233739</v>
          </cell>
          <cell r="CH27">
            <v>235387</v>
          </cell>
          <cell r="CI27">
            <v>238774</v>
          </cell>
          <cell r="CJ27">
            <v>241351</v>
          </cell>
          <cell r="CK27">
            <v>244248</v>
          </cell>
          <cell r="CL27">
            <v>246677</v>
          </cell>
          <cell r="CM27">
            <v>247061</v>
          </cell>
          <cell r="CN27">
            <v>248659</v>
          </cell>
          <cell r="CO27">
            <v>252380</v>
          </cell>
          <cell r="CP27">
            <v>254436</v>
          </cell>
          <cell r="CQ27">
            <v>254651</v>
          </cell>
          <cell r="CR27">
            <v>255669</v>
          </cell>
          <cell r="CS27">
            <v>258164</v>
          </cell>
          <cell r="CT27">
            <v>260499</v>
          </cell>
          <cell r="CU27">
            <v>262204</v>
          </cell>
          <cell r="CV27">
            <v>265387</v>
          </cell>
          <cell r="CW27">
            <v>267161</v>
          </cell>
          <cell r="CX27">
            <v>268672</v>
          </cell>
          <cell r="CY27">
            <v>270161</v>
          </cell>
          <cell r="CZ27">
            <v>272609</v>
          </cell>
          <cell r="DA27">
            <v>273932</v>
          </cell>
          <cell r="DB27">
            <v>276132</v>
          </cell>
          <cell r="DC27">
            <v>279030</v>
          </cell>
          <cell r="DD27">
            <v>278914</v>
          </cell>
          <cell r="DE27">
            <v>282162</v>
          </cell>
          <cell r="DF27">
            <v>283724</v>
          </cell>
          <cell r="DG27">
            <v>282222</v>
          </cell>
          <cell r="DH27">
            <v>282292</v>
          </cell>
          <cell r="DI27">
            <v>284098</v>
          </cell>
          <cell r="DJ27">
            <v>284633</v>
          </cell>
          <cell r="DK27">
            <v>287775</v>
          </cell>
          <cell r="DL27">
            <v>290946</v>
          </cell>
          <cell r="DM27">
            <v>296705</v>
          </cell>
          <cell r="DN27">
            <v>296380</v>
          </cell>
          <cell r="DO27">
            <v>297826</v>
          </cell>
          <cell r="DP27">
            <v>293976</v>
          </cell>
          <cell r="DQ27">
            <v>288865</v>
          </cell>
          <cell r="DR27">
            <v>281423</v>
          </cell>
          <cell r="DS27">
            <v>280177</v>
          </cell>
          <cell r="DT27">
            <v>279808</v>
          </cell>
          <cell r="DU27">
            <v>281090</v>
          </cell>
          <cell r="DV27">
            <v>283264</v>
          </cell>
          <cell r="DW27">
            <v>281913</v>
          </cell>
          <cell r="DX27">
            <v>288944</v>
          </cell>
          <cell r="DY27">
            <v>289154</v>
          </cell>
          <cell r="DZ27">
            <v>288797</v>
          </cell>
          <cell r="EA27">
            <v>286374</v>
          </cell>
          <cell r="EB27">
            <v>285213</v>
          </cell>
          <cell r="EC27">
            <v>286175</v>
          </cell>
          <cell r="ED27">
            <v>286843</v>
          </cell>
          <cell r="EE27">
            <v>286941</v>
          </cell>
          <cell r="EF27">
            <v>289044</v>
          </cell>
          <cell r="EG27">
            <v>292268</v>
          </cell>
          <cell r="EH27">
            <v>296561</v>
          </cell>
          <cell r="EI27">
            <v>294987</v>
          </cell>
          <cell r="EJ27">
            <v>298001</v>
          </cell>
          <cell r="EK27">
            <v>301680</v>
          </cell>
          <cell r="EL27">
            <v>303093</v>
          </cell>
          <cell r="EM27">
            <v>304099</v>
          </cell>
          <cell r="EN27">
            <v>305922</v>
          </cell>
          <cell r="EO27">
            <v>310968</v>
          </cell>
          <cell r="EP27">
            <v>312961</v>
          </cell>
          <cell r="EQ27">
            <v>314551</v>
          </cell>
          <cell r="ER27">
            <v>315885</v>
          </cell>
          <cell r="ES27">
            <v>319953</v>
          </cell>
          <cell r="ET27">
            <v>319170</v>
          </cell>
          <cell r="EU27">
            <v>326059</v>
          </cell>
          <cell r="EV27">
            <v>328832</v>
          </cell>
          <cell r="EW27">
            <v>331735</v>
          </cell>
          <cell r="EX27">
            <v>331732</v>
          </cell>
          <cell r="EY27">
            <v>333975</v>
          </cell>
          <cell r="EZ27">
            <v>333794</v>
          </cell>
          <cell r="FA27">
            <v>335915</v>
          </cell>
          <cell r="FB27">
            <v>337535</v>
          </cell>
          <cell r="FC27">
            <v>339497</v>
          </cell>
          <cell r="FD27">
            <v>338566</v>
          </cell>
          <cell r="FE27">
            <v>340965</v>
          </cell>
          <cell r="FF27">
            <v>344408</v>
          </cell>
          <cell r="FG27">
            <v>344046</v>
          </cell>
          <cell r="FH27">
            <v>345335</v>
          </cell>
          <cell r="FI27">
            <v>345013</v>
          </cell>
          <cell r="FJ27">
            <v>344255</v>
          </cell>
          <cell r="FK27">
            <v>334308</v>
          </cell>
          <cell r="FL27">
            <v>256744</v>
          </cell>
          <cell r="FM27">
            <v>307192</v>
          </cell>
          <cell r="FN27">
            <v>301652</v>
          </cell>
          <cell r="FO27">
            <v>291628</v>
          </cell>
          <cell r="FP27">
            <v>325915</v>
          </cell>
          <cell r="FQ27">
            <v>335438</v>
          </cell>
          <cell r="FR27">
            <v>336309</v>
          </cell>
          <cell r="FS27">
            <v>338499</v>
          </cell>
          <cell r="FT27">
            <v>339607</v>
          </cell>
          <cell r="FU27">
            <v>336390</v>
          </cell>
          <cell r="FV27">
            <v>336043</v>
          </cell>
          <cell r="FW27">
            <v>338991</v>
          </cell>
          <cell r="FX27">
            <v>340193</v>
          </cell>
          <cell r="FY27">
            <v>337146</v>
          </cell>
          <cell r="FZ27">
            <v>336957</v>
          </cell>
          <cell r="GA27">
            <v>337668</v>
          </cell>
          <cell r="GB27">
            <v>339875.3</v>
          </cell>
          <cell r="GC27">
            <v>342070.2</v>
          </cell>
          <cell r="GD27">
            <v>343679.4</v>
          </cell>
          <cell r="GE27">
            <v>345345.2</v>
          </cell>
          <cell r="GF27">
            <v>347053.6</v>
          </cell>
          <cell r="GG27">
            <v>348920.9</v>
          </cell>
          <cell r="GH27">
            <v>350774.1</v>
          </cell>
          <cell r="GI27">
            <v>352589.5</v>
          </cell>
          <cell r="GJ27">
            <v>353668.6</v>
          </cell>
          <cell r="GK27">
            <v>355208.6</v>
          </cell>
          <cell r="GL27">
            <v>356879.5</v>
          </cell>
          <cell r="GM27">
            <v>358503.2</v>
          </cell>
          <cell r="GN27">
            <v>360608.1</v>
          </cell>
          <cell r="GO27">
            <v>362481.1</v>
          </cell>
          <cell r="GP27">
            <v>364240.4</v>
          </cell>
          <cell r="GQ27">
            <v>366009.9</v>
          </cell>
          <cell r="GR27">
            <v>367568.8</v>
          </cell>
          <cell r="GS27">
            <v>369296.5</v>
          </cell>
          <cell r="GT27">
            <v>371057</v>
          </cell>
          <cell r="GU27">
            <v>372831.7</v>
          </cell>
          <cell r="GV27">
            <v>374106.7</v>
          </cell>
          <cell r="GW27">
            <v>375881.3</v>
          </cell>
          <cell r="GX27">
            <v>377677.5</v>
          </cell>
          <cell r="GY27" t="str">
            <v>Office for National Statistics\Haver Analytics</v>
          </cell>
          <cell r="GZ27" t="b">
            <v>1</v>
          </cell>
          <cell r="HA27" t="str">
            <v>chained 2019</v>
          </cell>
          <cell r="HB27" t="str">
            <v>NA</v>
          </cell>
          <cell r="HC27">
            <v>2024</v>
          </cell>
          <cell r="HD27">
            <v>1</v>
          </cell>
          <cell r="HE27" t="str">
            <v>NA</v>
          </cell>
          <cell r="HF27" t="str">
            <v>ABJRQ@UK</v>
          </cell>
          <cell r="HG27" t="str">
            <v>U.K.: Household Final Consumption Expenditure (SA, Mil.Chn.2019.GBP)</v>
          </cell>
          <cell r="HH27" t="str">
            <v>GBR</v>
          </cell>
          <cell r="HI27" t="str">
            <v>C</v>
          </cell>
          <cell r="HJ27" t="str">
            <v>Conservatives.db</v>
          </cell>
        </row>
        <row r="28">
          <cell r="A28" t="str">
            <v>United Kingdom</v>
          </cell>
          <cell r="B28" t="str">
            <v>Income, personal disposable, real, LCU</v>
          </cell>
          <cell r="C28" t="str">
            <v>Conservatives</v>
          </cell>
          <cell r="D28" t="str">
            <v>Pound</v>
          </cell>
          <cell r="E28" t="str">
            <v>Millions</v>
          </cell>
          <cell r="F28" t="str">
            <v>Level</v>
          </cell>
          <cell r="G28">
            <v>141669</v>
          </cell>
          <cell r="H28">
            <v>141955</v>
          </cell>
          <cell r="I28">
            <v>144073</v>
          </cell>
          <cell r="J28">
            <v>142716</v>
          </cell>
          <cell r="K28">
            <v>144110</v>
          </cell>
          <cell r="L28">
            <v>141992</v>
          </cell>
          <cell r="M28">
            <v>141511</v>
          </cell>
          <cell r="N28">
            <v>142399</v>
          </cell>
          <cell r="O28">
            <v>141625</v>
          </cell>
          <cell r="P28">
            <v>144108</v>
          </cell>
          <cell r="Q28">
            <v>143101</v>
          </cell>
          <cell r="R28">
            <v>143569</v>
          </cell>
          <cell r="S28">
            <v>142649</v>
          </cell>
          <cell r="T28">
            <v>148264</v>
          </cell>
          <cell r="U28">
            <v>146835</v>
          </cell>
          <cell r="V28">
            <v>147440</v>
          </cell>
          <cell r="W28">
            <v>150039</v>
          </cell>
          <cell r="X28">
            <v>148263</v>
          </cell>
          <cell r="Y28">
            <v>152446</v>
          </cell>
          <cell r="Z28">
            <v>155816</v>
          </cell>
          <cell r="AA28">
            <v>157330</v>
          </cell>
          <cell r="AB28">
            <v>157696</v>
          </cell>
          <cell r="AC28">
            <v>157997</v>
          </cell>
          <cell r="AD28">
            <v>159085</v>
          </cell>
          <cell r="AE28">
            <v>161393</v>
          </cell>
          <cell r="AF28">
            <v>167611</v>
          </cell>
          <cell r="AG28">
            <v>164430</v>
          </cell>
          <cell r="AH28">
            <v>164675</v>
          </cell>
          <cell r="AI28">
            <v>162448</v>
          </cell>
          <cell r="AJ28">
            <v>166144</v>
          </cell>
          <cell r="AK28">
            <v>168411</v>
          </cell>
          <cell r="AL28">
            <v>169575</v>
          </cell>
          <cell r="AM28">
            <v>172149</v>
          </cell>
          <cell r="AN28">
            <v>175050</v>
          </cell>
          <cell r="AO28">
            <v>177054</v>
          </cell>
          <cell r="AP28">
            <v>178454</v>
          </cell>
          <cell r="AQ28">
            <v>180728</v>
          </cell>
          <cell r="AR28">
            <v>183345</v>
          </cell>
          <cell r="AS28">
            <v>188456</v>
          </cell>
          <cell r="AT28">
            <v>186727</v>
          </cell>
          <cell r="AU28">
            <v>192047</v>
          </cell>
          <cell r="AV28">
            <v>189815</v>
          </cell>
          <cell r="AW28">
            <v>191679</v>
          </cell>
          <cell r="AX28">
            <v>194700</v>
          </cell>
          <cell r="AY28">
            <v>195867</v>
          </cell>
          <cell r="AZ28">
            <v>192321</v>
          </cell>
          <cell r="BA28">
            <v>198060</v>
          </cell>
          <cell r="BB28">
            <v>197687</v>
          </cell>
          <cell r="BC28">
            <v>198982</v>
          </cell>
          <cell r="BD28">
            <v>200949</v>
          </cell>
          <cell r="BE28">
            <v>202605</v>
          </cell>
          <cell r="BF28">
            <v>202543</v>
          </cell>
          <cell r="BG28">
            <v>201155</v>
          </cell>
          <cell r="BH28">
            <v>206784</v>
          </cell>
          <cell r="BI28">
            <v>208744</v>
          </cell>
          <cell r="BJ28">
            <v>209586</v>
          </cell>
          <cell r="BK28">
            <v>208814</v>
          </cell>
          <cell r="BL28">
            <v>208484</v>
          </cell>
          <cell r="BM28">
            <v>212698</v>
          </cell>
          <cell r="BN28">
            <v>211516</v>
          </cell>
          <cell r="BO28">
            <v>215218</v>
          </cell>
          <cell r="BP28">
            <v>215459</v>
          </cell>
          <cell r="BQ28">
            <v>217415</v>
          </cell>
          <cell r="BR28">
            <v>218578</v>
          </cell>
          <cell r="BS28">
            <v>222327</v>
          </cell>
          <cell r="BT28">
            <v>222188</v>
          </cell>
          <cell r="BU28">
            <v>224546</v>
          </cell>
          <cell r="BV28">
            <v>220727</v>
          </cell>
          <cell r="BW28">
            <v>224117</v>
          </cell>
          <cell r="BX28">
            <v>226091</v>
          </cell>
          <cell r="BY28">
            <v>228369</v>
          </cell>
          <cell r="BZ28">
            <v>227608</v>
          </cell>
          <cell r="CA28">
            <v>227861</v>
          </cell>
          <cell r="CB28">
            <v>228880</v>
          </cell>
          <cell r="CC28">
            <v>227370</v>
          </cell>
          <cell r="CD28">
            <v>230430</v>
          </cell>
          <cell r="CE28">
            <v>228499</v>
          </cell>
          <cell r="CF28">
            <v>239457</v>
          </cell>
          <cell r="CG28">
            <v>240266</v>
          </cell>
          <cell r="CH28">
            <v>246151</v>
          </cell>
          <cell r="CI28">
            <v>246676</v>
          </cell>
          <cell r="CJ28">
            <v>249186</v>
          </cell>
          <cell r="CK28">
            <v>253929</v>
          </cell>
          <cell r="CL28">
            <v>258132</v>
          </cell>
          <cell r="CM28">
            <v>260021</v>
          </cell>
          <cell r="CN28">
            <v>258701</v>
          </cell>
          <cell r="CO28">
            <v>259878</v>
          </cell>
          <cell r="CP28">
            <v>264858</v>
          </cell>
          <cell r="CQ28">
            <v>265809</v>
          </cell>
          <cell r="CR28">
            <v>267970</v>
          </cell>
          <cell r="CS28">
            <v>267210</v>
          </cell>
          <cell r="CT28">
            <v>268404</v>
          </cell>
          <cell r="CU28">
            <v>270414</v>
          </cell>
          <cell r="CV28">
            <v>272016</v>
          </cell>
          <cell r="CW28">
            <v>273401</v>
          </cell>
          <cell r="CX28">
            <v>277062</v>
          </cell>
          <cell r="CY28">
            <v>277926</v>
          </cell>
          <cell r="CZ28">
            <v>280489</v>
          </cell>
          <cell r="DA28">
            <v>282458</v>
          </cell>
          <cell r="DB28">
            <v>282979</v>
          </cell>
          <cell r="DC28">
            <v>284680</v>
          </cell>
          <cell r="DD28">
            <v>287881</v>
          </cell>
          <cell r="DE28">
            <v>289515</v>
          </cell>
          <cell r="DF28">
            <v>289662</v>
          </cell>
          <cell r="DG28">
            <v>291876</v>
          </cell>
          <cell r="DH28">
            <v>290889</v>
          </cell>
          <cell r="DI28">
            <v>294125</v>
          </cell>
          <cell r="DJ28">
            <v>295208</v>
          </cell>
          <cell r="DK28">
            <v>304480</v>
          </cell>
          <cell r="DL28">
            <v>301584</v>
          </cell>
          <cell r="DM28">
            <v>305911</v>
          </cell>
          <cell r="DN28">
            <v>305617</v>
          </cell>
          <cell r="DO28">
            <v>301633</v>
          </cell>
          <cell r="DP28">
            <v>304787</v>
          </cell>
          <cell r="DQ28">
            <v>299747</v>
          </cell>
          <cell r="DR28">
            <v>305312</v>
          </cell>
          <cell r="DS28">
            <v>301465</v>
          </cell>
          <cell r="DT28">
            <v>309725</v>
          </cell>
          <cell r="DU28">
            <v>308388</v>
          </cell>
          <cell r="DV28">
            <v>310902</v>
          </cell>
          <cell r="DW28">
            <v>311141</v>
          </cell>
          <cell r="DX28">
            <v>312019</v>
          </cell>
          <cell r="DY28">
            <v>310699</v>
          </cell>
          <cell r="DZ28">
            <v>308430</v>
          </cell>
          <cell r="EA28">
            <v>300149</v>
          </cell>
          <cell r="EB28">
            <v>305414</v>
          </cell>
          <cell r="EC28">
            <v>305242</v>
          </cell>
          <cell r="ED28">
            <v>303004</v>
          </cell>
          <cell r="EE28">
            <v>309413</v>
          </cell>
          <cell r="EF28">
            <v>312490</v>
          </cell>
          <cell r="EG28">
            <v>311276</v>
          </cell>
          <cell r="EH28">
            <v>310363</v>
          </cell>
          <cell r="EI28">
            <v>307903</v>
          </cell>
          <cell r="EJ28">
            <v>314957</v>
          </cell>
          <cell r="EK28">
            <v>320838</v>
          </cell>
          <cell r="EL28">
            <v>323203</v>
          </cell>
          <cell r="EM28">
            <v>322407</v>
          </cell>
          <cell r="EN28">
            <v>322681</v>
          </cell>
          <cell r="EO28">
            <v>323040</v>
          </cell>
          <cell r="EP28">
            <v>327453</v>
          </cell>
          <cell r="EQ28">
            <v>334121</v>
          </cell>
          <cell r="ER28">
            <v>342067</v>
          </cell>
          <cell r="ES28">
            <v>349084</v>
          </cell>
          <cell r="ET28">
            <v>348817</v>
          </cell>
          <cell r="EU28">
            <v>347340</v>
          </cell>
          <cell r="EV28">
            <v>347893</v>
          </cell>
          <cell r="EW28">
            <v>345457</v>
          </cell>
          <cell r="EX28">
            <v>342959</v>
          </cell>
          <cell r="EY28">
            <v>343071</v>
          </cell>
          <cell r="EZ28">
            <v>350444</v>
          </cell>
          <cell r="FA28">
            <v>351162</v>
          </cell>
          <cell r="FB28">
            <v>351244</v>
          </cell>
          <cell r="FC28">
            <v>355312</v>
          </cell>
          <cell r="FD28">
            <v>353912</v>
          </cell>
          <cell r="FE28">
            <v>355143</v>
          </cell>
          <cell r="FF28">
            <v>359158</v>
          </cell>
          <cell r="FG28">
            <v>358490</v>
          </cell>
          <cell r="FH28">
            <v>364023</v>
          </cell>
          <cell r="FI28">
            <v>364207</v>
          </cell>
          <cell r="FJ28">
            <v>366242</v>
          </cell>
          <cell r="FK28">
            <v>361792</v>
          </cell>
          <cell r="FL28">
            <v>353366</v>
          </cell>
          <cell r="FM28">
            <v>364743</v>
          </cell>
          <cell r="FN28">
            <v>365643</v>
          </cell>
          <cell r="FO28">
            <v>366851</v>
          </cell>
          <cell r="FP28">
            <v>368506</v>
          </cell>
          <cell r="FQ28">
            <v>366601</v>
          </cell>
          <cell r="FR28">
            <v>364151</v>
          </cell>
          <cell r="FS28">
            <v>363913</v>
          </cell>
          <cell r="FT28">
            <v>359723</v>
          </cell>
          <cell r="FU28">
            <v>358206</v>
          </cell>
          <cell r="FV28">
            <v>364138</v>
          </cell>
          <cell r="FW28">
            <v>363693</v>
          </cell>
          <cell r="FX28">
            <v>370715</v>
          </cell>
          <cell r="FY28">
            <v>370402</v>
          </cell>
          <cell r="FZ28">
            <v>373135</v>
          </cell>
          <cell r="GA28">
            <v>370237.3</v>
          </cell>
          <cell r="GB28">
            <v>377436.3</v>
          </cell>
          <cell r="GC28">
            <v>377696.8</v>
          </cell>
          <cell r="GD28">
            <v>378990.9</v>
          </cell>
          <cell r="GE28">
            <v>380171.7</v>
          </cell>
          <cell r="GF28">
            <v>380921.59999999998</v>
          </cell>
          <cell r="GG28">
            <v>382333.9</v>
          </cell>
          <cell r="GH28">
            <v>383554.7</v>
          </cell>
          <cell r="GI28">
            <v>385199.8</v>
          </cell>
          <cell r="GJ28">
            <v>384344.3</v>
          </cell>
          <cell r="GK28">
            <v>385428.3</v>
          </cell>
          <cell r="GL28">
            <v>386097.7</v>
          </cell>
          <cell r="GM28">
            <v>387133</v>
          </cell>
          <cell r="GN28">
            <v>388523.4</v>
          </cell>
          <cell r="GO28">
            <v>389190.6</v>
          </cell>
          <cell r="GP28">
            <v>390411.8</v>
          </cell>
          <cell r="GQ28">
            <v>391922.7</v>
          </cell>
          <cell r="GR28">
            <v>392907.3</v>
          </cell>
          <cell r="GS28">
            <v>394557</v>
          </cell>
          <cell r="GT28">
            <v>396007.7</v>
          </cell>
          <cell r="GU28">
            <v>397512.1</v>
          </cell>
          <cell r="GV28">
            <v>398277.6</v>
          </cell>
          <cell r="GW28">
            <v>399763.8</v>
          </cell>
          <cell r="GX28">
            <v>400932.9</v>
          </cell>
          <cell r="GY28" t="str">
            <v>Office for National Statistics\Haver Analytics</v>
          </cell>
          <cell r="GZ28" t="b">
            <v>1</v>
          </cell>
          <cell r="HA28" t="str">
            <v>chained 2019</v>
          </cell>
          <cell r="HB28" t="str">
            <v>NA</v>
          </cell>
          <cell r="HC28">
            <v>2023</v>
          </cell>
          <cell r="HD28">
            <v>4</v>
          </cell>
          <cell r="HE28" t="str">
            <v>NA</v>
          </cell>
          <cell r="HF28" t="str">
            <v>NRJRQ@UK</v>
          </cell>
          <cell r="HG28" t="str">
            <v>UK: HH &amp; NPISH: Real Household Disposable Income (SA, Mil.Chn.2019.Pounds)</v>
          </cell>
          <cell r="HH28" t="str">
            <v>GBR</v>
          </cell>
          <cell r="HI28" t="str">
            <v>PEDY</v>
          </cell>
          <cell r="HJ28" t="str">
            <v>Conservatives.db</v>
          </cell>
        </row>
        <row r="29">
          <cell r="A29" t="str">
            <v>United Kingdom</v>
          </cell>
          <cell r="B29" t="str">
            <v>Income, personal disposable, nominal, LCU</v>
          </cell>
          <cell r="C29" t="str">
            <v>Conservatives</v>
          </cell>
          <cell r="D29" t="str">
            <v>Pound</v>
          </cell>
          <cell r="E29" t="str">
            <v>Millions</v>
          </cell>
          <cell r="F29" t="str">
            <v>Level</v>
          </cell>
          <cell r="G29">
            <v>40290</v>
          </cell>
          <cell r="H29">
            <v>41818</v>
          </cell>
          <cell r="I29">
            <v>43433</v>
          </cell>
          <cell r="J29">
            <v>44864</v>
          </cell>
          <cell r="K29">
            <v>46552</v>
          </cell>
          <cell r="L29">
            <v>47036</v>
          </cell>
          <cell r="M29">
            <v>47924</v>
          </cell>
          <cell r="N29">
            <v>49843</v>
          </cell>
          <cell r="O29">
            <v>50837</v>
          </cell>
          <cell r="P29">
            <v>52380</v>
          </cell>
          <cell r="Q29">
            <v>52615</v>
          </cell>
          <cell r="R29">
            <v>53960</v>
          </cell>
          <cell r="S29">
            <v>54514</v>
          </cell>
          <cell r="T29">
            <v>57136</v>
          </cell>
          <cell r="U29">
            <v>57119</v>
          </cell>
          <cell r="V29">
            <v>58206</v>
          </cell>
          <cell r="W29">
            <v>59961</v>
          </cell>
          <cell r="X29">
            <v>60260</v>
          </cell>
          <cell r="Y29">
            <v>62678</v>
          </cell>
          <cell r="Z29">
            <v>64883</v>
          </cell>
          <cell r="AA29">
            <v>65471</v>
          </cell>
          <cell r="AB29">
            <v>66622</v>
          </cell>
          <cell r="AC29">
            <v>67715</v>
          </cell>
          <cell r="AD29">
            <v>69185</v>
          </cell>
          <cell r="AE29">
            <v>70501</v>
          </cell>
          <cell r="AF29">
            <v>73909</v>
          </cell>
          <cell r="AG29">
            <v>73297</v>
          </cell>
          <cell r="AH29">
            <v>74329</v>
          </cell>
          <cell r="AI29">
            <v>74158</v>
          </cell>
          <cell r="AJ29">
            <v>76563</v>
          </cell>
          <cell r="AK29">
            <v>78295</v>
          </cell>
          <cell r="AL29">
            <v>79796</v>
          </cell>
          <cell r="AM29">
            <v>82285</v>
          </cell>
          <cell r="AN29">
            <v>84810</v>
          </cell>
          <cell r="AO29">
            <v>86563</v>
          </cell>
          <cell r="AP29">
            <v>88240</v>
          </cell>
          <cell r="AQ29">
            <v>90548</v>
          </cell>
          <cell r="AR29">
            <v>93363</v>
          </cell>
          <cell r="AS29">
            <v>97490</v>
          </cell>
          <cell r="AT29">
            <v>98361</v>
          </cell>
          <cell r="AU29">
            <v>102928</v>
          </cell>
          <cell r="AV29">
            <v>103890</v>
          </cell>
          <cell r="AW29">
            <v>107142</v>
          </cell>
          <cell r="AX29">
            <v>110535</v>
          </cell>
          <cell r="AY29">
            <v>113229</v>
          </cell>
          <cell r="AZ29">
            <v>113790</v>
          </cell>
          <cell r="BA29">
            <v>118607</v>
          </cell>
          <cell r="BB29">
            <v>119800</v>
          </cell>
          <cell r="BC29">
            <v>121876</v>
          </cell>
          <cell r="BD29">
            <v>123668</v>
          </cell>
          <cell r="BE29">
            <v>125292</v>
          </cell>
          <cell r="BF29">
            <v>126339</v>
          </cell>
          <cell r="BG29">
            <v>127313</v>
          </cell>
          <cell r="BH29">
            <v>131724</v>
          </cell>
          <cell r="BI29">
            <v>133457</v>
          </cell>
          <cell r="BJ29">
            <v>135003</v>
          </cell>
          <cell r="BK29">
            <v>134597</v>
          </cell>
          <cell r="BL29">
            <v>135173</v>
          </cell>
          <cell r="BM29">
            <v>138183</v>
          </cell>
          <cell r="BN29">
            <v>138391</v>
          </cell>
          <cell r="BO29">
            <v>141861</v>
          </cell>
          <cell r="BP29">
            <v>143287</v>
          </cell>
          <cell r="BQ29">
            <v>146426</v>
          </cell>
          <cell r="BR29">
            <v>147725</v>
          </cell>
          <cell r="BS29">
            <v>151630</v>
          </cell>
          <cell r="BT29">
            <v>153565</v>
          </cell>
          <cell r="BU29">
            <v>156382</v>
          </cell>
          <cell r="BV29">
            <v>154146</v>
          </cell>
          <cell r="BW29">
            <v>156649</v>
          </cell>
          <cell r="BX29">
            <v>159714</v>
          </cell>
          <cell r="BY29">
            <v>162073</v>
          </cell>
          <cell r="BZ29">
            <v>160535</v>
          </cell>
          <cell r="CA29">
            <v>161552</v>
          </cell>
          <cell r="CB29">
            <v>163217</v>
          </cell>
          <cell r="CC29">
            <v>163185</v>
          </cell>
          <cell r="CD29">
            <v>165831</v>
          </cell>
          <cell r="CE29">
            <v>165059</v>
          </cell>
          <cell r="CF29">
            <v>172659</v>
          </cell>
          <cell r="CG29">
            <v>172290</v>
          </cell>
          <cell r="CH29">
            <v>177169</v>
          </cell>
          <cell r="CI29">
            <v>178188</v>
          </cell>
          <cell r="CJ29">
            <v>179736</v>
          </cell>
          <cell r="CK29">
            <v>183422</v>
          </cell>
          <cell r="CL29">
            <v>186264</v>
          </cell>
          <cell r="CM29">
            <v>189728</v>
          </cell>
          <cell r="CN29">
            <v>188958</v>
          </cell>
          <cell r="CO29">
            <v>190041</v>
          </cell>
          <cell r="CP29">
            <v>191387</v>
          </cell>
          <cell r="CQ29">
            <v>194407</v>
          </cell>
          <cell r="CR29">
            <v>196471</v>
          </cell>
          <cell r="CS29">
            <v>196135</v>
          </cell>
          <cell r="CT29">
            <v>198285</v>
          </cell>
          <cell r="CU29">
            <v>200308</v>
          </cell>
          <cell r="CV29">
            <v>201618</v>
          </cell>
          <cell r="CW29">
            <v>204036</v>
          </cell>
          <cell r="CX29">
            <v>207651</v>
          </cell>
          <cell r="CY29">
            <v>209034</v>
          </cell>
          <cell r="CZ29">
            <v>212233</v>
          </cell>
          <cell r="DA29">
            <v>214761</v>
          </cell>
          <cell r="DB29">
            <v>216772</v>
          </cell>
          <cell r="DC29">
            <v>218821</v>
          </cell>
          <cell r="DD29">
            <v>221457</v>
          </cell>
          <cell r="DE29">
            <v>224293</v>
          </cell>
          <cell r="DF29">
            <v>226453</v>
          </cell>
          <cell r="DG29">
            <v>229762</v>
          </cell>
          <cell r="DH29">
            <v>231843</v>
          </cell>
          <cell r="DI29">
            <v>236024</v>
          </cell>
          <cell r="DJ29">
            <v>237530</v>
          </cell>
          <cell r="DK29">
            <v>243130</v>
          </cell>
          <cell r="DL29">
            <v>244499</v>
          </cell>
          <cell r="DM29">
            <v>249052</v>
          </cell>
          <cell r="DN29">
            <v>249682</v>
          </cell>
          <cell r="DO29">
            <v>249993</v>
          </cell>
          <cell r="DP29">
            <v>256308</v>
          </cell>
          <cell r="DQ29">
            <v>255855</v>
          </cell>
          <cell r="DR29">
            <v>258864</v>
          </cell>
          <cell r="DS29">
            <v>256359</v>
          </cell>
          <cell r="DT29">
            <v>264017</v>
          </cell>
          <cell r="DU29">
            <v>262855</v>
          </cell>
          <cell r="DV29">
            <v>263951</v>
          </cell>
          <cell r="DW29">
            <v>264214</v>
          </cell>
          <cell r="DX29">
            <v>267286</v>
          </cell>
          <cell r="DY29">
            <v>267899</v>
          </cell>
          <cell r="DZ29">
            <v>268231</v>
          </cell>
          <cell r="EA29">
            <v>265775</v>
          </cell>
          <cell r="EB29">
            <v>271291</v>
          </cell>
          <cell r="EC29">
            <v>273259</v>
          </cell>
          <cell r="ED29">
            <v>273345</v>
          </cell>
          <cell r="EE29">
            <v>279363</v>
          </cell>
          <cell r="EF29">
            <v>283663</v>
          </cell>
          <cell r="EG29">
            <v>282088</v>
          </cell>
          <cell r="EH29">
            <v>283822</v>
          </cell>
          <cell r="EI29">
            <v>284174</v>
          </cell>
          <cell r="EJ29">
            <v>292340</v>
          </cell>
          <cell r="EK29">
            <v>298413</v>
          </cell>
          <cell r="EL29">
            <v>300879</v>
          </cell>
          <cell r="EM29">
            <v>301521</v>
          </cell>
          <cell r="EN29">
            <v>304324</v>
          </cell>
          <cell r="EO29">
            <v>303832</v>
          </cell>
          <cell r="EP29">
            <v>307276</v>
          </cell>
          <cell r="EQ29">
            <v>311837</v>
          </cell>
          <cell r="ER29">
            <v>319722</v>
          </cell>
          <cell r="ES29">
            <v>327229</v>
          </cell>
          <cell r="ET29">
            <v>327422</v>
          </cell>
          <cell r="EU29">
            <v>326430</v>
          </cell>
          <cell r="EV29">
            <v>328384</v>
          </cell>
          <cell r="EW29">
            <v>328661</v>
          </cell>
          <cell r="EX29">
            <v>327892</v>
          </cell>
          <cell r="EY29">
            <v>328000</v>
          </cell>
          <cell r="EZ29">
            <v>337442</v>
          </cell>
          <cell r="FA29">
            <v>339739</v>
          </cell>
          <cell r="FB29">
            <v>341892</v>
          </cell>
          <cell r="FC29">
            <v>347741</v>
          </cell>
          <cell r="FD29">
            <v>347414</v>
          </cell>
          <cell r="FE29">
            <v>350680</v>
          </cell>
          <cell r="FF29">
            <v>356604</v>
          </cell>
          <cell r="FG29">
            <v>356179</v>
          </cell>
          <cell r="FH29">
            <v>363586</v>
          </cell>
          <cell r="FI29">
            <v>365234</v>
          </cell>
          <cell r="FJ29">
            <v>367963</v>
          </cell>
          <cell r="FK29">
            <v>362113</v>
          </cell>
          <cell r="FL29">
            <v>356204</v>
          </cell>
          <cell r="FM29">
            <v>367296</v>
          </cell>
          <cell r="FN29">
            <v>368253</v>
          </cell>
          <cell r="FO29">
            <v>373719</v>
          </cell>
          <cell r="FP29">
            <v>375577</v>
          </cell>
          <cell r="FQ29">
            <v>378192</v>
          </cell>
          <cell r="FR29">
            <v>380731</v>
          </cell>
          <cell r="FS29">
            <v>388396</v>
          </cell>
          <cell r="FT29">
            <v>394881</v>
          </cell>
          <cell r="FU29">
            <v>402360</v>
          </cell>
          <cell r="FV29">
            <v>418440</v>
          </cell>
          <cell r="FW29">
            <v>424987</v>
          </cell>
          <cell r="FX29">
            <v>438759</v>
          </cell>
          <cell r="FY29">
            <v>441441</v>
          </cell>
          <cell r="FZ29">
            <v>446611</v>
          </cell>
          <cell r="GA29">
            <v>444798.4</v>
          </cell>
          <cell r="GB29">
            <v>456054.5</v>
          </cell>
          <cell r="GC29">
            <v>457989.8</v>
          </cell>
          <cell r="GD29">
            <v>461206.8</v>
          </cell>
          <cell r="GE29">
            <v>464500</v>
          </cell>
          <cell r="GF29">
            <v>467364.1</v>
          </cell>
          <cell r="GG29">
            <v>470989.2</v>
          </cell>
          <cell r="GH29">
            <v>474394.2</v>
          </cell>
          <cell r="GI29">
            <v>478370.3</v>
          </cell>
          <cell r="GJ29">
            <v>479252.8</v>
          </cell>
          <cell r="GK29">
            <v>482643.4</v>
          </cell>
          <cell r="GL29">
            <v>485694</v>
          </cell>
          <cell r="GM29">
            <v>489359.4</v>
          </cell>
          <cell r="GN29">
            <v>493620.4</v>
          </cell>
          <cell r="GO29">
            <v>496964</v>
          </cell>
          <cell r="GP29">
            <v>501031.7</v>
          </cell>
          <cell r="GQ29">
            <v>505493.1</v>
          </cell>
          <cell r="GR29">
            <v>509280</v>
          </cell>
          <cell r="GS29">
            <v>513922.3</v>
          </cell>
          <cell r="GT29">
            <v>518356.6</v>
          </cell>
          <cell r="GU29">
            <v>522916.3</v>
          </cell>
          <cell r="GV29">
            <v>526564</v>
          </cell>
          <cell r="GW29">
            <v>531135.80000000005</v>
          </cell>
          <cell r="GX29">
            <v>535352.30000000005</v>
          </cell>
          <cell r="GY29" t="str">
            <v>Office for National Statistics\Haver Analytics</v>
          </cell>
          <cell r="GZ29" t="b">
            <v>1</v>
          </cell>
          <cell r="HA29" t="str">
            <v>NA</v>
          </cell>
          <cell r="HB29" t="str">
            <v>NA</v>
          </cell>
          <cell r="HC29">
            <v>2023</v>
          </cell>
          <cell r="HD29">
            <v>4</v>
          </cell>
          <cell r="HE29" t="str">
            <v>NA</v>
          </cell>
          <cell r="HF29" t="str">
            <v>RPHQQ@UK</v>
          </cell>
          <cell r="HG29" t="str">
            <v xml:space="preserve">UK: HH &amp; NPISH: Gross Disposable Income (SA, Mil.GBP) </v>
          </cell>
          <cell r="HH29" t="str">
            <v>GBR</v>
          </cell>
          <cell r="HI29" t="str">
            <v>PEDY!</v>
          </cell>
          <cell r="HJ29" t="str">
            <v>Conservatives.db</v>
          </cell>
        </row>
        <row r="30">
          <cell r="A30" t="str">
            <v>United Kingdom</v>
          </cell>
          <cell r="B30" t="str">
            <v>Consumer price index</v>
          </cell>
          <cell r="C30" t="str">
            <v>Conservatives</v>
          </cell>
          <cell r="D30" t="str">
            <v>Index</v>
          </cell>
          <cell r="E30" t="str">
            <v>NA</v>
          </cell>
          <cell r="F30" t="str">
            <v>Level</v>
          </cell>
          <cell r="G30">
            <v>30.605080000000001</v>
          </cell>
          <cell r="H30">
            <v>32.247430000000001</v>
          </cell>
          <cell r="I30">
            <v>32.951300000000003</v>
          </cell>
          <cell r="J30">
            <v>33.550879999999999</v>
          </cell>
          <cell r="K30">
            <v>34.385100000000001</v>
          </cell>
          <cell r="L30">
            <v>36.079590000000003</v>
          </cell>
          <cell r="M30">
            <v>36.731310000000001</v>
          </cell>
          <cell r="N30">
            <v>37.435180000000003</v>
          </cell>
          <cell r="O30">
            <v>37.878349999999998</v>
          </cell>
          <cell r="P30">
            <v>39.181800000000003</v>
          </cell>
          <cell r="Q30">
            <v>39.416420000000002</v>
          </cell>
          <cell r="R30">
            <v>39.885669999999998</v>
          </cell>
          <cell r="S30">
            <v>40.172429999999999</v>
          </cell>
          <cell r="T30">
            <v>40.85022</v>
          </cell>
          <cell r="U30">
            <v>41.293399999999998</v>
          </cell>
          <cell r="V30">
            <v>41.762639999999998</v>
          </cell>
          <cell r="W30">
            <v>41.86692</v>
          </cell>
          <cell r="X30">
            <v>42.779339999999998</v>
          </cell>
          <cell r="Y30">
            <v>42.98789</v>
          </cell>
          <cell r="Z30">
            <v>43.431060000000002</v>
          </cell>
          <cell r="AA30">
            <v>43.874229999999997</v>
          </cell>
          <cell r="AB30">
            <v>44.995199999999997</v>
          </cell>
          <cell r="AC30">
            <v>45.125549999999997</v>
          </cell>
          <cell r="AD30">
            <v>45.490519999999997</v>
          </cell>
          <cell r="AE30">
            <v>45.646929999999998</v>
          </cell>
          <cell r="AF30">
            <v>46.3508</v>
          </cell>
          <cell r="AG30">
            <v>46.533279999999998</v>
          </cell>
          <cell r="AH30">
            <v>46.924320000000002</v>
          </cell>
          <cell r="AI30">
            <v>47.237139999999997</v>
          </cell>
          <cell r="AJ30">
            <v>47.836730000000003</v>
          </cell>
          <cell r="AK30">
            <v>47.888869999999997</v>
          </cell>
          <cell r="AL30">
            <v>48.436320000000002</v>
          </cell>
          <cell r="AM30">
            <v>48.566670000000002</v>
          </cell>
          <cell r="AN30">
            <v>49.5</v>
          </cell>
          <cell r="AO30">
            <v>49.9</v>
          </cell>
          <cell r="AP30">
            <v>50.466670000000001</v>
          </cell>
          <cell r="AQ30">
            <v>51</v>
          </cell>
          <cell r="AR30">
            <v>52.133339999999997</v>
          </cell>
          <cell r="AS30">
            <v>52.466670000000001</v>
          </cell>
          <cell r="AT30">
            <v>53.266669999999998</v>
          </cell>
          <cell r="AU30">
            <v>53.933329999999998</v>
          </cell>
          <cell r="AV30">
            <v>55.6</v>
          </cell>
          <cell r="AW30">
            <v>56.4</v>
          </cell>
          <cell r="AX30">
            <v>57.466670000000001</v>
          </cell>
          <cell r="AY30">
            <v>57.666670000000003</v>
          </cell>
          <cell r="AZ30">
            <v>60.266669999999998</v>
          </cell>
          <cell r="BA30">
            <v>60.833329999999997</v>
          </cell>
          <cell r="BB30">
            <v>61.466670000000001</v>
          </cell>
          <cell r="BC30">
            <v>61.7</v>
          </cell>
          <cell r="BD30">
            <v>62.833329999999997</v>
          </cell>
          <cell r="BE30">
            <v>62.733330000000002</v>
          </cell>
          <cell r="BF30">
            <v>63.133339999999997</v>
          </cell>
          <cell r="BG30">
            <v>63.2</v>
          </cell>
          <cell r="BH30">
            <v>64.433329999999998</v>
          </cell>
          <cell r="BI30">
            <v>64.5</v>
          </cell>
          <cell r="BJ30">
            <v>64.666659999999993</v>
          </cell>
          <cell r="BK30">
            <v>64.766670000000005</v>
          </cell>
          <cell r="BL30">
            <v>65.7</v>
          </cell>
          <cell r="BM30">
            <v>65.633330000000001</v>
          </cell>
          <cell r="BN30">
            <v>65.8</v>
          </cell>
          <cell r="BO30">
            <v>66.333340000000007</v>
          </cell>
          <cell r="BP30">
            <v>67.266670000000005</v>
          </cell>
          <cell r="BQ30">
            <v>67.400000000000006</v>
          </cell>
          <cell r="BR30">
            <v>67.733329999999995</v>
          </cell>
          <cell r="BS30">
            <v>68.099999999999994</v>
          </cell>
          <cell r="BT30">
            <v>68.866669999999999</v>
          </cell>
          <cell r="BU30">
            <v>68.933329999999998</v>
          </cell>
          <cell r="BV30">
            <v>69.366669999999999</v>
          </cell>
          <cell r="BW30">
            <v>69.366669999999999</v>
          </cell>
          <cell r="BX30">
            <v>70</v>
          </cell>
          <cell r="BY30">
            <v>70.266670000000005</v>
          </cell>
          <cell r="BZ30">
            <v>70.633330000000001</v>
          </cell>
          <cell r="CA30">
            <v>70.5</v>
          </cell>
          <cell r="CB30">
            <v>71.266670000000005</v>
          </cell>
          <cell r="CC30">
            <v>71.233329999999995</v>
          </cell>
          <cell r="CD30">
            <v>71.633330000000001</v>
          </cell>
          <cell r="CE30">
            <v>71.599999999999994</v>
          </cell>
          <cell r="CF30">
            <v>72.3</v>
          </cell>
          <cell r="CG30">
            <v>72.133330000000001</v>
          </cell>
          <cell r="CH30">
            <v>72.433329999999998</v>
          </cell>
          <cell r="CI30">
            <v>72.133330000000001</v>
          </cell>
          <cell r="CJ30">
            <v>72.766670000000005</v>
          </cell>
          <cell r="CK30">
            <v>72.7</v>
          </cell>
          <cell r="CL30">
            <v>73.166659999999993</v>
          </cell>
          <cell r="CM30">
            <v>72.766670000000005</v>
          </cell>
          <cell r="CN30">
            <v>73.833340000000007</v>
          </cell>
          <cell r="CO30">
            <v>73.866669999999999</v>
          </cell>
          <cell r="CP30">
            <v>73.900000000000006</v>
          </cell>
          <cell r="CQ30">
            <v>73.866669999999999</v>
          </cell>
          <cell r="CR30">
            <v>74.533330000000007</v>
          </cell>
          <cell r="CS30">
            <v>74.599999999999994</v>
          </cell>
          <cell r="CT30">
            <v>75</v>
          </cell>
          <cell r="CU30">
            <v>75</v>
          </cell>
          <cell r="CV30">
            <v>75.466669999999993</v>
          </cell>
          <cell r="CW30">
            <v>75.599999999999994</v>
          </cell>
          <cell r="CX30">
            <v>76.033330000000007</v>
          </cell>
          <cell r="CY30">
            <v>75.966669999999993</v>
          </cell>
          <cell r="CZ30">
            <v>76.533330000000007</v>
          </cell>
          <cell r="DA30">
            <v>76.566670000000002</v>
          </cell>
          <cell r="DB30">
            <v>77.099999999999994</v>
          </cell>
          <cell r="DC30">
            <v>77.233329999999995</v>
          </cell>
          <cell r="DD30">
            <v>78</v>
          </cell>
          <cell r="DE30">
            <v>78.400000000000006</v>
          </cell>
          <cell r="DF30">
            <v>78.766670000000005</v>
          </cell>
          <cell r="DG30">
            <v>78.733329999999995</v>
          </cell>
          <cell r="DH30">
            <v>79.8</v>
          </cell>
          <cell r="DI30">
            <v>80.3</v>
          </cell>
          <cell r="DJ30">
            <v>80.900000000000006</v>
          </cell>
          <cell r="DK30">
            <v>81</v>
          </cell>
          <cell r="DL30">
            <v>81.8</v>
          </cell>
          <cell r="DM30">
            <v>81.733329999999995</v>
          </cell>
          <cell r="DN30">
            <v>82.6</v>
          </cell>
          <cell r="DO30">
            <v>82.933329999999998</v>
          </cell>
          <cell r="DP30">
            <v>84.6</v>
          </cell>
          <cell r="DQ30">
            <v>85.633330000000001</v>
          </cell>
          <cell r="DR30">
            <v>85.733329999999995</v>
          </cell>
          <cell r="DS30">
            <v>85.433329999999998</v>
          </cell>
          <cell r="DT30">
            <v>86.366669999999999</v>
          </cell>
          <cell r="DU30">
            <v>86.933329999999998</v>
          </cell>
          <cell r="DV30">
            <v>87.566670000000002</v>
          </cell>
          <cell r="DW30">
            <v>88.233329999999995</v>
          </cell>
          <cell r="DX30">
            <v>89.366669999999999</v>
          </cell>
          <cell r="DY30">
            <v>89.633330000000001</v>
          </cell>
          <cell r="DZ30">
            <v>90.5</v>
          </cell>
          <cell r="EA30">
            <v>91.833340000000007</v>
          </cell>
          <cell r="EB30">
            <v>93.3</v>
          </cell>
          <cell r="EC30">
            <v>93.833340000000007</v>
          </cell>
          <cell r="ED30">
            <v>94.733329999999995</v>
          </cell>
          <cell r="EE30">
            <v>95.033330000000007</v>
          </cell>
          <cell r="EF30">
            <v>95.8</v>
          </cell>
          <cell r="EG30">
            <v>96.066670000000002</v>
          </cell>
          <cell r="EH30">
            <v>97.266670000000005</v>
          </cell>
          <cell r="EI30">
            <v>97.666659999999993</v>
          </cell>
          <cell r="EJ30">
            <v>98.366669999999999</v>
          </cell>
          <cell r="EK30">
            <v>98.7</v>
          </cell>
          <cell r="EL30">
            <v>99.3</v>
          </cell>
          <cell r="EM30">
            <v>99.4</v>
          </cell>
          <cell r="EN30">
            <v>100.1</v>
          </cell>
          <cell r="EO30">
            <v>100.13330000000001</v>
          </cell>
          <cell r="EP30">
            <v>100.2</v>
          </cell>
          <cell r="EQ30">
            <v>99.5</v>
          </cell>
          <cell r="ER30">
            <v>100.0667</v>
          </cell>
          <cell r="ES30">
            <v>100.16670000000001</v>
          </cell>
          <cell r="ET30">
            <v>100.3</v>
          </cell>
          <cell r="EU30">
            <v>99.833340000000007</v>
          </cell>
          <cell r="EV30">
            <v>100.4</v>
          </cell>
          <cell r="EW30">
            <v>100.86669999999999</v>
          </cell>
          <cell r="EX30">
            <v>101.5</v>
          </cell>
          <cell r="EY30">
            <v>102</v>
          </cell>
          <cell r="EZ30">
            <v>103.16670000000001</v>
          </cell>
          <cell r="FA30">
            <v>103.7</v>
          </cell>
          <cell r="FB30">
            <v>104.5667</v>
          </cell>
          <cell r="FC30">
            <v>104.7667</v>
          </cell>
          <cell r="FD30">
            <v>105.66670000000001</v>
          </cell>
          <cell r="FE30">
            <v>106.3</v>
          </cell>
          <cell r="FF30">
            <v>106.9333</v>
          </cell>
          <cell r="FG30">
            <v>106.7</v>
          </cell>
          <cell r="FH30">
            <v>107.8</v>
          </cell>
          <cell r="FI30">
            <v>108.2667</v>
          </cell>
          <cell r="FJ30">
            <v>108.4333</v>
          </cell>
          <cell r="FK30">
            <v>108.4667</v>
          </cell>
          <cell r="FL30">
            <v>108.5333</v>
          </cell>
          <cell r="FM30">
            <v>108.9333</v>
          </cell>
          <cell r="FN30">
            <v>109.0667</v>
          </cell>
          <cell r="FO30">
            <v>109.16670000000001</v>
          </cell>
          <cell r="FP30">
            <v>110.7333</v>
          </cell>
          <cell r="FQ30">
            <v>111.9333</v>
          </cell>
          <cell r="FR30">
            <v>114.4</v>
          </cell>
          <cell r="FS30">
            <v>115.9333</v>
          </cell>
          <cell r="FT30">
            <v>120.86669999999999</v>
          </cell>
          <cell r="FU30">
            <v>123.13330000000001</v>
          </cell>
          <cell r="FV30">
            <v>126.7</v>
          </cell>
          <cell r="FW30">
            <v>127.7333</v>
          </cell>
          <cell r="FX30">
            <v>131.0667</v>
          </cell>
          <cell r="FY30">
            <v>131.4</v>
          </cell>
          <cell r="FZ30">
            <v>131.9667</v>
          </cell>
          <cell r="GA30">
            <v>132.26669999999999</v>
          </cell>
          <cell r="GB30">
            <v>133.7131</v>
          </cell>
          <cell r="GC30">
            <v>133.5746</v>
          </cell>
          <cell r="GD30">
            <v>133.8716</v>
          </cell>
          <cell r="GE30">
            <v>133.8896</v>
          </cell>
          <cell r="GF30">
            <v>135.77209999999999</v>
          </cell>
          <cell r="GG30">
            <v>135.6936</v>
          </cell>
          <cell r="GH30">
            <v>135.96029999999999</v>
          </cell>
          <cell r="GI30">
            <v>135.98679999999999</v>
          </cell>
          <cell r="GJ30">
            <v>137.82499999999999</v>
          </cell>
          <cell r="GK30">
            <v>137.81549999999999</v>
          </cell>
          <cell r="GL30">
            <v>138.14070000000001</v>
          </cell>
          <cell r="GM30">
            <v>138.32839999999999</v>
          </cell>
          <cell r="GN30">
            <v>140.4135</v>
          </cell>
          <cell r="GO30">
            <v>140.53370000000001</v>
          </cell>
          <cell r="GP30">
            <v>140.91470000000001</v>
          </cell>
          <cell r="GQ30">
            <v>141.11269999999999</v>
          </cell>
          <cell r="GR30">
            <v>143.21799999999999</v>
          </cell>
          <cell r="GS30">
            <v>143.322</v>
          </cell>
          <cell r="GT30">
            <v>143.69659999999999</v>
          </cell>
          <cell r="GU30">
            <v>143.89320000000001</v>
          </cell>
          <cell r="GV30">
            <v>146.04640000000001</v>
          </cell>
          <cell r="GW30">
            <v>146.15219999999999</v>
          </cell>
          <cell r="GX30">
            <v>146.54169999999999</v>
          </cell>
          <cell r="GY30" t="str">
            <v>Office for National Statistics\Haver Analytics</v>
          </cell>
          <cell r="GZ30" t="b">
            <v>0</v>
          </cell>
          <cell r="HA30" t="str">
            <v>NA</v>
          </cell>
          <cell r="HB30">
            <v>2015</v>
          </cell>
          <cell r="HC30">
            <v>2024</v>
          </cell>
          <cell r="HD30">
            <v>1</v>
          </cell>
          <cell r="HE30" t="str">
            <v>NA</v>
          </cell>
          <cell r="HF30" t="str">
            <v>D7BT@UK</v>
          </cell>
          <cell r="HG30" t="str">
            <v xml:space="preserve">UK: Consumer Price Index: All Items (NSA, 2015=100) </v>
          </cell>
          <cell r="HH30" t="str">
            <v>GBR</v>
          </cell>
          <cell r="HI30" t="str">
            <v>CPI</v>
          </cell>
          <cell r="HJ30" t="str">
            <v>Conservatives.db</v>
          </cell>
        </row>
        <row r="31">
          <cell r="A31" t="str">
            <v>United Kingdom</v>
          </cell>
          <cell r="B31" t="str">
            <v>Public sector net borrowing (excluding financial interventions)</v>
          </cell>
          <cell r="C31" t="str">
            <v>Conservatives</v>
          </cell>
          <cell r="D31" t="str">
            <v>Pound</v>
          </cell>
          <cell r="E31" t="str">
            <v>Millions</v>
          </cell>
          <cell r="F31" t="str">
            <v>Level</v>
          </cell>
          <cell r="G31">
            <v>1674</v>
          </cell>
          <cell r="H31">
            <v>3351</v>
          </cell>
          <cell r="I31">
            <v>3213</v>
          </cell>
          <cell r="J31">
            <v>1803</v>
          </cell>
          <cell r="K31">
            <v>3170</v>
          </cell>
          <cell r="L31">
            <v>3679</v>
          </cell>
          <cell r="M31">
            <v>2967</v>
          </cell>
          <cell r="N31">
            <v>-990.99990000000003</v>
          </cell>
          <cell r="O31">
            <v>344</v>
          </cell>
          <cell r="P31">
            <v>2938</v>
          </cell>
          <cell r="Q31">
            <v>2421</v>
          </cell>
          <cell r="R31">
            <v>1656</v>
          </cell>
          <cell r="S31">
            <v>1527</v>
          </cell>
          <cell r="T31">
            <v>4050</v>
          </cell>
          <cell r="U31">
            <v>4112</v>
          </cell>
          <cell r="V31">
            <v>893</v>
          </cell>
          <cell r="W31">
            <v>2747</v>
          </cell>
          <cell r="X31">
            <v>4927</v>
          </cell>
          <cell r="Y31">
            <v>2934</v>
          </cell>
          <cell r="Z31">
            <v>1815</v>
          </cell>
          <cell r="AA31">
            <v>2859</v>
          </cell>
          <cell r="AB31">
            <v>4910</v>
          </cell>
          <cell r="AC31">
            <v>1575</v>
          </cell>
          <cell r="AD31">
            <v>1219</v>
          </cell>
          <cell r="AE31">
            <v>1330</v>
          </cell>
          <cell r="AF31">
            <v>3479</v>
          </cell>
          <cell r="AG31">
            <v>3898</v>
          </cell>
          <cell r="AH31">
            <v>250</v>
          </cell>
          <cell r="AI31">
            <v>855</v>
          </cell>
          <cell r="AJ31">
            <v>4353</v>
          </cell>
          <cell r="AK31">
            <v>1823</v>
          </cell>
          <cell r="AL31">
            <v>-101</v>
          </cell>
          <cell r="AM31">
            <v>-1001</v>
          </cell>
          <cell r="AN31">
            <v>1693</v>
          </cell>
          <cell r="AO31">
            <v>-1095</v>
          </cell>
          <cell r="AP31">
            <v>-2730</v>
          </cell>
          <cell r="AQ31">
            <v>-3398</v>
          </cell>
          <cell r="AR31">
            <v>2035</v>
          </cell>
          <cell r="AS31">
            <v>784</v>
          </cell>
          <cell r="AT31">
            <v>-2538</v>
          </cell>
          <cell r="AU31">
            <v>-157</v>
          </cell>
          <cell r="AV31">
            <v>3212</v>
          </cell>
          <cell r="AW31">
            <v>1084</v>
          </cell>
          <cell r="AX31">
            <v>1129</v>
          </cell>
          <cell r="AY31">
            <v>1890</v>
          </cell>
          <cell r="AZ31">
            <v>7462</v>
          </cell>
          <cell r="BA31">
            <v>5732</v>
          </cell>
          <cell r="BB31">
            <v>4106</v>
          </cell>
          <cell r="BC31">
            <v>6464</v>
          </cell>
          <cell r="BD31">
            <v>13625</v>
          </cell>
          <cell r="BE31">
            <v>10937</v>
          </cell>
          <cell r="BF31">
            <v>9142</v>
          </cell>
          <cell r="BG31">
            <v>12848</v>
          </cell>
          <cell r="BH31">
            <v>15714</v>
          </cell>
          <cell r="BI31">
            <v>12329</v>
          </cell>
          <cell r="BJ31">
            <v>10500</v>
          </cell>
          <cell r="BK31">
            <v>13013</v>
          </cell>
          <cell r="BL31">
            <v>14620</v>
          </cell>
          <cell r="BM31">
            <v>10958</v>
          </cell>
          <cell r="BN31">
            <v>7891</v>
          </cell>
          <cell r="BO31">
            <v>10335</v>
          </cell>
          <cell r="BP31">
            <v>12054</v>
          </cell>
          <cell r="BQ31">
            <v>10371</v>
          </cell>
          <cell r="BR31">
            <v>6400</v>
          </cell>
          <cell r="BS31">
            <v>6485</v>
          </cell>
          <cell r="BT31">
            <v>13912</v>
          </cell>
          <cell r="BU31">
            <v>8259</v>
          </cell>
          <cell r="BV31">
            <v>1184</v>
          </cell>
          <cell r="BW31">
            <v>4621</v>
          </cell>
          <cell r="BX31">
            <v>10861</v>
          </cell>
          <cell r="BY31">
            <v>6033</v>
          </cell>
          <cell r="BZ31">
            <v>-2265</v>
          </cell>
          <cell r="CA31">
            <v>-4124</v>
          </cell>
          <cell r="CB31">
            <v>9252</v>
          </cell>
          <cell r="CC31">
            <v>1161</v>
          </cell>
          <cell r="CD31">
            <v>-2326</v>
          </cell>
          <cell r="CE31">
            <v>-7813</v>
          </cell>
          <cell r="CF31">
            <v>6321</v>
          </cell>
          <cell r="CG31">
            <v>-1744</v>
          </cell>
          <cell r="CH31">
            <v>-4059</v>
          </cell>
          <cell r="CI31">
            <v>-11558</v>
          </cell>
          <cell r="CJ31">
            <v>-3689</v>
          </cell>
          <cell r="CK31">
            <v>-4543</v>
          </cell>
          <cell r="CL31">
            <v>3683</v>
          </cell>
          <cell r="CM31">
            <v>-11500</v>
          </cell>
          <cell r="CN31">
            <v>655</v>
          </cell>
          <cell r="CO31">
            <v>-1577</v>
          </cell>
          <cell r="CP31">
            <v>9596</v>
          </cell>
          <cell r="CQ31">
            <v>-2715</v>
          </cell>
          <cell r="CR31">
            <v>9361</v>
          </cell>
          <cell r="CS31">
            <v>5976</v>
          </cell>
          <cell r="CT31">
            <v>14058</v>
          </cell>
          <cell r="CU31">
            <v>6191</v>
          </cell>
          <cell r="CV31">
            <v>13889</v>
          </cell>
          <cell r="CW31">
            <v>11857</v>
          </cell>
          <cell r="CX31">
            <v>15162</v>
          </cell>
          <cell r="CY31">
            <v>3336</v>
          </cell>
          <cell r="CZ31">
            <v>16190</v>
          </cell>
          <cell r="DA31">
            <v>13126</v>
          </cell>
          <cell r="DB31">
            <v>16710</v>
          </cell>
          <cell r="DC31">
            <v>6445</v>
          </cell>
          <cell r="DD31">
            <v>13535</v>
          </cell>
          <cell r="DE31">
            <v>10899</v>
          </cell>
          <cell r="DF31">
            <v>18427</v>
          </cell>
          <cell r="DG31">
            <v>3574</v>
          </cell>
          <cell r="DH31">
            <v>13432</v>
          </cell>
          <cell r="DI31">
            <v>11758</v>
          </cell>
          <cell r="DJ31">
            <v>16023</v>
          </cell>
          <cell r="DK31">
            <v>761</v>
          </cell>
          <cell r="DL31">
            <v>12470</v>
          </cell>
          <cell r="DM31">
            <v>11466</v>
          </cell>
          <cell r="DN31">
            <v>18046</v>
          </cell>
          <cell r="DO31">
            <v>4030</v>
          </cell>
          <cell r="DP31">
            <v>21024</v>
          </cell>
          <cell r="DQ31">
            <v>25329</v>
          </cell>
          <cell r="DR31">
            <v>39003</v>
          </cell>
          <cell r="DS31">
            <v>32426</v>
          </cell>
          <cell r="DT31">
            <v>41302</v>
          </cell>
          <cell r="DU31">
            <v>37936</v>
          </cell>
          <cell r="DV31">
            <v>50598</v>
          </cell>
          <cell r="DW31">
            <v>31072</v>
          </cell>
          <cell r="DX31">
            <v>34643</v>
          </cell>
          <cell r="DY31">
            <v>36671</v>
          </cell>
          <cell r="DZ31">
            <v>46230</v>
          </cell>
          <cell r="EA31">
            <v>24531</v>
          </cell>
          <cell r="EB31">
            <v>31423</v>
          </cell>
          <cell r="EC31">
            <v>28060</v>
          </cell>
          <cell r="ED31">
            <v>37890</v>
          </cell>
          <cell r="EE31">
            <v>23904</v>
          </cell>
          <cell r="EF31">
            <v>43582</v>
          </cell>
          <cell r="EG31">
            <v>25405</v>
          </cell>
          <cell r="EH31">
            <v>38152</v>
          </cell>
          <cell r="EI31">
            <v>17354</v>
          </cell>
          <cell r="EJ31">
            <v>29284</v>
          </cell>
          <cell r="EK31">
            <v>24559</v>
          </cell>
          <cell r="EL31">
            <v>34035</v>
          </cell>
          <cell r="EM31">
            <v>16311</v>
          </cell>
          <cell r="EN31">
            <v>31093</v>
          </cell>
          <cell r="EO31">
            <v>25393</v>
          </cell>
          <cell r="EP31">
            <v>32845</v>
          </cell>
          <cell r="EQ31">
            <v>9777</v>
          </cell>
          <cell r="ER31">
            <v>27665</v>
          </cell>
          <cell r="ES31">
            <v>22458</v>
          </cell>
          <cell r="ET31">
            <v>27422</v>
          </cell>
          <cell r="EU31">
            <v>4705</v>
          </cell>
          <cell r="EV31">
            <v>24783</v>
          </cell>
          <cell r="EW31">
            <v>19132</v>
          </cell>
          <cell r="EX31">
            <v>20422</v>
          </cell>
          <cell r="EY31">
            <v>-6127.0010000000002</v>
          </cell>
          <cell r="EZ31">
            <v>26522</v>
          </cell>
          <cell r="FA31">
            <v>15803</v>
          </cell>
          <cell r="FB31">
            <v>19128</v>
          </cell>
          <cell r="FC31">
            <v>-566</v>
          </cell>
          <cell r="FD31">
            <v>19027</v>
          </cell>
          <cell r="FE31">
            <v>13709</v>
          </cell>
          <cell r="FF31">
            <v>20596</v>
          </cell>
          <cell r="FG31">
            <v>-8342</v>
          </cell>
          <cell r="FH31">
            <v>23239</v>
          </cell>
          <cell r="FI31">
            <v>13370</v>
          </cell>
          <cell r="FJ31">
            <v>23827</v>
          </cell>
          <cell r="FK31">
            <v>139</v>
          </cell>
          <cell r="FL31">
            <v>133365</v>
          </cell>
          <cell r="FM31">
            <v>74930</v>
          </cell>
          <cell r="FN31">
            <v>64360</v>
          </cell>
          <cell r="FO31">
            <v>42117</v>
          </cell>
          <cell r="FP31">
            <v>61090</v>
          </cell>
          <cell r="FQ31">
            <v>36643</v>
          </cell>
          <cell r="FR31">
            <v>26456</v>
          </cell>
          <cell r="FS31">
            <v>2093</v>
          </cell>
          <cell r="FT31">
            <v>41129</v>
          </cell>
          <cell r="FU31">
            <v>24753</v>
          </cell>
          <cell r="FV31">
            <v>41042</v>
          </cell>
          <cell r="FW31">
            <v>20936</v>
          </cell>
          <cell r="FX31">
            <v>51041</v>
          </cell>
          <cell r="FY31">
            <v>26355</v>
          </cell>
          <cell r="FZ31">
            <v>37082</v>
          </cell>
          <cell r="GA31">
            <v>6951</v>
          </cell>
          <cell r="GB31">
            <v>31937.75</v>
          </cell>
          <cell r="GC31">
            <v>22800.11</v>
          </cell>
          <cell r="GD31">
            <v>36997.769999999997</v>
          </cell>
          <cell r="GE31">
            <v>3510.9079999999999</v>
          </cell>
          <cell r="GF31">
            <v>31126.21</v>
          </cell>
          <cell r="GG31">
            <v>21995.42</v>
          </cell>
          <cell r="GH31">
            <v>36241.82</v>
          </cell>
          <cell r="GI31">
            <v>490.52730000000003</v>
          </cell>
          <cell r="GJ31">
            <v>29453.05</v>
          </cell>
          <cell r="GK31">
            <v>20294.2</v>
          </cell>
          <cell r="GL31">
            <v>35276.730000000003</v>
          </cell>
          <cell r="GM31">
            <v>-2319.2089999999998</v>
          </cell>
          <cell r="GN31">
            <v>26094.57</v>
          </cell>
          <cell r="GO31">
            <v>15909.86</v>
          </cell>
          <cell r="GP31">
            <v>31561.58</v>
          </cell>
          <cell r="GQ31">
            <v>-8423.4240000000009</v>
          </cell>
          <cell r="GR31">
            <v>23757.48</v>
          </cell>
          <cell r="GS31">
            <v>13164.33</v>
          </cell>
          <cell r="GT31">
            <v>29220.03</v>
          </cell>
          <cell r="GU31">
            <v>-13333.08</v>
          </cell>
          <cell r="GV31">
            <v>27879.46</v>
          </cell>
          <cell r="GW31">
            <v>17034.77</v>
          </cell>
          <cell r="GX31">
            <v>33624.57</v>
          </cell>
          <cell r="GY31" t="str">
            <v>Office for National Statistics\Haver Analytics</v>
          </cell>
          <cell r="GZ31" t="b">
            <v>0</v>
          </cell>
          <cell r="HA31" t="str">
            <v>NA</v>
          </cell>
          <cell r="HB31" t="str">
            <v>NA</v>
          </cell>
          <cell r="HC31">
            <v>2024</v>
          </cell>
          <cell r="HD31">
            <v>1</v>
          </cell>
          <cell r="HE31" t="str">
            <v>NA</v>
          </cell>
          <cell r="HF31" t="str">
            <v>J5IIQ@UK</v>
          </cell>
          <cell r="HG31" t="str">
            <v>UK: Public Sector Net Borrowing excluding Financial Interventions(NSA, Mil.GBP)</v>
          </cell>
          <cell r="HH31" t="str">
            <v>GBR</v>
          </cell>
          <cell r="HI31" t="str">
            <v>PSNBX</v>
          </cell>
          <cell r="HJ31" t="str">
            <v>Conservatives.db</v>
          </cell>
        </row>
        <row r="32">
          <cell r="A32" t="str">
            <v>United Kingdom</v>
          </cell>
          <cell r="B32" t="str">
            <v>GDP, nominal, LCU</v>
          </cell>
          <cell r="C32" t="str">
            <v>Conservatives</v>
          </cell>
          <cell r="D32" t="str">
            <v>Pound</v>
          </cell>
          <cell r="E32" t="str">
            <v>Millions</v>
          </cell>
          <cell r="F32" t="str">
            <v>Level</v>
          </cell>
          <cell r="G32">
            <v>62107</v>
          </cell>
          <cell r="H32">
            <v>63704</v>
          </cell>
          <cell r="I32">
            <v>66021</v>
          </cell>
          <cell r="J32">
            <v>68138</v>
          </cell>
          <cell r="K32">
            <v>69939</v>
          </cell>
          <cell r="L32">
            <v>71334</v>
          </cell>
          <cell r="M32">
            <v>73310</v>
          </cell>
          <cell r="N32">
            <v>75597</v>
          </cell>
          <cell r="O32">
            <v>77468</v>
          </cell>
          <cell r="P32">
            <v>78993</v>
          </cell>
          <cell r="Q32">
            <v>80430</v>
          </cell>
          <cell r="R32">
            <v>82667</v>
          </cell>
          <cell r="S32">
            <v>85727</v>
          </cell>
          <cell r="T32">
            <v>86288</v>
          </cell>
          <cell r="U32">
            <v>88637</v>
          </cell>
          <cell r="V32">
            <v>90695</v>
          </cell>
          <cell r="W32">
            <v>91663</v>
          </cell>
          <cell r="X32">
            <v>93433</v>
          </cell>
          <cell r="Y32">
            <v>94862</v>
          </cell>
          <cell r="Z32">
            <v>97962</v>
          </cell>
          <cell r="AA32">
            <v>99412</v>
          </cell>
          <cell r="AB32">
            <v>103208</v>
          </cell>
          <cell r="AC32">
            <v>105169</v>
          </cell>
          <cell r="AD32">
            <v>106841</v>
          </cell>
          <cell r="AE32">
            <v>108753</v>
          </cell>
          <cell r="AF32">
            <v>110079</v>
          </cell>
          <cell r="AG32">
            <v>111989</v>
          </cell>
          <cell r="AH32">
            <v>115779</v>
          </cell>
          <cell r="AI32">
            <v>118136</v>
          </cell>
          <cell r="AJ32">
            <v>121739</v>
          </cell>
          <cell r="AK32">
            <v>127119</v>
          </cell>
          <cell r="AL32">
            <v>129815</v>
          </cell>
          <cell r="AM32">
            <v>133283</v>
          </cell>
          <cell r="AN32">
            <v>136629</v>
          </cell>
          <cell r="AO32">
            <v>140802</v>
          </cell>
          <cell r="AP32">
            <v>144969</v>
          </cell>
          <cell r="AQ32">
            <v>148623</v>
          </cell>
          <cell r="AR32">
            <v>151262</v>
          </cell>
          <cell r="AS32">
            <v>155370</v>
          </cell>
          <cell r="AT32">
            <v>159376</v>
          </cell>
          <cell r="AU32">
            <v>163056</v>
          </cell>
          <cell r="AV32">
            <v>166719</v>
          </cell>
          <cell r="AW32">
            <v>170068</v>
          </cell>
          <cell r="AX32">
            <v>170954</v>
          </cell>
          <cell r="AY32">
            <v>173192</v>
          </cell>
          <cell r="AZ32">
            <v>175821</v>
          </cell>
          <cell r="BA32">
            <v>177281</v>
          </cell>
          <cell r="BB32">
            <v>179590</v>
          </cell>
          <cell r="BC32">
            <v>181438</v>
          </cell>
          <cell r="BD32">
            <v>181889</v>
          </cell>
          <cell r="BE32">
            <v>182558</v>
          </cell>
          <cell r="BF32">
            <v>184989</v>
          </cell>
          <cell r="BG32">
            <v>189579</v>
          </cell>
          <cell r="BH32">
            <v>189803</v>
          </cell>
          <cell r="BI32">
            <v>193552</v>
          </cell>
          <cell r="BJ32">
            <v>196921</v>
          </cell>
          <cell r="BK32">
            <v>199797</v>
          </cell>
          <cell r="BL32">
            <v>200690</v>
          </cell>
          <cell r="BM32">
            <v>203292</v>
          </cell>
          <cell r="BN32">
            <v>207015</v>
          </cell>
          <cell r="BO32">
            <v>208657</v>
          </cell>
          <cell r="BP32">
            <v>210748</v>
          </cell>
          <cell r="BQ32">
            <v>214616</v>
          </cell>
          <cell r="BR32">
            <v>217824</v>
          </cell>
          <cell r="BS32">
            <v>221433</v>
          </cell>
          <cell r="BT32">
            <v>226187</v>
          </cell>
          <cell r="BU32">
            <v>229913</v>
          </cell>
          <cell r="BV32">
            <v>232460</v>
          </cell>
          <cell r="BW32">
            <v>232729</v>
          </cell>
          <cell r="BX32">
            <v>235976</v>
          </cell>
          <cell r="BY32">
            <v>243443</v>
          </cell>
          <cell r="BZ32">
            <v>241257</v>
          </cell>
          <cell r="CA32">
            <v>245844</v>
          </cell>
          <cell r="CB32">
            <v>248055</v>
          </cell>
          <cell r="CC32">
            <v>250789</v>
          </cell>
          <cell r="CD32">
            <v>253813</v>
          </cell>
          <cell r="CE32">
            <v>255773</v>
          </cell>
          <cell r="CF32">
            <v>258286</v>
          </cell>
          <cell r="CG32">
            <v>261502</v>
          </cell>
          <cell r="CH32">
            <v>267687</v>
          </cell>
          <cell r="CI32">
            <v>272133</v>
          </cell>
          <cell r="CJ32">
            <v>273951</v>
          </cell>
          <cell r="CK32">
            <v>276266</v>
          </cell>
          <cell r="CL32">
            <v>278402</v>
          </cell>
          <cell r="CM32">
            <v>282928</v>
          </cell>
          <cell r="CN32">
            <v>286649</v>
          </cell>
          <cell r="CO32">
            <v>288266</v>
          </cell>
          <cell r="CP32">
            <v>288292</v>
          </cell>
          <cell r="CQ32">
            <v>292432</v>
          </cell>
          <cell r="CR32">
            <v>295747</v>
          </cell>
          <cell r="CS32">
            <v>299185</v>
          </cell>
          <cell r="CT32">
            <v>304075</v>
          </cell>
          <cell r="CU32">
            <v>307455</v>
          </cell>
          <cell r="CV32">
            <v>313102</v>
          </cell>
          <cell r="CW32">
            <v>317491</v>
          </cell>
          <cell r="CX32">
            <v>320286</v>
          </cell>
          <cell r="CY32">
            <v>322790</v>
          </cell>
          <cell r="CZ32">
            <v>329664</v>
          </cell>
          <cell r="DA32">
            <v>331528</v>
          </cell>
          <cell r="DB32">
            <v>338655</v>
          </cell>
          <cell r="DC32">
            <v>341391</v>
          </cell>
          <cell r="DD32">
            <v>348632</v>
          </cell>
          <cell r="DE32">
            <v>351940</v>
          </cell>
          <cell r="DF32">
            <v>356786</v>
          </cell>
          <cell r="DG32">
            <v>361268</v>
          </cell>
          <cell r="DH32">
            <v>367040</v>
          </cell>
          <cell r="DI32">
            <v>370883</v>
          </cell>
          <cell r="DJ32">
            <v>372847</v>
          </cell>
          <cell r="DK32">
            <v>377049</v>
          </cell>
          <cell r="DL32">
            <v>386313</v>
          </cell>
          <cell r="DM32">
            <v>389228</v>
          </cell>
          <cell r="DN32">
            <v>392047</v>
          </cell>
          <cell r="DO32">
            <v>397548</v>
          </cell>
          <cell r="DP32">
            <v>400881</v>
          </cell>
          <cell r="DQ32">
            <v>399970</v>
          </cell>
          <cell r="DR32">
            <v>395201</v>
          </cell>
          <cell r="DS32">
            <v>386739</v>
          </cell>
          <cell r="DT32">
            <v>386564</v>
          </cell>
          <cell r="DU32">
            <v>388624</v>
          </cell>
          <cell r="DV32">
            <v>386875</v>
          </cell>
          <cell r="DW32">
            <v>396113</v>
          </cell>
          <cell r="DX32">
            <v>401311</v>
          </cell>
          <cell r="DY32">
            <v>404199</v>
          </cell>
          <cell r="DZ32">
            <v>406930</v>
          </cell>
          <cell r="EA32">
            <v>414732</v>
          </cell>
          <cell r="EB32">
            <v>412366</v>
          </cell>
          <cell r="EC32">
            <v>416049</v>
          </cell>
          <cell r="ED32">
            <v>419443</v>
          </cell>
          <cell r="EE32">
            <v>424704</v>
          </cell>
          <cell r="EF32">
            <v>425007</v>
          </cell>
          <cell r="EG32">
            <v>430937</v>
          </cell>
          <cell r="EH32">
            <v>433067</v>
          </cell>
          <cell r="EI32">
            <v>438103</v>
          </cell>
          <cell r="EJ32">
            <v>442283</v>
          </cell>
          <cell r="EK32">
            <v>448727</v>
          </cell>
          <cell r="EL32">
            <v>452248</v>
          </cell>
          <cell r="EM32">
            <v>457992</v>
          </cell>
          <cell r="EN32">
            <v>461616</v>
          </cell>
          <cell r="EO32">
            <v>470454</v>
          </cell>
          <cell r="EP32">
            <v>472452</v>
          </cell>
          <cell r="EQ32">
            <v>474738</v>
          </cell>
          <cell r="ER32">
            <v>476582</v>
          </cell>
          <cell r="ES32">
            <v>479885</v>
          </cell>
          <cell r="ET32">
            <v>485246</v>
          </cell>
          <cell r="EU32">
            <v>489730</v>
          </cell>
          <cell r="EV32">
            <v>493941</v>
          </cell>
          <cell r="EW32">
            <v>500650</v>
          </cell>
          <cell r="EX32">
            <v>507324</v>
          </cell>
          <cell r="EY32">
            <v>513926</v>
          </cell>
          <cell r="EZ32">
            <v>517565</v>
          </cell>
          <cell r="FA32">
            <v>521219</v>
          </cell>
          <cell r="FB32">
            <v>529772</v>
          </cell>
          <cell r="FC32">
            <v>531266</v>
          </cell>
          <cell r="FD32">
            <v>535608</v>
          </cell>
          <cell r="FE32">
            <v>540123</v>
          </cell>
          <cell r="FF32">
            <v>545307</v>
          </cell>
          <cell r="FG32">
            <v>549394</v>
          </cell>
          <cell r="FH32">
            <v>555948</v>
          </cell>
          <cell r="FI32">
            <v>562790</v>
          </cell>
          <cell r="FJ32">
            <v>565789</v>
          </cell>
          <cell r="FK32">
            <v>556179</v>
          </cell>
          <cell r="FL32">
            <v>475747</v>
          </cell>
          <cell r="FM32">
            <v>533668</v>
          </cell>
          <cell r="FN32">
            <v>538694</v>
          </cell>
          <cell r="FO32">
            <v>538012</v>
          </cell>
          <cell r="FP32">
            <v>567887</v>
          </cell>
          <cell r="FQ32">
            <v>581506</v>
          </cell>
          <cell r="FR32">
            <v>596674</v>
          </cell>
          <cell r="FS32">
            <v>608329</v>
          </cell>
          <cell r="FT32">
            <v>621272</v>
          </cell>
          <cell r="FU32">
            <v>630575</v>
          </cell>
          <cell r="FV32">
            <v>645805</v>
          </cell>
          <cell r="FW32">
            <v>657793</v>
          </cell>
          <cell r="FX32">
            <v>673914</v>
          </cell>
          <cell r="FY32">
            <v>678310</v>
          </cell>
          <cell r="FZ32">
            <v>677169</v>
          </cell>
          <cell r="GA32">
            <v>685411</v>
          </cell>
          <cell r="GB32">
            <v>689000.8</v>
          </cell>
          <cell r="GC32">
            <v>693121.2</v>
          </cell>
          <cell r="GD32">
            <v>697965.9</v>
          </cell>
          <cell r="GE32">
            <v>702983.3</v>
          </cell>
          <cell r="GF32">
            <v>708655.9</v>
          </cell>
          <cell r="GG32">
            <v>714787.5</v>
          </cell>
          <cell r="GH32">
            <v>721172.2</v>
          </cell>
          <cell r="GI32">
            <v>727756.2</v>
          </cell>
          <cell r="GJ32">
            <v>733309.7</v>
          </cell>
          <cell r="GK32">
            <v>739515.6</v>
          </cell>
          <cell r="GL32">
            <v>746135.4</v>
          </cell>
          <cell r="GM32">
            <v>752750.1</v>
          </cell>
          <cell r="GN32">
            <v>759925.3</v>
          </cell>
          <cell r="GO32">
            <v>767046.8</v>
          </cell>
          <cell r="GP32">
            <v>774105.9</v>
          </cell>
          <cell r="GQ32">
            <v>781198.3</v>
          </cell>
          <cell r="GR32">
            <v>788096.3</v>
          </cell>
          <cell r="GS32">
            <v>795017.3</v>
          </cell>
          <cell r="GT32">
            <v>802138.4</v>
          </cell>
          <cell r="GU32">
            <v>809397</v>
          </cell>
          <cell r="GV32">
            <v>816738.3</v>
          </cell>
          <cell r="GW32">
            <v>824570.1</v>
          </cell>
          <cell r="GX32">
            <v>832499.1</v>
          </cell>
          <cell r="GY32" t="str">
            <v>Office for National Statistics\Haver Analytics</v>
          </cell>
          <cell r="GZ32" t="b">
            <v>1</v>
          </cell>
          <cell r="HA32" t="str">
            <v>NA</v>
          </cell>
          <cell r="HB32" t="str">
            <v>NA</v>
          </cell>
          <cell r="HC32">
            <v>2024</v>
          </cell>
          <cell r="HD32">
            <v>1</v>
          </cell>
          <cell r="HE32" t="str">
            <v>NA</v>
          </cell>
          <cell r="HF32" t="str">
            <v>YBHAQ@UK</v>
          </cell>
          <cell r="HG32" t="str">
            <v xml:space="preserve">U.K.: Gross Domestic Product (SA, Mil.Pounds) </v>
          </cell>
          <cell r="HH32" t="str">
            <v>GBR</v>
          </cell>
          <cell r="HI32" t="str">
            <v>GDP!</v>
          </cell>
          <cell r="HJ32" t="str">
            <v>Conservatives.db</v>
          </cell>
        </row>
        <row r="33">
          <cell r="A33" t="str">
            <v>United Kingdom</v>
          </cell>
          <cell r="B33" t="str">
            <v>Public sector current budget (excluding financial interventions)</v>
          </cell>
          <cell r="C33" t="str">
            <v>Conservatives</v>
          </cell>
          <cell r="D33" t="str">
            <v>Pound</v>
          </cell>
          <cell r="E33" t="str">
            <v>Millions</v>
          </cell>
          <cell r="F33" t="str">
            <v>Level</v>
          </cell>
          <cell r="G33">
            <v>302</v>
          </cell>
          <cell r="H33">
            <v>-2364</v>
          </cell>
          <cell r="I33">
            <v>-1527</v>
          </cell>
          <cell r="J33">
            <v>-296</v>
          </cell>
          <cell r="K33">
            <v>-1332</v>
          </cell>
          <cell r="L33">
            <v>-2964</v>
          </cell>
          <cell r="M33">
            <v>-1973</v>
          </cell>
          <cell r="N33">
            <v>1855</v>
          </cell>
          <cell r="O33">
            <v>1451</v>
          </cell>
          <cell r="P33">
            <v>-2280</v>
          </cell>
          <cell r="Q33">
            <v>-1135</v>
          </cell>
          <cell r="R33">
            <v>-255</v>
          </cell>
          <cell r="S33">
            <v>1465</v>
          </cell>
          <cell r="T33">
            <v>-2799</v>
          </cell>
          <cell r="U33">
            <v>-2262</v>
          </cell>
          <cell r="V33">
            <v>1020</v>
          </cell>
          <cell r="W33">
            <v>69</v>
          </cell>
          <cell r="X33">
            <v>-4056</v>
          </cell>
          <cell r="Y33">
            <v>-1335</v>
          </cell>
          <cell r="Z33">
            <v>174</v>
          </cell>
          <cell r="AA33">
            <v>150</v>
          </cell>
          <cell r="AB33">
            <v>-4184</v>
          </cell>
          <cell r="AC33">
            <v>104</v>
          </cell>
          <cell r="AD33">
            <v>183</v>
          </cell>
          <cell r="AE33">
            <v>1194</v>
          </cell>
          <cell r="AF33">
            <v>-2874</v>
          </cell>
          <cell r="AG33">
            <v>-2900</v>
          </cell>
          <cell r="AH33">
            <v>518</v>
          </cell>
          <cell r="AI33">
            <v>763</v>
          </cell>
          <cell r="AJ33">
            <v>-5113</v>
          </cell>
          <cell r="AK33">
            <v>-1674</v>
          </cell>
          <cell r="AL33">
            <v>86</v>
          </cell>
          <cell r="AM33">
            <v>3124</v>
          </cell>
          <cell r="AN33">
            <v>-2535</v>
          </cell>
          <cell r="AO33">
            <v>694</v>
          </cell>
          <cell r="AP33">
            <v>2058</v>
          </cell>
          <cell r="AQ33">
            <v>5628</v>
          </cell>
          <cell r="AR33">
            <v>-2543</v>
          </cell>
          <cell r="AS33">
            <v>-397</v>
          </cell>
          <cell r="AT33">
            <v>3753</v>
          </cell>
          <cell r="AU33">
            <v>3972</v>
          </cell>
          <cell r="AV33">
            <v>-3236</v>
          </cell>
          <cell r="AW33">
            <v>-143</v>
          </cell>
          <cell r="AX33">
            <v>813</v>
          </cell>
          <cell r="AY33">
            <v>1925</v>
          </cell>
          <cell r="AZ33">
            <v>-6444</v>
          </cell>
          <cell r="BA33">
            <v>-3959</v>
          </cell>
          <cell r="BB33">
            <v>-2136</v>
          </cell>
          <cell r="BC33">
            <v>-2159</v>
          </cell>
          <cell r="BD33">
            <v>-12894</v>
          </cell>
          <cell r="BE33">
            <v>-9933</v>
          </cell>
          <cell r="BF33">
            <v>-7581</v>
          </cell>
          <cell r="BG33">
            <v>-8120</v>
          </cell>
          <cell r="BH33">
            <v>-14864</v>
          </cell>
          <cell r="BI33">
            <v>-11287</v>
          </cell>
          <cell r="BJ33">
            <v>-9777</v>
          </cell>
          <cell r="BK33">
            <v>-9260.9989999999998</v>
          </cell>
          <cell r="BL33">
            <v>-14303</v>
          </cell>
          <cell r="BM33">
            <v>-9929</v>
          </cell>
          <cell r="BN33">
            <v>-6402</v>
          </cell>
          <cell r="BO33">
            <v>-6570</v>
          </cell>
          <cell r="BP33">
            <v>-11575</v>
          </cell>
          <cell r="BQ33">
            <v>-9162.9989999999998</v>
          </cell>
          <cell r="BR33">
            <v>-5160</v>
          </cell>
          <cell r="BS33">
            <v>-3027</v>
          </cell>
          <cell r="BT33">
            <v>-14004</v>
          </cell>
          <cell r="BU33">
            <v>-8226</v>
          </cell>
          <cell r="BV33">
            <v>-1757</v>
          </cell>
          <cell r="BW33">
            <v>-1638</v>
          </cell>
          <cell r="BX33">
            <v>-11145</v>
          </cell>
          <cell r="BY33">
            <v>-5330</v>
          </cell>
          <cell r="BZ33">
            <v>3006</v>
          </cell>
          <cell r="CA33">
            <v>7769</v>
          </cell>
          <cell r="CB33">
            <v>-9328</v>
          </cell>
          <cell r="CC33">
            <v>-483</v>
          </cell>
          <cell r="CD33">
            <v>3545</v>
          </cell>
          <cell r="CE33">
            <v>11165</v>
          </cell>
          <cell r="CF33">
            <v>-6455</v>
          </cell>
          <cell r="CG33">
            <v>2374</v>
          </cell>
          <cell r="CH33">
            <v>4883</v>
          </cell>
          <cell r="CI33">
            <v>15150</v>
          </cell>
          <cell r="CJ33">
            <v>3216</v>
          </cell>
          <cell r="CK33">
            <v>4750</v>
          </cell>
          <cell r="CL33">
            <v>-2672</v>
          </cell>
          <cell r="CM33">
            <v>15266</v>
          </cell>
          <cell r="CN33">
            <v>1003</v>
          </cell>
          <cell r="CO33">
            <v>4070</v>
          </cell>
          <cell r="CP33">
            <v>-6375</v>
          </cell>
          <cell r="CQ33">
            <v>7984</v>
          </cell>
          <cell r="CR33">
            <v>-7913</v>
          </cell>
          <cell r="CS33">
            <v>-2825</v>
          </cell>
          <cell r="CT33">
            <v>-9910</v>
          </cell>
          <cell r="CU33">
            <v>2528</v>
          </cell>
          <cell r="CV33">
            <v>-10536</v>
          </cell>
          <cell r="CW33">
            <v>-7490</v>
          </cell>
          <cell r="CX33">
            <v>-10495</v>
          </cell>
          <cell r="CY33">
            <v>5812</v>
          </cell>
          <cell r="CZ33">
            <v>-11768</v>
          </cell>
          <cell r="DA33">
            <v>-8039</v>
          </cell>
          <cell r="DB33">
            <v>-10669</v>
          </cell>
          <cell r="DC33">
            <v>5465</v>
          </cell>
          <cell r="DD33">
            <v>-10334</v>
          </cell>
          <cell r="DE33">
            <v>-5709</v>
          </cell>
          <cell r="DF33">
            <v>-11423</v>
          </cell>
          <cell r="DG33">
            <v>7302</v>
          </cell>
          <cell r="DH33">
            <v>-9332</v>
          </cell>
          <cell r="DI33">
            <v>-6652</v>
          </cell>
          <cell r="DJ33">
            <v>-10557</v>
          </cell>
          <cell r="DK33">
            <v>11563</v>
          </cell>
          <cell r="DL33">
            <v>-10682</v>
          </cell>
          <cell r="DM33">
            <v>-6388</v>
          </cell>
          <cell r="DN33">
            <v>-12021</v>
          </cell>
          <cell r="DO33">
            <v>11146</v>
          </cell>
          <cell r="DP33">
            <v>-16680</v>
          </cell>
          <cell r="DQ33">
            <v>-14641</v>
          </cell>
          <cell r="DR33">
            <v>-27014</v>
          </cell>
          <cell r="DS33">
            <v>-11873</v>
          </cell>
          <cell r="DT33">
            <v>-35466</v>
          </cell>
          <cell r="DU33">
            <v>-28801</v>
          </cell>
          <cell r="DV33">
            <v>-36355</v>
          </cell>
          <cell r="DW33">
            <v>-13530</v>
          </cell>
          <cell r="DX33">
            <v>-28961</v>
          </cell>
          <cell r="DY33">
            <v>-27445</v>
          </cell>
          <cell r="DZ33">
            <v>-37187</v>
          </cell>
          <cell r="EA33">
            <v>-8688</v>
          </cell>
          <cell r="EB33">
            <v>-27021</v>
          </cell>
          <cell r="EC33">
            <v>-21697</v>
          </cell>
          <cell r="ED33">
            <v>-31211</v>
          </cell>
          <cell r="EE33">
            <v>-10525</v>
          </cell>
          <cell r="EF33">
            <v>-30630</v>
          </cell>
          <cell r="EG33">
            <v>-21041</v>
          </cell>
          <cell r="EH33">
            <v>-32599</v>
          </cell>
          <cell r="EI33">
            <v>-7789</v>
          </cell>
          <cell r="EJ33">
            <v>-25702</v>
          </cell>
          <cell r="EK33">
            <v>-19799</v>
          </cell>
          <cell r="EL33">
            <v>-28468</v>
          </cell>
          <cell r="EM33">
            <v>-4016</v>
          </cell>
          <cell r="EN33">
            <v>-25671</v>
          </cell>
          <cell r="EO33">
            <v>-18162</v>
          </cell>
          <cell r="EP33">
            <v>-24091</v>
          </cell>
          <cell r="EQ33">
            <v>4995</v>
          </cell>
          <cell r="ER33">
            <v>-20922</v>
          </cell>
          <cell r="ES33">
            <v>-15147</v>
          </cell>
          <cell r="ET33">
            <v>-21377</v>
          </cell>
          <cell r="EU33">
            <v>7446</v>
          </cell>
          <cell r="EV33">
            <v>-17734</v>
          </cell>
          <cell r="EW33">
            <v>-10631</v>
          </cell>
          <cell r="EX33">
            <v>-14025</v>
          </cell>
          <cell r="EY33">
            <v>20630</v>
          </cell>
          <cell r="EZ33">
            <v>-16509</v>
          </cell>
          <cell r="FA33">
            <v>-5166</v>
          </cell>
          <cell r="FB33">
            <v>-8977.9989999999998</v>
          </cell>
          <cell r="FC33">
            <v>16127</v>
          </cell>
          <cell r="FD33">
            <v>-10316</v>
          </cell>
          <cell r="FE33">
            <v>-4135</v>
          </cell>
          <cell r="FF33">
            <v>-10674</v>
          </cell>
          <cell r="FG33">
            <v>25785</v>
          </cell>
          <cell r="FH33">
            <v>-15324</v>
          </cell>
          <cell r="FI33">
            <v>-3072</v>
          </cell>
          <cell r="FJ33">
            <v>-15704</v>
          </cell>
          <cell r="FK33">
            <v>16081</v>
          </cell>
          <cell r="FL33">
            <v>-111651</v>
          </cell>
          <cell r="FM33">
            <v>-58644</v>
          </cell>
          <cell r="FN33">
            <v>-51414</v>
          </cell>
          <cell r="FO33">
            <v>-21086</v>
          </cell>
          <cell r="FP33">
            <v>-48835</v>
          </cell>
          <cell r="FQ33">
            <v>-23567</v>
          </cell>
          <cell r="FR33">
            <v>-17102</v>
          </cell>
          <cell r="FS33">
            <v>17600</v>
          </cell>
          <cell r="FT33">
            <v>-34381</v>
          </cell>
          <cell r="FU33">
            <v>-14626</v>
          </cell>
          <cell r="FV33">
            <v>-41488</v>
          </cell>
          <cell r="FW33">
            <v>8560</v>
          </cell>
          <cell r="FX33">
            <v>-40911</v>
          </cell>
          <cell r="FY33">
            <v>-12489</v>
          </cell>
          <cell r="FZ33">
            <v>-23588</v>
          </cell>
          <cell r="GA33">
            <v>25625</v>
          </cell>
          <cell r="GB33">
            <v>-19853.560000000001</v>
          </cell>
          <cell r="GC33">
            <v>-9042.5609999999997</v>
          </cell>
          <cell r="GD33">
            <v>-22321.66</v>
          </cell>
          <cell r="GE33">
            <v>22533.19</v>
          </cell>
          <cell r="GF33">
            <v>-20063.03</v>
          </cell>
          <cell r="GG33">
            <v>-9402.2150000000001</v>
          </cell>
          <cell r="GH33">
            <v>-22809.06</v>
          </cell>
          <cell r="GI33">
            <v>23350.1</v>
          </cell>
          <cell r="GJ33">
            <v>-18735.29</v>
          </cell>
          <cell r="GK33">
            <v>-8095.348</v>
          </cell>
          <cell r="GL33">
            <v>-22265.22</v>
          </cell>
          <cell r="GM33">
            <v>25424.84</v>
          </cell>
          <cell r="GN33">
            <v>-15892.11</v>
          </cell>
          <cell r="GO33">
            <v>-4290.5469999999996</v>
          </cell>
          <cell r="GP33">
            <v>-19163.48</v>
          </cell>
          <cell r="GQ33">
            <v>30444.05</v>
          </cell>
          <cell r="GR33">
            <v>-14146.86</v>
          </cell>
          <cell r="GS33">
            <v>-2220.17</v>
          </cell>
          <cell r="GT33">
            <v>-17543.39</v>
          </cell>
          <cell r="GU33">
            <v>34071.919999999998</v>
          </cell>
          <cell r="GV33">
            <v>-17868.509999999998</v>
          </cell>
          <cell r="GW33">
            <v>-5631.8320000000003</v>
          </cell>
          <cell r="GX33">
            <v>-21450.99</v>
          </cell>
          <cell r="GY33" t="str">
            <v>Office for National Statistics\Haver Analytics</v>
          </cell>
          <cell r="GZ33" t="b">
            <v>0</v>
          </cell>
          <cell r="HA33" t="str">
            <v>NA</v>
          </cell>
          <cell r="HB33" t="str">
            <v>NA</v>
          </cell>
          <cell r="HC33">
            <v>2024</v>
          </cell>
          <cell r="HD33">
            <v>1</v>
          </cell>
          <cell r="HE33" t="str">
            <v>NA</v>
          </cell>
          <cell r="HF33" t="str">
            <v>JW2TQ@UK</v>
          </cell>
          <cell r="HG33" t="str">
            <v>UK: Public Sector Current Budget excl Financial Interventions (NSA, Mil.GPB)</v>
          </cell>
          <cell r="HH33" t="str">
            <v>GBR</v>
          </cell>
          <cell r="HI33" t="str">
            <v>PSCBX</v>
          </cell>
          <cell r="HJ33" t="str">
            <v>Conservatives.db</v>
          </cell>
        </row>
        <row r="34">
          <cell r="A34" t="str">
            <v>United Kingdom</v>
          </cell>
          <cell r="B34" t="str">
            <v>Public sector current expenditure (excluding financial interventions)</v>
          </cell>
          <cell r="C34" t="str">
            <v>Conservatives</v>
          </cell>
          <cell r="D34" t="str">
            <v>Pound</v>
          </cell>
          <cell r="E34" t="str">
            <v>Millions</v>
          </cell>
          <cell r="F34" t="str">
            <v>Level</v>
          </cell>
          <cell r="G34">
            <v>22229</v>
          </cell>
          <cell r="H34">
            <v>22146</v>
          </cell>
          <cell r="I34">
            <v>23935</v>
          </cell>
          <cell r="J34">
            <v>24175</v>
          </cell>
          <cell r="K34">
            <v>26380</v>
          </cell>
          <cell r="L34">
            <v>26203</v>
          </cell>
          <cell r="M34">
            <v>27949</v>
          </cell>
          <cell r="N34">
            <v>26934</v>
          </cell>
          <cell r="O34">
            <v>29501</v>
          </cell>
          <cell r="P34">
            <v>28856</v>
          </cell>
          <cell r="Q34">
            <v>30155</v>
          </cell>
          <cell r="R34">
            <v>30212</v>
          </cell>
          <cell r="S34">
            <v>32213</v>
          </cell>
          <cell r="T34">
            <v>31312</v>
          </cell>
          <cell r="U34">
            <v>32277</v>
          </cell>
          <cell r="V34">
            <v>32618</v>
          </cell>
          <cell r="W34">
            <v>34820</v>
          </cell>
          <cell r="X34">
            <v>33897</v>
          </cell>
          <cell r="Y34">
            <v>34360</v>
          </cell>
          <cell r="Z34">
            <v>35416</v>
          </cell>
          <cell r="AA34">
            <v>38146</v>
          </cell>
          <cell r="AB34">
            <v>36578</v>
          </cell>
          <cell r="AC34">
            <v>36810</v>
          </cell>
          <cell r="AD34">
            <v>37959</v>
          </cell>
          <cell r="AE34">
            <v>39214</v>
          </cell>
          <cell r="AF34">
            <v>38256</v>
          </cell>
          <cell r="AG34">
            <v>39466</v>
          </cell>
          <cell r="AH34">
            <v>40118</v>
          </cell>
          <cell r="AI34">
            <v>41050</v>
          </cell>
          <cell r="AJ34">
            <v>41027</v>
          </cell>
          <cell r="AK34">
            <v>41984</v>
          </cell>
          <cell r="AL34">
            <v>43205</v>
          </cell>
          <cell r="AM34">
            <v>43943</v>
          </cell>
          <cell r="AN34">
            <v>42650</v>
          </cell>
          <cell r="AO34">
            <v>42939</v>
          </cell>
          <cell r="AP34">
            <v>45986</v>
          </cell>
          <cell r="AQ34">
            <v>45476</v>
          </cell>
          <cell r="AR34">
            <v>46109</v>
          </cell>
          <cell r="AS34">
            <v>47795</v>
          </cell>
          <cell r="AT34">
            <v>48829</v>
          </cell>
          <cell r="AU34">
            <v>49490</v>
          </cell>
          <cell r="AV34">
            <v>50774</v>
          </cell>
          <cell r="AW34">
            <v>51384</v>
          </cell>
          <cell r="AX34">
            <v>54213</v>
          </cell>
          <cell r="AY34">
            <v>53218</v>
          </cell>
          <cell r="AZ34">
            <v>56325</v>
          </cell>
          <cell r="BA34">
            <v>57414</v>
          </cell>
          <cell r="BB34">
            <v>58776</v>
          </cell>
          <cell r="BC34">
            <v>61160</v>
          </cell>
          <cell r="BD34">
            <v>62589</v>
          </cell>
          <cell r="BE34">
            <v>63100</v>
          </cell>
          <cell r="BF34">
            <v>63819</v>
          </cell>
          <cell r="BG34">
            <v>65076</v>
          </cell>
          <cell r="BH34">
            <v>65931</v>
          </cell>
          <cell r="BI34">
            <v>65848</v>
          </cell>
          <cell r="BJ34">
            <v>67902</v>
          </cell>
          <cell r="BK34">
            <v>68979</v>
          </cell>
          <cell r="BL34">
            <v>69162</v>
          </cell>
          <cell r="BM34">
            <v>69279</v>
          </cell>
          <cell r="BN34">
            <v>70104</v>
          </cell>
          <cell r="BO34">
            <v>71811</v>
          </cell>
          <cell r="BP34">
            <v>72213</v>
          </cell>
          <cell r="BQ34">
            <v>73076</v>
          </cell>
          <cell r="BR34">
            <v>75411</v>
          </cell>
          <cell r="BS34">
            <v>73589</v>
          </cell>
          <cell r="BT34">
            <v>75205</v>
          </cell>
          <cell r="BU34">
            <v>74908</v>
          </cell>
          <cell r="BV34">
            <v>76551</v>
          </cell>
          <cell r="BW34">
            <v>76803</v>
          </cell>
          <cell r="BX34">
            <v>77805</v>
          </cell>
          <cell r="BY34">
            <v>79110</v>
          </cell>
          <cell r="BZ34">
            <v>79646</v>
          </cell>
          <cell r="CA34">
            <v>80807</v>
          </cell>
          <cell r="CB34">
            <v>80338</v>
          </cell>
          <cell r="CC34">
            <v>81050</v>
          </cell>
          <cell r="CD34">
            <v>83837</v>
          </cell>
          <cell r="CE34">
            <v>81870</v>
          </cell>
          <cell r="CF34">
            <v>82734</v>
          </cell>
          <cell r="CG34">
            <v>84995</v>
          </cell>
          <cell r="CH34">
            <v>86162</v>
          </cell>
          <cell r="CI34">
            <v>84891</v>
          </cell>
          <cell r="CJ34">
            <v>87812</v>
          </cell>
          <cell r="CK34">
            <v>90514</v>
          </cell>
          <cell r="CL34">
            <v>92093</v>
          </cell>
          <cell r="CM34">
            <v>90828</v>
          </cell>
          <cell r="CN34">
            <v>92592</v>
          </cell>
          <cell r="CO34">
            <v>93272</v>
          </cell>
          <cell r="CP34">
            <v>96828</v>
          </cell>
          <cell r="CQ34">
            <v>97177</v>
          </cell>
          <cell r="CR34">
            <v>100920</v>
          </cell>
          <cell r="CS34">
            <v>101072</v>
          </cell>
          <cell r="CT34">
            <v>102757</v>
          </cell>
          <cell r="CU34">
            <v>103583</v>
          </cell>
          <cell r="CV34">
            <v>110393</v>
          </cell>
          <cell r="CW34">
            <v>111462</v>
          </cell>
          <cell r="CX34">
            <v>111913</v>
          </cell>
          <cell r="CY34">
            <v>111771</v>
          </cell>
          <cell r="CZ34">
            <v>116645</v>
          </cell>
          <cell r="DA34">
            <v>120227</v>
          </cell>
          <cell r="DB34">
            <v>120776</v>
          </cell>
          <cell r="DC34">
            <v>121084</v>
          </cell>
          <cell r="DD34">
            <v>122925</v>
          </cell>
          <cell r="DE34">
            <v>127446</v>
          </cell>
          <cell r="DF34">
            <v>128401</v>
          </cell>
          <cell r="DG34">
            <v>129288</v>
          </cell>
          <cell r="DH34">
            <v>129229</v>
          </cell>
          <cell r="DI34">
            <v>134375</v>
          </cell>
          <cell r="DJ34">
            <v>133717</v>
          </cell>
          <cell r="DK34">
            <v>134890</v>
          </cell>
          <cell r="DL34">
            <v>137035</v>
          </cell>
          <cell r="DM34">
            <v>141796</v>
          </cell>
          <cell r="DN34">
            <v>142266</v>
          </cell>
          <cell r="DO34">
            <v>144671</v>
          </cell>
          <cell r="DP34">
            <v>145613</v>
          </cell>
          <cell r="DQ34">
            <v>150789</v>
          </cell>
          <cell r="DR34">
            <v>151011</v>
          </cell>
          <cell r="DS34">
            <v>152999</v>
          </cell>
          <cell r="DT34">
            <v>155491</v>
          </cell>
          <cell r="DU34">
            <v>156731</v>
          </cell>
          <cell r="DV34">
            <v>159125</v>
          </cell>
          <cell r="DW34">
            <v>163454</v>
          </cell>
          <cell r="DX34">
            <v>162430</v>
          </cell>
          <cell r="DY34">
            <v>164687</v>
          </cell>
          <cell r="DZ34">
            <v>167607</v>
          </cell>
          <cell r="EA34">
            <v>167856</v>
          </cell>
          <cell r="EB34">
            <v>164870</v>
          </cell>
          <cell r="EC34">
            <v>167363</v>
          </cell>
          <cell r="ED34">
            <v>169045</v>
          </cell>
          <cell r="EE34">
            <v>170217</v>
          </cell>
          <cell r="EF34">
            <v>169719</v>
          </cell>
          <cell r="EG34">
            <v>169150</v>
          </cell>
          <cell r="EH34">
            <v>173525</v>
          </cell>
          <cell r="EI34">
            <v>170855</v>
          </cell>
          <cell r="EJ34">
            <v>173336</v>
          </cell>
          <cell r="EK34">
            <v>172243</v>
          </cell>
          <cell r="EL34">
            <v>175582</v>
          </cell>
          <cell r="EM34">
            <v>173757</v>
          </cell>
          <cell r="EN34">
            <v>175481</v>
          </cell>
          <cell r="EO34">
            <v>177027</v>
          </cell>
          <cell r="EP34">
            <v>179228</v>
          </cell>
          <cell r="EQ34">
            <v>173738</v>
          </cell>
          <cell r="ER34">
            <v>178023</v>
          </cell>
          <cell r="ES34">
            <v>179348</v>
          </cell>
          <cell r="ET34">
            <v>179697</v>
          </cell>
          <cell r="EU34">
            <v>179194</v>
          </cell>
          <cell r="EV34">
            <v>181414</v>
          </cell>
          <cell r="EW34">
            <v>184281</v>
          </cell>
          <cell r="EX34">
            <v>181670</v>
          </cell>
          <cell r="EY34">
            <v>180419</v>
          </cell>
          <cell r="EZ34">
            <v>188121</v>
          </cell>
          <cell r="FA34">
            <v>185775</v>
          </cell>
          <cell r="FB34">
            <v>185154</v>
          </cell>
          <cell r="FC34">
            <v>185704</v>
          </cell>
          <cell r="FD34">
            <v>188571</v>
          </cell>
          <cell r="FE34">
            <v>191294</v>
          </cell>
          <cell r="FF34">
            <v>192307</v>
          </cell>
          <cell r="FG34">
            <v>189377</v>
          </cell>
          <cell r="FH34">
            <v>198234</v>
          </cell>
          <cell r="FI34">
            <v>196788</v>
          </cell>
          <cell r="FJ34">
            <v>198019</v>
          </cell>
          <cell r="FK34">
            <v>200268</v>
          </cell>
          <cell r="FL34">
            <v>266921</v>
          </cell>
          <cell r="FM34">
            <v>235762</v>
          </cell>
          <cell r="FN34">
            <v>236504</v>
          </cell>
          <cell r="FO34">
            <v>242440</v>
          </cell>
          <cell r="FP34">
            <v>239929</v>
          </cell>
          <cell r="FQ34">
            <v>231303</v>
          </cell>
          <cell r="FR34">
            <v>229619</v>
          </cell>
          <cell r="FS34">
            <v>236740</v>
          </cell>
          <cell r="FT34">
            <v>253178</v>
          </cell>
          <cell r="FU34">
            <v>251428</v>
          </cell>
          <cell r="FV34">
            <v>275854</v>
          </cell>
          <cell r="FW34">
            <v>270569</v>
          </cell>
          <cell r="FX34">
            <v>279319</v>
          </cell>
          <cell r="FY34">
            <v>264084</v>
          </cell>
          <cell r="FZ34">
            <v>270566</v>
          </cell>
          <cell r="GA34">
            <v>267156</v>
          </cell>
          <cell r="GB34">
            <v>271803.40000000002</v>
          </cell>
          <cell r="GC34">
            <v>274168.09999999998</v>
          </cell>
          <cell r="GD34">
            <v>276434</v>
          </cell>
          <cell r="GE34">
            <v>275674.59999999998</v>
          </cell>
          <cell r="GF34">
            <v>278617.8</v>
          </cell>
          <cell r="GG34">
            <v>281118.90000000002</v>
          </cell>
          <cell r="GH34">
            <v>283403.8</v>
          </cell>
          <cell r="GI34">
            <v>282563.40000000002</v>
          </cell>
          <cell r="GJ34">
            <v>287033.2</v>
          </cell>
          <cell r="GK34">
            <v>289876.5</v>
          </cell>
          <cell r="GL34">
            <v>292212.8</v>
          </cell>
          <cell r="GM34">
            <v>291308.3</v>
          </cell>
          <cell r="GN34">
            <v>294525.8</v>
          </cell>
          <cell r="GO34">
            <v>296886.3</v>
          </cell>
          <cell r="GP34">
            <v>299328.59999999998</v>
          </cell>
          <cell r="GQ34">
            <v>298408.8</v>
          </cell>
          <cell r="GR34">
            <v>303651.3</v>
          </cell>
          <cell r="GS34">
            <v>306393.8</v>
          </cell>
          <cell r="GT34">
            <v>308896.09999999998</v>
          </cell>
          <cell r="GU34">
            <v>307956.09999999998</v>
          </cell>
          <cell r="GV34">
            <v>315419.7</v>
          </cell>
          <cell r="GW34">
            <v>318624.59999999998</v>
          </cell>
          <cell r="GX34">
            <v>321365</v>
          </cell>
          <cell r="GY34" t="str">
            <v>Office for National Statistics\Haver Analytics</v>
          </cell>
          <cell r="GZ34" t="b">
            <v>0</v>
          </cell>
          <cell r="HA34" t="str">
            <v>NA</v>
          </cell>
          <cell r="HB34" t="str">
            <v>NA</v>
          </cell>
          <cell r="HC34">
            <v>2024</v>
          </cell>
          <cell r="HD34">
            <v>1</v>
          </cell>
          <cell r="HE34" t="str">
            <v>NA</v>
          </cell>
          <cell r="HF34" t="str">
            <v>JW2QQ@UK</v>
          </cell>
          <cell r="HG34" t="str">
            <v>UK: Public Sector ex Finl Intervention: Total Current Expenditure (NSA, Mil.GBP)</v>
          </cell>
          <cell r="HH34" t="str">
            <v>GBR</v>
          </cell>
          <cell r="HI34" t="str">
            <v>PSCEX</v>
          </cell>
          <cell r="HJ34" t="str">
            <v>Conservatives.db</v>
          </cell>
        </row>
        <row r="35">
          <cell r="A35" t="str">
            <v>United Kingdom</v>
          </cell>
          <cell r="B35" t="str">
            <v>Public sector net investment (excluding financial interventions)</v>
          </cell>
          <cell r="C35" t="str">
            <v>Conservatives</v>
          </cell>
          <cell r="D35" t="str">
            <v>Pound</v>
          </cell>
          <cell r="E35" t="str">
            <v>Millions</v>
          </cell>
          <cell r="F35" t="str">
            <v>Level</v>
          </cell>
          <cell r="G35">
            <v>1976</v>
          </cell>
          <cell r="H35">
            <v>987</v>
          </cell>
          <cell r="I35">
            <v>1686</v>
          </cell>
          <cell r="J35">
            <v>1507</v>
          </cell>
          <cell r="K35">
            <v>1838</v>
          </cell>
          <cell r="L35">
            <v>715</v>
          </cell>
          <cell r="M35">
            <v>994</v>
          </cell>
          <cell r="N35">
            <v>864</v>
          </cell>
          <cell r="O35">
            <v>1795</v>
          </cell>
          <cell r="P35">
            <v>658</v>
          </cell>
          <cell r="Q35">
            <v>1286</v>
          </cell>
          <cell r="R35">
            <v>1401</v>
          </cell>
          <cell r="S35">
            <v>2992</v>
          </cell>
          <cell r="T35">
            <v>1251</v>
          </cell>
          <cell r="U35">
            <v>1850</v>
          </cell>
          <cell r="V35">
            <v>1913</v>
          </cell>
          <cell r="W35">
            <v>2816</v>
          </cell>
          <cell r="X35">
            <v>871</v>
          </cell>
          <cell r="Y35">
            <v>1599</v>
          </cell>
          <cell r="Z35">
            <v>1989</v>
          </cell>
          <cell r="AA35">
            <v>3009</v>
          </cell>
          <cell r="AB35">
            <v>726</v>
          </cell>
          <cell r="AC35">
            <v>1679</v>
          </cell>
          <cell r="AD35">
            <v>1402</v>
          </cell>
          <cell r="AE35">
            <v>2524</v>
          </cell>
          <cell r="AF35">
            <v>689</v>
          </cell>
          <cell r="AG35">
            <v>1084</v>
          </cell>
          <cell r="AH35">
            <v>856</v>
          </cell>
          <cell r="AI35">
            <v>1618</v>
          </cell>
          <cell r="AJ35">
            <v>-760</v>
          </cell>
          <cell r="AK35">
            <v>149</v>
          </cell>
          <cell r="AL35">
            <v>-15</v>
          </cell>
          <cell r="AM35">
            <v>2123</v>
          </cell>
          <cell r="AN35">
            <v>-842</v>
          </cell>
          <cell r="AO35">
            <v>-401</v>
          </cell>
          <cell r="AP35">
            <v>-672</v>
          </cell>
          <cell r="AQ35">
            <v>2230</v>
          </cell>
          <cell r="AR35">
            <v>-508</v>
          </cell>
          <cell r="AS35">
            <v>387</v>
          </cell>
          <cell r="AT35">
            <v>1215</v>
          </cell>
          <cell r="AU35">
            <v>3815</v>
          </cell>
          <cell r="AV35">
            <v>-24</v>
          </cell>
          <cell r="AW35">
            <v>941</v>
          </cell>
          <cell r="AX35">
            <v>1942</v>
          </cell>
          <cell r="AY35">
            <v>3815</v>
          </cell>
          <cell r="AZ35">
            <v>1018</v>
          </cell>
          <cell r="BA35">
            <v>1773</v>
          </cell>
          <cell r="BB35">
            <v>1970</v>
          </cell>
          <cell r="BC35">
            <v>4305</v>
          </cell>
          <cell r="BD35">
            <v>731</v>
          </cell>
          <cell r="BE35">
            <v>1004</v>
          </cell>
          <cell r="BF35">
            <v>1561</v>
          </cell>
          <cell r="BG35">
            <v>4523</v>
          </cell>
          <cell r="BH35">
            <v>800</v>
          </cell>
          <cell r="BI35">
            <v>991</v>
          </cell>
          <cell r="BJ35">
            <v>671</v>
          </cell>
          <cell r="BK35">
            <v>3691</v>
          </cell>
          <cell r="BL35">
            <v>345</v>
          </cell>
          <cell r="BM35">
            <v>1058</v>
          </cell>
          <cell r="BN35">
            <v>1519</v>
          </cell>
          <cell r="BO35">
            <v>3798</v>
          </cell>
          <cell r="BP35">
            <v>532</v>
          </cell>
          <cell r="BQ35">
            <v>1263</v>
          </cell>
          <cell r="BR35">
            <v>1296</v>
          </cell>
          <cell r="BS35">
            <v>3519</v>
          </cell>
          <cell r="BT35">
            <v>217</v>
          </cell>
          <cell r="BU35">
            <v>349</v>
          </cell>
          <cell r="BV35">
            <v>-250</v>
          </cell>
          <cell r="BW35">
            <v>2983</v>
          </cell>
          <cell r="BX35">
            <v>-284</v>
          </cell>
          <cell r="BY35">
            <v>703</v>
          </cell>
          <cell r="BZ35">
            <v>741</v>
          </cell>
          <cell r="CA35">
            <v>3645</v>
          </cell>
          <cell r="CB35">
            <v>-76</v>
          </cell>
          <cell r="CC35">
            <v>678</v>
          </cell>
          <cell r="CD35">
            <v>1219</v>
          </cell>
          <cell r="CE35">
            <v>3352</v>
          </cell>
          <cell r="CF35">
            <v>-134</v>
          </cell>
          <cell r="CG35">
            <v>630</v>
          </cell>
          <cell r="CH35">
            <v>824</v>
          </cell>
          <cell r="CI35">
            <v>3592</v>
          </cell>
          <cell r="CJ35">
            <v>-473</v>
          </cell>
          <cell r="CK35">
            <v>207</v>
          </cell>
          <cell r="CL35">
            <v>1011</v>
          </cell>
          <cell r="CM35">
            <v>3766</v>
          </cell>
          <cell r="CN35">
            <v>1658</v>
          </cell>
          <cell r="CO35">
            <v>2493</v>
          </cell>
          <cell r="CP35">
            <v>3221</v>
          </cell>
          <cell r="CQ35">
            <v>5269</v>
          </cell>
          <cell r="CR35">
            <v>1448</v>
          </cell>
          <cell r="CS35">
            <v>3151</v>
          </cell>
          <cell r="CT35">
            <v>4148</v>
          </cell>
          <cell r="CU35">
            <v>8719</v>
          </cell>
          <cell r="CV35">
            <v>3353</v>
          </cell>
          <cell r="CW35">
            <v>4367</v>
          </cell>
          <cell r="CX35">
            <v>4667</v>
          </cell>
          <cell r="CY35">
            <v>9148</v>
          </cell>
          <cell r="CZ35">
            <v>4422</v>
          </cell>
          <cell r="DA35">
            <v>5087</v>
          </cell>
          <cell r="DB35">
            <v>6041</v>
          </cell>
          <cell r="DC35">
            <v>11910</v>
          </cell>
          <cell r="DD35">
            <v>3201</v>
          </cell>
          <cell r="DE35">
            <v>5190</v>
          </cell>
          <cell r="DF35">
            <v>7004</v>
          </cell>
          <cell r="DG35">
            <v>10876</v>
          </cell>
          <cell r="DH35">
            <v>4100</v>
          </cell>
          <cell r="DI35">
            <v>5106</v>
          </cell>
          <cell r="DJ35">
            <v>5466</v>
          </cell>
          <cell r="DK35">
            <v>12324</v>
          </cell>
          <cell r="DL35">
            <v>1788</v>
          </cell>
          <cell r="DM35">
            <v>5078</v>
          </cell>
          <cell r="DN35">
            <v>6025</v>
          </cell>
          <cell r="DO35">
            <v>15176</v>
          </cell>
          <cell r="DP35">
            <v>4344</v>
          </cell>
          <cell r="DQ35">
            <v>10688</v>
          </cell>
          <cell r="DR35">
            <v>11989</v>
          </cell>
          <cell r="DS35">
            <v>20553</v>
          </cell>
          <cell r="DT35">
            <v>5836</v>
          </cell>
          <cell r="DU35">
            <v>9135</v>
          </cell>
          <cell r="DV35">
            <v>14243</v>
          </cell>
          <cell r="DW35">
            <v>17542</v>
          </cell>
          <cell r="DX35">
            <v>5682</v>
          </cell>
          <cell r="DY35">
            <v>9226</v>
          </cell>
          <cell r="DZ35">
            <v>9043</v>
          </cell>
          <cell r="EA35">
            <v>15843</v>
          </cell>
          <cell r="EB35">
            <v>4402</v>
          </cell>
          <cell r="EC35">
            <v>6363</v>
          </cell>
          <cell r="ED35">
            <v>6679</v>
          </cell>
          <cell r="EE35">
            <v>13379</v>
          </cell>
          <cell r="EF35">
            <v>12952</v>
          </cell>
          <cell r="EG35">
            <v>4364</v>
          </cell>
          <cell r="EH35">
            <v>5553</v>
          </cell>
          <cell r="EI35">
            <v>9565</v>
          </cell>
          <cell r="EJ35">
            <v>3582</v>
          </cell>
          <cell r="EK35">
            <v>4760</v>
          </cell>
          <cell r="EL35">
            <v>5567</v>
          </cell>
          <cell r="EM35">
            <v>12295</v>
          </cell>
          <cell r="EN35">
            <v>5422</v>
          </cell>
          <cell r="EO35">
            <v>7231</v>
          </cell>
          <cell r="EP35">
            <v>8754</v>
          </cell>
          <cell r="EQ35">
            <v>14772</v>
          </cell>
          <cell r="ER35">
            <v>6743</v>
          </cell>
          <cell r="ES35">
            <v>7311</v>
          </cell>
          <cell r="ET35">
            <v>6045</v>
          </cell>
          <cell r="EU35">
            <v>12151</v>
          </cell>
          <cell r="EV35">
            <v>7049</v>
          </cell>
          <cell r="EW35">
            <v>8501</v>
          </cell>
          <cell r="EX35">
            <v>6397</v>
          </cell>
          <cell r="EY35">
            <v>14503</v>
          </cell>
          <cell r="EZ35">
            <v>10013</v>
          </cell>
          <cell r="FA35">
            <v>10637</v>
          </cell>
          <cell r="FB35">
            <v>10150</v>
          </cell>
          <cell r="FC35">
            <v>15561</v>
          </cell>
          <cell r="FD35">
            <v>8711</v>
          </cell>
          <cell r="FE35">
            <v>9574</v>
          </cell>
          <cell r="FF35">
            <v>9922</v>
          </cell>
          <cell r="FG35">
            <v>17443</v>
          </cell>
          <cell r="FH35">
            <v>7915</v>
          </cell>
          <cell r="FI35">
            <v>10298</v>
          </cell>
          <cell r="FJ35">
            <v>8123</v>
          </cell>
          <cell r="FK35">
            <v>16220</v>
          </cell>
          <cell r="FL35">
            <v>21714</v>
          </cell>
          <cell r="FM35">
            <v>16286</v>
          </cell>
          <cell r="FN35">
            <v>12946</v>
          </cell>
          <cell r="FO35">
            <v>21031</v>
          </cell>
          <cell r="FP35">
            <v>12255</v>
          </cell>
          <cell r="FQ35">
            <v>13076</v>
          </cell>
          <cell r="FR35">
            <v>9354</v>
          </cell>
          <cell r="FS35">
            <v>19693</v>
          </cell>
          <cell r="FT35">
            <v>6748</v>
          </cell>
          <cell r="FU35">
            <v>10127</v>
          </cell>
          <cell r="FV35">
            <v>-446</v>
          </cell>
          <cell r="FW35">
            <v>29496</v>
          </cell>
          <cell r="FX35">
            <v>10130</v>
          </cell>
          <cell r="FY35">
            <v>13866</v>
          </cell>
          <cell r="FZ35">
            <v>13494</v>
          </cell>
          <cell r="GA35">
            <v>32576</v>
          </cell>
          <cell r="GB35">
            <v>12084.19</v>
          </cell>
          <cell r="GC35">
            <v>13757.55</v>
          </cell>
          <cell r="GD35">
            <v>14676.12</v>
          </cell>
          <cell r="GE35">
            <v>26044.1</v>
          </cell>
          <cell r="GF35">
            <v>11063.19</v>
          </cell>
          <cell r="GG35">
            <v>12593.2</v>
          </cell>
          <cell r="GH35">
            <v>13432.76</v>
          </cell>
          <cell r="GI35">
            <v>23840.62</v>
          </cell>
          <cell r="GJ35">
            <v>10717.77</v>
          </cell>
          <cell r="GK35">
            <v>12198.85</v>
          </cell>
          <cell r="GL35">
            <v>13011.51</v>
          </cell>
          <cell r="GM35">
            <v>23105.63</v>
          </cell>
          <cell r="GN35">
            <v>10202.469999999999</v>
          </cell>
          <cell r="GO35">
            <v>11619.31</v>
          </cell>
          <cell r="GP35">
            <v>12398.1</v>
          </cell>
          <cell r="GQ35">
            <v>22020.62</v>
          </cell>
          <cell r="GR35">
            <v>9610.6280000000006</v>
          </cell>
          <cell r="GS35">
            <v>10944.16</v>
          </cell>
          <cell r="GT35">
            <v>11676.64</v>
          </cell>
          <cell r="GU35">
            <v>20738.84</v>
          </cell>
          <cell r="GV35">
            <v>10010.950000000001</v>
          </cell>
          <cell r="GW35">
            <v>11402.94</v>
          </cell>
          <cell r="GX35">
            <v>12173.59</v>
          </cell>
          <cell r="GY35" t="str">
            <v>Office for National Statistics\Haver Analytics</v>
          </cell>
          <cell r="GZ35" t="b">
            <v>0</v>
          </cell>
          <cell r="HA35" t="str">
            <v>NA</v>
          </cell>
          <cell r="HB35" t="str">
            <v>NA</v>
          </cell>
          <cell r="HC35">
            <v>2024</v>
          </cell>
          <cell r="HD35">
            <v>1</v>
          </cell>
          <cell r="HE35" t="str">
            <v>NA</v>
          </cell>
          <cell r="HF35" t="str">
            <v>-1*JW2ZQ@UK</v>
          </cell>
          <cell r="HG35" t="str">
            <v>-1*UK: Public Sector: Net Investment excl Financial Investments (NSA, Mil. GBP)</v>
          </cell>
          <cell r="HH35" t="str">
            <v>GBR</v>
          </cell>
          <cell r="HI35" t="str">
            <v>PSNIX</v>
          </cell>
          <cell r="HJ35" t="str">
            <v>Conservatives.db</v>
          </cell>
        </row>
        <row r="36">
          <cell r="A36" t="str">
            <v>United Kingdom</v>
          </cell>
          <cell r="B36" t="str">
            <v>Depreciation (excluding financial interventions)</v>
          </cell>
          <cell r="C36" t="str">
            <v>Conservatives</v>
          </cell>
          <cell r="D36" t="str">
            <v>Pound</v>
          </cell>
          <cell r="E36" t="str">
            <v>Millions</v>
          </cell>
          <cell r="F36" t="str">
            <v>Level</v>
          </cell>
          <cell r="G36">
            <v>2656</v>
          </cell>
          <cell r="H36">
            <v>2802</v>
          </cell>
          <cell r="I36">
            <v>2939</v>
          </cell>
          <cell r="J36">
            <v>3037</v>
          </cell>
          <cell r="K36">
            <v>3089</v>
          </cell>
          <cell r="L36">
            <v>3163</v>
          </cell>
          <cell r="M36">
            <v>3223</v>
          </cell>
          <cell r="N36">
            <v>3274</v>
          </cell>
          <cell r="O36">
            <v>3306</v>
          </cell>
          <cell r="P36">
            <v>3350</v>
          </cell>
          <cell r="Q36">
            <v>3397</v>
          </cell>
          <cell r="R36">
            <v>3447</v>
          </cell>
          <cell r="S36">
            <v>3454</v>
          </cell>
          <cell r="T36">
            <v>3494</v>
          </cell>
          <cell r="U36">
            <v>3549</v>
          </cell>
          <cell r="V36">
            <v>3619</v>
          </cell>
          <cell r="W36">
            <v>3644</v>
          </cell>
          <cell r="X36">
            <v>3709</v>
          </cell>
          <cell r="Y36">
            <v>3776</v>
          </cell>
          <cell r="Z36">
            <v>3688</v>
          </cell>
          <cell r="AA36">
            <v>3440</v>
          </cell>
          <cell r="AB36">
            <v>3502</v>
          </cell>
          <cell r="AC36">
            <v>3568</v>
          </cell>
          <cell r="AD36">
            <v>3630</v>
          </cell>
          <cell r="AE36">
            <v>3687</v>
          </cell>
          <cell r="AF36">
            <v>3755</v>
          </cell>
          <cell r="AG36">
            <v>3823</v>
          </cell>
          <cell r="AH36">
            <v>3846</v>
          </cell>
          <cell r="AI36">
            <v>4436</v>
          </cell>
          <cell r="AJ36">
            <v>4531</v>
          </cell>
          <cell r="AK36">
            <v>4594</v>
          </cell>
          <cell r="AL36">
            <v>4658</v>
          </cell>
          <cell r="AM36">
            <v>4703</v>
          </cell>
          <cell r="AN36">
            <v>4771</v>
          </cell>
          <cell r="AO36">
            <v>4875</v>
          </cell>
          <cell r="AP36">
            <v>5007</v>
          </cell>
          <cell r="AQ36">
            <v>5136</v>
          </cell>
          <cell r="AR36">
            <v>5275</v>
          </cell>
          <cell r="AS36">
            <v>5404</v>
          </cell>
          <cell r="AT36">
            <v>5431</v>
          </cell>
          <cell r="AU36">
            <v>5512</v>
          </cell>
          <cell r="AV36">
            <v>5587</v>
          </cell>
          <cell r="AW36">
            <v>5651</v>
          </cell>
          <cell r="AX36">
            <v>5079</v>
          </cell>
          <cell r="AY36">
            <v>5112</v>
          </cell>
          <cell r="AZ36">
            <v>5135</v>
          </cell>
          <cell r="BA36">
            <v>5163</v>
          </cell>
          <cell r="BB36">
            <v>5180</v>
          </cell>
          <cell r="BC36">
            <v>5178</v>
          </cell>
          <cell r="BD36">
            <v>5184</v>
          </cell>
          <cell r="BE36">
            <v>5202</v>
          </cell>
          <cell r="BF36">
            <v>5230</v>
          </cell>
          <cell r="BG36">
            <v>5233</v>
          </cell>
          <cell r="BH36">
            <v>5249</v>
          </cell>
          <cell r="BI36">
            <v>5284</v>
          </cell>
          <cell r="BJ36">
            <v>5333</v>
          </cell>
          <cell r="BK36">
            <v>5371</v>
          </cell>
          <cell r="BL36">
            <v>5368</v>
          </cell>
          <cell r="BM36">
            <v>5433</v>
          </cell>
          <cell r="BN36">
            <v>5283</v>
          </cell>
          <cell r="BO36">
            <v>5317</v>
          </cell>
          <cell r="BP36">
            <v>5388</v>
          </cell>
          <cell r="BQ36">
            <v>5455</v>
          </cell>
          <cell r="BR36">
            <v>5523</v>
          </cell>
          <cell r="BS36">
            <v>5570</v>
          </cell>
          <cell r="BT36">
            <v>5403</v>
          </cell>
          <cell r="BU36">
            <v>5401</v>
          </cell>
          <cell r="BV36">
            <v>5409</v>
          </cell>
          <cell r="BW36">
            <v>5456</v>
          </cell>
          <cell r="BX36">
            <v>5466</v>
          </cell>
          <cell r="BY36">
            <v>5510</v>
          </cell>
          <cell r="BZ36">
            <v>5570</v>
          </cell>
          <cell r="CA36">
            <v>5801</v>
          </cell>
          <cell r="CB36">
            <v>5651</v>
          </cell>
          <cell r="CC36">
            <v>5709</v>
          </cell>
          <cell r="CD36">
            <v>5775</v>
          </cell>
          <cell r="CE36">
            <v>5876</v>
          </cell>
          <cell r="CF36">
            <v>5954</v>
          </cell>
          <cell r="CG36">
            <v>6024</v>
          </cell>
          <cell r="CH36">
            <v>6057</v>
          </cell>
          <cell r="CI36">
            <v>6156</v>
          </cell>
          <cell r="CJ36">
            <v>6192</v>
          </cell>
          <cell r="CK36">
            <v>6246</v>
          </cell>
          <cell r="CL36">
            <v>6328</v>
          </cell>
          <cell r="CM36">
            <v>6420</v>
          </cell>
          <cell r="CN36">
            <v>6473</v>
          </cell>
          <cell r="CO36">
            <v>6525</v>
          </cell>
          <cell r="CP36">
            <v>6608</v>
          </cell>
          <cell r="CQ36">
            <v>6724</v>
          </cell>
          <cell r="CR36">
            <v>6794</v>
          </cell>
          <cell r="CS36">
            <v>6891</v>
          </cell>
          <cell r="CT36">
            <v>6924</v>
          </cell>
          <cell r="CU36">
            <v>7583</v>
          </cell>
          <cell r="CV36">
            <v>6927</v>
          </cell>
          <cell r="CW36">
            <v>7020</v>
          </cell>
          <cell r="CX36">
            <v>7117</v>
          </cell>
          <cell r="CY36">
            <v>7311</v>
          </cell>
          <cell r="CZ36">
            <v>7313</v>
          </cell>
          <cell r="DA36">
            <v>7361</v>
          </cell>
          <cell r="DB36">
            <v>7437</v>
          </cell>
          <cell r="DC36">
            <v>7733</v>
          </cell>
          <cell r="DD36">
            <v>7811</v>
          </cell>
          <cell r="DE36">
            <v>7958</v>
          </cell>
          <cell r="DF36">
            <v>8091</v>
          </cell>
          <cell r="DG36">
            <v>8343</v>
          </cell>
          <cell r="DH36">
            <v>8407</v>
          </cell>
          <cell r="DI36">
            <v>8481</v>
          </cell>
          <cell r="DJ36">
            <v>8569</v>
          </cell>
          <cell r="DK36">
            <v>8752</v>
          </cell>
          <cell r="DL36">
            <v>8872</v>
          </cell>
          <cell r="DM36">
            <v>8991</v>
          </cell>
          <cell r="DN36">
            <v>9183</v>
          </cell>
          <cell r="DO36">
            <v>9463</v>
          </cell>
          <cell r="DP36">
            <v>9584</v>
          </cell>
          <cell r="DQ36">
            <v>9907</v>
          </cell>
          <cell r="DR36">
            <v>10050</v>
          </cell>
          <cell r="DS36">
            <v>10390</v>
          </cell>
          <cell r="DT36">
            <v>10403</v>
          </cell>
          <cell r="DU36">
            <v>10421</v>
          </cell>
          <cell r="DV36">
            <v>10423</v>
          </cell>
          <cell r="DW36">
            <v>10509</v>
          </cell>
          <cell r="DX36">
            <v>10480</v>
          </cell>
          <cell r="DY36">
            <v>10466</v>
          </cell>
          <cell r="DZ36">
            <v>10463</v>
          </cell>
          <cell r="EA36">
            <v>10757</v>
          </cell>
          <cell r="EB36">
            <v>10709</v>
          </cell>
          <cell r="EC36">
            <v>10761</v>
          </cell>
          <cell r="ED36">
            <v>10853</v>
          </cell>
          <cell r="EE36">
            <v>11180</v>
          </cell>
          <cell r="EF36">
            <v>11081</v>
          </cell>
          <cell r="EG36">
            <v>11113</v>
          </cell>
          <cell r="EH36">
            <v>11181</v>
          </cell>
          <cell r="EI36">
            <v>11330</v>
          </cell>
          <cell r="EJ36">
            <v>11388</v>
          </cell>
          <cell r="EK36">
            <v>11398</v>
          </cell>
          <cell r="EL36">
            <v>11464</v>
          </cell>
          <cell r="EM36">
            <v>11681</v>
          </cell>
          <cell r="EN36">
            <v>11722</v>
          </cell>
          <cell r="EO36">
            <v>11693</v>
          </cell>
          <cell r="EP36">
            <v>11754</v>
          </cell>
          <cell r="EQ36">
            <v>11896</v>
          </cell>
          <cell r="ER36">
            <v>11958</v>
          </cell>
          <cell r="ES36">
            <v>11966</v>
          </cell>
          <cell r="ET36">
            <v>12004</v>
          </cell>
          <cell r="EU36">
            <v>12149</v>
          </cell>
          <cell r="EV36">
            <v>12252</v>
          </cell>
          <cell r="EW36">
            <v>12298</v>
          </cell>
          <cell r="EX36">
            <v>12445</v>
          </cell>
          <cell r="EY36">
            <v>12605</v>
          </cell>
          <cell r="EZ36">
            <v>12626</v>
          </cell>
          <cell r="FA36">
            <v>12647</v>
          </cell>
          <cell r="FB36">
            <v>12507</v>
          </cell>
          <cell r="FC36">
            <v>12595</v>
          </cell>
          <cell r="FD36">
            <v>12592</v>
          </cell>
          <cell r="FE36">
            <v>12687</v>
          </cell>
          <cell r="FF36">
            <v>12759</v>
          </cell>
          <cell r="FG36">
            <v>12962</v>
          </cell>
          <cell r="FH36">
            <v>12988</v>
          </cell>
          <cell r="FI36">
            <v>13097</v>
          </cell>
          <cell r="FJ36">
            <v>13228</v>
          </cell>
          <cell r="FK36">
            <v>13256</v>
          </cell>
          <cell r="FL36">
            <v>13278</v>
          </cell>
          <cell r="FM36">
            <v>13359</v>
          </cell>
          <cell r="FN36">
            <v>13425</v>
          </cell>
          <cell r="FO36">
            <v>13582</v>
          </cell>
          <cell r="FP36">
            <v>13551</v>
          </cell>
          <cell r="FQ36">
            <v>13604</v>
          </cell>
          <cell r="FR36">
            <v>13784</v>
          </cell>
          <cell r="FS36">
            <v>14334</v>
          </cell>
          <cell r="FT36">
            <v>14549</v>
          </cell>
          <cell r="FU36">
            <v>14938</v>
          </cell>
          <cell r="FV36">
            <v>15188</v>
          </cell>
          <cell r="FW36">
            <v>15735</v>
          </cell>
          <cell r="FX36">
            <v>16006</v>
          </cell>
          <cell r="FY36">
            <v>16187</v>
          </cell>
          <cell r="FZ36">
            <v>16318</v>
          </cell>
          <cell r="GA36">
            <v>16688</v>
          </cell>
          <cell r="GB36">
            <v>17348.060000000001</v>
          </cell>
          <cell r="GC36">
            <v>17348.060000000001</v>
          </cell>
          <cell r="GD36">
            <v>17348.060000000001</v>
          </cell>
          <cell r="GE36">
            <v>17348.060000000001</v>
          </cell>
          <cell r="GF36">
            <v>17777.400000000001</v>
          </cell>
          <cell r="GG36">
            <v>17777.400000000001</v>
          </cell>
          <cell r="GH36">
            <v>17777.400000000001</v>
          </cell>
          <cell r="GI36">
            <v>17777.400000000001</v>
          </cell>
          <cell r="GJ36">
            <v>18282.099999999999</v>
          </cell>
          <cell r="GK36">
            <v>18282.099999999999</v>
          </cell>
          <cell r="GL36">
            <v>18282.099999999999</v>
          </cell>
          <cell r="GM36">
            <v>18282.099999999999</v>
          </cell>
          <cell r="GN36">
            <v>18853.14</v>
          </cell>
          <cell r="GO36">
            <v>18853.14</v>
          </cell>
          <cell r="GP36">
            <v>18853.14</v>
          </cell>
          <cell r="GQ36">
            <v>18853.14</v>
          </cell>
          <cell r="GR36">
            <v>19375.73</v>
          </cell>
          <cell r="GS36">
            <v>19375.73</v>
          </cell>
          <cell r="GT36">
            <v>19375.73</v>
          </cell>
          <cell r="GU36">
            <v>19375.73</v>
          </cell>
          <cell r="GV36">
            <v>20179.419999999998</v>
          </cell>
          <cell r="GW36">
            <v>20185.740000000002</v>
          </cell>
          <cell r="GX36">
            <v>20197.169999999998</v>
          </cell>
          <cell r="GY36" t="str">
            <v>Office for National Statistics\Haver Analytics</v>
          </cell>
          <cell r="GZ36" t="b">
            <v>0</v>
          </cell>
          <cell r="HA36" t="str">
            <v>NA</v>
          </cell>
          <cell r="HB36" t="str">
            <v>NA</v>
          </cell>
          <cell r="HC36">
            <v>2024</v>
          </cell>
          <cell r="HD36">
            <v>1</v>
          </cell>
          <cell r="HE36" t="str">
            <v>NA</v>
          </cell>
          <cell r="HF36" t="str">
            <v>JW2SQ@UK</v>
          </cell>
          <cell r="HG36" t="str">
            <v>UK: Public Sector ex Finl Intervention: GFCF Less Depreciation (NSA, Mil.GBP)  )</v>
          </cell>
          <cell r="HH36" t="str">
            <v>GBR</v>
          </cell>
          <cell r="HI36" t="str">
            <v>DEPX</v>
          </cell>
          <cell r="HJ36" t="str">
            <v>Conservatives.db</v>
          </cell>
        </row>
        <row r="37">
          <cell r="A37" t="str">
            <v>United Kingdom</v>
          </cell>
          <cell r="B37" t="str">
            <v>Public sector current receipts (excluding financial interventions)</v>
          </cell>
          <cell r="C37" t="str">
            <v>Conservatives</v>
          </cell>
          <cell r="D37" t="str">
            <v>Pound</v>
          </cell>
          <cell r="E37" t="str">
            <v>Millions</v>
          </cell>
          <cell r="F37" t="str">
            <v>Level</v>
          </cell>
          <cell r="G37">
            <v>25187</v>
          </cell>
          <cell r="H37">
            <v>22584</v>
          </cell>
          <cell r="I37">
            <v>25347</v>
          </cell>
          <cell r="J37">
            <v>26916</v>
          </cell>
          <cell r="K37">
            <v>28137</v>
          </cell>
          <cell r="L37">
            <v>26402</v>
          </cell>
          <cell r="M37">
            <v>29199</v>
          </cell>
          <cell r="N37">
            <v>32063</v>
          </cell>
          <cell r="O37">
            <v>34258</v>
          </cell>
          <cell r="P37">
            <v>29926</v>
          </cell>
          <cell r="Q37">
            <v>32417</v>
          </cell>
          <cell r="R37">
            <v>33404</v>
          </cell>
          <cell r="S37">
            <v>37132</v>
          </cell>
          <cell r="T37">
            <v>32007</v>
          </cell>
          <cell r="U37">
            <v>33564</v>
          </cell>
          <cell r="V37">
            <v>37257</v>
          </cell>
          <cell r="W37">
            <v>38533</v>
          </cell>
          <cell r="X37">
            <v>33550</v>
          </cell>
          <cell r="Y37">
            <v>36801</v>
          </cell>
          <cell r="Z37">
            <v>39278</v>
          </cell>
          <cell r="AA37">
            <v>41736</v>
          </cell>
          <cell r="AB37">
            <v>35896</v>
          </cell>
          <cell r="AC37">
            <v>40482</v>
          </cell>
          <cell r="AD37">
            <v>41772</v>
          </cell>
          <cell r="AE37">
            <v>44095</v>
          </cell>
          <cell r="AF37">
            <v>39137</v>
          </cell>
          <cell r="AG37">
            <v>40389</v>
          </cell>
          <cell r="AH37">
            <v>44482</v>
          </cell>
          <cell r="AI37">
            <v>46249</v>
          </cell>
          <cell r="AJ37">
            <v>40445</v>
          </cell>
          <cell r="AK37">
            <v>44904</v>
          </cell>
          <cell r="AL37">
            <v>47949</v>
          </cell>
          <cell r="AM37">
            <v>51770</v>
          </cell>
          <cell r="AN37">
            <v>44886</v>
          </cell>
          <cell r="AO37">
            <v>48508</v>
          </cell>
          <cell r="AP37">
            <v>53051</v>
          </cell>
          <cell r="AQ37">
            <v>56240</v>
          </cell>
          <cell r="AR37">
            <v>48841</v>
          </cell>
          <cell r="AS37">
            <v>52802</v>
          </cell>
          <cell r="AT37">
            <v>58013</v>
          </cell>
          <cell r="AU37">
            <v>58974</v>
          </cell>
          <cell r="AV37">
            <v>53125</v>
          </cell>
          <cell r="AW37">
            <v>56892</v>
          </cell>
          <cell r="AX37">
            <v>60105</v>
          </cell>
          <cell r="AY37">
            <v>60255</v>
          </cell>
          <cell r="AZ37">
            <v>55016</v>
          </cell>
          <cell r="BA37">
            <v>58618</v>
          </cell>
          <cell r="BB37">
            <v>61820</v>
          </cell>
          <cell r="BC37">
            <v>64179</v>
          </cell>
          <cell r="BD37">
            <v>54879</v>
          </cell>
          <cell r="BE37">
            <v>58369</v>
          </cell>
          <cell r="BF37">
            <v>61468</v>
          </cell>
          <cell r="BG37">
            <v>62189</v>
          </cell>
          <cell r="BH37">
            <v>56316</v>
          </cell>
          <cell r="BI37">
            <v>59845</v>
          </cell>
          <cell r="BJ37">
            <v>63458</v>
          </cell>
          <cell r="BK37">
            <v>65089</v>
          </cell>
          <cell r="BL37">
            <v>60227</v>
          </cell>
          <cell r="BM37">
            <v>64783</v>
          </cell>
          <cell r="BN37">
            <v>68985</v>
          </cell>
          <cell r="BO37">
            <v>70558</v>
          </cell>
          <cell r="BP37">
            <v>66026</v>
          </cell>
          <cell r="BQ37">
            <v>69368</v>
          </cell>
          <cell r="BR37">
            <v>75774</v>
          </cell>
          <cell r="BS37">
            <v>76132</v>
          </cell>
          <cell r="BT37">
            <v>66604</v>
          </cell>
          <cell r="BU37">
            <v>72083</v>
          </cell>
          <cell r="BV37">
            <v>80203</v>
          </cell>
          <cell r="BW37">
            <v>80621</v>
          </cell>
          <cell r="BX37">
            <v>72126</v>
          </cell>
          <cell r="BY37">
            <v>79290</v>
          </cell>
          <cell r="BZ37">
            <v>88222</v>
          </cell>
          <cell r="CA37">
            <v>94377</v>
          </cell>
          <cell r="CB37">
            <v>76661</v>
          </cell>
          <cell r="CC37">
            <v>86276</v>
          </cell>
          <cell r="CD37">
            <v>93157</v>
          </cell>
          <cell r="CE37">
            <v>98911</v>
          </cell>
          <cell r="CF37">
            <v>82233</v>
          </cell>
          <cell r="CG37">
            <v>93393</v>
          </cell>
          <cell r="CH37">
            <v>97102</v>
          </cell>
          <cell r="CI37">
            <v>106197</v>
          </cell>
          <cell r="CJ37">
            <v>97220</v>
          </cell>
          <cell r="CK37">
            <v>101510</v>
          </cell>
          <cell r="CL37">
            <v>95749</v>
          </cell>
          <cell r="CM37">
            <v>112514</v>
          </cell>
          <cell r="CN37">
            <v>100068</v>
          </cell>
          <cell r="CO37">
            <v>103867</v>
          </cell>
          <cell r="CP37">
            <v>97061</v>
          </cell>
          <cell r="CQ37">
            <v>111885</v>
          </cell>
          <cell r="CR37">
            <v>99801</v>
          </cell>
          <cell r="CS37">
            <v>105138</v>
          </cell>
          <cell r="CT37">
            <v>99771</v>
          </cell>
          <cell r="CU37">
            <v>113694</v>
          </cell>
          <cell r="CV37">
            <v>106784</v>
          </cell>
          <cell r="CW37">
            <v>110992</v>
          </cell>
          <cell r="CX37">
            <v>108535</v>
          </cell>
          <cell r="CY37">
            <v>124894</v>
          </cell>
          <cell r="CZ37">
            <v>112190</v>
          </cell>
          <cell r="DA37">
            <v>119549</v>
          </cell>
          <cell r="DB37">
            <v>117544</v>
          </cell>
          <cell r="DC37">
            <v>134282</v>
          </cell>
          <cell r="DD37">
            <v>120402</v>
          </cell>
          <cell r="DE37">
            <v>129695</v>
          </cell>
          <cell r="DF37">
            <v>125069</v>
          </cell>
          <cell r="DG37">
            <v>144933</v>
          </cell>
          <cell r="DH37">
            <v>128304</v>
          </cell>
          <cell r="DI37">
            <v>136204</v>
          </cell>
          <cell r="DJ37">
            <v>131729</v>
          </cell>
          <cell r="DK37">
            <v>155205</v>
          </cell>
          <cell r="DL37">
            <v>135225</v>
          </cell>
          <cell r="DM37">
            <v>144399</v>
          </cell>
          <cell r="DN37">
            <v>139428</v>
          </cell>
          <cell r="DO37">
            <v>165280</v>
          </cell>
          <cell r="DP37">
            <v>138517</v>
          </cell>
          <cell r="DQ37">
            <v>146055</v>
          </cell>
          <cell r="DR37">
            <v>134047</v>
          </cell>
          <cell r="DS37">
            <v>151516</v>
          </cell>
          <cell r="DT37">
            <v>130428</v>
          </cell>
          <cell r="DU37">
            <v>138351</v>
          </cell>
          <cell r="DV37">
            <v>133193</v>
          </cell>
          <cell r="DW37">
            <v>160433</v>
          </cell>
          <cell r="DX37">
            <v>143949</v>
          </cell>
          <cell r="DY37">
            <v>147708</v>
          </cell>
          <cell r="DZ37">
            <v>140883</v>
          </cell>
          <cell r="EA37">
            <v>169925</v>
          </cell>
          <cell r="EB37">
            <v>148558</v>
          </cell>
          <cell r="EC37">
            <v>156427</v>
          </cell>
          <cell r="ED37">
            <v>148687</v>
          </cell>
          <cell r="EE37">
            <v>170872</v>
          </cell>
          <cell r="EF37">
            <v>150170</v>
          </cell>
          <cell r="EG37">
            <v>159222</v>
          </cell>
          <cell r="EH37">
            <v>152107</v>
          </cell>
          <cell r="EI37">
            <v>174396</v>
          </cell>
          <cell r="EJ37">
            <v>159022</v>
          </cell>
          <cell r="EK37">
            <v>163842</v>
          </cell>
          <cell r="EL37">
            <v>158578</v>
          </cell>
          <cell r="EM37">
            <v>181422</v>
          </cell>
          <cell r="EN37">
            <v>161532</v>
          </cell>
          <cell r="EO37">
            <v>170558</v>
          </cell>
          <cell r="EP37">
            <v>166891</v>
          </cell>
          <cell r="EQ37">
            <v>190629</v>
          </cell>
          <cell r="ER37">
            <v>169059</v>
          </cell>
          <cell r="ES37">
            <v>176167</v>
          </cell>
          <cell r="ET37">
            <v>170324</v>
          </cell>
          <cell r="EU37">
            <v>198789</v>
          </cell>
          <cell r="EV37">
            <v>175932</v>
          </cell>
          <cell r="EW37">
            <v>185948</v>
          </cell>
          <cell r="EX37">
            <v>180090</v>
          </cell>
          <cell r="EY37">
            <v>213654</v>
          </cell>
          <cell r="EZ37">
            <v>184238</v>
          </cell>
          <cell r="FA37">
            <v>193256</v>
          </cell>
          <cell r="FB37">
            <v>188683</v>
          </cell>
          <cell r="FC37">
            <v>214426</v>
          </cell>
          <cell r="FD37">
            <v>190847</v>
          </cell>
          <cell r="FE37">
            <v>199846</v>
          </cell>
          <cell r="FF37">
            <v>194392</v>
          </cell>
          <cell r="FG37">
            <v>228124</v>
          </cell>
          <cell r="FH37">
            <v>195898</v>
          </cell>
          <cell r="FI37">
            <v>206813</v>
          </cell>
          <cell r="FJ37">
            <v>195543</v>
          </cell>
          <cell r="FK37">
            <v>229605</v>
          </cell>
          <cell r="FL37">
            <v>168548</v>
          </cell>
          <cell r="FM37">
            <v>190477</v>
          </cell>
          <cell r="FN37">
            <v>198515</v>
          </cell>
          <cell r="FO37">
            <v>234936</v>
          </cell>
          <cell r="FP37">
            <v>204645</v>
          </cell>
          <cell r="FQ37">
            <v>221340</v>
          </cell>
          <cell r="FR37">
            <v>226301</v>
          </cell>
          <cell r="FS37">
            <v>268674</v>
          </cell>
          <cell r="FT37">
            <v>233346</v>
          </cell>
          <cell r="FU37">
            <v>251740</v>
          </cell>
          <cell r="FV37">
            <v>249554</v>
          </cell>
          <cell r="FW37">
            <v>294864</v>
          </cell>
          <cell r="FX37">
            <v>254414</v>
          </cell>
          <cell r="FY37">
            <v>267782</v>
          </cell>
          <cell r="FZ37">
            <v>263296</v>
          </cell>
          <cell r="GA37">
            <v>309469</v>
          </cell>
          <cell r="GB37">
            <v>269297.90000000002</v>
          </cell>
          <cell r="GC37">
            <v>282473.59999999998</v>
          </cell>
          <cell r="GD37">
            <v>271460.40000000002</v>
          </cell>
          <cell r="GE37">
            <v>315555.8</v>
          </cell>
          <cell r="GF37">
            <v>276332.2</v>
          </cell>
          <cell r="GG37">
            <v>289494.09999999998</v>
          </cell>
          <cell r="GH37">
            <v>278372.2</v>
          </cell>
          <cell r="GI37">
            <v>323690.90000000002</v>
          </cell>
          <cell r="GJ37">
            <v>286580</v>
          </cell>
          <cell r="GK37">
            <v>300063.2</v>
          </cell>
          <cell r="GL37">
            <v>288229.7</v>
          </cell>
          <cell r="GM37">
            <v>335015.2</v>
          </cell>
          <cell r="GN37">
            <v>297486.8</v>
          </cell>
          <cell r="GO37">
            <v>311448.90000000002</v>
          </cell>
          <cell r="GP37">
            <v>299018.2</v>
          </cell>
          <cell r="GQ37">
            <v>347705.9</v>
          </cell>
          <cell r="GR37">
            <v>308880.2</v>
          </cell>
          <cell r="GS37">
            <v>323549.3</v>
          </cell>
          <cell r="GT37">
            <v>310728.40000000002</v>
          </cell>
          <cell r="GU37">
            <v>361403.8</v>
          </cell>
          <cell r="GV37">
            <v>317730.59999999998</v>
          </cell>
          <cell r="GW37">
            <v>333178.5</v>
          </cell>
          <cell r="GX37">
            <v>320111.2</v>
          </cell>
          <cell r="GY37" t="str">
            <v>Office for National Statistics\Haver Analytics</v>
          </cell>
          <cell r="GZ37" t="b">
            <v>0</v>
          </cell>
          <cell r="HA37" t="str">
            <v>NA</v>
          </cell>
          <cell r="HB37" t="str">
            <v>NA</v>
          </cell>
          <cell r="HC37">
            <v>2024</v>
          </cell>
          <cell r="HD37">
            <v>1</v>
          </cell>
          <cell r="HE37" t="str">
            <v>NA</v>
          </cell>
          <cell r="HF37" t="str">
            <v>JW2OQ@UK</v>
          </cell>
          <cell r="HG37" t="str">
            <v>UK: Public Sector ex Finl Intervention: Total Current Receipts (NSA, Mil.GBP)</v>
          </cell>
          <cell r="HH37" t="str">
            <v>GBR</v>
          </cell>
          <cell r="HI37" t="str">
            <v>GREVX</v>
          </cell>
          <cell r="HJ37" t="str">
            <v>Conservatives.db</v>
          </cell>
        </row>
        <row r="38">
          <cell r="A38" t="str">
            <v>United Kingdom</v>
          </cell>
          <cell r="B38" t="str">
            <v>Government debt, net (excluding financial interventions)</v>
          </cell>
          <cell r="C38" t="str">
            <v>Conservatives</v>
          </cell>
          <cell r="D38" t="str">
            <v>Pound</v>
          </cell>
          <cell r="E38" t="str">
            <v>Millions</v>
          </cell>
          <cell r="F38" t="str">
            <v>Level</v>
          </cell>
          <cell r="G38">
            <v>75983.41</v>
          </cell>
          <cell r="H38">
            <v>78965.55</v>
          </cell>
          <cell r="I38">
            <v>81955.839999999997</v>
          </cell>
          <cell r="J38">
            <v>84954.26</v>
          </cell>
          <cell r="K38">
            <v>88342.79</v>
          </cell>
          <cell r="L38">
            <v>91718.73</v>
          </cell>
          <cell r="M38">
            <v>94133.53</v>
          </cell>
          <cell r="N38">
            <v>95587.21</v>
          </cell>
          <cell r="O38">
            <v>96841.12</v>
          </cell>
          <cell r="P38">
            <v>98489.59</v>
          </cell>
          <cell r="Q38">
            <v>100607.5</v>
          </cell>
          <cell r="R38">
            <v>103194.7</v>
          </cell>
          <cell r="S38">
            <v>107892.9</v>
          </cell>
          <cell r="T38">
            <v>112350.39999999999</v>
          </cell>
          <cell r="U38">
            <v>111617.2</v>
          </cell>
          <cell r="V38">
            <v>105693.5</v>
          </cell>
          <cell r="W38">
            <v>97493.3</v>
          </cell>
          <cell r="X38">
            <v>91452.49</v>
          </cell>
          <cell r="Y38">
            <v>90897.73</v>
          </cell>
          <cell r="Z38">
            <v>95829.01</v>
          </cell>
          <cell r="AA38">
            <v>100950.3</v>
          </cell>
          <cell r="AB38">
            <v>103842.1</v>
          </cell>
          <cell r="AC38">
            <v>106396.3</v>
          </cell>
          <cell r="AD38">
            <v>108612.9</v>
          </cell>
          <cell r="AE38">
            <v>111237.2</v>
          </cell>
          <cell r="AF38">
            <v>113988.8</v>
          </cell>
          <cell r="AG38">
            <v>115727.6</v>
          </cell>
          <cell r="AH38">
            <v>116453.6</v>
          </cell>
          <cell r="AI38">
            <v>118539.7</v>
          </cell>
          <cell r="AJ38">
            <v>121004.3</v>
          </cell>
          <cell r="AK38">
            <v>120092.9</v>
          </cell>
          <cell r="AL38">
            <v>115805.7</v>
          </cell>
          <cell r="AM38">
            <v>111566.39999999999</v>
          </cell>
          <cell r="AN38">
            <v>108695.1</v>
          </cell>
          <cell r="AO38">
            <v>105625.3</v>
          </cell>
          <cell r="AP38">
            <v>102356.9</v>
          </cell>
          <cell r="AQ38">
            <v>97603.77</v>
          </cell>
          <cell r="AR38">
            <v>92966.58</v>
          </cell>
          <cell r="AS38">
            <v>91983.27</v>
          </cell>
          <cell r="AT38">
            <v>94653.84</v>
          </cell>
          <cell r="AU38">
            <v>97206.61</v>
          </cell>
          <cell r="AV38">
            <v>98280.29</v>
          </cell>
          <cell r="AW38">
            <v>99731.27</v>
          </cell>
          <cell r="AX38">
            <v>101559.6</v>
          </cell>
          <cell r="AY38">
            <v>100297.1</v>
          </cell>
          <cell r="AZ38">
            <v>98955.17</v>
          </cell>
          <cell r="BA38">
            <v>105238.8</v>
          </cell>
          <cell r="BB38">
            <v>119147.9</v>
          </cell>
          <cell r="BC38">
            <v>131212.79999999999</v>
          </cell>
          <cell r="BD38">
            <v>140228.9</v>
          </cell>
          <cell r="BE38">
            <v>153971.20000000001</v>
          </cell>
          <cell r="BF38">
            <v>172439.8</v>
          </cell>
          <cell r="BG38">
            <v>201900</v>
          </cell>
          <cell r="BH38">
            <v>216100</v>
          </cell>
          <cell r="BI38">
            <v>229800</v>
          </cell>
          <cell r="BJ38">
            <v>234900</v>
          </cell>
          <cell r="BK38">
            <v>249800</v>
          </cell>
          <cell r="BL38">
            <v>262900</v>
          </cell>
          <cell r="BM38">
            <v>273500</v>
          </cell>
          <cell r="BN38">
            <v>278400</v>
          </cell>
          <cell r="BO38">
            <v>290000</v>
          </cell>
          <cell r="BP38">
            <v>301400</v>
          </cell>
          <cell r="BQ38">
            <v>310700</v>
          </cell>
          <cell r="BR38">
            <v>313600</v>
          </cell>
          <cell r="BS38">
            <v>322100</v>
          </cell>
          <cell r="BT38">
            <v>333000</v>
          </cell>
          <cell r="BU38">
            <v>339300</v>
          </cell>
          <cell r="BV38">
            <v>341900</v>
          </cell>
          <cell r="BW38">
            <v>347000</v>
          </cell>
          <cell r="BX38">
            <v>364400</v>
          </cell>
          <cell r="BY38">
            <v>365400</v>
          </cell>
          <cell r="BZ38">
            <v>365000</v>
          </cell>
          <cell r="CA38">
            <v>360400</v>
          </cell>
          <cell r="CB38">
            <v>367300</v>
          </cell>
          <cell r="CC38">
            <v>366100</v>
          </cell>
          <cell r="CD38">
            <v>364300</v>
          </cell>
          <cell r="CE38">
            <v>363100</v>
          </cell>
          <cell r="CF38">
            <v>367400</v>
          </cell>
          <cell r="CG38">
            <v>361800</v>
          </cell>
          <cell r="CH38">
            <v>368300</v>
          </cell>
          <cell r="CI38">
            <v>353300</v>
          </cell>
          <cell r="CJ38">
            <v>341800</v>
          </cell>
          <cell r="CK38">
            <v>326600</v>
          </cell>
          <cell r="CL38">
            <v>333300</v>
          </cell>
          <cell r="CM38">
            <v>322000</v>
          </cell>
          <cell r="CN38">
            <v>330300</v>
          </cell>
          <cell r="CO38">
            <v>324600</v>
          </cell>
          <cell r="CP38">
            <v>335500</v>
          </cell>
          <cell r="CQ38">
            <v>330600</v>
          </cell>
          <cell r="CR38">
            <v>339100</v>
          </cell>
          <cell r="CS38">
            <v>343600</v>
          </cell>
          <cell r="CT38">
            <v>368700</v>
          </cell>
          <cell r="CU38">
            <v>369200</v>
          </cell>
          <cell r="CV38">
            <v>375500</v>
          </cell>
          <cell r="CW38">
            <v>383400</v>
          </cell>
          <cell r="CX38">
            <v>404600</v>
          </cell>
          <cell r="CY38">
            <v>404500</v>
          </cell>
          <cell r="CZ38">
            <v>430200</v>
          </cell>
          <cell r="DA38">
            <v>438000</v>
          </cell>
          <cell r="DB38">
            <v>463800</v>
          </cell>
          <cell r="DC38">
            <v>460900</v>
          </cell>
          <cell r="DD38">
            <v>473300</v>
          </cell>
          <cell r="DE38">
            <v>483300</v>
          </cell>
          <cell r="DF38">
            <v>503500</v>
          </cell>
          <cell r="DG38">
            <v>499400</v>
          </cell>
          <cell r="DH38">
            <v>520000</v>
          </cell>
          <cell r="DI38">
            <v>524600</v>
          </cell>
          <cell r="DJ38">
            <v>539000</v>
          </cell>
          <cell r="DK38">
            <v>535200</v>
          </cell>
          <cell r="DL38">
            <v>551200</v>
          </cell>
          <cell r="DM38">
            <v>553000</v>
          </cell>
          <cell r="DN38">
            <v>574700</v>
          </cell>
          <cell r="DO38">
            <v>567200</v>
          </cell>
          <cell r="DP38">
            <v>600100</v>
          </cell>
          <cell r="DQ38">
            <v>681200</v>
          </cell>
          <cell r="DR38">
            <v>749900</v>
          </cell>
          <cell r="DS38">
            <v>787200</v>
          </cell>
          <cell r="DT38">
            <v>849700</v>
          </cell>
          <cell r="DU38">
            <v>877500</v>
          </cell>
          <cell r="DV38">
            <v>958600</v>
          </cell>
          <cell r="DW38">
            <v>1027900</v>
          </cell>
          <cell r="DX38">
            <v>1068100</v>
          </cell>
          <cell r="DY38">
            <v>1106900</v>
          </cell>
          <cell r="DZ38">
            <v>1152500</v>
          </cell>
          <cell r="EA38">
            <v>1168700</v>
          </cell>
          <cell r="EB38">
            <v>1202900</v>
          </cell>
          <cell r="EC38">
            <v>1219100</v>
          </cell>
          <cell r="ED38">
            <v>1250600</v>
          </cell>
          <cell r="EE38">
            <v>1261200</v>
          </cell>
          <cell r="EF38">
            <v>1290100</v>
          </cell>
          <cell r="EG38">
            <v>1308900</v>
          </cell>
          <cell r="EH38">
            <v>1354300</v>
          </cell>
          <cell r="EI38">
            <v>1366200</v>
          </cell>
          <cell r="EJ38">
            <v>1397700</v>
          </cell>
          <cell r="EK38">
            <v>1415400</v>
          </cell>
          <cell r="EL38">
            <v>1452600</v>
          </cell>
          <cell r="EM38">
            <v>1461100</v>
          </cell>
          <cell r="EN38">
            <v>1497900</v>
          </cell>
          <cell r="EO38">
            <v>1513900</v>
          </cell>
          <cell r="EP38">
            <v>1550800</v>
          </cell>
          <cell r="EQ38">
            <v>1552900</v>
          </cell>
          <cell r="ER38">
            <v>1584600</v>
          </cell>
          <cell r="ES38">
            <v>1589300</v>
          </cell>
          <cell r="ET38">
            <v>1605100</v>
          </cell>
          <cell r="EU38">
            <v>1599700</v>
          </cell>
          <cell r="EV38">
            <v>1627600</v>
          </cell>
          <cell r="EW38">
            <v>1632900</v>
          </cell>
          <cell r="EX38">
            <v>1688100</v>
          </cell>
          <cell r="EY38">
            <v>1718000</v>
          </cell>
          <cell r="EZ38">
            <v>1755300</v>
          </cell>
          <cell r="FA38">
            <v>1773700</v>
          </cell>
          <cell r="FB38">
            <v>1743700</v>
          </cell>
          <cell r="FC38">
            <v>1757300</v>
          </cell>
          <cell r="FD38">
            <v>1774800</v>
          </cell>
          <cell r="FE38">
            <v>1774400</v>
          </cell>
          <cell r="FF38">
            <v>1795600</v>
          </cell>
          <cell r="FG38">
            <v>1776900</v>
          </cell>
          <cell r="FH38">
            <v>1809900</v>
          </cell>
          <cell r="FI38">
            <v>1803800</v>
          </cell>
          <cell r="FJ38">
            <v>1835200</v>
          </cell>
          <cell r="FK38">
            <v>1815000</v>
          </cell>
          <cell r="FL38">
            <v>2023900</v>
          </cell>
          <cell r="FM38">
            <v>2068800</v>
          </cell>
          <cell r="FN38">
            <v>2152200</v>
          </cell>
          <cell r="FO38">
            <v>2152000</v>
          </cell>
          <cell r="FP38">
            <v>2223700</v>
          </cell>
          <cell r="FQ38">
            <v>2235900</v>
          </cell>
          <cell r="FR38">
            <v>2360200</v>
          </cell>
          <cell r="FS38">
            <v>2381100</v>
          </cell>
          <cell r="FT38">
            <v>2424200</v>
          </cell>
          <cell r="FU38">
            <v>2440700</v>
          </cell>
          <cell r="FV38">
            <v>2497000</v>
          </cell>
          <cell r="FW38">
            <v>2539700</v>
          </cell>
          <cell r="FX38">
            <v>2598300</v>
          </cell>
          <cell r="FY38">
            <v>2597800</v>
          </cell>
          <cell r="FZ38">
            <v>2687300</v>
          </cell>
          <cell r="GA38">
            <v>2694300</v>
          </cell>
          <cell r="GB38">
            <v>2729995</v>
          </cell>
          <cell r="GC38">
            <v>2756552</v>
          </cell>
          <cell r="GD38">
            <v>2797351</v>
          </cell>
          <cell r="GE38">
            <v>2804619</v>
          </cell>
          <cell r="GF38">
            <v>2823155</v>
          </cell>
          <cell r="GG38">
            <v>2832560</v>
          </cell>
          <cell r="GH38">
            <v>2856212</v>
          </cell>
          <cell r="GI38">
            <v>2844112</v>
          </cell>
          <cell r="GJ38">
            <v>2877089</v>
          </cell>
          <cell r="GK38">
            <v>2900905</v>
          </cell>
          <cell r="GL38">
            <v>2939705</v>
          </cell>
          <cell r="GM38">
            <v>2940908</v>
          </cell>
          <cell r="GN38">
            <v>2977406</v>
          </cell>
          <cell r="GO38">
            <v>3003720</v>
          </cell>
          <cell r="GP38">
            <v>3045685</v>
          </cell>
          <cell r="GQ38">
            <v>3047665</v>
          </cell>
          <cell r="GR38">
            <v>3082357</v>
          </cell>
          <cell r="GS38">
            <v>3106457</v>
          </cell>
          <cell r="GT38">
            <v>3146613</v>
          </cell>
          <cell r="GU38">
            <v>3144215</v>
          </cell>
          <cell r="GV38">
            <v>3172094</v>
          </cell>
          <cell r="GW38">
            <v>3189128</v>
          </cell>
          <cell r="GX38">
            <v>3222752</v>
          </cell>
          <cell r="GY38" t="str">
            <v>Office for National Statistics\Haver Analytics</v>
          </cell>
          <cell r="GZ38" t="b">
            <v>0</v>
          </cell>
          <cell r="HA38" t="str">
            <v>NA</v>
          </cell>
          <cell r="HB38" t="str">
            <v>NA</v>
          </cell>
          <cell r="HC38">
            <v>2024</v>
          </cell>
          <cell r="HD38">
            <v>1</v>
          </cell>
          <cell r="HE38" t="str">
            <v>NA</v>
          </cell>
          <cell r="HF38" t="str">
            <v>HF6WQ@UK * 1000</v>
          </cell>
          <cell r="HG38" t="str">
            <v>UK: Public Sector: Net Debt excluding Financial Interventions (NSA, Bil.GBP) * 1000</v>
          </cell>
          <cell r="HH38" t="str">
            <v>GBR</v>
          </cell>
          <cell r="HI38" t="str">
            <v>GNDBTX</v>
          </cell>
          <cell r="HJ38" t="str">
            <v>Conservatives.db</v>
          </cell>
        </row>
        <row r="39">
          <cell r="A39" t="str">
            <v>United Kingdom</v>
          </cell>
          <cell r="B39" t="str">
            <v>Potential output, LCU</v>
          </cell>
          <cell r="C39" t="str">
            <v>Conservatives</v>
          </cell>
          <cell r="D39" t="str">
            <v>Pound</v>
          </cell>
          <cell r="E39" t="str">
            <v>Millions</v>
          </cell>
          <cell r="F39" t="str">
            <v>Level</v>
          </cell>
          <cell r="G39">
            <v>242116</v>
          </cell>
          <cell r="H39">
            <v>243373.2</v>
          </cell>
          <cell r="I39">
            <v>244536.3</v>
          </cell>
          <cell r="J39">
            <v>245736.5</v>
          </cell>
          <cell r="K39">
            <v>246765.5</v>
          </cell>
          <cell r="L39">
            <v>247498.8</v>
          </cell>
          <cell r="M39">
            <v>247831.7</v>
          </cell>
          <cell r="N39">
            <v>248016</v>
          </cell>
          <cell r="O39">
            <v>248324.8</v>
          </cell>
          <cell r="P39">
            <v>248808.1</v>
          </cell>
          <cell r="Q39">
            <v>249190.5</v>
          </cell>
          <cell r="R39">
            <v>249681.5</v>
          </cell>
          <cell r="S39">
            <v>250267</v>
          </cell>
          <cell r="T39">
            <v>251576.8</v>
          </cell>
          <cell r="U39">
            <v>253997</v>
          </cell>
          <cell r="V39">
            <v>256574.8</v>
          </cell>
          <cell r="W39">
            <v>258931.4</v>
          </cell>
          <cell r="X39">
            <v>261085.8</v>
          </cell>
          <cell r="Y39">
            <v>262927.59999999998</v>
          </cell>
          <cell r="Z39">
            <v>264904.2</v>
          </cell>
          <cell r="AA39">
            <v>266649.3</v>
          </cell>
          <cell r="AB39">
            <v>268323.20000000001</v>
          </cell>
          <cell r="AC39">
            <v>270105.2</v>
          </cell>
          <cell r="AD39">
            <v>271890.2</v>
          </cell>
          <cell r="AE39">
            <v>273617.40000000002</v>
          </cell>
          <cell r="AF39">
            <v>275136</v>
          </cell>
          <cell r="AG39">
            <v>276998.5</v>
          </cell>
          <cell r="AH39">
            <v>278739.90000000002</v>
          </cell>
          <cell r="AI39">
            <v>280362.8</v>
          </cell>
          <cell r="AJ39">
            <v>282599</v>
          </cell>
          <cell r="AK39">
            <v>284973.59999999998</v>
          </cell>
          <cell r="AL39">
            <v>287348.7</v>
          </cell>
          <cell r="AM39">
            <v>290054.3</v>
          </cell>
          <cell r="AN39">
            <v>292498.90000000002</v>
          </cell>
          <cell r="AO39">
            <v>295165.7</v>
          </cell>
          <cell r="AP39">
            <v>297934.09999999998</v>
          </cell>
          <cell r="AQ39">
            <v>300970</v>
          </cell>
          <cell r="AR39">
            <v>303412.3</v>
          </cell>
          <cell r="AS39">
            <v>305623.40000000002</v>
          </cell>
          <cell r="AT39">
            <v>307957.8</v>
          </cell>
          <cell r="AU39">
            <v>309812.3</v>
          </cell>
          <cell r="AV39">
            <v>311908.2</v>
          </cell>
          <cell r="AW39">
            <v>313765.7</v>
          </cell>
          <cell r="AX39">
            <v>315123</v>
          </cell>
          <cell r="AY39">
            <v>315521.8</v>
          </cell>
          <cell r="AZ39">
            <v>316584</v>
          </cell>
          <cell r="BA39">
            <v>317441</v>
          </cell>
          <cell r="BB39">
            <v>318334.90000000002</v>
          </cell>
          <cell r="BC39">
            <v>320508.90000000002</v>
          </cell>
          <cell r="BD39">
            <v>321487.8</v>
          </cell>
          <cell r="BE39">
            <v>321430.8</v>
          </cell>
          <cell r="BF39">
            <v>322001.7</v>
          </cell>
          <cell r="BG39">
            <v>324398.90000000002</v>
          </cell>
          <cell r="BH39">
            <v>325578.5</v>
          </cell>
          <cell r="BI39">
            <v>327266.8</v>
          </cell>
          <cell r="BJ39">
            <v>329133</v>
          </cell>
          <cell r="BK39">
            <v>331628.79999999999</v>
          </cell>
          <cell r="BL39">
            <v>333365.5</v>
          </cell>
          <cell r="BM39">
            <v>336031.5</v>
          </cell>
          <cell r="BN39">
            <v>339336.2</v>
          </cell>
          <cell r="BO39">
            <v>340333.9</v>
          </cell>
          <cell r="BP39">
            <v>342766.9</v>
          </cell>
          <cell r="BQ39">
            <v>344755.8</v>
          </cell>
          <cell r="BR39">
            <v>346989</v>
          </cell>
          <cell r="BS39">
            <v>348932</v>
          </cell>
          <cell r="BT39">
            <v>352285.2</v>
          </cell>
          <cell r="BU39">
            <v>353855.3</v>
          </cell>
          <cell r="BV39">
            <v>356731.5</v>
          </cell>
          <cell r="BW39">
            <v>359278.3</v>
          </cell>
          <cell r="BX39">
            <v>362573</v>
          </cell>
          <cell r="BY39">
            <v>364139.1</v>
          </cell>
          <cell r="BZ39">
            <v>365162.1</v>
          </cell>
          <cell r="CA39">
            <v>367688.5</v>
          </cell>
          <cell r="CB39">
            <v>369716.7</v>
          </cell>
          <cell r="CC39">
            <v>371966.7</v>
          </cell>
          <cell r="CD39">
            <v>372701.1</v>
          </cell>
          <cell r="CE39">
            <v>376298</v>
          </cell>
          <cell r="CF39">
            <v>378911</v>
          </cell>
          <cell r="CG39">
            <v>382213.9</v>
          </cell>
          <cell r="CH39">
            <v>385736.1</v>
          </cell>
          <cell r="CI39">
            <v>384894.8</v>
          </cell>
          <cell r="CJ39">
            <v>388988.2</v>
          </cell>
          <cell r="CK39">
            <v>391913.2</v>
          </cell>
          <cell r="CL39">
            <v>396055.9</v>
          </cell>
          <cell r="CM39">
            <v>398377.2</v>
          </cell>
          <cell r="CN39">
            <v>402395.3</v>
          </cell>
          <cell r="CO39">
            <v>404360.1</v>
          </cell>
          <cell r="CP39">
            <v>406556.1</v>
          </cell>
          <cell r="CQ39">
            <v>409142</v>
          </cell>
          <cell r="CR39">
            <v>410328.9</v>
          </cell>
          <cell r="CS39">
            <v>414893.7</v>
          </cell>
          <cell r="CT39">
            <v>416920.6</v>
          </cell>
          <cell r="CU39">
            <v>419524.9</v>
          </cell>
          <cell r="CV39">
            <v>422474.7</v>
          </cell>
          <cell r="CW39">
            <v>425418.3</v>
          </cell>
          <cell r="CX39">
            <v>426029.8</v>
          </cell>
          <cell r="CY39">
            <v>430496.5</v>
          </cell>
          <cell r="CZ39">
            <v>432205.5</v>
          </cell>
          <cell r="DA39">
            <v>434624.2</v>
          </cell>
          <cell r="DB39">
            <v>440243.20000000001</v>
          </cell>
          <cell r="DC39">
            <v>443517.6</v>
          </cell>
          <cell r="DD39">
            <v>445312.1</v>
          </cell>
          <cell r="DE39">
            <v>449660</v>
          </cell>
          <cell r="DF39">
            <v>452553</v>
          </cell>
          <cell r="DG39">
            <v>455746.1</v>
          </cell>
          <cell r="DH39">
            <v>458481.7</v>
          </cell>
          <cell r="DI39">
            <v>461565.5</v>
          </cell>
          <cell r="DJ39">
            <v>465088</v>
          </cell>
          <cell r="DK39">
            <v>466765.4</v>
          </cell>
          <cell r="DL39">
            <v>470626.3</v>
          </cell>
          <cell r="DM39">
            <v>472594</v>
          </cell>
          <cell r="DN39">
            <v>473750.9</v>
          </cell>
          <cell r="DO39">
            <v>479765.7</v>
          </cell>
          <cell r="DP39">
            <v>478400.9</v>
          </cell>
          <cell r="DQ39">
            <v>481938.3</v>
          </cell>
          <cell r="DR39">
            <v>483379.8</v>
          </cell>
          <cell r="DS39">
            <v>481505.9</v>
          </cell>
          <cell r="DT39">
            <v>483616.3</v>
          </cell>
          <cell r="DU39">
            <v>482466.7</v>
          </cell>
          <cell r="DV39">
            <v>483250.2</v>
          </cell>
          <cell r="DW39">
            <v>484560.9</v>
          </cell>
          <cell r="DX39">
            <v>486604.3</v>
          </cell>
          <cell r="DY39">
            <v>488989.2</v>
          </cell>
          <cell r="DZ39">
            <v>491360.7</v>
          </cell>
          <cell r="EA39">
            <v>491965.9</v>
          </cell>
          <cell r="EB39">
            <v>489144</v>
          </cell>
          <cell r="EC39">
            <v>493543.6</v>
          </cell>
          <cell r="ED39">
            <v>494235.9</v>
          </cell>
          <cell r="EE39">
            <v>496627.3</v>
          </cell>
          <cell r="EF39">
            <v>498978.9</v>
          </cell>
          <cell r="EG39">
            <v>503396.8</v>
          </cell>
          <cell r="EH39">
            <v>504652.79999999999</v>
          </cell>
          <cell r="EI39">
            <v>505855.9</v>
          </cell>
          <cell r="EJ39">
            <v>507633.1</v>
          </cell>
          <cell r="EK39">
            <v>512068.4</v>
          </cell>
          <cell r="EL39">
            <v>511581.5</v>
          </cell>
          <cell r="EM39">
            <v>514571.8</v>
          </cell>
          <cell r="EN39">
            <v>516954.8</v>
          </cell>
          <cell r="EO39">
            <v>518502.2</v>
          </cell>
          <cell r="EP39">
            <v>519944.8</v>
          </cell>
          <cell r="EQ39">
            <v>522021.7</v>
          </cell>
          <cell r="ER39">
            <v>523438.9</v>
          </cell>
          <cell r="ES39">
            <v>524180.8</v>
          </cell>
          <cell r="ET39">
            <v>531364.1</v>
          </cell>
          <cell r="EU39">
            <v>531067.1</v>
          </cell>
          <cell r="EV39">
            <v>532997.1</v>
          </cell>
          <cell r="EW39">
            <v>535039.80000000005</v>
          </cell>
          <cell r="EX39">
            <v>537784.5</v>
          </cell>
          <cell r="EY39">
            <v>540971.19999999995</v>
          </cell>
          <cell r="EZ39">
            <v>544475.6</v>
          </cell>
          <cell r="FA39">
            <v>542133.1</v>
          </cell>
          <cell r="FB39">
            <v>543884.1</v>
          </cell>
          <cell r="FC39">
            <v>546927.9</v>
          </cell>
          <cell r="FD39">
            <v>548131.9</v>
          </cell>
          <cell r="FE39">
            <v>553398.9</v>
          </cell>
          <cell r="FF39">
            <v>554103.30000000005</v>
          </cell>
          <cell r="FG39">
            <v>558039.9</v>
          </cell>
          <cell r="FH39">
            <v>559788.19999999995</v>
          </cell>
          <cell r="FI39">
            <v>560171.19999999995</v>
          </cell>
          <cell r="FJ39">
            <v>560861.30000000005</v>
          </cell>
          <cell r="FK39">
            <v>556070.69999999995</v>
          </cell>
          <cell r="FL39">
            <v>488723.4</v>
          </cell>
          <cell r="FM39">
            <v>514774.8</v>
          </cell>
          <cell r="FN39">
            <v>535065.80000000005</v>
          </cell>
          <cell r="FO39">
            <v>528395.30000000005</v>
          </cell>
          <cell r="FP39">
            <v>546929</v>
          </cell>
          <cell r="FQ39">
            <v>555204.5</v>
          </cell>
          <cell r="FR39">
            <v>555235.1</v>
          </cell>
          <cell r="FS39">
            <v>560207.5</v>
          </cell>
          <cell r="FT39">
            <v>561273.9</v>
          </cell>
          <cell r="FU39">
            <v>561574.40000000002</v>
          </cell>
          <cell r="FV39">
            <v>563784.80000000005</v>
          </cell>
          <cell r="FW39">
            <v>565817.59999999998</v>
          </cell>
          <cell r="FX39">
            <v>567668.19999999995</v>
          </cell>
          <cell r="FY39">
            <v>569404.30000000005</v>
          </cell>
          <cell r="FZ39">
            <v>571383.80000000005</v>
          </cell>
          <cell r="GA39">
            <v>573941.4</v>
          </cell>
          <cell r="GB39">
            <v>576707.80000000005</v>
          </cell>
          <cell r="GC39">
            <v>579128.9</v>
          </cell>
          <cell r="GD39">
            <v>581573.6</v>
          </cell>
          <cell r="GE39">
            <v>584053.1</v>
          </cell>
          <cell r="GF39">
            <v>586582.9</v>
          </cell>
          <cell r="GG39">
            <v>589011.30000000005</v>
          </cell>
          <cell r="GH39">
            <v>591407.4</v>
          </cell>
          <cell r="GI39">
            <v>593730</v>
          </cell>
          <cell r="GJ39">
            <v>596118</v>
          </cell>
          <cell r="GK39">
            <v>598526.5</v>
          </cell>
          <cell r="GL39">
            <v>600950.4</v>
          </cell>
          <cell r="GM39">
            <v>603386.5</v>
          </cell>
          <cell r="GN39">
            <v>605893.69999999995</v>
          </cell>
          <cell r="GO39">
            <v>608332.9</v>
          </cell>
          <cell r="GP39">
            <v>610787.30000000005</v>
          </cell>
          <cell r="GQ39">
            <v>613287.19999999995</v>
          </cell>
          <cell r="GR39">
            <v>615775.1</v>
          </cell>
          <cell r="GS39">
            <v>618257.6</v>
          </cell>
          <cell r="GT39">
            <v>620721.30000000005</v>
          </cell>
          <cell r="GU39">
            <v>623361.69999999995</v>
          </cell>
          <cell r="GV39">
            <v>626164.4</v>
          </cell>
          <cell r="GW39">
            <v>628977.30000000005</v>
          </cell>
          <cell r="GX39">
            <v>631808.9</v>
          </cell>
          <cell r="GY39" t="str">
            <v>Oxford Economics estimate</v>
          </cell>
          <cell r="GZ39" t="b">
            <v>0</v>
          </cell>
          <cell r="HA39" t="str">
            <v>chained 2019</v>
          </cell>
          <cell r="HB39" t="str">
            <v>NA</v>
          </cell>
          <cell r="HC39">
            <v>2022</v>
          </cell>
          <cell r="HD39">
            <v>2</v>
          </cell>
          <cell r="HE39" t="str">
            <v>NA</v>
          </cell>
          <cell r="HF39" t="str">
            <v>Potential output</v>
          </cell>
          <cell r="HG39" t="str">
            <v>NA</v>
          </cell>
          <cell r="HH39" t="str">
            <v>GBR</v>
          </cell>
          <cell r="HI39" t="str">
            <v>YHAT</v>
          </cell>
          <cell r="HJ39" t="str">
            <v>Conservatives.db</v>
          </cell>
        </row>
        <row r="40">
          <cell r="A40" t="str">
            <v>United Kingdom</v>
          </cell>
          <cell r="B40" t="str">
            <v>GDP deflator</v>
          </cell>
          <cell r="C40" t="str">
            <v>Conservatives</v>
          </cell>
          <cell r="D40" t="str">
            <v>Index</v>
          </cell>
          <cell r="E40" t="str">
            <v>NA</v>
          </cell>
          <cell r="F40" t="str">
            <v>Level</v>
          </cell>
          <cell r="G40">
            <v>25.50459</v>
          </cell>
          <cell r="H40">
            <v>26.68543</v>
          </cell>
          <cell r="I40">
            <v>27.68966</v>
          </cell>
          <cell r="J40">
            <v>28.888439999999999</v>
          </cell>
          <cell r="K40">
            <v>29.671379999999999</v>
          </cell>
          <cell r="L40">
            <v>30.191469999999999</v>
          </cell>
          <cell r="M40">
            <v>30.69342</v>
          </cell>
          <cell r="N40">
            <v>31.613219999999998</v>
          </cell>
          <cell r="O40">
            <v>32.335189999999997</v>
          </cell>
          <cell r="P40">
            <v>32.628929999999997</v>
          </cell>
          <cell r="Q40">
            <v>33.148009999999999</v>
          </cell>
          <cell r="R40">
            <v>33.83596</v>
          </cell>
          <cell r="S40">
            <v>34.42409</v>
          </cell>
          <cell r="T40">
            <v>34.410449999999997</v>
          </cell>
          <cell r="U40">
            <v>34.943919999999999</v>
          </cell>
          <cell r="V40">
            <v>35.49248</v>
          </cell>
          <cell r="W40">
            <v>35.572000000000003</v>
          </cell>
          <cell r="X40">
            <v>36.62603</v>
          </cell>
          <cell r="Y40">
            <v>36.914879999999997</v>
          </cell>
          <cell r="Z40">
            <v>37.443379999999998</v>
          </cell>
          <cell r="AA40">
            <v>37.637949999999996</v>
          </cell>
          <cell r="AB40">
            <v>38.255360000000003</v>
          </cell>
          <cell r="AC40">
            <v>38.989460000000001</v>
          </cell>
          <cell r="AD40">
            <v>39.585990000000002</v>
          </cell>
          <cell r="AE40">
            <v>39.877160000000003</v>
          </cell>
          <cell r="AF40">
            <v>40.008940000000003</v>
          </cell>
          <cell r="AG40">
            <v>40.449249999999999</v>
          </cell>
          <cell r="AH40">
            <v>41.028309999999998</v>
          </cell>
          <cell r="AI40">
            <v>41.572009999999999</v>
          </cell>
          <cell r="AJ40">
            <v>42.21405</v>
          </cell>
          <cell r="AK40">
            <v>43.019289999999998</v>
          </cell>
          <cell r="AL40">
            <v>43.437449999999998</v>
          </cell>
          <cell r="AM40">
            <v>43.886690000000002</v>
          </cell>
          <cell r="AN40">
            <v>44.755159999999997</v>
          </cell>
          <cell r="AO40">
            <v>45.552689999999998</v>
          </cell>
          <cell r="AP40">
            <v>46.527949999999997</v>
          </cell>
          <cell r="AQ40">
            <v>47.470799999999997</v>
          </cell>
          <cell r="AR40">
            <v>48.013739999999999</v>
          </cell>
          <cell r="AS40">
            <v>49.237209999999997</v>
          </cell>
          <cell r="AT40">
            <v>50.512970000000003</v>
          </cell>
          <cell r="AU40">
            <v>51.41825</v>
          </cell>
          <cell r="AV40">
            <v>52.223880000000001</v>
          </cell>
          <cell r="AW40">
            <v>53.86262</v>
          </cell>
          <cell r="AX40">
            <v>54.418300000000002</v>
          </cell>
          <cell r="AY40">
            <v>55.404420000000002</v>
          </cell>
          <cell r="AZ40">
            <v>56.310470000000002</v>
          </cell>
          <cell r="BA40">
            <v>56.889389999999999</v>
          </cell>
          <cell r="BB40">
            <v>57.55979</v>
          </cell>
          <cell r="BC40">
            <v>58.171100000000003</v>
          </cell>
          <cell r="BD40">
            <v>58.406709999999997</v>
          </cell>
          <cell r="BE40">
            <v>58.344630000000002</v>
          </cell>
          <cell r="BF40">
            <v>58.669490000000003</v>
          </cell>
          <cell r="BG40">
            <v>59.826369999999997</v>
          </cell>
          <cell r="BH40">
            <v>59.629849999999998</v>
          </cell>
          <cell r="BI40">
            <v>60.255650000000003</v>
          </cell>
          <cell r="BJ40">
            <v>60.89085</v>
          </cell>
          <cell r="BK40">
            <v>61.177639999999997</v>
          </cell>
          <cell r="BL40">
            <v>60.891910000000003</v>
          </cell>
          <cell r="BM40">
            <v>61.064970000000002</v>
          </cell>
          <cell r="BN40">
            <v>61.913249999999998</v>
          </cell>
          <cell r="BO40">
            <v>62.083669999999998</v>
          </cell>
          <cell r="BP40">
            <v>62.575679999999998</v>
          </cell>
          <cell r="BQ40">
            <v>63.021889999999999</v>
          </cell>
          <cell r="BR40">
            <v>63.765430000000002</v>
          </cell>
          <cell r="BS40">
            <v>64.396450000000002</v>
          </cell>
          <cell r="BT40">
            <v>65.565439999999995</v>
          </cell>
          <cell r="BU40">
            <v>66.026349999999994</v>
          </cell>
          <cell r="BV40">
            <v>65.860529999999997</v>
          </cell>
          <cell r="BW40">
            <v>64.89734</v>
          </cell>
          <cell r="BX40">
            <v>65.08372</v>
          </cell>
          <cell r="BY40">
            <v>66.525019999999998</v>
          </cell>
          <cell r="BZ40">
            <v>64.969120000000004</v>
          </cell>
          <cell r="CA40">
            <v>65.727189999999993</v>
          </cell>
          <cell r="CB40">
            <v>65.898290000000003</v>
          </cell>
          <cell r="CC40">
            <v>66.407780000000002</v>
          </cell>
          <cell r="CD40">
            <v>66.765659999999997</v>
          </cell>
          <cell r="CE40">
            <v>66.818280000000001</v>
          </cell>
          <cell r="CF40">
            <v>67.156170000000003</v>
          </cell>
          <cell r="CG40">
            <v>66.921729999999997</v>
          </cell>
          <cell r="CH40">
            <v>67.536839999999998</v>
          </cell>
          <cell r="CI40">
            <v>67.822659999999999</v>
          </cell>
          <cell r="CJ40">
            <v>67.776769999999999</v>
          </cell>
          <cell r="CK40">
            <v>67.91283</v>
          </cell>
          <cell r="CL40">
            <v>68.000619999999998</v>
          </cell>
          <cell r="CM40">
            <v>68.496610000000004</v>
          </cell>
          <cell r="CN40">
            <v>69.092359999999999</v>
          </cell>
          <cell r="CO40">
            <v>69.114450000000005</v>
          </cell>
          <cell r="CP40">
            <v>68.896029999999996</v>
          </cell>
          <cell r="CQ40">
            <v>69.703999999999994</v>
          </cell>
          <cell r="CR40">
            <v>70.150880000000001</v>
          </cell>
          <cell r="CS40">
            <v>70.491839999999996</v>
          </cell>
          <cell r="CT40">
            <v>71.091239999999999</v>
          </cell>
          <cell r="CU40">
            <v>71.363079999999997</v>
          </cell>
          <cell r="CV40">
            <v>72.004459999999995</v>
          </cell>
          <cell r="CW40">
            <v>72.369219999999999</v>
          </cell>
          <cell r="CX40">
            <v>72.434709999999995</v>
          </cell>
          <cell r="CY40">
            <v>72.724530000000001</v>
          </cell>
          <cell r="CZ40">
            <v>73.842349999999996</v>
          </cell>
          <cell r="DA40">
            <v>73.973550000000003</v>
          </cell>
          <cell r="DB40">
            <v>75.179150000000007</v>
          </cell>
          <cell r="DC40">
            <v>75.232050000000001</v>
          </cell>
          <cell r="DD40">
            <v>76.194220000000001</v>
          </cell>
          <cell r="DE40">
            <v>76.32038</v>
          </cell>
          <cell r="DF40">
            <v>76.653819999999996</v>
          </cell>
          <cell r="DG40">
            <v>77.220420000000004</v>
          </cell>
          <cell r="DH40">
            <v>78.150989999999993</v>
          </cell>
          <cell r="DI40">
            <v>78.757450000000006</v>
          </cell>
          <cell r="DJ40">
            <v>78.764060000000001</v>
          </cell>
          <cell r="DK40">
            <v>78.909769999999995</v>
          </cell>
          <cell r="DL40">
            <v>80.262150000000005</v>
          </cell>
          <cell r="DM40">
            <v>80.328720000000004</v>
          </cell>
          <cell r="DN40">
            <v>80.434250000000006</v>
          </cell>
          <cell r="DO40">
            <v>81.168189999999996</v>
          </cell>
          <cell r="DP40">
            <v>82.251239999999996</v>
          </cell>
          <cell r="DQ40">
            <v>83.349310000000003</v>
          </cell>
          <cell r="DR40">
            <v>84.140100000000004</v>
          </cell>
          <cell r="DS40">
            <v>84.054509999999993</v>
          </cell>
          <cell r="DT40">
            <v>84.292370000000005</v>
          </cell>
          <cell r="DU40">
            <v>84.690610000000007</v>
          </cell>
          <cell r="DV40">
            <v>84.05977</v>
          </cell>
          <cell r="DW40">
            <v>85.269390000000001</v>
          </cell>
          <cell r="DX40">
            <v>85.456950000000006</v>
          </cell>
          <cell r="DY40">
            <v>85.599289999999996</v>
          </cell>
          <cell r="DZ40">
            <v>86.102339999999998</v>
          </cell>
          <cell r="EA40">
            <v>87.529619999999994</v>
          </cell>
          <cell r="EB40">
            <v>86.930109999999999</v>
          </cell>
          <cell r="EC40">
            <v>87.439610000000002</v>
          </cell>
          <cell r="ED40">
            <v>88.029690000000002</v>
          </cell>
          <cell r="EE40">
            <v>88.363659999999996</v>
          </cell>
          <cell r="EF40">
            <v>88.546999999999997</v>
          </cell>
          <cell r="EG40">
            <v>88.930180000000007</v>
          </cell>
          <cell r="EH40">
            <v>89.469440000000006</v>
          </cell>
          <cell r="EI40">
            <v>90.254400000000004</v>
          </cell>
          <cell r="EJ40">
            <v>90.459370000000007</v>
          </cell>
          <cell r="EK40">
            <v>91.019310000000004</v>
          </cell>
          <cell r="EL40">
            <v>91.093440000000001</v>
          </cell>
          <cell r="EM40">
            <v>91.497380000000007</v>
          </cell>
          <cell r="EN40">
            <v>91.420150000000007</v>
          </cell>
          <cell r="EO40">
            <v>92.474170000000001</v>
          </cell>
          <cell r="EP40">
            <v>92.215620000000001</v>
          </cell>
          <cell r="EQ40">
            <v>92.388440000000003</v>
          </cell>
          <cell r="ER40">
            <v>92.204319999999996</v>
          </cell>
          <cell r="ES40">
            <v>92.478539999999995</v>
          </cell>
          <cell r="ET40">
            <v>92.973249999999993</v>
          </cell>
          <cell r="EU40">
            <v>93.493290000000002</v>
          </cell>
          <cell r="EV40">
            <v>93.771429999999995</v>
          </cell>
          <cell r="EW40">
            <v>94.69238</v>
          </cell>
          <cell r="EX40">
            <v>95.346950000000007</v>
          </cell>
          <cell r="EY40">
            <v>95.78058</v>
          </cell>
          <cell r="EZ40">
            <v>95.841819999999998</v>
          </cell>
          <cell r="FA40">
            <v>95.908929999999998</v>
          </cell>
          <cell r="FB40">
            <v>96.783749999999998</v>
          </cell>
          <cell r="FC40">
            <v>97.001580000000004</v>
          </cell>
          <cell r="FD40">
            <v>97.631789999999995</v>
          </cell>
          <cell r="FE40">
            <v>98.128360000000001</v>
          </cell>
          <cell r="FF40">
            <v>98.943799999999996</v>
          </cell>
          <cell r="FG40">
            <v>98.964770000000001</v>
          </cell>
          <cell r="FH40">
            <v>99.823319999999995</v>
          </cell>
          <cell r="FI40">
            <v>100.3214</v>
          </cell>
          <cell r="FJ40">
            <v>100.87860000000001</v>
          </cell>
          <cell r="FK40">
            <v>101.9395</v>
          </cell>
          <cell r="FL40">
            <v>109.43810000000001</v>
          </cell>
          <cell r="FM40">
            <v>105.1266</v>
          </cell>
          <cell r="FN40">
            <v>104.6961</v>
          </cell>
          <cell r="FO40">
            <v>105.6456</v>
          </cell>
          <cell r="FP40">
            <v>103.8984</v>
          </cell>
          <cell r="FQ40">
            <v>104.59569999999999</v>
          </cell>
          <cell r="FR40">
            <v>105.717</v>
          </cell>
          <cell r="FS40">
            <v>107.21420000000001</v>
          </cell>
          <cell r="FT40">
            <v>109.4003</v>
          </cell>
          <cell r="FU40">
            <v>111.1253</v>
          </cell>
          <cell r="FV40">
            <v>113.6913</v>
          </cell>
          <cell r="FW40">
            <v>115.5996</v>
          </cell>
          <cell r="FX40">
            <v>118.4225</v>
          </cell>
          <cell r="FY40">
            <v>119.3374</v>
          </cell>
          <cell r="FZ40">
            <v>119.509</v>
          </cell>
          <cell r="GA40">
            <v>120.2062</v>
          </cell>
          <cell r="GB40">
            <v>120.3783</v>
          </cell>
          <cell r="GC40">
            <v>120.6631</v>
          </cell>
          <cell r="GD40">
            <v>120.9969</v>
          </cell>
          <cell r="GE40">
            <v>121.34180000000001</v>
          </cell>
          <cell r="GF40">
            <v>121.71729999999999</v>
          </cell>
          <cell r="GG40">
            <v>122.163</v>
          </cell>
          <cell r="GH40">
            <v>122.6414</v>
          </cell>
          <cell r="GI40">
            <v>123.149</v>
          </cell>
          <cell r="GJ40">
            <v>123.5346</v>
          </cell>
          <cell r="GK40">
            <v>124.0455</v>
          </cell>
          <cell r="GL40">
            <v>124.5984</v>
          </cell>
          <cell r="GM40">
            <v>125.1536</v>
          </cell>
          <cell r="GN40">
            <v>125.7915</v>
          </cell>
          <cell r="GO40">
            <v>126.3785</v>
          </cell>
          <cell r="GP40">
            <v>126.9823</v>
          </cell>
          <cell r="GQ40">
            <v>127.5954</v>
          </cell>
          <cell r="GR40">
            <v>128.17519999999999</v>
          </cell>
          <cell r="GS40">
            <v>128.7688</v>
          </cell>
          <cell r="GT40">
            <v>129.37970000000001</v>
          </cell>
          <cell r="GU40">
            <v>130.00409999999999</v>
          </cell>
          <cell r="GV40">
            <v>130.5198</v>
          </cell>
          <cell r="GW40">
            <v>131.1497</v>
          </cell>
          <cell r="GX40">
            <v>131.79079999999999</v>
          </cell>
          <cell r="GY40" t="str">
            <v>Office for National Statistics\Haver Analytics</v>
          </cell>
          <cell r="GZ40" t="b">
            <v>1</v>
          </cell>
          <cell r="HA40" t="str">
            <v>NA</v>
          </cell>
          <cell r="HB40">
            <v>2019</v>
          </cell>
          <cell r="HC40">
            <v>2024</v>
          </cell>
          <cell r="HD40">
            <v>1</v>
          </cell>
          <cell r="HE40" t="str">
            <v>NA</v>
          </cell>
          <cell r="HF40" t="str">
            <v>100*GDP, nominal / GDP, real</v>
          </cell>
          <cell r="HG40" t="str">
            <v>NA</v>
          </cell>
          <cell r="HH40" t="str">
            <v>GBR</v>
          </cell>
          <cell r="HI40" t="str">
            <v>PGDP</v>
          </cell>
          <cell r="HJ40" t="str">
            <v>Conservatives.db</v>
          </cell>
        </row>
        <row r="41">
          <cell r="A41" t="str">
            <v>United Kingdom</v>
          </cell>
          <cell r="B41" t="str">
            <v>Interest rate, central bank policy, end of period</v>
          </cell>
          <cell r="C41" t="str">
            <v>Conservatives</v>
          </cell>
          <cell r="D41" t="str">
            <v>%</v>
          </cell>
          <cell r="E41" t="str">
            <v>NA</v>
          </cell>
          <cell r="F41" t="str">
            <v>Level</v>
          </cell>
          <cell r="G41">
            <v>17</v>
          </cell>
          <cell r="H41">
            <v>17</v>
          </cell>
          <cell r="I41">
            <v>16</v>
          </cell>
          <cell r="J41">
            <v>14</v>
          </cell>
          <cell r="K41">
            <v>12</v>
          </cell>
          <cell r="L41">
            <v>12</v>
          </cell>
          <cell r="M41">
            <v>14</v>
          </cell>
          <cell r="N41">
            <v>14.375</v>
          </cell>
          <cell r="O41">
            <v>13.25</v>
          </cell>
          <cell r="P41">
            <v>12.625</v>
          </cell>
          <cell r="Q41">
            <v>10.125</v>
          </cell>
          <cell r="R41">
            <v>10</v>
          </cell>
          <cell r="S41">
            <v>10.5625</v>
          </cell>
          <cell r="T41">
            <v>9.5625</v>
          </cell>
          <cell r="U41">
            <v>9.5625</v>
          </cell>
          <cell r="V41">
            <v>9.0625</v>
          </cell>
          <cell r="W41">
            <v>8.5625</v>
          </cell>
          <cell r="X41">
            <v>8.875</v>
          </cell>
          <cell r="Y41">
            <v>10.5</v>
          </cell>
          <cell r="Z41">
            <v>9.5</v>
          </cell>
          <cell r="AA41">
            <v>12.875</v>
          </cell>
          <cell r="AB41">
            <v>12.375</v>
          </cell>
          <cell r="AC41">
            <v>11.375</v>
          </cell>
          <cell r="AD41">
            <v>11.375</v>
          </cell>
          <cell r="AE41">
            <v>11.375</v>
          </cell>
          <cell r="AF41">
            <v>9.875</v>
          </cell>
          <cell r="AG41">
            <v>9.875</v>
          </cell>
          <cell r="AH41">
            <v>10.875</v>
          </cell>
          <cell r="AI41">
            <v>9.875</v>
          </cell>
          <cell r="AJ41">
            <v>8.875</v>
          </cell>
          <cell r="AK41">
            <v>9.875</v>
          </cell>
          <cell r="AL41">
            <v>8.375</v>
          </cell>
          <cell r="AM41">
            <v>8.375</v>
          </cell>
          <cell r="AN41">
            <v>8.875</v>
          </cell>
          <cell r="AO41">
            <v>11.875</v>
          </cell>
          <cell r="AP41">
            <v>12.875</v>
          </cell>
          <cell r="AQ41">
            <v>12.875</v>
          </cell>
          <cell r="AR41">
            <v>13.75</v>
          </cell>
          <cell r="AS41">
            <v>13.75</v>
          </cell>
          <cell r="AT41">
            <v>14.875</v>
          </cell>
          <cell r="AU41">
            <v>14.875</v>
          </cell>
          <cell r="AV41">
            <v>14.875</v>
          </cell>
          <cell r="AW41">
            <v>14.875</v>
          </cell>
          <cell r="AX41">
            <v>13.875</v>
          </cell>
          <cell r="AY41">
            <v>12.375</v>
          </cell>
          <cell r="AZ41">
            <v>11.375</v>
          </cell>
          <cell r="BA41">
            <v>10.375</v>
          </cell>
          <cell r="BB41">
            <v>10.375</v>
          </cell>
          <cell r="BC41">
            <v>10.375</v>
          </cell>
          <cell r="BD41">
            <v>9.875</v>
          </cell>
          <cell r="BE41">
            <v>8.875</v>
          </cell>
          <cell r="BF41">
            <v>6.875</v>
          </cell>
          <cell r="BG41">
            <v>5.875</v>
          </cell>
          <cell r="BH41">
            <v>5.875</v>
          </cell>
          <cell r="BI41">
            <v>5.875</v>
          </cell>
          <cell r="BJ41">
            <v>5.375</v>
          </cell>
          <cell r="BK41">
            <v>5.125</v>
          </cell>
          <cell r="BL41">
            <v>5.125</v>
          </cell>
          <cell r="BM41">
            <v>5.625</v>
          </cell>
          <cell r="BN41">
            <v>6.125</v>
          </cell>
          <cell r="BO41">
            <v>6.625</v>
          </cell>
          <cell r="BP41">
            <v>6.625</v>
          </cell>
          <cell r="BQ41">
            <v>6.625</v>
          </cell>
          <cell r="BR41">
            <v>6.375</v>
          </cell>
          <cell r="BS41">
            <v>5.9375</v>
          </cell>
          <cell r="BT41">
            <v>5.6875</v>
          </cell>
          <cell r="BU41">
            <v>5.6875</v>
          </cell>
          <cell r="BV41">
            <v>5.9375</v>
          </cell>
          <cell r="BW41">
            <v>5.9375</v>
          </cell>
          <cell r="BX41">
            <v>6.5</v>
          </cell>
          <cell r="BY41">
            <v>7</v>
          </cell>
          <cell r="BZ41">
            <v>7.25</v>
          </cell>
          <cell r="CA41">
            <v>7.25</v>
          </cell>
          <cell r="CB41">
            <v>7.5</v>
          </cell>
          <cell r="CC41">
            <v>7.5</v>
          </cell>
          <cell r="CD41">
            <v>6.25</v>
          </cell>
          <cell r="CE41">
            <v>5.5</v>
          </cell>
          <cell r="CF41">
            <v>5</v>
          </cell>
          <cell r="CG41">
            <v>5.25</v>
          </cell>
          <cell r="CH41">
            <v>5.5</v>
          </cell>
          <cell r="CI41">
            <v>6</v>
          </cell>
          <cell r="CJ41">
            <v>6</v>
          </cell>
          <cell r="CK41">
            <v>6</v>
          </cell>
          <cell r="CL41">
            <v>6</v>
          </cell>
          <cell r="CM41">
            <v>5.75</v>
          </cell>
          <cell r="CN41">
            <v>5.25</v>
          </cell>
          <cell r="CO41">
            <v>4.75</v>
          </cell>
          <cell r="CP41">
            <v>4</v>
          </cell>
          <cell r="CQ41">
            <v>4</v>
          </cell>
          <cell r="CR41">
            <v>4</v>
          </cell>
          <cell r="CS41">
            <v>4</v>
          </cell>
          <cell r="CT41">
            <v>4</v>
          </cell>
          <cell r="CU41">
            <v>3.75</v>
          </cell>
          <cell r="CV41">
            <v>3.75</v>
          </cell>
          <cell r="CW41">
            <v>3.5</v>
          </cell>
          <cell r="CX41">
            <v>3.75</v>
          </cell>
          <cell r="CY41">
            <v>4</v>
          </cell>
          <cell r="CZ41">
            <v>4.5</v>
          </cell>
          <cell r="DA41">
            <v>4.75</v>
          </cell>
          <cell r="DB41">
            <v>4.75</v>
          </cell>
          <cell r="DC41">
            <v>4.75</v>
          </cell>
          <cell r="DD41">
            <v>4.75</v>
          </cell>
          <cell r="DE41">
            <v>4.5</v>
          </cell>
          <cell r="DF41">
            <v>4.5</v>
          </cell>
          <cell r="DG41">
            <v>4.5</v>
          </cell>
          <cell r="DH41">
            <v>4.5</v>
          </cell>
          <cell r="DI41">
            <v>4.75</v>
          </cell>
          <cell r="DJ41">
            <v>5</v>
          </cell>
          <cell r="DK41">
            <v>5.25</v>
          </cell>
          <cell r="DL41">
            <v>5.5</v>
          </cell>
          <cell r="DM41">
            <v>5.75</v>
          </cell>
          <cell r="DN41">
            <v>5.5</v>
          </cell>
          <cell r="DO41">
            <v>5.25</v>
          </cell>
          <cell r="DP41">
            <v>5</v>
          </cell>
          <cell r="DQ41">
            <v>5</v>
          </cell>
          <cell r="DR41">
            <v>2</v>
          </cell>
          <cell r="DS41">
            <v>0.5</v>
          </cell>
          <cell r="DT41">
            <v>0.5</v>
          </cell>
          <cell r="DU41">
            <v>0.5</v>
          </cell>
          <cell r="DV41">
            <v>0.5</v>
          </cell>
          <cell r="DW41">
            <v>0.5</v>
          </cell>
          <cell r="DX41">
            <v>0.5</v>
          </cell>
          <cell r="DY41">
            <v>0.5</v>
          </cell>
          <cell r="DZ41">
            <v>0.5</v>
          </cell>
          <cell r="EA41">
            <v>0.5</v>
          </cell>
          <cell r="EB41">
            <v>0.5</v>
          </cell>
          <cell r="EC41">
            <v>0.5</v>
          </cell>
          <cell r="ED41">
            <v>0.5</v>
          </cell>
          <cell r="EE41">
            <v>0.5</v>
          </cell>
          <cell r="EF41">
            <v>0.5</v>
          </cell>
          <cell r="EG41">
            <v>0.5</v>
          </cell>
          <cell r="EH41">
            <v>0.5</v>
          </cell>
          <cell r="EI41">
            <v>0.5</v>
          </cell>
          <cell r="EJ41">
            <v>0.5</v>
          </cell>
          <cell r="EK41">
            <v>0.5</v>
          </cell>
          <cell r="EL41">
            <v>0.5</v>
          </cell>
          <cell r="EM41">
            <v>0.5</v>
          </cell>
          <cell r="EN41">
            <v>0.5</v>
          </cell>
          <cell r="EO41">
            <v>0.5</v>
          </cell>
          <cell r="EP41">
            <v>0.5</v>
          </cell>
          <cell r="EQ41">
            <v>0.5</v>
          </cell>
          <cell r="ER41">
            <v>0.5</v>
          </cell>
          <cell r="ES41">
            <v>0.5</v>
          </cell>
          <cell r="ET41">
            <v>0.5</v>
          </cell>
          <cell r="EU41">
            <v>0.5</v>
          </cell>
          <cell r="EV41">
            <v>0.5</v>
          </cell>
          <cell r="EW41">
            <v>0.25</v>
          </cell>
          <cell r="EX41">
            <v>0.25</v>
          </cell>
          <cell r="EY41">
            <v>0.25</v>
          </cell>
          <cell r="EZ41">
            <v>0.25</v>
          </cell>
          <cell r="FA41">
            <v>0.25</v>
          </cell>
          <cell r="FB41">
            <v>0.5</v>
          </cell>
          <cell r="FC41">
            <v>0.5</v>
          </cell>
          <cell r="FD41">
            <v>0.5</v>
          </cell>
          <cell r="FE41">
            <v>0.75</v>
          </cell>
          <cell r="FF41">
            <v>0.75</v>
          </cell>
          <cell r="FG41">
            <v>0.75</v>
          </cell>
          <cell r="FH41">
            <v>0.75</v>
          </cell>
          <cell r="FI41">
            <v>0.75</v>
          </cell>
          <cell r="FJ41">
            <v>0.75</v>
          </cell>
          <cell r="FK41">
            <v>0.1</v>
          </cell>
          <cell r="FL41">
            <v>0.1</v>
          </cell>
          <cell r="FM41">
            <v>0.1</v>
          </cell>
          <cell r="FN41">
            <v>0.1</v>
          </cell>
          <cell r="FO41">
            <v>0.1</v>
          </cell>
          <cell r="FP41">
            <v>0.1</v>
          </cell>
          <cell r="FQ41">
            <v>0.1</v>
          </cell>
          <cell r="FR41">
            <v>0.25</v>
          </cell>
          <cell r="FS41">
            <v>0.75</v>
          </cell>
          <cell r="FT41">
            <v>1.25</v>
          </cell>
          <cell r="FU41">
            <v>2.25</v>
          </cell>
          <cell r="FV41">
            <v>3.5</v>
          </cell>
          <cell r="FW41">
            <v>4.25</v>
          </cell>
          <cell r="FX41">
            <v>5</v>
          </cell>
          <cell r="FY41">
            <v>5.25</v>
          </cell>
          <cell r="FZ41">
            <v>5.25</v>
          </cell>
          <cell r="GA41">
            <v>5.25</v>
          </cell>
          <cell r="GB41">
            <v>5.1998930000000003</v>
          </cell>
          <cell r="GC41">
            <v>4.8642950000000003</v>
          </cell>
          <cell r="GD41">
            <v>4.5996370000000004</v>
          </cell>
          <cell r="GE41">
            <v>4.3493930000000001</v>
          </cell>
          <cell r="GF41">
            <v>4.1161089999999998</v>
          </cell>
          <cell r="GG41">
            <v>4.025487</v>
          </cell>
          <cell r="GH41">
            <v>3.9554049999999998</v>
          </cell>
          <cell r="GI41">
            <v>3.8818079999999999</v>
          </cell>
          <cell r="GJ41">
            <v>3.8009879999999998</v>
          </cell>
          <cell r="GK41">
            <v>3.7205219999999999</v>
          </cell>
          <cell r="GL41">
            <v>3.6400009999999998</v>
          </cell>
          <cell r="GM41">
            <v>3.5550929999999998</v>
          </cell>
          <cell r="GN41">
            <v>3.4701930000000001</v>
          </cell>
          <cell r="GO41">
            <v>3.4386960000000002</v>
          </cell>
          <cell r="GP41">
            <v>3.5076420000000001</v>
          </cell>
          <cell r="GQ41">
            <v>3.4889619999999999</v>
          </cell>
          <cell r="GR41">
            <v>3.4734690000000001</v>
          </cell>
          <cell r="GS41">
            <v>3.4797479999999998</v>
          </cell>
          <cell r="GT41">
            <v>3.4843380000000002</v>
          </cell>
          <cell r="GU41">
            <v>3.4861759999999999</v>
          </cell>
          <cell r="GV41">
            <v>3.487784</v>
          </cell>
          <cell r="GW41">
            <v>3.4936159999999998</v>
          </cell>
          <cell r="GX41">
            <v>3.4988869999999999</v>
          </cell>
          <cell r="GY41" t="str">
            <v>Bank of England \Haver Analytics</v>
          </cell>
          <cell r="GZ41" t="b">
            <v>0</v>
          </cell>
          <cell r="HA41" t="str">
            <v>NA</v>
          </cell>
          <cell r="HB41" t="str">
            <v>NA</v>
          </cell>
          <cell r="HC41">
            <v>2024</v>
          </cell>
          <cell r="HD41">
            <v>1</v>
          </cell>
          <cell r="HE41" t="str">
            <v>NA</v>
          </cell>
          <cell r="HF41" t="str">
            <v>agg(R112RD@INTDAILY,EOP)</v>
          </cell>
          <cell r="HG41" t="str">
            <v>United Kingdom: Official Bank Rate (%) ,EOP</v>
          </cell>
          <cell r="HH41" t="str">
            <v>GBR</v>
          </cell>
          <cell r="HI41" t="str">
            <v>RCBEOP</v>
          </cell>
          <cell r="HJ41" t="str">
            <v>Conservatives.db</v>
          </cell>
        </row>
        <row r="42">
          <cell r="A42" t="str">
            <v>United Kingdom</v>
          </cell>
          <cell r="B42" t="str">
            <v>GVA in manufacturing, real, LCU</v>
          </cell>
          <cell r="C42" t="str">
            <v>Conservatives</v>
          </cell>
          <cell r="D42" t="str">
            <v>Pound</v>
          </cell>
          <cell r="E42" t="str">
            <v>Millions</v>
          </cell>
          <cell r="F42" t="str">
            <v>Level</v>
          </cell>
          <cell r="G42">
            <v>26681.53</v>
          </cell>
          <cell r="H42">
            <v>25504.400000000001</v>
          </cell>
          <cell r="I42">
            <v>24376.32</v>
          </cell>
          <cell r="J42">
            <v>23395.38</v>
          </cell>
          <cell r="K42">
            <v>23199.200000000001</v>
          </cell>
          <cell r="L42">
            <v>23248.240000000002</v>
          </cell>
          <cell r="M42">
            <v>23640.62</v>
          </cell>
          <cell r="N42">
            <v>23640.62</v>
          </cell>
          <cell r="O42">
            <v>23591.57</v>
          </cell>
          <cell r="P42">
            <v>23591.57</v>
          </cell>
          <cell r="Q42">
            <v>23346.34</v>
          </cell>
          <cell r="R42">
            <v>23101.1</v>
          </cell>
          <cell r="S42">
            <v>23640.62</v>
          </cell>
          <cell r="T42">
            <v>23689.67</v>
          </cell>
          <cell r="U42">
            <v>23983.95</v>
          </cell>
          <cell r="V42">
            <v>24327.279999999999</v>
          </cell>
          <cell r="W42">
            <v>24719.65</v>
          </cell>
          <cell r="X42">
            <v>24670.6</v>
          </cell>
          <cell r="Y42">
            <v>24866.79</v>
          </cell>
          <cell r="Z42">
            <v>24915.84</v>
          </cell>
          <cell r="AA42">
            <v>25602.5</v>
          </cell>
          <cell r="AB42">
            <v>25749.64</v>
          </cell>
          <cell r="AC42">
            <v>25504.400000000001</v>
          </cell>
          <cell r="AD42">
            <v>25161.07</v>
          </cell>
          <cell r="AE42">
            <v>25602.5</v>
          </cell>
          <cell r="AF42">
            <v>25553.45</v>
          </cell>
          <cell r="AG42">
            <v>25651.54</v>
          </cell>
          <cell r="AH42">
            <v>26534.39</v>
          </cell>
          <cell r="AI42">
            <v>26436.29</v>
          </cell>
          <cell r="AJ42">
            <v>26730.57</v>
          </cell>
          <cell r="AK42">
            <v>27319.14</v>
          </cell>
          <cell r="AL42">
            <v>27809.61</v>
          </cell>
          <cell r="AM42">
            <v>28398.17</v>
          </cell>
          <cell r="AN42">
            <v>28594.36</v>
          </cell>
          <cell r="AO42">
            <v>29428.16</v>
          </cell>
          <cell r="AP42">
            <v>29722.44</v>
          </cell>
          <cell r="AQ42">
            <v>30163.86</v>
          </cell>
          <cell r="AR42">
            <v>30163.86</v>
          </cell>
          <cell r="AS42">
            <v>30212.91</v>
          </cell>
          <cell r="AT42">
            <v>30261.95</v>
          </cell>
          <cell r="AU42">
            <v>30311</v>
          </cell>
          <cell r="AV42">
            <v>30494</v>
          </cell>
          <cell r="AW42">
            <v>30170</v>
          </cell>
          <cell r="AX42">
            <v>29755</v>
          </cell>
          <cell r="AY42">
            <v>29155</v>
          </cell>
          <cell r="AZ42">
            <v>28644</v>
          </cell>
          <cell r="BA42">
            <v>28319</v>
          </cell>
          <cell r="BB42">
            <v>28506</v>
          </cell>
          <cell r="BC42">
            <v>28599</v>
          </cell>
          <cell r="BD42">
            <v>28599</v>
          </cell>
          <cell r="BE42">
            <v>28737</v>
          </cell>
          <cell r="BF42">
            <v>28644</v>
          </cell>
          <cell r="BG42">
            <v>29061</v>
          </cell>
          <cell r="BH42">
            <v>29013</v>
          </cell>
          <cell r="BI42">
            <v>29013</v>
          </cell>
          <cell r="BJ42">
            <v>29155</v>
          </cell>
          <cell r="BK42">
            <v>29755</v>
          </cell>
          <cell r="BL42">
            <v>30311</v>
          </cell>
          <cell r="BM42">
            <v>30587</v>
          </cell>
          <cell r="BN42">
            <v>31098</v>
          </cell>
          <cell r="BO42">
            <v>30635</v>
          </cell>
          <cell r="BP42">
            <v>30911</v>
          </cell>
          <cell r="BQ42">
            <v>31005</v>
          </cell>
          <cell r="BR42">
            <v>31050</v>
          </cell>
          <cell r="BS42">
            <v>31143</v>
          </cell>
          <cell r="BT42">
            <v>30911</v>
          </cell>
          <cell r="BU42">
            <v>31050</v>
          </cell>
          <cell r="BV42">
            <v>31419</v>
          </cell>
          <cell r="BW42">
            <v>31653</v>
          </cell>
          <cell r="BX42">
            <v>32231</v>
          </cell>
          <cell r="BY42">
            <v>32675</v>
          </cell>
          <cell r="BZ42">
            <v>33353</v>
          </cell>
          <cell r="CA42">
            <v>33754</v>
          </cell>
          <cell r="CB42">
            <v>34070</v>
          </cell>
          <cell r="CC42">
            <v>34252</v>
          </cell>
          <cell r="CD42">
            <v>34374</v>
          </cell>
          <cell r="CE42">
            <v>35173</v>
          </cell>
          <cell r="CF42">
            <v>35484</v>
          </cell>
          <cell r="CG42">
            <v>36224</v>
          </cell>
          <cell r="CH42">
            <v>36341</v>
          </cell>
          <cell r="CI42">
            <v>36891</v>
          </cell>
          <cell r="CJ42">
            <v>37276</v>
          </cell>
          <cell r="CK42">
            <v>37602</v>
          </cell>
          <cell r="CL42">
            <v>38303</v>
          </cell>
          <cell r="CM42">
            <v>38725</v>
          </cell>
          <cell r="CN42">
            <v>38915</v>
          </cell>
          <cell r="CO42">
            <v>39206</v>
          </cell>
          <cell r="CP42">
            <v>39051</v>
          </cell>
          <cell r="CQ42">
            <v>39320</v>
          </cell>
          <cell r="CR42">
            <v>38985</v>
          </cell>
          <cell r="CS42">
            <v>41773</v>
          </cell>
          <cell r="CT42">
            <v>41469</v>
          </cell>
          <cell r="CU42">
            <v>41396</v>
          </cell>
          <cell r="CV42">
            <v>41104</v>
          </cell>
          <cell r="CW42">
            <v>41454</v>
          </cell>
          <cell r="CX42">
            <v>42185</v>
          </cell>
          <cell r="CY42">
            <v>42915</v>
          </cell>
          <cell r="CZ42">
            <v>42827</v>
          </cell>
          <cell r="DA42">
            <v>42255</v>
          </cell>
          <cell r="DB42">
            <v>42386</v>
          </cell>
          <cell r="DC42">
            <v>42529</v>
          </cell>
          <cell r="DD42">
            <v>43290</v>
          </cell>
          <cell r="DE42">
            <v>43347</v>
          </cell>
          <cell r="DF42">
            <v>44284</v>
          </cell>
          <cell r="DG42">
            <v>45116</v>
          </cell>
          <cell r="DH42">
            <v>46736</v>
          </cell>
          <cell r="DI42">
            <v>47131</v>
          </cell>
          <cell r="DJ42">
            <v>47250</v>
          </cell>
          <cell r="DK42">
            <v>46725</v>
          </cell>
          <cell r="DL42">
            <v>46283</v>
          </cell>
          <cell r="DM42">
            <v>46460</v>
          </cell>
          <cell r="DN42">
            <v>46768</v>
          </cell>
          <cell r="DO42">
            <v>47157</v>
          </cell>
          <cell r="DP42">
            <v>46928</v>
          </cell>
          <cell r="DQ42">
            <v>46518</v>
          </cell>
          <cell r="DR42">
            <v>44741</v>
          </cell>
          <cell r="DS42">
            <v>42359</v>
          </cell>
          <cell r="DT42">
            <v>41993</v>
          </cell>
          <cell r="DU42">
            <v>41708</v>
          </cell>
          <cell r="DV42">
            <v>41883</v>
          </cell>
          <cell r="DW42">
            <v>42038</v>
          </cell>
          <cell r="DX42">
            <v>42133</v>
          </cell>
          <cell r="DY42">
            <v>41808</v>
          </cell>
          <cell r="DZ42">
            <v>41865</v>
          </cell>
          <cell r="EA42">
            <v>41285</v>
          </cell>
          <cell r="EB42">
            <v>41655</v>
          </cell>
          <cell r="EC42">
            <v>41925</v>
          </cell>
          <cell r="ED42">
            <v>42248</v>
          </cell>
          <cell r="EE42">
            <v>42798</v>
          </cell>
          <cell r="EF42">
            <v>42912</v>
          </cell>
          <cell r="EG42">
            <v>43251</v>
          </cell>
          <cell r="EH42">
            <v>43455</v>
          </cell>
          <cell r="EI42">
            <v>43538</v>
          </cell>
          <cell r="EJ42">
            <v>44483</v>
          </cell>
          <cell r="EK42">
            <v>45420</v>
          </cell>
          <cell r="EL42">
            <v>45636</v>
          </cell>
          <cell r="EM42">
            <v>46238</v>
          </cell>
          <cell r="EN42">
            <v>46264</v>
          </cell>
          <cell r="EO42">
            <v>46588</v>
          </cell>
          <cell r="EP42">
            <v>46713</v>
          </cell>
          <cell r="EQ42">
            <v>46805</v>
          </cell>
          <cell r="ER42">
            <v>46802</v>
          </cell>
          <cell r="ES42">
            <v>46731</v>
          </cell>
          <cell r="ET42">
            <v>46702</v>
          </cell>
          <cell r="EU42">
            <v>46163</v>
          </cell>
          <cell r="EV42">
            <v>46641</v>
          </cell>
          <cell r="EW42">
            <v>45855</v>
          </cell>
          <cell r="EX42">
            <v>45684</v>
          </cell>
          <cell r="EY42">
            <v>45951</v>
          </cell>
          <cell r="EZ42">
            <v>46269</v>
          </cell>
          <cell r="FA42">
            <v>46956</v>
          </cell>
          <cell r="FB42">
            <v>48373</v>
          </cell>
          <cell r="FC42">
            <v>49257</v>
          </cell>
          <cell r="FD42">
            <v>49308</v>
          </cell>
          <cell r="FE42">
            <v>49073</v>
          </cell>
          <cell r="FF42">
            <v>47909</v>
          </cell>
          <cell r="FG42">
            <v>48820</v>
          </cell>
          <cell r="FH42">
            <v>48407</v>
          </cell>
          <cell r="FI42">
            <v>49171</v>
          </cell>
          <cell r="FJ42">
            <v>50116</v>
          </cell>
          <cell r="FK42">
            <v>50935</v>
          </cell>
          <cell r="FL42">
            <v>42876</v>
          </cell>
          <cell r="FM42">
            <v>52979</v>
          </cell>
          <cell r="FN42">
            <v>54125</v>
          </cell>
          <cell r="FO42">
            <v>51801</v>
          </cell>
          <cell r="FP42">
            <v>51495</v>
          </cell>
          <cell r="FQ42">
            <v>50398</v>
          </cell>
          <cell r="FR42">
            <v>50372</v>
          </cell>
          <cell r="FS42">
            <v>50000</v>
          </cell>
          <cell r="FT42">
            <v>49480</v>
          </cell>
          <cell r="FU42">
            <v>48772</v>
          </cell>
          <cell r="FV42">
            <v>49092</v>
          </cell>
          <cell r="FW42">
            <v>49391</v>
          </cell>
          <cell r="FX42">
            <v>50198</v>
          </cell>
          <cell r="FY42">
            <v>50205</v>
          </cell>
          <cell r="FZ42">
            <v>49715</v>
          </cell>
          <cell r="GA42">
            <v>50433</v>
          </cell>
          <cell r="GB42">
            <v>50498.400000000001</v>
          </cell>
          <cell r="GC42">
            <v>50420.46</v>
          </cell>
          <cell r="GD42">
            <v>50433.33</v>
          </cell>
          <cell r="GE42">
            <v>50484.52</v>
          </cell>
          <cell r="GF42">
            <v>50573.66</v>
          </cell>
          <cell r="GG42">
            <v>50730.080000000002</v>
          </cell>
          <cell r="GH42">
            <v>50911.48</v>
          </cell>
          <cell r="GI42">
            <v>51083.02</v>
          </cell>
          <cell r="GJ42">
            <v>51201.64</v>
          </cell>
          <cell r="GK42">
            <v>51352.12</v>
          </cell>
          <cell r="GL42">
            <v>51513.07</v>
          </cell>
          <cell r="GM42">
            <v>51612.62</v>
          </cell>
          <cell r="GN42">
            <v>51758.19</v>
          </cell>
          <cell r="GO42">
            <v>51922.97</v>
          </cell>
          <cell r="GP42">
            <v>52067.38</v>
          </cell>
          <cell r="GQ42">
            <v>52177.91</v>
          </cell>
          <cell r="GR42">
            <v>52275.48</v>
          </cell>
          <cell r="GS42">
            <v>52392.21</v>
          </cell>
          <cell r="GT42">
            <v>52502.48</v>
          </cell>
          <cell r="GU42">
            <v>52606.19</v>
          </cell>
          <cell r="GV42">
            <v>52751.34</v>
          </cell>
          <cell r="GW42">
            <v>52926.5</v>
          </cell>
          <cell r="GX42">
            <v>53094.3</v>
          </cell>
          <cell r="GY42" t="str">
            <v>Office for National Statistics\Haver Analytics</v>
          </cell>
          <cell r="GZ42" t="b">
            <v>1</v>
          </cell>
          <cell r="HA42" t="str">
            <v>chained 2019</v>
          </cell>
          <cell r="HB42" t="str">
            <v>NA</v>
          </cell>
          <cell r="HC42">
            <v>2024</v>
          </cell>
          <cell r="HD42">
            <v>1</v>
          </cell>
          <cell r="HE42" t="str">
            <v>NA</v>
          </cell>
          <cell r="HF42" t="str">
            <v>KL8VQ@UK</v>
          </cell>
          <cell r="HG42" t="str">
            <v>UK: Gross Value Added: Manufacturing (SA, Mil.2019.GBP)</v>
          </cell>
          <cell r="HH42" t="str">
            <v>GBR</v>
          </cell>
          <cell r="HI42" t="str">
            <v>GVAMAN</v>
          </cell>
          <cell r="HJ42" t="str">
            <v>Conservatives.db</v>
          </cell>
        </row>
        <row r="43">
          <cell r="A43" t="str">
            <v>United Kingdom</v>
          </cell>
          <cell r="B43" t="str">
            <v>Industrial production index</v>
          </cell>
          <cell r="C43" t="str">
            <v>Conservatives</v>
          </cell>
          <cell r="D43" t="str">
            <v>Index</v>
          </cell>
          <cell r="E43" t="str">
            <v>NA</v>
          </cell>
          <cell r="F43" t="str">
            <v>Level</v>
          </cell>
          <cell r="G43">
            <v>64.400000000000006</v>
          </cell>
          <cell r="H43">
            <v>61.9</v>
          </cell>
          <cell r="I43">
            <v>59.7</v>
          </cell>
          <cell r="J43">
            <v>58.3</v>
          </cell>
          <cell r="K43">
            <v>58.3</v>
          </cell>
          <cell r="L43">
            <v>58.6</v>
          </cell>
          <cell r="M43">
            <v>59.5</v>
          </cell>
          <cell r="N43">
            <v>60.2</v>
          </cell>
          <cell r="O43">
            <v>59.6</v>
          </cell>
          <cell r="P43">
            <v>60.7</v>
          </cell>
          <cell r="Q43">
            <v>60.7</v>
          </cell>
          <cell r="R43">
            <v>60.1</v>
          </cell>
          <cell r="S43">
            <v>61.4</v>
          </cell>
          <cell r="T43">
            <v>62</v>
          </cell>
          <cell r="U43">
            <v>62.8</v>
          </cell>
          <cell r="V43">
            <v>63.7</v>
          </cell>
          <cell r="W43">
            <v>64.099999999999994</v>
          </cell>
          <cell r="X43">
            <v>62</v>
          </cell>
          <cell r="Y43">
            <v>61.5</v>
          </cell>
          <cell r="Z43">
            <v>62.3</v>
          </cell>
          <cell r="AA43">
            <v>64.5</v>
          </cell>
          <cell r="AB43">
            <v>67</v>
          </cell>
          <cell r="AC43">
            <v>66.3</v>
          </cell>
          <cell r="AD43">
            <v>65.900000000000006</v>
          </cell>
          <cell r="AE43">
            <v>66.3</v>
          </cell>
          <cell r="AF43">
            <v>67.3</v>
          </cell>
          <cell r="AG43">
            <v>67.599999999999994</v>
          </cell>
          <cell r="AH43">
            <v>68.8</v>
          </cell>
          <cell r="AI43">
            <v>69</v>
          </cell>
          <cell r="AJ43">
            <v>69.7</v>
          </cell>
          <cell r="AK43">
            <v>70.900000000000006</v>
          </cell>
          <cell r="AL43">
            <v>71.5</v>
          </cell>
          <cell r="AM43">
            <v>72.400000000000006</v>
          </cell>
          <cell r="AN43">
            <v>72.900000000000006</v>
          </cell>
          <cell r="AO43">
            <v>74.5</v>
          </cell>
          <cell r="AP43">
            <v>74.8</v>
          </cell>
          <cell r="AQ43">
            <v>74.900000000000006</v>
          </cell>
          <cell r="AR43">
            <v>74.900000000000006</v>
          </cell>
          <cell r="AS43">
            <v>75.3</v>
          </cell>
          <cell r="AT43">
            <v>75.599999999999994</v>
          </cell>
          <cell r="AU43">
            <v>74.900000000000006</v>
          </cell>
          <cell r="AV43">
            <v>76</v>
          </cell>
          <cell r="AW43">
            <v>74.8</v>
          </cell>
          <cell r="AX43">
            <v>74</v>
          </cell>
          <cell r="AY43">
            <v>73.2</v>
          </cell>
          <cell r="AZ43">
            <v>72.400000000000006</v>
          </cell>
          <cell r="BA43">
            <v>71.7</v>
          </cell>
          <cell r="BB43">
            <v>72.400000000000006</v>
          </cell>
          <cell r="BC43">
            <v>72.5</v>
          </cell>
          <cell r="BD43">
            <v>72.099999999999994</v>
          </cell>
          <cell r="BE43">
            <v>72.900000000000006</v>
          </cell>
          <cell r="BF43">
            <v>73.3</v>
          </cell>
          <cell r="BG43">
            <v>73.5</v>
          </cell>
          <cell r="BH43">
            <v>73.7</v>
          </cell>
          <cell r="BI43">
            <v>74.5</v>
          </cell>
          <cell r="BJ43">
            <v>75.400000000000006</v>
          </cell>
          <cell r="BK43">
            <v>76.5</v>
          </cell>
          <cell r="BL43">
            <v>78.2</v>
          </cell>
          <cell r="BM43">
            <v>78.7</v>
          </cell>
          <cell r="BN43">
            <v>79.7</v>
          </cell>
          <cell r="BO43">
            <v>78.900000000000006</v>
          </cell>
          <cell r="BP43">
            <v>79.599999999999994</v>
          </cell>
          <cell r="BQ43">
            <v>79.900000000000006</v>
          </cell>
          <cell r="BR43">
            <v>80.2</v>
          </cell>
          <cell r="BS43">
            <v>80.7</v>
          </cell>
          <cell r="BT43">
            <v>80.2</v>
          </cell>
          <cell r="BU43">
            <v>80.599999999999994</v>
          </cell>
          <cell r="BV43">
            <v>81.400000000000006</v>
          </cell>
          <cell r="BW43">
            <v>81.599999999999994</v>
          </cell>
          <cell r="BX43">
            <v>82.8</v>
          </cell>
          <cell r="BY43">
            <v>84</v>
          </cell>
          <cell r="BZ43">
            <v>85.2</v>
          </cell>
          <cell r="CA43">
            <v>86</v>
          </cell>
          <cell r="CB43">
            <v>86.7</v>
          </cell>
          <cell r="CC43">
            <v>86.8</v>
          </cell>
          <cell r="CD43">
            <v>87.4</v>
          </cell>
          <cell r="CE43">
            <v>89.4</v>
          </cell>
          <cell r="CF43">
            <v>90.3</v>
          </cell>
          <cell r="CG43">
            <v>92</v>
          </cell>
          <cell r="CH43">
            <v>92.1</v>
          </cell>
          <cell r="CI43">
            <v>92.4</v>
          </cell>
          <cell r="CJ43">
            <v>92.5</v>
          </cell>
          <cell r="CK43">
            <v>93</v>
          </cell>
          <cell r="CL43">
            <v>94.6</v>
          </cell>
          <cell r="CM43">
            <v>96.2</v>
          </cell>
          <cell r="CN43">
            <v>97.2</v>
          </cell>
          <cell r="CO43">
            <v>97.8</v>
          </cell>
          <cell r="CP43">
            <v>97.2</v>
          </cell>
          <cell r="CQ43">
            <v>97</v>
          </cell>
          <cell r="CR43">
            <v>96.4</v>
          </cell>
          <cell r="CS43">
            <v>100.6</v>
          </cell>
          <cell r="CT43">
            <v>100.7</v>
          </cell>
          <cell r="CU43">
            <v>101.4</v>
          </cell>
          <cell r="CV43">
            <v>100.4</v>
          </cell>
          <cell r="CW43">
            <v>101.2</v>
          </cell>
          <cell r="CX43">
            <v>102.3</v>
          </cell>
          <cell r="CY43">
            <v>103</v>
          </cell>
          <cell r="CZ43">
            <v>102.3</v>
          </cell>
          <cell r="DA43">
            <v>100.2</v>
          </cell>
          <cell r="DB43">
            <v>99.8</v>
          </cell>
          <cell r="DC43">
            <v>99.5</v>
          </cell>
          <cell r="DD43">
            <v>100.8</v>
          </cell>
          <cell r="DE43">
            <v>99.9</v>
          </cell>
          <cell r="DF43">
            <v>101.5</v>
          </cell>
          <cell r="DG43">
            <v>103.1</v>
          </cell>
          <cell r="DH43">
            <v>104.9</v>
          </cell>
          <cell r="DI43">
            <v>105.2</v>
          </cell>
          <cell r="DJ43">
            <v>104.8</v>
          </cell>
          <cell r="DK43">
            <v>104</v>
          </cell>
          <cell r="DL43">
            <v>102.7</v>
          </cell>
          <cell r="DM43">
            <v>102.3</v>
          </cell>
          <cell r="DN43">
            <v>102.4</v>
          </cell>
          <cell r="DO43">
            <v>101.9</v>
          </cell>
          <cell r="DP43">
            <v>101.2</v>
          </cell>
          <cell r="DQ43">
            <v>100.9</v>
          </cell>
          <cell r="DR43">
            <v>97.5</v>
          </cell>
          <cell r="DS43">
            <v>93.7</v>
          </cell>
          <cell r="DT43">
            <v>93.7</v>
          </cell>
          <cell r="DU43">
            <v>93.2</v>
          </cell>
          <cell r="DV43">
            <v>92.7</v>
          </cell>
          <cell r="DW43">
            <v>93.2</v>
          </cell>
          <cell r="DX43">
            <v>91.8</v>
          </cell>
          <cell r="DY43">
            <v>89.8</v>
          </cell>
          <cell r="DZ43">
            <v>89.3</v>
          </cell>
          <cell r="EA43">
            <v>87.3</v>
          </cell>
          <cell r="EB43">
            <v>86.1</v>
          </cell>
          <cell r="EC43">
            <v>86.3</v>
          </cell>
          <cell r="ED43">
            <v>86.7</v>
          </cell>
          <cell r="EE43">
            <v>86.9</v>
          </cell>
          <cell r="EF43">
            <v>87.2</v>
          </cell>
          <cell r="EG43">
            <v>87.4</v>
          </cell>
          <cell r="EH43">
            <v>87.1</v>
          </cell>
          <cell r="EI43">
            <v>87.5</v>
          </cell>
          <cell r="EJ43">
            <v>88.7</v>
          </cell>
          <cell r="EK43">
            <v>89.6</v>
          </cell>
          <cell r="EL43">
            <v>89.8</v>
          </cell>
          <cell r="EM43">
            <v>90.1</v>
          </cell>
          <cell r="EN43">
            <v>90</v>
          </cell>
          <cell r="EO43">
            <v>90.8</v>
          </cell>
          <cell r="EP43">
            <v>91.9</v>
          </cell>
          <cell r="EQ43">
            <v>93.4</v>
          </cell>
          <cell r="ER43">
            <v>95.3</v>
          </cell>
          <cell r="ES43">
            <v>95.6</v>
          </cell>
          <cell r="ET43">
            <v>95.5</v>
          </cell>
          <cell r="EU43">
            <v>95</v>
          </cell>
          <cell r="EV43">
            <v>96</v>
          </cell>
          <cell r="EW43">
            <v>94.7</v>
          </cell>
          <cell r="EX43">
            <v>94.2</v>
          </cell>
          <cell r="EY43">
            <v>94.3</v>
          </cell>
          <cell r="EZ43">
            <v>94.1</v>
          </cell>
          <cell r="FA43">
            <v>95.5</v>
          </cell>
          <cell r="FB43">
            <v>97.4</v>
          </cell>
          <cell r="FC43">
            <v>99.1</v>
          </cell>
          <cell r="FD43">
            <v>98.8</v>
          </cell>
          <cell r="FE43">
            <v>98.6</v>
          </cell>
          <cell r="FF43">
            <v>96.8</v>
          </cell>
          <cell r="FG43">
            <v>98.1</v>
          </cell>
          <cell r="FH43">
            <v>98.3</v>
          </cell>
          <cell r="FI43">
            <v>100.3</v>
          </cell>
          <cell r="FJ43">
            <v>103.2</v>
          </cell>
          <cell r="FK43">
            <v>104.2</v>
          </cell>
          <cell r="FL43">
            <v>91.7</v>
          </cell>
          <cell r="FM43">
            <v>106.5</v>
          </cell>
          <cell r="FN43">
            <v>106.9</v>
          </cell>
          <cell r="FO43">
            <v>101.6</v>
          </cell>
          <cell r="FP43">
            <v>99</v>
          </cell>
          <cell r="FQ43">
            <v>96.6</v>
          </cell>
          <cell r="FR43">
            <v>96.2</v>
          </cell>
          <cell r="FS43">
            <v>96.1</v>
          </cell>
          <cell r="FT43">
            <v>95.5</v>
          </cell>
          <cell r="FU43">
            <v>94.1</v>
          </cell>
          <cell r="FV43">
            <v>94.1</v>
          </cell>
          <cell r="FW43">
            <v>94.3</v>
          </cell>
          <cell r="FX43">
            <v>95</v>
          </cell>
          <cell r="FY43">
            <v>95.1</v>
          </cell>
          <cell r="FZ43">
            <v>94</v>
          </cell>
          <cell r="GA43">
            <v>94.8</v>
          </cell>
          <cell r="GB43">
            <v>94.960650000000001</v>
          </cell>
          <cell r="GC43">
            <v>94.894120000000001</v>
          </cell>
          <cell r="GD43">
            <v>94.94632</v>
          </cell>
          <cell r="GE43">
            <v>95.094309999999993</v>
          </cell>
          <cell r="GF43">
            <v>95.331999999999994</v>
          </cell>
          <cell r="GG43">
            <v>95.675420000000003</v>
          </cell>
          <cell r="GH43">
            <v>96.066879999999998</v>
          </cell>
          <cell r="GI43">
            <v>96.419340000000005</v>
          </cell>
          <cell r="GJ43">
            <v>96.6828</v>
          </cell>
          <cell r="GK43">
            <v>96.986869999999996</v>
          </cell>
          <cell r="GL43">
            <v>97.306560000000005</v>
          </cell>
          <cell r="GM43">
            <v>97.527979999999999</v>
          </cell>
          <cell r="GN43">
            <v>97.824520000000007</v>
          </cell>
          <cell r="GO43">
            <v>98.151759999999996</v>
          </cell>
          <cell r="GP43">
            <v>98.437610000000006</v>
          </cell>
          <cell r="GQ43">
            <v>98.661659999999998</v>
          </cell>
          <cell r="GR43">
            <v>98.869739999999993</v>
          </cell>
          <cell r="GS43">
            <v>99.10351</v>
          </cell>
          <cell r="GT43">
            <v>99.327569999999994</v>
          </cell>
          <cell r="GU43">
            <v>99.525199999999998</v>
          </cell>
          <cell r="GV43">
            <v>99.798220000000001</v>
          </cell>
          <cell r="GW43">
            <v>100.1079</v>
          </cell>
          <cell r="GX43">
            <v>100.4059</v>
          </cell>
          <cell r="GY43" t="str">
            <v>Office for National Statistics\Haver Analytics</v>
          </cell>
          <cell r="GZ43" t="b">
            <v>1</v>
          </cell>
          <cell r="HA43" t="str">
            <v>NA</v>
          </cell>
          <cell r="HB43">
            <v>2019</v>
          </cell>
          <cell r="HC43">
            <v>2024</v>
          </cell>
          <cell r="HD43">
            <v>1</v>
          </cell>
          <cell r="HE43" t="str">
            <v>NA</v>
          </cell>
          <cell r="HF43" t="str">
            <v>L2KQQ@UK, grown back with K222Q@UK</v>
          </cell>
          <cell r="HG43" t="str">
            <v>UK: GVA in Chained 2019 Prices: Total Production (SA, 2019=100), grown back with UK: Industrial Production: Total (SA, 2019=100)</v>
          </cell>
          <cell r="HH43" t="str">
            <v>GBR</v>
          </cell>
          <cell r="HI43" t="str">
            <v>IP</v>
          </cell>
          <cell r="HJ43" t="str">
            <v>Conservatives.db</v>
          </cell>
        </row>
        <row r="44">
          <cell r="A44" t="str">
            <v>United Kingdom</v>
          </cell>
          <cell r="B44" t="str">
            <v>Gross value added in construction</v>
          </cell>
          <cell r="C44" t="str">
            <v>Conservatives</v>
          </cell>
          <cell r="D44" t="str">
            <v>Pound</v>
          </cell>
          <cell r="E44" t="str">
            <v>Millions</v>
          </cell>
          <cell r="F44" t="str">
            <v>Level</v>
          </cell>
          <cell r="G44">
            <v>1E-3</v>
          </cell>
          <cell r="H44">
            <v>1E-3</v>
          </cell>
          <cell r="I44">
            <v>1E-3</v>
          </cell>
          <cell r="J44">
            <v>1E-3</v>
          </cell>
          <cell r="K44">
            <v>1E-3</v>
          </cell>
          <cell r="L44">
            <v>1E-3</v>
          </cell>
          <cell r="M44">
            <v>1E-3</v>
          </cell>
          <cell r="N44">
            <v>1E-3</v>
          </cell>
          <cell r="O44">
            <v>1E-3</v>
          </cell>
          <cell r="P44">
            <v>1E-3</v>
          </cell>
          <cell r="Q44">
            <v>1E-3</v>
          </cell>
          <cell r="R44">
            <v>1E-3</v>
          </cell>
          <cell r="S44">
            <v>1E-3</v>
          </cell>
          <cell r="T44">
            <v>1E-3</v>
          </cell>
          <cell r="U44">
            <v>1E-3</v>
          </cell>
          <cell r="V44">
            <v>1E-3</v>
          </cell>
          <cell r="W44">
            <v>1E-3</v>
          </cell>
          <cell r="X44">
            <v>1E-3</v>
          </cell>
          <cell r="Y44">
            <v>1E-3</v>
          </cell>
          <cell r="Z44">
            <v>1E-3</v>
          </cell>
          <cell r="AA44">
            <v>1E-3</v>
          </cell>
          <cell r="AB44">
            <v>1E-3</v>
          </cell>
          <cell r="AC44">
            <v>1E-3</v>
          </cell>
          <cell r="AD44">
            <v>1E-3</v>
          </cell>
          <cell r="AE44">
            <v>1E-3</v>
          </cell>
          <cell r="AF44">
            <v>1E-3</v>
          </cell>
          <cell r="AG44">
            <v>1E-3</v>
          </cell>
          <cell r="AH44">
            <v>1E-3</v>
          </cell>
          <cell r="AI44">
            <v>1E-3</v>
          </cell>
          <cell r="AJ44">
            <v>1E-3</v>
          </cell>
          <cell r="AK44">
            <v>1E-3</v>
          </cell>
          <cell r="AL44">
            <v>1E-3</v>
          </cell>
          <cell r="AM44">
            <v>1E-3</v>
          </cell>
          <cell r="AN44">
            <v>1E-3</v>
          </cell>
          <cell r="AO44">
            <v>1E-3</v>
          </cell>
          <cell r="AP44">
            <v>1E-3</v>
          </cell>
          <cell r="AQ44">
            <v>1E-3</v>
          </cell>
          <cell r="AR44">
            <v>1E-3</v>
          </cell>
          <cell r="AS44">
            <v>1E-3</v>
          </cell>
          <cell r="AT44">
            <v>1E-3</v>
          </cell>
          <cell r="AU44">
            <v>34046</v>
          </cell>
          <cell r="AV44">
            <v>33700</v>
          </cell>
          <cell r="AW44">
            <v>32997</v>
          </cell>
          <cell r="AX44">
            <v>32703</v>
          </cell>
          <cell r="AY44">
            <v>31157</v>
          </cell>
          <cell r="AZ44">
            <v>31154</v>
          </cell>
          <cell r="BA44">
            <v>30931</v>
          </cell>
          <cell r="BB44">
            <v>30477</v>
          </cell>
          <cell r="BC44">
            <v>29753</v>
          </cell>
          <cell r="BD44">
            <v>29567</v>
          </cell>
          <cell r="BE44">
            <v>29347</v>
          </cell>
          <cell r="BF44">
            <v>28878</v>
          </cell>
          <cell r="BG44">
            <v>28826</v>
          </cell>
          <cell r="BH44">
            <v>28395</v>
          </cell>
          <cell r="BI44">
            <v>28338</v>
          </cell>
          <cell r="BJ44">
            <v>28254</v>
          </cell>
          <cell r="BK44">
            <v>27930</v>
          </cell>
          <cell r="BL44">
            <v>27929</v>
          </cell>
          <cell r="BM44">
            <v>27779</v>
          </cell>
          <cell r="BN44">
            <v>27692</v>
          </cell>
          <cell r="BO44">
            <v>27427</v>
          </cell>
          <cell r="BP44">
            <v>27633</v>
          </cell>
          <cell r="BQ44">
            <v>27827</v>
          </cell>
          <cell r="BR44">
            <v>28071</v>
          </cell>
          <cell r="BS44">
            <v>28057</v>
          </cell>
          <cell r="BT44">
            <v>28196</v>
          </cell>
          <cell r="BU44">
            <v>28614</v>
          </cell>
          <cell r="BV44">
            <v>28724</v>
          </cell>
          <cell r="BW44">
            <v>27824</v>
          </cell>
          <cell r="BX44">
            <v>28886</v>
          </cell>
          <cell r="BY44">
            <v>28773</v>
          </cell>
          <cell r="BZ44">
            <v>29756</v>
          </cell>
          <cell r="CA44">
            <v>30443</v>
          </cell>
          <cell r="CB44">
            <v>29780</v>
          </cell>
          <cell r="CC44">
            <v>29989</v>
          </cell>
          <cell r="CD44">
            <v>30708</v>
          </cell>
          <cell r="CE44">
            <v>31385</v>
          </cell>
          <cell r="CF44">
            <v>31739</v>
          </cell>
          <cell r="CG44">
            <v>32284</v>
          </cell>
          <cell r="CH44">
            <v>32113</v>
          </cell>
          <cell r="CI44">
            <v>32690</v>
          </cell>
          <cell r="CJ44">
            <v>31851</v>
          </cell>
          <cell r="CK44">
            <v>31047</v>
          </cell>
          <cell r="CL44">
            <v>31566</v>
          </cell>
          <cell r="CM44">
            <v>31481</v>
          </cell>
          <cell r="CN44">
            <v>32059</v>
          </cell>
          <cell r="CO44">
            <v>31741</v>
          </cell>
          <cell r="CP44">
            <v>31920</v>
          </cell>
          <cell r="CQ44">
            <v>31630</v>
          </cell>
          <cell r="CR44">
            <v>31411</v>
          </cell>
          <cell r="CS44">
            <v>31704</v>
          </cell>
          <cell r="CT44">
            <v>31787</v>
          </cell>
          <cell r="CU44">
            <v>30588</v>
          </cell>
          <cell r="CV44">
            <v>30918</v>
          </cell>
          <cell r="CW44">
            <v>31059</v>
          </cell>
          <cell r="CX44">
            <v>31167</v>
          </cell>
          <cell r="CY44">
            <v>31726</v>
          </cell>
          <cell r="CZ44">
            <v>30623</v>
          </cell>
          <cell r="DA44">
            <v>30285</v>
          </cell>
          <cell r="DB44">
            <v>30029</v>
          </cell>
          <cell r="DC44">
            <v>30501</v>
          </cell>
          <cell r="DD44">
            <v>30691</v>
          </cell>
          <cell r="DE44">
            <v>30209</v>
          </cell>
          <cell r="DF44">
            <v>30172</v>
          </cell>
          <cell r="DG44">
            <v>30542</v>
          </cell>
          <cell r="DH44">
            <v>30695</v>
          </cell>
          <cell r="DI44">
            <v>30690</v>
          </cell>
          <cell r="DJ44">
            <v>30971</v>
          </cell>
          <cell r="DK44">
            <v>30938</v>
          </cell>
          <cell r="DL44">
            <v>30479</v>
          </cell>
          <cell r="DM44">
            <v>29737</v>
          </cell>
          <cell r="DN44">
            <v>29819</v>
          </cell>
          <cell r="DO44">
            <v>29811</v>
          </cell>
          <cell r="DP44">
            <v>29134</v>
          </cell>
          <cell r="DQ44">
            <v>28065</v>
          </cell>
          <cell r="DR44">
            <v>26379</v>
          </cell>
          <cell r="DS44">
            <v>24139</v>
          </cell>
          <cell r="DT44">
            <v>23714</v>
          </cell>
          <cell r="DU44">
            <v>24047</v>
          </cell>
          <cell r="DV44">
            <v>23640</v>
          </cell>
          <cell r="DW44">
            <v>24809</v>
          </cell>
          <cell r="DX44">
            <v>26116</v>
          </cell>
          <cell r="DY44">
            <v>26703</v>
          </cell>
          <cell r="DZ44">
            <v>26309</v>
          </cell>
          <cell r="EA44">
            <v>26959</v>
          </cell>
          <cell r="EB44">
            <v>27587</v>
          </cell>
          <cell r="EC44">
            <v>27407</v>
          </cell>
          <cell r="ED44">
            <v>27878</v>
          </cell>
          <cell r="EE44">
            <v>27241</v>
          </cell>
          <cell r="EF44">
            <v>27138</v>
          </cell>
          <cell r="EG44">
            <v>26738</v>
          </cell>
          <cell r="EH44">
            <v>27365</v>
          </cell>
          <cell r="EI44">
            <v>27680</v>
          </cell>
          <cell r="EJ44">
            <v>28300</v>
          </cell>
          <cell r="EK44">
            <v>28879</v>
          </cell>
          <cell r="EL44">
            <v>28915</v>
          </cell>
          <cell r="EM44">
            <v>29051</v>
          </cell>
          <cell r="EN44">
            <v>29379</v>
          </cell>
          <cell r="EO44">
            <v>29562</v>
          </cell>
          <cell r="EP44">
            <v>29812</v>
          </cell>
          <cell r="EQ44">
            <v>30486</v>
          </cell>
          <cell r="ER44">
            <v>31040</v>
          </cell>
          <cell r="ES44">
            <v>30520</v>
          </cell>
          <cell r="ET44">
            <v>30838</v>
          </cell>
          <cell r="EU44">
            <v>30495</v>
          </cell>
          <cell r="EV44">
            <v>30270</v>
          </cell>
          <cell r="EW44">
            <v>30083</v>
          </cell>
          <cell r="EX44">
            <v>30040</v>
          </cell>
          <cell r="EY44">
            <v>31262</v>
          </cell>
          <cell r="EZ44">
            <v>31433</v>
          </cell>
          <cell r="FA44">
            <v>31465</v>
          </cell>
          <cell r="FB44">
            <v>31771</v>
          </cell>
          <cell r="FC44">
            <v>31122</v>
          </cell>
          <cell r="FD44">
            <v>30845</v>
          </cell>
          <cell r="FE44">
            <v>30983</v>
          </cell>
          <cell r="FF44">
            <v>30691</v>
          </cell>
          <cell r="FG44">
            <v>30952</v>
          </cell>
          <cell r="FH44">
            <v>30916</v>
          </cell>
          <cell r="FI44">
            <v>31305</v>
          </cell>
          <cell r="FJ44">
            <v>31223</v>
          </cell>
          <cell r="FK44">
            <v>30778</v>
          </cell>
          <cell r="FL44">
            <v>20340</v>
          </cell>
          <cell r="FM44">
            <v>28316</v>
          </cell>
          <cell r="FN44">
            <v>29247</v>
          </cell>
          <cell r="FO44">
            <v>29114</v>
          </cell>
          <cell r="FP44">
            <v>30313</v>
          </cell>
          <cell r="FQ44">
            <v>29747</v>
          </cell>
          <cell r="FR44">
            <v>30186</v>
          </cell>
          <cell r="FS44">
            <v>31142</v>
          </cell>
          <cell r="FT44">
            <v>31695</v>
          </cell>
          <cell r="FU44">
            <v>32025</v>
          </cell>
          <cell r="FV44">
            <v>32646</v>
          </cell>
          <cell r="FW44">
            <v>32401</v>
          </cell>
          <cell r="FX44">
            <v>32554</v>
          </cell>
          <cell r="FY44">
            <v>32761</v>
          </cell>
          <cell r="FZ44">
            <v>32464</v>
          </cell>
          <cell r="GA44">
            <v>32167</v>
          </cell>
          <cell r="GB44">
            <v>32163.360000000001</v>
          </cell>
          <cell r="GC44">
            <v>31522.400000000001</v>
          </cell>
          <cell r="GD44">
            <v>31515.71</v>
          </cell>
          <cell r="GE44">
            <v>31643.49</v>
          </cell>
          <cell r="GF44">
            <v>31841.65</v>
          </cell>
          <cell r="GG44">
            <v>32103.99</v>
          </cell>
          <cell r="GH44">
            <v>32368.76</v>
          </cell>
          <cell r="GI44">
            <v>32576.16</v>
          </cell>
          <cell r="GJ44">
            <v>32714.71</v>
          </cell>
          <cell r="GK44">
            <v>32860.480000000003</v>
          </cell>
          <cell r="GL44">
            <v>32982.660000000003</v>
          </cell>
          <cell r="GM44">
            <v>33109.43</v>
          </cell>
          <cell r="GN44">
            <v>33253.230000000003</v>
          </cell>
          <cell r="GO44">
            <v>33387.71</v>
          </cell>
          <cell r="GP44">
            <v>33500.32</v>
          </cell>
          <cell r="GQ44">
            <v>33600.550000000003</v>
          </cell>
          <cell r="GR44">
            <v>33677.410000000003</v>
          </cell>
          <cell r="GS44">
            <v>33780.589999999997</v>
          </cell>
          <cell r="GT44">
            <v>33876.46</v>
          </cell>
          <cell r="GU44">
            <v>33974.730000000003</v>
          </cell>
          <cell r="GV44">
            <v>34086.230000000003</v>
          </cell>
          <cell r="GW44">
            <v>34218.17</v>
          </cell>
          <cell r="GX44">
            <v>34340.69</v>
          </cell>
          <cell r="GY44" t="str">
            <v>Office for National Statistics\Haver Analytics</v>
          </cell>
          <cell r="GZ44" t="b">
            <v>1</v>
          </cell>
          <cell r="HA44" t="str">
            <v>chained 2019</v>
          </cell>
          <cell r="HB44" t="str">
            <v>NA</v>
          </cell>
          <cell r="HC44">
            <v>2024</v>
          </cell>
          <cell r="HD44">
            <v>1</v>
          </cell>
          <cell r="HE44" t="str">
            <v>NA</v>
          </cell>
          <cell r="HF44" t="str">
            <v>KL9DQ@UK</v>
          </cell>
          <cell r="HG44" t="str">
            <v>UK: Gross Value Added: Construction (SA, Mil.2019.GBP)</v>
          </cell>
          <cell r="HH44" t="str">
            <v>GBR</v>
          </cell>
          <cell r="HI44" t="str">
            <v>GVACON</v>
          </cell>
          <cell r="HJ44" t="str">
            <v>Conservatives.db</v>
          </cell>
        </row>
        <row r="45">
          <cell r="A45" t="str">
            <v>United Kingdom</v>
          </cell>
          <cell r="B45" t="str">
            <v>Unemployment rate, ILO definition</v>
          </cell>
          <cell r="C45" t="str">
            <v>Conservatives</v>
          </cell>
          <cell r="D45" t="str">
            <v>%</v>
          </cell>
          <cell r="E45" t="str">
            <v>NA</v>
          </cell>
          <cell r="F45" t="str">
            <v>Level</v>
          </cell>
          <cell r="G45">
            <v>5.8</v>
          </cell>
          <cell r="H45">
            <v>6.3</v>
          </cell>
          <cell r="I45">
            <v>7.1</v>
          </cell>
          <cell r="J45">
            <v>8</v>
          </cell>
          <cell r="K45">
            <v>8.9</v>
          </cell>
          <cell r="L45">
            <v>9.6</v>
          </cell>
          <cell r="M45">
            <v>9.9</v>
          </cell>
          <cell r="N45">
            <v>10.199999999999999</v>
          </cell>
          <cell r="O45">
            <v>10.4</v>
          </cell>
          <cell r="P45">
            <v>10.6</v>
          </cell>
          <cell r="Q45">
            <v>10.8</v>
          </cell>
          <cell r="R45">
            <v>11.1</v>
          </cell>
          <cell r="S45">
            <v>11.3</v>
          </cell>
          <cell r="T45">
            <v>11.4</v>
          </cell>
          <cell r="U45">
            <v>11.5</v>
          </cell>
          <cell r="V45">
            <v>11.7</v>
          </cell>
          <cell r="W45">
            <v>11.8</v>
          </cell>
          <cell r="X45">
            <v>11.9</v>
          </cell>
          <cell r="Y45">
            <v>11.7</v>
          </cell>
          <cell r="Z45">
            <v>11.6</v>
          </cell>
          <cell r="AA45">
            <v>11.5</v>
          </cell>
          <cell r="AB45">
            <v>11.4</v>
          </cell>
          <cell r="AC45">
            <v>11.3</v>
          </cell>
          <cell r="AD45">
            <v>11.3</v>
          </cell>
          <cell r="AE45">
            <v>11.3</v>
          </cell>
          <cell r="AF45">
            <v>11.3</v>
          </cell>
          <cell r="AG45">
            <v>11.4</v>
          </cell>
          <cell r="AH45">
            <v>11.3</v>
          </cell>
          <cell r="AI45">
            <v>11.1</v>
          </cell>
          <cell r="AJ45">
            <v>10.7</v>
          </cell>
          <cell r="AK45">
            <v>10.199999999999999</v>
          </cell>
          <cell r="AL45">
            <v>9.6999999999999993</v>
          </cell>
          <cell r="AM45">
            <v>9.1999999999999993</v>
          </cell>
          <cell r="AN45">
            <v>8.6999999999999993</v>
          </cell>
          <cell r="AO45">
            <v>8.4</v>
          </cell>
          <cell r="AP45">
            <v>8</v>
          </cell>
          <cell r="AQ45">
            <v>7.6</v>
          </cell>
          <cell r="AR45">
            <v>7.2</v>
          </cell>
          <cell r="AS45">
            <v>7.1</v>
          </cell>
          <cell r="AT45">
            <v>7</v>
          </cell>
          <cell r="AU45">
            <v>6.9</v>
          </cell>
          <cell r="AV45">
            <v>6.9</v>
          </cell>
          <cell r="AW45">
            <v>7.1</v>
          </cell>
          <cell r="AX45">
            <v>7.5</v>
          </cell>
          <cell r="AY45">
            <v>8</v>
          </cell>
          <cell r="AZ45">
            <v>8.6999999999999993</v>
          </cell>
          <cell r="BA45">
            <v>9.1999999999999993</v>
          </cell>
          <cell r="BB45">
            <v>9.5</v>
          </cell>
          <cell r="BC45">
            <v>9.6999999999999993</v>
          </cell>
          <cell r="BD45">
            <v>9.8000000000000007</v>
          </cell>
          <cell r="BE45">
            <v>9.9</v>
          </cell>
          <cell r="BF45">
            <v>10.4</v>
          </cell>
          <cell r="BG45">
            <v>10.6</v>
          </cell>
          <cell r="BH45">
            <v>10.4</v>
          </cell>
          <cell r="BI45">
            <v>10.199999999999999</v>
          </cell>
          <cell r="BJ45">
            <v>10.3</v>
          </cell>
          <cell r="BK45">
            <v>9.9</v>
          </cell>
          <cell r="BL45">
            <v>9.6999999999999993</v>
          </cell>
          <cell r="BM45">
            <v>9.4</v>
          </cell>
          <cell r="BN45">
            <v>9</v>
          </cell>
          <cell r="BO45">
            <v>8.9</v>
          </cell>
          <cell r="BP45">
            <v>8.6999999999999993</v>
          </cell>
          <cell r="BQ45">
            <v>8.6</v>
          </cell>
          <cell r="BR45">
            <v>8.3000000000000007</v>
          </cell>
          <cell r="BS45">
            <v>8.1999999999999993</v>
          </cell>
          <cell r="BT45">
            <v>8.3000000000000007</v>
          </cell>
          <cell r="BU45">
            <v>8.1</v>
          </cell>
          <cell r="BV45">
            <v>7.8</v>
          </cell>
          <cell r="BW45">
            <v>7.3</v>
          </cell>
          <cell r="BX45">
            <v>7.2</v>
          </cell>
          <cell r="BY45">
            <v>6.8</v>
          </cell>
          <cell r="BZ45">
            <v>6.5</v>
          </cell>
          <cell r="CA45">
            <v>6.4</v>
          </cell>
          <cell r="CB45">
            <v>6.3</v>
          </cell>
          <cell r="CC45">
            <v>6.2</v>
          </cell>
          <cell r="CD45">
            <v>6.1</v>
          </cell>
          <cell r="CE45">
            <v>6.2</v>
          </cell>
          <cell r="CF45">
            <v>6</v>
          </cell>
          <cell r="CG45">
            <v>5.9</v>
          </cell>
          <cell r="CH45">
            <v>5.8</v>
          </cell>
          <cell r="CI45">
            <v>5.8</v>
          </cell>
          <cell r="CJ45">
            <v>5.5</v>
          </cell>
          <cell r="CK45">
            <v>5.3</v>
          </cell>
          <cell r="CL45">
            <v>5.2</v>
          </cell>
          <cell r="CM45">
            <v>5.0999999999999996</v>
          </cell>
          <cell r="CN45">
            <v>5</v>
          </cell>
          <cell r="CO45">
            <v>5.0999999999999996</v>
          </cell>
          <cell r="CP45">
            <v>5.2</v>
          </cell>
          <cell r="CQ45">
            <v>5.2</v>
          </cell>
          <cell r="CR45">
            <v>5.2</v>
          </cell>
          <cell r="CS45">
            <v>5.3</v>
          </cell>
          <cell r="CT45">
            <v>5.0999999999999996</v>
          </cell>
          <cell r="CU45">
            <v>5.2</v>
          </cell>
          <cell r="CV45">
            <v>4.9000000000000004</v>
          </cell>
          <cell r="CW45">
            <v>5</v>
          </cell>
          <cell r="CX45">
            <v>4.9000000000000004</v>
          </cell>
          <cell r="CY45">
            <v>4.8</v>
          </cell>
          <cell r="CZ45">
            <v>4.8</v>
          </cell>
          <cell r="DA45">
            <v>4.7</v>
          </cell>
          <cell r="DB45">
            <v>4.7</v>
          </cell>
          <cell r="DC45">
            <v>4.7</v>
          </cell>
          <cell r="DD45">
            <v>4.8</v>
          </cell>
          <cell r="DE45">
            <v>4.7</v>
          </cell>
          <cell r="DF45">
            <v>5.0999999999999996</v>
          </cell>
          <cell r="DG45">
            <v>5.2</v>
          </cell>
          <cell r="DH45">
            <v>5.5</v>
          </cell>
          <cell r="DI45">
            <v>5.5</v>
          </cell>
          <cell r="DJ45">
            <v>5.5</v>
          </cell>
          <cell r="DK45">
            <v>5.5</v>
          </cell>
          <cell r="DL45">
            <v>5.4</v>
          </cell>
          <cell r="DM45">
            <v>5.3</v>
          </cell>
          <cell r="DN45">
            <v>5.2</v>
          </cell>
          <cell r="DO45">
            <v>5.2</v>
          </cell>
          <cell r="DP45">
            <v>5.4</v>
          </cell>
          <cell r="DQ45">
            <v>5.9</v>
          </cell>
          <cell r="DR45">
            <v>6.4</v>
          </cell>
          <cell r="DS45">
            <v>7.1</v>
          </cell>
          <cell r="DT45">
            <v>7.8</v>
          </cell>
          <cell r="DU45">
            <v>7.8</v>
          </cell>
          <cell r="DV45">
            <v>7.8</v>
          </cell>
          <cell r="DW45">
            <v>8</v>
          </cell>
          <cell r="DX45">
            <v>7.9</v>
          </cell>
          <cell r="DY45">
            <v>7.8</v>
          </cell>
          <cell r="DZ45">
            <v>7.9</v>
          </cell>
          <cell r="EA45">
            <v>7.8</v>
          </cell>
          <cell r="EB45">
            <v>7.9</v>
          </cell>
          <cell r="EC45">
            <v>8.3000000000000007</v>
          </cell>
          <cell r="ED45">
            <v>8.4</v>
          </cell>
          <cell r="EE45">
            <v>8.1999999999999993</v>
          </cell>
          <cell r="EF45">
            <v>8</v>
          </cell>
          <cell r="EG45">
            <v>7.9</v>
          </cell>
          <cell r="EH45">
            <v>7.8</v>
          </cell>
          <cell r="EI45">
            <v>7.9</v>
          </cell>
          <cell r="EJ45">
            <v>7.8</v>
          </cell>
          <cell r="EK45">
            <v>7.6</v>
          </cell>
          <cell r="EL45">
            <v>7.2</v>
          </cell>
          <cell r="EM45">
            <v>6.8</v>
          </cell>
          <cell r="EN45">
            <v>6.3</v>
          </cell>
          <cell r="EO45">
            <v>6</v>
          </cell>
          <cell r="EP45">
            <v>5.7</v>
          </cell>
          <cell r="EQ45">
            <v>5.6</v>
          </cell>
          <cell r="ER45">
            <v>5.6</v>
          </cell>
          <cell r="ES45">
            <v>5.4</v>
          </cell>
          <cell r="ET45">
            <v>5.0999999999999996</v>
          </cell>
          <cell r="EU45">
            <v>5.0999999999999996</v>
          </cell>
          <cell r="EV45">
            <v>5</v>
          </cell>
          <cell r="EW45">
            <v>4.9000000000000004</v>
          </cell>
          <cell r="EX45">
            <v>4.8</v>
          </cell>
          <cell r="EY45">
            <v>4.5999999999999996</v>
          </cell>
          <cell r="EZ45">
            <v>4.5</v>
          </cell>
          <cell r="FA45">
            <v>4.3</v>
          </cell>
          <cell r="FB45">
            <v>4.4000000000000004</v>
          </cell>
          <cell r="FC45">
            <v>4.3</v>
          </cell>
          <cell r="FD45">
            <v>4.0999999999999996</v>
          </cell>
          <cell r="FE45">
            <v>4.2</v>
          </cell>
          <cell r="FF45">
            <v>4.0999999999999996</v>
          </cell>
          <cell r="FG45">
            <v>3.9</v>
          </cell>
          <cell r="FH45">
            <v>4</v>
          </cell>
          <cell r="FI45">
            <v>3.9</v>
          </cell>
          <cell r="FJ45">
            <v>3.9</v>
          </cell>
          <cell r="FK45">
            <v>4.0999999999999996</v>
          </cell>
          <cell r="FL45">
            <v>4.2</v>
          </cell>
          <cell r="FM45">
            <v>5</v>
          </cell>
          <cell r="FN45">
            <v>5.3</v>
          </cell>
          <cell r="FO45">
            <v>5.0999999999999996</v>
          </cell>
          <cell r="FP45">
            <v>4.8</v>
          </cell>
          <cell r="FQ45">
            <v>4.4000000000000004</v>
          </cell>
          <cell r="FR45">
            <v>4.2</v>
          </cell>
          <cell r="FS45">
            <v>3.9</v>
          </cell>
          <cell r="FT45">
            <v>3.9</v>
          </cell>
          <cell r="FU45">
            <v>3.8</v>
          </cell>
          <cell r="FV45">
            <v>3.9</v>
          </cell>
          <cell r="FW45">
            <v>4</v>
          </cell>
          <cell r="FX45">
            <v>4.2</v>
          </cell>
          <cell r="FY45">
            <v>4.0999999999999996</v>
          </cell>
          <cell r="FZ45">
            <v>3.8</v>
          </cell>
          <cell r="GA45">
            <v>4.3</v>
          </cell>
          <cell r="GB45">
            <v>4.4190860000000001</v>
          </cell>
          <cell r="GC45">
            <v>4.4771400000000003</v>
          </cell>
          <cell r="GD45">
            <v>4.5088530000000002</v>
          </cell>
          <cell r="GE45">
            <v>4.5197909999999997</v>
          </cell>
          <cell r="GF45">
            <v>4.5382490000000004</v>
          </cell>
          <cell r="GG45">
            <v>4.466977</v>
          </cell>
          <cell r="GH45">
            <v>4.4012010000000004</v>
          </cell>
          <cell r="GI45">
            <v>4.3470579999999996</v>
          </cell>
          <cell r="GJ45">
            <v>4.4909030000000003</v>
          </cell>
          <cell r="GK45">
            <v>4.4590699999999996</v>
          </cell>
          <cell r="GL45">
            <v>4.4628740000000002</v>
          </cell>
          <cell r="GM45">
            <v>4.4365329999999998</v>
          </cell>
          <cell r="GN45">
            <v>4.3670999999999998</v>
          </cell>
          <cell r="GO45">
            <v>4.3557069999999998</v>
          </cell>
          <cell r="GP45">
            <v>4.3417070000000004</v>
          </cell>
          <cell r="GQ45">
            <v>4.3240460000000001</v>
          </cell>
          <cell r="GR45">
            <v>4.36937</v>
          </cell>
          <cell r="GS45">
            <v>4.3479809999999999</v>
          </cell>
          <cell r="GT45">
            <v>4.3352899999999996</v>
          </cell>
          <cell r="GU45">
            <v>4.327191</v>
          </cell>
          <cell r="GV45">
            <v>4.4695549999999997</v>
          </cell>
          <cell r="GW45">
            <v>4.4418709999999999</v>
          </cell>
          <cell r="GX45">
            <v>4.4186540000000001</v>
          </cell>
          <cell r="GY45" t="str">
            <v>Office for National Statistics\Haver Analytics</v>
          </cell>
          <cell r="GZ45" t="b">
            <v>1</v>
          </cell>
          <cell r="HA45" t="str">
            <v>NA</v>
          </cell>
          <cell r="HB45" t="str">
            <v>NA</v>
          </cell>
          <cell r="HC45">
            <v>2024</v>
          </cell>
          <cell r="HD45">
            <v>1</v>
          </cell>
          <cell r="HE45" t="str">
            <v>NA</v>
          </cell>
          <cell r="HF45" t="str">
            <v>MGSXQ@UK</v>
          </cell>
          <cell r="HG45" t="str">
            <v xml:space="preserve">UK: LFS: Unemployment Rate: Aged 16 and Over (SA, %) </v>
          </cell>
          <cell r="HH45" t="str">
            <v>GBR</v>
          </cell>
          <cell r="HI45" t="str">
            <v>UPILO</v>
          </cell>
          <cell r="HJ45" t="str">
            <v>Conservatives.db</v>
          </cell>
        </row>
        <row r="46">
          <cell r="A46" t="str">
            <v>United Kingdom</v>
          </cell>
          <cell r="B46" t="str">
            <v>Unemployment, ILO definition</v>
          </cell>
          <cell r="C46" t="str">
            <v>Conservatives</v>
          </cell>
          <cell r="D46" t="str">
            <v>Person</v>
          </cell>
          <cell r="E46" t="str">
            <v>Thousands</v>
          </cell>
          <cell r="F46" t="str">
            <v>Level</v>
          </cell>
          <cell r="G46">
            <v>1558</v>
          </cell>
          <cell r="H46">
            <v>1700</v>
          </cell>
          <cell r="I46">
            <v>1905</v>
          </cell>
          <cell r="J46">
            <v>2169</v>
          </cell>
          <cell r="K46">
            <v>2403</v>
          </cell>
          <cell r="L46">
            <v>2588</v>
          </cell>
          <cell r="M46">
            <v>2684</v>
          </cell>
          <cell r="N46">
            <v>2761</v>
          </cell>
          <cell r="O46">
            <v>2803</v>
          </cell>
          <cell r="P46">
            <v>2841</v>
          </cell>
          <cell r="Q46">
            <v>2897</v>
          </cell>
          <cell r="R46">
            <v>2960</v>
          </cell>
          <cell r="S46">
            <v>2998</v>
          </cell>
          <cell r="T46">
            <v>3049</v>
          </cell>
          <cell r="U46">
            <v>3109</v>
          </cell>
          <cell r="V46">
            <v>3167</v>
          </cell>
          <cell r="W46">
            <v>3243</v>
          </cell>
          <cell r="X46">
            <v>3265</v>
          </cell>
          <cell r="Y46">
            <v>3238</v>
          </cell>
          <cell r="Z46">
            <v>3217</v>
          </cell>
          <cell r="AA46">
            <v>3180</v>
          </cell>
          <cell r="AB46">
            <v>3152</v>
          </cell>
          <cell r="AC46">
            <v>3137</v>
          </cell>
          <cell r="AD46">
            <v>3135</v>
          </cell>
          <cell r="AE46">
            <v>3150</v>
          </cell>
          <cell r="AF46">
            <v>3159</v>
          </cell>
          <cell r="AG46">
            <v>3177</v>
          </cell>
          <cell r="AH46">
            <v>3156</v>
          </cell>
          <cell r="AI46">
            <v>3113</v>
          </cell>
          <cell r="AJ46">
            <v>3021</v>
          </cell>
          <cell r="AK46">
            <v>2885</v>
          </cell>
          <cell r="AL46">
            <v>2741</v>
          </cell>
          <cell r="AM46">
            <v>2613</v>
          </cell>
          <cell r="AN46">
            <v>2490</v>
          </cell>
          <cell r="AO46">
            <v>2385</v>
          </cell>
          <cell r="AP46">
            <v>2293</v>
          </cell>
          <cell r="AQ46">
            <v>2179</v>
          </cell>
          <cell r="AR46">
            <v>2083</v>
          </cell>
          <cell r="AS46">
            <v>2045</v>
          </cell>
          <cell r="AT46">
            <v>2021</v>
          </cell>
          <cell r="AU46">
            <v>2004</v>
          </cell>
          <cell r="AV46">
            <v>2002</v>
          </cell>
          <cell r="AW46">
            <v>2049</v>
          </cell>
          <cell r="AX46">
            <v>2158</v>
          </cell>
          <cell r="AY46">
            <v>2306</v>
          </cell>
          <cell r="AZ46">
            <v>2492</v>
          </cell>
          <cell r="BA46">
            <v>2624</v>
          </cell>
          <cell r="BB46">
            <v>2697</v>
          </cell>
          <cell r="BC46">
            <v>2762</v>
          </cell>
          <cell r="BD46">
            <v>2777</v>
          </cell>
          <cell r="BE46">
            <v>2815</v>
          </cell>
          <cell r="BF46">
            <v>2932</v>
          </cell>
          <cell r="BG46">
            <v>3004</v>
          </cell>
          <cell r="BH46">
            <v>2931</v>
          </cell>
          <cell r="BI46">
            <v>2890</v>
          </cell>
          <cell r="BJ46">
            <v>2892</v>
          </cell>
          <cell r="BK46">
            <v>2806</v>
          </cell>
          <cell r="BL46">
            <v>2736</v>
          </cell>
          <cell r="BM46">
            <v>2639</v>
          </cell>
          <cell r="BN46">
            <v>2521</v>
          </cell>
          <cell r="BO46">
            <v>2497</v>
          </cell>
          <cell r="BP46">
            <v>2445</v>
          </cell>
          <cell r="BQ46">
            <v>2447</v>
          </cell>
          <cell r="BR46">
            <v>2353</v>
          </cell>
          <cell r="BS46">
            <v>2330</v>
          </cell>
          <cell r="BT46">
            <v>2340</v>
          </cell>
          <cell r="BU46">
            <v>2285</v>
          </cell>
          <cell r="BV46">
            <v>2229</v>
          </cell>
          <cell r="BW46">
            <v>2085</v>
          </cell>
          <cell r="BX46">
            <v>2051</v>
          </cell>
          <cell r="BY46">
            <v>1951</v>
          </cell>
          <cell r="BZ46">
            <v>1864</v>
          </cell>
          <cell r="CA46">
            <v>1813</v>
          </cell>
          <cell r="CB46">
            <v>1791</v>
          </cell>
          <cell r="CC46">
            <v>1786</v>
          </cell>
          <cell r="CD46">
            <v>1764</v>
          </cell>
          <cell r="CE46">
            <v>1780</v>
          </cell>
          <cell r="CF46">
            <v>1743</v>
          </cell>
          <cell r="CG46">
            <v>1702</v>
          </cell>
          <cell r="CH46">
            <v>1684</v>
          </cell>
          <cell r="CI46">
            <v>1682</v>
          </cell>
          <cell r="CJ46">
            <v>1599</v>
          </cell>
          <cell r="CK46">
            <v>1548</v>
          </cell>
          <cell r="CL46">
            <v>1520</v>
          </cell>
          <cell r="CM46">
            <v>1481</v>
          </cell>
          <cell r="CN46">
            <v>1468</v>
          </cell>
          <cell r="CO46">
            <v>1487</v>
          </cell>
          <cell r="CP46">
            <v>1520</v>
          </cell>
          <cell r="CQ46">
            <v>1515</v>
          </cell>
          <cell r="CR46">
            <v>1520</v>
          </cell>
          <cell r="CS46">
            <v>1566</v>
          </cell>
          <cell r="CT46">
            <v>1516</v>
          </cell>
          <cell r="CU46">
            <v>1531</v>
          </cell>
          <cell r="CV46">
            <v>1467</v>
          </cell>
          <cell r="CW46">
            <v>1502</v>
          </cell>
          <cell r="CX46">
            <v>1457</v>
          </cell>
          <cell r="CY46">
            <v>1434</v>
          </cell>
          <cell r="CZ46">
            <v>1437</v>
          </cell>
          <cell r="DA46">
            <v>1401</v>
          </cell>
          <cell r="DB46">
            <v>1423</v>
          </cell>
          <cell r="DC46">
            <v>1416</v>
          </cell>
          <cell r="DD46">
            <v>1437</v>
          </cell>
          <cell r="DE46">
            <v>1437</v>
          </cell>
          <cell r="DF46">
            <v>1567</v>
          </cell>
          <cell r="DG46">
            <v>1604</v>
          </cell>
          <cell r="DH46">
            <v>1685</v>
          </cell>
          <cell r="DI46">
            <v>1693</v>
          </cell>
          <cell r="DJ46">
            <v>1701</v>
          </cell>
          <cell r="DK46">
            <v>1704</v>
          </cell>
          <cell r="DL46">
            <v>1658</v>
          </cell>
          <cell r="DM46">
            <v>1650</v>
          </cell>
          <cell r="DN46">
            <v>1608</v>
          </cell>
          <cell r="DO46">
            <v>1622</v>
          </cell>
          <cell r="DP46">
            <v>1680</v>
          </cell>
          <cell r="DQ46">
            <v>1840</v>
          </cell>
          <cell r="DR46">
            <v>2003</v>
          </cell>
          <cell r="DS46">
            <v>2235</v>
          </cell>
          <cell r="DT46">
            <v>2448</v>
          </cell>
          <cell r="DU46">
            <v>2475</v>
          </cell>
          <cell r="DV46">
            <v>2453</v>
          </cell>
          <cell r="DW46">
            <v>2526</v>
          </cell>
          <cell r="DX46">
            <v>2488</v>
          </cell>
          <cell r="DY46">
            <v>2470</v>
          </cell>
          <cell r="DZ46">
            <v>2503</v>
          </cell>
          <cell r="EA46">
            <v>2483</v>
          </cell>
          <cell r="EB46">
            <v>2540</v>
          </cell>
          <cell r="EC46">
            <v>2662</v>
          </cell>
          <cell r="ED46">
            <v>2690</v>
          </cell>
          <cell r="EE46">
            <v>2636</v>
          </cell>
          <cell r="EF46">
            <v>2579</v>
          </cell>
          <cell r="EG46">
            <v>2542</v>
          </cell>
          <cell r="EH46">
            <v>2540</v>
          </cell>
          <cell r="EI46">
            <v>2547</v>
          </cell>
          <cell r="EJ46">
            <v>2523</v>
          </cell>
          <cell r="EK46">
            <v>2492</v>
          </cell>
          <cell r="EL46">
            <v>2368</v>
          </cell>
          <cell r="EM46">
            <v>2223</v>
          </cell>
          <cell r="EN46">
            <v>2073</v>
          </cell>
          <cell r="EO46">
            <v>1974</v>
          </cell>
          <cell r="EP46">
            <v>1883</v>
          </cell>
          <cell r="EQ46">
            <v>1840</v>
          </cell>
          <cell r="ER46">
            <v>1863</v>
          </cell>
          <cell r="ES46">
            <v>1776</v>
          </cell>
          <cell r="ET46">
            <v>1705</v>
          </cell>
          <cell r="EU46">
            <v>1705</v>
          </cell>
          <cell r="EV46">
            <v>1663</v>
          </cell>
          <cell r="EW46">
            <v>1638</v>
          </cell>
          <cell r="EX46">
            <v>1607</v>
          </cell>
          <cell r="EY46">
            <v>1551</v>
          </cell>
          <cell r="EZ46">
            <v>1509</v>
          </cell>
          <cell r="FA46">
            <v>1454</v>
          </cell>
          <cell r="FB46">
            <v>1490</v>
          </cell>
          <cell r="FC46">
            <v>1445</v>
          </cell>
          <cell r="FD46">
            <v>1391</v>
          </cell>
          <cell r="FE46">
            <v>1407</v>
          </cell>
          <cell r="FF46">
            <v>1395</v>
          </cell>
          <cell r="FG46">
            <v>1331</v>
          </cell>
          <cell r="FH46">
            <v>1364</v>
          </cell>
          <cell r="FI46">
            <v>1341</v>
          </cell>
          <cell r="FJ46">
            <v>1326</v>
          </cell>
          <cell r="FK46">
            <v>1412</v>
          </cell>
          <cell r="FL46">
            <v>1435</v>
          </cell>
          <cell r="FM46">
            <v>1698</v>
          </cell>
          <cell r="FN46">
            <v>1815</v>
          </cell>
          <cell r="FO46">
            <v>1718</v>
          </cell>
          <cell r="FP46">
            <v>1647</v>
          </cell>
          <cell r="FQ46">
            <v>1501</v>
          </cell>
          <cell r="FR46">
            <v>1425</v>
          </cell>
          <cell r="FS46">
            <v>1313</v>
          </cell>
          <cell r="FT46">
            <v>1351</v>
          </cell>
          <cell r="FU46">
            <v>1283</v>
          </cell>
          <cell r="FV46">
            <v>1333</v>
          </cell>
          <cell r="FW46">
            <v>1383</v>
          </cell>
          <cell r="FX46">
            <v>1460</v>
          </cell>
          <cell r="FY46">
            <v>1407</v>
          </cell>
          <cell r="FZ46">
            <v>1320</v>
          </cell>
          <cell r="GA46">
            <v>1486</v>
          </cell>
          <cell r="GB46">
            <v>1536.0740000000001</v>
          </cell>
          <cell r="GC46">
            <v>1559.164</v>
          </cell>
          <cell r="GD46">
            <v>1573.59</v>
          </cell>
          <cell r="GE46">
            <v>1580.797</v>
          </cell>
          <cell r="GF46">
            <v>1590.6559999999999</v>
          </cell>
          <cell r="GG46">
            <v>1568.355</v>
          </cell>
          <cell r="GH46">
            <v>1547.902</v>
          </cell>
          <cell r="GI46">
            <v>1531.4690000000001</v>
          </cell>
          <cell r="GJ46">
            <v>1584.84</v>
          </cell>
          <cell r="GK46">
            <v>1576.2809999999999</v>
          </cell>
          <cell r="GL46">
            <v>1580.75</v>
          </cell>
          <cell r="GM46">
            <v>1574.0820000000001</v>
          </cell>
          <cell r="GN46">
            <v>1552.5039999999999</v>
          </cell>
          <cell r="GO46">
            <v>1551.2850000000001</v>
          </cell>
          <cell r="GP46">
            <v>1549.1210000000001</v>
          </cell>
          <cell r="GQ46">
            <v>1545.414</v>
          </cell>
          <cell r="GR46">
            <v>1564.2339999999999</v>
          </cell>
          <cell r="GS46">
            <v>1558.9690000000001</v>
          </cell>
          <cell r="GT46">
            <v>1557.02</v>
          </cell>
          <cell r="GU46">
            <v>1556.7070000000001</v>
          </cell>
          <cell r="GV46">
            <v>1609.8630000000001</v>
          </cell>
          <cell r="GW46">
            <v>1601.82</v>
          </cell>
          <cell r="GX46">
            <v>1595.367</v>
          </cell>
          <cell r="GY46" t="str">
            <v>Office for National Statistics\Haver Analytics</v>
          </cell>
          <cell r="GZ46" t="b">
            <v>1</v>
          </cell>
          <cell r="HA46" t="str">
            <v>NA</v>
          </cell>
          <cell r="HB46" t="str">
            <v>NA</v>
          </cell>
          <cell r="HC46">
            <v>2024</v>
          </cell>
          <cell r="HD46">
            <v>1</v>
          </cell>
          <cell r="HE46" t="str">
            <v>NA</v>
          </cell>
          <cell r="HF46" t="str">
            <v>MGSCQ@UK</v>
          </cell>
          <cell r="HG46" t="str">
            <v xml:space="preserve">UK: LFS: Unemployed: Aged 16 &amp; Over (SA, Thous) </v>
          </cell>
          <cell r="HH46" t="str">
            <v>GBR</v>
          </cell>
          <cell r="HI46" t="str">
            <v>UILO</v>
          </cell>
          <cell r="HJ46" t="str">
            <v>Conservatives.db</v>
          </cell>
        </row>
        <row r="47">
          <cell r="A47" t="str">
            <v>United Kingdom</v>
          </cell>
          <cell r="B47" t="str">
            <v>Output gap</v>
          </cell>
          <cell r="C47" t="str">
            <v>Conservatives</v>
          </cell>
          <cell r="D47" t="str">
            <v>%</v>
          </cell>
          <cell r="E47" t="str">
            <v>NA</v>
          </cell>
          <cell r="F47" t="str">
            <v>Level</v>
          </cell>
          <cell r="G47">
            <v>0.57535170000000002</v>
          </cell>
          <cell r="H47">
            <v>-1.929665</v>
          </cell>
          <cell r="I47">
            <v>-2.5279050000000001</v>
          </cell>
          <cell r="J47">
            <v>-4.0995600000000003</v>
          </cell>
          <cell r="K47">
            <v>-4.5827869999999997</v>
          </cell>
          <cell r="L47">
            <v>-4.6421999999999999</v>
          </cell>
          <cell r="M47">
            <v>-3.6931039999999999</v>
          </cell>
          <cell r="N47">
            <v>-3.6481859999999999</v>
          </cell>
          <cell r="O47">
            <v>-3.5859109999999998</v>
          </cell>
          <cell r="P47">
            <v>-2.735233</v>
          </cell>
          <cell r="Q47">
            <v>-2.6642800000000002</v>
          </cell>
          <cell r="R47">
            <v>-2.1719930000000001</v>
          </cell>
          <cell r="S47">
            <v>-0.49467090000000002</v>
          </cell>
          <cell r="T47">
            <v>-0.32482149999999999</v>
          </cell>
          <cell r="U47">
            <v>-0.13475419999999999</v>
          </cell>
          <cell r="V47">
            <v>-0.40683750000000002</v>
          </cell>
          <cell r="W47">
            <v>-0.48332209999999998</v>
          </cell>
          <cell r="X47">
            <v>-2.3194309999999998</v>
          </cell>
          <cell r="Y47">
            <v>-2.2900580000000001</v>
          </cell>
          <cell r="Z47">
            <v>-1.244831</v>
          </cell>
          <cell r="AA47">
            <v>-0.95043180000000005</v>
          </cell>
          <cell r="AB47">
            <v>0.54407119999999998</v>
          </cell>
          <cell r="AC47">
            <v>-0.1364708</v>
          </cell>
          <cell r="AD47">
            <v>-0.73614120000000005</v>
          </cell>
          <cell r="AE47">
            <v>-0.32854080000000002</v>
          </cell>
          <cell r="AF47">
            <v>0</v>
          </cell>
          <cell r="AG47">
            <v>-4.9018859999999997E-2</v>
          </cell>
          <cell r="AH47">
            <v>1.2311939999999999</v>
          </cell>
          <cell r="AI47">
            <v>1.349545</v>
          </cell>
          <cell r="AJ47">
            <v>2.0267490000000001</v>
          </cell>
          <cell r="AK47">
            <v>3.6248209999999998</v>
          </cell>
          <cell r="AL47">
            <v>3.9261819999999998</v>
          </cell>
          <cell r="AM47">
            <v>4.5965189999999998</v>
          </cell>
          <cell r="AN47">
            <v>4.2772290000000002</v>
          </cell>
          <cell r="AO47">
            <v>4.6118740000000003</v>
          </cell>
          <cell r="AP47">
            <v>4.4764520000000001</v>
          </cell>
          <cell r="AQ47">
            <v>3.945732</v>
          </cell>
          <cell r="AR47">
            <v>3.7604329999999999</v>
          </cell>
          <cell r="AS47">
            <v>3.19767</v>
          </cell>
          <cell r="AT47">
            <v>2.4243350000000001</v>
          </cell>
          <cell r="AU47">
            <v>2.3304939999999998</v>
          </cell>
          <cell r="AV47">
            <v>2.3231510000000002</v>
          </cell>
          <cell r="AW47">
            <v>0.62856670000000003</v>
          </cell>
          <cell r="AX47">
            <v>-0.30984879999999998</v>
          </cell>
          <cell r="AY47">
            <v>-0.93164440000000004</v>
          </cell>
          <cell r="AZ47">
            <v>-1.383305</v>
          </cell>
          <cell r="BA47">
            <v>-1.849461</v>
          </cell>
          <cell r="BB47">
            <v>-2.0081519999999999</v>
          </cell>
          <cell r="BC47">
            <v>-2.7214999999999998</v>
          </cell>
          <cell r="BD47">
            <v>-3.1823160000000001</v>
          </cell>
          <cell r="BE47">
            <v>-2.6910780000000001</v>
          </cell>
          <cell r="BF47">
            <v>-2.1010399999999998</v>
          </cell>
          <cell r="BG47">
            <v>-2.3445130000000001</v>
          </cell>
          <cell r="BH47">
            <v>-2.260208</v>
          </cell>
          <cell r="BI47">
            <v>-1.865578</v>
          </cell>
          <cell r="BJ47">
            <v>-1.757145</v>
          </cell>
          <cell r="BK47">
            <v>-1.5326500000000001</v>
          </cell>
          <cell r="BL47">
            <v>-1.140881</v>
          </cell>
          <cell r="BM47">
            <v>-0.93297960000000002</v>
          </cell>
          <cell r="BN47">
            <v>-1.4764790000000001</v>
          </cell>
          <cell r="BO47">
            <v>-1.254845</v>
          </cell>
          <cell r="BP47">
            <v>-1.7594339999999999</v>
          </cell>
          <cell r="BQ47">
            <v>-1.2297629999999999</v>
          </cell>
          <cell r="BR47">
            <v>-1.5646929999999999</v>
          </cell>
          <cell r="BS47">
            <v>-1.464558</v>
          </cell>
          <cell r="BT47">
            <v>-2.0957949999999999</v>
          </cell>
          <cell r="BU47">
            <v>-1.607132</v>
          </cell>
          <cell r="BV47">
            <v>-1.063442</v>
          </cell>
          <cell r="BW47">
            <v>-0.18596650000000001</v>
          </cell>
          <cell r="BX47">
            <v>0</v>
          </cell>
          <cell r="BY47">
            <v>0.49390790000000001</v>
          </cell>
          <cell r="BZ47">
            <v>1.6778949999999999</v>
          </cell>
          <cell r="CA47">
            <v>1.7119409999999999</v>
          </cell>
          <cell r="CB47">
            <v>1.797104</v>
          </cell>
          <cell r="CC47">
            <v>1.5163420000000001</v>
          </cell>
          <cell r="CD47">
            <v>1.9802090000000001</v>
          </cell>
          <cell r="CE47">
            <v>1.710224</v>
          </cell>
          <cell r="CF47">
            <v>1.491547</v>
          </cell>
          <cell r="CG47">
            <v>2.2108080000000001</v>
          </cell>
          <cell r="CH47">
            <v>2.7162549999999999</v>
          </cell>
          <cell r="CI47">
            <v>4.1594509999999998</v>
          </cell>
          <cell r="CJ47">
            <v>3.8351060000000001</v>
          </cell>
          <cell r="CK47">
            <v>3.726864</v>
          </cell>
          <cell r="CL47">
            <v>3.3164020000000001</v>
          </cell>
          <cell r="CM47">
            <v>3.6178590000000002</v>
          </cell>
          <cell r="CN47">
            <v>3.0549050000000002</v>
          </cell>
          <cell r="CO47">
            <v>3.0984880000000001</v>
          </cell>
          <cell r="CP47">
            <v>2.8823850000000002</v>
          </cell>
          <cell r="CQ47">
            <v>2.5081630000000001</v>
          </cell>
          <cell r="CR47">
            <v>2.706718</v>
          </cell>
          <cell r="CS47">
            <v>2.271271</v>
          </cell>
          <cell r="CT47">
            <v>2.5585170000000002</v>
          </cell>
          <cell r="CU47">
            <v>2.6595119999999999</v>
          </cell>
          <cell r="CV47">
            <v>2.8841019999999999</v>
          </cell>
          <cell r="CW47">
            <v>3.0766490000000002</v>
          </cell>
          <cell r="CX47">
            <v>3.7189480000000001</v>
          </cell>
          <cell r="CY47">
            <v>3.0554770000000002</v>
          </cell>
          <cell r="CZ47">
            <v>3.2409669999999999</v>
          </cell>
          <cell r="DA47">
            <v>3.0693049999999999</v>
          </cell>
          <cell r="DB47">
            <v>2.2950170000000001</v>
          </cell>
          <cell r="DC47">
            <v>2.2883420000000001</v>
          </cell>
          <cell r="DD47">
            <v>2.712631</v>
          </cell>
          <cell r="DE47">
            <v>2.5198939999999999</v>
          </cell>
          <cell r="DF47">
            <v>2.8101919999999998</v>
          </cell>
          <cell r="DG47">
            <v>2.6190760000000002</v>
          </cell>
          <cell r="DH47">
            <v>2.4077419999999998</v>
          </cell>
          <cell r="DI47">
            <v>2.0059589999999998</v>
          </cell>
          <cell r="DJ47">
            <v>1.765442</v>
          </cell>
          <cell r="DK47">
            <v>2.3413659999999998</v>
          </cell>
          <cell r="DL47">
            <v>2.2455219999999998</v>
          </cell>
          <cell r="DM47">
            <v>2.4971009999999998</v>
          </cell>
          <cell r="DN47">
            <v>2.8430939999999998</v>
          </cell>
          <cell r="DO47">
            <v>2.0665170000000002</v>
          </cell>
          <cell r="DP47">
            <v>1.860714</v>
          </cell>
          <cell r="DQ47">
            <v>-0.42963030000000002</v>
          </cell>
          <cell r="DR47">
            <v>-2.8721809999999999</v>
          </cell>
          <cell r="DS47">
            <v>-4.5463560000000003</v>
          </cell>
          <cell r="DT47">
            <v>-5.3115839999999999</v>
          </cell>
          <cell r="DU47">
            <v>-5.0133710000000002</v>
          </cell>
          <cell r="DV47">
            <v>-4.8790930000000001</v>
          </cell>
          <cell r="DW47">
            <v>-4.21896</v>
          </cell>
          <cell r="DX47">
            <v>-3.555679</v>
          </cell>
          <cell r="DY47">
            <v>-3.4939770000000001</v>
          </cell>
          <cell r="DZ47">
            <v>-3.8903240000000001</v>
          </cell>
          <cell r="EA47">
            <v>-3.7584300000000002</v>
          </cell>
          <cell r="EB47">
            <v>-3.0679699999999999</v>
          </cell>
          <cell r="EC47">
            <v>-3.6585809999999999</v>
          </cell>
          <cell r="ED47">
            <v>-3.6589619999999998</v>
          </cell>
          <cell r="EE47">
            <v>-3.2737729999999998</v>
          </cell>
          <cell r="EF47">
            <v>-3.8822169999999998</v>
          </cell>
          <cell r="EG47">
            <v>-3.8098339999999999</v>
          </cell>
          <cell r="EH47">
            <v>-4.1705129999999997</v>
          </cell>
          <cell r="EI47">
            <v>-4.1260719999999997</v>
          </cell>
          <cell r="EJ47">
            <v>-3.7539479999999998</v>
          </cell>
          <cell r="EK47">
            <v>-3.7944789999999999</v>
          </cell>
          <cell r="EL47">
            <v>-2.9991150000000002</v>
          </cell>
          <cell r="EM47">
            <v>-2.762413</v>
          </cell>
          <cell r="EN47">
            <v>-2.3518560000000002</v>
          </cell>
          <cell r="EO47">
            <v>-1.9005780000000001</v>
          </cell>
          <cell r="EP47">
            <v>-1.4745710000000001</v>
          </cell>
          <cell r="EQ47">
            <v>-1.5777589999999999</v>
          </cell>
          <cell r="ER47">
            <v>-1.261711</v>
          </cell>
          <cell r="ES47">
            <v>-1.009655</v>
          </cell>
          <cell r="ET47">
            <v>-1.7932889999999999</v>
          </cell>
          <cell r="EU47">
            <v>-1.375389</v>
          </cell>
          <cell r="EV47">
            <v>-1.179028</v>
          </cell>
          <cell r="EW47">
            <v>-1.1898040000000001</v>
          </cell>
          <cell r="EX47">
            <v>-1.066017</v>
          </cell>
          <cell r="EY47">
            <v>-0.81768039999999997</v>
          </cell>
          <cell r="EZ47">
            <v>-0.82168580000000002</v>
          </cell>
          <cell r="FA47">
            <v>0.2429962</v>
          </cell>
          <cell r="FB47">
            <v>0.64020160000000004</v>
          </cell>
          <cell r="FC47">
            <v>0.13885500000000001</v>
          </cell>
          <cell r="FD47">
            <v>8.5353849999999995E-2</v>
          </cell>
          <cell r="FE47">
            <v>-0.53882600000000003</v>
          </cell>
          <cell r="FF47">
            <v>-0.53834919999999997</v>
          </cell>
          <cell r="FG47">
            <v>-0.52080150000000003</v>
          </cell>
          <cell r="FH47">
            <v>-0.51145549999999995</v>
          </cell>
          <cell r="FI47">
            <v>0.14553070000000001</v>
          </cell>
          <cell r="FJ47">
            <v>-9.536743E-5</v>
          </cell>
          <cell r="FK47">
            <v>-1.9015310000000001</v>
          </cell>
          <cell r="FL47">
            <v>-11.70998</v>
          </cell>
          <cell r="FM47">
            <v>-1.395035</v>
          </cell>
          <cell r="FN47">
            <v>-3.9134030000000002</v>
          </cell>
          <cell r="FO47">
            <v>-3.688431</v>
          </cell>
          <cell r="FP47">
            <v>-6.3991549999999994E-2</v>
          </cell>
          <cell r="FQ47">
            <v>0.13523099999999999</v>
          </cell>
          <cell r="FR47">
            <v>1.638412</v>
          </cell>
          <cell r="FS47">
            <v>1.274967</v>
          </cell>
          <cell r="FT47">
            <v>1.1716839999999999</v>
          </cell>
          <cell r="FU47">
            <v>1.039982</v>
          </cell>
          <cell r="FV47">
            <v>0.75082780000000005</v>
          </cell>
          <cell r="FW47">
            <v>0.56562420000000002</v>
          </cell>
          <cell r="FX47">
            <v>0.24766920000000001</v>
          </cell>
          <cell r="FY47">
            <v>-0.17709730000000001</v>
          </cell>
          <cell r="FZ47">
            <v>-0.83618159999999997</v>
          </cell>
          <cell r="GA47">
            <v>-0.65469739999999998</v>
          </cell>
          <cell r="GB47">
            <v>-0.75626369999999998</v>
          </cell>
          <cell r="GC47">
            <v>-0.81520079999999995</v>
          </cell>
          <cell r="GD47">
            <v>-0.81605910000000004</v>
          </cell>
          <cell r="GE47">
            <v>-0.8099556</v>
          </cell>
          <cell r="GF47">
            <v>-0.74739460000000002</v>
          </cell>
          <cell r="GG47">
            <v>-0.66442489999999998</v>
          </cell>
          <cell r="GH47">
            <v>-0.57201389999999996</v>
          </cell>
          <cell r="GI47">
            <v>-0.467968</v>
          </cell>
          <cell r="GJ47">
            <v>-0.42209629999999998</v>
          </cell>
          <cell r="GK47">
            <v>-0.39577479999999998</v>
          </cell>
          <cell r="GL47">
            <v>-0.35371780000000003</v>
          </cell>
          <cell r="GM47">
            <v>-0.32024380000000002</v>
          </cell>
          <cell r="GN47">
            <v>-0.29478070000000001</v>
          </cell>
          <cell r="GO47">
            <v>-0.2293587</v>
          </cell>
          <cell r="GP47">
            <v>-0.19254679999999999</v>
          </cell>
          <cell r="GQ47">
            <v>-0.17061229999999999</v>
          </cell>
          <cell r="GR47">
            <v>-0.14982219999999999</v>
          </cell>
          <cell r="GS47">
            <v>-0.1389503</v>
          </cell>
          <cell r="GT47">
            <v>-0.1179695</v>
          </cell>
          <cell r="GU47">
            <v>-0.1231194</v>
          </cell>
          <cell r="GV47">
            <v>-6.6089629999999996E-2</v>
          </cell>
          <cell r="GW47">
            <v>-4.1389469999999998E-2</v>
          </cell>
          <cell r="GX47">
            <v>-2.1266940000000002E-2</v>
          </cell>
          <cell r="GY47" t="str">
            <v>Oxford Economics calculation</v>
          </cell>
          <cell r="GZ47" t="b">
            <v>0</v>
          </cell>
          <cell r="HA47" t="str">
            <v>NA</v>
          </cell>
          <cell r="HB47" t="str">
            <v>NA</v>
          </cell>
          <cell r="HC47" t="str">
            <v>NA</v>
          </cell>
          <cell r="HD47" t="str">
            <v>NA</v>
          </cell>
          <cell r="HE47" t="str">
            <v>NA</v>
          </cell>
          <cell r="HF47" t="str">
            <v>Oxford Economics calculation</v>
          </cell>
          <cell r="HG47" t="str">
            <v>NA</v>
          </cell>
          <cell r="HH47" t="str">
            <v>GBR</v>
          </cell>
          <cell r="HI47" t="str">
            <v>CUMOD</v>
          </cell>
          <cell r="HJ47" t="str">
            <v>Conservatives.db</v>
          </cell>
        </row>
        <row r="48">
          <cell r="A48" t="str">
            <v>United Kingdom</v>
          </cell>
          <cell r="B48" t="str">
            <v>GDP, real, LCU</v>
          </cell>
          <cell r="C48" t="str">
            <v>Labour</v>
          </cell>
          <cell r="D48" t="str">
            <v>Pound</v>
          </cell>
          <cell r="E48" t="str">
            <v>Millions</v>
          </cell>
          <cell r="F48" t="str">
            <v>Level</v>
          </cell>
          <cell r="G48">
            <v>243513</v>
          </cell>
          <cell r="H48">
            <v>238722</v>
          </cell>
          <cell r="I48">
            <v>238432</v>
          </cell>
          <cell r="J48">
            <v>235866</v>
          </cell>
          <cell r="K48">
            <v>235712</v>
          </cell>
          <cell r="L48">
            <v>236272</v>
          </cell>
          <cell r="M48">
            <v>238846</v>
          </cell>
          <cell r="N48">
            <v>239131</v>
          </cell>
          <cell r="O48">
            <v>239578</v>
          </cell>
          <cell r="P48">
            <v>242095</v>
          </cell>
          <cell r="Q48">
            <v>242639</v>
          </cell>
          <cell r="R48">
            <v>244317</v>
          </cell>
          <cell r="S48">
            <v>249032</v>
          </cell>
          <cell r="T48">
            <v>250761</v>
          </cell>
          <cell r="U48">
            <v>253655</v>
          </cell>
          <cell r="V48">
            <v>255533</v>
          </cell>
          <cell r="W48">
            <v>257683</v>
          </cell>
          <cell r="X48">
            <v>255100</v>
          </cell>
          <cell r="Y48">
            <v>256975</v>
          </cell>
          <cell r="Z48">
            <v>261627</v>
          </cell>
          <cell r="AA48">
            <v>264127</v>
          </cell>
          <cell r="AB48">
            <v>269787</v>
          </cell>
          <cell r="AC48">
            <v>269737</v>
          </cell>
          <cell r="AD48">
            <v>269896</v>
          </cell>
          <cell r="AE48">
            <v>272720</v>
          </cell>
          <cell r="AF48">
            <v>275136</v>
          </cell>
          <cell r="AG48">
            <v>276863</v>
          </cell>
          <cell r="AH48">
            <v>282193</v>
          </cell>
          <cell r="AI48">
            <v>284172</v>
          </cell>
          <cell r="AJ48">
            <v>288385</v>
          </cell>
          <cell r="AK48">
            <v>295493</v>
          </cell>
          <cell r="AL48">
            <v>298855</v>
          </cell>
          <cell r="AM48">
            <v>303698</v>
          </cell>
          <cell r="AN48">
            <v>305281</v>
          </cell>
          <cell r="AO48">
            <v>309097</v>
          </cell>
          <cell r="AP48">
            <v>311574</v>
          </cell>
          <cell r="AQ48">
            <v>313083</v>
          </cell>
          <cell r="AR48">
            <v>315039</v>
          </cell>
          <cell r="AS48">
            <v>315554</v>
          </cell>
          <cell r="AT48">
            <v>315515</v>
          </cell>
          <cell r="AU48">
            <v>317117</v>
          </cell>
          <cell r="AV48">
            <v>319239</v>
          </cell>
          <cell r="AW48">
            <v>315744</v>
          </cell>
          <cell r="AX48">
            <v>314148</v>
          </cell>
          <cell r="AY48">
            <v>312596</v>
          </cell>
          <cell r="AZ48">
            <v>312235</v>
          </cell>
          <cell r="BA48">
            <v>311624</v>
          </cell>
          <cell r="BB48">
            <v>312006</v>
          </cell>
          <cell r="BC48">
            <v>311904</v>
          </cell>
          <cell r="BD48">
            <v>311418</v>
          </cell>
          <cell r="BE48">
            <v>312896</v>
          </cell>
          <cell r="BF48">
            <v>315307</v>
          </cell>
          <cell r="BG48">
            <v>316882</v>
          </cell>
          <cell r="BH48">
            <v>318302</v>
          </cell>
          <cell r="BI48">
            <v>321218</v>
          </cell>
          <cell r="BJ48">
            <v>323400</v>
          </cell>
          <cell r="BK48">
            <v>326585</v>
          </cell>
          <cell r="BL48">
            <v>329584</v>
          </cell>
          <cell r="BM48">
            <v>332911</v>
          </cell>
          <cell r="BN48">
            <v>334363</v>
          </cell>
          <cell r="BO48">
            <v>336090</v>
          </cell>
          <cell r="BP48">
            <v>336789</v>
          </cell>
          <cell r="BQ48">
            <v>340542</v>
          </cell>
          <cell r="BR48">
            <v>341602</v>
          </cell>
          <cell r="BS48">
            <v>343859</v>
          </cell>
          <cell r="BT48">
            <v>344979</v>
          </cell>
          <cell r="BU48">
            <v>348214</v>
          </cell>
          <cell r="BV48">
            <v>352958</v>
          </cell>
          <cell r="BW48">
            <v>358611</v>
          </cell>
          <cell r="BX48">
            <v>362573</v>
          </cell>
          <cell r="BY48">
            <v>365942</v>
          </cell>
          <cell r="BZ48">
            <v>371341</v>
          </cell>
          <cell r="CA48">
            <v>374037</v>
          </cell>
          <cell r="CB48">
            <v>376421</v>
          </cell>
          <cell r="CC48">
            <v>377650</v>
          </cell>
          <cell r="CD48">
            <v>380155</v>
          </cell>
          <cell r="CE48">
            <v>382789</v>
          </cell>
          <cell r="CF48">
            <v>384605</v>
          </cell>
          <cell r="CG48">
            <v>390758</v>
          </cell>
          <cell r="CH48">
            <v>396357</v>
          </cell>
          <cell r="CI48">
            <v>401242</v>
          </cell>
          <cell r="CJ48">
            <v>404196</v>
          </cell>
          <cell r="CK48">
            <v>406795</v>
          </cell>
          <cell r="CL48">
            <v>409411</v>
          </cell>
          <cell r="CM48">
            <v>413054</v>
          </cell>
          <cell r="CN48">
            <v>414878</v>
          </cell>
          <cell r="CO48">
            <v>417085</v>
          </cell>
          <cell r="CP48">
            <v>418445</v>
          </cell>
          <cell r="CQ48">
            <v>419534</v>
          </cell>
          <cell r="CR48">
            <v>421587</v>
          </cell>
          <cell r="CS48">
            <v>424425</v>
          </cell>
          <cell r="CT48">
            <v>427725</v>
          </cell>
          <cell r="CU48">
            <v>430832</v>
          </cell>
          <cell r="CV48">
            <v>434837</v>
          </cell>
          <cell r="CW48">
            <v>438710</v>
          </cell>
          <cell r="CX48">
            <v>442172</v>
          </cell>
          <cell r="CY48">
            <v>443853</v>
          </cell>
          <cell r="CZ48">
            <v>446443</v>
          </cell>
          <cell r="DA48">
            <v>448171</v>
          </cell>
          <cell r="DB48">
            <v>450464</v>
          </cell>
          <cell r="DC48">
            <v>453784</v>
          </cell>
          <cell r="DD48">
            <v>457557</v>
          </cell>
          <cell r="DE48">
            <v>461135</v>
          </cell>
          <cell r="DF48">
            <v>465451</v>
          </cell>
          <cell r="DG48">
            <v>467840</v>
          </cell>
          <cell r="DH48">
            <v>469655</v>
          </cell>
          <cell r="DI48">
            <v>470918</v>
          </cell>
          <cell r="DJ48">
            <v>473372</v>
          </cell>
          <cell r="DK48">
            <v>477823</v>
          </cell>
          <cell r="DL48">
            <v>481314</v>
          </cell>
          <cell r="DM48">
            <v>484544</v>
          </cell>
          <cell r="DN48">
            <v>487413</v>
          </cell>
          <cell r="DO48">
            <v>489783</v>
          </cell>
          <cell r="DP48">
            <v>487386</v>
          </cell>
          <cell r="DQ48">
            <v>479872</v>
          </cell>
          <cell r="DR48">
            <v>469694</v>
          </cell>
          <cell r="DS48">
            <v>460105</v>
          </cell>
          <cell r="DT48">
            <v>458599</v>
          </cell>
          <cell r="DU48">
            <v>458875</v>
          </cell>
          <cell r="DV48">
            <v>460238</v>
          </cell>
          <cell r="DW48">
            <v>464543</v>
          </cell>
          <cell r="DX48">
            <v>469606</v>
          </cell>
          <cell r="DY48">
            <v>472199</v>
          </cell>
          <cell r="DZ48">
            <v>472612</v>
          </cell>
          <cell r="EA48">
            <v>473819</v>
          </cell>
          <cell r="EB48">
            <v>474365</v>
          </cell>
          <cell r="EC48">
            <v>475813</v>
          </cell>
          <cell r="ED48">
            <v>476479</v>
          </cell>
          <cell r="EE48">
            <v>480632</v>
          </cell>
          <cell r="EF48">
            <v>479979</v>
          </cell>
          <cell r="EG48">
            <v>484579</v>
          </cell>
          <cell r="EH48">
            <v>484039</v>
          </cell>
          <cell r="EI48">
            <v>485409</v>
          </cell>
          <cell r="EJ48">
            <v>488930</v>
          </cell>
          <cell r="EK48">
            <v>493002</v>
          </cell>
          <cell r="EL48">
            <v>496466</v>
          </cell>
          <cell r="EM48">
            <v>500552</v>
          </cell>
          <cell r="EN48">
            <v>504939</v>
          </cell>
          <cell r="EO48">
            <v>508741</v>
          </cell>
          <cell r="EP48">
            <v>512334</v>
          </cell>
          <cell r="EQ48">
            <v>513850</v>
          </cell>
          <cell r="ER48">
            <v>516876</v>
          </cell>
          <cell r="ES48">
            <v>518915</v>
          </cell>
          <cell r="ET48">
            <v>521920</v>
          </cell>
          <cell r="EU48">
            <v>523813</v>
          </cell>
          <cell r="EV48">
            <v>526750</v>
          </cell>
          <cell r="EW48">
            <v>528712</v>
          </cell>
          <cell r="EX48">
            <v>532082</v>
          </cell>
          <cell r="EY48">
            <v>536566</v>
          </cell>
          <cell r="EZ48">
            <v>540020</v>
          </cell>
          <cell r="FA48">
            <v>543452</v>
          </cell>
          <cell r="FB48">
            <v>547377</v>
          </cell>
          <cell r="FC48">
            <v>547688</v>
          </cell>
          <cell r="FD48">
            <v>548600</v>
          </cell>
          <cell r="FE48">
            <v>550425</v>
          </cell>
          <cell r="FF48">
            <v>551128</v>
          </cell>
          <cell r="FG48">
            <v>555141</v>
          </cell>
          <cell r="FH48">
            <v>556932</v>
          </cell>
          <cell r="FI48">
            <v>560987</v>
          </cell>
          <cell r="FJ48">
            <v>560861</v>
          </cell>
          <cell r="FK48">
            <v>545597</v>
          </cell>
          <cell r="FL48">
            <v>434718</v>
          </cell>
          <cell r="FM48">
            <v>507643</v>
          </cell>
          <cell r="FN48">
            <v>514531</v>
          </cell>
          <cell r="FO48">
            <v>509261</v>
          </cell>
          <cell r="FP48">
            <v>546579</v>
          </cell>
          <cell r="FQ48">
            <v>555956</v>
          </cell>
          <cell r="FR48">
            <v>564407</v>
          </cell>
          <cell r="FS48">
            <v>567396</v>
          </cell>
          <cell r="FT48">
            <v>567889</v>
          </cell>
          <cell r="FU48">
            <v>567445</v>
          </cell>
          <cell r="FV48">
            <v>568034</v>
          </cell>
          <cell r="FW48">
            <v>569027</v>
          </cell>
          <cell r="FX48">
            <v>569076</v>
          </cell>
          <cell r="FY48">
            <v>568397</v>
          </cell>
          <cell r="FZ48">
            <v>566626</v>
          </cell>
          <cell r="GA48">
            <v>570196</v>
          </cell>
          <cell r="GB48">
            <v>572363</v>
          </cell>
          <cell r="GC48">
            <v>574426.9</v>
          </cell>
          <cell r="GD48">
            <v>576846.4</v>
          </cell>
          <cell r="GE48">
            <v>579341.4</v>
          </cell>
          <cell r="GF48">
            <v>582916.9</v>
          </cell>
          <cell r="GG48">
            <v>586037</v>
          </cell>
          <cell r="GH48">
            <v>588998.1</v>
          </cell>
          <cell r="GI48">
            <v>591812.5</v>
          </cell>
          <cell r="GJ48">
            <v>594678.30000000005</v>
          </cell>
          <cell r="GK48">
            <v>597324.6</v>
          </cell>
          <cell r="GL48">
            <v>599897.4</v>
          </cell>
          <cell r="GM48">
            <v>602440.80000000005</v>
          </cell>
          <cell r="GN48">
            <v>605166.9</v>
          </cell>
          <cell r="GO48">
            <v>607792</v>
          </cell>
          <cell r="GP48">
            <v>610411.6</v>
          </cell>
          <cell r="GQ48">
            <v>612987.4</v>
          </cell>
          <cell r="GR48">
            <v>615662.6</v>
          </cell>
          <cell r="GS48">
            <v>618265.4</v>
          </cell>
          <cell r="GT48">
            <v>620859.1</v>
          </cell>
          <cell r="GU48">
            <v>623370.5</v>
          </cell>
          <cell r="GV48">
            <v>626959.30000000005</v>
          </cell>
          <cell r="GW48">
            <v>630024.19999999995</v>
          </cell>
          <cell r="GX48">
            <v>632989.1</v>
          </cell>
          <cell r="GY48" t="str">
            <v>Office for National Statistics\Haver Analytics</v>
          </cell>
          <cell r="GZ48" t="b">
            <v>1</v>
          </cell>
          <cell r="HA48" t="str">
            <v>chained 2019</v>
          </cell>
          <cell r="HB48" t="str">
            <v>NA</v>
          </cell>
          <cell r="HC48">
            <v>2024</v>
          </cell>
          <cell r="HD48">
            <v>1</v>
          </cell>
          <cell r="HE48" t="str">
            <v>NA</v>
          </cell>
          <cell r="HF48" t="str">
            <v>ABMIQ@UK</v>
          </cell>
          <cell r="HG48" t="str">
            <v>U.K.: Real Gross Domestic Product (SA, Mil.Chn.2019.GBP)</v>
          </cell>
          <cell r="HH48" t="str">
            <v>GBR</v>
          </cell>
          <cell r="HI48" t="str">
            <v>GDP</v>
          </cell>
          <cell r="HJ48" t="str">
            <v>Labour.db</v>
          </cell>
        </row>
        <row r="49">
          <cell r="A49" t="str">
            <v>United Kingdom</v>
          </cell>
          <cell r="B49" t="str">
            <v>Investment, private sector business, real, LCU</v>
          </cell>
          <cell r="C49" t="str">
            <v>Labour</v>
          </cell>
          <cell r="D49" t="str">
            <v>Pound</v>
          </cell>
          <cell r="E49" t="str">
            <v>Millions</v>
          </cell>
          <cell r="F49" t="str">
            <v>Level</v>
          </cell>
          <cell r="G49">
            <v>16902.32</v>
          </cell>
          <cell r="H49">
            <v>16614.330000000002</v>
          </cell>
          <cell r="I49">
            <v>16327.83</v>
          </cell>
          <cell r="J49">
            <v>15924.05</v>
          </cell>
          <cell r="K49">
            <v>15199.62</v>
          </cell>
          <cell r="L49">
            <v>15169.93</v>
          </cell>
          <cell r="M49">
            <v>15348.07</v>
          </cell>
          <cell r="N49">
            <v>15310.96</v>
          </cell>
          <cell r="O49">
            <v>15523.24</v>
          </cell>
          <cell r="P49">
            <v>15616.76</v>
          </cell>
          <cell r="Q49">
            <v>16225.4</v>
          </cell>
          <cell r="R49">
            <v>16090.31</v>
          </cell>
          <cell r="S49">
            <v>15748.88</v>
          </cell>
          <cell r="T49">
            <v>15854.28</v>
          </cell>
          <cell r="U49">
            <v>15805.29</v>
          </cell>
          <cell r="V49">
            <v>16939.43</v>
          </cell>
          <cell r="W49">
            <v>16934.98</v>
          </cell>
          <cell r="X49">
            <v>17746.990000000002</v>
          </cell>
          <cell r="Y49">
            <v>18134.439999999999</v>
          </cell>
          <cell r="Z49">
            <v>18793.55</v>
          </cell>
          <cell r="AA49">
            <v>20852.53</v>
          </cell>
          <cell r="AB49">
            <v>18483.29</v>
          </cell>
          <cell r="AC49">
            <v>18952.39</v>
          </cell>
          <cell r="AD49">
            <v>19072.63</v>
          </cell>
          <cell r="AE49">
            <v>19099.36</v>
          </cell>
          <cell r="AF49">
            <v>18161.16</v>
          </cell>
          <cell r="AG49">
            <v>19244.830000000002</v>
          </cell>
          <cell r="AH49">
            <v>19840.11</v>
          </cell>
          <cell r="AI49">
            <v>18507.05</v>
          </cell>
          <cell r="AJ49">
            <v>19126.080000000002</v>
          </cell>
          <cell r="AK49">
            <v>20724.86</v>
          </cell>
          <cell r="AL49">
            <v>22057.93</v>
          </cell>
          <cell r="AM49">
            <v>23012.45</v>
          </cell>
          <cell r="AN49">
            <v>24174.799999999999</v>
          </cell>
          <cell r="AO49">
            <v>25481.15</v>
          </cell>
          <cell r="AP49">
            <v>26202.61</v>
          </cell>
          <cell r="AQ49">
            <v>27256.59</v>
          </cell>
          <cell r="AR49">
            <v>27645.52</v>
          </cell>
          <cell r="AS49">
            <v>28356.59</v>
          </cell>
          <cell r="AT49">
            <v>27636.62</v>
          </cell>
          <cell r="AU49">
            <v>27712.32</v>
          </cell>
          <cell r="AV49">
            <v>28185.88</v>
          </cell>
          <cell r="AW49">
            <v>27636.62</v>
          </cell>
          <cell r="AX49">
            <v>27283.31</v>
          </cell>
          <cell r="AY49">
            <v>26756.32</v>
          </cell>
          <cell r="AZ49">
            <v>25637.02</v>
          </cell>
          <cell r="BA49">
            <v>24459.82</v>
          </cell>
          <cell r="BB49">
            <v>25089.24</v>
          </cell>
          <cell r="BC49">
            <v>25221.360000000001</v>
          </cell>
          <cell r="BD49">
            <v>24679.53</v>
          </cell>
          <cell r="BE49">
            <v>24639.45</v>
          </cell>
          <cell r="BF49">
            <v>23551.32</v>
          </cell>
          <cell r="BG49">
            <v>24131.75</v>
          </cell>
          <cell r="BH49">
            <v>23295.99</v>
          </cell>
          <cell r="BI49">
            <v>23316.77</v>
          </cell>
          <cell r="BJ49">
            <v>23784.38</v>
          </cell>
          <cell r="BK49">
            <v>24254.959999999999</v>
          </cell>
          <cell r="BL49">
            <v>24140.66</v>
          </cell>
          <cell r="BM49">
            <v>24977.91</v>
          </cell>
          <cell r="BN49">
            <v>25778.04</v>
          </cell>
          <cell r="BO49">
            <v>25285.200000000001</v>
          </cell>
          <cell r="BP49">
            <v>26178.85</v>
          </cell>
          <cell r="BQ49">
            <v>27471.84</v>
          </cell>
          <cell r="BR49">
            <v>27903.82</v>
          </cell>
          <cell r="BS49">
            <v>28742.55</v>
          </cell>
          <cell r="BT49">
            <v>29582.77</v>
          </cell>
          <cell r="BU49">
            <v>29891.54</v>
          </cell>
          <cell r="BV49">
            <v>29781.69</v>
          </cell>
          <cell r="BW49">
            <v>32718</v>
          </cell>
          <cell r="BX49">
            <v>34170</v>
          </cell>
          <cell r="BY49">
            <v>36256</v>
          </cell>
          <cell r="BZ49">
            <v>37199</v>
          </cell>
          <cell r="CA49">
            <v>37792</v>
          </cell>
          <cell r="CB49">
            <v>37625</v>
          </cell>
          <cell r="CC49">
            <v>37276</v>
          </cell>
          <cell r="CD49">
            <v>38212</v>
          </cell>
          <cell r="CE49">
            <v>37931</v>
          </cell>
          <cell r="CF49">
            <v>37959</v>
          </cell>
          <cell r="CG49">
            <v>39053</v>
          </cell>
          <cell r="CH49">
            <v>38646</v>
          </cell>
          <cell r="CI49">
            <v>40191</v>
          </cell>
          <cell r="CJ49">
            <v>42527</v>
          </cell>
          <cell r="CK49">
            <v>39666</v>
          </cell>
          <cell r="CL49">
            <v>41085</v>
          </cell>
          <cell r="CM49">
            <v>40854</v>
          </cell>
          <cell r="CN49">
            <v>41234</v>
          </cell>
          <cell r="CO49">
            <v>41229</v>
          </cell>
          <cell r="CP49">
            <v>39486</v>
          </cell>
          <cell r="CQ49">
            <v>38765</v>
          </cell>
          <cell r="CR49">
            <v>38387</v>
          </cell>
          <cell r="CS49">
            <v>40498</v>
          </cell>
          <cell r="CT49">
            <v>42138</v>
          </cell>
          <cell r="CU49">
            <v>42078</v>
          </cell>
          <cell r="CV49">
            <v>38092</v>
          </cell>
          <cell r="CW49">
            <v>39039</v>
          </cell>
          <cell r="CX49">
            <v>38809</v>
          </cell>
          <cell r="CY49">
            <v>39134</v>
          </cell>
          <cell r="CZ49">
            <v>36010</v>
          </cell>
          <cell r="DA49">
            <v>38148</v>
          </cell>
          <cell r="DB49">
            <v>38978</v>
          </cell>
          <cell r="DC49">
            <v>38771</v>
          </cell>
          <cell r="DD49">
            <v>39825</v>
          </cell>
          <cell r="DE49">
            <v>40879</v>
          </cell>
          <cell r="DF49">
            <v>40661</v>
          </cell>
          <cell r="DG49">
            <v>42723</v>
          </cell>
          <cell r="DH49">
            <v>41073</v>
          </cell>
          <cell r="DI49">
            <v>44219</v>
          </cell>
          <cell r="DJ49">
            <v>44291</v>
          </cell>
          <cell r="DK49">
            <v>46420</v>
          </cell>
          <cell r="DL49">
            <v>47070</v>
          </cell>
          <cell r="DM49">
            <v>44994</v>
          </cell>
          <cell r="DN49">
            <v>48770</v>
          </cell>
          <cell r="DO49">
            <v>45209</v>
          </cell>
          <cell r="DP49">
            <v>46925</v>
          </cell>
          <cell r="DQ49">
            <v>45148</v>
          </cell>
          <cell r="DR49">
            <v>43617</v>
          </cell>
          <cell r="DS49">
            <v>39697</v>
          </cell>
          <cell r="DT49">
            <v>37614</v>
          </cell>
          <cell r="DU49">
            <v>36801</v>
          </cell>
          <cell r="DV49">
            <v>36482</v>
          </cell>
          <cell r="DW49">
            <v>38204</v>
          </cell>
          <cell r="DX49">
            <v>37630</v>
          </cell>
          <cell r="DY49">
            <v>39313</v>
          </cell>
          <cell r="DZ49">
            <v>41914</v>
          </cell>
          <cell r="EA49">
            <v>39000</v>
          </cell>
          <cell r="EB49">
            <v>41219</v>
          </cell>
          <cell r="EC49">
            <v>42597</v>
          </cell>
          <cell r="ED49">
            <v>43649</v>
          </cell>
          <cell r="EE49">
            <v>45274</v>
          </cell>
          <cell r="EF49">
            <v>43325</v>
          </cell>
          <cell r="EG49">
            <v>43521</v>
          </cell>
          <cell r="EH49">
            <v>46059</v>
          </cell>
          <cell r="EI49">
            <v>44731</v>
          </cell>
          <cell r="EJ49">
            <v>45627</v>
          </cell>
          <cell r="EK49">
            <v>47234</v>
          </cell>
          <cell r="EL49">
            <v>47059</v>
          </cell>
          <cell r="EM49">
            <v>47997</v>
          </cell>
          <cell r="EN49">
            <v>48160</v>
          </cell>
          <cell r="EO49">
            <v>48500</v>
          </cell>
          <cell r="EP49">
            <v>50226</v>
          </cell>
          <cell r="EQ49">
            <v>53460</v>
          </cell>
          <cell r="ER49">
            <v>52038</v>
          </cell>
          <cell r="ES49">
            <v>52163</v>
          </cell>
          <cell r="ET49">
            <v>55620</v>
          </cell>
          <cell r="EU49">
            <v>56947</v>
          </cell>
          <cell r="EV49">
            <v>56796</v>
          </cell>
          <cell r="EW49">
            <v>58177</v>
          </cell>
          <cell r="EX49">
            <v>56045</v>
          </cell>
          <cell r="EY49">
            <v>57345</v>
          </cell>
          <cell r="EZ49">
            <v>57030</v>
          </cell>
          <cell r="FA49">
            <v>56048</v>
          </cell>
          <cell r="FB49">
            <v>57022</v>
          </cell>
          <cell r="FC49">
            <v>56689</v>
          </cell>
          <cell r="FD49">
            <v>55519</v>
          </cell>
          <cell r="FE49">
            <v>55578</v>
          </cell>
          <cell r="FF49">
            <v>55984</v>
          </cell>
          <cell r="FG49">
            <v>56579</v>
          </cell>
          <cell r="FH49">
            <v>57469</v>
          </cell>
          <cell r="FI49">
            <v>57240</v>
          </cell>
          <cell r="FJ49">
            <v>57293</v>
          </cell>
          <cell r="FK49">
            <v>55992</v>
          </cell>
          <cell r="FL49">
            <v>45262</v>
          </cell>
          <cell r="FM49">
            <v>50140</v>
          </cell>
          <cell r="FN49">
            <v>52906</v>
          </cell>
          <cell r="FO49">
            <v>48113</v>
          </cell>
          <cell r="FP49">
            <v>53705</v>
          </cell>
          <cell r="FQ49">
            <v>53035</v>
          </cell>
          <cell r="FR49">
            <v>53441</v>
          </cell>
          <cell r="FS49">
            <v>55098</v>
          </cell>
          <cell r="FT49">
            <v>56823</v>
          </cell>
          <cell r="FU49">
            <v>58076</v>
          </cell>
          <cell r="FV49">
            <v>58320</v>
          </cell>
          <cell r="FW49">
            <v>60904</v>
          </cell>
          <cell r="FX49">
            <v>60887</v>
          </cell>
          <cell r="FY49">
            <v>59159</v>
          </cell>
          <cell r="FZ49">
            <v>59979</v>
          </cell>
          <cell r="GA49">
            <v>60510</v>
          </cell>
          <cell r="GB49">
            <v>58583.59</v>
          </cell>
          <cell r="GC49">
            <v>56641.17</v>
          </cell>
          <cell r="GD49">
            <v>56749.5</v>
          </cell>
          <cell r="GE49">
            <v>56896.83</v>
          </cell>
          <cell r="GF49">
            <v>57428</v>
          </cell>
          <cell r="GG49">
            <v>57806.15</v>
          </cell>
          <cell r="GH49">
            <v>58182.27</v>
          </cell>
          <cell r="GI49">
            <v>58566.73</v>
          </cell>
          <cell r="GJ49">
            <v>58862.720000000001</v>
          </cell>
          <cell r="GK49">
            <v>59189.83</v>
          </cell>
          <cell r="GL49">
            <v>59501.48</v>
          </cell>
          <cell r="GM49">
            <v>59744.17</v>
          </cell>
          <cell r="GN49">
            <v>60040.39</v>
          </cell>
          <cell r="GO49">
            <v>60229.760000000002</v>
          </cell>
          <cell r="GP49">
            <v>60418.879999999997</v>
          </cell>
          <cell r="GQ49">
            <v>60642.46</v>
          </cell>
          <cell r="GR49">
            <v>60825.94</v>
          </cell>
          <cell r="GS49">
            <v>60981.5</v>
          </cell>
          <cell r="GT49">
            <v>61152.7</v>
          </cell>
          <cell r="GU49">
            <v>61298.59</v>
          </cell>
          <cell r="GV49">
            <v>61766.42</v>
          </cell>
          <cell r="GW49">
            <v>62206.3</v>
          </cell>
          <cell r="GX49">
            <v>62638.81</v>
          </cell>
          <cell r="GY49" t="str">
            <v>Office for National Statistics\Haver Analytics</v>
          </cell>
          <cell r="GZ49" t="b">
            <v>1</v>
          </cell>
          <cell r="HA49" t="str">
            <v>chained 2019</v>
          </cell>
          <cell r="HB49" t="str">
            <v>NA</v>
          </cell>
          <cell r="HC49">
            <v>2024</v>
          </cell>
          <cell r="HD49">
            <v>1</v>
          </cell>
          <cell r="HE49" t="str">
            <v>NA</v>
          </cell>
          <cell r="HF49" t="str">
            <v>NPELQ@UK</v>
          </cell>
          <cell r="HG49" t="str">
            <v>UK: Gross Fixed Capital Formation: Business Investment (SA, Mil.Chn.2019.GBP)</v>
          </cell>
          <cell r="HH49" t="str">
            <v>GBR</v>
          </cell>
          <cell r="HI49" t="str">
            <v>IPNR</v>
          </cell>
          <cell r="HJ49" t="str">
            <v>Labour.db</v>
          </cell>
        </row>
        <row r="50">
          <cell r="A50" t="str">
            <v>United Kingdom</v>
          </cell>
          <cell r="B50" t="str">
            <v>Consumption, private, real, LCU</v>
          </cell>
          <cell r="C50" t="str">
            <v>Labour</v>
          </cell>
          <cell r="D50" t="str">
            <v>Pound</v>
          </cell>
          <cell r="E50" t="str">
            <v>Millions</v>
          </cell>
          <cell r="F50" t="str">
            <v>Level</v>
          </cell>
          <cell r="G50">
            <v>128541</v>
          </cell>
          <cell r="H50">
            <v>125194</v>
          </cell>
          <cell r="I50">
            <v>126835</v>
          </cell>
          <cell r="J50">
            <v>124422</v>
          </cell>
          <cell r="K50">
            <v>126694</v>
          </cell>
          <cell r="L50">
            <v>126635</v>
          </cell>
          <cell r="M50">
            <v>126723</v>
          </cell>
          <cell r="N50">
            <v>126374</v>
          </cell>
          <cell r="O50">
            <v>126800</v>
          </cell>
          <cell r="P50">
            <v>126707</v>
          </cell>
          <cell r="Q50">
            <v>128840</v>
          </cell>
          <cell r="R50">
            <v>129938</v>
          </cell>
          <cell r="S50">
            <v>131895</v>
          </cell>
          <cell r="T50">
            <v>132737</v>
          </cell>
          <cell r="U50">
            <v>134897</v>
          </cell>
          <cell r="V50">
            <v>134949</v>
          </cell>
          <cell r="W50">
            <v>135773</v>
          </cell>
          <cell r="X50">
            <v>136860</v>
          </cell>
          <cell r="Y50">
            <v>136138</v>
          </cell>
          <cell r="Z50">
            <v>138708</v>
          </cell>
          <cell r="AA50">
            <v>141904</v>
          </cell>
          <cell r="AB50">
            <v>142653</v>
          </cell>
          <cell r="AC50">
            <v>144683</v>
          </cell>
          <cell r="AD50">
            <v>145821</v>
          </cell>
          <cell r="AE50">
            <v>149830</v>
          </cell>
          <cell r="AF50">
            <v>152193</v>
          </cell>
          <cell r="AG50">
            <v>153185</v>
          </cell>
          <cell r="AH50">
            <v>153935</v>
          </cell>
          <cell r="AI50">
            <v>155770</v>
          </cell>
          <cell r="AJ50">
            <v>158407</v>
          </cell>
          <cell r="AK50">
            <v>161697</v>
          </cell>
          <cell r="AL50">
            <v>165212</v>
          </cell>
          <cell r="AM50">
            <v>167485</v>
          </cell>
          <cell r="AN50">
            <v>169883</v>
          </cell>
          <cell r="AO50">
            <v>173832</v>
          </cell>
          <cell r="AP50">
            <v>175394</v>
          </cell>
          <cell r="AQ50">
            <v>176901</v>
          </cell>
          <cell r="AR50">
            <v>178428</v>
          </cell>
          <cell r="AS50">
            <v>178277</v>
          </cell>
          <cell r="AT50">
            <v>179012</v>
          </cell>
          <cell r="AU50">
            <v>180832</v>
          </cell>
          <cell r="AV50">
            <v>181430</v>
          </cell>
          <cell r="AW50">
            <v>180289</v>
          </cell>
          <cell r="AX50">
            <v>180119</v>
          </cell>
          <cell r="AY50">
            <v>179890</v>
          </cell>
          <cell r="AZ50">
            <v>178700</v>
          </cell>
          <cell r="BA50">
            <v>178893</v>
          </cell>
          <cell r="BB50">
            <v>178921</v>
          </cell>
          <cell r="BC50">
            <v>178429</v>
          </cell>
          <cell r="BD50">
            <v>180788</v>
          </cell>
          <cell r="BE50">
            <v>181852</v>
          </cell>
          <cell r="BF50">
            <v>182192</v>
          </cell>
          <cell r="BG50">
            <v>183675</v>
          </cell>
          <cell r="BH50">
            <v>184042</v>
          </cell>
          <cell r="BI50">
            <v>187247</v>
          </cell>
          <cell r="BJ50">
            <v>188701</v>
          </cell>
          <cell r="BK50">
            <v>190541</v>
          </cell>
          <cell r="BL50">
            <v>190875</v>
          </cell>
          <cell r="BM50">
            <v>192532</v>
          </cell>
          <cell r="BN50">
            <v>193881</v>
          </cell>
          <cell r="BO50">
            <v>193944</v>
          </cell>
          <cell r="BP50">
            <v>195340</v>
          </cell>
          <cell r="BQ50">
            <v>196170</v>
          </cell>
          <cell r="BR50">
            <v>198500</v>
          </cell>
          <cell r="BS50">
            <v>200470</v>
          </cell>
          <cell r="BT50">
            <v>202153</v>
          </cell>
          <cell r="BU50">
            <v>203928</v>
          </cell>
          <cell r="BV50">
            <v>206622</v>
          </cell>
          <cell r="BW50">
            <v>209529</v>
          </cell>
          <cell r="BX50">
            <v>212013</v>
          </cell>
          <cell r="BY50">
            <v>214715</v>
          </cell>
          <cell r="BZ50">
            <v>217084</v>
          </cell>
          <cell r="CA50">
            <v>218798</v>
          </cell>
          <cell r="CB50">
            <v>220955</v>
          </cell>
          <cell r="CC50">
            <v>224753</v>
          </cell>
          <cell r="CD50">
            <v>224748</v>
          </cell>
          <cell r="CE50">
            <v>227015</v>
          </cell>
          <cell r="CF50">
            <v>231313</v>
          </cell>
          <cell r="CG50">
            <v>233739</v>
          </cell>
          <cell r="CH50">
            <v>235387</v>
          </cell>
          <cell r="CI50">
            <v>238774</v>
          </cell>
          <cell r="CJ50">
            <v>241351</v>
          </cell>
          <cell r="CK50">
            <v>244248</v>
          </cell>
          <cell r="CL50">
            <v>246677</v>
          </cell>
          <cell r="CM50">
            <v>247061</v>
          </cell>
          <cell r="CN50">
            <v>248659</v>
          </cell>
          <cell r="CO50">
            <v>252380</v>
          </cell>
          <cell r="CP50">
            <v>254436</v>
          </cell>
          <cell r="CQ50">
            <v>254651</v>
          </cell>
          <cell r="CR50">
            <v>255669</v>
          </cell>
          <cell r="CS50">
            <v>258164</v>
          </cell>
          <cell r="CT50">
            <v>260499</v>
          </cell>
          <cell r="CU50">
            <v>262204</v>
          </cell>
          <cell r="CV50">
            <v>265387</v>
          </cell>
          <cell r="CW50">
            <v>267161</v>
          </cell>
          <cell r="CX50">
            <v>268672</v>
          </cell>
          <cell r="CY50">
            <v>270161</v>
          </cell>
          <cell r="CZ50">
            <v>272609</v>
          </cell>
          <cell r="DA50">
            <v>273932</v>
          </cell>
          <cell r="DB50">
            <v>276132</v>
          </cell>
          <cell r="DC50">
            <v>279030</v>
          </cell>
          <cell r="DD50">
            <v>278914</v>
          </cell>
          <cell r="DE50">
            <v>282162</v>
          </cell>
          <cell r="DF50">
            <v>283724</v>
          </cell>
          <cell r="DG50">
            <v>282222</v>
          </cell>
          <cell r="DH50">
            <v>282292</v>
          </cell>
          <cell r="DI50">
            <v>284098</v>
          </cell>
          <cell r="DJ50">
            <v>284633</v>
          </cell>
          <cell r="DK50">
            <v>287775</v>
          </cell>
          <cell r="DL50">
            <v>290946</v>
          </cell>
          <cell r="DM50">
            <v>296705</v>
          </cell>
          <cell r="DN50">
            <v>296380</v>
          </cell>
          <cell r="DO50">
            <v>297826</v>
          </cell>
          <cell r="DP50">
            <v>293976</v>
          </cell>
          <cell r="DQ50">
            <v>288865</v>
          </cell>
          <cell r="DR50">
            <v>281423</v>
          </cell>
          <cell r="DS50">
            <v>280177</v>
          </cell>
          <cell r="DT50">
            <v>279808</v>
          </cell>
          <cell r="DU50">
            <v>281090</v>
          </cell>
          <cell r="DV50">
            <v>283264</v>
          </cell>
          <cell r="DW50">
            <v>281913</v>
          </cell>
          <cell r="DX50">
            <v>288944</v>
          </cell>
          <cell r="DY50">
            <v>289154</v>
          </cell>
          <cell r="DZ50">
            <v>288797</v>
          </cell>
          <cell r="EA50">
            <v>286374</v>
          </cell>
          <cell r="EB50">
            <v>285213</v>
          </cell>
          <cell r="EC50">
            <v>286175</v>
          </cell>
          <cell r="ED50">
            <v>286843</v>
          </cell>
          <cell r="EE50">
            <v>286941</v>
          </cell>
          <cell r="EF50">
            <v>289044</v>
          </cell>
          <cell r="EG50">
            <v>292268</v>
          </cell>
          <cell r="EH50">
            <v>296561</v>
          </cell>
          <cell r="EI50">
            <v>294987</v>
          </cell>
          <cell r="EJ50">
            <v>298001</v>
          </cell>
          <cell r="EK50">
            <v>301680</v>
          </cell>
          <cell r="EL50">
            <v>303093</v>
          </cell>
          <cell r="EM50">
            <v>304099</v>
          </cell>
          <cell r="EN50">
            <v>305922</v>
          </cell>
          <cell r="EO50">
            <v>310968</v>
          </cell>
          <cell r="EP50">
            <v>312961</v>
          </cell>
          <cell r="EQ50">
            <v>314551</v>
          </cell>
          <cell r="ER50">
            <v>315885</v>
          </cell>
          <cell r="ES50">
            <v>319953</v>
          </cell>
          <cell r="ET50">
            <v>319170</v>
          </cell>
          <cell r="EU50">
            <v>326059</v>
          </cell>
          <cell r="EV50">
            <v>328832</v>
          </cell>
          <cell r="EW50">
            <v>331735</v>
          </cell>
          <cell r="EX50">
            <v>331732</v>
          </cell>
          <cell r="EY50">
            <v>333975</v>
          </cell>
          <cell r="EZ50">
            <v>333794</v>
          </cell>
          <cell r="FA50">
            <v>335915</v>
          </cell>
          <cell r="FB50">
            <v>337535</v>
          </cell>
          <cell r="FC50">
            <v>339497</v>
          </cell>
          <cell r="FD50">
            <v>338566</v>
          </cell>
          <cell r="FE50">
            <v>340965</v>
          </cell>
          <cell r="FF50">
            <v>344408</v>
          </cell>
          <cell r="FG50">
            <v>344046</v>
          </cell>
          <cell r="FH50">
            <v>345335</v>
          </cell>
          <cell r="FI50">
            <v>345013</v>
          </cell>
          <cell r="FJ50">
            <v>344255</v>
          </cell>
          <cell r="FK50">
            <v>334308</v>
          </cell>
          <cell r="FL50">
            <v>256744</v>
          </cell>
          <cell r="FM50">
            <v>307192</v>
          </cell>
          <cell r="FN50">
            <v>301652</v>
          </cell>
          <cell r="FO50">
            <v>291628</v>
          </cell>
          <cell r="FP50">
            <v>325915</v>
          </cell>
          <cell r="FQ50">
            <v>335438</v>
          </cell>
          <cell r="FR50">
            <v>336309</v>
          </cell>
          <cell r="FS50">
            <v>338499</v>
          </cell>
          <cell r="FT50">
            <v>339607</v>
          </cell>
          <cell r="FU50">
            <v>336390</v>
          </cell>
          <cell r="FV50">
            <v>336043</v>
          </cell>
          <cell r="FW50">
            <v>338991</v>
          </cell>
          <cell r="FX50">
            <v>340193</v>
          </cell>
          <cell r="FY50">
            <v>337146</v>
          </cell>
          <cell r="FZ50">
            <v>336957</v>
          </cell>
          <cell r="GA50">
            <v>337668</v>
          </cell>
          <cell r="GB50">
            <v>339875.3</v>
          </cell>
          <cell r="GC50">
            <v>342070.2</v>
          </cell>
          <cell r="GD50">
            <v>343679.4</v>
          </cell>
          <cell r="GE50">
            <v>345345.2</v>
          </cell>
          <cell r="GF50">
            <v>347065.2</v>
          </cell>
          <cell r="GG50">
            <v>348962.6</v>
          </cell>
          <cell r="GH50">
            <v>350885.5</v>
          </cell>
          <cell r="GI50">
            <v>352713.9</v>
          </cell>
          <cell r="GJ50">
            <v>354488.8</v>
          </cell>
          <cell r="GK50">
            <v>356205.7</v>
          </cell>
          <cell r="GL50">
            <v>357914.7</v>
          </cell>
          <cell r="GM50">
            <v>359582.8</v>
          </cell>
          <cell r="GN50">
            <v>361257.3</v>
          </cell>
          <cell r="GO50">
            <v>362935.3</v>
          </cell>
          <cell r="GP50">
            <v>364654</v>
          </cell>
          <cell r="GQ50">
            <v>366379</v>
          </cell>
          <cell r="GR50">
            <v>368116.8</v>
          </cell>
          <cell r="GS50">
            <v>369849.5</v>
          </cell>
          <cell r="GT50">
            <v>371607</v>
          </cell>
          <cell r="GU50">
            <v>373381.5</v>
          </cell>
          <cell r="GV50">
            <v>375050.8</v>
          </cell>
          <cell r="GW50">
            <v>376789.3</v>
          </cell>
          <cell r="GX50">
            <v>378564.6</v>
          </cell>
          <cell r="GY50" t="str">
            <v>Office for National Statistics\Haver Analytics</v>
          </cell>
          <cell r="GZ50" t="b">
            <v>1</v>
          </cell>
          <cell r="HA50" t="str">
            <v>chained 2019</v>
          </cell>
          <cell r="HB50" t="str">
            <v>NA</v>
          </cell>
          <cell r="HC50">
            <v>2024</v>
          </cell>
          <cell r="HD50">
            <v>1</v>
          </cell>
          <cell r="HE50" t="str">
            <v>NA</v>
          </cell>
          <cell r="HF50" t="str">
            <v>ABJRQ@UK</v>
          </cell>
          <cell r="HG50" t="str">
            <v>U.K.: Household Final Consumption Expenditure (SA, Mil.Chn.2019.GBP)</v>
          </cell>
          <cell r="HH50" t="str">
            <v>GBR</v>
          </cell>
          <cell r="HI50" t="str">
            <v>C</v>
          </cell>
          <cell r="HJ50" t="str">
            <v>Labour.db</v>
          </cell>
        </row>
        <row r="51">
          <cell r="A51" t="str">
            <v>United Kingdom</v>
          </cell>
          <cell r="B51" t="str">
            <v>Income, personal disposable, real, LCU</v>
          </cell>
          <cell r="C51" t="str">
            <v>Labour</v>
          </cell>
          <cell r="D51" t="str">
            <v>Pound</v>
          </cell>
          <cell r="E51" t="str">
            <v>Millions</v>
          </cell>
          <cell r="F51" t="str">
            <v>Level</v>
          </cell>
          <cell r="G51">
            <v>141669</v>
          </cell>
          <cell r="H51">
            <v>141955</v>
          </cell>
          <cell r="I51">
            <v>144073</v>
          </cell>
          <cell r="J51">
            <v>142716</v>
          </cell>
          <cell r="K51">
            <v>144110</v>
          </cell>
          <cell r="L51">
            <v>141992</v>
          </cell>
          <cell r="M51">
            <v>141511</v>
          </cell>
          <cell r="N51">
            <v>142399</v>
          </cell>
          <cell r="O51">
            <v>141625</v>
          </cell>
          <cell r="P51">
            <v>144108</v>
          </cell>
          <cell r="Q51">
            <v>143101</v>
          </cell>
          <cell r="R51">
            <v>143569</v>
          </cell>
          <cell r="S51">
            <v>142649</v>
          </cell>
          <cell r="T51">
            <v>148264</v>
          </cell>
          <cell r="U51">
            <v>146835</v>
          </cell>
          <cell r="V51">
            <v>147440</v>
          </cell>
          <cell r="W51">
            <v>150039</v>
          </cell>
          <cell r="X51">
            <v>148263</v>
          </cell>
          <cell r="Y51">
            <v>152446</v>
          </cell>
          <cell r="Z51">
            <v>155816</v>
          </cell>
          <cell r="AA51">
            <v>157330</v>
          </cell>
          <cell r="AB51">
            <v>157696</v>
          </cell>
          <cell r="AC51">
            <v>157997</v>
          </cell>
          <cell r="AD51">
            <v>159085</v>
          </cell>
          <cell r="AE51">
            <v>161393</v>
          </cell>
          <cell r="AF51">
            <v>167611</v>
          </cell>
          <cell r="AG51">
            <v>164430</v>
          </cell>
          <cell r="AH51">
            <v>164675</v>
          </cell>
          <cell r="AI51">
            <v>162448</v>
          </cell>
          <cell r="AJ51">
            <v>166144</v>
          </cell>
          <cell r="AK51">
            <v>168411</v>
          </cell>
          <cell r="AL51">
            <v>169575</v>
          </cell>
          <cell r="AM51">
            <v>172149</v>
          </cell>
          <cell r="AN51">
            <v>175050</v>
          </cell>
          <cell r="AO51">
            <v>177054</v>
          </cell>
          <cell r="AP51">
            <v>178454</v>
          </cell>
          <cell r="AQ51">
            <v>180728</v>
          </cell>
          <cell r="AR51">
            <v>183345</v>
          </cell>
          <cell r="AS51">
            <v>188456</v>
          </cell>
          <cell r="AT51">
            <v>186727</v>
          </cell>
          <cell r="AU51">
            <v>192047</v>
          </cell>
          <cell r="AV51">
            <v>189815</v>
          </cell>
          <cell r="AW51">
            <v>191679</v>
          </cell>
          <cell r="AX51">
            <v>194700</v>
          </cell>
          <cell r="AY51">
            <v>195867</v>
          </cell>
          <cell r="AZ51">
            <v>192321</v>
          </cell>
          <cell r="BA51">
            <v>198060</v>
          </cell>
          <cell r="BB51">
            <v>197687</v>
          </cell>
          <cell r="BC51">
            <v>198982</v>
          </cell>
          <cell r="BD51">
            <v>200949</v>
          </cell>
          <cell r="BE51">
            <v>202605</v>
          </cell>
          <cell r="BF51">
            <v>202543</v>
          </cell>
          <cell r="BG51">
            <v>201155</v>
          </cell>
          <cell r="BH51">
            <v>206784</v>
          </cell>
          <cell r="BI51">
            <v>208744</v>
          </cell>
          <cell r="BJ51">
            <v>209586</v>
          </cell>
          <cell r="BK51">
            <v>208814</v>
          </cell>
          <cell r="BL51">
            <v>208484</v>
          </cell>
          <cell r="BM51">
            <v>212698</v>
          </cell>
          <cell r="BN51">
            <v>211516</v>
          </cell>
          <cell r="BO51">
            <v>215218</v>
          </cell>
          <cell r="BP51">
            <v>215459</v>
          </cell>
          <cell r="BQ51">
            <v>217415</v>
          </cell>
          <cell r="BR51">
            <v>218578</v>
          </cell>
          <cell r="BS51">
            <v>222327</v>
          </cell>
          <cell r="BT51">
            <v>222188</v>
          </cell>
          <cell r="BU51">
            <v>224546</v>
          </cell>
          <cell r="BV51">
            <v>220727</v>
          </cell>
          <cell r="BW51">
            <v>224117</v>
          </cell>
          <cell r="BX51">
            <v>226091</v>
          </cell>
          <cell r="BY51">
            <v>228369</v>
          </cell>
          <cell r="BZ51">
            <v>227608</v>
          </cell>
          <cell r="CA51">
            <v>227861</v>
          </cell>
          <cell r="CB51">
            <v>228880</v>
          </cell>
          <cell r="CC51">
            <v>227370</v>
          </cell>
          <cell r="CD51">
            <v>230430</v>
          </cell>
          <cell r="CE51">
            <v>228499</v>
          </cell>
          <cell r="CF51">
            <v>239457</v>
          </cell>
          <cell r="CG51">
            <v>240266</v>
          </cell>
          <cell r="CH51">
            <v>246151</v>
          </cell>
          <cell r="CI51">
            <v>246676</v>
          </cell>
          <cell r="CJ51">
            <v>249186</v>
          </cell>
          <cell r="CK51">
            <v>253929</v>
          </cell>
          <cell r="CL51">
            <v>258132</v>
          </cell>
          <cell r="CM51">
            <v>260021</v>
          </cell>
          <cell r="CN51">
            <v>258701</v>
          </cell>
          <cell r="CO51">
            <v>259878</v>
          </cell>
          <cell r="CP51">
            <v>264858</v>
          </cell>
          <cell r="CQ51">
            <v>265809</v>
          </cell>
          <cell r="CR51">
            <v>267970</v>
          </cell>
          <cell r="CS51">
            <v>267210</v>
          </cell>
          <cell r="CT51">
            <v>268404</v>
          </cell>
          <cell r="CU51">
            <v>270414</v>
          </cell>
          <cell r="CV51">
            <v>272016</v>
          </cell>
          <cell r="CW51">
            <v>273401</v>
          </cell>
          <cell r="CX51">
            <v>277062</v>
          </cell>
          <cell r="CY51">
            <v>277926</v>
          </cell>
          <cell r="CZ51">
            <v>280489</v>
          </cell>
          <cell r="DA51">
            <v>282458</v>
          </cell>
          <cell r="DB51">
            <v>282979</v>
          </cell>
          <cell r="DC51">
            <v>284680</v>
          </cell>
          <cell r="DD51">
            <v>287881</v>
          </cell>
          <cell r="DE51">
            <v>289515</v>
          </cell>
          <cell r="DF51">
            <v>289662</v>
          </cell>
          <cell r="DG51">
            <v>291876</v>
          </cell>
          <cell r="DH51">
            <v>290889</v>
          </cell>
          <cell r="DI51">
            <v>294125</v>
          </cell>
          <cell r="DJ51">
            <v>295208</v>
          </cell>
          <cell r="DK51">
            <v>304480</v>
          </cell>
          <cell r="DL51">
            <v>301584</v>
          </cell>
          <cell r="DM51">
            <v>305911</v>
          </cell>
          <cell r="DN51">
            <v>305617</v>
          </cell>
          <cell r="DO51">
            <v>301633</v>
          </cell>
          <cell r="DP51">
            <v>304787</v>
          </cell>
          <cell r="DQ51">
            <v>299747</v>
          </cell>
          <cell r="DR51">
            <v>305312</v>
          </cell>
          <cell r="DS51">
            <v>301465</v>
          </cell>
          <cell r="DT51">
            <v>309725</v>
          </cell>
          <cell r="DU51">
            <v>308388</v>
          </cell>
          <cell r="DV51">
            <v>310902</v>
          </cell>
          <cell r="DW51">
            <v>311141</v>
          </cell>
          <cell r="DX51">
            <v>312019</v>
          </cell>
          <cell r="DY51">
            <v>310699</v>
          </cell>
          <cell r="DZ51">
            <v>308430</v>
          </cell>
          <cell r="EA51">
            <v>300149</v>
          </cell>
          <cell r="EB51">
            <v>305414</v>
          </cell>
          <cell r="EC51">
            <v>305242</v>
          </cell>
          <cell r="ED51">
            <v>303004</v>
          </cell>
          <cell r="EE51">
            <v>309413</v>
          </cell>
          <cell r="EF51">
            <v>312490</v>
          </cell>
          <cell r="EG51">
            <v>311276</v>
          </cell>
          <cell r="EH51">
            <v>310363</v>
          </cell>
          <cell r="EI51">
            <v>307903</v>
          </cell>
          <cell r="EJ51">
            <v>314957</v>
          </cell>
          <cell r="EK51">
            <v>320838</v>
          </cell>
          <cell r="EL51">
            <v>323203</v>
          </cell>
          <cell r="EM51">
            <v>322407</v>
          </cell>
          <cell r="EN51">
            <v>322681</v>
          </cell>
          <cell r="EO51">
            <v>323040</v>
          </cell>
          <cell r="EP51">
            <v>327453</v>
          </cell>
          <cell r="EQ51">
            <v>334121</v>
          </cell>
          <cell r="ER51">
            <v>342067</v>
          </cell>
          <cell r="ES51">
            <v>349084</v>
          </cell>
          <cell r="ET51">
            <v>348817</v>
          </cell>
          <cell r="EU51">
            <v>347340</v>
          </cell>
          <cell r="EV51">
            <v>347893</v>
          </cell>
          <cell r="EW51">
            <v>345457</v>
          </cell>
          <cell r="EX51">
            <v>342959</v>
          </cell>
          <cell r="EY51">
            <v>343071</v>
          </cell>
          <cell r="EZ51">
            <v>350444</v>
          </cell>
          <cell r="FA51">
            <v>351162</v>
          </cell>
          <cell r="FB51">
            <v>351244</v>
          </cell>
          <cell r="FC51">
            <v>355312</v>
          </cell>
          <cell r="FD51">
            <v>353912</v>
          </cell>
          <cell r="FE51">
            <v>355143</v>
          </cell>
          <cell r="FF51">
            <v>359158</v>
          </cell>
          <cell r="FG51">
            <v>358490</v>
          </cell>
          <cell r="FH51">
            <v>364023</v>
          </cell>
          <cell r="FI51">
            <v>364207</v>
          </cell>
          <cell r="FJ51">
            <v>366242</v>
          </cell>
          <cell r="FK51">
            <v>361792</v>
          </cell>
          <cell r="FL51">
            <v>353366</v>
          </cell>
          <cell r="FM51">
            <v>364743</v>
          </cell>
          <cell r="FN51">
            <v>365643</v>
          </cell>
          <cell r="FO51">
            <v>366851</v>
          </cell>
          <cell r="FP51">
            <v>368506</v>
          </cell>
          <cell r="FQ51">
            <v>366601</v>
          </cell>
          <cell r="FR51">
            <v>364151</v>
          </cell>
          <cell r="FS51">
            <v>363913</v>
          </cell>
          <cell r="FT51">
            <v>359723</v>
          </cell>
          <cell r="FU51">
            <v>358206</v>
          </cell>
          <cell r="FV51">
            <v>364138</v>
          </cell>
          <cell r="FW51">
            <v>363693</v>
          </cell>
          <cell r="FX51">
            <v>370715</v>
          </cell>
          <cell r="FY51">
            <v>370402</v>
          </cell>
          <cell r="FZ51">
            <v>373135</v>
          </cell>
          <cell r="GA51">
            <v>370237.3</v>
          </cell>
          <cell r="GB51">
            <v>377436.2</v>
          </cell>
          <cell r="GC51">
            <v>377696.8</v>
          </cell>
          <cell r="GD51">
            <v>378990.9</v>
          </cell>
          <cell r="GE51">
            <v>380171.6</v>
          </cell>
          <cell r="GF51">
            <v>380688.1</v>
          </cell>
          <cell r="GG51">
            <v>382214.1</v>
          </cell>
          <cell r="GH51">
            <v>383531.3</v>
          </cell>
          <cell r="GI51">
            <v>385191.2</v>
          </cell>
          <cell r="GJ51">
            <v>385458.5</v>
          </cell>
          <cell r="GK51">
            <v>386433.6</v>
          </cell>
          <cell r="GL51">
            <v>387204.6</v>
          </cell>
          <cell r="GM51">
            <v>388257.3</v>
          </cell>
          <cell r="GN51">
            <v>388550.6</v>
          </cell>
          <cell r="GO51">
            <v>389256.8</v>
          </cell>
          <cell r="GP51">
            <v>390403.7</v>
          </cell>
          <cell r="GQ51">
            <v>391864.3</v>
          </cell>
          <cell r="GR51">
            <v>393034.7</v>
          </cell>
          <cell r="GS51">
            <v>394614.5</v>
          </cell>
          <cell r="GT51">
            <v>396094.6</v>
          </cell>
          <cell r="GU51">
            <v>397596</v>
          </cell>
          <cell r="GV51">
            <v>398505.2</v>
          </cell>
          <cell r="GW51">
            <v>399894.7</v>
          </cell>
          <cell r="GX51">
            <v>401177.1</v>
          </cell>
          <cell r="GY51" t="str">
            <v>Office for National Statistics\Haver Analytics</v>
          </cell>
          <cell r="GZ51" t="b">
            <v>1</v>
          </cell>
          <cell r="HA51" t="str">
            <v>chained 2019</v>
          </cell>
          <cell r="HB51" t="str">
            <v>NA</v>
          </cell>
          <cell r="HC51">
            <v>2023</v>
          </cell>
          <cell r="HD51">
            <v>4</v>
          </cell>
          <cell r="HE51" t="str">
            <v>NA</v>
          </cell>
          <cell r="HF51" t="str">
            <v>NRJRQ@UK</v>
          </cell>
          <cell r="HG51" t="str">
            <v>UK: HH &amp; NPISH: Real Household Disposable Income (SA, Mil.Chn.2019.Pounds)</v>
          </cell>
          <cell r="HH51" t="str">
            <v>GBR</v>
          </cell>
          <cell r="HI51" t="str">
            <v>PEDY</v>
          </cell>
          <cell r="HJ51" t="str">
            <v>Labour.db</v>
          </cell>
        </row>
        <row r="52">
          <cell r="A52" t="str">
            <v>United Kingdom</v>
          </cell>
          <cell r="B52" t="str">
            <v>Income, personal disposable, nominal, LCU</v>
          </cell>
          <cell r="C52" t="str">
            <v>Labour</v>
          </cell>
          <cell r="D52" t="str">
            <v>Pound</v>
          </cell>
          <cell r="E52" t="str">
            <v>Millions</v>
          </cell>
          <cell r="F52" t="str">
            <v>Level</v>
          </cell>
          <cell r="G52">
            <v>40290</v>
          </cell>
          <cell r="H52">
            <v>41818</v>
          </cell>
          <cell r="I52">
            <v>43433</v>
          </cell>
          <cell r="J52">
            <v>44864</v>
          </cell>
          <cell r="K52">
            <v>46552</v>
          </cell>
          <cell r="L52">
            <v>47036</v>
          </cell>
          <cell r="M52">
            <v>47924</v>
          </cell>
          <cell r="N52">
            <v>49843</v>
          </cell>
          <cell r="O52">
            <v>50837</v>
          </cell>
          <cell r="P52">
            <v>52380</v>
          </cell>
          <cell r="Q52">
            <v>52615</v>
          </cell>
          <cell r="R52">
            <v>53960</v>
          </cell>
          <cell r="S52">
            <v>54514</v>
          </cell>
          <cell r="T52">
            <v>57136</v>
          </cell>
          <cell r="U52">
            <v>57119</v>
          </cell>
          <cell r="V52">
            <v>58206</v>
          </cell>
          <cell r="W52">
            <v>59961</v>
          </cell>
          <cell r="X52">
            <v>60260</v>
          </cell>
          <cell r="Y52">
            <v>62678</v>
          </cell>
          <cell r="Z52">
            <v>64883</v>
          </cell>
          <cell r="AA52">
            <v>65471</v>
          </cell>
          <cell r="AB52">
            <v>66622</v>
          </cell>
          <cell r="AC52">
            <v>67715</v>
          </cell>
          <cell r="AD52">
            <v>69185</v>
          </cell>
          <cell r="AE52">
            <v>70501</v>
          </cell>
          <cell r="AF52">
            <v>73909</v>
          </cell>
          <cell r="AG52">
            <v>73297</v>
          </cell>
          <cell r="AH52">
            <v>74329</v>
          </cell>
          <cell r="AI52">
            <v>74158</v>
          </cell>
          <cell r="AJ52">
            <v>76563</v>
          </cell>
          <cell r="AK52">
            <v>78295</v>
          </cell>
          <cell r="AL52">
            <v>79796</v>
          </cell>
          <cell r="AM52">
            <v>82285</v>
          </cell>
          <cell r="AN52">
            <v>84810</v>
          </cell>
          <cell r="AO52">
            <v>86563</v>
          </cell>
          <cell r="AP52">
            <v>88240</v>
          </cell>
          <cell r="AQ52">
            <v>90548</v>
          </cell>
          <cell r="AR52">
            <v>93363</v>
          </cell>
          <cell r="AS52">
            <v>97490</v>
          </cell>
          <cell r="AT52">
            <v>98361</v>
          </cell>
          <cell r="AU52">
            <v>102928</v>
          </cell>
          <cell r="AV52">
            <v>103890</v>
          </cell>
          <cell r="AW52">
            <v>107142</v>
          </cell>
          <cell r="AX52">
            <v>110535</v>
          </cell>
          <cell r="AY52">
            <v>113229</v>
          </cell>
          <cell r="AZ52">
            <v>113790</v>
          </cell>
          <cell r="BA52">
            <v>118607</v>
          </cell>
          <cell r="BB52">
            <v>119800</v>
          </cell>
          <cell r="BC52">
            <v>121876</v>
          </cell>
          <cell r="BD52">
            <v>123668</v>
          </cell>
          <cell r="BE52">
            <v>125292</v>
          </cell>
          <cell r="BF52">
            <v>126339</v>
          </cell>
          <cell r="BG52">
            <v>127313</v>
          </cell>
          <cell r="BH52">
            <v>131724</v>
          </cell>
          <cell r="BI52">
            <v>133457</v>
          </cell>
          <cell r="BJ52">
            <v>135003</v>
          </cell>
          <cell r="BK52">
            <v>134597</v>
          </cell>
          <cell r="BL52">
            <v>135173</v>
          </cell>
          <cell r="BM52">
            <v>138183</v>
          </cell>
          <cell r="BN52">
            <v>138391</v>
          </cell>
          <cell r="BO52">
            <v>141861</v>
          </cell>
          <cell r="BP52">
            <v>143287</v>
          </cell>
          <cell r="BQ52">
            <v>146426</v>
          </cell>
          <cell r="BR52">
            <v>147725</v>
          </cell>
          <cell r="BS52">
            <v>151630</v>
          </cell>
          <cell r="BT52">
            <v>153565</v>
          </cell>
          <cell r="BU52">
            <v>156382</v>
          </cell>
          <cell r="BV52">
            <v>154146</v>
          </cell>
          <cell r="BW52">
            <v>156649</v>
          </cell>
          <cell r="BX52">
            <v>159714</v>
          </cell>
          <cell r="BY52">
            <v>162073</v>
          </cell>
          <cell r="BZ52">
            <v>160535</v>
          </cell>
          <cell r="CA52">
            <v>161552</v>
          </cell>
          <cell r="CB52">
            <v>163217</v>
          </cell>
          <cell r="CC52">
            <v>163185</v>
          </cell>
          <cell r="CD52">
            <v>165831</v>
          </cell>
          <cell r="CE52">
            <v>165059</v>
          </cell>
          <cell r="CF52">
            <v>172659</v>
          </cell>
          <cell r="CG52">
            <v>172290</v>
          </cell>
          <cell r="CH52">
            <v>177169</v>
          </cell>
          <cell r="CI52">
            <v>178188</v>
          </cell>
          <cell r="CJ52">
            <v>179736</v>
          </cell>
          <cell r="CK52">
            <v>183422</v>
          </cell>
          <cell r="CL52">
            <v>186264</v>
          </cell>
          <cell r="CM52">
            <v>189728</v>
          </cell>
          <cell r="CN52">
            <v>188958</v>
          </cell>
          <cell r="CO52">
            <v>190041</v>
          </cell>
          <cell r="CP52">
            <v>191387</v>
          </cell>
          <cell r="CQ52">
            <v>194407</v>
          </cell>
          <cell r="CR52">
            <v>196471</v>
          </cell>
          <cell r="CS52">
            <v>196135</v>
          </cell>
          <cell r="CT52">
            <v>198285</v>
          </cell>
          <cell r="CU52">
            <v>200308</v>
          </cell>
          <cell r="CV52">
            <v>201618</v>
          </cell>
          <cell r="CW52">
            <v>204036</v>
          </cell>
          <cell r="CX52">
            <v>207651</v>
          </cell>
          <cell r="CY52">
            <v>209034</v>
          </cell>
          <cell r="CZ52">
            <v>212233</v>
          </cell>
          <cell r="DA52">
            <v>214761</v>
          </cell>
          <cell r="DB52">
            <v>216772</v>
          </cell>
          <cell r="DC52">
            <v>218821</v>
          </cell>
          <cell r="DD52">
            <v>221457</v>
          </cell>
          <cell r="DE52">
            <v>224293</v>
          </cell>
          <cell r="DF52">
            <v>226453</v>
          </cell>
          <cell r="DG52">
            <v>229762</v>
          </cell>
          <cell r="DH52">
            <v>231843</v>
          </cell>
          <cell r="DI52">
            <v>236024</v>
          </cell>
          <cell r="DJ52">
            <v>237530</v>
          </cell>
          <cell r="DK52">
            <v>243130</v>
          </cell>
          <cell r="DL52">
            <v>244499</v>
          </cell>
          <cell r="DM52">
            <v>249052</v>
          </cell>
          <cell r="DN52">
            <v>249682</v>
          </cell>
          <cell r="DO52">
            <v>249993</v>
          </cell>
          <cell r="DP52">
            <v>256308</v>
          </cell>
          <cell r="DQ52">
            <v>255855</v>
          </cell>
          <cell r="DR52">
            <v>258864</v>
          </cell>
          <cell r="DS52">
            <v>256359</v>
          </cell>
          <cell r="DT52">
            <v>264017</v>
          </cell>
          <cell r="DU52">
            <v>262855</v>
          </cell>
          <cell r="DV52">
            <v>263951</v>
          </cell>
          <cell r="DW52">
            <v>264214</v>
          </cell>
          <cell r="DX52">
            <v>267286</v>
          </cell>
          <cell r="DY52">
            <v>267899</v>
          </cell>
          <cell r="DZ52">
            <v>268231</v>
          </cell>
          <cell r="EA52">
            <v>265775</v>
          </cell>
          <cell r="EB52">
            <v>271291</v>
          </cell>
          <cell r="EC52">
            <v>273259</v>
          </cell>
          <cell r="ED52">
            <v>273345</v>
          </cell>
          <cell r="EE52">
            <v>279363</v>
          </cell>
          <cell r="EF52">
            <v>283663</v>
          </cell>
          <cell r="EG52">
            <v>282088</v>
          </cell>
          <cell r="EH52">
            <v>283822</v>
          </cell>
          <cell r="EI52">
            <v>284174</v>
          </cell>
          <cell r="EJ52">
            <v>292340</v>
          </cell>
          <cell r="EK52">
            <v>298413</v>
          </cell>
          <cell r="EL52">
            <v>300879</v>
          </cell>
          <cell r="EM52">
            <v>301521</v>
          </cell>
          <cell r="EN52">
            <v>304324</v>
          </cell>
          <cell r="EO52">
            <v>303832</v>
          </cell>
          <cell r="EP52">
            <v>307276</v>
          </cell>
          <cell r="EQ52">
            <v>311837</v>
          </cell>
          <cell r="ER52">
            <v>319722</v>
          </cell>
          <cell r="ES52">
            <v>327229</v>
          </cell>
          <cell r="ET52">
            <v>327422</v>
          </cell>
          <cell r="EU52">
            <v>326430</v>
          </cell>
          <cell r="EV52">
            <v>328384</v>
          </cell>
          <cell r="EW52">
            <v>328661</v>
          </cell>
          <cell r="EX52">
            <v>327892</v>
          </cell>
          <cell r="EY52">
            <v>328000</v>
          </cell>
          <cell r="EZ52">
            <v>337442</v>
          </cell>
          <cell r="FA52">
            <v>339739</v>
          </cell>
          <cell r="FB52">
            <v>341892</v>
          </cell>
          <cell r="FC52">
            <v>347741</v>
          </cell>
          <cell r="FD52">
            <v>347414</v>
          </cell>
          <cell r="FE52">
            <v>350680</v>
          </cell>
          <cell r="FF52">
            <v>356604</v>
          </cell>
          <cell r="FG52">
            <v>356179</v>
          </cell>
          <cell r="FH52">
            <v>363586</v>
          </cell>
          <cell r="FI52">
            <v>365234</v>
          </cell>
          <cell r="FJ52">
            <v>367963</v>
          </cell>
          <cell r="FK52">
            <v>362113</v>
          </cell>
          <cell r="FL52">
            <v>356204</v>
          </cell>
          <cell r="FM52">
            <v>367296</v>
          </cell>
          <cell r="FN52">
            <v>368253</v>
          </cell>
          <cell r="FO52">
            <v>373719</v>
          </cell>
          <cell r="FP52">
            <v>375577</v>
          </cell>
          <cell r="FQ52">
            <v>378192</v>
          </cell>
          <cell r="FR52">
            <v>380731</v>
          </cell>
          <cell r="FS52">
            <v>388396</v>
          </cell>
          <cell r="FT52">
            <v>394881</v>
          </cell>
          <cell r="FU52">
            <v>402360</v>
          </cell>
          <cell r="FV52">
            <v>418440</v>
          </cell>
          <cell r="FW52">
            <v>424987</v>
          </cell>
          <cell r="FX52">
            <v>438759</v>
          </cell>
          <cell r="FY52">
            <v>441441</v>
          </cell>
          <cell r="FZ52">
            <v>446611</v>
          </cell>
          <cell r="GA52">
            <v>444798.4</v>
          </cell>
          <cell r="GB52">
            <v>456054.4</v>
          </cell>
          <cell r="GC52">
            <v>457989.8</v>
          </cell>
          <cell r="GD52">
            <v>461206.8</v>
          </cell>
          <cell r="GE52">
            <v>464499.9</v>
          </cell>
          <cell r="GF52">
            <v>467146</v>
          </cell>
          <cell r="GG52">
            <v>470943.8</v>
          </cell>
          <cell r="GH52">
            <v>474501.1</v>
          </cell>
          <cell r="GI52">
            <v>478524</v>
          </cell>
          <cell r="GJ52">
            <v>481009.2</v>
          </cell>
          <cell r="GK52">
            <v>484376.8</v>
          </cell>
          <cell r="GL52">
            <v>487649.1</v>
          </cell>
          <cell r="GM52">
            <v>491413.4</v>
          </cell>
          <cell r="GN52">
            <v>494395.7</v>
          </cell>
          <cell r="GO52">
            <v>497815.6</v>
          </cell>
          <cell r="GP52">
            <v>501816.7</v>
          </cell>
          <cell r="GQ52">
            <v>506242.5</v>
          </cell>
          <cell r="GR52">
            <v>510411.7</v>
          </cell>
          <cell r="GS52">
            <v>515034.3</v>
          </cell>
          <cell r="GT52">
            <v>519566</v>
          </cell>
          <cell r="GU52">
            <v>524174.4</v>
          </cell>
          <cell r="GV52">
            <v>528392.80000000005</v>
          </cell>
          <cell r="GW52">
            <v>532980.1</v>
          </cell>
          <cell r="GX52">
            <v>537469.19999999995</v>
          </cell>
          <cell r="GY52" t="str">
            <v>Office for National Statistics\Haver Analytics</v>
          </cell>
          <cell r="GZ52" t="b">
            <v>1</v>
          </cell>
          <cell r="HA52" t="str">
            <v>NA</v>
          </cell>
          <cell r="HB52" t="str">
            <v>NA</v>
          </cell>
          <cell r="HC52">
            <v>2023</v>
          </cell>
          <cell r="HD52">
            <v>4</v>
          </cell>
          <cell r="HE52" t="str">
            <v>NA</v>
          </cell>
          <cell r="HF52" t="str">
            <v>RPHQQ@UK</v>
          </cell>
          <cell r="HG52" t="str">
            <v xml:space="preserve">UK: HH &amp; NPISH: Gross Disposable Income (SA, Mil.GBP) </v>
          </cell>
          <cell r="HH52" t="str">
            <v>GBR</v>
          </cell>
          <cell r="HI52" t="str">
            <v>PEDY!</v>
          </cell>
          <cell r="HJ52" t="str">
            <v>Labour.db</v>
          </cell>
        </row>
        <row r="53">
          <cell r="A53" t="str">
            <v>United Kingdom</v>
          </cell>
          <cell r="B53" t="str">
            <v>Consumer price index</v>
          </cell>
          <cell r="C53" t="str">
            <v>Labour</v>
          </cell>
          <cell r="D53" t="str">
            <v>Index</v>
          </cell>
          <cell r="E53" t="str">
            <v>NA</v>
          </cell>
          <cell r="F53" t="str">
            <v>Level</v>
          </cell>
          <cell r="G53">
            <v>30.605080000000001</v>
          </cell>
          <cell r="H53">
            <v>32.247430000000001</v>
          </cell>
          <cell r="I53">
            <v>32.951300000000003</v>
          </cell>
          <cell r="J53">
            <v>33.550879999999999</v>
          </cell>
          <cell r="K53">
            <v>34.385100000000001</v>
          </cell>
          <cell r="L53">
            <v>36.079590000000003</v>
          </cell>
          <cell r="M53">
            <v>36.731310000000001</v>
          </cell>
          <cell r="N53">
            <v>37.435180000000003</v>
          </cell>
          <cell r="O53">
            <v>37.878349999999998</v>
          </cell>
          <cell r="P53">
            <v>39.181800000000003</v>
          </cell>
          <cell r="Q53">
            <v>39.416420000000002</v>
          </cell>
          <cell r="R53">
            <v>39.885669999999998</v>
          </cell>
          <cell r="S53">
            <v>40.172429999999999</v>
          </cell>
          <cell r="T53">
            <v>40.85022</v>
          </cell>
          <cell r="U53">
            <v>41.293399999999998</v>
          </cell>
          <cell r="V53">
            <v>41.762639999999998</v>
          </cell>
          <cell r="W53">
            <v>41.86692</v>
          </cell>
          <cell r="X53">
            <v>42.779339999999998</v>
          </cell>
          <cell r="Y53">
            <v>42.98789</v>
          </cell>
          <cell r="Z53">
            <v>43.431060000000002</v>
          </cell>
          <cell r="AA53">
            <v>43.874229999999997</v>
          </cell>
          <cell r="AB53">
            <v>44.995199999999997</v>
          </cell>
          <cell r="AC53">
            <v>45.125549999999997</v>
          </cell>
          <cell r="AD53">
            <v>45.490519999999997</v>
          </cell>
          <cell r="AE53">
            <v>45.646929999999998</v>
          </cell>
          <cell r="AF53">
            <v>46.3508</v>
          </cell>
          <cell r="AG53">
            <v>46.533279999999998</v>
          </cell>
          <cell r="AH53">
            <v>46.924320000000002</v>
          </cell>
          <cell r="AI53">
            <v>47.237139999999997</v>
          </cell>
          <cell r="AJ53">
            <v>47.836730000000003</v>
          </cell>
          <cell r="AK53">
            <v>47.888869999999997</v>
          </cell>
          <cell r="AL53">
            <v>48.436320000000002</v>
          </cell>
          <cell r="AM53">
            <v>48.566670000000002</v>
          </cell>
          <cell r="AN53">
            <v>49.5</v>
          </cell>
          <cell r="AO53">
            <v>49.9</v>
          </cell>
          <cell r="AP53">
            <v>50.466670000000001</v>
          </cell>
          <cell r="AQ53">
            <v>51</v>
          </cell>
          <cell r="AR53">
            <v>52.133339999999997</v>
          </cell>
          <cell r="AS53">
            <v>52.466670000000001</v>
          </cell>
          <cell r="AT53">
            <v>53.266669999999998</v>
          </cell>
          <cell r="AU53">
            <v>53.933329999999998</v>
          </cell>
          <cell r="AV53">
            <v>55.6</v>
          </cell>
          <cell r="AW53">
            <v>56.4</v>
          </cell>
          <cell r="AX53">
            <v>57.466670000000001</v>
          </cell>
          <cell r="AY53">
            <v>57.666670000000003</v>
          </cell>
          <cell r="AZ53">
            <v>60.266669999999998</v>
          </cell>
          <cell r="BA53">
            <v>60.833329999999997</v>
          </cell>
          <cell r="BB53">
            <v>61.466670000000001</v>
          </cell>
          <cell r="BC53">
            <v>61.7</v>
          </cell>
          <cell r="BD53">
            <v>62.833329999999997</v>
          </cell>
          <cell r="BE53">
            <v>62.733330000000002</v>
          </cell>
          <cell r="BF53">
            <v>63.133339999999997</v>
          </cell>
          <cell r="BG53">
            <v>63.2</v>
          </cell>
          <cell r="BH53">
            <v>64.433329999999998</v>
          </cell>
          <cell r="BI53">
            <v>64.5</v>
          </cell>
          <cell r="BJ53">
            <v>64.666659999999993</v>
          </cell>
          <cell r="BK53">
            <v>64.766670000000005</v>
          </cell>
          <cell r="BL53">
            <v>65.7</v>
          </cell>
          <cell r="BM53">
            <v>65.633330000000001</v>
          </cell>
          <cell r="BN53">
            <v>65.8</v>
          </cell>
          <cell r="BO53">
            <v>66.333340000000007</v>
          </cell>
          <cell r="BP53">
            <v>67.266670000000005</v>
          </cell>
          <cell r="BQ53">
            <v>67.400000000000006</v>
          </cell>
          <cell r="BR53">
            <v>67.733329999999995</v>
          </cell>
          <cell r="BS53">
            <v>68.099999999999994</v>
          </cell>
          <cell r="BT53">
            <v>68.866669999999999</v>
          </cell>
          <cell r="BU53">
            <v>68.933329999999998</v>
          </cell>
          <cell r="BV53">
            <v>69.366669999999999</v>
          </cell>
          <cell r="BW53">
            <v>69.366669999999999</v>
          </cell>
          <cell r="BX53">
            <v>70</v>
          </cell>
          <cell r="BY53">
            <v>70.266670000000005</v>
          </cell>
          <cell r="BZ53">
            <v>70.633330000000001</v>
          </cell>
          <cell r="CA53">
            <v>70.5</v>
          </cell>
          <cell r="CB53">
            <v>71.266670000000005</v>
          </cell>
          <cell r="CC53">
            <v>71.233329999999995</v>
          </cell>
          <cell r="CD53">
            <v>71.633330000000001</v>
          </cell>
          <cell r="CE53">
            <v>71.599999999999994</v>
          </cell>
          <cell r="CF53">
            <v>72.3</v>
          </cell>
          <cell r="CG53">
            <v>72.133330000000001</v>
          </cell>
          <cell r="CH53">
            <v>72.433329999999998</v>
          </cell>
          <cell r="CI53">
            <v>72.133330000000001</v>
          </cell>
          <cell r="CJ53">
            <v>72.766670000000005</v>
          </cell>
          <cell r="CK53">
            <v>72.7</v>
          </cell>
          <cell r="CL53">
            <v>73.166659999999993</v>
          </cell>
          <cell r="CM53">
            <v>72.766670000000005</v>
          </cell>
          <cell r="CN53">
            <v>73.833340000000007</v>
          </cell>
          <cell r="CO53">
            <v>73.866669999999999</v>
          </cell>
          <cell r="CP53">
            <v>73.900000000000006</v>
          </cell>
          <cell r="CQ53">
            <v>73.866669999999999</v>
          </cell>
          <cell r="CR53">
            <v>74.533330000000007</v>
          </cell>
          <cell r="CS53">
            <v>74.599999999999994</v>
          </cell>
          <cell r="CT53">
            <v>75</v>
          </cell>
          <cell r="CU53">
            <v>75</v>
          </cell>
          <cell r="CV53">
            <v>75.466669999999993</v>
          </cell>
          <cell r="CW53">
            <v>75.599999999999994</v>
          </cell>
          <cell r="CX53">
            <v>76.033330000000007</v>
          </cell>
          <cell r="CY53">
            <v>75.966669999999993</v>
          </cell>
          <cell r="CZ53">
            <v>76.533330000000007</v>
          </cell>
          <cell r="DA53">
            <v>76.566670000000002</v>
          </cell>
          <cell r="DB53">
            <v>77.099999999999994</v>
          </cell>
          <cell r="DC53">
            <v>77.233329999999995</v>
          </cell>
          <cell r="DD53">
            <v>78</v>
          </cell>
          <cell r="DE53">
            <v>78.400000000000006</v>
          </cell>
          <cell r="DF53">
            <v>78.766670000000005</v>
          </cell>
          <cell r="DG53">
            <v>78.733329999999995</v>
          </cell>
          <cell r="DH53">
            <v>79.8</v>
          </cell>
          <cell r="DI53">
            <v>80.3</v>
          </cell>
          <cell r="DJ53">
            <v>80.900000000000006</v>
          </cell>
          <cell r="DK53">
            <v>81</v>
          </cell>
          <cell r="DL53">
            <v>81.8</v>
          </cell>
          <cell r="DM53">
            <v>81.733329999999995</v>
          </cell>
          <cell r="DN53">
            <v>82.6</v>
          </cell>
          <cell r="DO53">
            <v>82.933329999999998</v>
          </cell>
          <cell r="DP53">
            <v>84.6</v>
          </cell>
          <cell r="DQ53">
            <v>85.633330000000001</v>
          </cell>
          <cell r="DR53">
            <v>85.733329999999995</v>
          </cell>
          <cell r="DS53">
            <v>85.433329999999998</v>
          </cell>
          <cell r="DT53">
            <v>86.366669999999999</v>
          </cell>
          <cell r="DU53">
            <v>86.933329999999998</v>
          </cell>
          <cell r="DV53">
            <v>87.566670000000002</v>
          </cell>
          <cell r="DW53">
            <v>88.233329999999995</v>
          </cell>
          <cell r="DX53">
            <v>89.366669999999999</v>
          </cell>
          <cell r="DY53">
            <v>89.633330000000001</v>
          </cell>
          <cell r="DZ53">
            <v>90.5</v>
          </cell>
          <cell r="EA53">
            <v>91.833340000000007</v>
          </cell>
          <cell r="EB53">
            <v>93.3</v>
          </cell>
          <cell r="EC53">
            <v>93.833340000000007</v>
          </cell>
          <cell r="ED53">
            <v>94.733329999999995</v>
          </cell>
          <cell r="EE53">
            <v>95.033330000000007</v>
          </cell>
          <cell r="EF53">
            <v>95.8</v>
          </cell>
          <cell r="EG53">
            <v>96.066670000000002</v>
          </cell>
          <cell r="EH53">
            <v>97.266670000000005</v>
          </cell>
          <cell r="EI53">
            <v>97.666659999999993</v>
          </cell>
          <cell r="EJ53">
            <v>98.366669999999999</v>
          </cell>
          <cell r="EK53">
            <v>98.7</v>
          </cell>
          <cell r="EL53">
            <v>99.3</v>
          </cell>
          <cell r="EM53">
            <v>99.4</v>
          </cell>
          <cell r="EN53">
            <v>100.1</v>
          </cell>
          <cell r="EO53">
            <v>100.13330000000001</v>
          </cell>
          <cell r="EP53">
            <v>100.2</v>
          </cell>
          <cell r="EQ53">
            <v>99.5</v>
          </cell>
          <cell r="ER53">
            <v>100.0667</v>
          </cell>
          <cell r="ES53">
            <v>100.16670000000001</v>
          </cell>
          <cell r="ET53">
            <v>100.3</v>
          </cell>
          <cell r="EU53">
            <v>99.833340000000007</v>
          </cell>
          <cell r="EV53">
            <v>100.4</v>
          </cell>
          <cell r="EW53">
            <v>100.86669999999999</v>
          </cell>
          <cell r="EX53">
            <v>101.5</v>
          </cell>
          <cell r="EY53">
            <v>102</v>
          </cell>
          <cell r="EZ53">
            <v>103.16670000000001</v>
          </cell>
          <cell r="FA53">
            <v>103.7</v>
          </cell>
          <cell r="FB53">
            <v>104.5667</v>
          </cell>
          <cell r="FC53">
            <v>104.7667</v>
          </cell>
          <cell r="FD53">
            <v>105.66670000000001</v>
          </cell>
          <cell r="FE53">
            <v>106.3</v>
          </cell>
          <cell r="FF53">
            <v>106.9333</v>
          </cell>
          <cell r="FG53">
            <v>106.7</v>
          </cell>
          <cell r="FH53">
            <v>107.8</v>
          </cell>
          <cell r="FI53">
            <v>108.2667</v>
          </cell>
          <cell r="FJ53">
            <v>108.4333</v>
          </cell>
          <cell r="FK53">
            <v>108.4667</v>
          </cell>
          <cell r="FL53">
            <v>108.5333</v>
          </cell>
          <cell r="FM53">
            <v>108.9333</v>
          </cell>
          <cell r="FN53">
            <v>109.0667</v>
          </cell>
          <cell r="FO53">
            <v>109.16670000000001</v>
          </cell>
          <cell r="FP53">
            <v>110.7333</v>
          </cell>
          <cell r="FQ53">
            <v>111.9333</v>
          </cell>
          <cell r="FR53">
            <v>114.4</v>
          </cell>
          <cell r="FS53">
            <v>115.9333</v>
          </cell>
          <cell r="FT53">
            <v>120.86669999999999</v>
          </cell>
          <cell r="FU53">
            <v>123.13330000000001</v>
          </cell>
          <cell r="FV53">
            <v>126.7</v>
          </cell>
          <cell r="FW53">
            <v>127.7333</v>
          </cell>
          <cell r="FX53">
            <v>131.0667</v>
          </cell>
          <cell r="FY53">
            <v>131.4</v>
          </cell>
          <cell r="FZ53">
            <v>131.9667</v>
          </cell>
          <cell r="GA53">
            <v>132.26669999999999</v>
          </cell>
          <cell r="GB53">
            <v>133.7131</v>
          </cell>
          <cell r="GC53">
            <v>133.5746</v>
          </cell>
          <cell r="GD53">
            <v>133.8716</v>
          </cell>
          <cell r="GE53">
            <v>133.8896</v>
          </cell>
          <cell r="GF53">
            <v>135.79159999999999</v>
          </cell>
          <cell r="GG53">
            <v>135.72210000000001</v>
          </cell>
          <cell r="GH53">
            <v>135.99870000000001</v>
          </cell>
          <cell r="GI53">
            <v>136.03319999999999</v>
          </cell>
          <cell r="GJ53">
            <v>137.9297</v>
          </cell>
          <cell r="GK53">
            <v>137.95070000000001</v>
          </cell>
          <cell r="GL53">
            <v>138.3005</v>
          </cell>
          <cell r="GM53">
            <v>138.50800000000001</v>
          </cell>
          <cell r="GN53">
            <v>140.625</v>
          </cell>
          <cell r="GO53">
            <v>140.7517</v>
          </cell>
          <cell r="GP53">
            <v>141.1396</v>
          </cell>
          <cell r="GQ53">
            <v>141.34440000000001</v>
          </cell>
          <cell r="GR53">
            <v>143.49080000000001</v>
          </cell>
          <cell r="GS53">
            <v>143.6105</v>
          </cell>
          <cell r="GT53">
            <v>143.99959999999999</v>
          </cell>
          <cell r="GU53">
            <v>144.20840000000001</v>
          </cell>
          <cell r="GV53">
            <v>146.47110000000001</v>
          </cell>
          <cell r="GW53">
            <v>146.6129</v>
          </cell>
          <cell r="GX53">
            <v>147.0333</v>
          </cell>
          <cell r="GY53" t="str">
            <v>Office for National Statistics\Haver Analytics</v>
          </cell>
          <cell r="GZ53" t="b">
            <v>0</v>
          </cell>
          <cell r="HA53" t="str">
            <v>NA</v>
          </cell>
          <cell r="HB53">
            <v>2015</v>
          </cell>
          <cell r="HC53">
            <v>2024</v>
          </cell>
          <cell r="HD53">
            <v>1</v>
          </cell>
          <cell r="HE53" t="str">
            <v>NA</v>
          </cell>
          <cell r="HF53" t="str">
            <v>D7BT@UK</v>
          </cell>
          <cell r="HG53" t="str">
            <v xml:space="preserve">UK: Consumer Price Index: All Items (NSA, 2015=100) </v>
          </cell>
          <cell r="HH53" t="str">
            <v>GBR</v>
          </cell>
          <cell r="HI53" t="str">
            <v>CPI</v>
          </cell>
          <cell r="HJ53" t="str">
            <v>Labour.db</v>
          </cell>
        </row>
        <row r="54">
          <cell r="A54" t="str">
            <v>United Kingdom</v>
          </cell>
          <cell r="B54" t="str">
            <v>Public sector net borrowing (excluding financial interventions)</v>
          </cell>
          <cell r="C54" t="str">
            <v>Labour</v>
          </cell>
          <cell r="D54" t="str">
            <v>Pound</v>
          </cell>
          <cell r="E54" t="str">
            <v>Millions</v>
          </cell>
          <cell r="F54" t="str">
            <v>Level</v>
          </cell>
          <cell r="G54">
            <v>1674</v>
          </cell>
          <cell r="H54">
            <v>3351</v>
          </cell>
          <cell r="I54">
            <v>3213</v>
          </cell>
          <cell r="J54">
            <v>1803</v>
          </cell>
          <cell r="K54">
            <v>3170</v>
          </cell>
          <cell r="L54">
            <v>3679</v>
          </cell>
          <cell r="M54">
            <v>2967</v>
          </cell>
          <cell r="N54">
            <v>-990.99990000000003</v>
          </cell>
          <cell r="O54">
            <v>344</v>
          </cell>
          <cell r="P54">
            <v>2938</v>
          </cell>
          <cell r="Q54">
            <v>2421</v>
          </cell>
          <cell r="R54">
            <v>1656</v>
          </cell>
          <cell r="S54">
            <v>1527</v>
          </cell>
          <cell r="T54">
            <v>4050</v>
          </cell>
          <cell r="U54">
            <v>4112</v>
          </cell>
          <cell r="V54">
            <v>893</v>
          </cell>
          <cell r="W54">
            <v>2747</v>
          </cell>
          <cell r="X54">
            <v>4927</v>
          </cell>
          <cell r="Y54">
            <v>2934</v>
          </cell>
          <cell r="Z54">
            <v>1815</v>
          </cell>
          <cell r="AA54">
            <v>2859</v>
          </cell>
          <cell r="AB54">
            <v>4910</v>
          </cell>
          <cell r="AC54">
            <v>1575</v>
          </cell>
          <cell r="AD54">
            <v>1219</v>
          </cell>
          <cell r="AE54">
            <v>1330</v>
          </cell>
          <cell r="AF54">
            <v>3479</v>
          </cell>
          <cell r="AG54">
            <v>3898</v>
          </cell>
          <cell r="AH54">
            <v>250</v>
          </cell>
          <cell r="AI54">
            <v>855</v>
          </cell>
          <cell r="AJ54">
            <v>4353</v>
          </cell>
          <cell r="AK54">
            <v>1823</v>
          </cell>
          <cell r="AL54">
            <v>-101</v>
          </cell>
          <cell r="AM54">
            <v>-1001</v>
          </cell>
          <cell r="AN54">
            <v>1693</v>
          </cell>
          <cell r="AO54">
            <v>-1095</v>
          </cell>
          <cell r="AP54">
            <v>-2730</v>
          </cell>
          <cell r="AQ54">
            <v>-3398</v>
          </cell>
          <cell r="AR54">
            <v>2035</v>
          </cell>
          <cell r="AS54">
            <v>784</v>
          </cell>
          <cell r="AT54">
            <v>-2538</v>
          </cell>
          <cell r="AU54">
            <v>-157</v>
          </cell>
          <cell r="AV54">
            <v>3212</v>
          </cell>
          <cell r="AW54">
            <v>1084</v>
          </cell>
          <cell r="AX54">
            <v>1129</v>
          </cell>
          <cell r="AY54">
            <v>1890</v>
          </cell>
          <cell r="AZ54">
            <v>7462</v>
          </cell>
          <cell r="BA54">
            <v>5732</v>
          </cell>
          <cell r="BB54">
            <v>4106</v>
          </cell>
          <cell r="BC54">
            <v>6464</v>
          </cell>
          <cell r="BD54">
            <v>13625</v>
          </cell>
          <cell r="BE54">
            <v>10937</v>
          </cell>
          <cell r="BF54">
            <v>9142</v>
          </cell>
          <cell r="BG54">
            <v>12848</v>
          </cell>
          <cell r="BH54">
            <v>15714</v>
          </cell>
          <cell r="BI54">
            <v>12329</v>
          </cell>
          <cell r="BJ54">
            <v>10500</v>
          </cell>
          <cell r="BK54">
            <v>13013</v>
          </cell>
          <cell r="BL54">
            <v>14620</v>
          </cell>
          <cell r="BM54">
            <v>10958</v>
          </cell>
          <cell r="BN54">
            <v>7891</v>
          </cell>
          <cell r="BO54">
            <v>10335</v>
          </cell>
          <cell r="BP54">
            <v>12054</v>
          </cell>
          <cell r="BQ54">
            <v>10371</v>
          </cell>
          <cell r="BR54">
            <v>6400</v>
          </cell>
          <cell r="BS54">
            <v>6485</v>
          </cell>
          <cell r="BT54">
            <v>13912</v>
          </cell>
          <cell r="BU54">
            <v>8259</v>
          </cell>
          <cell r="BV54">
            <v>1184</v>
          </cell>
          <cell r="BW54">
            <v>4621</v>
          </cell>
          <cell r="BX54">
            <v>10861</v>
          </cell>
          <cell r="BY54">
            <v>6033</v>
          </cell>
          <cell r="BZ54">
            <v>-2265</v>
          </cell>
          <cell r="CA54">
            <v>-4124</v>
          </cell>
          <cell r="CB54">
            <v>9252</v>
          </cell>
          <cell r="CC54">
            <v>1161</v>
          </cell>
          <cell r="CD54">
            <v>-2326</v>
          </cell>
          <cell r="CE54">
            <v>-7813</v>
          </cell>
          <cell r="CF54">
            <v>6321</v>
          </cell>
          <cell r="CG54">
            <v>-1744</v>
          </cell>
          <cell r="CH54">
            <v>-4059</v>
          </cell>
          <cell r="CI54">
            <v>-11558</v>
          </cell>
          <cell r="CJ54">
            <v>-3689</v>
          </cell>
          <cell r="CK54">
            <v>-4543</v>
          </cell>
          <cell r="CL54">
            <v>3683</v>
          </cell>
          <cell r="CM54">
            <v>-11500</v>
          </cell>
          <cell r="CN54">
            <v>655</v>
          </cell>
          <cell r="CO54">
            <v>-1577</v>
          </cell>
          <cell r="CP54">
            <v>9596</v>
          </cell>
          <cell r="CQ54">
            <v>-2715</v>
          </cell>
          <cell r="CR54">
            <v>9361</v>
          </cell>
          <cell r="CS54">
            <v>5976</v>
          </cell>
          <cell r="CT54">
            <v>14058</v>
          </cell>
          <cell r="CU54">
            <v>6191</v>
          </cell>
          <cell r="CV54">
            <v>13889</v>
          </cell>
          <cell r="CW54">
            <v>11857</v>
          </cell>
          <cell r="CX54">
            <v>15162</v>
          </cell>
          <cell r="CY54">
            <v>3336</v>
          </cell>
          <cell r="CZ54">
            <v>16190</v>
          </cell>
          <cell r="DA54">
            <v>13126</v>
          </cell>
          <cell r="DB54">
            <v>16710</v>
          </cell>
          <cell r="DC54">
            <v>6445</v>
          </cell>
          <cell r="DD54">
            <v>13535</v>
          </cell>
          <cell r="DE54">
            <v>10899</v>
          </cell>
          <cell r="DF54">
            <v>18427</v>
          </cell>
          <cell r="DG54">
            <v>3574</v>
          </cell>
          <cell r="DH54">
            <v>13432</v>
          </cell>
          <cell r="DI54">
            <v>11758</v>
          </cell>
          <cell r="DJ54">
            <v>16023</v>
          </cell>
          <cell r="DK54">
            <v>761</v>
          </cell>
          <cell r="DL54">
            <v>12470</v>
          </cell>
          <cell r="DM54">
            <v>11466</v>
          </cell>
          <cell r="DN54">
            <v>18046</v>
          </cell>
          <cell r="DO54">
            <v>4030</v>
          </cell>
          <cell r="DP54">
            <v>21024</v>
          </cell>
          <cell r="DQ54">
            <v>25329</v>
          </cell>
          <cell r="DR54">
            <v>39003</v>
          </cell>
          <cell r="DS54">
            <v>32426</v>
          </cell>
          <cell r="DT54">
            <v>41302</v>
          </cell>
          <cell r="DU54">
            <v>37936</v>
          </cell>
          <cell r="DV54">
            <v>50598</v>
          </cell>
          <cell r="DW54">
            <v>31072</v>
          </cell>
          <cell r="DX54">
            <v>34643</v>
          </cell>
          <cell r="DY54">
            <v>36671</v>
          </cell>
          <cell r="DZ54">
            <v>46230</v>
          </cell>
          <cell r="EA54">
            <v>24531</v>
          </cell>
          <cell r="EB54">
            <v>31423</v>
          </cell>
          <cell r="EC54">
            <v>28060</v>
          </cell>
          <cell r="ED54">
            <v>37890</v>
          </cell>
          <cell r="EE54">
            <v>23904</v>
          </cell>
          <cell r="EF54">
            <v>43582</v>
          </cell>
          <cell r="EG54">
            <v>25405</v>
          </cell>
          <cell r="EH54">
            <v>38152</v>
          </cell>
          <cell r="EI54">
            <v>17354</v>
          </cell>
          <cell r="EJ54">
            <v>29284</v>
          </cell>
          <cell r="EK54">
            <v>24559</v>
          </cell>
          <cell r="EL54">
            <v>34035</v>
          </cell>
          <cell r="EM54">
            <v>16311</v>
          </cell>
          <cell r="EN54">
            <v>31093</v>
          </cell>
          <cell r="EO54">
            <v>25393</v>
          </cell>
          <cell r="EP54">
            <v>32845</v>
          </cell>
          <cell r="EQ54">
            <v>9777</v>
          </cell>
          <cell r="ER54">
            <v>27665</v>
          </cell>
          <cell r="ES54">
            <v>22458</v>
          </cell>
          <cell r="ET54">
            <v>27422</v>
          </cell>
          <cell r="EU54">
            <v>4705</v>
          </cell>
          <cell r="EV54">
            <v>24783</v>
          </cell>
          <cell r="EW54">
            <v>19132</v>
          </cell>
          <cell r="EX54">
            <v>20422</v>
          </cell>
          <cell r="EY54">
            <v>-6127.0010000000002</v>
          </cell>
          <cell r="EZ54">
            <v>26522</v>
          </cell>
          <cell r="FA54">
            <v>15803</v>
          </cell>
          <cell r="FB54">
            <v>19128</v>
          </cell>
          <cell r="FC54">
            <v>-566</v>
          </cell>
          <cell r="FD54">
            <v>19027</v>
          </cell>
          <cell r="FE54">
            <v>13709</v>
          </cell>
          <cell r="FF54">
            <v>20596</v>
          </cell>
          <cell r="FG54">
            <v>-8342</v>
          </cell>
          <cell r="FH54">
            <v>23239</v>
          </cell>
          <cell r="FI54">
            <v>13370</v>
          </cell>
          <cell r="FJ54">
            <v>23827</v>
          </cell>
          <cell r="FK54">
            <v>139</v>
          </cell>
          <cell r="FL54">
            <v>133365</v>
          </cell>
          <cell r="FM54">
            <v>74930</v>
          </cell>
          <cell r="FN54">
            <v>64360</v>
          </cell>
          <cell r="FO54">
            <v>42117</v>
          </cell>
          <cell r="FP54">
            <v>61090</v>
          </cell>
          <cell r="FQ54">
            <v>36643</v>
          </cell>
          <cell r="FR54">
            <v>26456</v>
          </cell>
          <cell r="FS54">
            <v>2093</v>
          </cell>
          <cell r="FT54">
            <v>41129</v>
          </cell>
          <cell r="FU54">
            <v>24753</v>
          </cell>
          <cell r="FV54">
            <v>41042</v>
          </cell>
          <cell r="FW54">
            <v>20936</v>
          </cell>
          <cell r="FX54">
            <v>51041</v>
          </cell>
          <cell r="FY54">
            <v>26355</v>
          </cell>
          <cell r="FZ54">
            <v>37082</v>
          </cell>
          <cell r="GA54">
            <v>6951</v>
          </cell>
          <cell r="GB54">
            <v>31937.759999999998</v>
          </cell>
          <cell r="GC54">
            <v>22800.11</v>
          </cell>
          <cell r="GD54">
            <v>36997.68</v>
          </cell>
          <cell r="GE54">
            <v>3510.7829999999999</v>
          </cell>
          <cell r="GF54">
            <v>31121.200000000001</v>
          </cell>
          <cell r="GG54">
            <v>22030.04</v>
          </cell>
          <cell r="GH54">
            <v>36216.49</v>
          </cell>
          <cell r="GI54">
            <v>121.834</v>
          </cell>
          <cell r="GJ54">
            <v>29117.14</v>
          </cell>
          <cell r="GK54">
            <v>19507.61</v>
          </cell>
          <cell r="GL54">
            <v>34605.589999999997</v>
          </cell>
          <cell r="GM54">
            <v>-3455.777</v>
          </cell>
          <cell r="GN54">
            <v>24982.27</v>
          </cell>
          <cell r="GO54">
            <v>15091.12</v>
          </cell>
          <cell r="GP54">
            <v>31038.53</v>
          </cell>
          <cell r="GQ54">
            <v>-9483.5679999999993</v>
          </cell>
          <cell r="GR54">
            <v>23027.21</v>
          </cell>
          <cell r="GS54">
            <v>12284.05</v>
          </cell>
          <cell r="GT54">
            <v>28550.58</v>
          </cell>
          <cell r="GU54">
            <v>-14949.32</v>
          </cell>
          <cell r="GV54">
            <v>25693.75</v>
          </cell>
          <cell r="GW54">
            <v>14389.49</v>
          </cell>
          <cell r="GX54">
            <v>31493.81</v>
          </cell>
          <cell r="GY54" t="str">
            <v>Office for National Statistics\Haver Analytics</v>
          </cell>
          <cell r="GZ54" t="b">
            <v>0</v>
          </cell>
          <cell r="HA54" t="str">
            <v>NA</v>
          </cell>
          <cell r="HB54" t="str">
            <v>NA</v>
          </cell>
          <cell r="HC54">
            <v>2024</v>
          </cell>
          <cell r="HD54">
            <v>1</v>
          </cell>
          <cell r="HE54" t="str">
            <v>NA</v>
          </cell>
          <cell r="HF54" t="str">
            <v>J5IIQ@UK</v>
          </cell>
          <cell r="HG54" t="str">
            <v>UK: Public Sector Net Borrowing excluding Financial Interventions(NSA, Mil.GBP)</v>
          </cell>
          <cell r="HH54" t="str">
            <v>GBR</v>
          </cell>
          <cell r="HI54" t="str">
            <v>PSNBX</v>
          </cell>
          <cell r="HJ54" t="str">
            <v>Labour.db</v>
          </cell>
        </row>
        <row r="55">
          <cell r="A55" t="str">
            <v>United Kingdom</v>
          </cell>
          <cell r="B55" t="str">
            <v>GDP, nominal, LCU</v>
          </cell>
          <cell r="C55" t="str">
            <v>Labour</v>
          </cell>
          <cell r="D55" t="str">
            <v>Pound</v>
          </cell>
          <cell r="E55" t="str">
            <v>Millions</v>
          </cell>
          <cell r="F55" t="str">
            <v>Level</v>
          </cell>
          <cell r="G55">
            <v>62107</v>
          </cell>
          <cell r="H55">
            <v>63704</v>
          </cell>
          <cell r="I55">
            <v>66021</v>
          </cell>
          <cell r="J55">
            <v>68138</v>
          </cell>
          <cell r="K55">
            <v>69939</v>
          </cell>
          <cell r="L55">
            <v>71334</v>
          </cell>
          <cell r="M55">
            <v>73310</v>
          </cell>
          <cell r="N55">
            <v>75597</v>
          </cell>
          <cell r="O55">
            <v>77468</v>
          </cell>
          <cell r="P55">
            <v>78993</v>
          </cell>
          <cell r="Q55">
            <v>80430</v>
          </cell>
          <cell r="R55">
            <v>82667</v>
          </cell>
          <cell r="S55">
            <v>85727</v>
          </cell>
          <cell r="T55">
            <v>86288</v>
          </cell>
          <cell r="U55">
            <v>88637</v>
          </cell>
          <cell r="V55">
            <v>90695</v>
          </cell>
          <cell r="W55">
            <v>91663</v>
          </cell>
          <cell r="X55">
            <v>93433</v>
          </cell>
          <cell r="Y55">
            <v>94862</v>
          </cell>
          <cell r="Z55">
            <v>97962</v>
          </cell>
          <cell r="AA55">
            <v>99412</v>
          </cell>
          <cell r="AB55">
            <v>103208</v>
          </cell>
          <cell r="AC55">
            <v>105169</v>
          </cell>
          <cell r="AD55">
            <v>106841</v>
          </cell>
          <cell r="AE55">
            <v>108753</v>
          </cell>
          <cell r="AF55">
            <v>110079</v>
          </cell>
          <cell r="AG55">
            <v>111989</v>
          </cell>
          <cell r="AH55">
            <v>115779</v>
          </cell>
          <cell r="AI55">
            <v>118136</v>
          </cell>
          <cell r="AJ55">
            <v>121739</v>
          </cell>
          <cell r="AK55">
            <v>127119</v>
          </cell>
          <cell r="AL55">
            <v>129815</v>
          </cell>
          <cell r="AM55">
            <v>133283</v>
          </cell>
          <cell r="AN55">
            <v>136629</v>
          </cell>
          <cell r="AO55">
            <v>140802</v>
          </cell>
          <cell r="AP55">
            <v>144969</v>
          </cell>
          <cell r="AQ55">
            <v>148623</v>
          </cell>
          <cell r="AR55">
            <v>151262</v>
          </cell>
          <cell r="AS55">
            <v>155370</v>
          </cell>
          <cell r="AT55">
            <v>159376</v>
          </cell>
          <cell r="AU55">
            <v>163056</v>
          </cell>
          <cell r="AV55">
            <v>166719</v>
          </cell>
          <cell r="AW55">
            <v>170068</v>
          </cell>
          <cell r="AX55">
            <v>170954</v>
          </cell>
          <cell r="AY55">
            <v>173192</v>
          </cell>
          <cell r="AZ55">
            <v>175821</v>
          </cell>
          <cell r="BA55">
            <v>177281</v>
          </cell>
          <cell r="BB55">
            <v>179590</v>
          </cell>
          <cell r="BC55">
            <v>181438</v>
          </cell>
          <cell r="BD55">
            <v>181889</v>
          </cell>
          <cell r="BE55">
            <v>182558</v>
          </cell>
          <cell r="BF55">
            <v>184989</v>
          </cell>
          <cell r="BG55">
            <v>189579</v>
          </cell>
          <cell r="BH55">
            <v>189803</v>
          </cell>
          <cell r="BI55">
            <v>193552</v>
          </cell>
          <cell r="BJ55">
            <v>196921</v>
          </cell>
          <cell r="BK55">
            <v>199797</v>
          </cell>
          <cell r="BL55">
            <v>200690</v>
          </cell>
          <cell r="BM55">
            <v>203292</v>
          </cell>
          <cell r="BN55">
            <v>207015</v>
          </cell>
          <cell r="BO55">
            <v>208657</v>
          </cell>
          <cell r="BP55">
            <v>210748</v>
          </cell>
          <cell r="BQ55">
            <v>214616</v>
          </cell>
          <cell r="BR55">
            <v>217824</v>
          </cell>
          <cell r="BS55">
            <v>221433</v>
          </cell>
          <cell r="BT55">
            <v>226187</v>
          </cell>
          <cell r="BU55">
            <v>229913</v>
          </cell>
          <cell r="BV55">
            <v>232460</v>
          </cell>
          <cell r="BW55">
            <v>232729</v>
          </cell>
          <cell r="BX55">
            <v>235976</v>
          </cell>
          <cell r="BY55">
            <v>243443</v>
          </cell>
          <cell r="BZ55">
            <v>241257</v>
          </cell>
          <cell r="CA55">
            <v>245844</v>
          </cell>
          <cell r="CB55">
            <v>248055</v>
          </cell>
          <cell r="CC55">
            <v>250789</v>
          </cell>
          <cell r="CD55">
            <v>253813</v>
          </cell>
          <cell r="CE55">
            <v>255773</v>
          </cell>
          <cell r="CF55">
            <v>258286</v>
          </cell>
          <cell r="CG55">
            <v>261502</v>
          </cell>
          <cell r="CH55">
            <v>267687</v>
          </cell>
          <cell r="CI55">
            <v>272133</v>
          </cell>
          <cell r="CJ55">
            <v>273951</v>
          </cell>
          <cell r="CK55">
            <v>276266</v>
          </cell>
          <cell r="CL55">
            <v>278402</v>
          </cell>
          <cell r="CM55">
            <v>282928</v>
          </cell>
          <cell r="CN55">
            <v>286649</v>
          </cell>
          <cell r="CO55">
            <v>288266</v>
          </cell>
          <cell r="CP55">
            <v>288292</v>
          </cell>
          <cell r="CQ55">
            <v>292432</v>
          </cell>
          <cell r="CR55">
            <v>295747</v>
          </cell>
          <cell r="CS55">
            <v>299185</v>
          </cell>
          <cell r="CT55">
            <v>304075</v>
          </cell>
          <cell r="CU55">
            <v>307455</v>
          </cell>
          <cell r="CV55">
            <v>313102</v>
          </cell>
          <cell r="CW55">
            <v>317491</v>
          </cell>
          <cell r="CX55">
            <v>320286</v>
          </cell>
          <cell r="CY55">
            <v>322790</v>
          </cell>
          <cell r="CZ55">
            <v>329664</v>
          </cell>
          <cell r="DA55">
            <v>331528</v>
          </cell>
          <cell r="DB55">
            <v>338655</v>
          </cell>
          <cell r="DC55">
            <v>341391</v>
          </cell>
          <cell r="DD55">
            <v>348632</v>
          </cell>
          <cell r="DE55">
            <v>351940</v>
          </cell>
          <cell r="DF55">
            <v>356786</v>
          </cell>
          <cell r="DG55">
            <v>361268</v>
          </cell>
          <cell r="DH55">
            <v>367040</v>
          </cell>
          <cell r="DI55">
            <v>370883</v>
          </cell>
          <cell r="DJ55">
            <v>372847</v>
          </cell>
          <cell r="DK55">
            <v>377049</v>
          </cell>
          <cell r="DL55">
            <v>386313</v>
          </cell>
          <cell r="DM55">
            <v>389228</v>
          </cell>
          <cell r="DN55">
            <v>392047</v>
          </cell>
          <cell r="DO55">
            <v>397548</v>
          </cell>
          <cell r="DP55">
            <v>400881</v>
          </cell>
          <cell r="DQ55">
            <v>399970</v>
          </cell>
          <cell r="DR55">
            <v>395201</v>
          </cell>
          <cell r="DS55">
            <v>386739</v>
          </cell>
          <cell r="DT55">
            <v>386564</v>
          </cell>
          <cell r="DU55">
            <v>388624</v>
          </cell>
          <cell r="DV55">
            <v>386875</v>
          </cell>
          <cell r="DW55">
            <v>396113</v>
          </cell>
          <cell r="DX55">
            <v>401311</v>
          </cell>
          <cell r="DY55">
            <v>404199</v>
          </cell>
          <cell r="DZ55">
            <v>406930</v>
          </cell>
          <cell r="EA55">
            <v>414732</v>
          </cell>
          <cell r="EB55">
            <v>412366</v>
          </cell>
          <cell r="EC55">
            <v>416049</v>
          </cell>
          <cell r="ED55">
            <v>419443</v>
          </cell>
          <cell r="EE55">
            <v>424704</v>
          </cell>
          <cell r="EF55">
            <v>425007</v>
          </cell>
          <cell r="EG55">
            <v>430937</v>
          </cell>
          <cell r="EH55">
            <v>433067</v>
          </cell>
          <cell r="EI55">
            <v>438103</v>
          </cell>
          <cell r="EJ55">
            <v>442283</v>
          </cell>
          <cell r="EK55">
            <v>448727</v>
          </cell>
          <cell r="EL55">
            <v>452248</v>
          </cell>
          <cell r="EM55">
            <v>457992</v>
          </cell>
          <cell r="EN55">
            <v>461616</v>
          </cell>
          <cell r="EO55">
            <v>470454</v>
          </cell>
          <cell r="EP55">
            <v>472452</v>
          </cell>
          <cell r="EQ55">
            <v>474738</v>
          </cell>
          <cell r="ER55">
            <v>476582</v>
          </cell>
          <cell r="ES55">
            <v>479885</v>
          </cell>
          <cell r="ET55">
            <v>485246</v>
          </cell>
          <cell r="EU55">
            <v>489730</v>
          </cell>
          <cell r="EV55">
            <v>493941</v>
          </cell>
          <cell r="EW55">
            <v>500650</v>
          </cell>
          <cell r="EX55">
            <v>507324</v>
          </cell>
          <cell r="EY55">
            <v>513926</v>
          </cell>
          <cell r="EZ55">
            <v>517565</v>
          </cell>
          <cell r="FA55">
            <v>521219</v>
          </cell>
          <cell r="FB55">
            <v>529772</v>
          </cell>
          <cell r="FC55">
            <v>531266</v>
          </cell>
          <cell r="FD55">
            <v>535608</v>
          </cell>
          <cell r="FE55">
            <v>540123</v>
          </cell>
          <cell r="FF55">
            <v>545307</v>
          </cell>
          <cell r="FG55">
            <v>549394</v>
          </cell>
          <cell r="FH55">
            <v>555948</v>
          </cell>
          <cell r="FI55">
            <v>562790</v>
          </cell>
          <cell r="FJ55">
            <v>565789</v>
          </cell>
          <cell r="FK55">
            <v>556179</v>
          </cell>
          <cell r="FL55">
            <v>475747</v>
          </cell>
          <cell r="FM55">
            <v>533668</v>
          </cell>
          <cell r="FN55">
            <v>538694</v>
          </cell>
          <cell r="FO55">
            <v>538012</v>
          </cell>
          <cell r="FP55">
            <v>567887</v>
          </cell>
          <cell r="FQ55">
            <v>581506</v>
          </cell>
          <cell r="FR55">
            <v>596674</v>
          </cell>
          <cell r="FS55">
            <v>608329</v>
          </cell>
          <cell r="FT55">
            <v>621272</v>
          </cell>
          <cell r="FU55">
            <v>630575</v>
          </cell>
          <cell r="FV55">
            <v>645805</v>
          </cell>
          <cell r="FW55">
            <v>657793</v>
          </cell>
          <cell r="FX55">
            <v>673914</v>
          </cell>
          <cell r="FY55">
            <v>678310</v>
          </cell>
          <cell r="FZ55">
            <v>677169</v>
          </cell>
          <cell r="GA55">
            <v>685411</v>
          </cell>
          <cell r="GB55">
            <v>689000.8</v>
          </cell>
          <cell r="GC55">
            <v>693121.2</v>
          </cell>
          <cell r="GD55">
            <v>697965.9</v>
          </cell>
          <cell r="GE55">
            <v>702983.3</v>
          </cell>
          <cell r="GF55">
            <v>709775.1</v>
          </cell>
          <cell r="GG55">
            <v>716240.3</v>
          </cell>
          <cell r="GH55">
            <v>722728</v>
          </cell>
          <cell r="GI55">
            <v>729226.8</v>
          </cell>
          <cell r="GJ55">
            <v>736146.9</v>
          </cell>
          <cell r="GK55">
            <v>742656.3</v>
          </cell>
          <cell r="GL55">
            <v>749303.6</v>
          </cell>
          <cell r="GM55">
            <v>755950.4</v>
          </cell>
          <cell r="GN55">
            <v>763115.2</v>
          </cell>
          <cell r="GO55">
            <v>770021.1</v>
          </cell>
          <cell r="GP55">
            <v>777045.6</v>
          </cell>
          <cell r="GQ55">
            <v>784117.3</v>
          </cell>
          <cell r="GR55">
            <v>791606.8</v>
          </cell>
          <cell r="GS55">
            <v>798702.2</v>
          </cell>
          <cell r="GT55">
            <v>805920.2</v>
          </cell>
          <cell r="GU55">
            <v>813161.3</v>
          </cell>
          <cell r="GV55">
            <v>822484.8</v>
          </cell>
          <cell r="GW55">
            <v>830695.4</v>
          </cell>
          <cell r="GX55">
            <v>838834.5</v>
          </cell>
          <cell r="GY55" t="str">
            <v>Office for National Statistics\Haver Analytics</v>
          </cell>
          <cell r="GZ55" t="b">
            <v>1</v>
          </cell>
          <cell r="HA55" t="str">
            <v>NA</v>
          </cell>
          <cell r="HB55" t="str">
            <v>NA</v>
          </cell>
          <cell r="HC55">
            <v>2024</v>
          </cell>
          <cell r="HD55">
            <v>1</v>
          </cell>
          <cell r="HE55" t="str">
            <v>NA</v>
          </cell>
          <cell r="HF55" t="str">
            <v>YBHAQ@UK</v>
          </cell>
          <cell r="HG55" t="str">
            <v xml:space="preserve">U.K.: Gross Domestic Product (SA, Mil.Pounds) </v>
          </cell>
          <cell r="HH55" t="str">
            <v>GBR</v>
          </cell>
          <cell r="HI55" t="str">
            <v>GDP!</v>
          </cell>
          <cell r="HJ55" t="str">
            <v>Labour.db</v>
          </cell>
        </row>
        <row r="56">
          <cell r="A56" t="str">
            <v>United Kingdom</v>
          </cell>
          <cell r="B56" t="str">
            <v>Public sector current budget (excluding financial interventions)</v>
          </cell>
          <cell r="C56" t="str">
            <v>Labour</v>
          </cell>
          <cell r="D56" t="str">
            <v>Pound</v>
          </cell>
          <cell r="E56" t="str">
            <v>Millions</v>
          </cell>
          <cell r="F56" t="str">
            <v>Level</v>
          </cell>
          <cell r="G56">
            <v>302</v>
          </cell>
          <cell r="H56">
            <v>-2364</v>
          </cell>
          <cell r="I56">
            <v>-1527</v>
          </cell>
          <cell r="J56">
            <v>-296</v>
          </cell>
          <cell r="K56">
            <v>-1332</v>
          </cell>
          <cell r="L56">
            <v>-2964</v>
          </cell>
          <cell r="M56">
            <v>-1973</v>
          </cell>
          <cell r="N56">
            <v>1855</v>
          </cell>
          <cell r="O56">
            <v>1451</v>
          </cell>
          <cell r="P56">
            <v>-2280</v>
          </cell>
          <cell r="Q56">
            <v>-1135</v>
          </cell>
          <cell r="R56">
            <v>-255</v>
          </cell>
          <cell r="S56">
            <v>1465</v>
          </cell>
          <cell r="T56">
            <v>-2799</v>
          </cell>
          <cell r="U56">
            <v>-2262</v>
          </cell>
          <cell r="V56">
            <v>1020</v>
          </cell>
          <cell r="W56">
            <v>69</v>
          </cell>
          <cell r="X56">
            <v>-4056</v>
          </cell>
          <cell r="Y56">
            <v>-1335</v>
          </cell>
          <cell r="Z56">
            <v>174</v>
          </cell>
          <cell r="AA56">
            <v>150</v>
          </cell>
          <cell r="AB56">
            <v>-4184</v>
          </cell>
          <cell r="AC56">
            <v>104</v>
          </cell>
          <cell r="AD56">
            <v>183</v>
          </cell>
          <cell r="AE56">
            <v>1194</v>
          </cell>
          <cell r="AF56">
            <v>-2874</v>
          </cell>
          <cell r="AG56">
            <v>-2900</v>
          </cell>
          <cell r="AH56">
            <v>518</v>
          </cell>
          <cell r="AI56">
            <v>763</v>
          </cell>
          <cell r="AJ56">
            <v>-5113</v>
          </cell>
          <cell r="AK56">
            <v>-1674</v>
          </cell>
          <cell r="AL56">
            <v>86</v>
          </cell>
          <cell r="AM56">
            <v>3124</v>
          </cell>
          <cell r="AN56">
            <v>-2535</v>
          </cell>
          <cell r="AO56">
            <v>694</v>
          </cell>
          <cell r="AP56">
            <v>2058</v>
          </cell>
          <cell r="AQ56">
            <v>5628</v>
          </cell>
          <cell r="AR56">
            <v>-2543</v>
          </cell>
          <cell r="AS56">
            <v>-397</v>
          </cell>
          <cell r="AT56">
            <v>3753</v>
          </cell>
          <cell r="AU56">
            <v>3972</v>
          </cell>
          <cell r="AV56">
            <v>-3236</v>
          </cell>
          <cell r="AW56">
            <v>-143</v>
          </cell>
          <cell r="AX56">
            <v>813</v>
          </cell>
          <cell r="AY56">
            <v>1925</v>
          </cell>
          <cell r="AZ56">
            <v>-6444</v>
          </cell>
          <cell r="BA56">
            <v>-3959</v>
          </cell>
          <cell r="BB56">
            <v>-2136</v>
          </cell>
          <cell r="BC56">
            <v>-2159</v>
          </cell>
          <cell r="BD56">
            <v>-12894</v>
          </cell>
          <cell r="BE56">
            <v>-9933</v>
          </cell>
          <cell r="BF56">
            <v>-7581</v>
          </cell>
          <cell r="BG56">
            <v>-8120</v>
          </cell>
          <cell r="BH56">
            <v>-14864</v>
          </cell>
          <cell r="BI56">
            <v>-11287</v>
          </cell>
          <cell r="BJ56">
            <v>-9777</v>
          </cell>
          <cell r="BK56">
            <v>-9260.9989999999998</v>
          </cell>
          <cell r="BL56">
            <v>-14303</v>
          </cell>
          <cell r="BM56">
            <v>-9929</v>
          </cell>
          <cell r="BN56">
            <v>-6402</v>
          </cell>
          <cell r="BO56">
            <v>-6570</v>
          </cell>
          <cell r="BP56">
            <v>-11575</v>
          </cell>
          <cell r="BQ56">
            <v>-9162.9989999999998</v>
          </cell>
          <cell r="BR56">
            <v>-5160</v>
          </cell>
          <cell r="BS56">
            <v>-3027</v>
          </cell>
          <cell r="BT56">
            <v>-14004</v>
          </cell>
          <cell r="BU56">
            <v>-8226</v>
          </cell>
          <cell r="BV56">
            <v>-1757</v>
          </cell>
          <cell r="BW56">
            <v>-1638</v>
          </cell>
          <cell r="BX56">
            <v>-11145</v>
          </cell>
          <cell r="BY56">
            <v>-5330</v>
          </cell>
          <cell r="BZ56">
            <v>3006</v>
          </cell>
          <cell r="CA56">
            <v>7769</v>
          </cell>
          <cell r="CB56">
            <v>-9328</v>
          </cell>
          <cell r="CC56">
            <v>-483</v>
          </cell>
          <cell r="CD56">
            <v>3545</v>
          </cell>
          <cell r="CE56">
            <v>11165</v>
          </cell>
          <cell r="CF56">
            <v>-6455</v>
          </cell>
          <cell r="CG56">
            <v>2374</v>
          </cell>
          <cell r="CH56">
            <v>4883</v>
          </cell>
          <cell r="CI56">
            <v>15150</v>
          </cell>
          <cell r="CJ56">
            <v>3216</v>
          </cell>
          <cell r="CK56">
            <v>4750</v>
          </cell>
          <cell r="CL56">
            <v>-2672</v>
          </cell>
          <cell r="CM56">
            <v>15266</v>
          </cell>
          <cell r="CN56">
            <v>1003</v>
          </cell>
          <cell r="CO56">
            <v>4070</v>
          </cell>
          <cell r="CP56">
            <v>-6375</v>
          </cell>
          <cell r="CQ56">
            <v>7984</v>
          </cell>
          <cell r="CR56">
            <v>-7913</v>
          </cell>
          <cell r="CS56">
            <v>-2825</v>
          </cell>
          <cell r="CT56">
            <v>-9910</v>
          </cell>
          <cell r="CU56">
            <v>2528</v>
          </cell>
          <cell r="CV56">
            <v>-10536</v>
          </cell>
          <cell r="CW56">
            <v>-7490</v>
          </cell>
          <cell r="CX56">
            <v>-10495</v>
          </cell>
          <cell r="CY56">
            <v>5812</v>
          </cell>
          <cell r="CZ56">
            <v>-11768</v>
          </cell>
          <cell r="DA56">
            <v>-8039</v>
          </cell>
          <cell r="DB56">
            <v>-10669</v>
          </cell>
          <cell r="DC56">
            <v>5465</v>
          </cell>
          <cell r="DD56">
            <v>-10334</v>
          </cell>
          <cell r="DE56">
            <v>-5709</v>
          </cell>
          <cell r="DF56">
            <v>-11423</v>
          </cell>
          <cell r="DG56">
            <v>7302</v>
          </cell>
          <cell r="DH56">
            <v>-9332</v>
          </cell>
          <cell r="DI56">
            <v>-6652</v>
          </cell>
          <cell r="DJ56">
            <v>-10557</v>
          </cell>
          <cell r="DK56">
            <v>11563</v>
          </cell>
          <cell r="DL56">
            <v>-10682</v>
          </cell>
          <cell r="DM56">
            <v>-6388</v>
          </cell>
          <cell r="DN56">
            <v>-12021</v>
          </cell>
          <cell r="DO56">
            <v>11146</v>
          </cell>
          <cell r="DP56">
            <v>-16680</v>
          </cell>
          <cell r="DQ56">
            <v>-14641</v>
          </cell>
          <cell r="DR56">
            <v>-27014</v>
          </cell>
          <cell r="DS56">
            <v>-11873</v>
          </cell>
          <cell r="DT56">
            <v>-35466</v>
          </cell>
          <cell r="DU56">
            <v>-28801</v>
          </cell>
          <cell r="DV56">
            <v>-36355</v>
          </cell>
          <cell r="DW56">
            <v>-13530</v>
          </cell>
          <cell r="DX56">
            <v>-28961</v>
          </cell>
          <cell r="DY56">
            <v>-27445</v>
          </cell>
          <cell r="DZ56">
            <v>-37187</v>
          </cell>
          <cell r="EA56">
            <v>-8688</v>
          </cell>
          <cell r="EB56">
            <v>-27021</v>
          </cell>
          <cell r="EC56">
            <v>-21697</v>
          </cell>
          <cell r="ED56">
            <v>-31211</v>
          </cell>
          <cell r="EE56">
            <v>-10525</v>
          </cell>
          <cell r="EF56">
            <v>-30630</v>
          </cell>
          <cell r="EG56">
            <v>-21041</v>
          </cell>
          <cell r="EH56">
            <v>-32599</v>
          </cell>
          <cell r="EI56">
            <v>-7789</v>
          </cell>
          <cell r="EJ56">
            <v>-25702</v>
          </cell>
          <cell r="EK56">
            <v>-19799</v>
          </cell>
          <cell r="EL56">
            <v>-28468</v>
          </cell>
          <cell r="EM56">
            <v>-4016</v>
          </cell>
          <cell r="EN56">
            <v>-25671</v>
          </cell>
          <cell r="EO56">
            <v>-18162</v>
          </cell>
          <cell r="EP56">
            <v>-24091</v>
          </cell>
          <cell r="EQ56">
            <v>4995</v>
          </cell>
          <cell r="ER56">
            <v>-20922</v>
          </cell>
          <cell r="ES56">
            <v>-15147</v>
          </cell>
          <cell r="ET56">
            <v>-21377</v>
          </cell>
          <cell r="EU56">
            <v>7446</v>
          </cell>
          <cell r="EV56">
            <v>-17734</v>
          </cell>
          <cell r="EW56">
            <v>-10631</v>
          </cell>
          <cell r="EX56">
            <v>-14025</v>
          </cell>
          <cell r="EY56">
            <v>20630</v>
          </cell>
          <cell r="EZ56">
            <v>-16509</v>
          </cell>
          <cell r="FA56">
            <v>-5166</v>
          </cell>
          <cell r="FB56">
            <v>-8977.9989999999998</v>
          </cell>
          <cell r="FC56">
            <v>16127</v>
          </cell>
          <cell r="FD56">
            <v>-10316</v>
          </cell>
          <cell r="FE56">
            <v>-4135</v>
          </cell>
          <cell r="FF56">
            <v>-10674</v>
          </cell>
          <cell r="FG56">
            <v>25785</v>
          </cell>
          <cell r="FH56">
            <v>-15324</v>
          </cell>
          <cell r="FI56">
            <v>-3072</v>
          </cell>
          <cell r="FJ56">
            <v>-15704</v>
          </cell>
          <cell r="FK56">
            <v>16081</v>
          </cell>
          <cell r="FL56">
            <v>-111651</v>
          </cell>
          <cell r="FM56">
            <v>-58644</v>
          </cell>
          <cell r="FN56">
            <v>-51414</v>
          </cell>
          <cell r="FO56">
            <v>-21086</v>
          </cell>
          <cell r="FP56">
            <v>-48835</v>
          </cell>
          <cell r="FQ56">
            <v>-23567</v>
          </cell>
          <cell r="FR56">
            <v>-17102</v>
          </cell>
          <cell r="FS56">
            <v>17600</v>
          </cell>
          <cell r="FT56">
            <v>-34381</v>
          </cell>
          <cell r="FU56">
            <v>-14626</v>
          </cell>
          <cell r="FV56">
            <v>-41488</v>
          </cell>
          <cell r="FW56">
            <v>8560</v>
          </cell>
          <cell r="FX56">
            <v>-40911</v>
          </cell>
          <cell r="FY56">
            <v>-12489</v>
          </cell>
          <cell r="FZ56">
            <v>-23588</v>
          </cell>
          <cell r="GA56">
            <v>25625</v>
          </cell>
          <cell r="GB56">
            <v>-19853.560000000001</v>
          </cell>
          <cell r="GC56">
            <v>-9042.5609999999997</v>
          </cell>
          <cell r="GD56">
            <v>-22321.56</v>
          </cell>
          <cell r="GE56">
            <v>22533.31</v>
          </cell>
          <cell r="GF56">
            <v>-19083.09</v>
          </cell>
          <cell r="GG56">
            <v>-8223.9650000000001</v>
          </cell>
          <cell r="GH56">
            <v>-21503.439999999999</v>
          </cell>
          <cell r="GI56">
            <v>24977.16</v>
          </cell>
          <cell r="GJ56">
            <v>-17170.91</v>
          </cell>
          <cell r="GK56">
            <v>-6076.2849999999999</v>
          </cell>
          <cell r="GL56">
            <v>-20413.16</v>
          </cell>
          <cell r="GM56">
            <v>27708.65</v>
          </cell>
          <cell r="GN56">
            <v>-13656.23</v>
          </cell>
          <cell r="GO56">
            <v>-2290.297</v>
          </cell>
          <cell r="GP56">
            <v>-17394.14</v>
          </cell>
          <cell r="GQ56">
            <v>32763.45</v>
          </cell>
          <cell r="GR56">
            <v>-12226.42</v>
          </cell>
          <cell r="GS56">
            <v>-90.669920000000005</v>
          </cell>
          <cell r="GT56">
            <v>-15619.73</v>
          </cell>
          <cell r="GU56">
            <v>36820.800000000003</v>
          </cell>
          <cell r="GV56">
            <v>-14230.54</v>
          </cell>
          <cell r="GW56">
            <v>-1335.145</v>
          </cell>
          <cell r="GX56">
            <v>-17558.05</v>
          </cell>
          <cell r="GY56" t="str">
            <v>Office for National Statistics\Haver Analytics</v>
          </cell>
          <cell r="GZ56" t="b">
            <v>0</v>
          </cell>
          <cell r="HA56" t="str">
            <v>NA</v>
          </cell>
          <cell r="HB56" t="str">
            <v>NA</v>
          </cell>
          <cell r="HC56">
            <v>2024</v>
          </cell>
          <cell r="HD56">
            <v>1</v>
          </cell>
          <cell r="HE56" t="str">
            <v>NA</v>
          </cell>
          <cell r="HF56" t="str">
            <v>JW2TQ@UK</v>
          </cell>
          <cell r="HG56" t="str">
            <v>UK: Public Sector Current Budget excl Financial Interventions (NSA, Mil.GPB)</v>
          </cell>
          <cell r="HH56" t="str">
            <v>GBR</v>
          </cell>
          <cell r="HI56" t="str">
            <v>PSCBX</v>
          </cell>
          <cell r="HJ56" t="str">
            <v>Labour.db</v>
          </cell>
        </row>
        <row r="57">
          <cell r="A57" t="str">
            <v>United Kingdom</v>
          </cell>
          <cell r="B57" t="str">
            <v>Public sector current expenditure (excluding financial interventions)</v>
          </cell>
          <cell r="C57" t="str">
            <v>Labour</v>
          </cell>
          <cell r="D57" t="str">
            <v>Pound</v>
          </cell>
          <cell r="E57" t="str">
            <v>Millions</v>
          </cell>
          <cell r="F57" t="str">
            <v>Level</v>
          </cell>
          <cell r="G57">
            <v>22229</v>
          </cell>
          <cell r="H57">
            <v>22146</v>
          </cell>
          <cell r="I57">
            <v>23935</v>
          </cell>
          <cell r="J57">
            <v>24175</v>
          </cell>
          <cell r="K57">
            <v>26380</v>
          </cell>
          <cell r="L57">
            <v>26203</v>
          </cell>
          <cell r="M57">
            <v>27949</v>
          </cell>
          <cell r="N57">
            <v>26934</v>
          </cell>
          <cell r="O57">
            <v>29501</v>
          </cell>
          <cell r="P57">
            <v>28856</v>
          </cell>
          <cell r="Q57">
            <v>30155</v>
          </cell>
          <cell r="R57">
            <v>30212</v>
          </cell>
          <cell r="S57">
            <v>32213</v>
          </cell>
          <cell r="T57">
            <v>31312</v>
          </cell>
          <cell r="U57">
            <v>32277</v>
          </cell>
          <cell r="V57">
            <v>32618</v>
          </cell>
          <cell r="W57">
            <v>34820</v>
          </cell>
          <cell r="X57">
            <v>33897</v>
          </cell>
          <cell r="Y57">
            <v>34360</v>
          </cell>
          <cell r="Z57">
            <v>35416</v>
          </cell>
          <cell r="AA57">
            <v>38146</v>
          </cell>
          <cell r="AB57">
            <v>36578</v>
          </cell>
          <cell r="AC57">
            <v>36810</v>
          </cell>
          <cell r="AD57">
            <v>37959</v>
          </cell>
          <cell r="AE57">
            <v>39214</v>
          </cell>
          <cell r="AF57">
            <v>38256</v>
          </cell>
          <cell r="AG57">
            <v>39466</v>
          </cell>
          <cell r="AH57">
            <v>40118</v>
          </cell>
          <cell r="AI57">
            <v>41050</v>
          </cell>
          <cell r="AJ57">
            <v>41027</v>
          </cell>
          <cell r="AK57">
            <v>41984</v>
          </cell>
          <cell r="AL57">
            <v>43205</v>
          </cell>
          <cell r="AM57">
            <v>43943</v>
          </cell>
          <cell r="AN57">
            <v>42650</v>
          </cell>
          <cell r="AO57">
            <v>42939</v>
          </cell>
          <cell r="AP57">
            <v>45986</v>
          </cell>
          <cell r="AQ57">
            <v>45476</v>
          </cell>
          <cell r="AR57">
            <v>46109</v>
          </cell>
          <cell r="AS57">
            <v>47795</v>
          </cell>
          <cell r="AT57">
            <v>48829</v>
          </cell>
          <cell r="AU57">
            <v>49490</v>
          </cell>
          <cell r="AV57">
            <v>50774</v>
          </cell>
          <cell r="AW57">
            <v>51384</v>
          </cell>
          <cell r="AX57">
            <v>54213</v>
          </cell>
          <cell r="AY57">
            <v>53218</v>
          </cell>
          <cell r="AZ57">
            <v>56325</v>
          </cell>
          <cell r="BA57">
            <v>57414</v>
          </cell>
          <cell r="BB57">
            <v>58776</v>
          </cell>
          <cell r="BC57">
            <v>61160</v>
          </cell>
          <cell r="BD57">
            <v>62589</v>
          </cell>
          <cell r="BE57">
            <v>63100</v>
          </cell>
          <cell r="BF57">
            <v>63819</v>
          </cell>
          <cell r="BG57">
            <v>65076</v>
          </cell>
          <cell r="BH57">
            <v>65931</v>
          </cell>
          <cell r="BI57">
            <v>65848</v>
          </cell>
          <cell r="BJ57">
            <v>67902</v>
          </cell>
          <cell r="BK57">
            <v>68979</v>
          </cell>
          <cell r="BL57">
            <v>69162</v>
          </cell>
          <cell r="BM57">
            <v>69279</v>
          </cell>
          <cell r="BN57">
            <v>70104</v>
          </cell>
          <cell r="BO57">
            <v>71811</v>
          </cell>
          <cell r="BP57">
            <v>72213</v>
          </cell>
          <cell r="BQ57">
            <v>73076</v>
          </cell>
          <cell r="BR57">
            <v>75411</v>
          </cell>
          <cell r="BS57">
            <v>73589</v>
          </cell>
          <cell r="BT57">
            <v>75205</v>
          </cell>
          <cell r="BU57">
            <v>74908</v>
          </cell>
          <cell r="BV57">
            <v>76551</v>
          </cell>
          <cell r="BW57">
            <v>76803</v>
          </cell>
          <cell r="BX57">
            <v>77805</v>
          </cell>
          <cell r="BY57">
            <v>79110</v>
          </cell>
          <cell r="BZ57">
            <v>79646</v>
          </cell>
          <cell r="CA57">
            <v>80807</v>
          </cell>
          <cell r="CB57">
            <v>80338</v>
          </cell>
          <cell r="CC57">
            <v>81050</v>
          </cell>
          <cell r="CD57">
            <v>83837</v>
          </cell>
          <cell r="CE57">
            <v>81870</v>
          </cell>
          <cell r="CF57">
            <v>82734</v>
          </cell>
          <cell r="CG57">
            <v>84995</v>
          </cell>
          <cell r="CH57">
            <v>86162</v>
          </cell>
          <cell r="CI57">
            <v>84891</v>
          </cell>
          <cell r="CJ57">
            <v>87812</v>
          </cell>
          <cell r="CK57">
            <v>90514</v>
          </cell>
          <cell r="CL57">
            <v>92093</v>
          </cell>
          <cell r="CM57">
            <v>90828</v>
          </cell>
          <cell r="CN57">
            <v>92592</v>
          </cell>
          <cell r="CO57">
            <v>93272</v>
          </cell>
          <cell r="CP57">
            <v>96828</v>
          </cell>
          <cell r="CQ57">
            <v>97177</v>
          </cell>
          <cell r="CR57">
            <v>100920</v>
          </cell>
          <cell r="CS57">
            <v>101072</v>
          </cell>
          <cell r="CT57">
            <v>102757</v>
          </cell>
          <cell r="CU57">
            <v>103583</v>
          </cell>
          <cell r="CV57">
            <v>110393</v>
          </cell>
          <cell r="CW57">
            <v>111462</v>
          </cell>
          <cell r="CX57">
            <v>111913</v>
          </cell>
          <cell r="CY57">
            <v>111771</v>
          </cell>
          <cell r="CZ57">
            <v>116645</v>
          </cell>
          <cell r="DA57">
            <v>120227</v>
          </cell>
          <cell r="DB57">
            <v>120776</v>
          </cell>
          <cell r="DC57">
            <v>121084</v>
          </cell>
          <cell r="DD57">
            <v>122925</v>
          </cell>
          <cell r="DE57">
            <v>127446</v>
          </cell>
          <cell r="DF57">
            <v>128401</v>
          </cell>
          <cell r="DG57">
            <v>129288</v>
          </cell>
          <cell r="DH57">
            <v>129229</v>
          </cell>
          <cell r="DI57">
            <v>134375</v>
          </cell>
          <cell r="DJ57">
            <v>133717</v>
          </cell>
          <cell r="DK57">
            <v>134890</v>
          </cell>
          <cell r="DL57">
            <v>137035</v>
          </cell>
          <cell r="DM57">
            <v>141796</v>
          </cell>
          <cell r="DN57">
            <v>142266</v>
          </cell>
          <cell r="DO57">
            <v>144671</v>
          </cell>
          <cell r="DP57">
            <v>145613</v>
          </cell>
          <cell r="DQ57">
            <v>150789</v>
          </cell>
          <cell r="DR57">
            <v>151011</v>
          </cell>
          <cell r="DS57">
            <v>152999</v>
          </cell>
          <cell r="DT57">
            <v>155491</v>
          </cell>
          <cell r="DU57">
            <v>156731</v>
          </cell>
          <cell r="DV57">
            <v>159125</v>
          </cell>
          <cell r="DW57">
            <v>163454</v>
          </cell>
          <cell r="DX57">
            <v>162430</v>
          </cell>
          <cell r="DY57">
            <v>164687</v>
          </cell>
          <cell r="DZ57">
            <v>167607</v>
          </cell>
          <cell r="EA57">
            <v>167856</v>
          </cell>
          <cell r="EB57">
            <v>164870</v>
          </cell>
          <cell r="EC57">
            <v>167363</v>
          </cell>
          <cell r="ED57">
            <v>169045</v>
          </cell>
          <cell r="EE57">
            <v>170217</v>
          </cell>
          <cell r="EF57">
            <v>169719</v>
          </cell>
          <cell r="EG57">
            <v>169150</v>
          </cell>
          <cell r="EH57">
            <v>173525</v>
          </cell>
          <cell r="EI57">
            <v>170855</v>
          </cell>
          <cell r="EJ57">
            <v>173336</v>
          </cell>
          <cell r="EK57">
            <v>172243</v>
          </cell>
          <cell r="EL57">
            <v>175582</v>
          </cell>
          <cell r="EM57">
            <v>173757</v>
          </cell>
          <cell r="EN57">
            <v>175481</v>
          </cell>
          <cell r="EO57">
            <v>177027</v>
          </cell>
          <cell r="EP57">
            <v>179228</v>
          </cell>
          <cell r="EQ57">
            <v>173738</v>
          </cell>
          <cell r="ER57">
            <v>178023</v>
          </cell>
          <cell r="ES57">
            <v>179348</v>
          </cell>
          <cell r="ET57">
            <v>179697</v>
          </cell>
          <cell r="EU57">
            <v>179194</v>
          </cell>
          <cell r="EV57">
            <v>181414</v>
          </cell>
          <cell r="EW57">
            <v>184281</v>
          </cell>
          <cell r="EX57">
            <v>181670</v>
          </cell>
          <cell r="EY57">
            <v>180419</v>
          </cell>
          <cell r="EZ57">
            <v>188121</v>
          </cell>
          <cell r="FA57">
            <v>185775</v>
          </cell>
          <cell r="FB57">
            <v>185154</v>
          </cell>
          <cell r="FC57">
            <v>185704</v>
          </cell>
          <cell r="FD57">
            <v>188571</v>
          </cell>
          <cell r="FE57">
            <v>191294</v>
          </cell>
          <cell r="FF57">
            <v>192307</v>
          </cell>
          <cell r="FG57">
            <v>189377</v>
          </cell>
          <cell r="FH57">
            <v>198234</v>
          </cell>
          <cell r="FI57">
            <v>196788</v>
          </cell>
          <cell r="FJ57">
            <v>198019</v>
          </cell>
          <cell r="FK57">
            <v>200268</v>
          </cell>
          <cell r="FL57">
            <v>266921</v>
          </cell>
          <cell r="FM57">
            <v>235762</v>
          </cell>
          <cell r="FN57">
            <v>236504</v>
          </cell>
          <cell r="FO57">
            <v>242440</v>
          </cell>
          <cell r="FP57">
            <v>239929</v>
          </cell>
          <cell r="FQ57">
            <v>231303</v>
          </cell>
          <cell r="FR57">
            <v>229619</v>
          </cell>
          <cell r="FS57">
            <v>236740</v>
          </cell>
          <cell r="FT57">
            <v>253178</v>
          </cell>
          <cell r="FU57">
            <v>251428</v>
          </cell>
          <cell r="FV57">
            <v>275854</v>
          </cell>
          <cell r="FW57">
            <v>270569</v>
          </cell>
          <cell r="FX57">
            <v>279319</v>
          </cell>
          <cell r="FY57">
            <v>264084</v>
          </cell>
          <cell r="FZ57">
            <v>270566</v>
          </cell>
          <cell r="GA57">
            <v>267156</v>
          </cell>
          <cell r="GB57">
            <v>271803.3</v>
          </cell>
          <cell r="GC57">
            <v>274168.09999999998</v>
          </cell>
          <cell r="GD57">
            <v>276433.90000000002</v>
          </cell>
          <cell r="GE57">
            <v>275674.40000000002</v>
          </cell>
          <cell r="GF57">
            <v>279741.8</v>
          </cell>
          <cell r="GG57">
            <v>282161.09999999998</v>
          </cell>
          <cell r="GH57">
            <v>284406.3</v>
          </cell>
          <cell r="GI57">
            <v>283558.3</v>
          </cell>
          <cell r="GJ57">
            <v>289360.8</v>
          </cell>
          <cell r="GK57">
            <v>291890.2</v>
          </cell>
          <cell r="GL57">
            <v>294350.7</v>
          </cell>
          <cell r="GM57">
            <v>293587.20000000001</v>
          </cell>
          <cell r="GN57">
            <v>297925.3</v>
          </cell>
          <cell r="GO57">
            <v>300524.40000000002</v>
          </cell>
          <cell r="GP57">
            <v>303035.3</v>
          </cell>
          <cell r="GQ57">
            <v>302216</v>
          </cell>
          <cell r="GR57">
            <v>307913.2</v>
          </cell>
          <cell r="GS57">
            <v>310572.79999999999</v>
          </cell>
          <cell r="GT57">
            <v>313162.3</v>
          </cell>
          <cell r="GU57">
            <v>312316.90000000002</v>
          </cell>
          <cell r="GV57">
            <v>321674.90000000002</v>
          </cell>
          <cell r="GW57">
            <v>324547.8</v>
          </cell>
          <cell r="GX57">
            <v>327424.3</v>
          </cell>
          <cell r="GY57" t="str">
            <v>Office for National Statistics\Haver Analytics</v>
          </cell>
          <cell r="GZ57" t="b">
            <v>0</v>
          </cell>
          <cell r="HA57" t="str">
            <v>NA</v>
          </cell>
          <cell r="HB57" t="str">
            <v>NA</v>
          </cell>
          <cell r="HC57">
            <v>2024</v>
          </cell>
          <cell r="HD57">
            <v>1</v>
          </cell>
          <cell r="HE57" t="str">
            <v>NA</v>
          </cell>
          <cell r="HF57" t="str">
            <v>JW2QQ@UK</v>
          </cell>
          <cell r="HG57" t="str">
            <v>UK: Public Sector ex Finl Intervention: Total Current Expenditure (NSA, Mil.GBP)</v>
          </cell>
          <cell r="HH57" t="str">
            <v>GBR</v>
          </cell>
          <cell r="HI57" t="str">
            <v>PSCEX</v>
          </cell>
          <cell r="HJ57" t="str">
            <v>Labour.db</v>
          </cell>
        </row>
        <row r="58">
          <cell r="A58" t="str">
            <v>United Kingdom</v>
          </cell>
          <cell r="B58" t="str">
            <v>Public sector net investment (excluding financial interventions)</v>
          </cell>
          <cell r="C58" t="str">
            <v>Labour</v>
          </cell>
          <cell r="D58" t="str">
            <v>Pound</v>
          </cell>
          <cell r="E58" t="str">
            <v>Millions</v>
          </cell>
          <cell r="F58" t="str">
            <v>Level</v>
          </cell>
          <cell r="G58">
            <v>1976</v>
          </cell>
          <cell r="H58">
            <v>987</v>
          </cell>
          <cell r="I58">
            <v>1686</v>
          </cell>
          <cell r="J58">
            <v>1507</v>
          </cell>
          <cell r="K58">
            <v>1838</v>
          </cell>
          <cell r="L58">
            <v>715</v>
          </cell>
          <cell r="M58">
            <v>994</v>
          </cell>
          <cell r="N58">
            <v>864</v>
          </cell>
          <cell r="O58">
            <v>1795</v>
          </cell>
          <cell r="P58">
            <v>658</v>
          </cell>
          <cell r="Q58">
            <v>1286</v>
          </cell>
          <cell r="R58">
            <v>1401</v>
          </cell>
          <cell r="S58">
            <v>2992</v>
          </cell>
          <cell r="T58">
            <v>1251</v>
          </cell>
          <cell r="U58">
            <v>1850</v>
          </cell>
          <cell r="V58">
            <v>1913</v>
          </cell>
          <cell r="W58">
            <v>2816</v>
          </cell>
          <cell r="X58">
            <v>871</v>
          </cell>
          <cell r="Y58">
            <v>1599</v>
          </cell>
          <cell r="Z58">
            <v>1989</v>
          </cell>
          <cell r="AA58">
            <v>3009</v>
          </cell>
          <cell r="AB58">
            <v>726</v>
          </cell>
          <cell r="AC58">
            <v>1679</v>
          </cell>
          <cell r="AD58">
            <v>1402</v>
          </cell>
          <cell r="AE58">
            <v>2524</v>
          </cell>
          <cell r="AF58">
            <v>689</v>
          </cell>
          <cell r="AG58">
            <v>1084</v>
          </cell>
          <cell r="AH58">
            <v>856</v>
          </cell>
          <cell r="AI58">
            <v>1618</v>
          </cell>
          <cell r="AJ58">
            <v>-760</v>
          </cell>
          <cell r="AK58">
            <v>149</v>
          </cell>
          <cell r="AL58">
            <v>-15</v>
          </cell>
          <cell r="AM58">
            <v>2123</v>
          </cell>
          <cell r="AN58">
            <v>-842</v>
          </cell>
          <cell r="AO58">
            <v>-401</v>
          </cell>
          <cell r="AP58">
            <v>-672</v>
          </cell>
          <cell r="AQ58">
            <v>2230</v>
          </cell>
          <cell r="AR58">
            <v>-508</v>
          </cell>
          <cell r="AS58">
            <v>387</v>
          </cell>
          <cell r="AT58">
            <v>1215</v>
          </cell>
          <cell r="AU58">
            <v>3815</v>
          </cell>
          <cell r="AV58">
            <v>-24</v>
          </cell>
          <cell r="AW58">
            <v>941</v>
          </cell>
          <cell r="AX58">
            <v>1942</v>
          </cell>
          <cell r="AY58">
            <v>3815</v>
          </cell>
          <cell r="AZ58">
            <v>1018</v>
          </cell>
          <cell r="BA58">
            <v>1773</v>
          </cell>
          <cell r="BB58">
            <v>1970</v>
          </cell>
          <cell r="BC58">
            <v>4305</v>
          </cell>
          <cell r="BD58">
            <v>731</v>
          </cell>
          <cell r="BE58">
            <v>1004</v>
          </cell>
          <cell r="BF58">
            <v>1561</v>
          </cell>
          <cell r="BG58">
            <v>4523</v>
          </cell>
          <cell r="BH58">
            <v>800</v>
          </cell>
          <cell r="BI58">
            <v>991</v>
          </cell>
          <cell r="BJ58">
            <v>671</v>
          </cell>
          <cell r="BK58">
            <v>3691</v>
          </cell>
          <cell r="BL58">
            <v>345</v>
          </cell>
          <cell r="BM58">
            <v>1058</v>
          </cell>
          <cell r="BN58">
            <v>1519</v>
          </cell>
          <cell r="BO58">
            <v>3798</v>
          </cell>
          <cell r="BP58">
            <v>532</v>
          </cell>
          <cell r="BQ58">
            <v>1263</v>
          </cell>
          <cell r="BR58">
            <v>1296</v>
          </cell>
          <cell r="BS58">
            <v>3519</v>
          </cell>
          <cell r="BT58">
            <v>217</v>
          </cell>
          <cell r="BU58">
            <v>349</v>
          </cell>
          <cell r="BV58">
            <v>-250</v>
          </cell>
          <cell r="BW58">
            <v>2983</v>
          </cell>
          <cell r="BX58">
            <v>-284</v>
          </cell>
          <cell r="BY58">
            <v>703</v>
          </cell>
          <cell r="BZ58">
            <v>741</v>
          </cell>
          <cell r="CA58">
            <v>3645</v>
          </cell>
          <cell r="CB58">
            <v>-76</v>
          </cell>
          <cell r="CC58">
            <v>678</v>
          </cell>
          <cell r="CD58">
            <v>1219</v>
          </cell>
          <cell r="CE58">
            <v>3352</v>
          </cell>
          <cell r="CF58">
            <v>-134</v>
          </cell>
          <cell r="CG58">
            <v>630</v>
          </cell>
          <cell r="CH58">
            <v>824</v>
          </cell>
          <cell r="CI58">
            <v>3592</v>
          </cell>
          <cell r="CJ58">
            <v>-473</v>
          </cell>
          <cell r="CK58">
            <v>207</v>
          </cell>
          <cell r="CL58">
            <v>1011</v>
          </cell>
          <cell r="CM58">
            <v>3766</v>
          </cell>
          <cell r="CN58">
            <v>1658</v>
          </cell>
          <cell r="CO58">
            <v>2493</v>
          </cell>
          <cell r="CP58">
            <v>3221</v>
          </cell>
          <cell r="CQ58">
            <v>5269</v>
          </cell>
          <cell r="CR58">
            <v>1448</v>
          </cell>
          <cell r="CS58">
            <v>3151</v>
          </cell>
          <cell r="CT58">
            <v>4148</v>
          </cell>
          <cell r="CU58">
            <v>8719</v>
          </cell>
          <cell r="CV58">
            <v>3353</v>
          </cell>
          <cell r="CW58">
            <v>4367</v>
          </cell>
          <cell r="CX58">
            <v>4667</v>
          </cell>
          <cell r="CY58">
            <v>9148</v>
          </cell>
          <cell r="CZ58">
            <v>4422</v>
          </cell>
          <cell r="DA58">
            <v>5087</v>
          </cell>
          <cell r="DB58">
            <v>6041</v>
          </cell>
          <cell r="DC58">
            <v>11910</v>
          </cell>
          <cell r="DD58">
            <v>3201</v>
          </cell>
          <cell r="DE58">
            <v>5190</v>
          </cell>
          <cell r="DF58">
            <v>7004</v>
          </cell>
          <cell r="DG58">
            <v>10876</v>
          </cell>
          <cell r="DH58">
            <v>4100</v>
          </cell>
          <cell r="DI58">
            <v>5106</v>
          </cell>
          <cell r="DJ58">
            <v>5466</v>
          </cell>
          <cell r="DK58">
            <v>12324</v>
          </cell>
          <cell r="DL58">
            <v>1788</v>
          </cell>
          <cell r="DM58">
            <v>5078</v>
          </cell>
          <cell r="DN58">
            <v>6025</v>
          </cell>
          <cell r="DO58">
            <v>15176</v>
          </cell>
          <cell r="DP58">
            <v>4344</v>
          </cell>
          <cell r="DQ58">
            <v>10688</v>
          </cell>
          <cell r="DR58">
            <v>11989</v>
          </cell>
          <cell r="DS58">
            <v>20553</v>
          </cell>
          <cell r="DT58">
            <v>5836</v>
          </cell>
          <cell r="DU58">
            <v>9135</v>
          </cell>
          <cell r="DV58">
            <v>14243</v>
          </cell>
          <cell r="DW58">
            <v>17542</v>
          </cell>
          <cell r="DX58">
            <v>5682</v>
          </cell>
          <cell r="DY58">
            <v>9226</v>
          </cell>
          <cell r="DZ58">
            <v>9043</v>
          </cell>
          <cell r="EA58">
            <v>15843</v>
          </cell>
          <cell r="EB58">
            <v>4402</v>
          </cell>
          <cell r="EC58">
            <v>6363</v>
          </cell>
          <cell r="ED58">
            <v>6679</v>
          </cell>
          <cell r="EE58">
            <v>13379</v>
          </cell>
          <cell r="EF58">
            <v>12952</v>
          </cell>
          <cell r="EG58">
            <v>4364</v>
          </cell>
          <cell r="EH58">
            <v>5553</v>
          </cell>
          <cell r="EI58">
            <v>9565</v>
          </cell>
          <cell r="EJ58">
            <v>3582</v>
          </cell>
          <cell r="EK58">
            <v>4760</v>
          </cell>
          <cell r="EL58">
            <v>5567</v>
          </cell>
          <cell r="EM58">
            <v>12295</v>
          </cell>
          <cell r="EN58">
            <v>5422</v>
          </cell>
          <cell r="EO58">
            <v>7231</v>
          </cell>
          <cell r="EP58">
            <v>8754</v>
          </cell>
          <cell r="EQ58">
            <v>14772</v>
          </cell>
          <cell r="ER58">
            <v>6743</v>
          </cell>
          <cell r="ES58">
            <v>7311</v>
          </cell>
          <cell r="ET58">
            <v>6045</v>
          </cell>
          <cell r="EU58">
            <v>12151</v>
          </cell>
          <cell r="EV58">
            <v>7049</v>
          </cell>
          <cell r="EW58">
            <v>8501</v>
          </cell>
          <cell r="EX58">
            <v>6397</v>
          </cell>
          <cell r="EY58">
            <v>14503</v>
          </cell>
          <cell r="EZ58">
            <v>10013</v>
          </cell>
          <cell r="FA58">
            <v>10637</v>
          </cell>
          <cell r="FB58">
            <v>10150</v>
          </cell>
          <cell r="FC58">
            <v>15561</v>
          </cell>
          <cell r="FD58">
            <v>8711</v>
          </cell>
          <cell r="FE58">
            <v>9574</v>
          </cell>
          <cell r="FF58">
            <v>9922</v>
          </cell>
          <cell r="FG58">
            <v>17443</v>
          </cell>
          <cell r="FH58">
            <v>7915</v>
          </cell>
          <cell r="FI58">
            <v>10298</v>
          </cell>
          <cell r="FJ58">
            <v>8123</v>
          </cell>
          <cell r="FK58">
            <v>16220</v>
          </cell>
          <cell r="FL58">
            <v>21714</v>
          </cell>
          <cell r="FM58">
            <v>16286</v>
          </cell>
          <cell r="FN58">
            <v>12946</v>
          </cell>
          <cell r="FO58">
            <v>21031</v>
          </cell>
          <cell r="FP58">
            <v>12255</v>
          </cell>
          <cell r="FQ58">
            <v>13076</v>
          </cell>
          <cell r="FR58">
            <v>9354</v>
          </cell>
          <cell r="FS58">
            <v>19693</v>
          </cell>
          <cell r="FT58">
            <v>6748</v>
          </cell>
          <cell r="FU58">
            <v>10127</v>
          </cell>
          <cell r="FV58">
            <v>-446</v>
          </cell>
          <cell r="FW58">
            <v>29496</v>
          </cell>
          <cell r="FX58">
            <v>10130</v>
          </cell>
          <cell r="FY58">
            <v>13866</v>
          </cell>
          <cell r="FZ58">
            <v>13494</v>
          </cell>
          <cell r="GA58">
            <v>32576</v>
          </cell>
          <cell r="GB58">
            <v>12084.2</v>
          </cell>
          <cell r="GC58">
            <v>13757.55</v>
          </cell>
          <cell r="GD58">
            <v>14676.12</v>
          </cell>
          <cell r="GE58">
            <v>26044.1</v>
          </cell>
          <cell r="GF58">
            <v>12038.11</v>
          </cell>
          <cell r="GG58">
            <v>13806.08</v>
          </cell>
          <cell r="GH58">
            <v>14713.06</v>
          </cell>
          <cell r="GI58">
            <v>25098.99</v>
          </cell>
          <cell r="GJ58">
            <v>11946.23</v>
          </cell>
          <cell r="GK58">
            <v>13431.32</v>
          </cell>
          <cell r="GL58">
            <v>14192.43</v>
          </cell>
          <cell r="GM58">
            <v>24252.87</v>
          </cell>
          <cell r="GN58">
            <v>11326.03</v>
          </cell>
          <cell r="GO58">
            <v>12800.82</v>
          </cell>
          <cell r="GP58">
            <v>13644.39</v>
          </cell>
          <cell r="GQ58">
            <v>23279.88</v>
          </cell>
          <cell r="GR58">
            <v>10800.79</v>
          </cell>
          <cell r="GS58">
            <v>12193.38</v>
          </cell>
          <cell r="GT58">
            <v>12930.85</v>
          </cell>
          <cell r="GU58">
            <v>21871.48</v>
          </cell>
          <cell r="GV58">
            <v>11463.21</v>
          </cell>
          <cell r="GW58">
            <v>13054.35</v>
          </cell>
          <cell r="GX58">
            <v>13935.76</v>
          </cell>
          <cell r="GY58" t="str">
            <v>Office for National Statistics\Haver Analytics</v>
          </cell>
          <cell r="GZ58" t="b">
            <v>0</v>
          </cell>
          <cell r="HA58" t="str">
            <v>NA</v>
          </cell>
          <cell r="HB58" t="str">
            <v>NA</v>
          </cell>
          <cell r="HC58">
            <v>2024</v>
          </cell>
          <cell r="HD58">
            <v>1</v>
          </cell>
          <cell r="HE58" t="str">
            <v>NA</v>
          </cell>
          <cell r="HF58" t="str">
            <v>-1*JW2ZQ@UK</v>
          </cell>
          <cell r="HG58" t="str">
            <v>-1*UK: Public Sector: Net Investment excl Financial Investments (NSA, Mil. GBP)</v>
          </cell>
          <cell r="HH58" t="str">
            <v>GBR</v>
          </cell>
          <cell r="HI58" t="str">
            <v>PSNIX</v>
          </cell>
          <cell r="HJ58" t="str">
            <v>Labour.db</v>
          </cell>
        </row>
        <row r="59">
          <cell r="A59" t="str">
            <v>United Kingdom</v>
          </cell>
          <cell r="B59" t="str">
            <v>Depreciation (excluding financial interventions)</v>
          </cell>
          <cell r="C59" t="str">
            <v>Labour</v>
          </cell>
          <cell r="D59" t="str">
            <v>Pound</v>
          </cell>
          <cell r="E59" t="str">
            <v>Millions</v>
          </cell>
          <cell r="F59" t="str">
            <v>Level</v>
          </cell>
          <cell r="G59">
            <v>2656</v>
          </cell>
          <cell r="H59">
            <v>2802</v>
          </cell>
          <cell r="I59">
            <v>2939</v>
          </cell>
          <cell r="J59">
            <v>3037</v>
          </cell>
          <cell r="K59">
            <v>3089</v>
          </cell>
          <cell r="L59">
            <v>3163</v>
          </cell>
          <cell r="M59">
            <v>3223</v>
          </cell>
          <cell r="N59">
            <v>3274</v>
          </cell>
          <cell r="O59">
            <v>3306</v>
          </cell>
          <cell r="P59">
            <v>3350</v>
          </cell>
          <cell r="Q59">
            <v>3397</v>
          </cell>
          <cell r="R59">
            <v>3447</v>
          </cell>
          <cell r="S59">
            <v>3454</v>
          </cell>
          <cell r="T59">
            <v>3494</v>
          </cell>
          <cell r="U59">
            <v>3549</v>
          </cell>
          <cell r="V59">
            <v>3619</v>
          </cell>
          <cell r="W59">
            <v>3644</v>
          </cell>
          <cell r="X59">
            <v>3709</v>
          </cell>
          <cell r="Y59">
            <v>3776</v>
          </cell>
          <cell r="Z59">
            <v>3688</v>
          </cell>
          <cell r="AA59">
            <v>3440</v>
          </cell>
          <cell r="AB59">
            <v>3502</v>
          </cell>
          <cell r="AC59">
            <v>3568</v>
          </cell>
          <cell r="AD59">
            <v>3630</v>
          </cell>
          <cell r="AE59">
            <v>3687</v>
          </cell>
          <cell r="AF59">
            <v>3755</v>
          </cell>
          <cell r="AG59">
            <v>3823</v>
          </cell>
          <cell r="AH59">
            <v>3846</v>
          </cell>
          <cell r="AI59">
            <v>4436</v>
          </cell>
          <cell r="AJ59">
            <v>4531</v>
          </cell>
          <cell r="AK59">
            <v>4594</v>
          </cell>
          <cell r="AL59">
            <v>4658</v>
          </cell>
          <cell r="AM59">
            <v>4703</v>
          </cell>
          <cell r="AN59">
            <v>4771</v>
          </cell>
          <cell r="AO59">
            <v>4875</v>
          </cell>
          <cell r="AP59">
            <v>5007</v>
          </cell>
          <cell r="AQ59">
            <v>5136</v>
          </cell>
          <cell r="AR59">
            <v>5275</v>
          </cell>
          <cell r="AS59">
            <v>5404</v>
          </cell>
          <cell r="AT59">
            <v>5431</v>
          </cell>
          <cell r="AU59">
            <v>5512</v>
          </cell>
          <cell r="AV59">
            <v>5587</v>
          </cell>
          <cell r="AW59">
            <v>5651</v>
          </cell>
          <cell r="AX59">
            <v>5079</v>
          </cell>
          <cell r="AY59">
            <v>5112</v>
          </cell>
          <cell r="AZ59">
            <v>5135</v>
          </cell>
          <cell r="BA59">
            <v>5163</v>
          </cell>
          <cell r="BB59">
            <v>5180</v>
          </cell>
          <cell r="BC59">
            <v>5178</v>
          </cell>
          <cell r="BD59">
            <v>5184</v>
          </cell>
          <cell r="BE59">
            <v>5202</v>
          </cell>
          <cell r="BF59">
            <v>5230</v>
          </cell>
          <cell r="BG59">
            <v>5233</v>
          </cell>
          <cell r="BH59">
            <v>5249</v>
          </cell>
          <cell r="BI59">
            <v>5284</v>
          </cell>
          <cell r="BJ59">
            <v>5333</v>
          </cell>
          <cell r="BK59">
            <v>5371</v>
          </cell>
          <cell r="BL59">
            <v>5368</v>
          </cell>
          <cell r="BM59">
            <v>5433</v>
          </cell>
          <cell r="BN59">
            <v>5283</v>
          </cell>
          <cell r="BO59">
            <v>5317</v>
          </cell>
          <cell r="BP59">
            <v>5388</v>
          </cell>
          <cell r="BQ59">
            <v>5455</v>
          </cell>
          <cell r="BR59">
            <v>5523</v>
          </cell>
          <cell r="BS59">
            <v>5570</v>
          </cell>
          <cell r="BT59">
            <v>5403</v>
          </cell>
          <cell r="BU59">
            <v>5401</v>
          </cell>
          <cell r="BV59">
            <v>5409</v>
          </cell>
          <cell r="BW59">
            <v>5456</v>
          </cell>
          <cell r="BX59">
            <v>5466</v>
          </cell>
          <cell r="BY59">
            <v>5510</v>
          </cell>
          <cell r="BZ59">
            <v>5570</v>
          </cell>
          <cell r="CA59">
            <v>5801</v>
          </cell>
          <cell r="CB59">
            <v>5651</v>
          </cell>
          <cell r="CC59">
            <v>5709</v>
          </cell>
          <cell r="CD59">
            <v>5775</v>
          </cell>
          <cell r="CE59">
            <v>5876</v>
          </cell>
          <cell r="CF59">
            <v>5954</v>
          </cell>
          <cell r="CG59">
            <v>6024</v>
          </cell>
          <cell r="CH59">
            <v>6057</v>
          </cell>
          <cell r="CI59">
            <v>6156</v>
          </cell>
          <cell r="CJ59">
            <v>6192</v>
          </cell>
          <cell r="CK59">
            <v>6246</v>
          </cell>
          <cell r="CL59">
            <v>6328</v>
          </cell>
          <cell r="CM59">
            <v>6420</v>
          </cell>
          <cell r="CN59">
            <v>6473</v>
          </cell>
          <cell r="CO59">
            <v>6525</v>
          </cell>
          <cell r="CP59">
            <v>6608</v>
          </cell>
          <cell r="CQ59">
            <v>6724</v>
          </cell>
          <cell r="CR59">
            <v>6794</v>
          </cell>
          <cell r="CS59">
            <v>6891</v>
          </cell>
          <cell r="CT59">
            <v>6924</v>
          </cell>
          <cell r="CU59">
            <v>7583</v>
          </cell>
          <cell r="CV59">
            <v>6927</v>
          </cell>
          <cell r="CW59">
            <v>7020</v>
          </cell>
          <cell r="CX59">
            <v>7117</v>
          </cell>
          <cell r="CY59">
            <v>7311</v>
          </cell>
          <cell r="CZ59">
            <v>7313</v>
          </cell>
          <cell r="DA59">
            <v>7361</v>
          </cell>
          <cell r="DB59">
            <v>7437</v>
          </cell>
          <cell r="DC59">
            <v>7733</v>
          </cell>
          <cell r="DD59">
            <v>7811</v>
          </cell>
          <cell r="DE59">
            <v>7958</v>
          </cell>
          <cell r="DF59">
            <v>8091</v>
          </cell>
          <cell r="DG59">
            <v>8343</v>
          </cell>
          <cell r="DH59">
            <v>8407</v>
          </cell>
          <cell r="DI59">
            <v>8481</v>
          </cell>
          <cell r="DJ59">
            <v>8569</v>
          </cell>
          <cell r="DK59">
            <v>8752</v>
          </cell>
          <cell r="DL59">
            <v>8872</v>
          </cell>
          <cell r="DM59">
            <v>8991</v>
          </cell>
          <cell r="DN59">
            <v>9183</v>
          </cell>
          <cell r="DO59">
            <v>9463</v>
          </cell>
          <cell r="DP59">
            <v>9584</v>
          </cell>
          <cell r="DQ59">
            <v>9907</v>
          </cell>
          <cell r="DR59">
            <v>10050</v>
          </cell>
          <cell r="DS59">
            <v>10390</v>
          </cell>
          <cell r="DT59">
            <v>10403</v>
          </cell>
          <cell r="DU59">
            <v>10421</v>
          </cell>
          <cell r="DV59">
            <v>10423</v>
          </cell>
          <cell r="DW59">
            <v>10509</v>
          </cell>
          <cell r="DX59">
            <v>10480</v>
          </cell>
          <cell r="DY59">
            <v>10466</v>
          </cell>
          <cell r="DZ59">
            <v>10463</v>
          </cell>
          <cell r="EA59">
            <v>10757</v>
          </cell>
          <cell r="EB59">
            <v>10709</v>
          </cell>
          <cell r="EC59">
            <v>10761</v>
          </cell>
          <cell r="ED59">
            <v>10853</v>
          </cell>
          <cell r="EE59">
            <v>11180</v>
          </cell>
          <cell r="EF59">
            <v>11081</v>
          </cell>
          <cell r="EG59">
            <v>11113</v>
          </cell>
          <cell r="EH59">
            <v>11181</v>
          </cell>
          <cell r="EI59">
            <v>11330</v>
          </cell>
          <cell r="EJ59">
            <v>11388</v>
          </cell>
          <cell r="EK59">
            <v>11398</v>
          </cell>
          <cell r="EL59">
            <v>11464</v>
          </cell>
          <cell r="EM59">
            <v>11681</v>
          </cell>
          <cell r="EN59">
            <v>11722</v>
          </cell>
          <cell r="EO59">
            <v>11693</v>
          </cell>
          <cell r="EP59">
            <v>11754</v>
          </cell>
          <cell r="EQ59">
            <v>11896</v>
          </cell>
          <cell r="ER59">
            <v>11958</v>
          </cell>
          <cell r="ES59">
            <v>11966</v>
          </cell>
          <cell r="ET59">
            <v>12004</v>
          </cell>
          <cell r="EU59">
            <v>12149</v>
          </cell>
          <cell r="EV59">
            <v>12252</v>
          </cell>
          <cell r="EW59">
            <v>12298</v>
          </cell>
          <cell r="EX59">
            <v>12445</v>
          </cell>
          <cell r="EY59">
            <v>12605</v>
          </cell>
          <cell r="EZ59">
            <v>12626</v>
          </cell>
          <cell r="FA59">
            <v>12647</v>
          </cell>
          <cell r="FB59">
            <v>12507</v>
          </cell>
          <cell r="FC59">
            <v>12595</v>
          </cell>
          <cell r="FD59">
            <v>12592</v>
          </cell>
          <cell r="FE59">
            <v>12687</v>
          </cell>
          <cell r="FF59">
            <v>12759</v>
          </cell>
          <cell r="FG59">
            <v>12962</v>
          </cell>
          <cell r="FH59">
            <v>12988</v>
          </cell>
          <cell r="FI59">
            <v>13097</v>
          </cell>
          <cell r="FJ59">
            <v>13228</v>
          </cell>
          <cell r="FK59">
            <v>13256</v>
          </cell>
          <cell r="FL59">
            <v>13278</v>
          </cell>
          <cell r="FM59">
            <v>13359</v>
          </cell>
          <cell r="FN59">
            <v>13425</v>
          </cell>
          <cell r="FO59">
            <v>13582</v>
          </cell>
          <cell r="FP59">
            <v>13551</v>
          </cell>
          <cell r="FQ59">
            <v>13604</v>
          </cell>
          <cell r="FR59">
            <v>13784</v>
          </cell>
          <cell r="FS59">
            <v>14334</v>
          </cell>
          <cell r="FT59">
            <v>14549</v>
          </cell>
          <cell r="FU59">
            <v>14938</v>
          </cell>
          <cell r="FV59">
            <v>15188</v>
          </cell>
          <cell r="FW59">
            <v>15735</v>
          </cell>
          <cell r="FX59">
            <v>16006</v>
          </cell>
          <cell r="FY59">
            <v>16187</v>
          </cell>
          <cell r="FZ59">
            <v>16318</v>
          </cell>
          <cell r="GA59">
            <v>16688</v>
          </cell>
          <cell r="GB59">
            <v>17348.060000000001</v>
          </cell>
          <cell r="GC59">
            <v>17348.060000000001</v>
          </cell>
          <cell r="GD59">
            <v>17348.060000000001</v>
          </cell>
          <cell r="GE59">
            <v>17348.060000000001</v>
          </cell>
          <cell r="GF59">
            <v>17777.400000000001</v>
          </cell>
          <cell r="GG59">
            <v>17777.400000000001</v>
          </cell>
          <cell r="GH59">
            <v>17777.400000000001</v>
          </cell>
          <cell r="GI59">
            <v>17777.400000000001</v>
          </cell>
          <cell r="GJ59">
            <v>18282.099999999999</v>
          </cell>
          <cell r="GK59">
            <v>18282.099999999999</v>
          </cell>
          <cell r="GL59">
            <v>18282.099999999999</v>
          </cell>
          <cell r="GM59">
            <v>18282.099999999999</v>
          </cell>
          <cell r="GN59">
            <v>18853.14</v>
          </cell>
          <cell r="GO59">
            <v>18853.14</v>
          </cell>
          <cell r="GP59">
            <v>18853.14</v>
          </cell>
          <cell r="GQ59">
            <v>18853.14</v>
          </cell>
          <cell r="GR59">
            <v>19375.73</v>
          </cell>
          <cell r="GS59">
            <v>19375.73</v>
          </cell>
          <cell r="GT59">
            <v>19375.73</v>
          </cell>
          <cell r="GU59">
            <v>19375.73</v>
          </cell>
          <cell r="GV59">
            <v>20179.419999999998</v>
          </cell>
          <cell r="GW59">
            <v>20185.740000000002</v>
          </cell>
          <cell r="GX59">
            <v>20197.169999999998</v>
          </cell>
          <cell r="GY59" t="str">
            <v>Office for National Statistics\Haver Analytics</v>
          </cell>
          <cell r="GZ59" t="b">
            <v>0</v>
          </cell>
          <cell r="HA59" t="str">
            <v>NA</v>
          </cell>
          <cell r="HB59" t="str">
            <v>NA</v>
          </cell>
          <cell r="HC59">
            <v>2024</v>
          </cell>
          <cell r="HD59">
            <v>1</v>
          </cell>
          <cell r="HE59" t="str">
            <v>NA</v>
          </cell>
          <cell r="HF59" t="str">
            <v>JW2SQ@UK</v>
          </cell>
          <cell r="HG59" t="str">
            <v>UK: Public Sector ex Finl Intervention: GFCF Less Depreciation (NSA, Mil.GBP)  )</v>
          </cell>
          <cell r="HH59" t="str">
            <v>GBR</v>
          </cell>
          <cell r="HI59" t="str">
            <v>DEPX</v>
          </cell>
          <cell r="HJ59" t="str">
            <v>Labour.db</v>
          </cell>
        </row>
        <row r="60">
          <cell r="A60" t="str">
            <v>United Kingdom</v>
          </cell>
          <cell r="B60" t="str">
            <v>Public sector current receipts (excluding financial interventions)</v>
          </cell>
          <cell r="C60" t="str">
            <v>Labour</v>
          </cell>
          <cell r="D60" t="str">
            <v>Pound</v>
          </cell>
          <cell r="E60" t="str">
            <v>Millions</v>
          </cell>
          <cell r="F60" t="str">
            <v>Level</v>
          </cell>
          <cell r="G60">
            <v>25187</v>
          </cell>
          <cell r="H60">
            <v>22584</v>
          </cell>
          <cell r="I60">
            <v>25347</v>
          </cell>
          <cell r="J60">
            <v>26916</v>
          </cell>
          <cell r="K60">
            <v>28137</v>
          </cell>
          <cell r="L60">
            <v>26402</v>
          </cell>
          <cell r="M60">
            <v>29199</v>
          </cell>
          <cell r="N60">
            <v>32063</v>
          </cell>
          <cell r="O60">
            <v>34258</v>
          </cell>
          <cell r="P60">
            <v>29926</v>
          </cell>
          <cell r="Q60">
            <v>32417</v>
          </cell>
          <cell r="R60">
            <v>33404</v>
          </cell>
          <cell r="S60">
            <v>37132</v>
          </cell>
          <cell r="T60">
            <v>32007</v>
          </cell>
          <cell r="U60">
            <v>33564</v>
          </cell>
          <cell r="V60">
            <v>37257</v>
          </cell>
          <cell r="W60">
            <v>38533</v>
          </cell>
          <cell r="X60">
            <v>33550</v>
          </cell>
          <cell r="Y60">
            <v>36801</v>
          </cell>
          <cell r="Z60">
            <v>39278</v>
          </cell>
          <cell r="AA60">
            <v>41736</v>
          </cell>
          <cell r="AB60">
            <v>35896</v>
          </cell>
          <cell r="AC60">
            <v>40482</v>
          </cell>
          <cell r="AD60">
            <v>41772</v>
          </cell>
          <cell r="AE60">
            <v>44095</v>
          </cell>
          <cell r="AF60">
            <v>39137</v>
          </cell>
          <cell r="AG60">
            <v>40389</v>
          </cell>
          <cell r="AH60">
            <v>44482</v>
          </cell>
          <cell r="AI60">
            <v>46249</v>
          </cell>
          <cell r="AJ60">
            <v>40445</v>
          </cell>
          <cell r="AK60">
            <v>44904</v>
          </cell>
          <cell r="AL60">
            <v>47949</v>
          </cell>
          <cell r="AM60">
            <v>51770</v>
          </cell>
          <cell r="AN60">
            <v>44886</v>
          </cell>
          <cell r="AO60">
            <v>48508</v>
          </cell>
          <cell r="AP60">
            <v>53051</v>
          </cell>
          <cell r="AQ60">
            <v>56240</v>
          </cell>
          <cell r="AR60">
            <v>48841</v>
          </cell>
          <cell r="AS60">
            <v>52802</v>
          </cell>
          <cell r="AT60">
            <v>58013</v>
          </cell>
          <cell r="AU60">
            <v>58974</v>
          </cell>
          <cell r="AV60">
            <v>53125</v>
          </cell>
          <cell r="AW60">
            <v>56892</v>
          </cell>
          <cell r="AX60">
            <v>60105</v>
          </cell>
          <cell r="AY60">
            <v>60255</v>
          </cell>
          <cell r="AZ60">
            <v>55016</v>
          </cell>
          <cell r="BA60">
            <v>58618</v>
          </cell>
          <cell r="BB60">
            <v>61820</v>
          </cell>
          <cell r="BC60">
            <v>64179</v>
          </cell>
          <cell r="BD60">
            <v>54879</v>
          </cell>
          <cell r="BE60">
            <v>58369</v>
          </cell>
          <cell r="BF60">
            <v>61468</v>
          </cell>
          <cell r="BG60">
            <v>62189</v>
          </cell>
          <cell r="BH60">
            <v>56316</v>
          </cell>
          <cell r="BI60">
            <v>59845</v>
          </cell>
          <cell r="BJ60">
            <v>63458</v>
          </cell>
          <cell r="BK60">
            <v>65089</v>
          </cell>
          <cell r="BL60">
            <v>60227</v>
          </cell>
          <cell r="BM60">
            <v>64783</v>
          </cell>
          <cell r="BN60">
            <v>68985</v>
          </cell>
          <cell r="BO60">
            <v>70558</v>
          </cell>
          <cell r="BP60">
            <v>66026</v>
          </cell>
          <cell r="BQ60">
            <v>69368</v>
          </cell>
          <cell r="BR60">
            <v>75774</v>
          </cell>
          <cell r="BS60">
            <v>76132</v>
          </cell>
          <cell r="BT60">
            <v>66604</v>
          </cell>
          <cell r="BU60">
            <v>72083</v>
          </cell>
          <cell r="BV60">
            <v>80203</v>
          </cell>
          <cell r="BW60">
            <v>80621</v>
          </cell>
          <cell r="BX60">
            <v>72126</v>
          </cell>
          <cell r="BY60">
            <v>79290</v>
          </cell>
          <cell r="BZ60">
            <v>88222</v>
          </cell>
          <cell r="CA60">
            <v>94377</v>
          </cell>
          <cell r="CB60">
            <v>76661</v>
          </cell>
          <cell r="CC60">
            <v>86276</v>
          </cell>
          <cell r="CD60">
            <v>93157</v>
          </cell>
          <cell r="CE60">
            <v>98911</v>
          </cell>
          <cell r="CF60">
            <v>82233</v>
          </cell>
          <cell r="CG60">
            <v>93393</v>
          </cell>
          <cell r="CH60">
            <v>97102</v>
          </cell>
          <cell r="CI60">
            <v>106197</v>
          </cell>
          <cell r="CJ60">
            <v>97220</v>
          </cell>
          <cell r="CK60">
            <v>101510</v>
          </cell>
          <cell r="CL60">
            <v>95749</v>
          </cell>
          <cell r="CM60">
            <v>112514</v>
          </cell>
          <cell r="CN60">
            <v>100068</v>
          </cell>
          <cell r="CO60">
            <v>103867</v>
          </cell>
          <cell r="CP60">
            <v>97061</v>
          </cell>
          <cell r="CQ60">
            <v>111885</v>
          </cell>
          <cell r="CR60">
            <v>99801</v>
          </cell>
          <cell r="CS60">
            <v>105138</v>
          </cell>
          <cell r="CT60">
            <v>99771</v>
          </cell>
          <cell r="CU60">
            <v>113694</v>
          </cell>
          <cell r="CV60">
            <v>106784</v>
          </cell>
          <cell r="CW60">
            <v>110992</v>
          </cell>
          <cell r="CX60">
            <v>108535</v>
          </cell>
          <cell r="CY60">
            <v>124894</v>
          </cell>
          <cell r="CZ60">
            <v>112190</v>
          </cell>
          <cell r="DA60">
            <v>119549</v>
          </cell>
          <cell r="DB60">
            <v>117544</v>
          </cell>
          <cell r="DC60">
            <v>134282</v>
          </cell>
          <cell r="DD60">
            <v>120402</v>
          </cell>
          <cell r="DE60">
            <v>129695</v>
          </cell>
          <cell r="DF60">
            <v>125069</v>
          </cell>
          <cell r="DG60">
            <v>144933</v>
          </cell>
          <cell r="DH60">
            <v>128304</v>
          </cell>
          <cell r="DI60">
            <v>136204</v>
          </cell>
          <cell r="DJ60">
            <v>131729</v>
          </cell>
          <cell r="DK60">
            <v>155205</v>
          </cell>
          <cell r="DL60">
            <v>135225</v>
          </cell>
          <cell r="DM60">
            <v>144399</v>
          </cell>
          <cell r="DN60">
            <v>139428</v>
          </cell>
          <cell r="DO60">
            <v>165280</v>
          </cell>
          <cell r="DP60">
            <v>138517</v>
          </cell>
          <cell r="DQ60">
            <v>146055</v>
          </cell>
          <cell r="DR60">
            <v>134047</v>
          </cell>
          <cell r="DS60">
            <v>151516</v>
          </cell>
          <cell r="DT60">
            <v>130428</v>
          </cell>
          <cell r="DU60">
            <v>138351</v>
          </cell>
          <cell r="DV60">
            <v>133193</v>
          </cell>
          <cell r="DW60">
            <v>160433</v>
          </cell>
          <cell r="DX60">
            <v>143949</v>
          </cell>
          <cell r="DY60">
            <v>147708</v>
          </cell>
          <cell r="DZ60">
            <v>140883</v>
          </cell>
          <cell r="EA60">
            <v>169925</v>
          </cell>
          <cell r="EB60">
            <v>148558</v>
          </cell>
          <cell r="EC60">
            <v>156427</v>
          </cell>
          <cell r="ED60">
            <v>148687</v>
          </cell>
          <cell r="EE60">
            <v>170872</v>
          </cell>
          <cell r="EF60">
            <v>150170</v>
          </cell>
          <cell r="EG60">
            <v>159222</v>
          </cell>
          <cell r="EH60">
            <v>152107</v>
          </cell>
          <cell r="EI60">
            <v>174396</v>
          </cell>
          <cell r="EJ60">
            <v>159022</v>
          </cell>
          <cell r="EK60">
            <v>163842</v>
          </cell>
          <cell r="EL60">
            <v>158578</v>
          </cell>
          <cell r="EM60">
            <v>181422</v>
          </cell>
          <cell r="EN60">
            <v>161532</v>
          </cell>
          <cell r="EO60">
            <v>170558</v>
          </cell>
          <cell r="EP60">
            <v>166891</v>
          </cell>
          <cell r="EQ60">
            <v>190629</v>
          </cell>
          <cell r="ER60">
            <v>169059</v>
          </cell>
          <cell r="ES60">
            <v>176167</v>
          </cell>
          <cell r="ET60">
            <v>170324</v>
          </cell>
          <cell r="EU60">
            <v>198789</v>
          </cell>
          <cell r="EV60">
            <v>175932</v>
          </cell>
          <cell r="EW60">
            <v>185948</v>
          </cell>
          <cell r="EX60">
            <v>180090</v>
          </cell>
          <cell r="EY60">
            <v>213654</v>
          </cell>
          <cell r="EZ60">
            <v>184238</v>
          </cell>
          <cell r="FA60">
            <v>193256</v>
          </cell>
          <cell r="FB60">
            <v>188683</v>
          </cell>
          <cell r="FC60">
            <v>214426</v>
          </cell>
          <cell r="FD60">
            <v>190847</v>
          </cell>
          <cell r="FE60">
            <v>199846</v>
          </cell>
          <cell r="FF60">
            <v>194392</v>
          </cell>
          <cell r="FG60">
            <v>228124</v>
          </cell>
          <cell r="FH60">
            <v>195898</v>
          </cell>
          <cell r="FI60">
            <v>206813</v>
          </cell>
          <cell r="FJ60">
            <v>195543</v>
          </cell>
          <cell r="FK60">
            <v>229605</v>
          </cell>
          <cell r="FL60">
            <v>168548</v>
          </cell>
          <cell r="FM60">
            <v>190477</v>
          </cell>
          <cell r="FN60">
            <v>198515</v>
          </cell>
          <cell r="FO60">
            <v>234936</v>
          </cell>
          <cell r="FP60">
            <v>204645</v>
          </cell>
          <cell r="FQ60">
            <v>221340</v>
          </cell>
          <cell r="FR60">
            <v>226301</v>
          </cell>
          <cell r="FS60">
            <v>268674</v>
          </cell>
          <cell r="FT60">
            <v>233346</v>
          </cell>
          <cell r="FU60">
            <v>251740</v>
          </cell>
          <cell r="FV60">
            <v>249554</v>
          </cell>
          <cell r="FW60">
            <v>294864</v>
          </cell>
          <cell r="FX60">
            <v>254414</v>
          </cell>
          <cell r="FY60">
            <v>267782</v>
          </cell>
          <cell r="FZ60">
            <v>263296</v>
          </cell>
          <cell r="GA60">
            <v>309469</v>
          </cell>
          <cell r="GB60">
            <v>269297.8</v>
          </cell>
          <cell r="GC60">
            <v>282473.59999999998</v>
          </cell>
          <cell r="GD60">
            <v>271460.40000000002</v>
          </cell>
          <cell r="GE60">
            <v>315555.8</v>
          </cell>
          <cell r="GF60">
            <v>278436.2</v>
          </cell>
          <cell r="GG60">
            <v>291714.59999999998</v>
          </cell>
          <cell r="GH60">
            <v>280680.3</v>
          </cell>
          <cell r="GI60">
            <v>326312.90000000002</v>
          </cell>
          <cell r="GJ60">
            <v>290472</v>
          </cell>
          <cell r="GK60">
            <v>304096</v>
          </cell>
          <cell r="GL60">
            <v>292219.59999999998</v>
          </cell>
          <cell r="GM60">
            <v>339577.9</v>
          </cell>
          <cell r="GN60">
            <v>303122.2</v>
          </cell>
          <cell r="GO60">
            <v>317087.3</v>
          </cell>
          <cell r="GP60">
            <v>304494.3</v>
          </cell>
          <cell r="GQ60">
            <v>353832.6</v>
          </cell>
          <cell r="GR60">
            <v>315062.5</v>
          </cell>
          <cell r="GS60">
            <v>329857.8</v>
          </cell>
          <cell r="GT60">
            <v>316918.3</v>
          </cell>
          <cell r="GU60">
            <v>368513.5</v>
          </cell>
          <cell r="GV60">
            <v>327623.8</v>
          </cell>
          <cell r="GW60">
            <v>343398.40000000002</v>
          </cell>
          <cell r="GX60">
            <v>330063.40000000002</v>
          </cell>
          <cell r="GY60" t="str">
            <v>Office for National Statistics\Haver Analytics</v>
          </cell>
          <cell r="GZ60" t="b">
            <v>0</v>
          </cell>
          <cell r="HA60" t="str">
            <v>NA</v>
          </cell>
          <cell r="HB60" t="str">
            <v>NA</v>
          </cell>
          <cell r="HC60">
            <v>2024</v>
          </cell>
          <cell r="HD60">
            <v>1</v>
          </cell>
          <cell r="HE60" t="str">
            <v>NA</v>
          </cell>
          <cell r="HF60" t="str">
            <v>JW2OQ@UK</v>
          </cell>
          <cell r="HG60" t="str">
            <v>UK: Public Sector ex Finl Intervention: Total Current Receipts (NSA, Mil.GBP)</v>
          </cell>
          <cell r="HH60" t="str">
            <v>GBR</v>
          </cell>
          <cell r="HI60" t="str">
            <v>GREVX</v>
          </cell>
          <cell r="HJ60" t="str">
            <v>Labour.db</v>
          </cell>
        </row>
        <row r="61">
          <cell r="A61" t="str">
            <v>United Kingdom</v>
          </cell>
          <cell r="B61" t="str">
            <v>Government debt, net (excluding financial interventions)</v>
          </cell>
          <cell r="C61" t="str">
            <v>Labour</v>
          </cell>
          <cell r="D61" t="str">
            <v>Pound</v>
          </cell>
          <cell r="E61" t="str">
            <v>Millions</v>
          </cell>
          <cell r="F61" t="str">
            <v>Level</v>
          </cell>
          <cell r="G61">
            <v>75983.41</v>
          </cell>
          <cell r="H61">
            <v>78965.55</v>
          </cell>
          <cell r="I61">
            <v>81955.839999999997</v>
          </cell>
          <cell r="J61">
            <v>84954.26</v>
          </cell>
          <cell r="K61">
            <v>88342.79</v>
          </cell>
          <cell r="L61">
            <v>91718.73</v>
          </cell>
          <cell r="M61">
            <v>94133.53</v>
          </cell>
          <cell r="N61">
            <v>95587.21</v>
          </cell>
          <cell r="O61">
            <v>96841.12</v>
          </cell>
          <cell r="P61">
            <v>98489.59</v>
          </cell>
          <cell r="Q61">
            <v>100607.5</v>
          </cell>
          <cell r="R61">
            <v>103194.7</v>
          </cell>
          <cell r="S61">
            <v>107892.9</v>
          </cell>
          <cell r="T61">
            <v>112350.39999999999</v>
          </cell>
          <cell r="U61">
            <v>111617.2</v>
          </cell>
          <cell r="V61">
            <v>105693.5</v>
          </cell>
          <cell r="W61">
            <v>97493.3</v>
          </cell>
          <cell r="X61">
            <v>91452.49</v>
          </cell>
          <cell r="Y61">
            <v>90897.73</v>
          </cell>
          <cell r="Z61">
            <v>95829.01</v>
          </cell>
          <cell r="AA61">
            <v>100950.3</v>
          </cell>
          <cell r="AB61">
            <v>103842.1</v>
          </cell>
          <cell r="AC61">
            <v>106396.3</v>
          </cell>
          <cell r="AD61">
            <v>108612.9</v>
          </cell>
          <cell r="AE61">
            <v>111237.2</v>
          </cell>
          <cell r="AF61">
            <v>113988.8</v>
          </cell>
          <cell r="AG61">
            <v>115727.6</v>
          </cell>
          <cell r="AH61">
            <v>116453.6</v>
          </cell>
          <cell r="AI61">
            <v>118539.7</v>
          </cell>
          <cell r="AJ61">
            <v>121004.3</v>
          </cell>
          <cell r="AK61">
            <v>120092.9</v>
          </cell>
          <cell r="AL61">
            <v>115805.7</v>
          </cell>
          <cell r="AM61">
            <v>111566.39999999999</v>
          </cell>
          <cell r="AN61">
            <v>108695.1</v>
          </cell>
          <cell r="AO61">
            <v>105625.3</v>
          </cell>
          <cell r="AP61">
            <v>102356.9</v>
          </cell>
          <cell r="AQ61">
            <v>97603.77</v>
          </cell>
          <cell r="AR61">
            <v>92966.58</v>
          </cell>
          <cell r="AS61">
            <v>91983.27</v>
          </cell>
          <cell r="AT61">
            <v>94653.84</v>
          </cell>
          <cell r="AU61">
            <v>97206.61</v>
          </cell>
          <cell r="AV61">
            <v>98280.29</v>
          </cell>
          <cell r="AW61">
            <v>99731.27</v>
          </cell>
          <cell r="AX61">
            <v>101559.6</v>
          </cell>
          <cell r="AY61">
            <v>100297.1</v>
          </cell>
          <cell r="AZ61">
            <v>98955.17</v>
          </cell>
          <cell r="BA61">
            <v>105238.8</v>
          </cell>
          <cell r="BB61">
            <v>119147.9</v>
          </cell>
          <cell r="BC61">
            <v>131212.79999999999</v>
          </cell>
          <cell r="BD61">
            <v>140228.9</v>
          </cell>
          <cell r="BE61">
            <v>153971.20000000001</v>
          </cell>
          <cell r="BF61">
            <v>172439.8</v>
          </cell>
          <cell r="BG61">
            <v>201900</v>
          </cell>
          <cell r="BH61">
            <v>216100</v>
          </cell>
          <cell r="BI61">
            <v>229800</v>
          </cell>
          <cell r="BJ61">
            <v>234900</v>
          </cell>
          <cell r="BK61">
            <v>249800</v>
          </cell>
          <cell r="BL61">
            <v>262900</v>
          </cell>
          <cell r="BM61">
            <v>273500</v>
          </cell>
          <cell r="BN61">
            <v>278400</v>
          </cell>
          <cell r="BO61">
            <v>290000</v>
          </cell>
          <cell r="BP61">
            <v>301400</v>
          </cell>
          <cell r="BQ61">
            <v>310700</v>
          </cell>
          <cell r="BR61">
            <v>313600</v>
          </cell>
          <cell r="BS61">
            <v>322100</v>
          </cell>
          <cell r="BT61">
            <v>333000</v>
          </cell>
          <cell r="BU61">
            <v>339300</v>
          </cell>
          <cell r="BV61">
            <v>341900</v>
          </cell>
          <cell r="BW61">
            <v>347000</v>
          </cell>
          <cell r="BX61">
            <v>364400</v>
          </cell>
          <cell r="BY61">
            <v>365400</v>
          </cell>
          <cell r="BZ61">
            <v>365000</v>
          </cell>
          <cell r="CA61">
            <v>360400</v>
          </cell>
          <cell r="CB61">
            <v>367300</v>
          </cell>
          <cell r="CC61">
            <v>366100</v>
          </cell>
          <cell r="CD61">
            <v>364300</v>
          </cell>
          <cell r="CE61">
            <v>363100</v>
          </cell>
          <cell r="CF61">
            <v>367400</v>
          </cell>
          <cell r="CG61">
            <v>361800</v>
          </cell>
          <cell r="CH61">
            <v>368300</v>
          </cell>
          <cell r="CI61">
            <v>353300</v>
          </cell>
          <cell r="CJ61">
            <v>341800</v>
          </cell>
          <cell r="CK61">
            <v>326600</v>
          </cell>
          <cell r="CL61">
            <v>333300</v>
          </cell>
          <cell r="CM61">
            <v>322000</v>
          </cell>
          <cell r="CN61">
            <v>330300</v>
          </cell>
          <cell r="CO61">
            <v>324600</v>
          </cell>
          <cell r="CP61">
            <v>335500</v>
          </cell>
          <cell r="CQ61">
            <v>330600</v>
          </cell>
          <cell r="CR61">
            <v>339100</v>
          </cell>
          <cell r="CS61">
            <v>343600</v>
          </cell>
          <cell r="CT61">
            <v>368700</v>
          </cell>
          <cell r="CU61">
            <v>369200</v>
          </cell>
          <cell r="CV61">
            <v>375500</v>
          </cell>
          <cell r="CW61">
            <v>383400</v>
          </cell>
          <cell r="CX61">
            <v>404600</v>
          </cell>
          <cell r="CY61">
            <v>404500</v>
          </cell>
          <cell r="CZ61">
            <v>430200</v>
          </cell>
          <cell r="DA61">
            <v>438000</v>
          </cell>
          <cell r="DB61">
            <v>463800</v>
          </cell>
          <cell r="DC61">
            <v>460900</v>
          </cell>
          <cell r="DD61">
            <v>473300</v>
          </cell>
          <cell r="DE61">
            <v>483300</v>
          </cell>
          <cell r="DF61">
            <v>503500</v>
          </cell>
          <cell r="DG61">
            <v>499400</v>
          </cell>
          <cell r="DH61">
            <v>520000</v>
          </cell>
          <cell r="DI61">
            <v>524600</v>
          </cell>
          <cell r="DJ61">
            <v>539000</v>
          </cell>
          <cell r="DK61">
            <v>535200</v>
          </cell>
          <cell r="DL61">
            <v>551200</v>
          </cell>
          <cell r="DM61">
            <v>553000</v>
          </cell>
          <cell r="DN61">
            <v>574700</v>
          </cell>
          <cell r="DO61">
            <v>567200</v>
          </cell>
          <cell r="DP61">
            <v>600100</v>
          </cell>
          <cell r="DQ61">
            <v>681200</v>
          </cell>
          <cell r="DR61">
            <v>749900</v>
          </cell>
          <cell r="DS61">
            <v>787200</v>
          </cell>
          <cell r="DT61">
            <v>849700</v>
          </cell>
          <cell r="DU61">
            <v>877500</v>
          </cell>
          <cell r="DV61">
            <v>958600</v>
          </cell>
          <cell r="DW61">
            <v>1027900</v>
          </cell>
          <cell r="DX61">
            <v>1068100</v>
          </cell>
          <cell r="DY61">
            <v>1106900</v>
          </cell>
          <cell r="DZ61">
            <v>1152500</v>
          </cell>
          <cell r="EA61">
            <v>1168700</v>
          </cell>
          <cell r="EB61">
            <v>1202900</v>
          </cell>
          <cell r="EC61">
            <v>1219100</v>
          </cell>
          <cell r="ED61">
            <v>1250600</v>
          </cell>
          <cell r="EE61">
            <v>1261200</v>
          </cell>
          <cell r="EF61">
            <v>1290100</v>
          </cell>
          <cell r="EG61">
            <v>1308900</v>
          </cell>
          <cell r="EH61">
            <v>1354300</v>
          </cell>
          <cell r="EI61">
            <v>1366200</v>
          </cell>
          <cell r="EJ61">
            <v>1397700</v>
          </cell>
          <cell r="EK61">
            <v>1415400</v>
          </cell>
          <cell r="EL61">
            <v>1452600</v>
          </cell>
          <cell r="EM61">
            <v>1461100</v>
          </cell>
          <cell r="EN61">
            <v>1497900</v>
          </cell>
          <cell r="EO61">
            <v>1513900</v>
          </cell>
          <cell r="EP61">
            <v>1550800</v>
          </cell>
          <cell r="EQ61">
            <v>1552900</v>
          </cell>
          <cell r="ER61">
            <v>1584600</v>
          </cell>
          <cell r="ES61">
            <v>1589300</v>
          </cell>
          <cell r="ET61">
            <v>1605100</v>
          </cell>
          <cell r="EU61">
            <v>1599700</v>
          </cell>
          <cell r="EV61">
            <v>1627600</v>
          </cell>
          <cell r="EW61">
            <v>1632900</v>
          </cell>
          <cell r="EX61">
            <v>1688100</v>
          </cell>
          <cell r="EY61">
            <v>1718000</v>
          </cell>
          <cell r="EZ61">
            <v>1755300</v>
          </cell>
          <cell r="FA61">
            <v>1773700</v>
          </cell>
          <cell r="FB61">
            <v>1743700</v>
          </cell>
          <cell r="FC61">
            <v>1757300</v>
          </cell>
          <cell r="FD61">
            <v>1774800</v>
          </cell>
          <cell r="FE61">
            <v>1774400</v>
          </cell>
          <cell r="FF61">
            <v>1795600</v>
          </cell>
          <cell r="FG61">
            <v>1776900</v>
          </cell>
          <cell r="FH61">
            <v>1809900</v>
          </cell>
          <cell r="FI61">
            <v>1803800</v>
          </cell>
          <cell r="FJ61">
            <v>1835200</v>
          </cell>
          <cell r="FK61">
            <v>1815000</v>
          </cell>
          <cell r="FL61">
            <v>2023900</v>
          </cell>
          <cell r="FM61">
            <v>2068800</v>
          </cell>
          <cell r="FN61">
            <v>2152200</v>
          </cell>
          <cell r="FO61">
            <v>2152000</v>
          </cell>
          <cell r="FP61">
            <v>2223700</v>
          </cell>
          <cell r="FQ61">
            <v>2235900</v>
          </cell>
          <cell r="FR61">
            <v>2360200</v>
          </cell>
          <cell r="FS61">
            <v>2381100</v>
          </cell>
          <cell r="FT61">
            <v>2424200</v>
          </cell>
          <cell r="FU61">
            <v>2440700</v>
          </cell>
          <cell r="FV61">
            <v>2497000</v>
          </cell>
          <cell r="FW61">
            <v>2539700</v>
          </cell>
          <cell r="FX61">
            <v>2598300</v>
          </cell>
          <cell r="FY61">
            <v>2597800</v>
          </cell>
          <cell r="FZ61">
            <v>2687300</v>
          </cell>
          <cell r="GA61">
            <v>2694300</v>
          </cell>
          <cell r="GB61">
            <v>2729995</v>
          </cell>
          <cell r="GC61">
            <v>2756552</v>
          </cell>
          <cell r="GD61">
            <v>2797351</v>
          </cell>
          <cell r="GE61">
            <v>2804618</v>
          </cell>
          <cell r="GF61">
            <v>2823149</v>
          </cell>
          <cell r="GG61">
            <v>2832589</v>
          </cell>
          <cell r="GH61">
            <v>2856215</v>
          </cell>
          <cell r="GI61">
            <v>2843747</v>
          </cell>
          <cell r="GJ61">
            <v>2876387</v>
          </cell>
          <cell r="GK61">
            <v>2899418</v>
          </cell>
          <cell r="GL61">
            <v>2937546</v>
          </cell>
          <cell r="GM61">
            <v>2937613</v>
          </cell>
          <cell r="GN61">
            <v>2972999</v>
          </cell>
          <cell r="GO61">
            <v>2998495</v>
          </cell>
          <cell r="GP61">
            <v>3039937</v>
          </cell>
          <cell r="GQ61">
            <v>3040858</v>
          </cell>
          <cell r="GR61">
            <v>3074820</v>
          </cell>
          <cell r="GS61">
            <v>3098040</v>
          </cell>
          <cell r="GT61">
            <v>3137526</v>
          </cell>
          <cell r="GU61">
            <v>3133513</v>
          </cell>
          <cell r="GV61">
            <v>3159206</v>
          </cell>
          <cell r="GW61">
            <v>3173596</v>
          </cell>
          <cell r="GX61">
            <v>3205089</v>
          </cell>
          <cell r="GY61" t="str">
            <v>Office for National Statistics\Haver Analytics</v>
          </cell>
          <cell r="GZ61" t="b">
            <v>0</v>
          </cell>
          <cell r="HA61" t="str">
            <v>NA</v>
          </cell>
          <cell r="HB61" t="str">
            <v>NA</v>
          </cell>
          <cell r="HC61">
            <v>2024</v>
          </cell>
          <cell r="HD61">
            <v>1</v>
          </cell>
          <cell r="HE61" t="str">
            <v>NA</v>
          </cell>
          <cell r="HF61" t="str">
            <v>HF6WQ@UK * 1000</v>
          </cell>
          <cell r="HG61" t="str">
            <v>UK: Public Sector: Net Debt excluding Financial Interventions (NSA, Bil.GBP) * 1000</v>
          </cell>
          <cell r="HH61" t="str">
            <v>GBR</v>
          </cell>
          <cell r="HI61" t="str">
            <v>GNDBTX</v>
          </cell>
          <cell r="HJ61" t="str">
            <v>Labour.db</v>
          </cell>
        </row>
        <row r="62">
          <cell r="A62" t="str">
            <v>United Kingdom</v>
          </cell>
          <cell r="B62" t="str">
            <v>Potential output, LCU</v>
          </cell>
          <cell r="C62" t="str">
            <v>Labour</v>
          </cell>
          <cell r="D62" t="str">
            <v>Pound</v>
          </cell>
          <cell r="E62" t="str">
            <v>Millions</v>
          </cell>
          <cell r="F62" t="str">
            <v>Level</v>
          </cell>
          <cell r="G62">
            <v>242116</v>
          </cell>
          <cell r="H62">
            <v>243373.2</v>
          </cell>
          <cell r="I62">
            <v>244536.3</v>
          </cell>
          <cell r="J62">
            <v>245736.5</v>
          </cell>
          <cell r="K62">
            <v>246765.5</v>
          </cell>
          <cell r="L62">
            <v>247498.8</v>
          </cell>
          <cell r="M62">
            <v>247831.7</v>
          </cell>
          <cell r="N62">
            <v>248016</v>
          </cell>
          <cell r="O62">
            <v>248324.8</v>
          </cell>
          <cell r="P62">
            <v>248808.1</v>
          </cell>
          <cell r="Q62">
            <v>249190.5</v>
          </cell>
          <cell r="R62">
            <v>249681.5</v>
          </cell>
          <cell r="S62">
            <v>250267</v>
          </cell>
          <cell r="T62">
            <v>251576.8</v>
          </cell>
          <cell r="U62">
            <v>253997</v>
          </cell>
          <cell r="V62">
            <v>256574.8</v>
          </cell>
          <cell r="W62">
            <v>258931.4</v>
          </cell>
          <cell r="X62">
            <v>261085.8</v>
          </cell>
          <cell r="Y62">
            <v>262927.59999999998</v>
          </cell>
          <cell r="Z62">
            <v>264904.2</v>
          </cell>
          <cell r="AA62">
            <v>266649.3</v>
          </cell>
          <cell r="AB62">
            <v>268323.20000000001</v>
          </cell>
          <cell r="AC62">
            <v>270105.2</v>
          </cell>
          <cell r="AD62">
            <v>271890.2</v>
          </cell>
          <cell r="AE62">
            <v>273617.40000000002</v>
          </cell>
          <cell r="AF62">
            <v>275136</v>
          </cell>
          <cell r="AG62">
            <v>276998.5</v>
          </cell>
          <cell r="AH62">
            <v>278739.90000000002</v>
          </cell>
          <cell r="AI62">
            <v>280362.8</v>
          </cell>
          <cell r="AJ62">
            <v>282599</v>
          </cell>
          <cell r="AK62">
            <v>284973.59999999998</v>
          </cell>
          <cell r="AL62">
            <v>287348.7</v>
          </cell>
          <cell r="AM62">
            <v>290054.3</v>
          </cell>
          <cell r="AN62">
            <v>292498.90000000002</v>
          </cell>
          <cell r="AO62">
            <v>295165.7</v>
          </cell>
          <cell r="AP62">
            <v>297934.09999999998</v>
          </cell>
          <cell r="AQ62">
            <v>300970</v>
          </cell>
          <cell r="AR62">
            <v>303412.3</v>
          </cell>
          <cell r="AS62">
            <v>305623.40000000002</v>
          </cell>
          <cell r="AT62">
            <v>307957.8</v>
          </cell>
          <cell r="AU62">
            <v>309812.3</v>
          </cell>
          <cell r="AV62">
            <v>311908.2</v>
          </cell>
          <cell r="AW62">
            <v>313765.7</v>
          </cell>
          <cell r="AX62">
            <v>315123</v>
          </cell>
          <cell r="AY62">
            <v>315521.8</v>
          </cell>
          <cell r="AZ62">
            <v>316584</v>
          </cell>
          <cell r="BA62">
            <v>317441</v>
          </cell>
          <cell r="BB62">
            <v>318334.90000000002</v>
          </cell>
          <cell r="BC62">
            <v>320508.90000000002</v>
          </cell>
          <cell r="BD62">
            <v>321487.8</v>
          </cell>
          <cell r="BE62">
            <v>321430.8</v>
          </cell>
          <cell r="BF62">
            <v>322001.7</v>
          </cell>
          <cell r="BG62">
            <v>324398.90000000002</v>
          </cell>
          <cell r="BH62">
            <v>325578.5</v>
          </cell>
          <cell r="BI62">
            <v>327266.8</v>
          </cell>
          <cell r="BJ62">
            <v>329133</v>
          </cell>
          <cell r="BK62">
            <v>331628.79999999999</v>
          </cell>
          <cell r="BL62">
            <v>333365.5</v>
          </cell>
          <cell r="BM62">
            <v>336031.5</v>
          </cell>
          <cell r="BN62">
            <v>339336.2</v>
          </cell>
          <cell r="BO62">
            <v>340333.9</v>
          </cell>
          <cell r="BP62">
            <v>342766.9</v>
          </cell>
          <cell r="BQ62">
            <v>344755.8</v>
          </cell>
          <cell r="BR62">
            <v>346989</v>
          </cell>
          <cell r="BS62">
            <v>348932</v>
          </cell>
          <cell r="BT62">
            <v>352285.2</v>
          </cell>
          <cell r="BU62">
            <v>353855.3</v>
          </cell>
          <cell r="BV62">
            <v>356731.5</v>
          </cell>
          <cell r="BW62">
            <v>359278.3</v>
          </cell>
          <cell r="BX62">
            <v>362573</v>
          </cell>
          <cell r="BY62">
            <v>364139.1</v>
          </cell>
          <cell r="BZ62">
            <v>365162.1</v>
          </cell>
          <cell r="CA62">
            <v>367688.5</v>
          </cell>
          <cell r="CB62">
            <v>369716.7</v>
          </cell>
          <cell r="CC62">
            <v>371966.7</v>
          </cell>
          <cell r="CD62">
            <v>372701.1</v>
          </cell>
          <cell r="CE62">
            <v>376298</v>
          </cell>
          <cell r="CF62">
            <v>378911</v>
          </cell>
          <cell r="CG62">
            <v>382213.9</v>
          </cell>
          <cell r="CH62">
            <v>385736.1</v>
          </cell>
          <cell r="CI62">
            <v>384894.8</v>
          </cell>
          <cell r="CJ62">
            <v>388988.2</v>
          </cell>
          <cell r="CK62">
            <v>391913.2</v>
          </cell>
          <cell r="CL62">
            <v>396055.9</v>
          </cell>
          <cell r="CM62">
            <v>398377.2</v>
          </cell>
          <cell r="CN62">
            <v>402395.3</v>
          </cell>
          <cell r="CO62">
            <v>404360.1</v>
          </cell>
          <cell r="CP62">
            <v>406556.1</v>
          </cell>
          <cell r="CQ62">
            <v>409142</v>
          </cell>
          <cell r="CR62">
            <v>410328.9</v>
          </cell>
          <cell r="CS62">
            <v>414893.7</v>
          </cell>
          <cell r="CT62">
            <v>416920.6</v>
          </cell>
          <cell r="CU62">
            <v>419524.9</v>
          </cell>
          <cell r="CV62">
            <v>422474.7</v>
          </cell>
          <cell r="CW62">
            <v>425418.3</v>
          </cell>
          <cell r="CX62">
            <v>426029.8</v>
          </cell>
          <cell r="CY62">
            <v>430496.5</v>
          </cell>
          <cell r="CZ62">
            <v>432205.5</v>
          </cell>
          <cell r="DA62">
            <v>434624.2</v>
          </cell>
          <cell r="DB62">
            <v>440243.20000000001</v>
          </cell>
          <cell r="DC62">
            <v>443517.6</v>
          </cell>
          <cell r="DD62">
            <v>445312.1</v>
          </cell>
          <cell r="DE62">
            <v>449660</v>
          </cell>
          <cell r="DF62">
            <v>452553</v>
          </cell>
          <cell r="DG62">
            <v>455746.1</v>
          </cell>
          <cell r="DH62">
            <v>458481.7</v>
          </cell>
          <cell r="DI62">
            <v>461565.5</v>
          </cell>
          <cell r="DJ62">
            <v>465088</v>
          </cell>
          <cell r="DK62">
            <v>466765.4</v>
          </cell>
          <cell r="DL62">
            <v>470626.3</v>
          </cell>
          <cell r="DM62">
            <v>472594</v>
          </cell>
          <cell r="DN62">
            <v>473750.9</v>
          </cell>
          <cell r="DO62">
            <v>479765.7</v>
          </cell>
          <cell r="DP62">
            <v>478400.9</v>
          </cell>
          <cell r="DQ62">
            <v>481938.3</v>
          </cell>
          <cell r="DR62">
            <v>483379.8</v>
          </cell>
          <cell r="DS62">
            <v>481505.9</v>
          </cell>
          <cell r="DT62">
            <v>483616.3</v>
          </cell>
          <cell r="DU62">
            <v>482466.7</v>
          </cell>
          <cell r="DV62">
            <v>483250.2</v>
          </cell>
          <cell r="DW62">
            <v>484560.9</v>
          </cell>
          <cell r="DX62">
            <v>486604.3</v>
          </cell>
          <cell r="DY62">
            <v>488989.2</v>
          </cell>
          <cell r="DZ62">
            <v>491360.7</v>
          </cell>
          <cell r="EA62">
            <v>491965.9</v>
          </cell>
          <cell r="EB62">
            <v>489144</v>
          </cell>
          <cell r="EC62">
            <v>493543.6</v>
          </cell>
          <cell r="ED62">
            <v>494235.9</v>
          </cell>
          <cell r="EE62">
            <v>496627.3</v>
          </cell>
          <cell r="EF62">
            <v>498978.9</v>
          </cell>
          <cell r="EG62">
            <v>503396.8</v>
          </cell>
          <cell r="EH62">
            <v>504652.79999999999</v>
          </cell>
          <cell r="EI62">
            <v>505855.9</v>
          </cell>
          <cell r="EJ62">
            <v>507633.1</v>
          </cell>
          <cell r="EK62">
            <v>512068.4</v>
          </cell>
          <cell r="EL62">
            <v>511581.5</v>
          </cell>
          <cell r="EM62">
            <v>514571.8</v>
          </cell>
          <cell r="EN62">
            <v>516954.8</v>
          </cell>
          <cell r="EO62">
            <v>518502.2</v>
          </cell>
          <cell r="EP62">
            <v>519944.8</v>
          </cell>
          <cell r="EQ62">
            <v>522021.7</v>
          </cell>
          <cell r="ER62">
            <v>523438.9</v>
          </cell>
          <cell r="ES62">
            <v>524180.8</v>
          </cell>
          <cell r="ET62">
            <v>531364.1</v>
          </cell>
          <cell r="EU62">
            <v>531067.1</v>
          </cell>
          <cell r="EV62">
            <v>532997.1</v>
          </cell>
          <cell r="EW62">
            <v>535039.80000000005</v>
          </cell>
          <cell r="EX62">
            <v>537784.5</v>
          </cell>
          <cell r="EY62">
            <v>540971.19999999995</v>
          </cell>
          <cell r="EZ62">
            <v>544475.6</v>
          </cell>
          <cell r="FA62">
            <v>542133.1</v>
          </cell>
          <cell r="FB62">
            <v>543884.1</v>
          </cell>
          <cell r="FC62">
            <v>546927.9</v>
          </cell>
          <cell r="FD62">
            <v>548131.9</v>
          </cell>
          <cell r="FE62">
            <v>553398.9</v>
          </cell>
          <cell r="FF62">
            <v>554103.30000000005</v>
          </cell>
          <cell r="FG62">
            <v>558039.9</v>
          </cell>
          <cell r="FH62">
            <v>559788.19999999995</v>
          </cell>
          <cell r="FI62">
            <v>560171.19999999995</v>
          </cell>
          <cell r="FJ62">
            <v>560861.30000000005</v>
          </cell>
          <cell r="FK62">
            <v>556070.69999999995</v>
          </cell>
          <cell r="FL62">
            <v>488723.4</v>
          </cell>
          <cell r="FM62">
            <v>514774.8</v>
          </cell>
          <cell r="FN62">
            <v>535065.80000000005</v>
          </cell>
          <cell r="FO62">
            <v>528395.30000000005</v>
          </cell>
          <cell r="FP62">
            <v>546929</v>
          </cell>
          <cell r="FQ62">
            <v>555204.5</v>
          </cell>
          <cell r="FR62">
            <v>555235.1</v>
          </cell>
          <cell r="FS62">
            <v>560207.5</v>
          </cell>
          <cell r="FT62">
            <v>561273.9</v>
          </cell>
          <cell r="FU62">
            <v>561574.40000000002</v>
          </cell>
          <cell r="FV62">
            <v>563784.80000000005</v>
          </cell>
          <cell r="FW62">
            <v>565817.59999999998</v>
          </cell>
          <cell r="FX62">
            <v>567668.19999999995</v>
          </cell>
          <cell r="FY62">
            <v>569404.30000000005</v>
          </cell>
          <cell r="FZ62">
            <v>571383.80000000005</v>
          </cell>
          <cell r="GA62">
            <v>573941.4</v>
          </cell>
          <cell r="GB62">
            <v>576707.80000000005</v>
          </cell>
          <cell r="GC62">
            <v>579128.9</v>
          </cell>
          <cell r="GD62">
            <v>581573.6</v>
          </cell>
          <cell r="GE62">
            <v>584053.1</v>
          </cell>
          <cell r="GF62">
            <v>586583.4</v>
          </cell>
          <cell r="GG62">
            <v>589069.1</v>
          </cell>
          <cell r="GH62">
            <v>591545.59999999998</v>
          </cell>
          <cell r="GI62">
            <v>593954.30000000005</v>
          </cell>
          <cell r="GJ62">
            <v>596423.9</v>
          </cell>
          <cell r="GK62">
            <v>598909.6</v>
          </cell>
          <cell r="GL62">
            <v>601409.69999999995</v>
          </cell>
          <cell r="GM62">
            <v>603919.6</v>
          </cell>
          <cell r="GN62">
            <v>606494.9</v>
          </cell>
          <cell r="GO62">
            <v>608998.19999999995</v>
          </cell>
          <cell r="GP62">
            <v>611518.19999999995</v>
          </cell>
          <cell r="GQ62">
            <v>614083.80000000005</v>
          </cell>
          <cell r="GR62">
            <v>616633</v>
          </cell>
          <cell r="GS62">
            <v>619172.19999999995</v>
          </cell>
          <cell r="GT62">
            <v>621694</v>
          </cell>
          <cell r="GU62">
            <v>624393.9</v>
          </cell>
          <cell r="GV62">
            <v>627246.19999999995</v>
          </cell>
          <cell r="GW62">
            <v>630125.30000000005</v>
          </cell>
          <cell r="GX62">
            <v>633038.1</v>
          </cell>
          <cell r="GY62" t="str">
            <v>Oxford Economics estimate</v>
          </cell>
          <cell r="GZ62" t="b">
            <v>0</v>
          </cell>
          <cell r="HA62" t="str">
            <v>chained 2019</v>
          </cell>
          <cell r="HB62" t="str">
            <v>NA</v>
          </cell>
          <cell r="HC62">
            <v>2022</v>
          </cell>
          <cell r="HD62">
            <v>2</v>
          </cell>
          <cell r="HE62" t="str">
            <v>NA</v>
          </cell>
          <cell r="HF62" t="str">
            <v>Potential output</v>
          </cell>
          <cell r="HG62" t="str">
            <v>NA</v>
          </cell>
          <cell r="HH62" t="str">
            <v>GBR</v>
          </cell>
          <cell r="HI62" t="str">
            <v>YHAT</v>
          </cell>
          <cell r="HJ62" t="str">
            <v>Labour.db</v>
          </cell>
        </row>
        <row r="63">
          <cell r="A63" t="str">
            <v>United Kingdom</v>
          </cell>
          <cell r="B63" t="str">
            <v>GDP deflator</v>
          </cell>
          <cell r="C63" t="str">
            <v>Labour</v>
          </cell>
          <cell r="D63" t="str">
            <v>Index</v>
          </cell>
          <cell r="E63" t="str">
            <v>NA</v>
          </cell>
          <cell r="F63" t="str">
            <v>Level</v>
          </cell>
          <cell r="G63">
            <v>25.50459</v>
          </cell>
          <cell r="H63">
            <v>26.68543</v>
          </cell>
          <cell r="I63">
            <v>27.68966</v>
          </cell>
          <cell r="J63">
            <v>28.888439999999999</v>
          </cell>
          <cell r="K63">
            <v>29.671379999999999</v>
          </cell>
          <cell r="L63">
            <v>30.191469999999999</v>
          </cell>
          <cell r="M63">
            <v>30.69342</v>
          </cell>
          <cell r="N63">
            <v>31.613219999999998</v>
          </cell>
          <cell r="O63">
            <v>32.335189999999997</v>
          </cell>
          <cell r="P63">
            <v>32.628929999999997</v>
          </cell>
          <cell r="Q63">
            <v>33.148009999999999</v>
          </cell>
          <cell r="R63">
            <v>33.83596</v>
          </cell>
          <cell r="S63">
            <v>34.42409</v>
          </cell>
          <cell r="T63">
            <v>34.410449999999997</v>
          </cell>
          <cell r="U63">
            <v>34.943919999999999</v>
          </cell>
          <cell r="V63">
            <v>35.49248</v>
          </cell>
          <cell r="W63">
            <v>35.572000000000003</v>
          </cell>
          <cell r="X63">
            <v>36.62603</v>
          </cell>
          <cell r="Y63">
            <v>36.914879999999997</v>
          </cell>
          <cell r="Z63">
            <v>37.443379999999998</v>
          </cell>
          <cell r="AA63">
            <v>37.637949999999996</v>
          </cell>
          <cell r="AB63">
            <v>38.255360000000003</v>
          </cell>
          <cell r="AC63">
            <v>38.989460000000001</v>
          </cell>
          <cell r="AD63">
            <v>39.585990000000002</v>
          </cell>
          <cell r="AE63">
            <v>39.877160000000003</v>
          </cell>
          <cell r="AF63">
            <v>40.008940000000003</v>
          </cell>
          <cell r="AG63">
            <v>40.449249999999999</v>
          </cell>
          <cell r="AH63">
            <v>41.028309999999998</v>
          </cell>
          <cell r="AI63">
            <v>41.572009999999999</v>
          </cell>
          <cell r="AJ63">
            <v>42.21405</v>
          </cell>
          <cell r="AK63">
            <v>43.019289999999998</v>
          </cell>
          <cell r="AL63">
            <v>43.437449999999998</v>
          </cell>
          <cell r="AM63">
            <v>43.886690000000002</v>
          </cell>
          <cell r="AN63">
            <v>44.755159999999997</v>
          </cell>
          <cell r="AO63">
            <v>45.552689999999998</v>
          </cell>
          <cell r="AP63">
            <v>46.527949999999997</v>
          </cell>
          <cell r="AQ63">
            <v>47.470799999999997</v>
          </cell>
          <cell r="AR63">
            <v>48.013739999999999</v>
          </cell>
          <cell r="AS63">
            <v>49.237209999999997</v>
          </cell>
          <cell r="AT63">
            <v>50.512970000000003</v>
          </cell>
          <cell r="AU63">
            <v>51.41825</v>
          </cell>
          <cell r="AV63">
            <v>52.223880000000001</v>
          </cell>
          <cell r="AW63">
            <v>53.86262</v>
          </cell>
          <cell r="AX63">
            <v>54.418300000000002</v>
          </cell>
          <cell r="AY63">
            <v>55.404420000000002</v>
          </cell>
          <cell r="AZ63">
            <v>56.310470000000002</v>
          </cell>
          <cell r="BA63">
            <v>56.889389999999999</v>
          </cell>
          <cell r="BB63">
            <v>57.55979</v>
          </cell>
          <cell r="BC63">
            <v>58.171100000000003</v>
          </cell>
          <cell r="BD63">
            <v>58.406709999999997</v>
          </cell>
          <cell r="BE63">
            <v>58.344630000000002</v>
          </cell>
          <cell r="BF63">
            <v>58.669490000000003</v>
          </cell>
          <cell r="BG63">
            <v>59.826369999999997</v>
          </cell>
          <cell r="BH63">
            <v>59.629849999999998</v>
          </cell>
          <cell r="BI63">
            <v>60.255650000000003</v>
          </cell>
          <cell r="BJ63">
            <v>60.89085</v>
          </cell>
          <cell r="BK63">
            <v>61.177639999999997</v>
          </cell>
          <cell r="BL63">
            <v>60.891910000000003</v>
          </cell>
          <cell r="BM63">
            <v>61.064970000000002</v>
          </cell>
          <cell r="BN63">
            <v>61.913249999999998</v>
          </cell>
          <cell r="BO63">
            <v>62.083669999999998</v>
          </cell>
          <cell r="BP63">
            <v>62.575679999999998</v>
          </cell>
          <cell r="BQ63">
            <v>63.021889999999999</v>
          </cell>
          <cell r="BR63">
            <v>63.765430000000002</v>
          </cell>
          <cell r="BS63">
            <v>64.396450000000002</v>
          </cell>
          <cell r="BT63">
            <v>65.565439999999995</v>
          </cell>
          <cell r="BU63">
            <v>66.026349999999994</v>
          </cell>
          <cell r="BV63">
            <v>65.860529999999997</v>
          </cell>
          <cell r="BW63">
            <v>64.89734</v>
          </cell>
          <cell r="BX63">
            <v>65.08372</v>
          </cell>
          <cell r="BY63">
            <v>66.525019999999998</v>
          </cell>
          <cell r="BZ63">
            <v>64.969120000000004</v>
          </cell>
          <cell r="CA63">
            <v>65.727189999999993</v>
          </cell>
          <cell r="CB63">
            <v>65.898290000000003</v>
          </cell>
          <cell r="CC63">
            <v>66.407780000000002</v>
          </cell>
          <cell r="CD63">
            <v>66.765659999999997</v>
          </cell>
          <cell r="CE63">
            <v>66.818280000000001</v>
          </cell>
          <cell r="CF63">
            <v>67.156170000000003</v>
          </cell>
          <cell r="CG63">
            <v>66.921729999999997</v>
          </cell>
          <cell r="CH63">
            <v>67.536839999999998</v>
          </cell>
          <cell r="CI63">
            <v>67.822659999999999</v>
          </cell>
          <cell r="CJ63">
            <v>67.776769999999999</v>
          </cell>
          <cell r="CK63">
            <v>67.91283</v>
          </cell>
          <cell r="CL63">
            <v>68.000619999999998</v>
          </cell>
          <cell r="CM63">
            <v>68.496610000000004</v>
          </cell>
          <cell r="CN63">
            <v>69.092359999999999</v>
          </cell>
          <cell r="CO63">
            <v>69.114450000000005</v>
          </cell>
          <cell r="CP63">
            <v>68.896029999999996</v>
          </cell>
          <cell r="CQ63">
            <v>69.703999999999994</v>
          </cell>
          <cell r="CR63">
            <v>70.150880000000001</v>
          </cell>
          <cell r="CS63">
            <v>70.491839999999996</v>
          </cell>
          <cell r="CT63">
            <v>71.091239999999999</v>
          </cell>
          <cell r="CU63">
            <v>71.363079999999997</v>
          </cell>
          <cell r="CV63">
            <v>72.004459999999995</v>
          </cell>
          <cell r="CW63">
            <v>72.369219999999999</v>
          </cell>
          <cell r="CX63">
            <v>72.434709999999995</v>
          </cell>
          <cell r="CY63">
            <v>72.724530000000001</v>
          </cell>
          <cell r="CZ63">
            <v>73.842349999999996</v>
          </cell>
          <cell r="DA63">
            <v>73.973550000000003</v>
          </cell>
          <cell r="DB63">
            <v>75.179150000000007</v>
          </cell>
          <cell r="DC63">
            <v>75.232050000000001</v>
          </cell>
          <cell r="DD63">
            <v>76.194220000000001</v>
          </cell>
          <cell r="DE63">
            <v>76.32038</v>
          </cell>
          <cell r="DF63">
            <v>76.653819999999996</v>
          </cell>
          <cell r="DG63">
            <v>77.220420000000004</v>
          </cell>
          <cell r="DH63">
            <v>78.150989999999993</v>
          </cell>
          <cell r="DI63">
            <v>78.757450000000006</v>
          </cell>
          <cell r="DJ63">
            <v>78.764060000000001</v>
          </cell>
          <cell r="DK63">
            <v>78.909769999999995</v>
          </cell>
          <cell r="DL63">
            <v>80.262150000000005</v>
          </cell>
          <cell r="DM63">
            <v>80.328720000000004</v>
          </cell>
          <cell r="DN63">
            <v>80.434250000000006</v>
          </cell>
          <cell r="DO63">
            <v>81.168189999999996</v>
          </cell>
          <cell r="DP63">
            <v>82.251239999999996</v>
          </cell>
          <cell r="DQ63">
            <v>83.349310000000003</v>
          </cell>
          <cell r="DR63">
            <v>84.140100000000004</v>
          </cell>
          <cell r="DS63">
            <v>84.054509999999993</v>
          </cell>
          <cell r="DT63">
            <v>84.292370000000005</v>
          </cell>
          <cell r="DU63">
            <v>84.690610000000007</v>
          </cell>
          <cell r="DV63">
            <v>84.05977</v>
          </cell>
          <cell r="DW63">
            <v>85.269390000000001</v>
          </cell>
          <cell r="DX63">
            <v>85.456950000000006</v>
          </cell>
          <cell r="DY63">
            <v>85.599289999999996</v>
          </cell>
          <cell r="DZ63">
            <v>86.102339999999998</v>
          </cell>
          <cell r="EA63">
            <v>87.529619999999994</v>
          </cell>
          <cell r="EB63">
            <v>86.930109999999999</v>
          </cell>
          <cell r="EC63">
            <v>87.439610000000002</v>
          </cell>
          <cell r="ED63">
            <v>88.029690000000002</v>
          </cell>
          <cell r="EE63">
            <v>88.363659999999996</v>
          </cell>
          <cell r="EF63">
            <v>88.546999999999997</v>
          </cell>
          <cell r="EG63">
            <v>88.930180000000007</v>
          </cell>
          <cell r="EH63">
            <v>89.469440000000006</v>
          </cell>
          <cell r="EI63">
            <v>90.254400000000004</v>
          </cell>
          <cell r="EJ63">
            <v>90.459370000000007</v>
          </cell>
          <cell r="EK63">
            <v>91.019310000000004</v>
          </cell>
          <cell r="EL63">
            <v>91.093440000000001</v>
          </cell>
          <cell r="EM63">
            <v>91.497380000000007</v>
          </cell>
          <cell r="EN63">
            <v>91.420150000000007</v>
          </cell>
          <cell r="EO63">
            <v>92.474170000000001</v>
          </cell>
          <cell r="EP63">
            <v>92.215620000000001</v>
          </cell>
          <cell r="EQ63">
            <v>92.388440000000003</v>
          </cell>
          <cell r="ER63">
            <v>92.204319999999996</v>
          </cell>
          <cell r="ES63">
            <v>92.478539999999995</v>
          </cell>
          <cell r="ET63">
            <v>92.973249999999993</v>
          </cell>
          <cell r="EU63">
            <v>93.493290000000002</v>
          </cell>
          <cell r="EV63">
            <v>93.771429999999995</v>
          </cell>
          <cell r="EW63">
            <v>94.69238</v>
          </cell>
          <cell r="EX63">
            <v>95.346950000000007</v>
          </cell>
          <cell r="EY63">
            <v>95.78058</v>
          </cell>
          <cell r="EZ63">
            <v>95.841819999999998</v>
          </cell>
          <cell r="FA63">
            <v>95.908929999999998</v>
          </cell>
          <cell r="FB63">
            <v>96.783749999999998</v>
          </cell>
          <cell r="FC63">
            <v>97.001580000000004</v>
          </cell>
          <cell r="FD63">
            <v>97.631789999999995</v>
          </cell>
          <cell r="FE63">
            <v>98.128360000000001</v>
          </cell>
          <cell r="FF63">
            <v>98.943799999999996</v>
          </cell>
          <cell r="FG63">
            <v>98.964770000000001</v>
          </cell>
          <cell r="FH63">
            <v>99.823319999999995</v>
          </cell>
          <cell r="FI63">
            <v>100.3214</v>
          </cell>
          <cell r="FJ63">
            <v>100.87860000000001</v>
          </cell>
          <cell r="FK63">
            <v>101.9395</v>
          </cell>
          <cell r="FL63">
            <v>109.43810000000001</v>
          </cell>
          <cell r="FM63">
            <v>105.1266</v>
          </cell>
          <cell r="FN63">
            <v>104.6961</v>
          </cell>
          <cell r="FO63">
            <v>105.6456</v>
          </cell>
          <cell r="FP63">
            <v>103.8984</v>
          </cell>
          <cell r="FQ63">
            <v>104.59569999999999</v>
          </cell>
          <cell r="FR63">
            <v>105.717</v>
          </cell>
          <cell r="FS63">
            <v>107.21420000000001</v>
          </cell>
          <cell r="FT63">
            <v>109.4003</v>
          </cell>
          <cell r="FU63">
            <v>111.1253</v>
          </cell>
          <cell r="FV63">
            <v>113.6913</v>
          </cell>
          <cell r="FW63">
            <v>115.5996</v>
          </cell>
          <cell r="FX63">
            <v>118.4225</v>
          </cell>
          <cell r="FY63">
            <v>119.3374</v>
          </cell>
          <cell r="FZ63">
            <v>119.509</v>
          </cell>
          <cell r="GA63">
            <v>120.2062</v>
          </cell>
          <cell r="GB63">
            <v>120.3783</v>
          </cell>
          <cell r="GC63">
            <v>120.6631</v>
          </cell>
          <cell r="GD63">
            <v>120.9969</v>
          </cell>
          <cell r="GE63">
            <v>121.34180000000001</v>
          </cell>
          <cell r="GF63">
            <v>121.76260000000001</v>
          </cell>
          <cell r="GG63">
            <v>122.2176</v>
          </cell>
          <cell r="GH63">
            <v>122.705</v>
          </cell>
          <cell r="GI63">
            <v>123.2195</v>
          </cell>
          <cell r="GJ63">
            <v>123.7894</v>
          </cell>
          <cell r="GK63">
            <v>124.33069999999999</v>
          </cell>
          <cell r="GL63">
            <v>124.9055</v>
          </cell>
          <cell r="GM63">
            <v>125.48220000000001</v>
          </cell>
          <cell r="GN63">
            <v>126.1001</v>
          </cell>
          <cell r="GO63">
            <v>126.6918</v>
          </cell>
          <cell r="GP63">
            <v>127.2989</v>
          </cell>
          <cell r="GQ63">
            <v>127.91759999999999</v>
          </cell>
          <cell r="GR63">
            <v>128.57810000000001</v>
          </cell>
          <cell r="GS63">
            <v>129.18469999999999</v>
          </cell>
          <cell r="GT63">
            <v>129.80760000000001</v>
          </cell>
          <cell r="GU63">
            <v>130.44630000000001</v>
          </cell>
          <cell r="GV63">
            <v>131.18629999999999</v>
          </cell>
          <cell r="GW63">
            <v>131.85149999999999</v>
          </cell>
          <cell r="GX63">
            <v>132.51990000000001</v>
          </cell>
          <cell r="GY63" t="str">
            <v>Office for National Statistics\Haver Analytics</v>
          </cell>
          <cell r="GZ63" t="b">
            <v>1</v>
          </cell>
          <cell r="HA63" t="str">
            <v>NA</v>
          </cell>
          <cell r="HB63">
            <v>2019</v>
          </cell>
          <cell r="HC63">
            <v>2024</v>
          </cell>
          <cell r="HD63">
            <v>1</v>
          </cell>
          <cell r="HE63" t="str">
            <v>NA</v>
          </cell>
          <cell r="HF63" t="str">
            <v>100*GDP, nominal / GDP, real</v>
          </cell>
          <cell r="HG63" t="str">
            <v>NA</v>
          </cell>
          <cell r="HH63" t="str">
            <v>GBR</v>
          </cell>
          <cell r="HI63" t="str">
            <v>PGDP</v>
          </cell>
          <cell r="HJ63" t="str">
            <v>Labour.db</v>
          </cell>
        </row>
        <row r="64">
          <cell r="A64" t="str">
            <v>United Kingdom</v>
          </cell>
          <cell r="B64" t="str">
            <v>Interest rate, central bank policy, end of period</v>
          </cell>
          <cell r="C64" t="str">
            <v>Labour</v>
          </cell>
          <cell r="D64" t="str">
            <v>%</v>
          </cell>
          <cell r="E64" t="str">
            <v>NA</v>
          </cell>
          <cell r="F64" t="str">
            <v>Level</v>
          </cell>
          <cell r="G64">
            <v>17</v>
          </cell>
          <cell r="H64">
            <v>17</v>
          </cell>
          <cell r="I64">
            <v>16</v>
          </cell>
          <cell r="J64">
            <v>14</v>
          </cell>
          <cell r="K64">
            <v>12</v>
          </cell>
          <cell r="L64">
            <v>12</v>
          </cell>
          <cell r="M64">
            <v>14</v>
          </cell>
          <cell r="N64">
            <v>14.375</v>
          </cell>
          <cell r="O64">
            <v>13.25</v>
          </cell>
          <cell r="P64">
            <v>12.625</v>
          </cell>
          <cell r="Q64">
            <v>10.125</v>
          </cell>
          <cell r="R64">
            <v>10</v>
          </cell>
          <cell r="S64">
            <v>10.5625</v>
          </cell>
          <cell r="T64">
            <v>9.5625</v>
          </cell>
          <cell r="U64">
            <v>9.5625</v>
          </cell>
          <cell r="V64">
            <v>9.0625</v>
          </cell>
          <cell r="W64">
            <v>8.5625</v>
          </cell>
          <cell r="X64">
            <v>8.875</v>
          </cell>
          <cell r="Y64">
            <v>10.5</v>
          </cell>
          <cell r="Z64">
            <v>9.5</v>
          </cell>
          <cell r="AA64">
            <v>12.875</v>
          </cell>
          <cell r="AB64">
            <v>12.375</v>
          </cell>
          <cell r="AC64">
            <v>11.375</v>
          </cell>
          <cell r="AD64">
            <v>11.375</v>
          </cell>
          <cell r="AE64">
            <v>11.375</v>
          </cell>
          <cell r="AF64">
            <v>9.875</v>
          </cell>
          <cell r="AG64">
            <v>9.875</v>
          </cell>
          <cell r="AH64">
            <v>10.875</v>
          </cell>
          <cell r="AI64">
            <v>9.875</v>
          </cell>
          <cell r="AJ64">
            <v>8.875</v>
          </cell>
          <cell r="AK64">
            <v>9.875</v>
          </cell>
          <cell r="AL64">
            <v>8.375</v>
          </cell>
          <cell r="AM64">
            <v>8.375</v>
          </cell>
          <cell r="AN64">
            <v>8.875</v>
          </cell>
          <cell r="AO64">
            <v>11.875</v>
          </cell>
          <cell r="AP64">
            <v>12.875</v>
          </cell>
          <cell r="AQ64">
            <v>12.875</v>
          </cell>
          <cell r="AR64">
            <v>13.75</v>
          </cell>
          <cell r="AS64">
            <v>13.75</v>
          </cell>
          <cell r="AT64">
            <v>14.875</v>
          </cell>
          <cell r="AU64">
            <v>14.875</v>
          </cell>
          <cell r="AV64">
            <v>14.875</v>
          </cell>
          <cell r="AW64">
            <v>14.875</v>
          </cell>
          <cell r="AX64">
            <v>13.875</v>
          </cell>
          <cell r="AY64">
            <v>12.375</v>
          </cell>
          <cell r="AZ64">
            <v>11.375</v>
          </cell>
          <cell r="BA64">
            <v>10.375</v>
          </cell>
          <cell r="BB64">
            <v>10.375</v>
          </cell>
          <cell r="BC64">
            <v>10.375</v>
          </cell>
          <cell r="BD64">
            <v>9.875</v>
          </cell>
          <cell r="BE64">
            <v>8.875</v>
          </cell>
          <cell r="BF64">
            <v>6.875</v>
          </cell>
          <cell r="BG64">
            <v>5.875</v>
          </cell>
          <cell r="BH64">
            <v>5.875</v>
          </cell>
          <cell r="BI64">
            <v>5.875</v>
          </cell>
          <cell r="BJ64">
            <v>5.375</v>
          </cell>
          <cell r="BK64">
            <v>5.125</v>
          </cell>
          <cell r="BL64">
            <v>5.125</v>
          </cell>
          <cell r="BM64">
            <v>5.625</v>
          </cell>
          <cell r="BN64">
            <v>6.125</v>
          </cell>
          <cell r="BO64">
            <v>6.625</v>
          </cell>
          <cell r="BP64">
            <v>6.625</v>
          </cell>
          <cell r="BQ64">
            <v>6.625</v>
          </cell>
          <cell r="BR64">
            <v>6.375</v>
          </cell>
          <cell r="BS64">
            <v>5.9375</v>
          </cell>
          <cell r="BT64">
            <v>5.6875</v>
          </cell>
          <cell r="BU64">
            <v>5.6875</v>
          </cell>
          <cell r="BV64">
            <v>5.9375</v>
          </cell>
          <cell r="BW64">
            <v>5.9375</v>
          </cell>
          <cell r="BX64">
            <v>6.5</v>
          </cell>
          <cell r="BY64">
            <v>7</v>
          </cell>
          <cell r="BZ64">
            <v>7.25</v>
          </cell>
          <cell r="CA64">
            <v>7.25</v>
          </cell>
          <cell r="CB64">
            <v>7.5</v>
          </cell>
          <cell r="CC64">
            <v>7.5</v>
          </cell>
          <cell r="CD64">
            <v>6.25</v>
          </cell>
          <cell r="CE64">
            <v>5.5</v>
          </cell>
          <cell r="CF64">
            <v>5</v>
          </cell>
          <cell r="CG64">
            <v>5.25</v>
          </cell>
          <cell r="CH64">
            <v>5.5</v>
          </cell>
          <cell r="CI64">
            <v>6</v>
          </cell>
          <cell r="CJ64">
            <v>6</v>
          </cell>
          <cell r="CK64">
            <v>6</v>
          </cell>
          <cell r="CL64">
            <v>6</v>
          </cell>
          <cell r="CM64">
            <v>5.75</v>
          </cell>
          <cell r="CN64">
            <v>5.25</v>
          </cell>
          <cell r="CO64">
            <v>4.75</v>
          </cell>
          <cell r="CP64">
            <v>4</v>
          </cell>
          <cell r="CQ64">
            <v>4</v>
          </cell>
          <cell r="CR64">
            <v>4</v>
          </cell>
          <cell r="CS64">
            <v>4</v>
          </cell>
          <cell r="CT64">
            <v>4</v>
          </cell>
          <cell r="CU64">
            <v>3.75</v>
          </cell>
          <cell r="CV64">
            <v>3.75</v>
          </cell>
          <cell r="CW64">
            <v>3.5</v>
          </cell>
          <cell r="CX64">
            <v>3.75</v>
          </cell>
          <cell r="CY64">
            <v>4</v>
          </cell>
          <cell r="CZ64">
            <v>4.5</v>
          </cell>
          <cell r="DA64">
            <v>4.75</v>
          </cell>
          <cell r="DB64">
            <v>4.75</v>
          </cell>
          <cell r="DC64">
            <v>4.75</v>
          </cell>
          <cell r="DD64">
            <v>4.75</v>
          </cell>
          <cell r="DE64">
            <v>4.5</v>
          </cell>
          <cell r="DF64">
            <v>4.5</v>
          </cell>
          <cell r="DG64">
            <v>4.5</v>
          </cell>
          <cell r="DH64">
            <v>4.5</v>
          </cell>
          <cell r="DI64">
            <v>4.75</v>
          </cell>
          <cell r="DJ64">
            <v>5</v>
          </cell>
          <cell r="DK64">
            <v>5.25</v>
          </cell>
          <cell r="DL64">
            <v>5.5</v>
          </cell>
          <cell r="DM64">
            <v>5.75</v>
          </cell>
          <cell r="DN64">
            <v>5.5</v>
          </cell>
          <cell r="DO64">
            <v>5.25</v>
          </cell>
          <cell r="DP64">
            <v>5</v>
          </cell>
          <cell r="DQ64">
            <v>5</v>
          </cell>
          <cell r="DR64">
            <v>2</v>
          </cell>
          <cell r="DS64">
            <v>0.5</v>
          </cell>
          <cell r="DT64">
            <v>0.5</v>
          </cell>
          <cell r="DU64">
            <v>0.5</v>
          </cell>
          <cell r="DV64">
            <v>0.5</v>
          </cell>
          <cell r="DW64">
            <v>0.5</v>
          </cell>
          <cell r="DX64">
            <v>0.5</v>
          </cell>
          <cell r="DY64">
            <v>0.5</v>
          </cell>
          <cell r="DZ64">
            <v>0.5</v>
          </cell>
          <cell r="EA64">
            <v>0.5</v>
          </cell>
          <cell r="EB64">
            <v>0.5</v>
          </cell>
          <cell r="EC64">
            <v>0.5</v>
          </cell>
          <cell r="ED64">
            <v>0.5</v>
          </cell>
          <cell r="EE64">
            <v>0.5</v>
          </cell>
          <cell r="EF64">
            <v>0.5</v>
          </cell>
          <cell r="EG64">
            <v>0.5</v>
          </cell>
          <cell r="EH64">
            <v>0.5</v>
          </cell>
          <cell r="EI64">
            <v>0.5</v>
          </cell>
          <cell r="EJ64">
            <v>0.5</v>
          </cell>
          <cell r="EK64">
            <v>0.5</v>
          </cell>
          <cell r="EL64">
            <v>0.5</v>
          </cell>
          <cell r="EM64">
            <v>0.5</v>
          </cell>
          <cell r="EN64">
            <v>0.5</v>
          </cell>
          <cell r="EO64">
            <v>0.5</v>
          </cell>
          <cell r="EP64">
            <v>0.5</v>
          </cell>
          <cell r="EQ64">
            <v>0.5</v>
          </cell>
          <cell r="ER64">
            <v>0.5</v>
          </cell>
          <cell r="ES64">
            <v>0.5</v>
          </cell>
          <cell r="ET64">
            <v>0.5</v>
          </cell>
          <cell r="EU64">
            <v>0.5</v>
          </cell>
          <cell r="EV64">
            <v>0.5</v>
          </cell>
          <cell r="EW64">
            <v>0.25</v>
          </cell>
          <cell r="EX64">
            <v>0.25</v>
          </cell>
          <cell r="EY64">
            <v>0.25</v>
          </cell>
          <cell r="EZ64">
            <v>0.25</v>
          </cell>
          <cell r="FA64">
            <v>0.25</v>
          </cell>
          <cell r="FB64">
            <v>0.5</v>
          </cell>
          <cell r="FC64">
            <v>0.5</v>
          </cell>
          <cell r="FD64">
            <v>0.5</v>
          </cell>
          <cell r="FE64">
            <v>0.75</v>
          </cell>
          <cell r="FF64">
            <v>0.75</v>
          </cell>
          <cell r="FG64">
            <v>0.75</v>
          </cell>
          <cell r="FH64">
            <v>0.75</v>
          </cell>
          <cell r="FI64">
            <v>0.75</v>
          </cell>
          <cell r="FJ64">
            <v>0.75</v>
          </cell>
          <cell r="FK64">
            <v>0.1</v>
          </cell>
          <cell r="FL64">
            <v>0.1</v>
          </cell>
          <cell r="FM64">
            <v>0.1</v>
          </cell>
          <cell r="FN64">
            <v>0.1</v>
          </cell>
          <cell r="FO64">
            <v>0.1</v>
          </cell>
          <cell r="FP64">
            <v>0.1</v>
          </cell>
          <cell r="FQ64">
            <v>0.1</v>
          </cell>
          <cell r="FR64">
            <v>0.25</v>
          </cell>
          <cell r="FS64">
            <v>0.75</v>
          </cell>
          <cell r="FT64">
            <v>1.25</v>
          </cell>
          <cell r="FU64">
            <v>2.25</v>
          </cell>
          <cell r="FV64">
            <v>3.5</v>
          </cell>
          <cell r="FW64">
            <v>4.25</v>
          </cell>
          <cell r="FX64">
            <v>5</v>
          </cell>
          <cell r="FY64">
            <v>5.25</v>
          </cell>
          <cell r="FZ64">
            <v>5.25</v>
          </cell>
          <cell r="GA64">
            <v>5.25</v>
          </cell>
          <cell r="GB64">
            <v>5.1998930000000003</v>
          </cell>
          <cell r="GC64">
            <v>4.8642950000000003</v>
          </cell>
          <cell r="GD64">
            <v>4.5996370000000004</v>
          </cell>
          <cell r="GE64">
            <v>4.3493930000000001</v>
          </cell>
          <cell r="GF64">
            <v>4.120628</v>
          </cell>
          <cell r="GG64">
            <v>4.0364690000000003</v>
          </cell>
          <cell r="GH64">
            <v>3.9741119999999999</v>
          </cell>
          <cell r="GI64">
            <v>3.9090210000000001</v>
          </cell>
          <cell r="GJ64">
            <v>3.8391419999999998</v>
          </cell>
          <cell r="GK64">
            <v>3.771156</v>
          </cell>
          <cell r="GL64">
            <v>3.7032790000000002</v>
          </cell>
          <cell r="GM64">
            <v>3.630954</v>
          </cell>
          <cell r="GN64">
            <v>3.5553870000000001</v>
          </cell>
          <cell r="GO64">
            <v>3.5271379999999999</v>
          </cell>
          <cell r="GP64">
            <v>3.5936919999999999</v>
          </cell>
          <cell r="GQ64">
            <v>3.5671710000000001</v>
          </cell>
          <cell r="GR64">
            <v>3.542427</v>
          </cell>
          <cell r="GS64">
            <v>3.5404339999999999</v>
          </cell>
          <cell r="GT64">
            <v>3.5388519999999999</v>
          </cell>
          <cell r="GU64">
            <v>3.5368970000000002</v>
          </cell>
          <cell r="GV64">
            <v>3.5425749999999998</v>
          </cell>
          <cell r="GW64">
            <v>3.5578430000000001</v>
          </cell>
          <cell r="GX64">
            <v>3.576686</v>
          </cell>
          <cell r="GY64" t="str">
            <v>Bank of England \Haver Analytics</v>
          </cell>
          <cell r="GZ64" t="b">
            <v>0</v>
          </cell>
          <cell r="HA64" t="str">
            <v>NA</v>
          </cell>
          <cell r="HB64" t="str">
            <v>NA</v>
          </cell>
          <cell r="HC64">
            <v>2024</v>
          </cell>
          <cell r="HD64">
            <v>1</v>
          </cell>
          <cell r="HE64" t="str">
            <v>NA</v>
          </cell>
          <cell r="HF64" t="str">
            <v>agg(R112RD@INTDAILY,EOP)</v>
          </cell>
          <cell r="HG64" t="str">
            <v>United Kingdom: Official Bank Rate (%) ,EOP</v>
          </cell>
          <cell r="HH64" t="str">
            <v>GBR</v>
          </cell>
          <cell r="HI64" t="str">
            <v>RCBEOP</v>
          </cell>
          <cell r="HJ64" t="str">
            <v>Labour.db</v>
          </cell>
        </row>
        <row r="65">
          <cell r="A65" t="str">
            <v>United Kingdom</v>
          </cell>
          <cell r="B65" t="str">
            <v>GVA in manufacturing, real, LCU</v>
          </cell>
          <cell r="C65" t="str">
            <v>Labour</v>
          </cell>
          <cell r="D65" t="str">
            <v>Pound</v>
          </cell>
          <cell r="E65" t="str">
            <v>Millions</v>
          </cell>
          <cell r="F65" t="str">
            <v>Level</v>
          </cell>
          <cell r="G65">
            <v>26681.53</v>
          </cell>
          <cell r="H65">
            <v>25504.400000000001</v>
          </cell>
          <cell r="I65">
            <v>24376.32</v>
          </cell>
          <cell r="J65">
            <v>23395.38</v>
          </cell>
          <cell r="K65">
            <v>23199.200000000001</v>
          </cell>
          <cell r="L65">
            <v>23248.240000000002</v>
          </cell>
          <cell r="M65">
            <v>23640.62</v>
          </cell>
          <cell r="N65">
            <v>23640.62</v>
          </cell>
          <cell r="O65">
            <v>23591.57</v>
          </cell>
          <cell r="P65">
            <v>23591.57</v>
          </cell>
          <cell r="Q65">
            <v>23346.34</v>
          </cell>
          <cell r="R65">
            <v>23101.1</v>
          </cell>
          <cell r="S65">
            <v>23640.62</v>
          </cell>
          <cell r="T65">
            <v>23689.67</v>
          </cell>
          <cell r="U65">
            <v>23983.95</v>
          </cell>
          <cell r="V65">
            <v>24327.279999999999</v>
          </cell>
          <cell r="W65">
            <v>24719.65</v>
          </cell>
          <cell r="X65">
            <v>24670.6</v>
          </cell>
          <cell r="Y65">
            <v>24866.79</v>
          </cell>
          <cell r="Z65">
            <v>24915.84</v>
          </cell>
          <cell r="AA65">
            <v>25602.5</v>
          </cell>
          <cell r="AB65">
            <v>25749.64</v>
          </cell>
          <cell r="AC65">
            <v>25504.400000000001</v>
          </cell>
          <cell r="AD65">
            <v>25161.07</v>
          </cell>
          <cell r="AE65">
            <v>25602.5</v>
          </cell>
          <cell r="AF65">
            <v>25553.45</v>
          </cell>
          <cell r="AG65">
            <v>25651.54</v>
          </cell>
          <cell r="AH65">
            <v>26534.39</v>
          </cell>
          <cell r="AI65">
            <v>26436.29</v>
          </cell>
          <cell r="AJ65">
            <v>26730.57</v>
          </cell>
          <cell r="AK65">
            <v>27319.14</v>
          </cell>
          <cell r="AL65">
            <v>27809.61</v>
          </cell>
          <cell r="AM65">
            <v>28398.17</v>
          </cell>
          <cell r="AN65">
            <v>28594.36</v>
          </cell>
          <cell r="AO65">
            <v>29428.16</v>
          </cell>
          <cell r="AP65">
            <v>29722.44</v>
          </cell>
          <cell r="AQ65">
            <v>30163.86</v>
          </cell>
          <cell r="AR65">
            <v>30163.86</v>
          </cell>
          <cell r="AS65">
            <v>30212.91</v>
          </cell>
          <cell r="AT65">
            <v>30261.95</v>
          </cell>
          <cell r="AU65">
            <v>30311</v>
          </cell>
          <cell r="AV65">
            <v>30494</v>
          </cell>
          <cell r="AW65">
            <v>30170</v>
          </cell>
          <cell r="AX65">
            <v>29755</v>
          </cell>
          <cell r="AY65">
            <v>29155</v>
          </cell>
          <cell r="AZ65">
            <v>28644</v>
          </cell>
          <cell r="BA65">
            <v>28319</v>
          </cell>
          <cell r="BB65">
            <v>28506</v>
          </cell>
          <cell r="BC65">
            <v>28599</v>
          </cell>
          <cell r="BD65">
            <v>28599</v>
          </cell>
          <cell r="BE65">
            <v>28737</v>
          </cell>
          <cell r="BF65">
            <v>28644</v>
          </cell>
          <cell r="BG65">
            <v>29061</v>
          </cell>
          <cell r="BH65">
            <v>29013</v>
          </cell>
          <cell r="BI65">
            <v>29013</v>
          </cell>
          <cell r="BJ65">
            <v>29155</v>
          </cell>
          <cell r="BK65">
            <v>29755</v>
          </cell>
          <cell r="BL65">
            <v>30311</v>
          </cell>
          <cell r="BM65">
            <v>30587</v>
          </cell>
          <cell r="BN65">
            <v>31098</v>
          </cell>
          <cell r="BO65">
            <v>30635</v>
          </cell>
          <cell r="BP65">
            <v>30911</v>
          </cell>
          <cell r="BQ65">
            <v>31005</v>
          </cell>
          <cell r="BR65">
            <v>31050</v>
          </cell>
          <cell r="BS65">
            <v>31143</v>
          </cell>
          <cell r="BT65">
            <v>30911</v>
          </cell>
          <cell r="BU65">
            <v>31050</v>
          </cell>
          <cell r="BV65">
            <v>31419</v>
          </cell>
          <cell r="BW65">
            <v>31653</v>
          </cell>
          <cell r="BX65">
            <v>32231</v>
          </cell>
          <cell r="BY65">
            <v>32675</v>
          </cell>
          <cell r="BZ65">
            <v>33353</v>
          </cell>
          <cell r="CA65">
            <v>33754</v>
          </cell>
          <cell r="CB65">
            <v>34070</v>
          </cell>
          <cell r="CC65">
            <v>34252</v>
          </cell>
          <cell r="CD65">
            <v>34374</v>
          </cell>
          <cell r="CE65">
            <v>35173</v>
          </cell>
          <cell r="CF65">
            <v>35484</v>
          </cell>
          <cell r="CG65">
            <v>36224</v>
          </cell>
          <cell r="CH65">
            <v>36341</v>
          </cell>
          <cell r="CI65">
            <v>36891</v>
          </cell>
          <cell r="CJ65">
            <v>37276</v>
          </cell>
          <cell r="CK65">
            <v>37602</v>
          </cell>
          <cell r="CL65">
            <v>38303</v>
          </cell>
          <cell r="CM65">
            <v>38725</v>
          </cell>
          <cell r="CN65">
            <v>38915</v>
          </cell>
          <cell r="CO65">
            <v>39206</v>
          </cell>
          <cell r="CP65">
            <v>39051</v>
          </cell>
          <cell r="CQ65">
            <v>39320</v>
          </cell>
          <cell r="CR65">
            <v>38985</v>
          </cell>
          <cell r="CS65">
            <v>41773</v>
          </cell>
          <cell r="CT65">
            <v>41469</v>
          </cell>
          <cell r="CU65">
            <v>41396</v>
          </cell>
          <cell r="CV65">
            <v>41104</v>
          </cell>
          <cell r="CW65">
            <v>41454</v>
          </cell>
          <cell r="CX65">
            <v>42185</v>
          </cell>
          <cell r="CY65">
            <v>42915</v>
          </cell>
          <cell r="CZ65">
            <v>42827</v>
          </cell>
          <cell r="DA65">
            <v>42255</v>
          </cell>
          <cell r="DB65">
            <v>42386</v>
          </cell>
          <cell r="DC65">
            <v>42529</v>
          </cell>
          <cell r="DD65">
            <v>43290</v>
          </cell>
          <cell r="DE65">
            <v>43347</v>
          </cell>
          <cell r="DF65">
            <v>44284</v>
          </cell>
          <cell r="DG65">
            <v>45116</v>
          </cell>
          <cell r="DH65">
            <v>46736</v>
          </cell>
          <cell r="DI65">
            <v>47131</v>
          </cell>
          <cell r="DJ65">
            <v>47250</v>
          </cell>
          <cell r="DK65">
            <v>46725</v>
          </cell>
          <cell r="DL65">
            <v>46283</v>
          </cell>
          <cell r="DM65">
            <v>46460</v>
          </cell>
          <cell r="DN65">
            <v>46768</v>
          </cell>
          <cell r="DO65">
            <v>47157</v>
          </cell>
          <cell r="DP65">
            <v>46928</v>
          </cell>
          <cell r="DQ65">
            <v>46518</v>
          </cell>
          <cell r="DR65">
            <v>44741</v>
          </cell>
          <cell r="DS65">
            <v>42359</v>
          </cell>
          <cell r="DT65">
            <v>41993</v>
          </cell>
          <cell r="DU65">
            <v>41708</v>
          </cell>
          <cell r="DV65">
            <v>41883</v>
          </cell>
          <cell r="DW65">
            <v>42038</v>
          </cell>
          <cell r="DX65">
            <v>42133</v>
          </cell>
          <cell r="DY65">
            <v>41808</v>
          </cell>
          <cell r="DZ65">
            <v>41865</v>
          </cell>
          <cell r="EA65">
            <v>41285</v>
          </cell>
          <cell r="EB65">
            <v>41655</v>
          </cell>
          <cell r="EC65">
            <v>41925</v>
          </cell>
          <cell r="ED65">
            <v>42248</v>
          </cell>
          <cell r="EE65">
            <v>42798</v>
          </cell>
          <cell r="EF65">
            <v>42912</v>
          </cell>
          <cell r="EG65">
            <v>43251</v>
          </cell>
          <cell r="EH65">
            <v>43455</v>
          </cell>
          <cell r="EI65">
            <v>43538</v>
          </cell>
          <cell r="EJ65">
            <v>44483</v>
          </cell>
          <cell r="EK65">
            <v>45420</v>
          </cell>
          <cell r="EL65">
            <v>45636</v>
          </cell>
          <cell r="EM65">
            <v>46238</v>
          </cell>
          <cell r="EN65">
            <v>46264</v>
          </cell>
          <cell r="EO65">
            <v>46588</v>
          </cell>
          <cell r="EP65">
            <v>46713</v>
          </cell>
          <cell r="EQ65">
            <v>46805</v>
          </cell>
          <cell r="ER65">
            <v>46802</v>
          </cell>
          <cell r="ES65">
            <v>46731</v>
          </cell>
          <cell r="ET65">
            <v>46702</v>
          </cell>
          <cell r="EU65">
            <v>46163</v>
          </cell>
          <cell r="EV65">
            <v>46641</v>
          </cell>
          <cell r="EW65">
            <v>45855</v>
          </cell>
          <cell r="EX65">
            <v>45684</v>
          </cell>
          <cell r="EY65">
            <v>45951</v>
          </cell>
          <cell r="EZ65">
            <v>46269</v>
          </cell>
          <cell r="FA65">
            <v>46956</v>
          </cell>
          <cell r="FB65">
            <v>48373</v>
          </cell>
          <cell r="FC65">
            <v>49257</v>
          </cell>
          <cell r="FD65">
            <v>49308</v>
          </cell>
          <cell r="FE65">
            <v>49073</v>
          </cell>
          <cell r="FF65">
            <v>47909</v>
          </cell>
          <cell r="FG65">
            <v>48820</v>
          </cell>
          <cell r="FH65">
            <v>48407</v>
          </cell>
          <cell r="FI65">
            <v>49171</v>
          </cell>
          <cell r="FJ65">
            <v>50116</v>
          </cell>
          <cell r="FK65">
            <v>50935</v>
          </cell>
          <cell r="FL65">
            <v>42876</v>
          </cell>
          <cell r="FM65">
            <v>52979</v>
          </cell>
          <cell r="FN65">
            <v>54125</v>
          </cell>
          <cell r="FO65">
            <v>51801</v>
          </cell>
          <cell r="FP65">
            <v>51495</v>
          </cell>
          <cell r="FQ65">
            <v>50398</v>
          </cell>
          <cell r="FR65">
            <v>50372</v>
          </cell>
          <cell r="FS65">
            <v>50000</v>
          </cell>
          <cell r="FT65">
            <v>49480</v>
          </cell>
          <cell r="FU65">
            <v>48772</v>
          </cell>
          <cell r="FV65">
            <v>49092</v>
          </cell>
          <cell r="FW65">
            <v>49391</v>
          </cell>
          <cell r="FX65">
            <v>50198</v>
          </cell>
          <cell r="FY65">
            <v>50205</v>
          </cell>
          <cell r="FZ65">
            <v>49715</v>
          </cell>
          <cell r="GA65">
            <v>50433</v>
          </cell>
          <cell r="GB65">
            <v>50498.400000000001</v>
          </cell>
          <cell r="GC65">
            <v>50420.46</v>
          </cell>
          <cell r="GD65">
            <v>50433.33</v>
          </cell>
          <cell r="GE65">
            <v>50484.52</v>
          </cell>
          <cell r="GF65">
            <v>50640.47</v>
          </cell>
          <cell r="GG65">
            <v>50814.55</v>
          </cell>
          <cell r="GH65">
            <v>50995.55</v>
          </cell>
          <cell r="GI65">
            <v>51155.63</v>
          </cell>
          <cell r="GJ65">
            <v>51293.19</v>
          </cell>
          <cell r="GK65">
            <v>51442.19</v>
          </cell>
          <cell r="GL65">
            <v>51588.44</v>
          </cell>
          <cell r="GM65">
            <v>51676.06</v>
          </cell>
          <cell r="GN65">
            <v>51795.64</v>
          </cell>
          <cell r="GO65">
            <v>51944.83</v>
          </cell>
          <cell r="GP65">
            <v>52085.46</v>
          </cell>
          <cell r="GQ65">
            <v>52193.09</v>
          </cell>
          <cell r="GR65">
            <v>52294.58</v>
          </cell>
          <cell r="GS65">
            <v>52415.59</v>
          </cell>
          <cell r="GT65">
            <v>52526.31</v>
          </cell>
          <cell r="GU65">
            <v>52621.75</v>
          </cell>
          <cell r="GV65">
            <v>52799.17</v>
          </cell>
          <cell r="GW65">
            <v>52978.34</v>
          </cell>
          <cell r="GX65">
            <v>53142.559999999998</v>
          </cell>
          <cell r="GY65" t="str">
            <v>Office for National Statistics\Haver Analytics</v>
          </cell>
          <cell r="GZ65" t="b">
            <v>1</v>
          </cell>
          <cell r="HA65" t="str">
            <v>chained 2019</v>
          </cell>
          <cell r="HB65" t="str">
            <v>NA</v>
          </cell>
          <cell r="HC65">
            <v>2024</v>
          </cell>
          <cell r="HD65">
            <v>1</v>
          </cell>
          <cell r="HE65" t="str">
            <v>NA</v>
          </cell>
          <cell r="HF65" t="str">
            <v>KL8VQ@UK</v>
          </cell>
          <cell r="HG65" t="str">
            <v>UK: Gross Value Added: Manufacturing (SA, Mil.2019.GBP)</v>
          </cell>
          <cell r="HH65" t="str">
            <v>GBR</v>
          </cell>
          <cell r="HI65" t="str">
            <v>GVAMAN</v>
          </cell>
          <cell r="HJ65" t="str">
            <v>Labour.db</v>
          </cell>
        </row>
        <row r="66">
          <cell r="A66" t="str">
            <v>United Kingdom</v>
          </cell>
          <cell r="B66" t="str">
            <v>Industrial production index</v>
          </cell>
          <cell r="C66" t="str">
            <v>Labour</v>
          </cell>
          <cell r="D66" t="str">
            <v>Index</v>
          </cell>
          <cell r="E66" t="str">
            <v>NA</v>
          </cell>
          <cell r="F66" t="str">
            <v>Level</v>
          </cell>
          <cell r="G66">
            <v>64.400000000000006</v>
          </cell>
          <cell r="H66">
            <v>61.9</v>
          </cell>
          <cell r="I66">
            <v>59.7</v>
          </cell>
          <cell r="J66">
            <v>58.3</v>
          </cell>
          <cell r="K66">
            <v>58.3</v>
          </cell>
          <cell r="L66">
            <v>58.6</v>
          </cell>
          <cell r="M66">
            <v>59.5</v>
          </cell>
          <cell r="N66">
            <v>60.2</v>
          </cell>
          <cell r="O66">
            <v>59.6</v>
          </cell>
          <cell r="P66">
            <v>60.7</v>
          </cell>
          <cell r="Q66">
            <v>60.7</v>
          </cell>
          <cell r="R66">
            <v>60.1</v>
          </cell>
          <cell r="S66">
            <v>61.4</v>
          </cell>
          <cell r="T66">
            <v>62</v>
          </cell>
          <cell r="U66">
            <v>62.8</v>
          </cell>
          <cell r="V66">
            <v>63.7</v>
          </cell>
          <cell r="W66">
            <v>64.099999999999994</v>
          </cell>
          <cell r="X66">
            <v>62</v>
          </cell>
          <cell r="Y66">
            <v>61.5</v>
          </cell>
          <cell r="Z66">
            <v>62.3</v>
          </cell>
          <cell r="AA66">
            <v>64.5</v>
          </cell>
          <cell r="AB66">
            <v>67</v>
          </cell>
          <cell r="AC66">
            <v>66.3</v>
          </cell>
          <cell r="AD66">
            <v>65.900000000000006</v>
          </cell>
          <cell r="AE66">
            <v>66.3</v>
          </cell>
          <cell r="AF66">
            <v>67.3</v>
          </cell>
          <cell r="AG66">
            <v>67.599999999999994</v>
          </cell>
          <cell r="AH66">
            <v>68.8</v>
          </cell>
          <cell r="AI66">
            <v>69</v>
          </cell>
          <cell r="AJ66">
            <v>69.7</v>
          </cell>
          <cell r="AK66">
            <v>70.900000000000006</v>
          </cell>
          <cell r="AL66">
            <v>71.5</v>
          </cell>
          <cell r="AM66">
            <v>72.400000000000006</v>
          </cell>
          <cell r="AN66">
            <v>72.900000000000006</v>
          </cell>
          <cell r="AO66">
            <v>74.5</v>
          </cell>
          <cell r="AP66">
            <v>74.8</v>
          </cell>
          <cell r="AQ66">
            <v>74.900000000000006</v>
          </cell>
          <cell r="AR66">
            <v>74.900000000000006</v>
          </cell>
          <cell r="AS66">
            <v>75.3</v>
          </cell>
          <cell r="AT66">
            <v>75.599999999999994</v>
          </cell>
          <cell r="AU66">
            <v>74.900000000000006</v>
          </cell>
          <cell r="AV66">
            <v>76</v>
          </cell>
          <cell r="AW66">
            <v>74.8</v>
          </cell>
          <cell r="AX66">
            <v>74</v>
          </cell>
          <cell r="AY66">
            <v>73.2</v>
          </cell>
          <cell r="AZ66">
            <v>72.400000000000006</v>
          </cell>
          <cell r="BA66">
            <v>71.7</v>
          </cell>
          <cell r="BB66">
            <v>72.400000000000006</v>
          </cell>
          <cell r="BC66">
            <v>72.5</v>
          </cell>
          <cell r="BD66">
            <v>72.099999999999994</v>
          </cell>
          <cell r="BE66">
            <v>72.900000000000006</v>
          </cell>
          <cell r="BF66">
            <v>73.3</v>
          </cell>
          <cell r="BG66">
            <v>73.5</v>
          </cell>
          <cell r="BH66">
            <v>73.7</v>
          </cell>
          <cell r="BI66">
            <v>74.5</v>
          </cell>
          <cell r="BJ66">
            <v>75.400000000000006</v>
          </cell>
          <cell r="BK66">
            <v>76.5</v>
          </cell>
          <cell r="BL66">
            <v>78.2</v>
          </cell>
          <cell r="BM66">
            <v>78.7</v>
          </cell>
          <cell r="BN66">
            <v>79.7</v>
          </cell>
          <cell r="BO66">
            <v>78.900000000000006</v>
          </cell>
          <cell r="BP66">
            <v>79.599999999999994</v>
          </cell>
          <cell r="BQ66">
            <v>79.900000000000006</v>
          </cell>
          <cell r="BR66">
            <v>80.2</v>
          </cell>
          <cell r="BS66">
            <v>80.7</v>
          </cell>
          <cell r="BT66">
            <v>80.2</v>
          </cell>
          <cell r="BU66">
            <v>80.599999999999994</v>
          </cell>
          <cell r="BV66">
            <v>81.400000000000006</v>
          </cell>
          <cell r="BW66">
            <v>81.599999999999994</v>
          </cell>
          <cell r="BX66">
            <v>82.8</v>
          </cell>
          <cell r="BY66">
            <v>84</v>
          </cell>
          <cell r="BZ66">
            <v>85.2</v>
          </cell>
          <cell r="CA66">
            <v>86</v>
          </cell>
          <cell r="CB66">
            <v>86.7</v>
          </cell>
          <cell r="CC66">
            <v>86.8</v>
          </cell>
          <cell r="CD66">
            <v>87.4</v>
          </cell>
          <cell r="CE66">
            <v>89.4</v>
          </cell>
          <cell r="CF66">
            <v>90.3</v>
          </cell>
          <cell r="CG66">
            <v>92</v>
          </cell>
          <cell r="CH66">
            <v>92.1</v>
          </cell>
          <cell r="CI66">
            <v>92.4</v>
          </cell>
          <cell r="CJ66">
            <v>92.5</v>
          </cell>
          <cell r="CK66">
            <v>93</v>
          </cell>
          <cell r="CL66">
            <v>94.6</v>
          </cell>
          <cell r="CM66">
            <v>96.2</v>
          </cell>
          <cell r="CN66">
            <v>97.2</v>
          </cell>
          <cell r="CO66">
            <v>97.8</v>
          </cell>
          <cell r="CP66">
            <v>97.2</v>
          </cell>
          <cell r="CQ66">
            <v>97</v>
          </cell>
          <cell r="CR66">
            <v>96.4</v>
          </cell>
          <cell r="CS66">
            <v>100.6</v>
          </cell>
          <cell r="CT66">
            <v>100.7</v>
          </cell>
          <cell r="CU66">
            <v>101.4</v>
          </cell>
          <cell r="CV66">
            <v>100.4</v>
          </cell>
          <cell r="CW66">
            <v>101.2</v>
          </cell>
          <cell r="CX66">
            <v>102.3</v>
          </cell>
          <cell r="CY66">
            <v>103</v>
          </cell>
          <cell r="CZ66">
            <v>102.3</v>
          </cell>
          <cell r="DA66">
            <v>100.2</v>
          </cell>
          <cell r="DB66">
            <v>99.8</v>
          </cell>
          <cell r="DC66">
            <v>99.5</v>
          </cell>
          <cell r="DD66">
            <v>100.8</v>
          </cell>
          <cell r="DE66">
            <v>99.9</v>
          </cell>
          <cell r="DF66">
            <v>101.5</v>
          </cell>
          <cell r="DG66">
            <v>103.1</v>
          </cell>
          <cell r="DH66">
            <v>104.9</v>
          </cell>
          <cell r="DI66">
            <v>105.2</v>
          </cell>
          <cell r="DJ66">
            <v>104.8</v>
          </cell>
          <cell r="DK66">
            <v>104</v>
          </cell>
          <cell r="DL66">
            <v>102.7</v>
          </cell>
          <cell r="DM66">
            <v>102.3</v>
          </cell>
          <cell r="DN66">
            <v>102.4</v>
          </cell>
          <cell r="DO66">
            <v>101.9</v>
          </cell>
          <cell r="DP66">
            <v>101.2</v>
          </cell>
          <cell r="DQ66">
            <v>100.9</v>
          </cell>
          <cell r="DR66">
            <v>97.5</v>
          </cell>
          <cell r="DS66">
            <v>93.7</v>
          </cell>
          <cell r="DT66">
            <v>93.7</v>
          </cell>
          <cell r="DU66">
            <v>93.2</v>
          </cell>
          <cell r="DV66">
            <v>92.7</v>
          </cell>
          <cell r="DW66">
            <v>93.2</v>
          </cell>
          <cell r="DX66">
            <v>91.8</v>
          </cell>
          <cell r="DY66">
            <v>89.8</v>
          </cell>
          <cell r="DZ66">
            <v>89.3</v>
          </cell>
          <cell r="EA66">
            <v>87.3</v>
          </cell>
          <cell r="EB66">
            <v>86.1</v>
          </cell>
          <cell r="EC66">
            <v>86.3</v>
          </cell>
          <cell r="ED66">
            <v>86.7</v>
          </cell>
          <cell r="EE66">
            <v>86.9</v>
          </cell>
          <cell r="EF66">
            <v>87.2</v>
          </cell>
          <cell r="EG66">
            <v>87.4</v>
          </cell>
          <cell r="EH66">
            <v>87.1</v>
          </cell>
          <cell r="EI66">
            <v>87.5</v>
          </cell>
          <cell r="EJ66">
            <v>88.7</v>
          </cell>
          <cell r="EK66">
            <v>89.6</v>
          </cell>
          <cell r="EL66">
            <v>89.8</v>
          </cell>
          <cell r="EM66">
            <v>90.1</v>
          </cell>
          <cell r="EN66">
            <v>90</v>
          </cell>
          <cell r="EO66">
            <v>90.8</v>
          </cell>
          <cell r="EP66">
            <v>91.9</v>
          </cell>
          <cell r="EQ66">
            <v>93.4</v>
          </cell>
          <cell r="ER66">
            <v>95.3</v>
          </cell>
          <cell r="ES66">
            <v>95.6</v>
          </cell>
          <cell r="ET66">
            <v>95.5</v>
          </cell>
          <cell r="EU66">
            <v>95</v>
          </cell>
          <cell r="EV66">
            <v>96</v>
          </cell>
          <cell r="EW66">
            <v>94.7</v>
          </cell>
          <cell r="EX66">
            <v>94.2</v>
          </cell>
          <cell r="EY66">
            <v>94.3</v>
          </cell>
          <cell r="EZ66">
            <v>94.1</v>
          </cell>
          <cell r="FA66">
            <v>95.5</v>
          </cell>
          <cell r="FB66">
            <v>97.4</v>
          </cell>
          <cell r="FC66">
            <v>99.1</v>
          </cell>
          <cell r="FD66">
            <v>98.8</v>
          </cell>
          <cell r="FE66">
            <v>98.6</v>
          </cell>
          <cell r="FF66">
            <v>96.8</v>
          </cell>
          <cell r="FG66">
            <v>98.1</v>
          </cell>
          <cell r="FH66">
            <v>98.3</v>
          </cell>
          <cell r="FI66">
            <v>100.3</v>
          </cell>
          <cell r="FJ66">
            <v>103.2</v>
          </cell>
          <cell r="FK66">
            <v>104.2</v>
          </cell>
          <cell r="FL66">
            <v>91.7</v>
          </cell>
          <cell r="FM66">
            <v>106.5</v>
          </cell>
          <cell r="FN66">
            <v>106.9</v>
          </cell>
          <cell r="FO66">
            <v>101.6</v>
          </cell>
          <cell r="FP66">
            <v>99</v>
          </cell>
          <cell r="FQ66">
            <v>96.6</v>
          </cell>
          <cell r="FR66">
            <v>96.2</v>
          </cell>
          <cell r="FS66">
            <v>96.1</v>
          </cell>
          <cell r="FT66">
            <v>95.5</v>
          </cell>
          <cell r="FU66">
            <v>94.1</v>
          </cell>
          <cell r="FV66">
            <v>94.1</v>
          </cell>
          <cell r="FW66">
            <v>94.3</v>
          </cell>
          <cell r="FX66">
            <v>95</v>
          </cell>
          <cell r="FY66">
            <v>95.1</v>
          </cell>
          <cell r="FZ66">
            <v>94</v>
          </cell>
          <cell r="GA66">
            <v>94.8</v>
          </cell>
          <cell r="GB66">
            <v>94.960650000000001</v>
          </cell>
          <cell r="GC66">
            <v>94.894120000000001</v>
          </cell>
          <cell r="GD66">
            <v>94.94632</v>
          </cell>
          <cell r="GE66">
            <v>95.094309999999993</v>
          </cell>
          <cell r="GF66">
            <v>95.448520000000002</v>
          </cell>
          <cell r="GG66">
            <v>95.822710000000001</v>
          </cell>
          <cell r="GH66">
            <v>96.212429999999998</v>
          </cell>
          <cell r="GI66">
            <v>96.541579999999996</v>
          </cell>
          <cell r="GJ66">
            <v>96.839839999999995</v>
          </cell>
          <cell r="GK66">
            <v>97.144360000000006</v>
          </cell>
          <cell r="GL66">
            <v>97.439499999999995</v>
          </cell>
          <cell r="GM66">
            <v>97.639840000000007</v>
          </cell>
          <cell r="GN66">
            <v>97.90504</v>
          </cell>
          <cell r="GO66">
            <v>98.203950000000006</v>
          </cell>
          <cell r="GP66">
            <v>98.482799999999997</v>
          </cell>
          <cell r="GQ66">
            <v>98.701610000000002</v>
          </cell>
          <cell r="GR66">
            <v>98.918980000000005</v>
          </cell>
          <cell r="GS66">
            <v>99.160520000000005</v>
          </cell>
          <cell r="GT66">
            <v>99.385199999999998</v>
          </cell>
          <cell r="GU66">
            <v>99.568600000000004</v>
          </cell>
          <cell r="GV66">
            <v>99.906009999999995</v>
          </cell>
          <cell r="GW66">
            <v>100.2246</v>
          </cell>
          <cell r="GX66">
            <v>100.5177</v>
          </cell>
          <cell r="GY66" t="str">
            <v>Office for National Statistics\Haver Analytics</v>
          </cell>
          <cell r="GZ66" t="b">
            <v>1</v>
          </cell>
          <cell r="HA66" t="str">
            <v>NA</v>
          </cell>
          <cell r="HB66">
            <v>2019</v>
          </cell>
          <cell r="HC66">
            <v>2024</v>
          </cell>
          <cell r="HD66">
            <v>1</v>
          </cell>
          <cell r="HE66" t="str">
            <v>NA</v>
          </cell>
          <cell r="HF66" t="str">
            <v>L2KQQ@UK, grown back with K222Q@UK</v>
          </cell>
          <cell r="HG66" t="str">
            <v>UK: GVA in Chained 2019 Prices: Total Production (SA, 2019=100), grown back with UK: Industrial Production: Total (SA, 2019=100)</v>
          </cell>
          <cell r="HH66" t="str">
            <v>GBR</v>
          </cell>
          <cell r="HI66" t="str">
            <v>IP</v>
          </cell>
          <cell r="HJ66" t="str">
            <v>Labour.db</v>
          </cell>
        </row>
        <row r="67">
          <cell r="A67" t="str">
            <v>United Kingdom</v>
          </cell>
          <cell r="B67" t="str">
            <v>Gross value added in construction</v>
          </cell>
          <cell r="C67" t="str">
            <v>Labour</v>
          </cell>
          <cell r="D67" t="str">
            <v>Pound</v>
          </cell>
          <cell r="E67" t="str">
            <v>Millions</v>
          </cell>
          <cell r="F67" t="str">
            <v>Level</v>
          </cell>
          <cell r="G67">
            <v>1E-3</v>
          </cell>
          <cell r="H67">
            <v>1E-3</v>
          </cell>
          <cell r="I67">
            <v>1E-3</v>
          </cell>
          <cell r="J67">
            <v>1E-3</v>
          </cell>
          <cell r="K67">
            <v>1E-3</v>
          </cell>
          <cell r="L67">
            <v>1E-3</v>
          </cell>
          <cell r="M67">
            <v>1E-3</v>
          </cell>
          <cell r="N67">
            <v>1E-3</v>
          </cell>
          <cell r="O67">
            <v>1E-3</v>
          </cell>
          <cell r="P67">
            <v>1E-3</v>
          </cell>
          <cell r="Q67">
            <v>1E-3</v>
          </cell>
          <cell r="R67">
            <v>1E-3</v>
          </cell>
          <cell r="S67">
            <v>1E-3</v>
          </cell>
          <cell r="T67">
            <v>1E-3</v>
          </cell>
          <cell r="U67">
            <v>1E-3</v>
          </cell>
          <cell r="V67">
            <v>1E-3</v>
          </cell>
          <cell r="W67">
            <v>1E-3</v>
          </cell>
          <cell r="X67">
            <v>1E-3</v>
          </cell>
          <cell r="Y67">
            <v>1E-3</v>
          </cell>
          <cell r="Z67">
            <v>1E-3</v>
          </cell>
          <cell r="AA67">
            <v>1E-3</v>
          </cell>
          <cell r="AB67">
            <v>1E-3</v>
          </cell>
          <cell r="AC67">
            <v>1E-3</v>
          </cell>
          <cell r="AD67">
            <v>1E-3</v>
          </cell>
          <cell r="AE67">
            <v>1E-3</v>
          </cell>
          <cell r="AF67">
            <v>1E-3</v>
          </cell>
          <cell r="AG67">
            <v>1E-3</v>
          </cell>
          <cell r="AH67">
            <v>1E-3</v>
          </cell>
          <cell r="AI67">
            <v>1E-3</v>
          </cell>
          <cell r="AJ67">
            <v>1E-3</v>
          </cell>
          <cell r="AK67">
            <v>1E-3</v>
          </cell>
          <cell r="AL67">
            <v>1E-3</v>
          </cell>
          <cell r="AM67">
            <v>1E-3</v>
          </cell>
          <cell r="AN67">
            <v>1E-3</v>
          </cell>
          <cell r="AO67">
            <v>1E-3</v>
          </cell>
          <cell r="AP67">
            <v>1E-3</v>
          </cell>
          <cell r="AQ67">
            <v>1E-3</v>
          </cell>
          <cell r="AR67">
            <v>1E-3</v>
          </cell>
          <cell r="AS67">
            <v>1E-3</v>
          </cell>
          <cell r="AT67">
            <v>1E-3</v>
          </cell>
          <cell r="AU67">
            <v>34046</v>
          </cell>
          <cell r="AV67">
            <v>33700</v>
          </cell>
          <cell r="AW67">
            <v>32997</v>
          </cell>
          <cell r="AX67">
            <v>32703</v>
          </cell>
          <cell r="AY67">
            <v>31157</v>
          </cell>
          <cell r="AZ67">
            <v>31154</v>
          </cell>
          <cell r="BA67">
            <v>30931</v>
          </cell>
          <cell r="BB67">
            <v>30477</v>
          </cell>
          <cell r="BC67">
            <v>29753</v>
          </cell>
          <cell r="BD67">
            <v>29567</v>
          </cell>
          <cell r="BE67">
            <v>29347</v>
          </cell>
          <cell r="BF67">
            <v>28878</v>
          </cell>
          <cell r="BG67">
            <v>28826</v>
          </cell>
          <cell r="BH67">
            <v>28395</v>
          </cell>
          <cell r="BI67">
            <v>28338</v>
          </cell>
          <cell r="BJ67">
            <v>28254</v>
          </cell>
          <cell r="BK67">
            <v>27930</v>
          </cell>
          <cell r="BL67">
            <v>27929</v>
          </cell>
          <cell r="BM67">
            <v>27779</v>
          </cell>
          <cell r="BN67">
            <v>27692</v>
          </cell>
          <cell r="BO67">
            <v>27427</v>
          </cell>
          <cell r="BP67">
            <v>27633</v>
          </cell>
          <cell r="BQ67">
            <v>27827</v>
          </cell>
          <cell r="BR67">
            <v>28071</v>
          </cell>
          <cell r="BS67">
            <v>28057</v>
          </cell>
          <cell r="BT67">
            <v>28196</v>
          </cell>
          <cell r="BU67">
            <v>28614</v>
          </cell>
          <cell r="BV67">
            <v>28724</v>
          </cell>
          <cell r="BW67">
            <v>27824</v>
          </cell>
          <cell r="BX67">
            <v>28886</v>
          </cell>
          <cell r="BY67">
            <v>28773</v>
          </cell>
          <cell r="BZ67">
            <v>29756</v>
          </cell>
          <cell r="CA67">
            <v>30443</v>
          </cell>
          <cell r="CB67">
            <v>29780</v>
          </cell>
          <cell r="CC67">
            <v>29989</v>
          </cell>
          <cell r="CD67">
            <v>30708</v>
          </cell>
          <cell r="CE67">
            <v>31385</v>
          </cell>
          <cell r="CF67">
            <v>31739</v>
          </cell>
          <cell r="CG67">
            <v>32284</v>
          </cell>
          <cell r="CH67">
            <v>32113</v>
          </cell>
          <cell r="CI67">
            <v>32690</v>
          </cell>
          <cell r="CJ67">
            <v>31851</v>
          </cell>
          <cell r="CK67">
            <v>31047</v>
          </cell>
          <cell r="CL67">
            <v>31566</v>
          </cell>
          <cell r="CM67">
            <v>31481</v>
          </cell>
          <cell r="CN67">
            <v>32059</v>
          </cell>
          <cell r="CO67">
            <v>31741</v>
          </cell>
          <cell r="CP67">
            <v>31920</v>
          </cell>
          <cell r="CQ67">
            <v>31630</v>
          </cell>
          <cell r="CR67">
            <v>31411</v>
          </cell>
          <cell r="CS67">
            <v>31704</v>
          </cell>
          <cell r="CT67">
            <v>31787</v>
          </cell>
          <cell r="CU67">
            <v>30588</v>
          </cell>
          <cell r="CV67">
            <v>30918</v>
          </cell>
          <cell r="CW67">
            <v>31059</v>
          </cell>
          <cell r="CX67">
            <v>31167</v>
          </cell>
          <cell r="CY67">
            <v>31726</v>
          </cell>
          <cell r="CZ67">
            <v>30623</v>
          </cell>
          <cell r="DA67">
            <v>30285</v>
          </cell>
          <cell r="DB67">
            <v>30029</v>
          </cell>
          <cell r="DC67">
            <v>30501</v>
          </cell>
          <cell r="DD67">
            <v>30691</v>
          </cell>
          <cell r="DE67">
            <v>30209</v>
          </cell>
          <cell r="DF67">
            <v>30172</v>
          </cell>
          <cell r="DG67">
            <v>30542</v>
          </cell>
          <cell r="DH67">
            <v>30695</v>
          </cell>
          <cell r="DI67">
            <v>30690</v>
          </cell>
          <cell r="DJ67">
            <v>30971</v>
          </cell>
          <cell r="DK67">
            <v>30938</v>
          </cell>
          <cell r="DL67">
            <v>30479</v>
          </cell>
          <cell r="DM67">
            <v>29737</v>
          </cell>
          <cell r="DN67">
            <v>29819</v>
          </cell>
          <cell r="DO67">
            <v>29811</v>
          </cell>
          <cell r="DP67">
            <v>29134</v>
          </cell>
          <cell r="DQ67">
            <v>28065</v>
          </cell>
          <cell r="DR67">
            <v>26379</v>
          </cell>
          <cell r="DS67">
            <v>24139</v>
          </cell>
          <cell r="DT67">
            <v>23714</v>
          </cell>
          <cell r="DU67">
            <v>24047</v>
          </cell>
          <cell r="DV67">
            <v>23640</v>
          </cell>
          <cell r="DW67">
            <v>24809</v>
          </cell>
          <cell r="DX67">
            <v>26116</v>
          </cell>
          <cell r="DY67">
            <v>26703</v>
          </cell>
          <cell r="DZ67">
            <v>26309</v>
          </cell>
          <cell r="EA67">
            <v>26959</v>
          </cell>
          <cell r="EB67">
            <v>27587</v>
          </cell>
          <cell r="EC67">
            <v>27407</v>
          </cell>
          <cell r="ED67">
            <v>27878</v>
          </cell>
          <cell r="EE67">
            <v>27241</v>
          </cell>
          <cell r="EF67">
            <v>27138</v>
          </cell>
          <cell r="EG67">
            <v>26738</v>
          </cell>
          <cell r="EH67">
            <v>27365</v>
          </cell>
          <cell r="EI67">
            <v>27680</v>
          </cell>
          <cell r="EJ67">
            <v>28300</v>
          </cell>
          <cell r="EK67">
            <v>28879</v>
          </cell>
          <cell r="EL67">
            <v>28915</v>
          </cell>
          <cell r="EM67">
            <v>29051</v>
          </cell>
          <cell r="EN67">
            <v>29379</v>
          </cell>
          <cell r="EO67">
            <v>29562</v>
          </cell>
          <cell r="EP67">
            <v>29812</v>
          </cell>
          <cell r="EQ67">
            <v>30486</v>
          </cell>
          <cell r="ER67">
            <v>31040</v>
          </cell>
          <cell r="ES67">
            <v>30520</v>
          </cell>
          <cell r="ET67">
            <v>30838</v>
          </cell>
          <cell r="EU67">
            <v>30495</v>
          </cell>
          <cell r="EV67">
            <v>30270</v>
          </cell>
          <cell r="EW67">
            <v>30083</v>
          </cell>
          <cell r="EX67">
            <v>30040</v>
          </cell>
          <cell r="EY67">
            <v>31262</v>
          </cell>
          <cell r="EZ67">
            <v>31433</v>
          </cell>
          <cell r="FA67">
            <v>31465</v>
          </cell>
          <cell r="FB67">
            <v>31771</v>
          </cell>
          <cell r="FC67">
            <v>31122</v>
          </cell>
          <cell r="FD67">
            <v>30845</v>
          </cell>
          <cell r="FE67">
            <v>30983</v>
          </cell>
          <cell r="FF67">
            <v>30691</v>
          </cell>
          <cell r="FG67">
            <v>30952</v>
          </cell>
          <cell r="FH67">
            <v>30916</v>
          </cell>
          <cell r="FI67">
            <v>31305</v>
          </cell>
          <cell r="FJ67">
            <v>31223</v>
          </cell>
          <cell r="FK67">
            <v>30778</v>
          </cell>
          <cell r="FL67">
            <v>20340</v>
          </cell>
          <cell r="FM67">
            <v>28316</v>
          </cell>
          <cell r="FN67">
            <v>29247</v>
          </cell>
          <cell r="FO67">
            <v>29114</v>
          </cell>
          <cell r="FP67">
            <v>30313</v>
          </cell>
          <cell r="FQ67">
            <v>29747</v>
          </cell>
          <cell r="FR67">
            <v>30186</v>
          </cell>
          <cell r="FS67">
            <v>31142</v>
          </cell>
          <cell r="FT67">
            <v>31695</v>
          </cell>
          <cell r="FU67">
            <v>32025</v>
          </cell>
          <cell r="FV67">
            <v>32646</v>
          </cell>
          <cell r="FW67">
            <v>32401</v>
          </cell>
          <cell r="FX67">
            <v>32554</v>
          </cell>
          <cell r="FY67">
            <v>32761</v>
          </cell>
          <cell r="FZ67">
            <v>32464</v>
          </cell>
          <cell r="GA67">
            <v>32167</v>
          </cell>
          <cell r="GB67">
            <v>32163.360000000001</v>
          </cell>
          <cell r="GC67">
            <v>31522.400000000001</v>
          </cell>
          <cell r="GD67">
            <v>31515.71</v>
          </cell>
          <cell r="GE67">
            <v>31643.49</v>
          </cell>
          <cell r="GF67">
            <v>32016.880000000001</v>
          </cell>
          <cell r="GG67">
            <v>32349.119999999999</v>
          </cell>
          <cell r="GH67">
            <v>32641.4</v>
          </cell>
          <cell r="GI67">
            <v>32846.959999999999</v>
          </cell>
          <cell r="GJ67">
            <v>33009.769999999997</v>
          </cell>
          <cell r="GK67">
            <v>33171.360000000001</v>
          </cell>
          <cell r="GL67">
            <v>33291.199999999997</v>
          </cell>
          <cell r="GM67">
            <v>33409.94</v>
          </cell>
          <cell r="GN67">
            <v>33529.919999999998</v>
          </cell>
          <cell r="GO67">
            <v>33659.54</v>
          </cell>
          <cell r="GP67">
            <v>33769.379999999997</v>
          </cell>
          <cell r="GQ67">
            <v>33863.4</v>
          </cell>
          <cell r="GR67">
            <v>33934.410000000003</v>
          </cell>
          <cell r="GS67">
            <v>34049.300000000003</v>
          </cell>
          <cell r="GT67">
            <v>34148.35</v>
          </cell>
          <cell r="GU67">
            <v>34225.550000000003</v>
          </cell>
          <cell r="GV67">
            <v>34404.71</v>
          </cell>
          <cell r="GW67">
            <v>34581.54</v>
          </cell>
          <cell r="GX67">
            <v>34729.17</v>
          </cell>
          <cell r="GY67" t="str">
            <v>Office for National Statistics\Haver Analytics</v>
          </cell>
          <cell r="GZ67" t="b">
            <v>1</v>
          </cell>
          <cell r="HA67" t="str">
            <v>chained 2019</v>
          </cell>
          <cell r="HB67" t="str">
            <v>NA</v>
          </cell>
          <cell r="HC67">
            <v>2024</v>
          </cell>
          <cell r="HD67">
            <v>1</v>
          </cell>
          <cell r="HE67" t="str">
            <v>NA</v>
          </cell>
          <cell r="HF67" t="str">
            <v>KL9DQ@UK</v>
          </cell>
          <cell r="HG67" t="str">
            <v>UK: Gross Value Added: Construction (SA, Mil.2019.GBP)</v>
          </cell>
          <cell r="HH67" t="str">
            <v>GBR</v>
          </cell>
          <cell r="HI67" t="str">
            <v>GVACON</v>
          </cell>
          <cell r="HJ67" t="str">
            <v>Labour.db</v>
          </cell>
        </row>
        <row r="68">
          <cell r="A68" t="str">
            <v>United Kingdom</v>
          </cell>
          <cell r="B68" t="str">
            <v>Unemployment rate, ILO definition</v>
          </cell>
          <cell r="C68" t="str">
            <v>Labour</v>
          </cell>
          <cell r="D68" t="str">
            <v>%</v>
          </cell>
          <cell r="E68" t="str">
            <v>NA</v>
          </cell>
          <cell r="F68" t="str">
            <v>Level</v>
          </cell>
          <cell r="G68">
            <v>5.8</v>
          </cell>
          <cell r="H68">
            <v>6.3</v>
          </cell>
          <cell r="I68">
            <v>7.1</v>
          </cell>
          <cell r="J68">
            <v>8</v>
          </cell>
          <cell r="K68">
            <v>8.9</v>
          </cell>
          <cell r="L68">
            <v>9.6</v>
          </cell>
          <cell r="M68">
            <v>9.9</v>
          </cell>
          <cell r="N68">
            <v>10.199999999999999</v>
          </cell>
          <cell r="O68">
            <v>10.4</v>
          </cell>
          <cell r="P68">
            <v>10.6</v>
          </cell>
          <cell r="Q68">
            <v>10.8</v>
          </cell>
          <cell r="R68">
            <v>11.1</v>
          </cell>
          <cell r="S68">
            <v>11.3</v>
          </cell>
          <cell r="T68">
            <v>11.4</v>
          </cell>
          <cell r="U68">
            <v>11.5</v>
          </cell>
          <cell r="V68">
            <v>11.7</v>
          </cell>
          <cell r="W68">
            <v>11.8</v>
          </cell>
          <cell r="X68">
            <v>11.9</v>
          </cell>
          <cell r="Y68">
            <v>11.7</v>
          </cell>
          <cell r="Z68">
            <v>11.6</v>
          </cell>
          <cell r="AA68">
            <v>11.5</v>
          </cell>
          <cell r="AB68">
            <v>11.4</v>
          </cell>
          <cell r="AC68">
            <v>11.3</v>
          </cell>
          <cell r="AD68">
            <v>11.3</v>
          </cell>
          <cell r="AE68">
            <v>11.3</v>
          </cell>
          <cell r="AF68">
            <v>11.3</v>
          </cell>
          <cell r="AG68">
            <v>11.4</v>
          </cell>
          <cell r="AH68">
            <v>11.3</v>
          </cell>
          <cell r="AI68">
            <v>11.1</v>
          </cell>
          <cell r="AJ68">
            <v>10.7</v>
          </cell>
          <cell r="AK68">
            <v>10.199999999999999</v>
          </cell>
          <cell r="AL68">
            <v>9.6999999999999993</v>
          </cell>
          <cell r="AM68">
            <v>9.1999999999999993</v>
          </cell>
          <cell r="AN68">
            <v>8.6999999999999993</v>
          </cell>
          <cell r="AO68">
            <v>8.4</v>
          </cell>
          <cell r="AP68">
            <v>8</v>
          </cell>
          <cell r="AQ68">
            <v>7.6</v>
          </cell>
          <cell r="AR68">
            <v>7.2</v>
          </cell>
          <cell r="AS68">
            <v>7.1</v>
          </cell>
          <cell r="AT68">
            <v>7</v>
          </cell>
          <cell r="AU68">
            <v>6.9</v>
          </cell>
          <cell r="AV68">
            <v>6.9</v>
          </cell>
          <cell r="AW68">
            <v>7.1</v>
          </cell>
          <cell r="AX68">
            <v>7.5</v>
          </cell>
          <cell r="AY68">
            <v>8</v>
          </cell>
          <cell r="AZ68">
            <v>8.6999999999999993</v>
          </cell>
          <cell r="BA68">
            <v>9.1999999999999993</v>
          </cell>
          <cell r="BB68">
            <v>9.5</v>
          </cell>
          <cell r="BC68">
            <v>9.6999999999999993</v>
          </cell>
          <cell r="BD68">
            <v>9.8000000000000007</v>
          </cell>
          <cell r="BE68">
            <v>9.9</v>
          </cell>
          <cell r="BF68">
            <v>10.4</v>
          </cell>
          <cell r="BG68">
            <v>10.6</v>
          </cell>
          <cell r="BH68">
            <v>10.4</v>
          </cell>
          <cell r="BI68">
            <v>10.199999999999999</v>
          </cell>
          <cell r="BJ68">
            <v>10.3</v>
          </cell>
          <cell r="BK68">
            <v>9.9</v>
          </cell>
          <cell r="BL68">
            <v>9.6999999999999993</v>
          </cell>
          <cell r="BM68">
            <v>9.4</v>
          </cell>
          <cell r="BN68">
            <v>9</v>
          </cell>
          <cell r="BO68">
            <v>8.9</v>
          </cell>
          <cell r="BP68">
            <v>8.6999999999999993</v>
          </cell>
          <cell r="BQ68">
            <v>8.6</v>
          </cell>
          <cell r="BR68">
            <v>8.3000000000000007</v>
          </cell>
          <cell r="BS68">
            <v>8.1999999999999993</v>
          </cell>
          <cell r="BT68">
            <v>8.3000000000000007</v>
          </cell>
          <cell r="BU68">
            <v>8.1</v>
          </cell>
          <cell r="BV68">
            <v>7.8</v>
          </cell>
          <cell r="BW68">
            <v>7.3</v>
          </cell>
          <cell r="BX68">
            <v>7.2</v>
          </cell>
          <cell r="BY68">
            <v>6.8</v>
          </cell>
          <cell r="BZ68">
            <v>6.5</v>
          </cell>
          <cell r="CA68">
            <v>6.4</v>
          </cell>
          <cell r="CB68">
            <v>6.3</v>
          </cell>
          <cell r="CC68">
            <v>6.2</v>
          </cell>
          <cell r="CD68">
            <v>6.1</v>
          </cell>
          <cell r="CE68">
            <v>6.2</v>
          </cell>
          <cell r="CF68">
            <v>6</v>
          </cell>
          <cell r="CG68">
            <v>5.9</v>
          </cell>
          <cell r="CH68">
            <v>5.8</v>
          </cell>
          <cell r="CI68">
            <v>5.8</v>
          </cell>
          <cell r="CJ68">
            <v>5.5</v>
          </cell>
          <cell r="CK68">
            <v>5.3</v>
          </cell>
          <cell r="CL68">
            <v>5.2</v>
          </cell>
          <cell r="CM68">
            <v>5.0999999999999996</v>
          </cell>
          <cell r="CN68">
            <v>5</v>
          </cell>
          <cell r="CO68">
            <v>5.0999999999999996</v>
          </cell>
          <cell r="CP68">
            <v>5.2</v>
          </cell>
          <cell r="CQ68">
            <v>5.2</v>
          </cell>
          <cell r="CR68">
            <v>5.2</v>
          </cell>
          <cell r="CS68">
            <v>5.3</v>
          </cell>
          <cell r="CT68">
            <v>5.0999999999999996</v>
          </cell>
          <cell r="CU68">
            <v>5.2</v>
          </cell>
          <cell r="CV68">
            <v>4.9000000000000004</v>
          </cell>
          <cell r="CW68">
            <v>5</v>
          </cell>
          <cell r="CX68">
            <v>4.9000000000000004</v>
          </cell>
          <cell r="CY68">
            <v>4.8</v>
          </cell>
          <cell r="CZ68">
            <v>4.8</v>
          </cell>
          <cell r="DA68">
            <v>4.7</v>
          </cell>
          <cell r="DB68">
            <v>4.7</v>
          </cell>
          <cell r="DC68">
            <v>4.7</v>
          </cell>
          <cell r="DD68">
            <v>4.8</v>
          </cell>
          <cell r="DE68">
            <v>4.7</v>
          </cell>
          <cell r="DF68">
            <v>5.0999999999999996</v>
          </cell>
          <cell r="DG68">
            <v>5.2</v>
          </cell>
          <cell r="DH68">
            <v>5.5</v>
          </cell>
          <cell r="DI68">
            <v>5.5</v>
          </cell>
          <cell r="DJ68">
            <v>5.5</v>
          </cell>
          <cell r="DK68">
            <v>5.5</v>
          </cell>
          <cell r="DL68">
            <v>5.4</v>
          </cell>
          <cell r="DM68">
            <v>5.3</v>
          </cell>
          <cell r="DN68">
            <v>5.2</v>
          </cell>
          <cell r="DO68">
            <v>5.2</v>
          </cell>
          <cell r="DP68">
            <v>5.4</v>
          </cell>
          <cell r="DQ68">
            <v>5.9</v>
          </cell>
          <cell r="DR68">
            <v>6.4</v>
          </cell>
          <cell r="DS68">
            <v>7.1</v>
          </cell>
          <cell r="DT68">
            <v>7.8</v>
          </cell>
          <cell r="DU68">
            <v>7.8</v>
          </cell>
          <cell r="DV68">
            <v>7.8</v>
          </cell>
          <cell r="DW68">
            <v>8</v>
          </cell>
          <cell r="DX68">
            <v>7.9</v>
          </cell>
          <cell r="DY68">
            <v>7.8</v>
          </cell>
          <cell r="DZ68">
            <v>7.9</v>
          </cell>
          <cell r="EA68">
            <v>7.8</v>
          </cell>
          <cell r="EB68">
            <v>7.9</v>
          </cell>
          <cell r="EC68">
            <v>8.3000000000000007</v>
          </cell>
          <cell r="ED68">
            <v>8.4</v>
          </cell>
          <cell r="EE68">
            <v>8.1999999999999993</v>
          </cell>
          <cell r="EF68">
            <v>8</v>
          </cell>
          <cell r="EG68">
            <v>7.9</v>
          </cell>
          <cell r="EH68">
            <v>7.8</v>
          </cell>
          <cell r="EI68">
            <v>7.9</v>
          </cell>
          <cell r="EJ68">
            <v>7.8</v>
          </cell>
          <cell r="EK68">
            <v>7.6</v>
          </cell>
          <cell r="EL68">
            <v>7.2</v>
          </cell>
          <cell r="EM68">
            <v>6.8</v>
          </cell>
          <cell r="EN68">
            <v>6.3</v>
          </cell>
          <cell r="EO68">
            <v>6</v>
          </cell>
          <cell r="EP68">
            <v>5.7</v>
          </cell>
          <cell r="EQ68">
            <v>5.6</v>
          </cell>
          <cell r="ER68">
            <v>5.6</v>
          </cell>
          <cell r="ES68">
            <v>5.4</v>
          </cell>
          <cell r="ET68">
            <v>5.0999999999999996</v>
          </cell>
          <cell r="EU68">
            <v>5.0999999999999996</v>
          </cell>
          <cell r="EV68">
            <v>5</v>
          </cell>
          <cell r="EW68">
            <v>4.9000000000000004</v>
          </cell>
          <cell r="EX68">
            <v>4.8</v>
          </cell>
          <cell r="EY68">
            <v>4.5999999999999996</v>
          </cell>
          <cell r="EZ68">
            <v>4.5</v>
          </cell>
          <cell r="FA68">
            <v>4.3</v>
          </cell>
          <cell r="FB68">
            <v>4.4000000000000004</v>
          </cell>
          <cell r="FC68">
            <v>4.3</v>
          </cell>
          <cell r="FD68">
            <v>4.0999999999999996</v>
          </cell>
          <cell r="FE68">
            <v>4.2</v>
          </cell>
          <cell r="FF68">
            <v>4.0999999999999996</v>
          </cell>
          <cell r="FG68">
            <v>3.9</v>
          </cell>
          <cell r="FH68">
            <v>4</v>
          </cell>
          <cell r="FI68">
            <v>3.9</v>
          </cell>
          <cell r="FJ68">
            <v>3.9</v>
          </cell>
          <cell r="FK68">
            <v>4.0999999999999996</v>
          </cell>
          <cell r="FL68">
            <v>4.2</v>
          </cell>
          <cell r="FM68">
            <v>5</v>
          </cell>
          <cell r="FN68">
            <v>5.3</v>
          </cell>
          <cell r="FO68">
            <v>5.0999999999999996</v>
          </cell>
          <cell r="FP68">
            <v>4.8</v>
          </cell>
          <cell r="FQ68">
            <v>4.4000000000000004</v>
          </cell>
          <cell r="FR68">
            <v>4.2</v>
          </cell>
          <cell r="FS68">
            <v>3.9</v>
          </cell>
          <cell r="FT68">
            <v>3.9</v>
          </cell>
          <cell r="FU68">
            <v>3.8</v>
          </cell>
          <cell r="FV68">
            <v>3.9</v>
          </cell>
          <cell r="FW68">
            <v>4</v>
          </cell>
          <cell r="FX68">
            <v>4.2</v>
          </cell>
          <cell r="FY68">
            <v>4.0999999999999996</v>
          </cell>
          <cell r="FZ68">
            <v>3.8</v>
          </cell>
          <cell r="GA68">
            <v>4.3</v>
          </cell>
          <cell r="GB68">
            <v>4.4190860000000001</v>
          </cell>
          <cell r="GC68">
            <v>4.4771400000000003</v>
          </cell>
          <cell r="GD68">
            <v>4.5088530000000002</v>
          </cell>
          <cell r="GE68">
            <v>4.5197909999999997</v>
          </cell>
          <cell r="GF68">
            <v>4.4896690000000001</v>
          </cell>
          <cell r="GG68">
            <v>4.3860260000000002</v>
          </cell>
          <cell r="GH68">
            <v>4.296964</v>
          </cell>
          <cell r="GI68">
            <v>4.240227</v>
          </cell>
          <cell r="GJ68">
            <v>4.2008070000000002</v>
          </cell>
          <cell r="GK68">
            <v>4.1717750000000002</v>
          </cell>
          <cell r="GL68">
            <v>4.1759820000000003</v>
          </cell>
          <cell r="GM68">
            <v>4.1609160000000003</v>
          </cell>
          <cell r="GN68">
            <v>4.1594480000000003</v>
          </cell>
          <cell r="GO68">
            <v>4.1520210000000004</v>
          </cell>
          <cell r="GP68">
            <v>4.151967</v>
          </cell>
          <cell r="GQ68">
            <v>4.1466909999999997</v>
          </cell>
          <cell r="GR68">
            <v>4.1313069999999996</v>
          </cell>
          <cell r="GS68">
            <v>4.1156870000000003</v>
          </cell>
          <cell r="GT68">
            <v>4.1061579999999998</v>
          </cell>
          <cell r="GU68">
            <v>4.1035440000000003</v>
          </cell>
          <cell r="GV68">
            <v>4.0675470000000002</v>
          </cell>
          <cell r="GW68">
            <v>4.0361979999999997</v>
          </cell>
          <cell r="GX68">
            <v>4.0127449999999998</v>
          </cell>
          <cell r="GY68" t="str">
            <v>Office for National Statistics\Haver Analytics</v>
          </cell>
          <cell r="GZ68" t="b">
            <v>1</v>
          </cell>
          <cell r="HA68" t="str">
            <v>NA</v>
          </cell>
          <cell r="HB68" t="str">
            <v>NA</v>
          </cell>
          <cell r="HC68">
            <v>2024</v>
          </cell>
          <cell r="HD68">
            <v>1</v>
          </cell>
          <cell r="HE68" t="str">
            <v>NA</v>
          </cell>
          <cell r="HF68" t="str">
            <v>MGSXQ@UK</v>
          </cell>
          <cell r="HG68" t="str">
            <v xml:space="preserve">UK: LFS: Unemployment Rate: Aged 16 and Over (SA, %) </v>
          </cell>
          <cell r="HH68" t="str">
            <v>GBR</v>
          </cell>
          <cell r="HI68" t="str">
            <v>UPILO</v>
          </cell>
          <cell r="HJ68" t="str">
            <v>Labour.db</v>
          </cell>
        </row>
        <row r="69">
          <cell r="A69" t="str">
            <v>United Kingdom</v>
          </cell>
          <cell r="B69" t="str">
            <v>Unemployment, ILO definition</v>
          </cell>
          <cell r="C69" t="str">
            <v>Labour</v>
          </cell>
          <cell r="D69" t="str">
            <v>Person</v>
          </cell>
          <cell r="E69" t="str">
            <v>Thousands</v>
          </cell>
          <cell r="F69" t="str">
            <v>Level</v>
          </cell>
          <cell r="G69">
            <v>1558</v>
          </cell>
          <cell r="H69">
            <v>1700</v>
          </cell>
          <cell r="I69">
            <v>1905</v>
          </cell>
          <cell r="J69">
            <v>2169</v>
          </cell>
          <cell r="K69">
            <v>2403</v>
          </cell>
          <cell r="L69">
            <v>2588</v>
          </cell>
          <cell r="M69">
            <v>2684</v>
          </cell>
          <cell r="N69">
            <v>2761</v>
          </cell>
          <cell r="O69">
            <v>2803</v>
          </cell>
          <cell r="P69">
            <v>2841</v>
          </cell>
          <cell r="Q69">
            <v>2897</v>
          </cell>
          <cell r="R69">
            <v>2960</v>
          </cell>
          <cell r="S69">
            <v>2998</v>
          </cell>
          <cell r="T69">
            <v>3049</v>
          </cell>
          <cell r="U69">
            <v>3109</v>
          </cell>
          <cell r="V69">
            <v>3167</v>
          </cell>
          <cell r="W69">
            <v>3243</v>
          </cell>
          <cell r="X69">
            <v>3265</v>
          </cell>
          <cell r="Y69">
            <v>3238</v>
          </cell>
          <cell r="Z69">
            <v>3217</v>
          </cell>
          <cell r="AA69">
            <v>3180</v>
          </cell>
          <cell r="AB69">
            <v>3152</v>
          </cell>
          <cell r="AC69">
            <v>3137</v>
          </cell>
          <cell r="AD69">
            <v>3135</v>
          </cell>
          <cell r="AE69">
            <v>3150</v>
          </cell>
          <cell r="AF69">
            <v>3159</v>
          </cell>
          <cell r="AG69">
            <v>3177</v>
          </cell>
          <cell r="AH69">
            <v>3156</v>
          </cell>
          <cell r="AI69">
            <v>3113</v>
          </cell>
          <cell r="AJ69">
            <v>3021</v>
          </cell>
          <cell r="AK69">
            <v>2885</v>
          </cell>
          <cell r="AL69">
            <v>2741</v>
          </cell>
          <cell r="AM69">
            <v>2613</v>
          </cell>
          <cell r="AN69">
            <v>2490</v>
          </cell>
          <cell r="AO69">
            <v>2385</v>
          </cell>
          <cell r="AP69">
            <v>2293</v>
          </cell>
          <cell r="AQ69">
            <v>2179</v>
          </cell>
          <cell r="AR69">
            <v>2083</v>
          </cell>
          <cell r="AS69">
            <v>2045</v>
          </cell>
          <cell r="AT69">
            <v>2021</v>
          </cell>
          <cell r="AU69">
            <v>2004</v>
          </cell>
          <cell r="AV69">
            <v>2002</v>
          </cell>
          <cell r="AW69">
            <v>2049</v>
          </cell>
          <cell r="AX69">
            <v>2158</v>
          </cell>
          <cell r="AY69">
            <v>2306</v>
          </cell>
          <cell r="AZ69">
            <v>2492</v>
          </cell>
          <cell r="BA69">
            <v>2624</v>
          </cell>
          <cell r="BB69">
            <v>2697</v>
          </cell>
          <cell r="BC69">
            <v>2762</v>
          </cell>
          <cell r="BD69">
            <v>2777</v>
          </cell>
          <cell r="BE69">
            <v>2815</v>
          </cell>
          <cell r="BF69">
            <v>2932</v>
          </cell>
          <cell r="BG69">
            <v>3004</v>
          </cell>
          <cell r="BH69">
            <v>2931</v>
          </cell>
          <cell r="BI69">
            <v>2890</v>
          </cell>
          <cell r="BJ69">
            <v>2892</v>
          </cell>
          <cell r="BK69">
            <v>2806</v>
          </cell>
          <cell r="BL69">
            <v>2736</v>
          </cell>
          <cell r="BM69">
            <v>2639</v>
          </cell>
          <cell r="BN69">
            <v>2521</v>
          </cell>
          <cell r="BO69">
            <v>2497</v>
          </cell>
          <cell r="BP69">
            <v>2445</v>
          </cell>
          <cell r="BQ69">
            <v>2447</v>
          </cell>
          <cell r="BR69">
            <v>2353</v>
          </cell>
          <cell r="BS69">
            <v>2330</v>
          </cell>
          <cell r="BT69">
            <v>2340</v>
          </cell>
          <cell r="BU69">
            <v>2285</v>
          </cell>
          <cell r="BV69">
            <v>2229</v>
          </cell>
          <cell r="BW69">
            <v>2085</v>
          </cell>
          <cell r="BX69">
            <v>2051</v>
          </cell>
          <cell r="BY69">
            <v>1951</v>
          </cell>
          <cell r="BZ69">
            <v>1864</v>
          </cell>
          <cell r="CA69">
            <v>1813</v>
          </cell>
          <cell r="CB69">
            <v>1791</v>
          </cell>
          <cell r="CC69">
            <v>1786</v>
          </cell>
          <cell r="CD69">
            <v>1764</v>
          </cell>
          <cell r="CE69">
            <v>1780</v>
          </cell>
          <cell r="CF69">
            <v>1743</v>
          </cell>
          <cell r="CG69">
            <v>1702</v>
          </cell>
          <cell r="CH69">
            <v>1684</v>
          </cell>
          <cell r="CI69">
            <v>1682</v>
          </cell>
          <cell r="CJ69">
            <v>1599</v>
          </cell>
          <cell r="CK69">
            <v>1548</v>
          </cell>
          <cell r="CL69">
            <v>1520</v>
          </cell>
          <cell r="CM69">
            <v>1481</v>
          </cell>
          <cell r="CN69">
            <v>1468</v>
          </cell>
          <cell r="CO69">
            <v>1487</v>
          </cell>
          <cell r="CP69">
            <v>1520</v>
          </cell>
          <cell r="CQ69">
            <v>1515</v>
          </cell>
          <cell r="CR69">
            <v>1520</v>
          </cell>
          <cell r="CS69">
            <v>1566</v>
          </cell>
          <cell r="CT69">
            <v>1516</v>
          </cell>
          <cell r="CU69">
            <v>1531</v>
          </cell>
          <cell r="CV69">
            <v>1467</v>
          </cell>
          <cell r="CW69">
            <v>1502</v>
          </cell>
          <cell r="CX69">
            <v>1457</v>
          </cell>
          <cell r="CY69">
            <v>1434</v>
          </cell>
          <cell r="CZ69">
            <v>1437</v>
          </cell>
          <cell r="DA69">
            <v>1401</v>
          </cell>
          <cell r="DB69">
            <v>1423</v>
          </cell>
          <cell r="DC69">
            <v>1416</v>
          </cell>
          <cell r="DD69">
            <v>1437</v>
          </cell>
          <cell r="DE69">
            <v>1437</v>
          </cell>
          <cell r="DF69">
            <v>1567</v>
          </cell>
          <cell r="DG69">
            <v>1604</v>
          </cell>
          <cell r="DH69">
            <v>1685</v>
          </cell>
          <cell r="DI69">
            <v>1693</v>
          </cell>
          <cell r="DJ69">
            <v>1701</v>
          </cell>
          <cell r="DK69">
            <v>1704</v>
          </cell>
          <cell r="DL69">
            <v>1658</v>
          </cell>
          <cell r="DM69">
            <v>1650</v>
          </cell>
          <cell r="DN69">
            <v>1608</v>
          </cell>
          <cell r="DO69">
            <v>1622</v>
          </cell>
          <cell r="DP69">
            <v>1680</v>
          </cell>
          <cell r="DQ69">
            <v>1840</v>
          </cell>
          <cell r="DR69">
            <v>2003</v>
          </cell>
          <cell r="DS69">
            <v>2235</v>
          </cell>
          <cell r="DT69">
            <v>2448</v>
          </cell>
          <cell r="DU69">
            <v>2475</v>
          </cell>
          <cell r="DV69">
            <v>2453</v>
          </cell>
          <cell r="DW69">
            <v>2526</v>
          </cell>
          <cell r="DX69">
            <v>2488</v>
          </cell>
          <cell r="DY69">
            <v>2470</v>
          </cell>
          <cell r="DZ69">
            <v>2503</v>
          </cell>
          <cell r="EA69">
            <v>2483</v>
          </cell>
          <cell r="EB69">
            <v>2540</v>
          </cell>
          <cell r="EC69">
            <v>2662</v>
          </cell>
          <cell r="ED69">
            <v>2690</v>
          </cell>
          <cell r="EE69">
            <v>2636</v>
          </cell>
          <cell r="EF69">
            <v>2579</v>
          </cell>
          <cell r="EG69">
            <v>2542</v>
          </cell>
          <cell r="EH69">
            <v>2540</v>
          </cell>
          <cell r="EI69">
            <v>2547</v>
          </cell>
          <cell r="EJ69">
            <v>2523</v>
          </cell>
          <cell r="EK69">
            <v>2492</v>
          </cell>
          <cell r="EL69">
            <v>2368</v>
          </cell>
          <cell r="EM69">
            <v>2223</v>
          </cell>
          <cell r="EN69">
            <v>2073</v>
          </cell>
          <cell r="EO69">
            <v>1974</v>
          </cell>
          <cell r="EP69">
            <v>1883</v>
          </cell>
          <cell r="EQ69">
            <v>1840</v>
          </cell>
          <cell r="ER69">
            <v>1863</v>
          </cell>
          <cell r="ES69">
            <v>1776</v>
          </cell>
          <cell r="ET69">
            <v>1705</v>
          </cell>
          <cell r="EU69">
            <v>1705</v>
          </cell>
          <cell r="EV69">
            <v>1663</v>
          </cell>
          <cell r="EW69">
            <v>1638</v>
          </cell>
          <cell r="EX69">
            <v>1607</v>
          </cell>
          <cell r="EY69">
            <v>1551</v>
          </cell>
          <cell r="EZ69">
            <v>1509</v>
          </cell>
          <cell r="FA69">
            <v>1454</v>
          </cell>
          <cell r="FB69">
            <v>1490</v>
          </cell>
          <cell r="FC69">
            <v>1445</v>
          </cell>
          <cell r="FD69">
            <v>1391</v>
          </cell>
          <cell r="FE69">
            <v>1407</v>
          </cell>
          <cell r="FF69">
            <v>1395</v>
          </cell>
          <cell r="FG69">
            <v>1331</v>
          </cell>
          <cell r="FH69">
            <v>1364</v>
          </cell>
          <cell r="FI69">
            <v>1341</v>
          </cell>
          <cell r="FJ69">
            <v>1326</v>
          </cell>
          <cell r="FK69">
            <v>1412</v>
          </cell>
          <cell r="FL69">
            <v>1435</v>
          </cell>
          <cell r="FM69">
            <v>1698</v>
          </cell>
          <cell r="FN69">
            <v>1815</v>
          </cell>
          <cell r="FO69">
            <v>1718</v>
          </cell>
          <cell r="FP69">
            <v>1647</v>
          </cell>
          <cell r="FQ69">
            <v>1501</v>
          </cell>
          <cell r="FR69">
            <v>1425</v>
          </cell>
          <cell r="FS69">
            <v>1313</v>
          </cell>
          <cell r="FT69">
            <v>1351</v>
          </cell>
          <cell r="FU69">
            <v>1283</v>
          </cell>
          <cell r="FV69">
            <v>1333</v>
          </cell>
          <cell r="FW69">
            <v>1383</v>
          </cell>
          <cell r="FX69">
            <v>1460</v>
          </cell>
          <cell r="FY69">
            <v>1407</v>
          </cell>
          <cell r="FZ69">
            <v>1320</v>
          </cell>
          <cell r="GA69">
            <v>1486</v>
          </cell>
          <cell r="GB69">
            <v>1536.0740000000001</v>
          </cell>
          <cell r="GC69">
            <v>1559.164</v>
          </cell>
          <cell r="GD69">
            <v>1573.59</v>
          </cell>
          <cell r="GE69">
            <v>1580.797</v>
          </cell>
          <cell r="GF69">
            <v>1573.6289999999999</v>
          </cell>
          <cell r="GG69">
            <v>1539.934</v>
          </cell>
          <cell r="GH69">
            <v>1511.242</v>
          </cell>
          <cell r="GI69">
            <v>1493.8320000000001</v>
          </cell>
          <cell r="GJ69">
            <v>1482.4649999999999</v>
          </cell>
          <cell r="GK69">
            <v>1474.723</v>
          </cell>
          <cell r="GL69">
            <v>1479.133</v>
          </cell>
          <cell r="GM69">
            <v>1476.2929999999999</v>
          </cell>
          <cell r="GN69">
            <v>1478.684</v>
          </cell>
          <cell r="GO69">
            <v>1478.742</v>
          </cell>
          <cell r="GP69">
            <v>1481.422</v>
          </cell>
          <cell r="GQ69">
            <v>1482.027</v>
          </cell>
          <cell r="GR69">
            <v>1479.008</v>
          </cell>
          <cell r="GS69">
            <v>1475.68</v>
          </cell>
          <cell r="GT69">
            <v>1474.7270000000001</v>
          </cell>
          <cell r="GU69">
            <v>1476.25</v>
          </cell>
          <cell r="GV69">
            <v>1465.066</v>
          </cell>
          <cell r="GW69">
            <v>1455.527</v>
          </cell>
          <cell r="GX69">
            <v>1448.8130000000001</v>
          </cell>
          <cell r="GY69" t="str">
            <v>Office for National Statistics\Haver Analytics</v>
          </cell>
          <cell r="GZ69" t="b">
            <v>1</v>
          </cell>
          <cell r="HA69" t="str">
            <v>NA</v>
          </cell>
          <cell r="HB69" t="str">
            <v>NA</v>
          </cell>
          <cell r="HC69">
            <v>2024</v>
          </cell>
          <cell r="HD69">
            <v>1</v>
          </cell>
          <cell r="HE69" t="str">
            <v>NA</v>
          </cell>
          <cell r="HF69" t="str">
            <v>MGSCQ@UK</v>
          </cell>
          <cell r="HG69" t="str">
            <v xml:space="preserve">UK: LFS: Unemployed: Aged 16 &amp; Over (SA, Thous) </v>
          </cell>
          <cell r="HH69" t="str">
            <v>GBR</v>
          </cell>
          <cell r="HI69" t="str">
            <v>UILO</v>
          </cell>
          <cell r="HJ69" t="str">
            <v>Labour.db</v>
          </cell>
        </row>
        <row r="70">
          <cell r="A70" t="str">
            <v>United Kingdom</v>
          </cell>
          <cell r="B70" t="str">
            <v>Output gap</v>
          </cell>
          <cell r="C70" t="str">
            <v>Labour</v>
          </cell>
          <cell r="D70" t="str">
            <v>%</v>
          </cell>
          <cell r="E70" t="str">
            <v>NA</v>
          </cell>
          <cell r="F70" t="str">
            <v>Level</v>
          </cell>
          <cell r="G70">
            <v>0.57535170000000002</v>
          </cell>
          <cell r="H70">
            <v>-1.929665</v>
          </cell>
          <cell r="I70">
            <v>-2.5279050000000001</v>
          </cell>
          <cell r="J70">
            <v>-4.0995600000000003</v>
          </cell>
          <cell r="K70">
            <v>-4.5827869999999997</v>
          </cell>
          <cell r="L70">
            <v>-4.6421999999999999</v>
          </cell>
          <cell r="M70">
            <v>-3.6931039999999999</v>
          </cell>
          <cell r="N70">
            <v>-3.6481859999999999</v>
          </cell>
          <cell r="O70">
            <v>-3.5859109999999998</v>
          </cell>
          <cell r="P70">
            <v>-2.735233</v>
          </cell>
          <cell r="Q70">
            <v>-2.6642800000000002</v>
          </cell>
          <cell r="R70">
            <v>-2.1719930000000001</v>
          </cell>
          <cell r="S70">
            <v>-0.49467090000000002</v>
          </cell>
          <cell r="T70">
            <v>-0.32482149999999999</v>
          </cell>
          <cell r="U70">
            <v>-0.13475419999999999</v>
          </cell>
          <cell r="V70">
            <v>-0.40683750000000002</v>
          </cell>
          <cell r="W70">
            <v>-0.48332209999999998</v>
          </cell>
          <cell r="X70">
            <v>-2.3194309999999998</v>
          </cell>
          <cell r="Y70">
            <v>-2.2900580000000001</v>
          </cell>
          <cell r="Z70">
            <v>-1.244831</v>
          </cell>
          <cell r="AA70">
            <v>-0.95043180000000005</v>
          </cell>
          <cell r="AB70">
            <v>0.54407119999999998</v>
          </cell>
          <cell r="AC70">
            <v>-0.1364708</v>
          </cell>
          <cell r="AD70">
            <v>-0.73614120000000005</v>
          </cell>
          <cell r="AE70">
            <v>-0.32854080000000002</v>
          </cell>
          <cell r="AF70">
            <v>0</v>
          </cell>
          <cell r="AG70">
            <v>-4.9018859999999997E-2</v>
          </cell>
          <cell r="AH70">
            <v>1.2311939999999999</v>
          </cell>
          <cell r="AI70">
            <v>1.349545</v>
          </cell>
          <cell r="AJ70">
            <v>2.0267490000000001</v>
          </cell>
          <cell r="AK70">
            <v>3.6248209999999998</v>
          </cell>
          <cell r="AL70">
            <v>3.9261819999999998</v>
          </cell>
          <cell r="AM70">
            <v>4.5965189999999998</v>
          </cell>
          <cell r="AN70">
            <v>4.2772290000000002</v>
          </cell>
          <cell r="AO70">
            <v>4.6118740000000003</v>
          </cell>
          <cell r="AP70">
            <v>4.4764520000000001</v>
          </cell>
          <cell r="AQ70">
            <v>3.945732</v>
          </cell>
          <cell r="AR70">
            <v>3.7604329999999999</v>
          </cell>
          <cell r="AS70">
            <v>3.19767</v>
          </cell>
          <cell r="AT70">
            <v>2.4243350000000001</v>
          </cell>
          <cell r="AU70">
            <v>2.3304939999999998</v>
          </cell>
          <cell r="AV70">
            <v>2.3231510000000002</v>
          </cell>
          <cell r="AW70">
            <v>0.62856670000000003</v>
          </cell>
          <cell r="AX70">
            <v>-0.30984879999999998</v>
          </cell>
          <cell r="AY70">
            <v>-0.93164440000000004</v>
          </cell>
          <cell r="AZ70">
            <v>-1.383305</v>
          </cell>
          <cell r="BA70">
            <v>-1.849461</v>
          </cell>
          <cell r="BB70">
            <v>-2.0081519999999999</v>
          </cell>
          <cell r="BC70">
            <v>-2.7214999999999998</v>
          </cell>
          <cell r="BD70">
            <v>-3.1823160000000001</v>
          </cell>
          <cell r="BE70">
            <v>-2.6910780000000001</v>
          </cell>
          <cell r="BF70">
            <v>-2.1010399999999998</v>
          </cell>
          <cell r="BG70">
            <v>-2.3445130000000001</v>
          </cell>
          <cell r="BH70">
            <v>-2.260208</v>
          </cell>
          <cell r="BI70">
            <v>-1.865578</v>
          </cell>
          <cell r="BJ70">
            <v>-1.757145</v>
          </cell>
          <cell r="BK70">
            <v>-1.5326500000000001</v>
          </cell>
          <cell r="BL70">
            <v>-1.140881</v>
          </cell>
          <cell r="BM70">
            <v>-0.93297960000000002</v>
          </cell>
          <cell r="BN70">
            <v>-1.4764790000000001</v>
          </cell>
          <cell r="BO70">
            <v>-1.254845</v>
          </cell>
          <cell r="BP70">
            <v>-1.7594339999999999</v>
          </cell>
          <cell r="BQ70">
            <v>-1.2297629999999999</v>
          </cell>
          <cell r="BR70">
            <v>-1.5646929999999999</v>
          </cell>
          <cell r="BS70">
            <v>-1.464558</v>
          </cell>
          <cell r="BT70">
            <v>-2.0957949999999999</v>
          </cell>
          <cell r="BU70">
            <v>-1.607132</v>
          </cell>
          <cell r="BV70">
            <v>-1.063442</v>
          </cell>
          <cell r="BW70">
            <v>-0.18596650000000001</v>
          </cell>
          <cell r="BX70">
            <v>0</v>
          </cell>
          <cell r="BY70">
            <v>0.49390790000000001</v>
          </cell>
          <cell r="BZ70">
            <v>1.6778949999999999</v>
          </cell>
          <cell r="CA70">
            <v>1.7119409999999999</v>
          </cell>
          <cell r="CB70">
            <v>1.797104</v>
          </cell>
          <cell r="CC70">
            <v>1.5163420000000001</v>
          </cell>
          <cell r="CD70">
            <v>1.9802090000000001</v>
          </cell>
          <cell r="CE70">
            <v>1.710224</v>
          </cell>
          <cell r="CF70">
            <v>1.491547</v>
          </cell>
          <cell r="CG70">
            <v>2.2108080000000001</v>
          </cell>
          <cell r="CH70">
            <v>2.7162549999999999</v>
          </cell>
          <cell r="CI70">
            <v>4.1594509999999998</v>
          </cell>
          <cell r="CJ70">
            <v>3.8351060000000001</v>
          </cell>
          <cell r="CK70">
            <v>3.726864</v>
          </cell>
          <cell r="CL70">
            <v>3.3164020000000001</v>
          </cell>
          <cell r="CM70">
            <v>3.6178590000000002</v>
          </cell>
          <cell r="CN70">
            <v>3.0549050000000002</v>
          </cell>
          <cell r="CO70">
            <v>3.0984880000000001</v>
          </cell>
          <cell r="CP70">
            <v>2.8823850000000002</v>
          </cell>
          <cell r="CQ70">
            <v>2.5081630000000001</v>
          </cell>
          <cell r="CR70">
            <v>2.706718</v>
          </cell>
          <cell r="CS70">
            <v>2.271271</v>
          </cell>
          <cell r="CT70">
            <v>2.5585170000000002</v>
          </cell>
          <cell r="CU70">
            <v>2.6595119999999999</v>
          </cell>
          <cell r="CV70">
            <v>2.8841019999999999</v>
          </cell>
          <cell r="CW70">
            <v>3.0766490000000002</v>
          </cell>
          <cell r="CX70">
            <v>3.7189480000000001</v>
          </cell>
          <cell r="CY70">
            <v>3.0554770000000002</v>
          </cell>
          <cell r="CZ70">
            <v>3.2409669999999999</v>
          </cell>
          <cell r="DA70">
            <v>3.0693049999999999</v>
          </cell>
          <cell r="DB70">
            <v>2.2950170000000001</v>
          </cell>
          <cell r="DC70">
            <v>2.2883420000000001</v>
          </cell>
          <cell r="DD70">
            <v>2.712631</v>
          </cell>
          <cell r="DE70">
            <v>2.5198939999999999</v>
          </cell>
          <cell r="DF70">
            <v>2.8101919999999998</v>
          </cell>
          <cell r="DG70">
            <v>2.6190760000000002</v>
          </cell>
          <cell r="DH70">
            <v>2.4077419999999998</v>
          </cell>
          <cell r="DI70">
            <v>2.0059589999999998</v>
          </cell>
          <cell r="DJ70">
            <v>1.765442</v>
          </cell>
          <cell r="DK70">
            <v>2.3413659999999998</v>
          </cell>
          <cell r="DL70">
            <v>2.2455219999999998</v>
          </cell>
          <cell r="DM70">
            <v>2.4971009999999998</v>
          </cell>
          <cell r="DN70">
            <v>2.8430939999999998</v>
          </cell>
          <cell r="DO70">
            <v>2.0665170000000002</v>
          </cell>
          <cell r="DP70">
            <v>1.860714</v>
          </cell>
          <cell r="DQ70">
            <v>-0.42963030000000002</v>
          </cell>
          <cell r="DR70">
            <v>-2.8721809999999999</v>
          </cell>
          <cell r="DS70">
            <v>-4.5463560000000003</v>
          </cell>
          <cell r="DT70">
            <v>-5.3115839999999999</v>
          </cell>
          <cell r="DU70">
            <v>-5.0133710000000002</v>
          </cell>
          <cell r="DV70">
            <v>-4.8790930000000001</v>
          </cell>
          <cell r="DW70">
            <v>-4.21896</v>
          </cell>
          <cell r="DX70">
            <v>-3.555679</v>
          </cell>
          <cell r="DY70">
            <v>-3.4939770000000001</v>
          </cell>
          <cell r="DZ70">
            <v>-3.8903240000000001</v>
          </cell>
          <cell r="EA70">
            <v>-3.7584300000000002</v>
          </cell>
          <cell r="EB70">
            <v>-3.0679699999999999</v>
          </cell>
          <cell r="EC70">
            <v>-3.6585809999999999</v>
          </cell>
          <cell r="ED70">
            <v>-3.6589619999999998</v>
          </cell>
          <cell r="EE70">
            <v>-3.2737729999999998</v>
          </cell>
          <cell r="EF70">
            <v>-3.8822169999999998</v>
          </cell>
          <cell r="EG70">
            <v>-3.8098339999999999</v>
          </cell>
          <cell r="EH70">
            <v>-4.1705129999999997</v>
          </cell>
          <cell r="EI70">
            <v>-4.1260719999999997</v>
          </cell>
          <cell r="EJ70">
            <v>-3.7539479999999998</v>
          </cell>
          <cell r="EK70">
            <v>-3.7944789999999999</v>
          </cell>
          <cell r="EL70">
            <v>-2.9991150000000002</v>
          </cell>
          <cell r="EM70">
            <v>-2.762413</v>
          </cell>
          <cell r="EN70">
            <v>-2.3518560000000002</v>
          </cell>
          <cell r="EO70">
            <v>-1.9005780000000001</v>
          </cell>
          <cell r="EP70">
            <v>-1.4745710000000001</v>
          </cell>
          <cell r="EQ70">
            <v>-1.5777589999999999</v>
          </cell>
          <cell r="ER70">
            <v>-1.261711</v>
          </cell>
          <cell r="ES70">
            <v>-1.009655</v>
          </cell>
          <cell r="ET70">
            <v>-1.7932889999999999</v>
          </cell>
          <cell r="EU70">
            <v>-1.375389</v>
          </cell>
          <cell r="EV70">
            <v>-1.179028</v>
          </cell>
          <cell r="EW70">
            <v>-1.1898040000000001</v>
          </cell>
          <cell r="EX70">
            <v>-1.066017</v>
          </cell>
          <cell r="EY70">
            <v>-0.81768039999999997</v>
          </cell>
          <cell r="EZ70">
            <v>-0.82168580000000002</v>
          </cell>
          <cell r="FA70">
            <v>0.2429962</v>
          </cell>
          <cell r="FB70">
            <v>0.64020160000000004</v>
          </cell>
          <cell r="FC70">
            <v>0.13885500000000001</v>
          </cell>
          <cell r="FD70">
            <v>8.5353849999999995E-2</v>
          </cell>
          <cell r="FE70">
            <v>-0.53882600000000003</v>
          </cell>
          <cell r="FF70">
            <v>-0.53834919999999997</v>
          </cell>
          <cell r="FG70">
            <v>-0.52080150000000003</v>
          </cell>
          <cell r="FH70">
            <v>-0.51145549999999995</v>
          </cell>
          <cell r="FI70">
            <v>0.14553070000000001</v>
          </cell>
          <cell r="FJ70">
            <v>-9.536743E-5</v>
          </cell>
          <cell r="FK70">
            <v>-1.9015310000000001</v>
          </cell>
          <cell r="FL70">
            <v>-11.70998</v>
          </cell>
          <cell r="FM70">
            <v>-1.395035</v>
          </cell>
          <cell r="FN70">
            <v>-3.9134030000000002</v>
          </cell>
          <cell r="FO70">
            <v>-3.688431</v>
          </cell>
          <cell r="FP70">
            <v>-6.3991549999999994E-2</v>
          </cell>
          <cell r="FQ70">
            <v>0.13523099999999999</v>
          </cell>
          <cell r="FR70">
            <v>1.638412</v>
          </cell>
          <cell r="FS70">
            <v>1.274967</v>
          </cell>
          <cell r="FT70">
            <v>1.1716839999999999</v>
          </cell>
          <cell r="FU70">
            <v>1.039982</v>
          </cell>
          <cell r="FV70">
            <v>0.75082780000000005</v>
          </cell>
          <cell r="FW70">
            <v>0.56562420000000002</v>
          </cell>
          <cell r="FX70">
            <v>0.24766920000000001</v>
          </cell>
          <cell r="FY70">
            <v>-0.17709730000000001</v>
          </cell>
          <cell r="FZ70">
            <v>-0.83618159999999997</v>
          </cell>
          <cell r="GA70">
            <v>-0.65469739999999998</v>
          </cell>
          <cell r="GB70">
            <v>-0.75626369999999998</v>
          </cell>
          <cell r="GC70">
            <v>-0.81520079999999995</v>
          </cell>
          <cell r="GD70">
            <v>-0.81605910000000004</v>
          </cell>
          <cell r="GE70">
            <v>-0.8099556</v>
          </cell>
          <cell r="GF70">
            <v>-0.62694550000000004</v>
          </cell>
          <cell r="GG70">
            <v>-0.51603319999999997</v>
          </cell>
          <cell r="GH70">
            <v>-0.43172840000000001</v>
          </cell>
          <cell r="GI70">
            <v>-0.36134719999999998</v>
          </cell>
          <cell r="GJ70">
            <v>-0.29325489999999999</v>
          </cell>
          <cell r="GK70">
            <v>-0.26521679999999997</v>
          </cell>
          <cell r="GL70">
            <v>-0.25186540000000002</v>
          </cell>
          <cell r="GM70">
            <v>-0.24614330000000001</v>
          </cell>
          <cell r="GN70">
            <v>-0.219059</v>
          </cell>
          <cell r="GO70">
            <v>-0.19807820000000001</v>
          </cell>
          <cell r="GP70">
            <v>-0.18100740000000001</v>
          </cell>
          <cell r="GQ70">
            <v>-0.17843249999999999</v>
          </cell>
          <cell r="GR70">
            <v>-0.15716550000000001</v>
          </cell>
          <cell r="GS70">
            <v>-0.14638899999999999</v>
          </cell>
          <cell r="GT70">
            <v>-0.134182</v>
          </cell>
          <cell r="GU70">
            <v>-0.16393659999999999</v>
          </cell>
          <cell r="GV70">
            <v>-4.520416E-2</v>
          </cell>
          <cell r="GW70">
            <v>-1.554489E-2</v>
          </cell>
          <cell r="GX70">
            <v>-7.2479249999999997E-3</v>
          </cell>
          <cell r="GY70" t="str">
            <v>Oxford Economics calculation</v>
          </cell>
          <cell r="GZ70" t="b">
            <v>0</v>
          </cell>
          <cell r="HA70" t="str">
            <v>NA</v>
          </cell>
          <cell r="HB70" t="str">
            <v>NA</v>
          </cell>
          <cell r="HC70" t="str">
            <v>NA</v>
          </cell>
          <cell r="HD70" t="str">
            <v>NA</v>
          </cell>
          <cell r="HE70" t="str">
            <v>NA</v>
          </cell>
          <cell r="HF70" t="str">
            <v>Oxford Economics calculation</v>
          </cell>
          <cell r="HG70" t="str">
            <v>NA</v>
          </cell>
          <cell r="HH70" t="str">
            <v>GBR</v>
          </cell>
          <cell r="HI70" t="str">
            <v>CUMOD</v>
          </cell>
          <cell r="HJ70" t="str">
            <v>Labour.db</v>
          </cell>
        </row>
        <row r="71">
          <cell r="A71" t="str">
            <v>United Kingdom</v>
          </cell>
          <cell r="B71" t="str">
            <v>GDP, real, LCU</v>
          </cell>
          <cell r="C71" t="str">
            <v>Labour_likely</v>
          </cell>
          <cell r="D71" t="str">
            <v>Pound</v>
          </cell>
          <cell r="E71" t="str">
            <v>Millions</v>
          </cell>
          <cell r="F71" t="str">
            <v>Level</v>
          </cell>
          <cell r="G71">
            <v>243513</v>
          </cell>
          <cell r="H71">
            <v>238722</v>
          </cell>
          <cell r="I71">
            <v>238432</v>
          </cell>
          <cell r="J71">
            <v>235866</v>
          </cell>
          <cell r="K71">
            <v>235712</v>
          </cell>
          <cell r="L71">
            <v>236272</v>
          </cell>
          <cell r="M71">
            <v>238846</v>
          </cell>
          <cell r="N71">
            <v>239131</v>
          </cell>
          <cell r="O71">
            <v>239578</v>
          </cell>
          <cell r="P71">
            <v>242095</v>
          </cell>
          <cell r="Q71">
            <v>242639</v>
          </cell>
          <cell r="R71">
            <v>244317</v>
          </cell>
          <cell r="S71">
            <v>249032</v>
          </cell>
          <cell r="T71">
            <v>250761</v>
          </cell>
          <cell r="U71">
            <v>253655</v>
          </cell>
          <cell r="V71">
            <v>255533</v>
          </cell>
          <cell r="W71">
            <v>257683</v>
          </cell>
          <cell r="X71">
            <v>255100</v>
          </cell>
          <cell r="Y71">
            <v>256975</v>
          </cell>
          <cell r="Z71">
            <v>261627</v>
          </cell>
          <cell r="AA71">
            <v>264127</v>
          </cell>
          <cell r="AB71">
            <v>269787</v>
          </cell>
          <cell r="AC71">
            <v>269737</v>
          </cell>
          <cell r="AD71">
            <v>269896</v>
          </cell>
          <cell r="AE71">
            <v>272720</v>
          </cell>
          <cell r="AF71">
            <v>275136</v>
          </cell>
          <cell r="AG71">
            <v>276863</v>
          </cell>
          <cell r="AH71">
            <v>282193</v>
          </cell>
          <cell r="AI71">
            <v>284172</v>
          </cell>
          <cell r="AJ71">
            <v>288385</v>
          </cell>
          <cell r="AK71">
            <v>295493</v>
          </cell>
          <cell r="AL71">
            <v>298855</v>
          </cell>
          <cell r="AM71">
            <v>303698</v>
          </cell>
          <cell r="AN71">
            <v>305281</v>
          </cell>
          <cell r="AO71">
            <v>309097</v>
          </cell>
          <cell r="AP71">
            <v>311574</v>
          </cell>
          <cell r="AQ71">
            <v>313083</v>
          </cell>
          <cell r="AR71">
            <v>315039</v>
          </cell>
          <cell r="AS71">
            <v>315554</v>
          </cell>
          <cell r="AT71">
            <v>315515</v>
          </cell>
          <cell r="AU71">
            <v>317117</v>
          </cell>
          <cell r="AV71">
            <v>319239</v>
          </cell>
          <cell r="AW71">
            <v>315744</v>
          </cell>
          <cell r="AX71">
            <v>314148</v>
          </cell>
          <cell r="AY71">
            <v>312596</v>
          </cell>
          <cell r="AZ71">
            <v>312235</v>
          </cell>
          <cell r="BA71">
            <v>311624</v>
          </cell>
          <cell r="BB71">
            <v>312006</v>
          </cell>
          <cell r="BC71">
            <v>311904</v>
          </cell>
          <cell r="BD71">
            <v>311418</v>
          </cell>
          <cell r="BE71">
            <v>312896</v>
          </cell>
          <cell r="BF71">
            <v>315307</v>
          </cell>
          <cell r="BG71">
            <v>316882</v>
          </cell>
          <cell r="BH71">
            <v>318302</v>
          </cell>
          <cell r="BI71">
            <v>321218</v>
          </cell>
          <cell r="BJ71">
            <v>323400</v>
          </cell>
          <cell r="BK71">
            <v>326585</v>
          </cell>
          <cell r="BL71">
            <v>329584</v>
          </cell>
          <cell r="BM71">
            <v>332911</v>
          </cell>
          <cell r="BN71">
            <v>334363</v>
          </cell>
          <cell r="BO71">
            <v>336090</v>
          </cell>
          <cell r="BP71">
            <v>336789</v>
          </cell>
          <cell r="BQ71">
            <v>340542</v>
          </cell>
          <cell r="BR71">
            <v>341602</v>
          </cell>
          <cell r="BS71">
            <v>343859</v>
          </cell>
          <cell r="BT71">
            <v>344979</v>
          </cell>
          <cell r="BU71">
            <v>348214</v>
          </cell>
          <cell r="BV71">
            <v>352958</v>
          </cell>
          <cell r="BW71">
            <v>358611</v>
          </cell>
          <cell r="BX71">
            <v>362573</v>
          </cell>
          <cell r="BY71">
            <v>365942</v>
          </cell>
          <cell r="BZ71">
            <v>371341</v>
          </cell>
          <cell r="CA71">
            <v>374037</v>
          </cell>
          <cell r="CB71">
            <v>376421</v>
          </cell>
          <cell r="CC71">
            <v>377650</v>
          </cell>
          <cell r="CD71">
            <v>380155</v>
          </cell>
          <cell r="CE71">
            <v>382789</v>
          </cell>
          <cell r="CF71">
            <v>384605</v>
          </cell>
          <cell r="CG71">
            <v>390758</v>
          </cell>
          <cell r="CH71">
            <v>396357</v>
          </cell>
          <cell r="CI71">
            <v>401242</v>
          </cell>
          <cell r="CJ71">
            <v>404196</v>
          </cell>
          <cell r="CK71">
            <v>406795</v>
          </cell>
          <cell r="CL71">
            <v>409411</v>
          </cell>
          <cell r="CM71">
            <v>413054</v>
          </cell>
          <cell r="CN71">
            <v>414878</v>
          </cell>
          <cell r="CO71">
            <v>417085</v>
          </cell>
          <cell r="CP71">
            <v>418445</v>
          </cell>
          <cell r="CQ71">
            <v>419534</v>
          </cell>
          <cell r="CR71">
            <v>421587</v>
          </cell>
          <cell r="CS71">
            <v>424425</v>
          </cell>
          <cell r="CT71">
            <v>427725</v>
          </cell>
          <cell r="CU71">
            <v>430832</v>
          </cell>
          <cell r="CV71">
            <v>434837</v>
          </cell>
          <cell r="CW71">
            <v>438710</v>
          </cell>
          <cell r="CX71">
            <v>442172</v>
          </cell>
          <cell r="CY71">
            <v>443853</v>
          </cell>
          <cell r="CZ71">
            <v>446443</v>
          </cell>
          <cell r="DA71">
            <v>448171</v>
          </cell>
          <cell r="DB71">
            <v>450464</v>
          </cell>
          <cell r="DC71">
            <v>453784</v>
          </cell>
          <cell r="DD71">
            <v>457557</v>
          </cell>
          <cell r="DE71">
            <v>461135</v>
          </cell>
          <cell r="DF71">
            <v>465451</v>
          </cell>
          <cell r="DG71">
            <v>467840</v>
          </cell>
          <cell r="DH71">
            <v>469655</v>
          </cell>
          <cell r="DI71">
            <v>470918</v>
          </cell>
          <cell r="DJ71">
            <v>473372</v>
          </cell>
          <cell r="DK71">
            <v>477823</v>
          </cell>
          <cell r="DL71">
            <v>481314</v>
          </cell>
          <cell r="DM71">
            <v>484544</v>
          </cell>
          <cell r="DN71">
            <v>487413</v>
          </cell>
          <cell r="DO71">
            <v>489783</v>
          </cell>
          <cell r="DP71">
            <v>487386</v>
          </cell>
          <cell r="DQ71">
            <v>479872</v>
          </cell>
          <cell r="DR71">
            <v>469694</v>
          </cell>
          <cell r="DS71">
            <v>460105</v>
          </cell>
          <cell r="DT71">
            <v>458599</v>
          </cell>
          <cell r="DU71">
            <v>458875</v>
          </cell>
          <cell r="DV71">
            <v>460238</v>
          </cell>
          <cell r="DW71">
            <v>464543</v>
          </cell>
          <cell r="DX71">
            <v>469606</v>
          </cell>
          <cell r="DY71">
            <v>472199</v>
          </cell>
          <cell r="DZ71">
            <v>472612</v>
          </cell>
          <cell r="EA71">
            <v>473819</v>
          </cell>
          <cell r="EB71">
            <v>474365</v>
          </cell>
          <cell r="EC71">
            <v>475813</v>
          </cell>
          <cell r="ED71">
            <v>476479</v>
          </cell>
          <cell r="EE71">
            <v>480632</v>
          </cell>
          <cell r="EF71">
            <v>479979</v>
          </cell>
          <cell r="EG71">
            <v>484579</v>
          </cell>
          <cell r="EH71">
            <v>484039</v>
          </cell>
          <cell r="EI71">
            <v>485409</v>
          </cell>
          <cell r="EJ71">
            <v>488930</v>
          </cell>
          <cell r="EK71">
            <v>493002</v>
          </cell>
          <cell r="EL71">
            <v>496466</v>
          </cell>
          <cell r="EM71">
            <v>500552</v>
          </cell>
          <cell r="EN71">
            <v>504939</v>
          </cell>
          <cell r="EO71">
            <v>508741</v>
          </cell>
          <cell r="EP71">
            <v>512334</v>
          </cell>
          <cell r="EQ71">
            <v>513850</v>
          </cell>
          <cell r="ER71">
            <v>516876</v>
          </cell>
          <cell r="ES71">
            <v>518915</v>
          </cell>
          <cell r="ET71">
            <v>521920</v>
          </cell>
          <cell r="EU71">
            <v>523813</v>
          </cell>
          <cell r="EV71">
            <v>526750</v>
          </cell>
          <cell r="EW71">
            <v>528712</v>
          </cell>
          <cell r="EX71">
            <v>532082</v>
          </cell>
          <cell r="EY71">
            <v>536566</v>
          </cell>
          <cell r="EZ71">
            <v>540020</v>
          </cell>
          <cell r="FA71">
            <v>543452</v>
          </cell>
          <cell r="FB71">
            <v>547377</v>
          </cell>
          <cell r="FC71">
            <v>547688</v>
          </cell>
          <cell r="FD71">
            <v>548600</v>
          </cell>
          <cell r="FE71">
            <v>550425</v>
          </cell>
          <cell r="FF71">
            <v>551128</v>
          </cell>
          <cell r="FG71">
            <v>555141</v>
          </cell>
          <cell r="FH71">
            <v>556932</v>
          </cell>
          <cell r="FI71">
            <v>560987</v>
          </cell>
          <cell r="FJ71">
            <v>560861</v>
          </cell>
          <cell r="FK71">
            <v>545597</v>
          </cell>
          <cell r="FL71">
            <v>434718</v>
          </cell>
          <cell r="FM71">
            <v>507643</v>
          </cell>
          <cell r="FN71">
            <v>514531</v>
          </cell>
          <cell r="FO71">
            <v>509261</v>
          </cell>
          <cell r="FP71">
            <v>546579</v>
          </cell>
          <cell r="FQ71">
            <v>555956</v>
          </cell>
          <cell r="FR71">
            <v>564407</v>
          </cell>
          <cell r="FS71">
            <v>567396</v>
          </cell>
          <cell r="FT71">
            <v>567889</v>
          </cell>
          <cell r="FU71">
            <v>567445</v>
          </cell>
          <cell r="FV71">
            <v>568034</v>
          </cell>
          <cell r="FW71">
            <v>569027</v>
          </cell>
          <cell r="FX71">
            <v>569076</v>
          </cell>
          <cell r="FY71">
            <v>568397</v>
          </cell>
          <cell r="FZ71">
            <v>566626</v>
          </cell>
          <cell r="GA71">
            <v>570196</v>
          </cell>
          <cell r="GB71">
            <v>572363</v>
          </cell>
          <cell r="GC71">
            <v>574426.9</v>
          </cell>
          <cell r="GD71">
            <v>576846.4</v>
          </cell>
          <cell r="GE71">
            <v>579341.4</v>
          </cell>
          <cell r="GF71">
            <v>584619.69999999995</v>
          </cell>
          <cell r="GG71">
            <v>588219.19999999995</v>
          </cell>
          <cell r="GH71">
            <v>591267.6</v>
          </cell>
          <cell r="GI71">
            <v>594008.6</v>
          </cell>
          <cell r="GJ71">
            <v>597750.30000000005</v>
          </cell>
          <cell r="GK71">
            <v>600516.6</v>
          </cell>
          <cell r="GL71">
            <v>603007.6</v>
          </cell>
          <cell r="GM71">
            <v>605376.9</v>
          </cell>
          <cell r="GN71">
            <v>608066.80000000005</v>
          </cell>
          <cell r="GO71">
            <v>610462.30000000005</v>
          </cell>
          <cell r="GP71">
            <v>612883.9</v>
          </cell>
          <cell r="GQ71">
            <v>615260.4</v>
          </cell>
          <cell r="GR71">
            <v>618266.4</v>
          </cell>
          <cell r="GS71">
            <v>620824.6</v>
          </cell>
          <cell r="GT71">
            <v>623378.1</v>
          </cell>
          <cell r="GU71">
            <v>625932.6</v>
          </cell>
          <cell r="GV71">
            <v>629795.6</v>
          </cell>
          <cell r="GW71">
            <v>632946.4</v>
          </cell>
          <cell r="GX71">
            <v>635841.80000000005</v>
          </cell>
          <cell r="GY71" t="str">
            <v>Office for National Statistics\Haver Analytics</v>
          </cell>
          <cell r="GZ71" t="b">
            <v>1</v>
          </cell>
          <cell r="HA71" t="str">
            <v>chained 2019</v>
          </cell>
          <cell r="HB71" t="str">
            <v>NA</v>
          </cell>
          <cell r="HC71">
            <v>2024</v>
          </cell>
          <cell r="HD71">
            <v>1</v>
          </cell>
          <cell r="HE71" t="str">
            <v>NA</v>
          </cell>
          <cell r="HF71" t="str">
            <v>ABMIQ@UK</v>
          </cell>
          <cell r="HG71" t="str">
            <v>U.K.: Real Gross Domestic Product (SA, Mil.Chn.2019.GBP)</v>
          </cell>
          <cell r="HH71" t="str">
            <v>GBR</v>
          </cell>
          <cell r="HI71" t="str">
            <v>GDP</v>
          </cell>
          <cell r="HJ71" t="str">
            <v>Labour_likely.db</v>
          </cell>
        </row>
        <row r="72">
          <cell r="A72" t="str">
            <v>United Kingdom</v>
          </cell>
          <cell r="B72" t="str">
            <v>Investment, private sector business, real, LCU</v>
          </cell>
          <cell r="C72" t="str">
            <v>Labour_likely</v>
          </cell>
          <cell r="D72" t="str">
            <v>Pound</v>
          </cell>
          <cell r="E72" t="str">
            <v>Millions</v>
          </cell>
          <cell r="F72" t="str">
            <v>Level</v>
          </cell>
          <cell r="G72">
            <v>16902.32</v>
          </cell>
          <cell r="H72">
            <v>16614.330000000002</v>
          </cell>
          <cell r="I72">
            <v>16327.83</v>
          </cell>
          <cell r="J72">
            <v>15924.05</v>
          </cell>
          <cell r="K72">
            <v>15199.62</v>
          </cell>
          <cell r="L72">
            <v>15169.93</v>
          </cell>
          <cell r="M72">
            <v>15348.07</v>
          </cell>
          <cell r="N72">
            <v>15310.96</v>
          </cell>
          <cell r="O72">
            <v>15523.24</v>
          </cell>
          <cell r="P72">
            <v>15616.76</v>
          </cell>
          <cell r="Q72">
            <v>16225.4</v>
          </cell>
          <cell r="R72">
            <v>16090.31</v>
          </cell>
          <cell r="S72">
            <v>15748.88</v>
          </cell>
          <cell r="T72">
            <v>15854.28</v>
          </cell>
          <cell r="U72">
            <v>15805.29</v>
          </cell>
          <cell r="V72">
            <v>16939.43</v>
          </cell>
          <cell r="W72">
            <v>16934.98</v>
          </cell>
          <cell r="X72">
            <v>17746.990000000002</v>
          </cell>
          <cell r="Y72">
            <v>18134.439999999999</v>
          </cell>
          <cell r="Z72">
            <v>18793.55</v>
          </cell>
          <cell r="AA72">
            <v>20852.53</v>
          </cell>
          <cell r="AB72">
            <v>18483.29</v>
          </cell>
          <cell r="AC72">
            <v>18952.39</v>
          </cell>
          <cell r="AD72">
            <v>19072.63</v>
          </cell>
          <cell r="AE72">
            <v>19099.36</v>
          </cell>
          <cell r="AF72">
            <v>18161.16</v>
          </cell>
          <cell r="AG72">
            <v>19244.830000000002</v>
          </cell>
          <cell r="AH72">
            <v>19840.11</v>
          </cell>
          <cell r="AI72">
            <v>18507.05</v>
          </cell>
          <cell r="AJ72">
            <v>19126.080000000002</v>
          </cell>
          <cell r="AK72">
            <v>20724.86</v>
          </cell>
          <cell r="AL72">
            <v>22057.93</v>
          </cell>
          <cell r="AM72">
            <v>23012.45</v>
          </cell>
          <cell r="AN72">
            <v>24174.799999999999</v>
          </cell>
          <cell r="AO72">
            <v>25481.15</v>
          </cell>
          <cell r="AP72">
            <v>26202.61</v>
          </cell>
          <cell r="AQ72">
            <v>27256.59</v>
          </cell>
          <cell r="AR72">
            <v>27645.52</v>
          </cell>
          <cell r="AS72">
            <v>28356.59</v>
          </cell>
          <cell r="AT72">
            <v>27636.62</v>
          </cell>
          <cell r="AU72">
            <v>27712.32</v>
          </cell>
          <cell r="AV72">
            <v>28185.88</v>
          </cell>
          <cell r="AW72">
            <v>27636.62</v>
          </cell>
          <cell r="AX72">
            <v>27283.31</v>
          </cell>
          <cell r="AY72">
            <v>26756.32</v>
          </cell>
          <cell r="AZ72">
            <v>25637.02</v>
          </cell>
          <cell r="BA72">
            <v>24459.82</v>
          </cell>
          <cell r="BB72">
            <v>25089.24</v>
          </cell>
          <cell r="BC72">
            <v>25221.360000000001</v>
          </cell>
          <cell r="BD72">
            <v>24679.53</v>
          </cell>
          <cell r="BE72">
            <v>24639.45</v>
          </cell>
          <cell r="BF72">
            <v>23551.32</v>
          </cell>
          <cell r="BG72">
            <v>24131.75</v>
          </cell>
          <cell r="BH72">
            <v>23295.99</v>
          </cell>
          <cell r="BI72">
            <v>23316.77</v>
          </cell>
          <cell r="BJ72">
            <v>23784.38</v>
          </cell>
          <cell r="BK72">
            <v>24254.959999999999</v>
          </cell>
          <cell r="BL72">
            <v>24140.66</v>
          </cell>
          <cell r="BM72">
            <v>24977.91</v>
          </cell>
          <cell r="BN72">
            <v>25778.04</v>
          </cell>
          <cell r="BO72">
            <v>25285.200000000001</v>
          </cell>
          <cell r="BP72">
            <v>26178.85</v>
          </cell>
          <cell r="BQ72">
            <v>27471.84</v>
          </cell>
          <cell r="BR72">
            <v>27903.82</v>
          </cell>
          <cell r="BS72">
            <v>28742.55</v>
          </cell>
          <cell r="BT72">
            <v>29582.77</v>
          </cell>
          <cell r="BU72">
            <v>29891.54</v>
          </cell>
          <cell r="BV72">
            <v>29781.69</v>
          </cell>
          <cell r="BW72">
            <v>32718</v>
          </cell>
          <cell r="BX72">
            <v>34170</v>
          </cell>
          <cell r="BY72">
            <v>36256</v>
          </cell>
          <cell r="BZ72">
            <v>37199</v>
          </cell>
          <cell r="CA72">
            <v>37792</v>
          </cell>
          <cell r="CB72">
            <v>37625</v>
          </cell>
          <cell r="CC72">
            <v>37276</v>
          </cell>
          <cell r="CD72">
            <v>38212</v>
          </cell>
          <cell r="CE72">
            <v>37931</v>
          </cell>
          <cell r="CF72">
            <v>37959</v>
          </cell>
          <cell r="CG72">
            <v>39053</v>
          </cell>
          <cell r="CH72">
            <v>38646</v>
          </cell>
          <cell r="CI72">
            <v>40191</v>
          </cell>
          <cell r="CJ72">
            <v>42527</v>
          </cell>
          <cell r="CK72">
            <v>39666</v>
          </cell>
          <cell r="CL72">
            <v>41085</v>
          </cell>
          <cell r="CM72">
            <v>40854</v>
          </cell>
          <cell r="CN72">
            <v>41234</v>
          </cell>
          <cell r="CO72">
            <v>41229</v>
          </cell>
          <cell r="CP72">
            <v>39486</v>
          </cell>
          <cell r="CQ72">
            <v>38765</v>
          </cell>
          <cell r="CR72">
            <v>38387</v>
          </cell>
          <cell r="CS72">
            <v>40498</v>
          </cell>
          <cell r="CT72">
            <v>42138</v>
          </cell>
          <cell r="CU72">
            <v>42078</v>
          </cell>
          <cell r="CV72">
            <v>38092</v>
          </cell>
          <cell r="CW72">
            <v>39039</v>
          </cell>
          <cell r="CX72">
            <v>38809</v>
          </cell>
          <cell r="CY72">
            <v>39134</v>
          </cell>
          <cell r="CZ72">
            <v>36010</v>
          </cell>
          <cell r="DA72">
            <v>38148</v>
          </cell>
          <cell r="DB72">
            <v>38978</v>
          </cell>
          <cell r="DC72">
            <v>38771</v>
          </cell>
          <cell r="DD72">
            <v>39825</v>
          </cell>
          <cell r="DE72">
            <v>40879</v>
          </cell>
          <cell r="DF72">
            <v>40661</v>
          </cell>
          <cell r="DG72">
            <v>42723</v>
          </cell>
          <cell r="DH72">
            <v>41073</v>
          </cell>
          <cell r="DI72">
            <v>44219</v>
          </cell>
          <cell r="DJ72">
            <v>44291</v>
          </cell>
          <cell r="DK72">
            <v>46420</v>
          </cell>
          <cell r="DL72">
            <v>47070</v>
          </cell>
          <cell r="DM72">
            <v>44994</v>
          </cell>
          <cell r="DN72">
            <v>48770</v>
          </cell>
          <cell r="DO72">
            <v>45209</v>
          </cell>
          <cell r="DP72">
            <v>46925</v>
          </cell>
          <cell r="DQ72">
            <v>45148</v>
          </cell>
          <cell r="DR72">
            <v>43617</v>
          </cell>
          <cell r="DS72">
            <v>39697</v>
          </cell>
          <cell r="DT72">
            <v>37614</v>
          </cell>
          <cell r="DU72">
            <v>36801</v>
          </cell>
          <cell r="DV72">
            <v>36482</v>
          </cell>
          <cell r="DW72">
            <v>38204</v>
          </cell>
          <cell r="DX72">
            <v>37630</v>
          </cell>
          <cell r="DY72">
            <v>39313</v>
          </cell>
          <cell r="DZ72">
            <v>41914</v>
          </cell>
          <cell r="EA72">
            <v>39000</v>
          </cell>
          <cell r="EB72">
            <v>41219</v>
          </cell>
          <cell r="EC72">
            <v>42597</v>
          </cell>
          <cell r="ED72">
            <v>43649</v>
          </cell>
          <cell r="EE72">
            <v>45274</v>
          </cell>
          <cell r="EF72">
            <v>43325</v>
          </cell>
          <cell r="EG72">
            <v>43521</v>
          </cell>
          <cell r="EH72">
            <v>46059</v>
          </cell>
          <cell r="EI72">
            <v>44731</v>
          </cell>
          <cell r="EJ72">
            <v>45627</v>
          </cell>
          <cell r="EK72">
            <v>47234</v>
          </cell>
          <cell r="EL72">
            <v>47059</v>
          </cell>
          <cell r="EM72">
            <v>47997</v>
          </cell>
          <cell r="EN72">
            <v>48160</v>
          </cell>
          <cell r="EO72">
            <v>48500</v>
          </cell>
          <cell r="EP72">
            <v>50226</v>
          </cell>
          <cell r="EQ72">
            <v>53460</v>
          </cell>
          <cell r="ER72">
            <v>52038</v>
          </cell>
          <cell r="ES72">
            <v>52163</v>
          </cell>
          <cell r="ET72">
            <v>55620</v>
          </cell>
          <cell r="EU72">
            <v>56947</v>
          </cell>
          <cell r="EV72">
            <v>56796</v>
          </cell>
          <cell r="EW72">
            <v>58177</v>
          </cell>
          <cell r="EX72">
            <v>56045</v>
          </cell>
          <cell r="EY72">
            <v>57345</v>
          </cell>
          <cell r="EZ72">
            <v>57030</v>
          </cell>
          <cell r="FA72">
            <v>56048</v>
          </cell>
          <cell r="FB72">
            <v>57022</v>
          </cell>
          <cell r="FC72">
            <v>56689</v>
          </cell>
          <cell r="FD72">
            <v>55519</v>
          </cell>
          <cell r="FE72">
            <v>55578</v>
          </cell>
          <cell r="FF72">
            <v>55984</v>
          </cell>
          <cell r="FG72">
            <v>56579</v>
          </cell>
          <cell r="FH72">
            <v>57469</v>
          </cell>
          <cell r="FI72">
            <v>57240</v>
          </cell>
          <cell r="FJ72">
            <v>57293</v>
          </cell>
          <cell r="FK72">
            <v>55992</v>
          </cell>
          <cell r="FL72">
            <v>45262</v>
          </cell>
          <cell r="FM72">
            <v>50140</v>
          </cell>
          <cell r="FN72">
            <v>52906</v>
          </cell>
          <cell r="FO72">
            <v>48113</v>
          </cell>
          <cell r="FP72">
            <v>53705</v>
          </cell>
          <cell r="FQ72">
            <v>53035</v>
          </cell>
          <cell r="FR72">
            <v>53441</v>
          </cell>
          <cell r="FS72">
            <v>55098</v>
          </cell>
          <cell r="FT72">
            <v>56823</v>
          </cell>
          <cell r="FU72">
            <v>58076</v>
          </cell>
          <cell r="FV72">
            <v>58320</v>
          </cell>
          <cell r="FW72">
            <v>60904</v>
          </cell>
          <cell r="FX72">
            <v>60887</v>
          </cell>
          <cell r="FY72">
            <v>59159</v>
          </cell>
          <cell r="FZ72">
            <v>59979</v>
          </cell>
          <cell r="GA72">
            <v>60510</v>
          </cell>
          <cell r="GB72">
            <v>58583.59</v>
          </cell>
          <cell r="GC72">
            <v>56641.17</v>
          </cell>
          <cell r="GD72">
            <v>56749.5</v>
          </cell>
          <cell r="GE72">
            <v>56896.83</v>
          </cell>
          <cell r="GF72">
            <v>57672.17</v>
          </cell>
          <cell r="GG72">
            <v>58224.09</v>
          </cell>
          <cell r="GH72">
            <v>58722.27</v>
          </cell>
          <cell r="GI72">
            <v>59111.75</v>
          </cell>
          <cell r="GJ72">
            <v>59518.02</v>
          </cell>
          <cell r="GK72">
            <v>59899.53</v>
          </cell>
          <cell r="GL72">
            <v>60235.25</v>
          </cell>
          <cell r="GM72">
            <v>60434.59</v>
          </cell>
          <cell r="GN72">
            <v>60692.01</v>
          </cell>
          <cell r="GO72">
            <v>60819.31</v>
          </cell>
          <cell r="GP72">
            <v>60948.13</v>
          </cell>
          <cell r="GQ72">
            <v>61105.9</v>
          </cell>
          <cell r="GR72">
            <v>61303.41</v>
          </cell>
          <cell r="GS72">
            <v>61453.29</v>
          </cell>
          <cell r="GT72">
            <v>61623.68</v>
          </cell>
          <cell r="GU72">
            <v>61762.05</v>
          </cell>
          <cell r="GV72">
            <v>62261.85</v>
          </cell>
          <cell r="GW72">
            <v>62726.19</v>
          </cell>
          <cell r="GX72">
            <v>63161.7</v>
          </cell>
          <cell r="GY72" t="str">
            <v>Office for National Statistics\Haver Analytics</v>
          </cell>
          <cell r="GZ72" t="b">
            <v>1</v>
          </cell>
          <cell r="HA72" t="str">
            <v>chained 2019</v>
          </cell>
          <cell r="HB72" t="str">
            <v>NA</v>
          </cell>
          <cell r="HC72">
            <v>2024</v>
          </cell>
          <cell r="HD72">
            <v>1</v>
          </cell>
          <cell r="HE72" t="str">
            <v>NA</v>
          </cell>
          <cell r="HF72" t="str">
            <v>NPELQ@UK</v>
          </cell>
          <cell r="HG72" t="str">
            <v>UK: Gross Fixed Capital Formation: Business Investment (SA, Mil.Chn.2019.GBP)</v>
          </cell>
          <cell r="HH72" t="str">
            <v>GBR</v>
          </cell>
          <cell r="HI72" t="str">
            <v>IPNR</v>
          </cell>
          <cell r="HJ72" t="str">
            <v>Labour_likely.db</v>
          </cell>
        </row>
        <row r="73">
          <cell r="A73" t="str">
            <v>United Kingdom</v>
          </cell>
          <cell r="B73" t="str">
            <v>Consumption, private, real, LCU</v>
          </cell>
          <cell r="C73" t="str">
            <v>Labour_likely</v>
          </cell>
          <cell r="D73" t="str">
            <v>Pound</v>
          </cell>
          <cell r="E73" t="str">
            <v>Millions</v>
          </cell>
          <cell r="F73" t="str">
            <v>Level</v>
          </cell>
          <cell r="G73">
            <v>128541</v>
          </cell>
          <cell r="H73">
            <v>125194</v>
          </cell>
          <cell r="I73">
            <v>126835</v>
          </cell>
          <cell r="J73">
            <v>124422</v>
          </cell>
          <cell r="K73">
            <v>126694</v>
          </cell>
          <cell r="L73">
            <v>126635</v>
          </cell>
          <cell r="M73">
            <v>126723</v>
          </cell>
          <cell r="N73">
            <v>126374</v>
          </cell>
          <cell r="O73">
            <v>126800</v>
          </cell>
          <cell r="P73">
            <v>126707</v>
          </cell>
          <cell r="Q73">
            <v>128840</v>
          </cell>
          <cell r="R73">
            <v>129938</v>
          </cell>
          <cell r="S73">
            <v>131895</v>
          </cell>
          <cell r="T73">
            <v>132737</v>
          </cell>
          <cell r="U73">
            <v>134897</v>
          </cell>
          <cell r="V73">
            <v>134949</v>
          </cell>
          <cell r="W73">
            <v>135773</v>
          </cell>
          <cell r="X73">
            <v>136860</v>
          </cell>
          <cell r="Y73">
            <v>136138</v>
          </cell>
          <cell r="Z73">
            <v>138708</v>
          </cell>
          <cell r="AA73">
            <v>141904</v>
          </cell>
          <cell r="AB73">
            <v>142653</v>
          </cell>
          <cell r="AC73">
            <v>144683</v>
          </cell>
          <cell r="AD73">
            <v>145821</v>
          </cell>
          <cell r="AE73">
            <v>149830</v>
          </cell>
          <cell r="AF73">
            <v>152193</v>
          </cell>
          <cell r="AG73">
            <v>153185</v>
          </cell>
          <cell r="AH73">
            <v>153935</v>
          </cell>
          <cell r="AI73">
            <v>155770</v>
          </cell>
          <cell r="AJ73">
            <v>158407</v>
          </cell>
          <cell r="AK73">
            <v>161697</v>
          </cell>
          <cell r="AL73">
            <v>165212</v>
          </cell>
          <cell r="AM73">
            <v>167485</v>
          </cell>
          <cell r="AN73">
            <v>169883</v>
          </cell>
          <cell r="AO73">
            <v>173832</v>
          </cell>
          <cell r="AP73">
            <v>175394</v>
          </cell>
          <cell r="AQ73">
            <v>176901</v>
          </cell>
          <cell r="AR73">
            <v>178428</v>
          </cell>
          <cell r="AS73">
            <v>178277</v>
          </cell>
          <cell r="AT73">
            <v>179012</v>
          </cell>
          <cell r="AU73">
            <v>180832</v>
          </cell>
          <cell r="AV73">
            <v>181430</v>
          </cell>
          <cell r="AW73">
            <v>180289</v>
          </cell>
          <cell r="AX73">
            <v>180119</v>
          </cell>
          <cell r="AY73">
            <v>179890</v>
          </cell>
          <cell r="AZ73">
            <v>178700</v>
          </cell>
          <cell r="BA73">
            <v>178893</v>
          </cell>
          <cell r="BB73">
            <v>178921</v>
          </cell>
          <cell r="BC73">
            <v>178429</v>
          </cell>
          <cell r="BD73">
            <v>180788</v>
          </cell>
          <cell r="BE73">
            <v>181852</v>
          </cell>
          <cell r="BF73">
            <v>182192</v>
          </cell>
          <cell r="BG73">
            <v>183675</v>
          </cell>
          <cell r="BH73">
            <v>184042</v>
          </cell>
          <cell r="BI73">
            <v>187247</v>
          </cell>
          <cell r="BJ73">
            <v>188701</v>
          </cell>
          <cell r="BK73">
            <v>190541</v>
          </cell>
          <cell r="BL73">
            <v>190875</v>
          </cell>
          <cell r="BM73">
            <v>192532</v>
          </cell>
          <cell r="BN73">
            <v>193881</v>
          </cell>
          <cell r="BO73">
            <v>193944</v>
          </cell>
          <cell r="BP73">
            <v>195340</v>
          </cell>
          <cell r="BQ73">
            <v>196170</v>
          </cell>
          <cell r="BR73">
            <v>198500</v>
          </cell>
          <cell r="BS73">
            <v>200470</v>
          </cell>
          <cell r="BT73">
            <v>202153</v>
          </cell>
          <cell r="BU73">
            <v>203928</v>
          </cell>
          <cell r="BV73">
            <v>206622</v>
          </cell>
          <cell r="BW73">
            <v>209529</v>
          </cell>
          <cell r="BX73">
            <v>212013</v>
          </cell>
          <cell r="BY73">
            <v>214715</v>
          </cell>
          <cell r="BZ73">
            <v>217084</v>
          </cell>
          <cell r="CA73">
            <v>218798</v>
          </cell>
          <cell r="CB73">
            <v>220955</v>
          </cell>
          <cell r="CC73">
            <v>224753</v>
          </cell>
          <cell r="CD73">
            <v>224748</v>
          </cell>
          <cell r="CE73">
            <v>227015</v>
          </cell>
          <cell r="CF73">
            <v>231313</v>
          </cell>
          <cell r="CG73">
            <v>233739</v>
          </cell>
          <cell r="CH73">
            <v>235387</v>
          </cell>
          <cell r="CI73">
            <v>238774</v>
          </cell>
          <cell r="CJ73">
            <v>241351</v>
          </cell>
          <cell r="CK73">
            <v>244248</v>
          </cell>
          <cell r="CL73">
            <v>246677</v>
          </cell>
          <cell r="CM73">
            <v>247061</v>
          </cell>
          <cell r="CN73">
            <v>248659</v>
          </cell>
          <cell r="CO73">
            <v>252380</v>
          </cell>
          <cell r="CP73">
            <v>254436</v>
          </cell>
          <cell r="CQ73">
            <v>254651</v>
          </cell>
          <cell r="CR73">
            <v>255669</v>
          </cell>
          <cell r="CS73">
            <v>258164</v>
          </cell>
          <cell r="CT73">
            <v>260499</v>
          </cell>
          <cell r="CU73">
            <v>262204</v>
          </cell>
          <cell r="CV73">
            <v>265387</v>
          </cell>
          <cell r="CW73">
            <v>267161</v>
          </cell>
          <cell r="CX73">
            <v>268672</v>
          </cell>
          <cell r="CY73">
            <v>270161</v>
          </cell>
          <cell r="CZ73">
            <v>272609</v>
          </cell>
          <cell r="DA73">
            <v>273932</v>
          </cell>
          <cell r="DB73">
            <v>276132</v>
          </cell>
          <cell r="DC73">
            <v>279030</v>
          </cell>
          <cell r="DD73">
            <v>278914</v>
          </cell>
          <cell r="DE73">
            <v>282162</v>
          </cell>
          <cell r="DF73">
            <v>283724</v>
          </cell>
          <cell r="DG73">
            <v>282222</v>
          </cell>
          <cell r="DH73">
            <v>282292</v>
          </cell>
          <cell r="DI73">
            <v>284098</v>
          </cell>
          <cell r="DJ73">
            <v>284633</v>
          </cell>
          <cell r="DK73">
            <v>287775</v>
          </cell>
          <cell r="DL73">
            <v>290946</v>
          </cell>
          <cell r="DM73">
            <v>296705</v>
          </cell>
          <cell r="DN73">
            <v>296380</v>
          </cell>
          <cell r="DO73">
            <v>297826</v>
          </cell>
          <cell r="DP73">
            <v>293976</v>
          </cell>
          <cell r="DQ73">
            <v>288865</v>
          </cell>
          <cell r="DR73">
            <v>281423</v>
          </cell>
          <cell r="DS73">
            <v>280177</v>
          </cell>
          <cell r="DT73">
            <v>279808</v>
          </cell>
          <cell r="DU73">
            <v>281090</v>
          </cell>
          <cell r="DV73">
            <v>283264</v>
          </cell>
          <cell r="DW73">
            <v>281913</v>
          </cell>
          <cell r="DX73">
            <v>288944</v>
          </cell>
          <cell r="DY73">
            <v>289154</v>
          </cell>
          <cell r="DZ73">
            <v>288797</v>
          </cell>
          <cell r="EA73">
            <v>286374</v>
          </cell>
          <cell r="EB73">
            <v>285213</v>
          </cell>
          <cell r="EC73">
            <v>286175</v>
          </cell>
          <cell r="ED73">
            <v>286843</v>
          </cell>
          <cell r="EE73">
            <v>286941</v>
          </cell>
          <cell r="EF73">
            <v>289044</v>
          </cell>
          <cell r="EG73">
            <v>292268</v>
          </cell>
          <cell r="EH73">
            <v>296561</v>
          </cell>
          <cell r="EI73">
            <v>294987</v>
          </cell>
          <cell r="EJ73">
            <v>298001</v>
          </cell>
          <cell r="EK73">
            <v>301680</v>
          </cell>
          <cell r="EL73">
            <v>303093</v>
          </cell>
          <cell r="EM73">
            <v>304099</v>
          </cell>
          <cell r="EN73">
            <v>305922</v>
          </cell>
          <cell r="EO73">
            <v>310968</v>
          </cell>
          <cell r="EP73">
            <v>312961</v>
          </cell>
          <cell r="EQ73">
            <v>314551</v>
          </cell>
          <cell r="ER73">
            <v>315885</v>
          </cell>
          <cell r="ES73">
            <v>319953</v>
          </cell>
          <cell r="ET73">
            <v>319170</v>
          </cell>
          <cell r="EU73">
            <v>326059</v>
          </cell>
          <cell r="EV73">
            <v>328832</v>
          </cell>
          <cell r="EW73">
            <v>331735</v>
          </cell>
          <cell r="EX73">
            <v>331732</v>
          </cell>
          <cell r="EY73">
            <v>333975</v>
          </cell>
          <cell r="EZ73">
            <v>333794</v>
          </cell>
          <cell r="FA73">
            <v>335915</v>
          </cell>
          <cell r="FB73">
            <v>337535</v>
          </cell>
          <cell r="FC73">
            <v>339497</v>
          </cell>
          <cell r="FD73">
            <v>338566</v>
          </cell>
          <cell r="FE73">
            <v>340965</v>
          </cell>
          <cell r="FF73">
            <v>344408</v>
          </cell>
          <cell r="FG73">
            <v>344046</v>
          </cell>
          <cell r="FH73">
            <v>345335</v>
          </cell>
          <cell r="FI73">
            <v>345013</v>
          </cell>
          <cell r="FJ73">
            <v>344255</v>
          </cell>
          <cell r="FK73">
            <v>334308</v>
          </cell>
          <cell r="FL73">
            <v>256744</v>
          </cell>
          <cell r="FM73">
            <v>307192</v>
          </cell>
          <cell r="FN73">
            <v>301652</v>
          </cell>
          <cell r="FO73">
            <v>291628</v>
          </cell>
          <cell r="FP73">
            <v>325915</v>
          </cell>
          <cell r="FQ73">
            <v>335438</v>
          </cell>
          <cell r="FR73">
            <v>336309</v>
          </cell>
          <cell r="FS73">
            <v>338499</v>
          </cell>
          <cell r="FT73">
            <v>339607</v>
          </cell>
          <cell r="FU73">
            <v>336390</v>
          </cell>
          <cell r="FV73">
            <v>336043</v>
          </cell>
          <cell r="FW73">
            <v>338991</v>
          </cell>
          <cell r="FX73">
            <v>340193</v>
          </cell>
          <cell r="FY73">
            <v>337146</v>
          </cell>
          <cell r="FZ73">
            <v>336957</v>
          </cell>
          <cell r="GA73">
            <v>337668</v>
          </cell>
          <cell r="GB73">
            <v>339875.3</v>
          </cell>
          <cell r="GC73">
            <v>342070.2</v>
          </cell>
          <cell r="GD73">
            <v>343679.4</v>
          </cell>
          <cell r="GE73">
            <v>345345.2</v>
          </cell>
          <cell r="GF73">
            <v>347812</v>
          </cell>
          <cell r="GG73">
            <v>350089.9</v>
          </cell>
          <cell r="GH73">
            <v>352224.2</v>
          </cell>
          <cell r="GI73">
            <v>354147.1</v>
          </cell>
          <cell r="GJ73">
            <v>356495.1</v>
          </cell>
          <cell r="GK73">
            <v>358453</v>
          </cell>
          <cell r="GL73">
            <v>360274.5</v>
          </cell>
          <cell r="GM73">
            <v>361990.6</v>
          </cell>
          <cell r="GN73">
            <v>363789.8</v>
          </cell>
          <cell r="GO73">
            <v>365505.7</v>
          </cell>
          <cell r="GP73">
            <v>367215.9</v>
          </cell>
          <cell r="GQ73">
            <v>368916.7</v>
          </cell>
          <cell r="GR73">
            <v>370819</v>
          </cell>
          <cell r="GS73">
            <v>372630.1</v>
          </cell>
          <cell r="GT73">
            <v>374405.1</v>
          </cell>
          <cell r="GU73">
            <v>376175.1</v>
          </cell>
          <cell r="GV73">
            <v>378088.3</v>
          </cell>
          <cell r="GW73">
            <v>379877.5</v>
          </cell>
          <cell r="GX73">
            <v>381635.9</v>
          </cell>
          <cell r="GY73" t="str">
            <v>Office for National Statistics\Haver Analytics</v>
          </cell>
          <cell r="GZ73" t="b">
            <v>1</v>
          </cell>
          <cell r="HA73" t="str">
            <v>chained 2019</v>
          </cell>
          <cell r="HB73" t="str">
            <v>NA</v>
          </cell>
          <cell r="HC73">
            <v>2024</v>
          </cell>
          <cell r="HD73">
            <v>1</v>
          </cell>
          <cell r="HE73" t="str">
            <v>NA</v>
          </cell>
          <cell r="HF73" t="str">
            <v>ABJRQ@UK</v>
          </cell>
          <cell r="HG73" t="str">
            <v>U.K.: Household Final Consumption Expenditure (SA, Mil.Chn.2019.GBP)</v>
          </cell>
          <cell r="HH73" t="str">
            <v>GBR</v>
          </cell>
          <cell r="HI73" t="str">
            <v>C</v>
          </cell>
          <cell r="HJ73" t="str">
            <v>Labour_likely.db</v>
          </cell>
        </row>
        <row r="74">
          <cell r="A74" t="str">
            <v>United Kingdom</v>
          </cell>
          <cell r="B74" t="str">
            <v>Income, personal disposable, real, LCU</v>
          </cell>
          <cell r="C74" t="str">
            <v>Labour_likely</v>
          </cell>
          <cell r="D74" t="str">
            <v>Pound</v>
          </cell>
          <cell r="E74" t="str">
            <v>Millions</v>
          </cell>
          <cell r="F74" t="str">
            <v>Level</v>
          </cell>
          <cell r="G74">
            <v>141669</v>
          </cell>
          <cell r="H74">
            <v>141955</v>
          </cell>
          <cell r="I74">
            <v>144073</v>
          </cell>
          <cell r="J74">
            <v>142716</v>
          </cell>
          <cell r="K74">
            <v>144110</v>
          </cell>
          <cell r="L74">
            <v>141992</v>
          </cell>
          <cell r="M74">
            <v>141511</v>
          </cell>
          <cell r="N74">
            <v>142399</v>
          </cell>
          <cell r="O74">
            <v>141625</v>
          </cell>
          <cell r="P74">
            <v>144108</v>
          </cell>
          <cell r="Q74">
            <v>143101</v>
          </cell>
          <cell r="R74">
            <v>143569</v>
          </cell>
          <cell r="S74">
            <v>142649</v>
          </cell>
          <cell r="T74">
            <v>148264</v>
          </cell>
          <cell r="U74">
            <v>146835</v>
          </cell>
          <cell r="V74">
            <v>147440</v>
          </cell>
          <cell r="W74">
            <v>150039</v>
          </cell>
          <cell r="X74">
            <v>148263</v>
          </cell>
          <cell r="Y74">
            <v>152446</v>
          </cell>
          <cell r="Z74">
            <v>155816</v>
          </cell>
          <cell r="AA74">
            <v>157330</v>
          </cell>
          <cell r="AB74">
            <v>157696</v>
          </cell>
          <cell r="AC74">
            <v>157997</v>
          </cell>
          <cell r="AD74">
            <v>159085</v>
          </cell>
          <cell r="AE74">
            <v>161393</v>
          </cell>
          <cell r="AF74">
            <v>167611</v>
          </cell>
          <cell r="AG74">
            <v>164430</v>
          </cell>
          <cell r="AH74">
            <v>164675</v>
          </cell>
          <cell r="AI74">
            <v>162448</v>
          </cell>
          <cell r="AJ74">
            <v>166144</v>
          </cell>
          <cell r="AK74">
            <v>168411</v>
          </cell>
          <cell r="AL74">
            <v>169575</v>
          </cell>
          <cell r="AM74">
            <v>172149</v>
          </cell>
          <cell r="AN74">
            <v>175050</v>
          </cell>
          <cell r="AO74">
            <v>177054</v>
          </cell>
          <cell r="AP74">
            <v>178454</v>
          </cell>
          <cell r="AQ74">
            <v>180728</v>
          </cell>
          <cell r="AR74">
            <v>183345</v>
          </cell>
          <cell r="AS74">
            <v>188456</v>
          </cell>
          <cell r="AT74">
            <v>186727</v>
          </cell>
          <cell r="AU74">
            <v>192047</v>
          </cell>
          <cell r="AV74">
            <v>189815</v>
          </cell>
          <cell r="AW74">
            <v>191679</v>
          </cell>
          <cell r="AX74">
            <v>194700</v>
          </cell>
          <cell r="AY74">
            <v>195867</v>
          </cell>
          <cell r="AZ74">
            <v>192321</v>
          </cell>
          <cell r="BA74">
            <v>198060</v>
          </cell>
          <cell r="BB74">
            <v>197687</v>
          </cell>
          <cell r="BC74">
            <v>198982</v>
          </cell>
          <cell r="BD74">
            <v>200949</v>
          </cell>
          <cell r="BE74">
            <v>202605</v>
          </cell>
          <cell r="BF74">
            <v>202543</v>
          </cell>
          <cell r="BG74">
            <v>201155</v>
          </cell>
          <cell r="BH74">
            <v>206784</v>
          </cell>
          <cell r="BI74">
            <v>208744</v>
          </cell>
          <cell r="BJ74">
            <v>209586</v>
          </cell>
          <cell r="BK74">
            <v>208814</v>
          </cell>
          <cell r="BL74">
            <v>208484</v>
          </cell>
          <cell r="BM74">
            <v>212698</v>
          </cell>
          <cell r="BN74">
            <v>211516</v>
          </cell>
          <cell r="BO74">
            <v>215218</v>
          </cell>
          <cell r="BP74">
            <v>215459</v>
          </cell>
          <cell r="BQ74">
            <v>217415</v>
          </cell>
          <cell r="BR74">
            <v>218578</v>
          </cell>
          <cell r="BS74">
            <v>222327</v>
          </cell>
          <cell r="BT74">
            <v>222188</v>
          </cell>
          <cell r="BU74">
            <v>224546</v>
          </cell>
          <cell r="BV74">
            <v>220727</v>
          </cell>
          <cell r="BW74">
            <v>224117</v>
          </cell>
          <cell r="BX74">
            <v>226091</v>
          </cell>
          <cell r="BY74">
            <v>228369</v>
          </cell>
          <cell r="BZ74">
            <v>227608</v>
          </cell>
          <cell r="CA74">
            <v>227861</v>
          </cell>
          <cell r="CB74">
            <v>228880</v>
          </cell>
          <cell r="CC74">
            <v>227370</v>
          </cell>
          <cell r="CD74">
            <v>230430</v>
          </cell>
          <cell r="CE74">
            <v>228499</v>
          </cell>
          <cell r="CF74">
            <v>239457</v>
          </cell>
          <cell r="CG74">
            <v>240266</v>
          </cell>
          <cell r="CH74">
            <v>246151</v>
          </cell>
          <cell r="CI74">
            <v>246676</v>
          </cell>
          <cell r="CJ74">
            <v>249186</v>
          </cell>
          <cell r="CK74">
            <v>253929</v>
          </cell>
          <cell r="CL74">
            <v>258132</v>
          </cell>
          <cell r="CM74">
            <v>260021</v>
          </cell>
          <cell r="CN74">
            <v>258701</v>
          </cell>
          <cell r="CO74">
            <v>259878</v>
          </cell>
          <cell r="CP74">
            <v>264858</v>
          </cell>
          <cell r="CQ74">
            <v>265809</v>
          </cell>
          <cell r="CR74">
            <v>267970</v>
          </cell>
          <cell r="CS74">
            <v>267210</v>
          </cell>
          <cell r="CT74">
            <v>268404</v>
          </cell>
          <cell r="CU74">
            <v>270414</v>
          </cell>
          <cell r="CV74">
            <v>272016</v>
          </cell>
          <cell r="CW74">
            <v>273401</v>
          </cell>
          <cell r="CX74">
            <v>277062</v>
          </cell>
          <cell r="CY74">
            <v>277926</v>
          </cell>
          <cell r="CZ74">
            <v>280489</v>
          </cell>
          <cell r="DA74">
            <v>282458</v>
          </cell>
          <cell r="DB74">
            <v>282979</v>
          </cell>
          <cell r="DC74">
            <v>284680</v>
          </cell>
          <cell r="DD74">
            <v>287881</v>
          </cell>
          <cell r="DE74">
            <v>289515</v>
          </cell>
          <cell r="DF74">
            <v>289662</v>
          </cell>
          <cell r="DG74">
            <v>291876</v>
          </cell>
          <cell r="DH74">
            <v>290889</v>
          </cell>
          <cell r="DI74">
            <v>294125</v>
          </cell>
          <cell r="DJ74">
            <v>295208</v>
          </cell>
          <cell r="DK74">
            <v>304480</v>
          </cell>
          <cell r="DL74">
            <v>301584</v>
          </cell>
          <cell r="DM74">
            <v>305911</v>
          </cell>
          <cell r="DN74">
            <v>305617</v>
          </cell>
          <cell r="DO74">
            <v>301633</v>
          </cell>
          <cell r="DP74">
            <v>304787</v>
          </cell>
          <cell r="DQ74">
            <v>299747</v>
          </cell>
          <cell r="DR74">
            <v>305312</v>
          </cell>
          <cell r="DS74">
            <v>301465</v>
          </cell>
          <cell r="DT74">
            <v>309725</v>
          </cell>
          <cell r="DU74">
            <v>308388</v>
          </cell>
          <cell r="DV74">
            <v>310902</v>
          </cell>
          <cell r="DW74">
            <v>311141</v>
          </cell>
          <cell r="DX74">
            <v>312019</v>
          </cell>
          <cell r="DY74">
            <v>310699</v>
          </cell>
          <cell r="DZ74">
            <v>308430</v>
          </cell>
          <cell r="EA74">
            <v>300149</v>
          </cell>
          <cell r="EB74">
            <v>305414</v>
          </cell>
          <cell r="EC74">
            <v>305242</v>
          </cell>
          <cell r="ED74">
            <v>303004</v>
          </cell>
          <cell r="EE74">
            <v>309413</v>
          </cell>
          <cell r="EF74">
            <v>312490</v>
          </cell>
          <cell r="EG74">
            <v>311276</v>
          </cell>
          <cell r="EH74">
            <v>310363</v>
          </cell>
          <cell r="EI74">
            <v>307903</v>
          </cell>
          <cell r="EJ74">
            <v>314957</v>
          </cell>
          <cell r="EK74">
            <v>320838</v>
          </cell>
          <cell r="EL74">
            <v>323203</v>
          </cell>
          <cell r="EM74">
            <v>322407</v>
          </cell>
          <cell r="EN74">
            <v>322681</v>
          </cell>
          <cell r="EO74">
            <v>323040</v>
          </cell>
          <cell r="EP74">
            <v>327453</v>
          </cell>
          <cell r="EQ74">
            <v>334121</v>
          </cell>
          <cell r="ER74">
            <v>342067</v>
          </cell>
          <cell r="ES74">
            <v>349084</v>
          </cell>
          <cell r="ET74">
            <v>348817</v>
          </cell>
          <cell r="EU74">
            <v>347340</v>
          </cell>
          <cell r="EV74">
            <v>347893</v>
          </cell>
          <cell r="EW74">
            <v>345457</v>
          </cell>
          <cell r="EX74">
            <v>342959</v>
          </cell>
          <cell r="EY74">
            <v>343071</v>
          </cell>
          <cell r="EZ74">
            <v>350444</v>
          </cell>
          <cell r="FA74">
            <v>351162</v>
          </cell>
          <cell r="FB74">
            <v>351244</v>
          </cell>
          <cell r="FC74">
            <v>355312</v>
          </cell>
          <cell r="FD74">
            <v>353912</v>
          </cell>
          <cell r="FE74">
            <v>355143</v>
          </cell>
          <cell r="FF74">
            <v>359158</v>
          </cell>
          <cell r="FG74">
            <v>358490</v>
          </cell>
          <cell r="FH74">
            <v>364023</v>
          </cell>
          <cell r="FI74">
            <v>364207</v>
          </cell>
          <cell r="FJ74">
            <v>366242</v>
          </cell>
          <cell r="FK74">
            <v>361792</v>
          </cell>
          <cell r="FL74">
            <v>353366</v>
          </cell>
          <cell r="FM74">
            <v>364743</v>
          </cell>
          <cell r="FN74">
            <v>365643</v>
          </cell>
          <cell r="FO74">
            <v>366851</v>
          </cell>
          <cell r="FP74">
            <v>368506</v>
          </cell>
          <cell r="FQ74">
            <v>366601</v>
          </cell>
          <cell r="FR74">
            <v>364151</v>
          </cell>
          <cell r="FS74">
            <v>363913</v>
          </cell>
          <cell r="FT74">
            <v>359723</v>
          </cell>
          <cell r="FU74">
            <v>358206</v>
          </cell>
          <cell r="FV74">
            <v>364138</v>
          </cell>
          <cell r="FW74">
            <v>363693</v>
          </cell>
          <cell r="FX74">
            <v>370715</v>
          </cell>
          <cell r="FY74">
            <v>370402</v>
          </cell>
          <cell r="FZ74">
            <v>373135</v>
          </cell>
          <cell r="GA74">
            <v>370237.3</v>
          </cell>
          <cell r="GB74">
            <v>377436.2</v>
          </cell>
          <cell r="GC74">
            <v>377696.8</v>
          </cell>
          <cell r="GD74">
            <v>378990.9</v>
          </cell>
          <cell r="GE74">
            <v>380171.6</v>
          </cell>
          <cell r="GF74">
            <v>381753.59999999998</v>
          </cell>
          <cell r="GG74">
            <v>383424.5</v>
          </cell>
          <cell r="GH74">
            <v>384984.1</v>
          </cell>
          <cell r="GI74">
            <v>386714</v>
          </cell>
          <cell r="GJ74">
            <v>387731</v>
          </cell>
          <cell r="GK74">
            <v>388727.9</v>
          </cell>
          <cell r="GL74">
            <v>389579.4</v>
          </cell>
          <cell r="GM74">
            <v>390590.9</v>
          </cell>
          <cell r="GN74">
            <v>390956.4</v>
          </cell>
          <cell r="GO74">
            <v>391549.4</v>
          </cell>
          <cell r="GP74">
            <v>392588</v>
          </cell>
          <cell r="GQ74">
            <v>393937.3</v>
          </cell>
          <cell r="GR74">
            <v>395262.3</v>
          </cell>
          <cell r="GS74">
            <v>396771.4</v>
          </cell>
          <cell r="GT74">
            <v>398211.6</v>
          </cell>
          <cell r="GU74">
            <v>399667.7</v>
          </cell>
          <cell r="GV74">
            <v>400856.8</v>
          </cell>
          <cell r="GW74">
            <v>402167.6</v>
          </cell>
          <cell r="GX74">
            <v>403432.2</v>
          </cell>
          <cell r="GY74" t="str">
            <v>Office for National Statistics\Haver Analytics</v>
          </cell>
          <cell r="GZ74" t="b">
            <v>1</v>
          </cell>
          <cell r="HA74" t="str">
            <v>chained 2019</v>
          </cell>
          <cell r="HB74" t="str">
            <v>NA</v>
          </cell>
          <cell r="HC74">
            <v>2023</v>
          </cell>
          <cell r="HD74">
            <v>4</v>
          </cell>
          <cell r="HE74" t="str">
            <v>NA</v>
          </cell>
          <cell r="HF74" t="str">
            <v>NRJRQ@UK</v>
          </cell>
          <cell r="HG74" t="str">
            <v>UK: HH &amp; NPISH: Real Household Disposable Income (SA, Mil.Chn.2019.Pounds)</v>
          </cell>
          <cell r="HH74" t="str">
            <v>GBR</v>
          </cell>
          <cell r="HI74" t="str">
            <v>PEDY</v>
          </cell>
          <cell r="HJ74" t="str">
            <v>Labour_likely.db</v>
          </cell>
        </row>
        <row r="75">
          <cell r="A75" t="str">
            <v>United Kingdom</v>
          </cell>
          <cell r="B75" t="str">
            <v>Income, personal disposable, nominal, LCU</v>
          </cell>
          <cell r="C75" t="str">
            <v>Labour_likely</v>
          </cell>
          <cell r="D75" t="str">
            <v>Pound</v>
          </cell>
          <cell r="E75" t="str">
            <v>Millions</v>
          </cell>
          <cell r="F75" t="str">
            <v>Level</v>
          </cell>
          <cell r="G75">
            <v>40290</v>
          </cell>
          <cell r="H75">
            <v>41818</v>
          </cell>
          <cell r="I75">
            <v>43433</v>
          </cell>
          <cell r="J75">
            <v>44864</v>
          </cell>
          <cell r="K75">
            <v>46552</v>
          </cell>
          <cell r="L75">
            <v>47036</v>
          </cell>
          <cell r="M75">
            <v>47924</v>
          </cell>
          <cell r="N75">
            <v>49843</v>
          </cell>
          <cell r="O75">
            <v>50837</v>
          </cell>
          <cell r="P75">
            <v>52380</v>
          </cell>
          <cell r="Q75">
            <v>52615</v>
          </cell>
          <cell r="R75">
            <v>53960</v>
          </cell>
          <cell r="S75">
            <v>54514</v>
          </cell>
          <cell r="T75">
            <v>57136</v>
          </cell>
          <cell r="U75">
            <v>57119</v>
          </cell>
          <cell r="V75">
            <v>58206</v>
          </cell>
          <cell r="W75">
            <v>59961</v>
          </cell>
          <cell r="X75">
            <v>60260</v>
          </cell>
          <cell r="Y75">
            <v>62678</v>
          </cell>
          <cell r="Z75">
            <v>64883</v>
          </cell>
          <cell r="AA75">
            <v>65471</v>
          </cell>
          <cell r="AB75">
            <v>66622</v>
          </cell>
          <cell r="AC75">
            <v>67715</v>
          </cell>
          <cell r="AD75">
            <v>69185</v>
          </cell>
          <cell r="AE75">
            <v>70501</v>
          </cell>
          <cell r="AF75">
            <v>73909</v>
          </cell>
          <cell r="AG75">
            <v>73297</v>
          </cell>
          <cell r="AH75">
            <v>74329</v>
          </cell>
          <cell r="AI75">
            <v>74158</v>
          </cell>
          <cell r="AJ75">
            <v>76563</v>
          </cell>
          <cell r="AK75">
            <v>78295</v>
          </cell>
          <cell r="AL75">
            <v>79796</v>
          </cell>
          <cell r="AM75">
            <v>82285</v>
          </cell>
          <cell r="AN75">
            <v>84810</v>
          </cell>
          <cell r="AO75">
            <v>86563</v>
          </cell>
          <cell r="AP75">
            <v>88240</v>
          </cell>
          <cell r="AQ75">
            <v>90548</v>
          </cell>
          <cell r="AR75">
            <v>93363</v>
          </cell>
          <cell r="AS75">
            <v>97490</v>
          </cell>
          <cell r="AT75">
            <v>98361</v>
          </cell>
          <cell r="AU75">
            <v>102928</v>
          </cell>
          <cell r="AV75">
            <v>103890</v>
          </cell>
          <cell r="AW75">
            <v>107142</v>
          </cell>
          <cell r="AX75">
            <v>110535</v>
          </cell>
          <cell r="AY75">
            <v>113229</v>
          </cell>
          <cell r="AZ75">
            <v>113790</v>
          </cell>
          <cell r="BA75">
            <v>118607</v>
          </cell>
          <cell r="BB75">
            <v>119800</v>
          </cell>
          <cell r="BC75">
            <v>121876</v>
          </cell>
          <cell r="BD75">
            <v>123668</v>
          </cell>
          <cell r="BE75">
            <v>125292</v>
          </cell>
          <cell r="BF75">
            <v>126339</v>
          </cell>
          <cell r="BG75">
            <v>127313</v>
          </cell>
          <cell r="BH75">
            <v>131724</v>
          </cell>
          <cell r="BI75">
            <v>133457</v>
          </cell>
          <cell r="BJ75">
            <v>135003</v>
          </cell>
          <cell r="BK75">
            <v>134597</v>
          </cell>
          <cell r="BL75">
            <v>135173</v>
          </cell>
          <cell r="BM75">
            <v>138183</v>
          </cell>
          <cell r="BN75">
            <v>138391</v>
          </cell>
          <cell r="BO75">
            <v>141861</v>
          </cell>
          <cell r="BP75">
            <v>143287</v>
          </cell>
          <cell r="BQ75">
            <v>146426</v>
          </cell>
          <cell r="BR75">
            <v>147725</v>
          </cell>
          <cell r="BS75">
            <v>151630</v>
          </cell>
          <cell r="BT75">
            <v>153565</v>
          </cell>
          <cell r="BU75">
            <v>156382</v>
          </cell>
          <cell r="BV75">
            <v>154146</v>
          </cell>
          <cell r="BW75">
            <v>156649</v>
          </cell>
          <cell r="BX75">
            <v>159714</v>
          </cell>
          <cell r="BY75">
            <v>162073</v>
          </cell>
          <cell r="BZ75">
            <v>160535</v>
          </cell>
          <cell r="CA75">
            <v>161552</v>
          </cell>
          <cell r="CB75">
            <v>163217</v>
          </cell>
          <cell r="CC75">
            <v>163185</v>
          </cell>
          <cell r="CD75">
            <v>165831</v>
          </cell>
          <cell r="CE75">
            <v>165059</v>
          </cell>
          <cell r="CF75">
            <v>172659</v>
          </cell>
          <cell r="CG75">
            <v>172290</v>
          </cell>
          <cell r="CH75">
            <v>177169</v>
          </cell>
          <cell r="CI75">
            <v>178188</v>
          </cell>
          <cell r="CJ75">
            <v>179736</v>
          </cell>
          <cell r="CK75">
            <v>183422</v>
          </cell>
          <cell r="CL75">
            <v>186264</v>
          </cell>
          <cell r="CM75">
            <v>189728</v>
          </cell>
          <cell r="CN75">
            <v>188958</v>
          </cell>
          <cell r="CO75">
            <v>190041</v>
          </cell>
          <cell r="CP75">
            <v>191387</v>
          </cell>
          <cell r="CQ75">
            <v>194407</v>
          </cell>
          <cell r="CR75">
            <v>196471</v>
          </cell>
          <cell r="CS75">
            <v>196135</v>
          </cell>
          <cell r="CT75">
            <v>198285</v>
          </cell>
          <cell r="CU75">
            <v>200308</v>
          </cell>
          <cell r="CV75">
            <v>201618</v>
          </cell>
          <cell r="CW75">
            <v>204036</v>
          </cell>
          <cell r="CX75">
            <v>207651</v>
          </cell>
          <cell r="CY75">
            <v>209034</v>
          </cell>
          <cell r="CZ75">
            <v>212233</v>
          </cell>
          <cell r="DA75">
            <v>214761</v>
          </cell>
          <cell r="DB75">
            <v>216772</v>
          </cell>
          <cell r="DC75">
            <v>218821</v>
          </cell>
          <cell r="DD75">
            <v>221457</v>
          </cell>
          <cell r="DE75">
            <v>224293</v>
          </cell>
          <cell r="DF75">
            <v>226453</v>
          </cell>
          <cell r="DG75">
            <v>229762</v>
          </cell>
          <cell r="DH75">
            <v>231843</v>
          </cell>
          <cell r="DI75">
            <v>236024</v>
          </cell>
          <cell r="DJ75">
            <v>237530</v>
          </cell>
          <cell r="DK75">
            <v>243130</v>
          </cell>
          <cell r="DL75">
            <v>244499</v>
          </cell>
          <cell r="DM75">
            <v>249052</v>
          </cell>
          <cell r="DN75">
            <v>249682</v>
          </cell>
          <cell r="DO75">
            <v>249993</v>
          </cell>
          <cell r="DP75">
            <v>256308</v>
          </cell>
          <cell r="DQ75">
            <v>255855</v>
          </cell>
          <cell r="DR75">
            <v>258864</v>
          </cell>
          <cell r="DS75">
            <v>256359</v>
          </cell>
          <cell r="DT75">
            <v>264017</v>
          </cell>
          <cell r="DU75">
            <v>262855</v>
          </cell>
          <cell r="DV75">
            <v>263951</v>
          </cell>
          <cell r="DW75">
            <v>264214</v>
          </cell>
          <cell r="DX75">
            <v>267286</v>
          </cell>
          <cell r="DY75">
            <v>267899</v>
          </cell>
          <cell r="DZ75">
            <v>268231</v>
          </cell>
          <cell r="EA75">
            <v>265775</v>
          </cell>
          <cell r="EB75">
            <v>271291</v>
          </cell>
          <cell r="EC75">
            <v>273259</v>
          </cell>
          <cell r="ED75">
            <v>273345</v>
          </cell>
          <cell r="EE75">
            <v>279363</v>
          </cell>
          <cell r="EF75">
            <v>283663</v>
          </cell>
          <cell r="EG75">
            <v>282088</v>
          </cell>
          <cell r="EH75">
            <v>283822</v>
          </cell>
          <cell r="EI75">
            <v>284174</v>
          </cell>
          <cell r="EJ75">
            <v>292340</v>
          </cell>
          <cell r="EK75">
            <v>298413</v>
          </cell>
          <cell r="EL75">
            <v>300879</v>
          </cell>
          <cell r="EM75">
            <v>301521</v>
          </cell>
          <cell r="EN75">
            <v>304324</v>
          </cell>
          <cell r="EO75">
            <v>303832</v>
          </cell>
          <cell r="EP75">
            <v>307276</v>
          </cell>
          <cell r="EQ75">
            <v>311837</v>
          </cell>
          <cell r="ER75">
            <v>319722</v>
          </cell>
          <cell r="ES75">
            <v>327229</v>
          </cell>
          <cell r="ET75">
            <v>327422</v>
          </cell>
          <cell r="EU75">
            <v>326430</v>
          </cell>
          <cell r="EV75">
            <v>328384</v>
          </cell>
          <cell r="EW75">
            <v>328661</v>
          </cell>
          <cell r="EX75">
            <v>327892</v>
          </cell>
          <cell r="EY75">
            <v>328000</v>
          </cell>
          <cell r="EZ75">
            <v>337442</v>
          </cell>
          <cell r="FA75">
            <v>339739</v>
          </cell>
          <cell r="FB75">
            <v>341892</v>
          </cell>
          <cell r="FC75">
            <v>347741</v>
          </cell>
          <cell r="FD75">
            <v>347414</v>
          </cell>
          <cell r="FE75">
            <v>350680</v>
          </cell>
          <cell r="FF75">
            <v>356604</v>
          </cell>
          <cell r="FG75">
            <v>356179</v>
          </cell>
          <cell r="FH75">
            <v>363586</v>
          </cell>
          <cell r="FI75">
            <v>365234</v>
          </cell>
          <cell r="FJ75">
            <v>367963</v>
          </cell>
          <cell r="FK75">
            <v>362113</v>
          </cell>
          <cell r="FL75">
            <v>356204</v>
          </cell>
          <cell r="FM75">
            <v>367296</v>
          </cell>
          <cell r="FN75">
            <v>368253</v>
          </cell>
          <cell r="FO75">
            <v>373719</v>
          </cell>
          <cell r="FP75">
            <v>375577</v>
          </cell>
          <cell r="FQ75">
            <v>378192</v>
          </cell>
          <cell r="FR75">
            <v>380731</v>
          </cell>
          <cell r="FS75">
            <v>388396</v>
          </cell>
          <cell r="FT75">
            <v>394881</v>
          </cell>
          <cell r="FU75">
            <v>402360</v>
          </cell>
          <cell r="FV75">
            <v>418440</v>
          </cell>
          <cell r="FW75">
            <v>424987</v>
          </cell>
          <cell r="FX75">
            <v>438759</v>
          </cell>
          <cell r="FY75">
            <v>441441</v>
          </cell>
          <cell r="FZ75">
            <v>446611</v>
          </cell>
          <cell r="GA75">
            <v>444798.4</v>
          </cell>
          <cell r="GB75">
            <v>456054.4</v>
          </cell>
          <cell r="GC75">
            <v>457989.8</v>
          </cell>
          <cell r="GD75">
            <v>461206.8</v>
          </cell>
          <cell r="GE75">
            <v>464499.9</v>
          </cell>
          <cell r="GF75">
            <v>468585.4</v>
          </cell>
          <cell r="GG75">
            <v>472722.1</v>
          </cell>
          <cell r="GH75">
            <v>476737</v>
          </cell>
          <cell r="GI75">
            <v>480971.2</v>
          </cell>
          <cell r="GJ75">
            <v>484616.5</v>
          </cell>
          <cell r="GK75">
            <v>488233.1</v>
          </cell>
          <cell r="GL75">
            <v>491808.9</v>
          </cell>
          <cell r="GM75">
            <v>495698.4</v>
          </cell>
          <cell r="GN75">
            <v>498953.3</v>
          </cell>
          <cell r="GO75">
            <v>502382.8</v>
          </cell>
          <cell r="GP75">
            <v>506380.1</v>
          </cell>
          <cell r="GQ75">
            <v>510772.4</v>
          </cell>
          <cell r="GR75">
            <v>515307.2</v>
          </cell>
          <cell r="GS75">
            <v>519993.7</v>
          </cell>
          <cell r="GT75">
            <v>524620</v>
          </cell>
          <cell r="GU75">
            <v>529300.9</v>
          </cell>
          <cell r="GV75">
            <v>534084.69999999995</v>
          </cell>
          <cell r="GW75">
            <v>538775.9</v>
          </cell>
          <cell r="GX75">
            <v>543442.80000000005</v>
          </cell>
          <cell r="GY75" t="str">
            <v>Office for National Statistics\Haver Analytics</v>
          </cell>
          <cell r="GZ75" t="b">
            <v>1</v>
          </cell>
          <cell r="HA75" t="str">
            <v>NA</v>
          </cell>
          <cell r="HB75" t="str">
            <v>NA</v>
          </cell>
          <cell r="HC75">
            <v>2023</v>
          </cell>
          <cell r="HD75">
            <v>4</v>
          </cell>
          <cell r="HE75" t="str">
            <v>NA</v>
          </cell>
          <cell r="HF75" t="str">
            <v>RPHQQ@UK</v>
          </cell>
          <cell r="HG75" t="str">
            <v xml:space="preserve">UK: HH &amp; NPISH: Gross Disposable Income (SA, Mil.GBP) </v>
          </cell>
          <cell r="HH75" t="str">
            <v>GBR</v>
          </cell>
          <cell r="HI75" t="str">
            <v>PEDY!</v>
          </cell>
          <cell r="HJ75" t="str">
            <v>Labour_likely.db</v>
          </cell>
        </row>
        <row r="76">
          <cell r="A76" t="str">
            <v>United Kingdom</v>
          </cell>
          <cell r="B76" t="str">
            <v>Consumer price index</v>
          </cell>
          <cell r="C76" t="str">
            <v>Labour_likely</v>
          </cell>
          <cell r="D76" t="str">
            <v>Index</v>
          </cell>
          <cell r="E76" t="str">
            <v>NA</v>
          </cell>
          <cell r="F76" t="str">
            <v>Level</v>
          </cell>
          <cell r="G76">
            <v>30.605080000000001</v>
          </cell>
          <cell r="H76">
            <v>32.247430000000001</v>
          </cell>
          <cell r="I76">
            <v>32.951300000000003</v>
          </cell>
          <cell r="J76">
            <v>33.550879999999999</v>
          </cell>
          <cell r="K76">
            <v>34.385100000000001</v>
          </cell>
          <cell r="L76">
            <v>36.079590000000003</v>
          </cell>
          <cell r="M76">
            <v>36.731310000000001</v>
          </cell>
          <cell r="N76">
            <v>37.435180000000003</v>
          </cell>
          <cell r="O76">
            <v>37.878349999999998</v>
          </cell>
          <cell r="P76">
            <v>39.181800000000003</v>
          </cell>
          <cell r="Q76">
            <v>39.416420000000002</v>
          </cell>
          <cell r="R76">
            <v>39.885669999999998</v>
          </cell>
          <cell r="S76">
            <v>40.172429999999999</v>
          </cell>
          <cell r="T76">
            <v>40.85022</v>
          </cell>
          <cell r="U76">
            <v>41.293399999999998</v>
          </cell>
          <cell r="V76">
            <v>41.762639999999998</v>
          </cell>
          <cell r="W76">
            <v>41.86692</v>
          </cell>
          <cell r="X76">
            <v>42.779339999999998</v>
          </cell>
          <cell r="Y76">
            <v>42.98789</v>
          </cell>
          <cell r="Z76">
            <v>43.431060000000002</v>
          </cell>
          <cell r="AA76">
            <v>43.874229999999997</v>
          </cell>
          <cell r="AB76">
            <v>44.995199999999997</v>
          </cell>
          <cell r="AC76">
            <v>45.125549999999997</v>
          </cell>
          <cell r="AD76">
            <v>45.490519999999997</v>
          </cell>
          <cell r="AE76">
            <v>45.646929999999998</v>
          </cell>
          <cell r="AF76">
            <v>46.3508</v>
          </cell>
          <cell r="AG76">
            <v>46.533279999999998</v>
          </cell>
          <cell r="AH76">
            <v>46.924320000000002</v>
          </cell>
          <cell r="AI76">
            <v>47.237139999999997</v>
          </cell>
          <cell r="AJ76">
            <v>47.836730000000003</v>
          </cell>
          <cell r="AK76">
            <v>47.888869999999997</v>
          </cell>
          <cell r="AL76">
            <v>48.436320000000002</v>
          </cell>
          <cell r="AM76">
            <v>48.566670000000002</v>
          </cell>
          <cell r="AN76">
            <v>49.5</v>
          </cell>
          <cell r="AO76">
            <v>49.9</v>
          </cell>
          <cell r="AP76">
            <v>50.466670000000001</v>
          </cell>
          <cell r="AQ76">
            <v>51</v>
          </cell>
          <cell r="AR76">
            <v>52.133339999999997</v>
          </cell>
          <cell r="AS76">
            <v>52.466670000000001</v>
          </cell>
          <cell r="AT76">
            <v>53.266669999999998</v>
          </cell>
          <cell r="AU76">
            <v>53.933329999999998</v>
          </cell>
          <cell r="AV76">
            <v>55.6</v>
          </cell>
          <cell r="AW76">
            <v>56.4</v>
          </cell>
          <cell r="AX76">
            <v>57.466670000000001</v>
          </cell>
          <cell r="AY76">
            <v>57.666670000000003</v>
          </cell>
          <cell r="AZ76">
            <v>60.266669999999998</v>
          </cell>
          <cell r="BA76">
            <v>60.833329999999997</v>
          </cell>
          <cell r="BB76">
            <v>61.466670000000001</v>
          </cell>
          <cell r="BC76">
            <v>61.7</v>
          </cell>
          <cell r="BD76">
            <v>62.833329999999997</v>
          </cell>
          <cell r="BE76">
            <v>62.733330000000002</v>
          </cell>
          <cell r="BF76">
            <v>63.133339999999997</v>
          </cell>
          <cell r="BG76">
            <v>63.2</v>
          </cell>
          <cell r="BH76">
            <v>64.433329999999998</v>
          </cell>
          <cell r="BI76">
            <v>64.5</v>
          </cell>
          <cell r="BJ76">
            <v>64.666659999999993</v>
          </cell>
          <cell r="BK76">
            <v>64.766670000000005</v>
          </cell>
          <cell r="BL76">
            <v>65.7</v>
          </cell>
          <cell r="BM76">
            <v>65.633330000000001</v>
          </cell>
          <cell r="BN76">
            <v>65.8</v>
          </cell>
          <cell r="BO76">
            <v>66.333340000000007</v>
          </cell>
          <cell r="BP76">
            <v>67.266670000000005</v>
          </cell>
          <cell r="BQ76">
            <v>67.400000000000006</v>
          </cell>
          <cell r="BR76">
            <v>67.733329999999995</v>
          </cell>
          <cell r="BS76">
            <v>68.099999999999994</v>
          </cell>
          <cell r="BT76">
            <v>68.866669999999999</v>
          </cell>
          <cell r="BU76">
            <v>68.933329999999998</v>
          </cell>
          <cell r="BV76">
            <v>69.366669999999999</v>
          </cell>
          <cell r="BW76">
            <v>69.366669999999999</v>
          </cell>
          <cell r="BX76">
            <v>70</v>
          </cell>
          <cell r="BY76">
            <v>70.266670000000005</v>
          </cell>
          <cell r="BZ76">
            <v>70.633330000000001</v>
          </cell>
          <cell r="CA76">
            <v>70.5</v>
          </cell>
          <cell r="CB76">
            <v>71.266670000000005</v>
          </cell>
          <cell r="CC76">
            <v>71.233329999999995</v>
          </cell>
          <cell r="CD76">
            <v>71.633330000000001</v>
          </cell>
          <cell r="CE76">
            <v>71.599999999999994</v>
          </cell>
          <cell r="CF76">
            <v>72.3</v>
          </cell>
          <cell r="CG76">
            <v>72.133330000000001</v>
          </cell>
          <cell r="CH76">
            <v>72.433329999999998</v>
          </cell>
          <cell r="CI76">
            <v>72.133330000000001</v>
          </cell>
          <cell r="CJ76">
            <v>72.766670000000005</v>
          </cell>
          <cell r="CK76">
            <v>72.7</v>
          </cell>
          <cell r="CL76">
            <v>73.166659999999993</v>
          </cell>
          <cell r="CM76">
            <v>72.766670000000005</v>
          </cell>
          <cell r="CN76">
            <v>73.833340000000007</v>
          </cell>
          <cell r="CO76">
            <v>73.866669999999999</v>
          </cell>
          <cell r="CP76">
            <v>73.900000000000006</v>
          </cell>
          <cell r="CQ76">
            <v>73.866669999999999</v>
          </cell>
          <cell r="CR76">
            <v>74.533330000000007</v>
          </cell>
          <cell r="CS76">
            <v>74.599999999999994</v>
          </cell>
          <cell r="CT76">
            <v>75</v>
          </cell>
          <cell r="CU76">
            <v>75</v>
          </cell>
          <cell r="CV76">
            <v>75.466669999999993</v>
          </cell>
          <cell r="CW76">
            <v>75.599999999999994</v>
          </cell>
          <cell r="CX76">
            <v>76.033330000000007</v>
          </cell>
          <cell r="CY76">
            <v>75.966669999999993</v>
          </cell>
          <cell r="CZ76">
            <v>76.533330000000007</v>
          </cell>
          <cell r="DA76">
            <v>76.566670000000002</v>
          </cell>
          <cell r="DB76">
            <v>77.099999999999994</v>
          </cell>
          <cell r="DC76">
            <v>77.233329999999995</v>
          </cell>
          <cell r="DD76">
            <v>78</v>
          </cell>
          <cell r="DE76">
            <v>78.400000000000006</v>
          </cell>
          <cell r="DF76">
            <v>78.766670000000005</v>
          </cell>
          <cell r="DG76">
            <v>78.733329999999995</v>
          </cell>
          <cell r="DH76">
            <v>79.8</v>
          </cell>
          <cell r="DI76">
            <v>80.3</v>
          </cell>
          <cell r="DJ76">
            <v>80.900000000000006</v>
          </cell>
          <cell r="DK76">
            <v>81</v>
          </cell>
          <cell r="DL76">
            <v>81.8</v>
          </cell>
          <cell r="DM76">
            <v>81.733329999999995</v>
          </cell>
          <cell r="DN76">
            <v>82.6</v>
          </cell>
          <cell r="DO76">
            <v>82.933329999999998</v>
          </cell>
          <cell r="DP76">
            <v>84.6</v>
          </cell>
          <cell r="DQ76">
            <v>85.633330000000001</v>
          </cell>
          <cell r="DR76">
            <v>85.733329999999995</v>
          </cell>
          <cell r="DS76">
            <v>85.433329999999998</v>
          </cell>
          <cell r="DT76">
            <v>86.366669999999999</v>
          </cell>
          <cell r="DU76">
            <v>86.933329999999998</v>
          </cell>
          <cell r="DV76">
            <v>87.566670000000002</v>
          </cell>
          <cell r="DW76">
            <v>88.233329999999995</v>
          </cell>
          <cell r="DX76">
            <v>89.366669999999999</v>
          </cell>
          <cell r="DY76">
            <v>89.633330000000001</v>
          </cell>
          <cell r="DZ76">
            <v>90.5</v>
          </cell>
          <cell r="EA76">
            <v>91.833340000000007</v>
          </cell>
          <cell r="EB76">
            <v>93.3</v>
          </cell>
          <cell r="EC76">
            <v>93.833340000000007</v>
          </cell>
          <cell r="ED76">
            <v>94.733329999999995</v>
          </cell>
          <cell r="EE76">
            <v>95.033330000000007</v>
          </cell>
          <cell r="EF76">
            <v>95.8</v>
          </cell>
          <cell r="EG76">
            <v>96.066670000000002</v>
          </cell>
          <cell r="EH76">
            <v>97.266670000000005</v>
          </cell>
          <cell r="EI76">
            <v>97.666659999999993</v>
          </cell>
          <cell r="EJ76">
            <v>98.366669999999999</v>
          </cell>
          <cell r="EK76">
            <v>98.7</v>
          </cell>
          <cell r="EL76">
            <v>99.3</v>
          </cell>
          <cell r="EM76">
            <v>99.4</v>
          </cell>
          <cell r="EN76">
            <v>100.1</v>
          </cell>
          <cell r="EO76">
            <v>100.13330000000001</v>
          </cell>
          <cell r="EP76">
            <v>100.2</v>
          </cell>
          <cell r="EQ76">
            <v>99.5</v>
          </cell>
          <cell r="ER76">
            <v>100.0667</v>
          </cell>
          <cell r="ES76">
            <v>100.16670000000001</v>
          </cell>
          <cell r="ET76">
            <v>100.3</v>
          </cell>
          <cell r="EU76">
            <v>99.833340000000007</v>
          </cell>
          <cell r="EV76">
            <v>100.4</v>
          </cell>
          <cell r="EW76">
            <v>100.86669999999999</v>
          </cell>
          <cell r="EX76">
            <v>101.5</v>
          </cell>
          <cell r="EY76">
            <v>102</v>
          </cell>
          <cell r="EZ76">
            <v>103.16670000000001</v>
          </cell>
          <cell r="FA76">
            <v>103.7</v>
          </cell>
          <cell r="FB76">
            <v>104.5667</v>
          </cell>
          <cell r="FC76">
            <v>104.7667</v>
          </cell>
          <cell r="FD76">
            <v>105.66670000000001</v>
          </cell>
          <cell r="FE76">
            <v>106.3</v>
          </cell>
          <cell r="FF76">
            <v>106.9333</v>
          </cell>
          <cell r="FG76">
            <v>106.7</v>
          </cell>
          <cell r="FH76">
            <v>107.8</v>
          </cell>
          <cell r="FI76">
            <v>108.2667</v>
          </cell>
          <cell r="FJ76">
            <v>108.4333</v>
          </cell>
          <cell r="FK76">
            <v>108.4667</v>
          </cell>
          <cell r="FL76">
            <v>108.5333</v>
          </cell>
          <cell r="FM76">
            <v>108.9333</v>
          </cell>
          <cell r="FN76">
            <v>109.0667</v>
          </cell>
          <cell r="FO76">
            <v>109.16670000000001</v>
          </cell>
          <cell r="FP76">
            <v>110.7333</v>
          </cell>
          <cell r="FQ76">
            <v>111.9333</v>
          </cell>
          <cell r="FR76">
            <v>114.4</v>
          </cell>
          <cell r="FS76">
            <v>115.9333</v>
          </cell>
          <cell r="FT76">
            <v>120.86669999999999</v>
          </cell>
          <cell r="FU76">
            <v>123.13330000000001</v>
          </cell>
          <cell r="FV76">
            <v>126.7</v>
          </cell>
          <cell r="FW76">
            <v>127.7333</v>
          </cell>
          <cell r="FX76">
            <v>131.0667</v>
          </cell>
          <cell r="FY76">
            <v>131.4</v>
          </cell>
          <cell r="FZ76">
            <v>131.9667</v>
          </cell>
          <cell r="GA76">
            <v>132.26669999999999</v>
          </cell>
          <cell r="GB76">
            <v>133.7131</v>
          </cell>
          <cell r="GC76">
            <v>133.5746</v>
          </cell>
          <cell r="GD76">
            <v>133.8716</v>
          </cell>
          <cell r="GE76">
            <v>133.8896</v>
          </cell>
          <cell r="GF76">
            <v>135.82939999999999</v>
          </cell>
          <cell r="GG76">
            <v>135.804</v>
          </cell>
          <cell r="GH76">
            <v>136.12270000000001</v>
          </cell>
          <cell r="GI76">
            <v>136.18979999999999</v>
          </cell>
          <cell r="GJ76">
            <v>138.14769999999999</v>
          </cell>
          <cell r="GK76">
            <v>138.22720000000001</v>
          </cell>
          <cell r="GL76">
            <v>138.62909999999999</v>
          </cell>
          <cell r="GM76">
            <v>138.8792</v>
          </cell>
          <cell r="GN76">
            <v>141.0453</v>
          </cell>
          <cell r="GO76">
            <v>141.20840000000001</v>
          </cell>
          <cell r="GP76">
            <v>141.62780000000001</v>
          </cell>
          <cell r="GQ76">
            <v>141.8579</v>
          </cell>
          <cell r="GR76">
            <v>144.04759999999999</v>
          </cell>
          <cell r="GS76">
            <v>144.20189999999999</v>
          </cell>
          <cell r="GT76">
            <v>144.624</v>
          </cell>
          <cell r="GU76">
            <v>144.8588</v>
          </cell>
          <cell r="GV76">
            <v>147.17750000000001</v>
          </cell>
          <cell r="GW76">
            <v>147.36660000000001</v>
          </cell>
          <cell r="GX76">
            <v>147.8305</v>
          </cell>
          <cell r="GY76" t="str">
            <v>Office for National Statistics\Haver Analytics</v>
          </cell>
          <cell r="GZ76" t="b">
            <v>0</v>
          </cell>
          <cell r="HA76" t="str">
            <v>NA</v>
          </cell>
          <cell r="HB76">
            <v>2015</v>
          </cell>
          <cell r="HC76">
            <v>2024</v>
          </cell>
          <cell r="HD76">
            <v>1</v>
          </cell>
          <cell r="HE76" t="str">
            <v>NA</v>
          </cell>
          <cell r="HF76" t="str">
            <v>D7BT@UK</v>
          </cell>
          <cell r="HG76" t="str">
            <v xml:space="preserve">UK: Consumer Price Index: All Items (NSA, 2015=100) </v>
          </cell>
          <cell r="HH76" t="str">
            <v>GBR</v>
          </cell>
          <cell r="HI76" t="str">
            <v>CPI</v>
          </cell>
          <cell r="HJ76" t="str">
            <v>Labour_likely.db</v>
          </cell>
        </row>
        <row r="77">
          <cell r="A77" t="str">
            <v>United Kingdom</v>
          </cell>
          <cell r="B77" t="str">
            <v>Public sector net borrowing (excluding financial interventions)</v>
          </cell>
          <cell r="C77" t="str">
            <v>Labour_likely</v>
          </cell>
          <cell r="D77" t="str">
            <v>Pound</v>
          </cell>
          <cell r="E77" t="str">
            <v>Millions</v>
          </cell>
          <cell r="F77" t="str">
            <v>Level</v>
          </cell>
          <cell r="G77">
            <v>1674</v>
          </cell>
          <cell r="H77">
            <v>3351</v>
          </cell>
          <cell r="I77">
            <v>3213</v>
          </cell>
          <cell r="J77">
            <v>1803</v>
          </cell>
          <cell r="K77">
            <v>3170</v>
          </cell>
          <cell r="L77">
            <v>3679</v>
          </cell>
          <cell r="M77">
            <v>2967</v>
          </cell>
          <cell r="N77">
            <v>-990.99990000000003</v>
          </cell>
          <cell r="O77">
            <v>344</v>
          </cell>
          <cell r="P77">
            <v>2938</v>
          </cell>
          <cell r="Q77">
            <v>2421</v>
          </cell>
          <cell r="R77">
            <v>1656</v>
          </cell>
          <cell r="S77">
            <v>1527</v>
          </cell>
          <cell r="T77">
            <v>4050</v>
          </cell>
          <cell r="U77">
            <v>4112</v>
          </cell>
          <cell r="V77">
            <v>893</v>
          </cell>
          <cell r="W77">
            <v>2747</v>
          </cell>
          <cell r="X77">
            <v>4927</v>
          </cell>
          <cell r="Y77">
            <v>2934</v>
          </cell>
          <cell r="Z77">
            <v>1815</v>
          </cell>
          <cell r="AA77">
            <v>2859</v>
          </cell>
          <cell r="AB77">
            <v>4910</v>
          </cell>
          <cell r="AC77">
            <v>1575</v>
          </cell>
          <cell r="AD77">
            <v>1219</v>
          </cell>
          <cell r="AE77">
            <v>1330</v>
          </cell>
          <cell r="AF77">
            <v>3479</v>
          </cell>
          <cell r="AG77">
            <v>3898</v>
          </cell>
          <cell r="AH77">
            <v>250</v>
          </cell>
          <cell r="AI77">
            <v>855</v>
          </cell>
          <cell r="AJ77">
            <v>4353</v>
          </cell>
          <cell r="AK77">
            <v>1823</v>
          </cell>
          <cell r="AL77">
            <v>-101</v>
          </cell>
          <cell r="AM77">
            <v>-1001</v>
          </cell>
          <cell r="AN77">
            <v>1693</v>
          </cell>
          <cell r="AO77">
            <v>-1095</v>
          </cell>
          <cell r="AP77">
            <v>-2730</v>
          </cell>
          <cell r="AQ77">
            <v>-3398</v>
          </cell>
          <cell r="AR77">
            <v>2035</v>
          </cell>
          <cell r="AS77">
            <v>784</v>
          </cell>
          <cell r="AT77">
            <v>-2538</v>
          </cell>
          <cell r="AU77">
            <v>-157</v>
          </cell>
          <cell r="AV77">
            <v>3212</v>
          </cell>
          <cell r="AW77">
            <v>1084</v>
          </cell>
          <cell r="AX77">
            <v>1129</v>
          </cell>
          <cell r="AY77">
            <v>1890</v>
          </cell>
          <cell r="AZ77">
            <v>7462</v>
          </cell>
          <cell r="BA77">
            <v>5732</v>
          </cell>
          <cell r="BB77">
            <v>4106</v>
          </cell>
          <cell r="BC77">
            <v>6464</v>
          </cell>
          <cell r="BD77">
            <v>13625</v>
          </cell>
          <cell r="BE77">
            <v>10937</v>
          </cell>
          <cell r="BF77">
            <v>9142</v>
          </cell>
          <cell r="BG77">
            <v>12848</v>
          </cell>
          <cell r="BH77">
            <v>15714</v>
          </cell>
          <cell r="BI77">
            <v>12329</v>
          </cell>
          <cell r="BJ77">
            <v>10500</v>
          </cell>
          <cell r="BK77">
            <v>13013</v>
          </cell>
          <cell r="BL77">
            <v>14620</v>
          </cell>
          <cell r="BM77">
            <v>10958</v>
          </cell>
          <cell r="BN77">
            <v>7891</v>
          </cell>
          <cell r="BO77">
            <v>10335</v>
          </cell>
          <cell r="BP77">
            <v>12054</v>
          </cell>
          <cell r="BQ77">
            <v>10371</v>
          </cell>
          <cell r="BR77">
            <v>6400</v>
          </cell>
          <cell r="BS77">
            <v>6485</v>
          </cell>
          <cell r="BT77">
            <v>13912</v>
          </cell>
          <cell r="BU77">
            <v>8259</v>
          </cell>
          <cell r="BV77">
            <v>1184</v>
          </cell>
          <cell r="BW77">
            <v>4621</v>
          </cell>
          <cell r="BX77">
            <v>10861</v>
          </cell>
          <cell r="BY77">
            <v>6033</v>
          </cell>
          <cell r="BZ77">
            <v>-2265</v>
          </cell>
          <cell r="CA77">
            <v>-4124</v>
          </cell>
          <cell r="CB77">
            <v>9252</v>
          </cell>
          <cell r="CC77">
            <v>1161</v>
          </cell>
          <cell r="CD77">
            <v>-2326</v>
          </cell>
          <cell r="CE77">
            <v>-7813</v>
          </cell>
          <cell r="CF77">
            <v>6321</v>
          </cell>
          <cell r="CG77">
            <v>-1744</v>
          </cell>
          <cell r="CH77">
            <v>-4059</v>
          </cell>
          <cell r="CI77">
            <v>-11558</v>
          </cell>
          <cell r="CJ77">
            <v>-3689</v>
          </cell>
          <cell r="CK77">
            <v>-4543</v>
          </cell>
          <cell r="CL77">
            <v>3683</v>
          </cell>
          <cell r="CM77">
            <v>-11500</v>
          </cell>
          <cell r="CN77">
            <v>655</v>
          </cell>
          <cell r="CO77">
            <v>-1577</v>
          </cell>
          <cell r="CP77">
            <v>9596</v>
          </cell>
          <cell r="CQ77">
            <v>-2715</v>
          </cell>
          <cell r="CR77">
            <v>9361</v>
          </cell>
          <cell r="CS77">
            <v>5976</v>
          </cell>
          <cell r="CT77">
            <v>14058</v>
          </cell>
          <cell r="CU77">
            <v>6191</v>
          </cell>
          <cell r="CV77">
            <v>13889</v>
          </cell>
          <cell r="CW77">
            <v>11857</v>
          </cell>
          <cell r="CX77">
            <v>15162</v>
          </cell>
          <cell r="CY77">
            <v>3336</v>
          </cell>
          <cell r="CZ77">
            <v>16190</v>
          </cell>
          <cell r="DA77">
            <v>13126</v>
          </cell>
          <cell r="DB77">
            <v>16710</v>
          </cell>
          <cell r="DC77">
            <v>6445</v>
          </cell>
          <cell r="DD77">
            <v>13535</v>
          </cell>
          <cell r="DE77">
            <v>10899</v>
          </cell>
          <cell r="DF77">
            <v>18427</v>
          </cell>
          <cell r="DG77">
            <v>3574</v>
          </cell>
          <cell r="DH77">
            <v>13432</v>
          </cell>
          <cell r="DI77">
            <v>11758</v>
          </cell>
          <cell r="DJ77">
            <v>16023</v>
          </cell>
          <cell r="DK77">
            <v>761</v>
          </cell>
          <cell r="DL77">
            <v>12470</v>
          </cell>
          <cell r="DM77">
            <v>11466</v>
          </cell>
          <cell r="DN77">
            <v>18046</v>
          </cell>
          <cell r="DO77">
            <v>4030</v>
          </cell>
          <cell r="DP77">
            <v>21024</v>
          </cell>
          <cell r="DQ77">
            <v>25329</v>
          </cell>
          <cell r="DR77">
            <v>39003</v>
          </cell>
          <cell r="DS77">
            <v>32426</v>
          </cell>
          <cell r="DT77">
            <v>41302</v>
          </cell>
          <cell r="DU77">
            <v>37936</v>
          </cell>
          <cell r="DV77">
            <v>50598</v>
          </cell>
          <cell r="DW77">
            <v>31072</v>
          </cell>
          <cell r="DX77">
            <v>34643</v>
          </cell>
          <cell r="DY77">
            <v>36671</v>
          </cell>
          <cell r="DZ77">
            <v>46230</v>
          </cell>
          <cell r="EA77">
            <v>24531</v>
          </cell>
          <cell r="EB77">
            <v>31423</v>
          </cell>
          <cell r="EC77">
            <v>28060</v>
          </cell>
          <cell r="ED77">
            <v>37890</v>
          </cell>
          <cell r="EE77">
            <v>23904</v>
          </cell>
          <cell r="EF77">
            <v>43582</v>
          </cell>
          <cell r="EG77">
            <v>25405</v>
          </cell>
          <cell r="EH77">
            <v>38152</v>
          </cell>
          <cell r="EI77">
            <v>17354</v>
          </cell>
          <cell r="EJ77">
            <v>29284</v>
          </cell>
          <cell r="EK77">
            <v>24559</v>
          </cell>
          <cell r="EL77">
            <v>34035</v>
          </cell>
          <cell r="EM77">
            <v>16311</v>
          </cell>
          <cell r="EN77">
            <v>31093</v>
          </cell>
          <cell r="EO77">
            <v>25393</v>
          </cell>
          <cell r="EP77">
            <v>32845</v>
          </cell>
          <cell r="EQ77">
            <v>9777</v>
          </cell>
          <cell r="ER77">
            <v>27665</v>
          </cell>
          <cell r="ES77">
            <v>22458</v>
          </cell>
          <cell r="ET77">
            <v>27422</v>
          </cell>
          <cell r="EU77">
            <v>4705</v>
          </cell>
          <cell r="EV77">
            <v>24783</v>
          </cell>
          <cell r="EW77">
            <v>19132</v>
          </cell>
          <cell r="EX77">
            <v>20422</v>
          </cell>
          <cell r="EY77">
            <v>-6127.0010000000002</v>
          </cell>
          <cell r="EZ77">
            <v>26522</v>
          </cell>
          <cell r="FA77">
            <v>15803</v>
          </cell>
          <cell r="FB77">
            <v>19128</v>
          </cell>
          <cell r="FC77">
            <v>-566</v>
          </cell>
          <cell r="FD77">
            <v>19027</v>
          </cell>
          <cell r="FE77">
            <v>13709</v>
          </cell>
          <cell r="FF77">
            <v>20596</v>
          </cell>
          <cell r="FG77">
            <v>-8342</v>
          </cell>
          <cell r="FH77">
            <v>23239</v>
          </cell>
          <cell r="FI77">
            <v>13370</v>
          </cell>
          <cell r="FJ77">
            <v>23827</v>
          </cell>
          <cell r="FK77">
            <v>139</v>
          </cell>
          <cell r="FL77">
            <v>133365</v>
          </cell>
          <cell r="FM77">
            <v>74930</v>
          </cell>
          <cell r="FN77">
            <v>64360</v>
          </cell>
          <cell r="FO77">
            <v>42117</v>
          </cell>
          <cell r="FP77">
            <v>61090</v>
          </cell>
          <cell r="FQ77">
            <v>36643</v>
          </cell>
          <cell r="FR77">
            <v>26456</v>
          </cell>
          <cell r="FS77">
            <v>2093</v>
          </cell>
          <cell r="FT77">
            <v>41129</v>
          </cell>
          <cell r="FU77">
            <v>24753</v>
          </cell>
          <cell r="FV77">
            <v>41042</v>
          </cell>
          <cell r="FW77">
            <v>20936</v>
          </cell>
          <cell r="FX77">
            <v>51041</v>
          </cell>
          <cell r="FY77">
            <v>26355</v>
          </cell>
          <cell r="FZ77">
            <v>37082</v>
          </cell>
          <cell r="GA77">
            <v>6951</v>
          </cell>
          <cell r="GB77">
            <v>31937.759999999998</v>
          </cell>
          <cell r="GC77">
            <v>22800.11</v>
          </cell>
          <cell r="GD77">
            <v>36997.68</v>
          </cell>
          <cell r="GE77">
            <v>3510.7829999999999</v>
          </cell>
          <cell r="GF77">
            <v>32531.279999999999</v>
          </cell>
          <cell r="GG77">
            <v>22825.24</v>
          </cell>
          <cell r="GH77">
            <v>36758.639999999999</v>
          </cell>
          <cell r="GI77">
            <v>592.03319999999997</v>
          </cell>
          <cell r="GJ77">
            <v>30557.38</v>
          </cell>
          <cell r="GK77">
            <v>20703.36</v>
          </cell>
          <cell r="GL77">
            <v>35929.24</v>
          </cell>
          <cell r="GM77">
            <v>-2051.1350000000002</v>
          </cell>
          <cell r="GN77">
            <v>26861.5</v>
          </cell>
          <cell r="GO77">
            <v>17051.759999999998</v>
          </cell>
          <cell r="GP77">
            <v>33271.519999999997</v>
          </cell>
          <cell r="GQ77">
            <v>-7183.4340000000002</v>
          </cell>
          <cell r="GR77">
            <v>26103.78</v>
          </cell>
          <cell r="GS77">
            <v>15296.13</v>
          </cell>
          <cell r="GT77">
            <v>31758.080000000002</v>
          </cell>
          <cell r="GU77">
            <v>-11610.48</v>
          </cell>
          <cell r="GV77">
            <v>29586.05</v>
          </cell>
          <cell r="GW77">
            <v>18336.8</v>
          </cell>
          <cell r="GX77">
            <v>35707.03</v>
          </cell>
          <cell r="GY77" t="str">
            <v>Office for National Statistics\Haver Analytics</v>
          </cell>
          <cell r="GZ77" t="b">
            <v>0</v>
          </cell>
          <cell r="HA77" t="str">
            <v>NA</v>
          </cell>
          <cell r="HB77" t="str">
            <v>NA</v>
          </cell>
          <cell r="HC77">
            <v>2024</v>
          </cell>
          <cell r="HD77">
            <v>1</v>
          </cell>
          <cell r="HE77" t="str">
            <v>NA</v>
          </cell>
          <cell r="HF77" t="str">
            <v>J5IIQ@UK</v>
          </cell>
          <cell r="HG77" t="str">
            <v>UK: Public Sector Net Borrowing excluding Financial Interventions(NSA, Mil.GBP)</v>
          </cell>
          <cell r="HH77" t="str">
            <v>GBR</v>
          </cell>
          <cell r="HI77" t="str">
            <v>PSNBX</v>
          </cell>
          <cell r="HJ77" t="str">
            <v>Labour_likely.db</v>
          </cell>
        </row>
        <row r="78">
          <cell r="A78" t="str">
            <v>United Kingdom</v>
          </cell>
          <cell r="B78" t="str">
            <v>GDP, nominal, LCU</v>
          </cell>
          <cell r="C78" t="str">
            <v>Labour_likely</v>
          </cell>
          <cell r="D78" t="str">
            <v>Pound</v>
          </cell>
          <cell r="E78" t="str">
            <v>Millions</v>
          </cell>
          <cell r="F78" t="str">
            <v>Level</v>
          </cell>
          <cell r="G78">
            <v>62107</v>
          </cell>
          <cell r="H78">
            <v>63704</v>
          </cell>
          <cell r="I78">
            <v>66021</v>
          </cell>
          <cell r="J78">
            <v>68138</v>
          </cell>
          <cell r="K78">
            <v>69939</v>
          </cell>
          <cell r="L78">
            <v>71334</v>
          </cell>
          <cell r="M78">
            <v>73310</v>
          </cell>
          <cell r="N78">
            <v>75597</v>
          </cell>
          <cell r="O78">
            <v>77468</v>
          </cell>
          <cell r="P78">
            <v>78993</v>
          </cell>
          <cell r="Q78">
            <v>80430</v>
          </cell>
          <cell r="R78">
            <v>82667</v>
          </cell>
          <cell r="S78">
            <v>85727</v>
          </cell>
          <cell r="T78">
            <v>86288</v>
          </cell>
          <cell r="U78">
            <v>88637</v>
          </cell>
          <cell r="V78">
            <v>90695</v>
          </cell>
          <cell r="W78">
            <v>91663</v>
          </cell>
          <cell r="X78">
            <v>93433</v>
          </cell>
          <cell r="Y78">
            <v>94862</v>
          </cell>
          <cell r="Z78">
            <v>97962</v>
          </cell>
          <cell r="AA78">
            <v>99412</v>
          </cell>
          <cell r="AB78">
            <v>103208</v>
          </cell>
          <cell r="AC78">
            <v>105169</v>
          </cell>
          <cell r="AD78">
            <v>106841</v>
          </cell>
          <cell r="AE78">
            <v>108753</v>
          </cell>
          <cell r="AF78">
            <v>110079</v>
          </cell>
          <cell r="AG78">
            <v>111989</v>
          </cell>
          <cell r="AH78">
            <v>115779</v>
          </cell>
          <cell r="AI78">
            <v>118136</v>
          </cell>
          <cell r="AJ78">
            <v>121739</v>
          </cell>
          <cell r="AK78">
            <v>127119</v>
          </cell>
          <cell r="AL78">
            <v>129815</v>
          </cell>
          <cell r="AM78">
            <v>133283</v>
          </cell>
          <cell r="AN78">
            <v>136629</v>
          </cell>
          <cell r="AO78">
            <v>140802</v>
          </cell>
          <cell r="AP78">
            <v>144969</v>
          </cell>
          <cell r="AQ78">
            <v>148623</v>
          </cell>
          <cell r="AR78">
            <v>151262</v>
          </cell>
          <cell r="AS78">
            <v>155370</v>
          </cell>
          <cell r="AT78">
            <v>159376</v>
          </cell>
          <cell r="AU78">
            <v>163056</v>
          </cell>
          <cell r="AV78">
            <v>166719</v>
          </cell>
          <cell r="AW78">
            <v>170068</v>
          </cell>
          <cell r="AX78">
            <v>170954</v>
          </cell>
          <cell r="AY78">
            <v>173192</v>
          </cell>
          <cell r="AZ78">
            <v>175821</v>
          </cell>
          <cell r="BA78">
            <v>177281</v>
          </cell>
          <cell r="BB78">
            <v>179590</v>
          </cell>
          <cell r="BC78">
            <v>181438</v>
          </cell>
          <cell r="BD78">
            <v>181889</v>
          </cell>
          <cell r="BE78">
            <v>182558</v>
          </cell>
          <cell r="BF78">
            <v>184989</v>
          </cell>
          <cell r="BG78">
            <v>189579</v>
          </cell>
          <cell r="BH78">
            <v>189803</v>
          </cell>
          <cell r="BI78">
            <v>193552</v>
          </cell>
          <cell r="BJ78">
            <v>196921</v>
          </cell>
          <cell r="BK78">
            <v>199797</v>
          </cell>
          <cell r="BL78">
            <v>200690</v>
          </cell>
          <cell r="BM78">
            <v>203292</v>
          </cell>
          <cell r="BN78">
            <v>207015</v>
          </cell>
          <cell r="BO78">
            <v>208657</v>
          </cell>
          <cell r="BP78">
            <v>210748</v>
          </cell>
          <cell r="BQ78">
            <v>214616</v>
          </cell>
          <cell r="BR78">
            <v>217824</v>
          </cell>
          <cell r="BS78">
            <v>221433</v>
          </cell>
          <cell r="BT78">
            <v>226187</v>
          </cell>
          <cell r="BU78">
            <v>229913</v>
          </cell>
          <cell r="BV78">
            <v>232460</v>
          </cell>
          <cell r="BW78">
            <v>232729</v>
          </cell>
          <cell r="BX78">
            <v>235976</v>
          </cell>
          <cell r="BY78">
            <v>243443</v>
          </cell>
          <cell r="BZ78">
            <v>241257</v>
          </cell>
          <cell r="CA78">
            <v>245844</v>
          </cell>
          <cell r="CB78">
            <v>248055</v>
          </cell>
          <cell r="CC78">
            <v>250789</v>
          </cell>
          <cell r="CD78">
            <v>253813</v>
          </cell>
          <cell r="CE78">
            <v>255773</v>
          </cell>
          <cell r="CF78">
            <v>258286</v>
          </cell>
          <cell r="CG78">
            <v>261502</v>
          </cell>
          <cell r="CH78">
            <v>267687</v>
          </cell>
          <cell r="CI78">
            <v>272133</v>
          </cell>
          <cell r="CJ78">
            <v>273951</v>
          </cell>
          <cell r="CK78">
            <v>276266</v>
          </cell>
          <cell r="CL78">
            <v>278402</v>
          </cell>
          <cell r="CM78">
            <v>282928</v>
          </cell>
          <cell r="CN78">
            <v>286649</v>
          </cell>
          <cell r="CO78">
            <v>288266</v>
          </cell>
          <cell r="CP78">
            <v>288292</v>
          </cell>
          <cell r="CQ78">
            <v>292432</v>
          </cell>
          <cell r="CR78">
            <v>295747</v>
          </cell>
          <cell r="CS78">
            <v>299185</v>
          </cell>
          <cell r="CT78">
            <v>304075</v>
          </cell>
          <cell r="CU78">
            <v>307455</v>
          </cell>
          <cell r="CV78">
            <v>313102</v>
          </cell>
          <cell r="CW78">
            <v>317491</v>
          </cell>
          <cell r="CX78">
            <v>320286</v>
          </cell>
          <cell r="CY78">
            <v>322790</v>
          </cell>
          <cell r="CZ78">
            <v>329664</v>
          </cell>
          <cell r="DA78">
            <v>331528</v>
          </cell>
          <cell r="DB78">
            <v>338655</v>
          </cell>
          <cell r="DC78">
            <v>341391</v>
          </cell>
          <cell r="DD78">
            <v>348632</v>
          </cell>
          <cell r="DE78">
            <v>351940</v>
          </cell>
          <cell r="DF78">
            <v>356786</v>
          </cell>
          <cell r="DG78">
            <v>361268</v>
          </cell>
          <cell r="DH78">
            <v>367040</v>
          </cell>
          <cell r="DI78">
            <v>370883</v>
          </cell>
          <cell r="DJ78">
            <v>372847</v>
          </cell>
          <cell r="DK78">
            <v>377049</v>
          </cell>
          <cell r="DL78">
            <v>386313</v>
          </cell>
          <cell r="DM78">
            <v>389228</v>
          </cell>
          <cell r="DN78">
            <v>392047</v>
          </cell>
          <cell r="DO78">
            <v>397548</v>
          </cell>
          <cell r="DP78">
            <v>400881</v>
          </cell>
          <cell r="DQ78">
            <v>399970</v>
          </cell>
          <cell r="DR78">
            <v>395201</v>
          </cell>
          <cell r="DS78">
            <v>386739</v>
          </cell>
          <cell r="DT78">
            <v>386564</v>
          </cell>
          <cell r="DU78">
            <v>388624</v>
          </cell>
          <cell r="DV78">
            <v>386875</v>
          </cell>
          <cell r="DW78">
            <v>396113</v>
          </cell>
          <cell r="DX78">
            <v>401311</v>
          </cell>
          <cell r="DY78">
            <v>404199</v>
          </cell>
          <cell r="DZ78">
            <v>406930</v>
          </cell>
          <cell r="EA78">
            <v>414732</v>
          </cell>
          <cell r="EB78">
            <v>412366</v>
          </cell>
          <cell r="EC78">
            <v>416049</v>
          </cell>
          <cell r="ED78">
            <v>419443</v>
          </cell>
          <cell r="EE78">
            <v>424704</v>
          </cell>
          <cell r="EF78">
            <v>425007</v>
          </cell>
          <cell r="EG78">
            <v>430937</v>
          </cell>
          <cell r="EH78">
            <v>433067</v>
          </cell>
          <cell r="EI78">
            <v>438103</v>
          </cell>
          <cell r="EJ78">
            <v>442283</v>
          </cell>
          <cell r="EK78">
            <v>448727</v>
          </cell>
          <cell r="EL78">
            <v>452248</v>
          </cell>
          <cell r="EM78">
            <v>457992</v>
          </cell>
          <cell r="EN78">
            <v>461616</v>
          </cell>
          <cell r="EO78">
            <v>470454</v>
          </cell>
          <cell r="EP78">
            <v>472452</v>
          </cell>
          <cell r="EQ78">
            <v>474738</v>
          </cell>
          <cell r="ER78">
            <v>476582</v>
          </cell>
          <cell r="ES78">
            <v>479885</v>
          </cell>
          <cell r="ET78">
            <v>485246</v>
          </cell>
          <cell r="EU78">
            <v>489730</v>
          </cell>
          <cell r="EV78">
            <v>493941</v>
          </cell>
          <cell r="EW78">
            <v>500650</v>
          </cell>
          <cell r="EX78">
            <v>507324</v>
          </cell>
          <cell r="EY78">
            <v>513926</v>
          </cell>
          <cell r="EZ78">
            <v>517565</v>
          </cell>
          <cell r="FA78">
            <v>521219</v>
          </cell>
          <cell r="FB78">
            <v>529772</v>
          </cell>
          <cell r="FC78">
            <v>531266</v>
          </cell>
          <cell r="FD78">
            <v>535608</v>
          </cell>
          <cell r="FE78">
            <v>540123</v>
          </cell>
          <cell r="FF78">
            <v>545307</v>
          </cell>
          <cell r="FG78">
            <v>549394</v>
          </cell>
          <cell r="FH78">
            <v>555948</v>
          </cell>
          <cell r="FI78">
            <v>562790</v>
          </cell>
          <cell r="FJ78">
            <v>565789</v>
          </cell>
          <cell r="FK78">
            <v>556179</v>
          </cell>
          <cell r="FL78">
            <v>475747</v>
          </cell>
          <cell r="FM78">
            <v>533668</v>
          </cell>
          <cell r="FN78">
            <v>538694</v>
          </cell>
          <cell r="FO78">
            <v>538012</v>
          </cell>
          <cell r="FP78">
            <v>567887</v>
          </cell>
          <cell r="FQ78">
            <v>581506</v>
          </cell>
          <cell r="FR78">
            <v>596674</v>
          </cell>
          <cell r="FS78">
            <v>608329</v>
          </cell>
          <cell r="FT78">
            <v>621272</v>
          </cell>
          <cell r="FU78">
            <v>630575</v>
          </cell>
          <cell r="FV78">
            <v>645805</v>
          </cell>
          <cell r="FW78">
            <v>657793</v>
          </cell>
          <cell r="FX78">
            <v>673914</v>
          </cell>
          <cell r="FY78">
            <v>678310</v>
          </cell>
          <cell r="FZ78">
            <v>677169</v>
          </cell>
          <cell r="GA78">
            <v>685411</v>
          </cell>
          <cell r="GB78">
            <v>689000.8</v>
          </cell>
          <cell r="GC78">
            <v>693121.2</v>
          </cell>
          <cell r="GD78">
            <v>697965.9</v>
          </cell>
          <cell r="GE78">
            <v>702983.3</v>
          </cell>
          <cell r="GF78">
            <v>712909.3</v>
          </cell>
          <cell r="GG78">
            <v>720224.4</v>
          </cell>
          <cell r="GH78">
            <v>727061.7</v>
          </cell>
          <cell r="GI78">
            <v>733667.6</v>
          </cell>
          <cell r="GJ78">
            <v>742620.4</v>
          </cell>
          <cell r="GK78">
            <v>749638.1</v>
          </cell>
          <cell r="GL78">
            <v>756484.9</v>
          </cell>
          <cell r="GM78">
            <v>763180</v>
          </cell>
          <cell r="GN78">
            <v>770662.5</v>
          </cell>
          <cell r="GO78">
            <v>777509.9</v>
          </cell>
          <cell r="GP78">
            <v>784476.6</v>
          </cell>
          <cell r="GQ78">
            <v>791473.9</v>
          </cell>
          <cell r="GR78">
            <v>799808.3</v>
          </cell>
          <cell r="GS78">
            <v>807087.4</v>
          </cell>
          <cell r="GT78">
            <v>814477.2</v>
          </cell>
          <cell r="GU78">
            <v>821972.4</v>
          </cell>
          <cell r="GV78">
            <v>832256.1</v>
          </cell>
          <cell r="GW78">
            <v>840903.8</v>
          </cell>
          <cell r="GX78">
            <v>849269.2</v>
          </cell>
          <cell r="GY78" t="str">
            <v>Office for National Statistics\Haver Analytics</v>
          </cell>
          <cell r="GZ78" t="b">
            <v>1</v>
          </cell>
          <cell r="HA78" t="str">
            <v>NA</v>
          </cell>
          <cell r="HB78" t="str">
            <v>NA</v>
          </cell>
          <cell r="HC78">
            <v>2024</v>
          </cell>
          <cell r="HD78">
            <v>1</v>
          </cell>
          <cell r="HE78" t="str">
            <v>NA</v>
          </cell>
          <cell r="HF78" t="str">
            <v>YBHAQ@UK</v>
          </cell>
          <cell r="HG78" t="str">
            <v xml:space="preserve">U.K.: Gross Domestic Product (SA, Mil.Pounds) </v>
          </cell>
          <cell r="HH78" t="str">
            <v>GBR</v>
          </cell>
          <cell r="HI78" t="str">
            <v>GDP!</v>
          </cell>
          <cell r="HJ78" t="str">
            <v>Labour_likely.db</v>
          </cell>
        </row>
        <row r="79">
          <cell r="A79" t="str">
            <v>United Kingdom</v>
          </cell>
          <cell r="B79" t="str">
            <v>Public sector current budget (excluding financial interventions)</v>
          </cell>
          <cell r="C79" t="str">
            <v>Labour_likely</v>
          </cell>
          <cell r="D79" t="str">
            <v>Pound</v>
          </cell>
          <cell r="E79" t="str">
            <v>Millions</v>
          </cell>
          <cell r="F79" t="str">
            <v>Level</v>
          </cell>
          <cell r="G79">
            <v>302</v>
          </cell>
          <cell r="H79">
            <v>-2364</v>
          </cell>
          <cell r="I79">
            <v>-1527</v>
          </cell>
          <cell r="J79">
            <v>-296</v>
          </cell>
          <cell r="K79">
            <v>-1332</v>
          </cell>
          <cell r="L79">
            <v>-2964</v>
          </cell>
          <cell r="M79">
            <v>-1973</v>
          </cell>
          <cell r="N79">
            <v>1855</v>
          </cell>
          <cell r="O79">
            <v>1451</v>
          </cell>
          <cell r="P79">
            <v>-2280</v>
          </cell>
          <cell r="Q79">
            <v>-1135</v>
          </cell>
          <cell r="R79">
            <v>-255</v>
          </cell>
          <cell r="S79">
            <v>1465</v>
          </cell>
          <cell r="T79">
            <v>-2799</v>
          </cell>
          <cell r="U79">
            <v>-2262</v>
          </cell>
          <cell r="V79">
            <v>1020</v>
          </cell>
          <cell r="W79">
            <v>69</v>
          </cell>
          <cell r="X79">
            <v>-4056</v>
          </cell>
          <cell r="Y79">
            <v>-1335</v>
          </cell>
          <cell r="Z79">
            <v>174</v>
          </cell>
          <cell r="AA79">
            <v>150</v>
          </cell>
          <cell r="AB79">
            <v>-4184</v>
          </cell>
          <cell r="AC79">
            <v>104</v>
          </cell>
          <cell r="AD79">
            <v>183</v>
          </cell>
          <cell r="AE79">
            <v>1194</v>
          </cell>
          <cell r="AF79">
            <v>-2874</v>
          </cell>
          <cell r="AG79">
            <v>-2900</v>
          </cell>
          <cell r="AH79">
            <v>518</v>
          </cell>
          <cell r="AI79">
            <v>763</v>
          </cell>
          <cell r="AJ79">
            <v>-5113</v>
          </cell>
          <cell r="AK79">
            <v>-1674</v>
          </cell>
          <cell r="AL79">
            <v>86</v>
          </cell>
          <cell r="AM79">
            <v>3124</v>
          </cell>
          <cell r="AN79">
            <v>-2535</v>
          </cell>
          <cell r="AO79">
            <v>694</v>
          </cell>
          <cell r="AP79">
            <v>2058</v>
          </cell>
          <cell r="AQ79">
            <v>5628</v>
          </cell>
          <cell r="AR79">
            <v>-2543</v>
          </cell>
          <cell r="AS79">
            <v>-397</v>
          </cell>
          <cell r="AT79">
            <v>3753</v>
          </cell>
          <cell r="AU79">
            <v>3972</v>
          </cell>
          <cell r="AV79">
            <v>-3236</v>
          </cell>
          <cell r="AW79">
            <v>-143</v>
          </cell>
          <cell r="AX79">
            <v>813</v>
          </cell>
          <cell r="AY79">
            <v>1925</v>
          </cell>
          <cell r="AZ79">
            <v>-6444</v>
          </cell>
          <cell r="BA79">
            <v>-3959</v>
          </cell>
          <cell r="BB79">
            <v>-2136</v>
          </cell>
          <cell r="BC79">
            <v>-2159</v>
          </cell>
          <cell r="BD79">
            <v>-12894</v>
          </cell>
          <cell r="BE79">
            <v>-9933</v>
          </cell>
          <cell r="BF79">
            <v>-7581</v>
          </cell>
          <cell r="BG79">
            <v>-8120</v>
          </cell>
          <cell r="BH79">
            <v>-14864</v>
          </cell>
          <cell r="BI79">
            <v>-11287</v>
          </cell>
          <cell r="BJ79">
            <v>-9777</v>
          </cell>
          <cell r="BK79">
            <v>-9260.9989999999998</v>
          </cell>
          <cell r="BL79">
            <v>-14303</v>
          </cell>
          <cell r="BM79">
            <v>-9929</v>
          </cell>
          <cell r="BN79">
            <v>-6402</v>
          </cell>
          <cell r="BO79">
            <v>-6570</v>
          </cell>
          <cell r="BP79">
            <v>-11575</v>
          </cell>
          <cell r="BQ79">
            <v>-9162.9989999999998</v>
          </cell>
          <cell r="BR79">
            <v>-5160</v>
          </cell>
          <cell r="BS79">
            <v>-3027</v>
          </cell>
          <cell r="BT79">
            <v>-14004</v>
          </cell>
          <cell r="BU79">
            <v>-8226</v>
          </cell>
          <cell r="BV79">
            <v>-1757</v>
          </cell>
          <cell r="BW79">
            <v>-1638</v>
          </cell>
          <cell r="BX79">
            <v>-11145</v>
          </cell>
          <cell r="BY79">
            <v>-5330</v>
          </cell>
          <cell r="BZ79">
            <v>3006</v>
          </cell>
          <cell r="CA79">
            <v>7769</v>
          </cell>
          <cell r="CB79">
            <v>-9328</v>
          </cell>
          <cell r="CC79">
            <v>-483</v>
          </cell>
          <cell r="CD79">
            <v>3545</v>
          </cell>
          <cell r="CE79">
            <v>11165</v>
          </cell>
          <cell r="CF79">
            <v>-6455</v>
          </cell>
          <cell r="CG79">
            <v>2374</v>
          </cell>
          <cell r="CH79">
            <v>4883</v>
          </cell>
          <cell r="CI79">
            <v>15150</v>
          </cell>
          <cell r="CJ79">
            <v>3216</v>
          </cell>
          <cell r="CK79">
            <v>4750</v>
          </cell>
          <cell r="CL79">
            <v>-2672</v>
          </cell>
          <cell r="CM79">
            <v>15266</v>
          </cell>
          <cell r="CN79">
            <v>1003</v>
          </cell>
          <cell r="CO79">
            <v>4070</v>
          </cell>
          <cell r="CP79">
            <v>-6375</v>
          </cell>
          <cell r="CQ79">
            <v>7984</v>
          </cell>
          <cell r="CR79">
            <v>-7913</v>
          </cell>
          <cell r="CS79">
            <v>-2825</v>
          </cell>
          <cell r="CT79">
            <v>-9910</v>
          </cell>
          <cell r="CU79">
            <v>2528</v>
          </cell>
          <cell r="CV79">
            <v>-10536</v>
          </cell>
          <cell r="CW79">
            <v>-7490</v>
          </cell>
          <cell r="CX79">
            <v>-10495</v>
          </cell>
          <cell r="CY79">
            <v>5812</v>
          </cell>
          <cell r="CZ79">
            <v>-11768</v>
          </cell>
          <cell r="DA79">
            <v>-8039</v>
          </cell>
          <cell r="DB79">
            <v>-10669</v>
          </cell>
          <cell r="DC79">
            <v>5465</v>
          </cell>
          <cell r="DD79">
            <v>-10334</v>
          </cell>
          <cell r="DE79">
            <v>-5709</v>
          </cell>
          <cell r="DF79">
            <v>-11423</v>
          </cell>
          <cell r="DG79">
            <v>7302</v>
          </cell>
          <cell r="DH79">
            <v>-9332</v>
          </cell>
          <cell r="DI79">
            <v>-6652</v>
          </cell>
          <cell r="DJ79">
            <v>-10557</v>
          </cell>
          <cell r="DK79">
            <v>11563</v>
          </cell>
          <cell r="DL79">
            <v>-10682</v>
          </cell>
          <cell r="DM79">
            <v>-6388</v>
          </cell>
          <cell r="DN79">
            <v>-12021</v>
          </cell>
          <cell r="DO79">
            <v>11146</v>
          </cell>
          <cell r="DP79">
            <v>-16680</v>
          </cell>
          <cell r="DQ79">
            <v>-14641</v>
          </cell>
          <cell r="DR79">
            <v>-27014</v>
          </cell>
          <cell r="DS79">
            <v>-11873</v>
          </cell>
          <cell r="DT79">
            <v>-35466</v>
          </cell>
          <cell r="DU79">
            <v>-28801</v>
          </cell>
          <cell r="DV79">
            <v>-36355</v>
          </cell>
          <cell r="DW79">
            <v>-13530</v>
          </cell>
          <cell r="DX79">
            <v>-28961</v>
          </cell>
          <cell r="DY79">
            <v>-27445</v>
          </cell>
          <cell r="DZ79">
            <v>-37187</v>
          </cell>
          <cell r="EA79">
            <v>-8688</v>
          </cell>
          <cell r="EB79">
            <v>-27021</v>
          </cell>
          <cell r="EC79">
            <v>-21697</v>
          </cell>
          <cell r="ED79">
            <v>-31211</v>
          </cell>
          <cell r="EE79">
            <v>-10525</v>
          </cell>
          <cell r="EF79">
            <v>-30630</v>
          </cell>
          <cell r="EG79">
            <v>-21041</v>
          </cell>
          <cell r="EH79">
            <v>-32599</v>
          </cell>
          <cell r="EI79">
            <v>-7789</v>
          </cell>
          <cell r="EJ79">
            <v>-25702</v>
          </cell>
          <cell r="EK79">
            <v>-19799</v>
          </cell>
          <cell r="EL79">
            <v>-28468</v>
          </cell>
          <cell r="EM79">
            <v>-4016</v>
          </cell>
          <cell r="EN79">
            <v>-25671</v>
          </cell>
          <cell r="EO79">
            <v>-18162</v>
          </cell>
          <cell r="EP79">
            <v>-24091</v>
          </cell>
          <cell r="EQ79">
            <v>4995</v>
          </cell>
          <cell r="ER79">
            <v>-20922</v>
          </cell>
          <cell r="ES79">
            <v>-15147</v>
          </cell>
          <cell r="ET79">
            <v>-21377</v>
          </cell>
          <cell r="EU79">
            <v>7446</v>
          </cell>
          <cell r="EV79">
            <v>-17734</v>
          </cell>
          <cell r="EW79">
            <v>-10631</v>
          </cell>
          <cell r="EX79">
            <v>-14025</v>
          </cell>
          <cell r="EY79">
            <v>20630</v>
          </cell>
          <cell r="EZ79">
            <v>-16509</v>
          </cell>
          <cell r="FA79">
            <v>-5166</v>
          </cell>
          <cell r="FB79">
            <v>-8977.9989999999998</v>
          </cell>
          <cell r="FC79">
            <v>16127</v>
          </cell>
          <cell r="FD79">
            <v>-10316</v>
          </cell>
          <cell r="FE79">
            <v>-4135</v>
          </cell>
          <cell r="FF79">
            <v>-10674</v>
          </cell>
          <cell r="FG79">
            <v>25785</v>
          </cell>
          <cell r="FH79">
            <v>-15324</v>
          </cell>
          <cell r="FI79">
            <v>-3072</v>
          </cell>
          <cell r="FJ79">
            <v>-15704</v>
          </cell>
          <cell r="FK79">
            <v>16081</v>
          </cell>
          <cell r="FL79">
            <v>-111651</v>
          </cell>
          <cell r="FM79">
            <v>-58644</v>
          </cell>
          <cell r="FN79">
            <v>-51414</v>
          </cell>
          <cell r="FO79">
            <v>-21086</v>
          </cell>
          <cell r="FP79">
            <v>-48835</v>
          </cell>
          <cell r="FQ79">
            <v>-23567</v>
          </cell>
          <cell r="FR79">
            <v>-17102</v>
          </cell>
          <cell r="FS79">
            <v>17600</v>
          </cell>
          <cell r="FT79">
            <v>-34381</v>
          </cell>
          <cell r="FU79">
            <v>-14626</v>
          </cell>
          <cell r="FV79">
            <v>-41488</v>
          </cell>
          <cell r="FW79">
            <v>8560</v>
          </cell>
          <cell r="FX79">
            <v>-40911</v>
          </cell>
          <cell r="FY79">
            <v>-12489</v>
          </cell>
          <cell r="FZ79">
            <v>-23588</v>
          </cell>
          <cell r="GA79">
            <v>25625</v>
          </cell>
          <cell r="GB79">
            <v>-19853.560000000001</v>
          </cell>
          <cell r="GC79">
            <v>-9042.5609999999997</v>
          </cell>
          <cell r="GD79">
            <v>-22321.56</v>
          </cell>
          <cell r="GE79">
            <v>22533.31</v>
          </cell>
          <cell r="GF79">
            <v>-20070.46</v>
          </cell>
          <cell r="GG79">
            <v>-8472.402</v>
          </cell>
          <cell r="GH79">
            <v>-21401.25</v>
          </cell>
          <cell r="GI79">
            <v>25252.03</v>
          </cell>
          <cell r="GJ79">
            <v>-17730.82</v>
          </cell>
          <cell r="GK79">
            <v>-6281.8159999999998</v>
          </cell>
          <cell r="GL79">
            <v>-20624.22</v>
          </cell>
          <cell r="GM79">
            <v>27505.87</v>
          </cell>
          <cell r="GN79">
            <v>-14310.3</v>
          </cell>
          <cell r="GO79">
            <v>-3090.9839999999999</v>
          </cell>
          <cell r="GP79">
            <v>-18463.45</v>
          </cell>
          <cell r="GQ79">
            <v>31591.95</v>
          </cell>
          <cell r="GR79">
            <v>-13996.73</v>
          </cell>
          <cell r="GS79">
            <v>-1847.42</v>
          </cell>
          <cell r="GT79">
            <v>-17497.509999999998</v>
          </cell>
          <cell r="GU79">
            <v>35008.67</v>
          </cell>
          <cell r="GV79">
            <v>-16679.919999999998</v>
          </cell>
          <cell r="GW79">
            <v>-3642.2069999999999</v>
          </cell>
          <cell r="GX79">
            <v>-20018.64</v>
          </cell>
          <cell r="GY79" t="str">
            <v>Office for National Statistics\Haver Analytics</v>
          </cell>
          <cell r="GZ79" t="b">
            <v>0</v>
          </cell>
          <cell r="HA79" t="str">
            <v>NA</v>
          </cell>
          <cell r="HB79" t="str">
            <v>NA</v>
          </cell>
          <cell r="HC79">
            <v>2024</v>
          </cell>
          <cell r="HD79">
            <v>1</v>
          </cell>
          <cell r="HE79" t="str">
            <v>NA</v>
          </cell>
          <cell r="HF79" t="str">
            <v>JW2TQ@UK</v>
          </cell>
          <cell r="HG79" t="str">
            <v>UK: Public Sector Current Budget excl Financial Interventions (NSA, Mil.GPB)</v>
          </cell>
          <cell r="HH79" t="str">
            <v>GBR</v>
          </cell>
          <cell r="HI79" t="str">
            <v>PSCBX</v>
          </cell>
          <cell r="HJ79" t="str">
            <v>Labour_likely.db</v>
          </cell>
        </row>
        <row r="80">
          <cell r="A80" t="str">
            <v>United Kingdom</v>
          </cell>
          <cell r="B80" t="str">
            <v>Public sector current expenditure (excluding financial interventions)</v>
          </cell>
          <cell r="C80" t="str">
            <v>Labour_likely</v>
          </cell>
          <cell r="D80" t="str">
            <v>Pound</v>
          </cell>
          <cell r="E80" t="str">
            <v>Millions</v>
          </cell>
          <cell r="F80" t="str">
            <v>Level</v>
          </cell>
          <cell r="G80">
            <v>22229</v>
          </cell>
          <cell r="H80">
            <v>22146</v>
          </cell>
          <cell r="I80">
            <v>23935</v>
          </cell>
          <cell r="J80">
            <v>24175</v>
          </cell>
          <cell r="K80">
            <v>26380</v>
          </cell>
          <cell r="L80">
            <v>26203</v>
          </cell>
          <cell r="M80">
            <v>27949</v>
          </cell>
          <cell r="N80">
            <v>26934</v>
          </cell>
          <cell r="O80">
            <v>29501</v>
          </cell>
          <cell r="P80">
            <v>28856</v>
          </cell>
          <cell r="Q80">
            <v>30155</v>
          </cell>
          <cell r="R80">
            <v>30212</v>
          </cell>
          <cell r="S80">
            <v>32213</v>
          </cell>
          <cell r="T80">
            <v>31312</v>
          </cell>
          <cell r="U80">
            <v>32277</v>
          </cell>
          <cell r="V80">
            <v>32618</v>
          </cell>
          <cell r="W80">
            <v>34820</v>
          </cell>
          <cell r="X80">
            <v>33897</v>
          </cell>
          <cell r="Y80">
            <v>34360</v>
          </cell>
          <cell r="Z80">
            <v>35416</v>
          </cell>
          <cell r="AA80">
            <v>38146</v>
          </cell>
          <cell r="AB80">
            <v>36578</v>
          </cell>
          <cell r="AC80">
            <v>36810</v>
          </cell>
          <cell r="AD80">
            <v>37959</v>
          </cell>
          <cell r="AE80">
            <v>39214</v>
          </cell>
          <cell r="AF80">
            <v>38256</v>
          </cell>
          <cell r="AG80">
            <v>39466</v>
          </cell>
          <cell r="AH80">
            <v>40118</v>
          </cell>
          <cell r="AI80">
            <v>41050</v>
          </cell>
          <cell r="AJ80">
            <v>41027</v>
          </cell>
          <cell r="AK80">
            <v>41984</v>
          </cell>
          <cell r="AL80">
            <v>43205</v>
          </cell>
          <cell r="AM80">
            <v>43943</v>
          </cell>
          <cell r="AN80">
            <v>42650</v>
          </cell>
          <cell r="AO80">
            <v>42939</v>
          </cell>
          <cell r="AP80">
            <v>45986</v>
          </cell>
          <cell r="AQ80">
            <v>45476</v>
          </cell>
          <cell r="AR80">
            <v>46109</v>
          </cell>
          <cell r="AS80">
            <v>47795</v>
          </cell>
          <cell r="AT80">
            <v>48829</v>
          </cell>
          <cell r="AU80">
            <v>49490</v>
          </cell>
          <cell r="AV80">
            <v>50774</v>
          </cell>
          <cell r="AW80">
            <v>51384</v>
          </cell>
          <cell r="AX80">
            <v>54213</v>
          </cell>
          <cell r="AY80">
            <v>53218</v>
          </cell>
          <cell r="AZ80">
            <v>56325</v>
          </cell>
          <cell r="BA80">
            <v>57414</v>
          </cell>
          <cell r="BB80">
            <v>58776</v>
          </cell>
          <cell r="BC80">
            <v>61160</v>
          </cell>
          <cell r="BD80">
            <v>62589</v>
          </cell>
          <cell r="BE80">
            <v>63100</v>
          </cell>
          <cell r="BF80">
            <v>63819</v>
          </cell>
          <cell r="BG80">
            <v>65076</v>
          </cell>
          <cell r="BH80">
            <v>65931</v>
          </cell>
          <cell r="BI80">
            <v>65848</v>
          </cell>
          <cell r="BJ80">
            <v>67902</v>
          </cell>
          <cell r="BK80">
            <v>68979</v>
          </cell>
          <cell r="BL80">
            <v>69162</v>
          </cell>
          <cell r="BM80">
            <v>69279</v>
          </cell>
          <cell r="BN80">
            <v>70104</v>
          </cell>
          <cell r="BO80">
            <v>71811</v>
          </cell>
          <cell r="BP80">
            <v>72213</v>
          </cell>
          <cell r="BQ80">
            <v>73076</v>
          </cell>
          <cell r="BR80">
            <v>75411</v>
          </cell>
          <cell r="BS80">
            <v>73589</v>
          </cell>
          <cell r="BT80">
            <v>75205</v>
          </cell>
          <cell r="BU80">
            <v>74908</v>
          </cell>
          <cell r="BV80">
            <v>76551</v>
          </cell>
          <cell r="BW80">
            <v>76803</v>
          </cell>
          <cell r="BX80">
            <v>77805</v>
          </cell>
          <cell r="BY80">
            <v>79110</v>
          </cell>
          <cell r="BZ80">
            <v>79646</v>
          </cell>
          <cell r="CA80">
            <v>80807</v>
          </cell>
          <cell r="CB80">
            <v>80338</v>
          </cell>
          <cell r="CC80">
            <v>81050</v>
          </cell>
          <cell r="CD80">
            <v>83837</v>
          </cell>
          <cell r="CE80">
            <v>81870</v>
          </cell>
          <cell r="CF80">
            <v>82734</v>
          </cell>
          <cell r="CG80">
            <v>84995</v>
          </cell>
          <cell r="CH80">
            <v>86162</v>
          </cell>
          <cell r="CI80">
            <v>84891</v>
          </cell>
          <cell r="CJ80">
            <v>87812</v>
          </cell>
          <cell r="CK80">
            <v>90514</v>
          </cell>
          <cell r="CL80">
            <v>92093</v>
          </cell>
          <cell r="CM80">
            <v>90828</v>
          </cell>
          <cell r="CN80">
            <v>92592</v>
          </cell>
          <cell r="CO80">
            <v>93272</v>
          </cell>
          <cell r="CP80">
            <v>96828</v>
          </cell>
          <cell r="CQ80">
            <v>97177</v>
          </cell>
          <cell r="CR80">
            <v>100920</v>
          </cell>
          <cell r="CS80">
            <v>101072</v>
          </cell>
          <cell r="CT80">
            <v>102757</v>
          </cell>
          <cell r="CU80">
            <v>103583</v>
          </cell>
          <cell r="CV80">
            <v>110393</v>
          </cell>
          <cell r="CW80">
            <v>111462</v>
          </cell>
          <cell r="CX80">
            <v>111913</v>
          </cell>
          <cell r="CY80">
            <v>111771</v>
          </cell>
          <cell r="CZ80">
            <v>116645</v>
          </cell>
          <cell r="DA80">
            <v>120227</v>
          </cell>
          <cell r="DB80">
            <v>120776</v>
          </cell>
          <cell r="DC80">
            <v>121084</v>
          </cell>
          <cell r="DD80">
            <v>122925</v>
          </cell>
          <cell r="DE80">
            <v>127446</v>
          </cell>
          <cell r="DF80">
            <v>128401</v>
          </cell>
          <cell r="DG80">
            <v>129288</v>
          </cell>
          <cell r="DH80">
            <v>129229</v>
          </cell>
          <cell r="DI80">
            <v>134375</v>
          </cell>
          <cell r="DJ80">
            <v>133717</v>
          </cell>
          <cell r="DK80">
            <v>134890</v>
          </cell>
          <cell r="DL80">
            <v>137035</v>
          </cell>
          <cell r="DM80">
            <v>141796</v>
          </cell>
          <cell r="DN80">
            <v>142266</v>
          </cell>
          <cell r="DO80">
            <v>144671</v>
          </cell>
          <cell r="DP80">
            <v>145613</v>
          </cell>
          <cell r="DQ80">
            <v>150789</v>
          </cell>
          <cell r="DR80">
            <v>151011</v>
          </cell>
          <cell r="DS80">
            <v>152999</v>
          </cell>
          <cell r="DT80">
            <v>155491</v>
          </cell>
          <cell r="DU80">
            <v>156731</v>
          </cell>
          <cell r="DV80">
            <v>159125</v>
          </cell>
          <cell r="DW80">
            <v>163454</v>
          </cell>
          <cell r="DX80">
            <v>162430</v>
          </cell>
          <cell r="DY80">
            <v>164687</v>
          </cell>
          <cell r="DZ80">
            <v>167607</v>
          </cell>
          <cell r="EA80">
            <v>167856</v>
          </cell>
          <cell r="EB80">
            <v>164870</v>
          </cell>
          <cell r="EC80">
            <v>167363</v>
          </cell>
          <cell r="ED80">
            <v>169045</v>
          </cell>
          <cell r="EE80">
            <v>170217</v>
          </cell>
          <cell r="EF80">
            <v>169719</v>
          </cell>
          <cell r="EG80">
            <v>169150</v>
          </cell>
          <cell r="EH80">
            <v>173525</v>
          </cell>
          <cell r="EI80">
            <v>170855</v>
          </cell>
          <cell r="EJ80">
            <v>173336</v>
          </cell>
          <cell r="EK80">
            <v>172243</v>
          </cell>
          <cell r="EL80">
            <v>175582</v>
          </cell>
          <cell r="EM80">
            <v>173757</v>
          </cell>
          <cell r="EN80">
            <v>175481</v>
          </cell>
          <cell r="EO80">
            <v>177027</v>
          </cell>
          <cell r="EP80">
            <v>179228</v>
          </cell>
          <cell r="EQ80">
            <v>173738</v>
          </cell>
          <cell r="ER80">
            <v>178023</v>
          </cell>
          <cell r="ES80">
            <v>179348</v>
          </cell>
          <cell r="ET80">
            <v>179697</v>
          </cell>
          <cell r="EU80">
            <v>179194</v>
          </cell>
          <cell r="EV80">
            <v>181414</v>
          </cell>
          <cell r="EW80">
            <v>184281</v>
          </cell>
          <cell r="EX80">
            <v>181670</v>
          </cell>
          <cell r="EY80">
            <v>180419</v>
          </cell>
          <cell r="EZ80">
            <v>188121</v>
          </cell>
          <cell r="FA80">
            <v>185775</v>
          </cell>
          <cell r="FB80">
            <v>185154</v>
          </cell>
          <cell r="FC80">
            <v>185704</v>
          </cell>
          <cell r="FD80">
            <v>188571</v>
          </cell>
          <cell r="FE80">
            <v>191294</v>
          </cell>
          <cell r="FF80">
            <v>192307</v>
          </cell>
          <cell r="FG80">
            <v>189377</v>
          </cell>
          <cell r="FH80">
            <v>198234</v>
          </cell>
          <cell r="FI80">
            <v>196788</v>
          </cell>
          <cell r="FJ80">
            <v>198019</v>
          </cell>
          <cell r="FK80">
            <v>200268</v>
          </cell>
          <cell r="FL80">
            <v>266921</v>
          </cell>
          <cell r="FM80">
            <v>235762</v>
          </cell>
          <cell r="FN80">
            <v>236504</v>
          </cell>
          <cell r="FO80">
            <v>242440</v>
          </cell>
          <cell r="FP80">
            <v>239929</v>
          </cell>
          <cell r="FQ80">
            <v>231303</v>
          </cell>
          <cell r="FR80">
            <v>229619</v>
          </cell>
          <cell r="FS80">
            <v>236740</v>
          </cell>
          <cell r="FT80">
            <v>253178</v>
          </cell>
          <cell r="FU80">
            <v>251428</v>
          </cell>
          <cell r="FV80">
            <v>275854</v>
          </cell>
          <cell r="FW80">
            <v>270569</v>
          </cell>
          <cell r="FX80">
            <v>279319</v>
          </cell>
          <cell r="FY80">
            <v>264084</v>
          </cell>
          <cell r="FZ80">
            <v>270566</v>
          </cell>
          <cell r="GA80">
            <v>267156</v>
          </cell>
          <cell r="GB80">
            <v>271803.3</v>
          </cell>
          <cell r="GC80">
            <v>274168.09999999998</v>
          </cell>
          <cell r="GD80">
            <v>276433.90000000002</v>
          </cell>
          <cell r="GE80">
            <v>275674.40000000002</v>
          </cell>
          <cell r="GF80">
            <v>281508.09999999998</v>
          </cell>
          <cell r="GG80">
            <v>283502.40000000002</v>
          </cell>
          <cell r="GH80">
            <v>285712.2</v>
          </cell>
          <cell r="GI80">
            <v>284905.90000000002</v>
          </cell>
          <cell r="GJ80">
            <v>292107.90000000002</v>
          </cell>
          <cell r="GK80">
            <v>294495.8</v>
          </cell>
          <cell r="GL80">
            <v>297110.09999999998</v>
          </cell>
          <cell r="GM80">
            <v>296541.2</v>
          </cell>
          <cell r="GN80">
            <v>301338.5</v>
          </cell>
          <cell r="GO80">
            <v>304108.79999999999</v>
          </cell>
          <cell r="GP80">
            <v>306835.3</v>
          </cell>
          <cell r="GQ80">
            <v>306238.3</v>
          </cell>
          <cell r="GR80">
            <v>312563.09999999998</v>
          </cell>
          <cell r="GS80">
            <v>315299.8</v>
          </cell>
          <cell r="GT80">
            <v>318042.59999999998</v>
          </cell>
          <cell r="GU80">
            <v>317381.09999999998</v>
          </cell>
          <cell r="GV80">
            <v>327518</v>
          </cell>
          <cell r="GW80">
            <v>330413.3</v>
          </cell>
          <cell r="GX80">
            <v>333487.8</v>
          </cell>
          <cell r="GY80" t="str">
            <v>Office for National Statistics\Haver Analytics</v>
          </cell>
          <cell r="GZ80" t="b">
            <v>0</v>
          </cell>
          <cell r="HA80" t="str">
            <v>NA</v>
          </cell>
          <cell r="HB80" t="str">
            <v>NA</v>
          </cell>
          <cell r="HC80">
            <v>2024</v>
          </cell>
          <cell r="HD80">
            <v>1</v>
          </cell>
          <cell r="HE80" t="str">
            <v>NA</v>
          </cell>
          <cell r="HF80" t="str">
            <v>JW2QQ@UK</v>
          </cell>
          <cell r="HG80" t="str">
            <v>UK: Public Sector ex Finl Intervention: Total Current Expenditure (NSA, Mil.GBP)</v>
          </cell>
          <cell r="HH80" t="str">
            <v>GBR</v>
          </cell>
          <cell r="HI80" t="str">
            <v>PSCEX</v>
          </cell>
          <cell r="HJ80" t="str">
            <v>Labour_likely.db</v>
          </cell>
        </row>
        <row r="81">
          <cell r="A81" t="str">
            <v>United Kingdom</v>
          </cell>
          <cell r="B81" t="str">
            <v>Public sector net investment (excluding financial interventions)</v>
          </cell>
          <cell r="C81" t="str">
            <v>Labour_likely</v>
          </cell>
          <cell r="D81" t="str">
            <v>Pound</v>
          </cell>
          <cell r="E81" t="str">
            <v>Millions</v>
          </cell>
          <cell r="F81" t="str">
            <v>Level</v>
          </cell>
          <cell r="G81">
            <v>1976</v>
          </cell>
          <cell r="H81">
            <v>987</v>
          </cell>
          <cell r="I81">
            <v>1686</v>
          </cell>
          <cell r="J81">
            <v>1507</v>
          </cell>
          <cell r="K81">
            <v>1838</v>
          </cell>
          <cell r="L81">
            <v>715</v>
          </cell>
          <cell r="M81">
            <v>994</v>
          </cell>
          <cell r="N81">
            <v>864</v>
          </cell>
          <cell r="O81">
            <v>1795</v>
          </cell>
          <cell r="P81">
            <v>658</v>
          </cell>
          <cell r="Q81">
            <v>1286</v>
          </cell>
          <cell r="R81">
            <v>1401</v>
          </cell>
          <cell r="S81">
            <v>2992</v>
          </cell>
          <cell r="T81">
            <v>1251</v>
          </cell>
          <cell r="U81">
            <v>1850</v>
          </cell>
          <cell r="V81">
            <v>1913</v>
          </cell>
          <cell r="W81">
            <v>2816</v>
          </cell>
          <cell r="X81">
            <v>871</v>
          </cell>
          <cell r="Y81">
            <v>1599</v>
          </cell>
          <cell r="Z81">
            <v>1989</v>
          </cell>
          <cell r="AA81">
            <v>3009</v>
          </cell>
          <cell r="AB81">
            <v>726</v>
          </cell>
          <cell r="AC81">
            <v>1679</v>
          </cell>
          <cell r="AD81">
            <v>1402</v>
          </cell>
          <cell r="AE81">
            <v>2524</v>
          </cell>
          <cell r="AF81">
            <v>689</v>
          </cell>
          <cell r="AG81">
            <v>1084</v>
          </cell>
          <cell r="AH81">
            <v>856</v>
          </cell>
          <cell r="AI81">
            <v>1618</v>
          </cell>
          <cell r="AJ81">
            <v>-760</v>
          </cell>
          <cell r="AK81">
            <v>149</v>
          </cell>
          <cell r="AL81">
            <v>-15</v>
          </cell>
          <cell r="AM81">
            <v>2123</v>
          </cell>
          <cell r="AN81">
            <v>-842</v>
          </cell>
          <cell r="AO81">
            <v>-401</v>
          </cell>
          <cell r="AP81">
            <v>-672</v>
          </cell>
          <cell r="AQ81">
            <v>2230</v>
          </cell>
          <cell r="AR81">
            <v>-508</v>
          </cell>
          <cell r="AS81">
            <v>387</v>
          </cell>
          <cell r="AT81">
            <v>1215</v>
          </cell>
          <cell r="AU81">
            <v>3815</v>
          </cell>
          <cell r="AV81">
            <v>-24</v>
          </cell>
          <cell r="AW81">
            <v>941</v>
          </cell>
          <cell r="AX81">
            <v>1942</v>
          </cell>
          <cell r="AY81">
            <v>3815</v>
          </cell>
          <cell r="AZ81">
            <v>1018</v>
          </cell>
          <cell r="BA81">
            <v>1773</v>
          </cell>
          <cell r="BB81">
            <v>1970</v>
          </cell>
          <cell r="BC81">
            <v>4305</v>
          </cell>
          <cell r="BD81">
            <v>731</v>
          </cell>
          <cell r="BE81">
            <v>1004</v>
          </cell>
          <cell r="BF81">
            <v>1561</v>
          </cell>
          <cell r="BG81">
            <v>4523</v>
          </cell>
          <cell r="BH81">
            <v>800</v>
          </cell>
          <cell r="BI81">
            <v>991</v>
          </cell>
          <cell r="BJ81">
            <v>671</v>
          </cell>
          <cell r="BK81">
            <v>3691</v>
          </cell>
          <cell r="BL81">
            <v>345</v>
          </cell>
          <cell r="BM81">
            <v>1058</v>
          </cell>
          <cell r="BN81">
            <v>1519</v>
          </cell>
          <cell r="BO81">
            <v>3798</v>
          </cell>
          <cell r="BP81">
            <v>532</v>
          </cell>
          <cell r="BQ81">
            <v>1263</v>
          </cell>
          <cell r="BR81">
            <v>1296</v>
          </cell>
          <cell r="BS81">
            <v>3519</v>
          </cell>
          <cell r="BT81">
            <v>217</v>
          </cell>
          <cell r="BU81">
            <v>349</v>
          </cell>
          <cell r="BV81">
            <v>-250</v>
          </cell>
          <cell r="BW81">
            <v>2983</v>
          </cell>
          <cell r="BX81">
            <v>-284</v>
          </cell>
          <cell r="BY81">
            <v>703</v>
          </cell>
          <cell r="BZ81">
            <v>741</v>
          </cell>
          <cell r="CA81">
            <v>3645</v>
          </cell>
          <cell r="CB81">
            <v>-76</v>
          </cell>
          <cell r="CC81">
            <v>678</v>
          </cell>
          <cell r="CD81">
            <v>1219</v>
          </cell>
          <cell r="CE81">
            <v>3352</v>
          </cell>
          <cell r="CF81">
            <v>-134</v>
          </cell>
          <cell r="CG81">
            <v>630</v>
          </cell>
          <cell r="CH81">
            <v>824</v>
          </cell>
          <cell r="CI81">
            <v>3592</v>
          </cell>
          <cell r="CJ81">
            <v>-473</v>
          </cell>
          <cell r="CK81">
            <v>207</v>
          </cell>
          <cell r="CL81">
            <v>1011</v>
          </cell>
          <cell r="CM81">
            <v>3766</v>
          </cell>
          <cell r="CN81">
            <v>1658</v>
          </cell>
          <cell r="CO81">
            <v>2493</v>
          </cell>
          <cell r="CP81">
            <v>3221</v>
          </cell>
          <cell r="CQ81">
            <v>5269</v>
          </cell>
          <cell r="CR81">
            <v>1448</v>
          </cell>
          <cell r="CS81">
            <v>3151</v>
          </cell>
          <cell r="CT81">
            <v>4148</v>
          </cell>
          <cell r="CU81">
            <v>8719</v>
          </cell>
          <cell r="CV81">
            <v>3353</v>
          </cell>
          <cell r="CW81">
            <v>4367</v>
          </cell>
          <cell r="CX81">
            <v>4667</v>
          </cell>
          <cell r="CY81">
            <v>9148</v>
          </cell>
          <cell r="CZ81">
            <v>4422</v>
          </cell>
          <cell r="DA81">
            <v>5087</v>
          </cell>
          <cell r="DB81">
            <v>6041</v>
          </cell>
          <cell r="DC81">
            <v>11910</v>
          </cell>
          <cell r="DD81">
            <v>3201</v>
          </cell>
          <cell r="DE81">
            <v>5190</v>
          </cell>
          <cell r="DF81">
            <v>7004</v>
          </cell>
          <cell r="DG81">
            <v>10876</v>
          </cell>
          <cell r="DH81">
            <v>4100</v>
          </cell>
          <cell r="DI81">
            <v>5106</v>
          </cell>
          <cell r="DJ81">
            <v>5466</v>
          </cell>
          <cell r="DK81">
            <v>12324</v>
          </cell>
          <cell r="DL81">
            <v>1788</v>
          </cell>
          <cell r="DM81">
            <v>5078</v>
          </cell>
          <cell r="DN81">
            <v>6025</v>
          </cell>
          <cell r="DO81">
            <v>15176</v>
          </cell>
          <cell r="DP81">
            <v>4344</v>
          </cell>
          <cell r="DQ81">
            <v>10688</v>
          </cell>
          <cell r="DR81">
            <v>11989</v>
          </cell>
          <cell r="DS81">
            <v>20553</v>
          </cell>
          <cell r="DT81">
            <v>5836</v>
          </cell>
          <cell r="DU81">
            <v>9135</v>
          </cell>
          <cell r="DV81">
            <v>14243</v>
          </cell>
          <cell r="DW81">
            <v>17542</v>
          </cell>
          <cell r="DX81">
            <v>5682</v>
          </cell>
          <cell r="DY81">
            <v>9226</v>
          </cell>
          <cell r="DZ81">
            <v>9043</v>
          </cell>
          <cell r="EA81">
            <v>15843</v>
          </cell>
          <cell r="EB81">
            <v>4402</v>
          </cell>
          <cell r="EC81">
            <v>6363</v>
          </cell>
          <cell r="ED81">
            <v>6679</v>
          </cell>
          <cell r="EE81">
            <v>13379</v>
          </cell>
          <cell r="EF81">
            <v>12952</v>
          </cell>
          <cell r="EG81">
            <v>4364</v>
          </cell>
          <cell r="EH81">
            <v>5553</v>
          </cell>
          <cell r="EI81">
            <v>9565</v>
          </cell>
          <cell r="EJ81">
            <v>3582</v>
          </cell>
          <cell r="EK81">
            <v>4760</v>
          </cell>
          <cell r="EL81">
            <v>5567</v>
          </cell>
          <cell r="EM81">
            <v>12295</v>
          </cell>
          <cell r="EN81">
            <v>5422</v>
          </cell>
          <cell r="EO81">
            <v>7231</v>
          </cell>
          <cell r="EP81">
            <v>8754</v>
          </cell>
          <cell r="EQ81">
            <v>14772</v>
          </cell>
          <cell r="ER81">
            <v>6743</v>
          </cell>
          <cell r="ES81">
            <v>7311</v>
          </cell>
          <cell r="ET81">
            <v>6045</v>
          </cell>
          <cell r="EU81">
            <v>12151</v>
          </cell>
          <cell r="EV81">
            <v>7049</v>
          </cell>
          <cell r="EW81">
            <v>8501</v>
          </cell>
          <cell r="EX81">
            <v>6397</v>
          </cell>
          <cell r="EY81">
            <v>14503</v>
          </cell>
          <cell r="EZ81">
            <v>10013</v>
          </cell>
          <cell r="FA81">
            <v>10637</v>
          </cell>
          <cell r="FB81">
            <v>10150</v>
          </cell>
          <cell r="FC81">
            <v>15561</v>
          </cell>
          <cell r="FD81">
            <v>8711</v>
          </cell>
          <cell r="FE81">
            <v>9574</v>
          </cell>
          <cell r="FF81">
            <v>9922</v>
          </cell>
          <cell r="FG81">
            <v>17443</v>
          </cell>
          <cell r="FH81">
            <v>7915</v>
          </cell>
          <cell r="FI81">
            <v>10298</v>
          </cell>
          <cell r="FJ81">
            <v>8123</v>
          </cell>
          <cell r="FK81">
            <v>16220</v>
          </cell>
          <cell r="FL81">
            <v>21714</v>
          </cell>
          <cell r="FM81">
            <v>16286</v>
          </cell>
          <cell r="FN81">
            <v>12946</v>
          </cell>
          <cell r="FO81">
            <v>21031</v>
          </cell>
          <cell r="FP81">
            <v>12255</v>
          </cell>
          <cell r="FQ81">
            <v>13076</v>
          </cell>
          <cell r="FR81">
            <v>9354</v>
          </cell>
          <cell r="FS81">
            <v>19693</v>
          </cell>
          <cell r="FT81">
            <v>6748</v>
          </cell>
          <cell r="FU81">
            <v>10127</v>
          </cell>
          <cell r="FV81">
            <v>-446</v>
          </cell>
          <cell r="FW81">
            <v>29496</v>
          </cell>
          <cell r="FX81">
            <v>10130</v>
          </cell>
          <cell r="FY81">
            <v>13866</v>
          </cell>
          <cell r="FZ81">
            <v>13494</v>
          </cell>
          <cell r="GA81">
            <v>32576</v>
          </cell>
          <cell r="GB81">
            <v>12084.2</v>
          </cell>
          <cell r="GC81">
            <v>13757.55</v>
          </cell>
          <cell r="GD81">
            <v>14676.12</v>
          </cell>
          <cell r="GE81">
            <v>26044.1</v>
          </cell>
          <cell r="GF81">
            <v>12460.81</v>
          </cell>
          <cell r="GG81">
            <v>14352.84</v>
          </cell>
          <cell r="GH81">
            <v>15357.4</v>
          </cell>
          <cell r="GI81">
            <v>25844.07</v>
          </cell>
          <cell r="GJ81">
            <v>12826.57</v>
          </cell>
          <cell r="GK81">
            <v>14421.54</v>
          </cell>
          <cell r="GL81">
            <v>15305.01</v>
          </cell>
          <cell r="GM81">
            <v>25454.73</v>
          </cell>
          <cell r="GN81">
            <v>12551.2</v>
          </cell>
          <cell r="GO81">
            <v>13960.77</v>
          </cell>
          <cell r="GP81">
            <v>14808.06</v>
          </cell>
          <cell r="GQ81">
            <v>24408.52</v>
          </cell>
          <cell r="GR81">
            <v>12107.04</v>
          </cell>
          <cell r="GS81">
            <v>13448.71</v>
          </cell>
          <cell r="GT81">
            <v>14260.57</v>
          </cell>
          <cell r="GU81">
            <v>23398.19</v>
          </cell>
          <cell r="GV81">
            <v>12906.13</v>
          </cell>
          <cell r="GW81">
            <v>14694.6</v>
          </cell>
          <cell r="GX81">
            <v>15688.38</v>
          </cell>
          <cell r="GY81" t="str">
            <v>Office for National Statistics\Haver Analytics</v>
          </cell>
          <cell r="GZ81" t="b">
            <v>0</v>
          </cell>
          <cell r="HA81" t="str">
            <v>NA</v>
          </cell>
          <cell r="HB81" t="str">
            <v>NA</v>
          </cell>
          <cell r="HC81">
            <v>2024</v>
          </cell>
          <cell r="HD81">
            <v>1</v>
          </cell>
          <cell r="HE81" t="str">
            <v>NA</v>
          </cell>
          <cell r="HF81" t="str">
            <v>-1*JW2ZQ@UK</v>
          </cell>
          <cell r="HG81" t="str">
            <v>-1*UK: Public Sector: Net Investment excl Financial Investments (NSA, Mil. GBP)</v>
          </cell>
          <cell r="HH81" t="str">
            <v>GBR</v>
          </cell>
          <cell r="HI81" t="str">
            <v>PSNIX</v>
          </cell>
          <cell r="HJ81" t="str">
            <v>Labour_likely.db</v>
          </cell>
        </row>
        <row r="82">
          <cell r="A82" t="str">
            <v>United Kingdom</v>
          </cell>
          <cell r="B82" t="str">
            <v>Depreciation (excluding financial interventions)</v>
          </cell>
          <cell r="C82" t="str">
            <v>Labour_likely</v>
          </cell>
          <cell r="D82" t="str">
            <v>Pound</v>
          </cell>
          <cell r="E82" t="str">
            <v>Millions</v>
          </cell>
          <cell r="F82" t="str">
            <v>Level</v>
          </cell>
          <cell r="G82">
            <v>2656</v>
          </cell>
          <cell r="H82">
            <v>2802</v>
          </cell>
          <cell r="I82">
            <v>2939</v>
          </cell>
          <cell r="J82">
            <v>3037</v>
          </cell>
          <cell r="K82">
            <v>3089</v>
          </cell>
          <cell r="L82">
            <v>3163</v>
          </cell>
          <cell r="M82">
            <v>3223</v>
          </cell>
          <cell r="N82">
            <v>3274</v>
          </cell>
          <cell r="O82">
            <v>3306</v>
          </cell>
          <cell r="P82">
            <v>3350</v>
          </cell>
          <cell r="Q82">
            <v>3397</v>
          </cell>
          <cell r="R82">
            <v>3447</v>
          </cell>
          <cell r="S82">
            <v>3454</v>
          </cell>
          <cell r="T82">
            <v>3494</v>
          </cell>
          <cell r="U82">
            <v>3549</v>
          </cell>
          <cell r="V82">
            <v>3619</v>
          </cell>
          <cell r="W82">
            <v>3644</v>
          </cell>
          <cell r="X82">
            <v>3709</v>
          </cell>
          <cell r="Y82">
            <v>3776</v>
          </cell>
          <cell r="Z82">
            <v>3688</v>
          </cell>
          <cell r="AA82">
            <v>3440</v>
          </cell>
          <cell r="AB82">
            <v>3502</v>
          </cell>
          <cell r="AC82">
            <v>3568</v>
          </cell>
          <cell r="AD82">
            <v>3630</v>
          </cell>
          <cell r="AE82">
            <v>3687</v>
          </cell>
          <cell r="AF82">
            <v>3755</v>
          </cell>
          <cell r="AG82">
            <v>3823</v>
          </cell>
          <cell r="AH82">
            <v>3846</v>
          </cell>
          <cell r="AI82">
            <v>4436</v>
          </cell>
          <cell r="AJ82">
            <v>4531</v>
          </cell>
          <cell r="AK82">
            <v>4594</v>
          </cell>
          <cell r="AL82">
            <v>4658</v>
          </cell>
          <cell r="AM82">
            <v>4703</v>
          </cell>
          <cell r="AN82">
            <v>4771</v>
          </cell>
          <cell r="AO82">
            <v>4875</v>
          </cell>
          <cell r="AP82">
            <v>5007</v>
          </cell>
          <cell r="AQ82">
            <v>5136</v>
          </cell>
          <cell r="AR82">
            <v>5275</v>
          </cell>
          <cell r="AS82">
            <v>5404</v>
          </cell>
          <cell r="AT82">
            <v>5431</v>
          </cell>
          <cell r="AU82">
            <v>5512</v>
          </cell>
          <cell r="AV82">
            <v>5587</v>
          </cell>
          <cell r="AW82">
            <v>5651</v>
          </cell>
          <cell r="AX82">
            <v>5079</v>
          </cell>
          <cell r="AY82">
            <v>5112</v>
          </cell>
          <cell r="AZ82">
            <v>5135</v>
          </cell>
          <cell r="BA82">
            <v>5163</v>
          </cell>
          <cell r="BB82">
            <v>5180</v>
          </cell>
          <cell r="BC82">
            <v>5178</v>
          </cell>
          <cell r="BD82">
            <v>5184</v>
          </cell>
          <cell r="BE82">
            <v>5202</v>
          </cell>
          <cell r="BF82">
            <v>5230</v>
          </cell>
          <cell r="BG82">
            <v>5233</v>
          </cell>
          <cell r="BH82">
            <v>5249</v>
          </cell>
          <cell r="BI82">
            <v>5284</v>
          </cell>
          <cell r="BJ82">
            <v>5333</v>
          </cell>
          <cell r="BK82">
            <v>5371</v>
          </cell>
          <cell r="BL82">
            <v>5368</v>
          </cell>
          <cell r="BM82">
            <v>5433</v>
          </cell>
          <cell r="BN82">
            <v>5283</v>
          </cell>
          <cell r="BO82">
            <v>5317</v>
          </cell>
          <cell r="BP82">
            <v>5388</v>
          </cell>
          <cell r="BQ82">
            <v>5455</v>
          </cell>
          <cell r="BR82">
            <v>5523</v>
          </cell>
          <cell r="BS82">
            <v>5570</v>
          </cell>
          <cell r="BT82">
            <v>5403</v>
          </cell>
          <cell r="BU82">
            <v>5401</v>
          </cell>
          <cell r="BV82">
            <v>5409</v>
          </cell>
          <cell r="BW82">
            <v>5456</v>
          </cell>
          <cell r="BX82">
            <v>5466</v>
          </cell>
          <cell r="BY82">
            <v>5510</v>
          </cell>
          <cell r="BZ82">
            <v>5570</v>
          </cell>
          <cell r="CA82">
            <v>5801</v>
          </cell>
          <cell r="CB82">
            <v>5651</v>
          </cell>
          <cell r="CC82">
            <v>5709</v>
          </cell>
          <cell r="CD82">
            <v>5775</v>
          </cell>
          <cell r="CE82">
            <v>5876</v>
          </cell>
          <cell r="CF82">
            <v>5954</v>
          </cell>
          <cell r="CG82">
            <v>6024</v>
          </cell>
          <cell r="CH82">
            <v>6057</v>
          </cell>
          <cell r="CI82">
            <v>6156</v>
          </cell>
          <cell r="CJ82">
            <v>6192</v>
          </cell>
          <cell r="CK82">
            <v>6246</v>
          </cell>
          <cell r="CL82">
            <v>6328</v>
          </cell>
          <cell r="CM82">
            <v>6420</v>
          </cell>
          <cell r="CN82">
            <v>6473</v>
          </cell>
          <cell r="CO82">
            <v>6525</v>
          </cell>
          <cell r="CP82">
            <v>6608</v>
          </cell>
          <cell r="CQ82">
            <v>6724</v>
          </cell>
          <cell r="CR82">
            <v>6794</v>
          </cell>
          <cell r="CS82">
            <v>6891</v>
          </cell>
          <cell r="CT82">
            <v>6924</v>
          </cell>
          <cell r="CU82">
            <v>7583</v>
          </cell>
          <cell r="CV82">
            <v>6927</v>
          </cell>
          <cell r="CW82">
            <v>7020</v>
          </cell>
          <cell r="CX82">
            <v>7117</v>
          </cell>
          <cell r="CY82">
            <v>7311</v>
          </cell>
          <cell r="CZ82">
            <v>7313</v>
          </cell>
          <cell r="DA82">
            <v>7361</v>
          </cell>
          <cell r="DB82">
            <v>7437</v>
          </cell>
          <cell r="DC82">
            <v>7733</v>
          </cell>
          <cell r="DD82">
            <v>7811</v>
          </cell>
          <cell r="DE82">
            <v>7958</v>
          </cell>
          <cell r="DF82">
            <v>8091</v>
          </cell>
          <cell r="DG82">
            <v>8343</v>
          </cell>
          <cell r="DH82">
            <v>8407</v>
          </cell>
          <cell r="DI82">
            <v>8481</v>
          </cell>
          <cell r="DJ82">
            <v>8569</v>
          </cell>
          <cell r="DK82">
            <v>8752</v>
          </cell>
          <cell r="DL82">
            <v>8872</v>
          </cell>
          <cell r="DM82">
            <v>8991</v>
          </cell>
          <cell r="DN82">
            <v>9183</v>
          </cell>
          <cell r="DO82">
            <v>9463</v>
          </cell>
          <cell r="DP82">
            <v>9584</v>
          </cell>
          <cell r="DQ82">
            <v>9907</v>
          </cell>
          <cell r="DR82">
            <v>10050</v>
          </cell>
          <cell r="DS82">
            <v>10390</v>
          </cell>
          <cell r="DT82">
            <v>10403</v>
          </cell>
          <cell r="DU82">
            <v>10421</v>
          </cell>
          <cell r="DV82">
            <v>10423</v>
          </cell>
          <cell r="DW82">
            <v>10509</v>
          </cell>
          <cell r="DX82">
            <v>10480</v>
          </cell>
          <cell r="DY82">
            <v>10466</v>
          </cell>
          <cell r="DZ82">
            <v>10463</v>
          </cell>
          <cell r="EA82">
            <v>10757</v>
          </cell>
          <cell r="EB82">
            <v>10709</v>
          </cell>
          <cell r="EC82">
            <v>10761</v>
          </cell>
          <cell r="ED82">
            <v>10853</v>
          </cell>
          <cell r="EE82">
            <v>11180</v>
          </cell>
          <cell r="EF82">
            <v>11081</v>
          </cell>
          <cell r="EG82">
            <v>11113</v>
          </cell>
          <cell r="EH82">
            <v>11181</v>
          </cell>
          <cell r="EI82">
            <v>11330</v>
          </cell>
          <cell r="EJ82">
            <v>11388</v>
          </cell>
          <cell r="EK82">
            <v>11398</v>
          </cell>
          <cell r="EL82">
            <v>11464</v>
          </cell>
          <cell r="EM82">
            <v>11681</v>
          </cell>
          <cell r="EN82">
            <v>11722</v>
          </cell>
          <cell r="EO82">
            <v>11693</v>
          </cell>
          <cell r="EP82">
            <v>11754</v>
          </cell>
          <cell r="EQ82">
            <v>11896</v>
          </cell>
          <cell r="ER82">
            <v>11958</v>
          </cell>
          <cell r="ES82">
            <v>11966</v>
          </cell>
          <cell r="ET82">
            <v>12004</v>
          </cell>
          <cell r="EU82">
            <v>12149</v>
          </cell>
          <cell r="EV82">
            <v>12252</v>
          </cell>
          <cell r="EW82">
            <v>12298</v>
          </cell>
          <cell r="EX82">
            <v>12445</v>
          </cell>
          <cell r="EY82">
            <v>12605</v>
          </cell>
          <cell r="EZ82">
            <v>12626</v>
          </cell>
          <cell r="FA82">
            <v>12647</v>
          </cell>
          <cell r="FB82">
            <v>12507</v>
          </cell>
          <cell r="FC82">
            <v>12595</v>
          </cell>
          <cell r="FD82">
            <v>12592</v>
          </cell>
          <cell r="FE82">
            <v>12687</v>
          </cell>
          <cell r="FF82">
            <v>12759</v>
          </cell>
          <cell r="FG82">
            <v>12962</v>
          </cell>
          <cell r="FH82">
            <v>12988</v>
          </cell>
          <cell r="FI82">
            <v>13097</v>
          </cell>
          <cell r="FJ82">
            <v>13228</v>
          </cell>
          <cell r="FK82">
            <v>13256</v>
          </cell>
          <cell r="FL82">
            <v>13278</v>
          </cell>
          <cell r="FM82">
            <v>13359</v>
          </cell>
          <cell r="FN82">
            <v>13425</v>
          </cell>
          <cell r="FO82">
            <v>13582</v>
          </cell>
          <cell r="FP82">
            <v>13551</v>
          </cell>
          <cell r="FQ82">
            <v>13604</v>
          </cell>
          <cell r="FR82">
            <v>13784</v>
          </cell>
          <cell r="FS82">
            <v>14334</v>
          </cell>
          <cell r="FT82">
            <v>14549</v>
          </cell>
          <cell r="FU82">
            <v>14938</v>
          </cell>
          <cell r="FV82">
            <v>15188</v>
          </cell>
          <cell r="FW82">
            <v>15735</v>
          </cell>
          <cell r="FX82">
            <v>16006</v>
          </cell>
          <cell r="FY82">
            <v>16187</v>
          </cell>
          <cell r="FZ82">
            <v>16318</v>
          </cell>
          <cell r="GA82">
            <v>16688</v>
          </cell>
          <cell r="GB82">
            <v>17348.060000000001</v>
          </cell>
          <cell r="GC82">
            <v>17348.060000000001</v>
          </cell>
          <cell r="GD82">
            <v>17348.060000000001</v>
          </cell>
          <cell r="GE82">
            <v>17348.060000000001</v>
          </cell>
          <cell r="GF82">
            <v>17777.400000000001</v>
          </cell>
          <cell r="GG82">
            <v>17777.400000000001</v>
          </cell>
          <cell r="GH82">
            <v>17777.400000000001</v>
          </cell>
          <cell r="GI82">
            <v>17777.400000000001</v>
          </cell>
          <cell r="GJ82">
            <v>18282.099999999999</v>
          </cell>
          <cell r="GK82">
            <v>18282.099999999999</v>
          </cell>
          <cell r="GL82">
            <v>18282.099999999999</v>
          </cell>
          <cell r="GM82">
            <v>18282.099999999999</v>
          </cell>
          <cell r="GN82">
            <v>18853.14</v>
          </cell>
          <cell r="GO82">
            <v>18853.14</v>
          </cell>
          <cell r="GP82">
            <v>18853.14</v>
          </cell>
          <cell r="GQ82">
            <v>18853.14</v>
          </cell>
          <cell r="GR82">
            <v>19375.73</v>
          </cell>
          <cell r="GS82">
            <v>19375.73</v>
          </cell>
          <cell r="GT82">
            <v>19375.73</v>
          </cell>
          <cell r="GU82">
            <v>19375.73</v>
          </cell>
          <cell r="GV82">
            <v>20179.419999999998</v>
          </cell>
          <cell r="GW82">
            <v>20185.740000000002</v>
          </cell>
          <cell r="GX82">
            <v>20197.169999999998</v>
          </cell>
          <cell r="GY82" t="str">
            <v>Office for National Statistics\Haver Analytics</v>
          </cell>
          <cell r="GZ82" t="b">
            <v>0</v>
          </cell>
          <cell r="HA82" t="str">
            <v>NA</v>
          </cell>
          <cell r="HB82" t="str">
            <v>NA</v>
          </cell>
          <cell r="HC82">
            <v>2024</v>
          </cell>
          <cell r="HD82">
            <v>1</v>
          </cell>
          <cell r="HE82" t="str">
            <v>NA</v>
          </cell>
          <cell r="HF82" t="str">
            <v>JW2SQ@UK</v>
          </cell>
          <cell r="HG82" t="str">
            <v>UK: Public Sector ex Finl Intervention: GFCF Less Depreciation (NSA, Mil.GBP)  )</v>
          </cell>
          <cell r="HH82" t="str">
            <v>GBR</v>
          </cell>
          <cell r="HI82" t="str">
            <v>DEPX</v>
          </cell>
          <cell r="HJ82" t="str">
            <v>Labour_likely.db</v>
          </cell>
        </row>
        <row r="83">
          <cell r="A83" t="str">
            <v>United Kingdom</v>
          </cell>
          <cell r="B83" t="str">
            <v>Public sector current receipts (excluding financial interventions)</v>
          </cell>
          <cell r="C83" t="str">
            <v>Labour_likely</v>
          </cell>
          <cell r="D83" t="str">
            <v>Pound</v>
          </cell>
          <cell r="E83" t="str">
            <v>Millions</v>
          </cell>
          <cell r="F83" t="str">
            <v>Level</v>
          </cell>
          <cell r="G83">
            <v>25187</v>
          </cell>
          <cell r="H83">
            <v>22584</v>
          </cell>
          <cell r="I83">
            <v>25347</v>
          </cell>
          <cell r="J83">
            <v>26916</v>
          </cell>
          <cell r="K83">
            <v>28137</v>
          </cell>
          <cell r="L83">
            <v>26402</v>
          </cell>
          <cell r="M83">
            <v>29199</v>
          </cell>
          <cell r="N83">
            <v>32063</v>
          </cell>
          <cell r="O83">
            <v>34258</v>
          </cell>
          <cell r="P83">
            <v>29926</v>
          </cell>
          <cell r="Q83">
            <v>32417</v>
          </cell>
          <cell r="R83">
            <v>33404</v>
          </cell>
          <cell r="S83">
            <v>37132</v>
          </cell>
          <cell r="T83">
            <v>32007</v>
          </cell>
          <cell r="U83">
            <v>33564</v>
          </cell>
          <cell r="V83">
            <v>37257</v>
          </cell>
          <cell r="W83">
            <v>38533</v>
          </cell>
          <cell r="X83">
            <v>33550</v>
          </cell>
          <cell r="Y83">
            <v>36801</v>
          </cell>
          <cell r="Z83">
            <v>39278</v>
          </cell>
          <cell r="AA83">
            <v>41736</v>
          </cell>
          <cell r="AB83">
            <v>35896</v>
          </cell>
          <cell r="AC83">
            <v>40482</v>
          </cell>
          <cell r="AD83">
            <v>41772</v>
          </cell>
          <cell r="AE83">
            <v>44095</v>
          </cell>
          <cell r="AF83">
            <v>39137</v>
          </cell>
          <cell r="AG83">
            <v>40389</v>
          </cell>
          <cell r="AH83">
            <v>44482</v>
          </cell>
          <cell r="AI83">
            <v>46249</v>
          </cell>
          <cell r="AJ83">
            <v>40445</v>
          </cell>
          <cell r="AK83">
            <v>44904</v>
          </cell>
          <cell r="AL83">
            <v>47949</v>
          </cell>
          <cell r="AM83">
            <v>51770</v>
          </cell>
          <cell r="AN83">
            <v>44886</v>
          </cell>
          <cell r="AO83">
            <v>48508</v>
          </cell>
          <cell r="AP83">
            <v>53051</v>
          </cell>
          <cell r="AQ83">
            <v>56240</v>
          </cell>
          <cell r="AR83">
            <v>48841</v>
          </cell>
          <cell r="AS83">
            <v>52802</v>
          </cell>
          <cell r="AT83">
            <v>58013</v>
          </cell>
          <cell r="AU83">
            <v>58974</v>
          </cell>
          <cell r="AV83">
            <v>53125</v>
          </cell>
          <cell r="AW83">
            <v>56892</v>
          </cell>
          <cell r="AX83">
            <v>60105</v>
          </cell>
          <cell r="AY83">
            <v>60255</v>
          </cell>
          <cell r="AZ83">
            <v>55016</v>
          </cell>
          <cell r="BA83">
            <v>58618</v>
          </cell>
          <cell r="BB83">
            <v>61820</v>
          </cell>
          <cell r="BC83">
            <v>64179</v>
          </cell>
          <cell r="BD83">
            <v>54879</v>
          </cell>
          <cell r="BE83">
            <v>58369</v>
          </cell>
          <cell r="BF83">
            <v>61468</v>
          </cell>
          <cell r="BG83">
            <v>62189</v>
          </cell>
          <cell r="BH83">
            <v>56316</v>
          </cell>
          <cell r="BI83">
            <v>59845</v>
          </cell>
          <cell r="BJ83">
            <v>63458</v>
          </cell>
          <cell r="BK83">
            <v>65089</v>
          </cell>
          <cell r="BL83">
            <v>60227</v>
          </cell>
          <cell r="BM83">
            <v>64783</v>
          </cell>
          <cell r="BN83">
            <v>68985</v>
          </cell>
          <cell r="BO83">
            <v>70558</v>
          </cell>
          <cell r="BP83">
            <v>66026</v>
          </cell>
          <cell r="BQ83">
            <v>69368</v>
          </cell>
          <cell r="BR83">
            <v>75774</v>
          </cell>
          <cell r="BS83">
            <v>76132</v>
          </cell>
          <cell r="BT83">
            <v>66604</v>
          </cell>
          <cell r="BU83">
            <v>72083</v>
          </cell>
          <cell r="BV83">
            <v>80203</v>
          </cell>
          <cell r="BW83">
            <v>80621</v>
          </cell>
          <cell r="BX83">
            <v>72126</v>
          </cell>
          <cell r="BY83">
            <v>79290</v>
          </cell>
          <cell r="BZ83">
            <v>88222</v>
          </cell>
          <cell r="CA83">
            <v>94377</v>
          </cell>
          <cell r="CB83">
            <v>76661</v>
          </cell>
          <cell r="CC83">
            <v>86276</v>
          </cell>
          <cell r="CD83">
            <v>93157</v>
          </cell>
          <cell r="CE83">
            <v>98911</v>
          </cell>
          <cell r="CF83">
            <v>82233</v>
          </cell>
          <cell r="CG83">
            <v>93393</v>
          </cell>
          <cell r="CH83">
            <v>97102</v>
          </cell>
          <cell r="CI83">
            <v>106197</v>
          </cell>
          <cell r="CJ83">
            <v>97220</v>
          </cell>
          <cell r="CK83">
            <v>101510</v>
          </cell>
          <cell r="CL83">
            <v>95749</v>
          </cell>
          <cell r="CM83">
            <v>112514</v>
          </cell>
          <cell r="CN83">
            <v>100068</v>
          </cell>
          <cell r="CO83">
            <v>103867</v>
          </cell>
          <cell r="CP83">
            <v>97061</v>
          </cell>
          <cell r="CQ83">
            <v>111885</v>
          </cell>
          <cell r="CR83">
            <v>99801</v>
          </cell>
          <cell r="CS83">
            <v>105138</v>
          </cell>
          <cell r="CT83">
            <v>99771</v>
          </cell>
          <cell r="CU83">
            <v>113694</v>
          </cell>
          <cell r="CV83">
            <v>106784</v>
          </cell>
          <cell r="CW83">
            <v>110992</v>
          </cell>
          <cell r="CX83">
            <v>108535</v>
          </cell>
          <cell r="CY83">
            <v>124894</v>
          </cell>
          <cell r="CZ83">
            <v>112190</v>
          </cell>
          <cell r="DA83">
            <v>119549</v>
          </cell>
          <cell r="DB83">
            <v>117544</v>
          </cell>
          <cell r="DC83">
            <v>134282</v>
          </cell>
          <cell r="DD83">
            <v>120402</v>
          </cell>
          <cell r="DE83">
            <v>129695</v>
          </cell>
          <cell r="DF83">
            <v>125069</v>
          </cell>
          <cell r="DG83">
            <v>144933</v>
          </cell>
          <cell r="DH83">
            <v>128304</v>
          </cell>
          <cell r="DI83">
            <v>136204</v>
          </cell>
          <cell r="DJ83">
            <v>131729</v>
          </cell>
          <cell r="DK83">
            <v>155205</v>
          </cell>
          <cell r="DL83">
            <v>135225</v>
          </cell>
          <cell r="DM83">
            <v>144399</v>
          </cell>
          <cell r="DN83">
            <v>139428</v>
          </cell>
          <cell r="DO83">
            <v>165280</v>
          </cell>
          <cell r="DP83">
            <v>138517</v>
          </cell>
          <cell r="DQ83">
            <v>146055</v>
          </cell>
          <cell r="DR83">
            <v>134047</v>
          </cell>
          <cell r="DS83">
            <v>151516</v>
          </cell>
          <cell r="DT83">
            <v>130428</v>
          </cell>
          <cell r="DU83">
            <v>138351</v>
          </cell>
          <cell r="DV83">
            <v>133193</v>
          </cell>
          <cell r="DW83">
            <v>160433</v>
          </cell>
          <cell r="DX83">
            <v>143949</v>
          </cell>
          <cell r="DY83">
            <v>147708</v>
          </cell>
          <cell r="DZ83">
            <v>140883</v>
          </cell>
          <cell r="EA83">
            <v>169925</v>
          </cell>
          <cell r="EB83">
            <v>148558</v>
          </cell>
          <cell r="EC83">
            <v>156427</v>
          </cell>
          <cell r="ED83">
            <v>148687</v>
          </cell>
          <cell r="EE83">
            <v>170872</v>
          </cell>
          <cell r="EF83">
            <v>150170</v>
          </cell>
          <cell r="EG83">
            <v>159222</v>
          </cell>
          <cell r="EH83">
            <v>152107</v>
          </cell>
          <cell r="EI83">
            <v>174396</v>
          </cell>
          <cell r="EJ83">
            <v>159022</v>
          </cell>
          <cell r="EK83">
            <v>163842</v>
          </cell>
          <cell r="EL83">
            <v>158578</v>
          </cell>
          <cell r="EM83">
            <v>181422</v>
          </cell>
          <cell r="EN83">
            <v>161532</v>
          </cell>
          <cell r="EO83">
            <v>170558</v>
          </cell>
          <cell r="EP83">
            <v>166891</v>
          </cell>
          <cell r="EQ83">
            <v>190629</v>
          </cell>
          <cell r="ER83">
            <v>169059</v>
          </cell>
          <cell r="ES83">
            <v>176167</v>
          </cell>
          <cell r="ET83">
            <v>170324</v>
          </cell>
          <cell r="EU83">
            <v>198789</v>
          </cell>
          <cell r="EV83">
            <v>175932</v>
          </cell>
          <cell r="EW83">
            <v>185948</v>
          </cell>
          <cell r="EX83">
            <v>180090</v>
          </cell>
          <cell r="EY83">
            <v>213654</v>
          </cell>
          <cell r="EZ83">
            <v>184238</v>
          </cell>
          <cell r="FA83">
            <v>193256</v>
          </cell>
          <cell r="FB83">
            <v>188683</v>
          </cell>
          <cell r="FC83">
            <v>214426</v>
          </cell>
          <cell r="FD83">
            <v>190847</v>
          </cell>
          <cell r="FE83">
            <v>199846</v>
          </cell>
          <cell r="FF83">
            <v>194392</v>
          </cell>
          <cell r="FG83">
            <v>228124</v>
          </cell>
          <cell r="FH83">
            <v>195898</v>
          </cell>
          <cell r="FI83">
            <v>206813</v>
          </cell>
          <cell r="FJ83">
            <v>195543</v>
          </cell>
          <cell r="FK83">
            <v>229605</v>
          </cell>
          <cell r="FL83">
            <v>168548</v>
          </cell>
          <cell r="FM83">
            <v>190477</v>
          </cell>
          <cell r="FN83">
            <v>198515</v>
          </cell>
          <cell r="FO83">
            <v>234936</v>
          </cell>
          <cell r="FP83">
            <v>204645</v>
          </cell>
          <cell r="FQ83">
            <v>221340</v>
          </cell>
          <cell r="FR83">
            <v>226301</v>
          </cell>
          <cell r="FS83">
            <v>268674</v>
          </cell>
          <cell r="FT83">
            <v>233346</v>
          </cell>
          <cell r="FU83">
            <v>251740</v>
          </cell>
          <cell r="FV83">
            <v>249554</v>
          </cell>
          <cell r="FW83">
            <v>294864</v>
          </cell>
          <cell r="FX83">
            <v>254414</v>
          </cell>
          <cell r="FY83">
            <v>267782</v>
          </cell>
          <cell r="FZ83">
            <v>263296</v>
          </cell>
          <cell r="GA83">
            <v>309469</v>
          </cell>
          <cell r="GB83">
            <v>269297.8</v>
          </cell>
          <cell r="GC83">
            <v>282473.59999999998</v>
          </cell>
          <cell r="GD83">
            <v>271460.40000000002</v>
          </cell>
          <cell r="GE83">
            <v>315555.8</v>
          </cell>
          <cell r="GF83">
            <v>279215</v>
          </cell>
          <cell r="GG83">
            <v>292807.40000000002</v>
          </cell>
          <cell r="GH83">
            <v>282088.3</v>
          </cell>
          <cell r="GI83">
            <v>327935.3</v>
          </cell>
          <cell r="GJ83">
            <v>292659.20000000001</v>
          </cell>
          <cell r="GK83">
            <v>306496</v>
          </cell>
          <cell r="GL83">
            <v>294768</v>
          </cell>
          <cell r="GM83">
            <v>342329.2</v>
          </cell>
          <cell r="GN83">
            <v>305881.3</v>
          </cell>
          <cell r="GO83">
            <v>319871</v>
          </cell>
          <cell r="GP83">
            <v>307225</v>
          </cell>
          <cell r="GQ83">
            <v>356683.4</v>
          </cell>
          <cell r="GR83">
            <v>317942.09999999998</v>
          </cell>
          <cell r="GS83">
            <v>332828.09999999998</v>
          </cell>
          <cell r="GT83">
            <v>319920.8</v>
          </cell>
          <cell r="GU83">
            <v>371765.5</v>
          </cell>
          <cell r="GV83">
            <v>331017.5</v>
          </cell>
          <cell r="GW83">
            <v>346956.79999999999</v>
          </cell>
          <cell r="GX83">
            <v>333666.40000000002</v>
          </cell>
          <cell r="GY83" t="str">
            <v>Office for National Statistics\Haver Analytics</v>
          </cell>
          <cell r="GZ83" t="b">
            <v>0</v>
          </cell>
          <cell r="HA83" t="str">
            <v>NA</v>
          </cell>
          <cell r="HB83" t="str">
            <v>NA</v>
          </cell>
          <cell r="HC83">
            <v>2024</v>
          </cell>
          <cell r="HD83">
            <v>1</v>
          </cell>
          <cell r="HE83" t="str">
            <v>NA</v>
          </cell>
          <cell r="HF83" t="str">
            <v>JW2OQ@UK</v>
          </cell>
          <cell r="HG83" t="str">
            <v>UK: Public Sector ex Finl Intervention: Total Current Receipts (NSA, Mil.GBP)</v>
          </cell>
          <cell r="HH83" t="str">
            <v>GBR</v>
          </cell>
          <cell r="HI83" t="str">
            <v>GREVX</v>
          </cell>
          <cell r="HJ83" t="str">
            <v>Labour_likely.db</v>
          </cell>
        </row>
        <row r="84">
          <cell r="A84" t="str">
            <v>United Kingdom</v>
          </cell>
          <cell r="B84" t="str">
            <v>Government debt, net (excluding financial interventions)</v>
          </cell>
          <cell r="C84" t="str">
            <v>Labour_likely</v>
          </cell>
          <cell r="D84" t="str">
            <v>Pound</v>
          </cell>
          <cell r="E84" t="str">
            <v>Millions</v>
          </cell>
          <cell r="F84" t="str">
            <v>Level</v>
          </cell>
          <cell r="G84">
            <v>75983.41</v>
          </cell>
          <cell r="H84">
            <v>78965.55</v>
          </cell>
          <cell r="I84">
            <v>81955.839999999997</v>
          </cell>
          <cell r="J84">
            <v>84954.26</v>
          </cell>
          <cell r="K84">
            <v>88342.79</v>
          </cell>
          <cell r="L84">
            <v>91718.73</v>
          </cell>
          <cell r="M84">
            <v>94133.53</v>
          </cell>
          <cell r="N84">
            <v>95587.21</v>
          </cell>
          <cell r="O84">
            <v>96841.12</v>
          </cell>
          <cell r="P84">
            <v>98489.59</v>
          </cell>
          <cell r="Q84">
            <v>100607.5</v>
          </cell>
          <cell r="R84">
            <v>103194.7</v>
          </cell>
          <cell r="S84">
            <v>107892.9</v>
          </cell>
          <cell r="T84">
            <v>112350.39999999999</v>
          </cell>
          <cell r="U84">
            <v>111617.2</v>
          </cell>
          <cell r="V84">
            <v>105693.5</v>
          </cell>
          <cell r="W84">
            <v>97493.3</v>
          </cell>
          <cell r="X84">
            <v>91452.49</v>
          </cell>
          <cell r="Y84">
            <v>90897.73</v>
          </cell>
          <cell r="Z84">
            <v>95829.01</v>
          </cell>
          <cell r="AA84">
            <v>100950.3</v>
          </cell>
          <cell r="AB84">
            <v>103842.1</v>
          </cell>
          <cell r="AC84">
            <v>106396.3</v>
          </cell>
          <cell r="AD84">
            <v>108612.9</v>
          </cell>
          <cell r="AE84">
            <v>111237.2</v>
          </cell>
          <cell r="AF84">
            <v>113988.8</v>
          </cell>
          <cell r="AG84">
            <v>115727.6</v>
          </cell>
          <cell r="AH84">
            <v>116453.6</v>
          </cell>
          <cell r="AI84">
            <v>118539.7</v>
          </cell>
          <cell r="AJ84">
            <v>121004.3</v>
          </cell>
          <cell r="AK84">
            <v>120092.9</v>
          </cell>
          <cell r="AL84">
            <v>115805.7</v>
          </cell>
          <cell r="AM84">
            <v>111566.39999999999</v>
          </cell>
          <cell r="AN84">
            <v>108695.1</v>
          </cell>
          <cell r="AO84">
            <v>105625.3</v>
          </cell>
          <cell r="AP84">
            <v>102356.9</v>
          </cell>
          <cell r="AQ84">
            <v>97603.77</v>
          </cell>
          <cell r="AR84">
            <v>92966.58</v>
          </cell>
          <cell r="AS84">
            <v>91983.27</v>
          </cell>
          <cell r="AT84">
            <v>94653.84</v>
          </cell>
          <cell r="AU84">
            <v>97206.61</v>
          </cell>
          <cell r="AV84">
            <v>98280.29</v>
          </cell>
          <cell r="AW84">
            <v>99731.27</v>
          </cell>
          <cell r="AX84">
            <v>101559.6</v>
          </cell>
          <cell r="AY84">
            <v>100297.1</v>
          </cell>
          <cell r="AZ84">
            <v>98955.17</v>
          </cell>
          <cell r="BA84">
            <v>105238.8</v>
          </cell>
          <cell r="BB84">
            <v>119147.9</v>
          </cell>
          <cell r="BC84">
            <v>131212.79999999999</v>
          </cell>
          <cell r="BD84">
            <v>140228.9</v>
          </cell>
          <cell r="BE84">
            <v>153971.20000000001</v>
          </cell>
          <cell r="BF84">
            <v>172439.8</v>
          </cell>
          <cell r="BG84">
            <v>201900</v>
          </cell>
          <cell r="BH84">
            <v>216100</v>
          </cell>
          <cell r="BI84">
            <v>229800</v>
          </cell>
          <cell r="BJ84">
            <v>234900</v>
          </cell>
          <cell r="BK84">
            <v>249800</v>
          </cell>
          <cell r="BL84">
            <v>262900</v>
          </cell>
          <cell r="BM84">
            <v>273500</v>
          </cell>
          <cell r="BN84">
            <v>278400</v>
          </cell>
          <cell r="BO84">
            <v>290000</v>
          </cell>
          <cell r="BP84">
            <v>301400</v>
          </cell>
          <cell r="BQ84">
            <v>310700</v>
          </cell>
          <cell r="BR84">
            <v>313600</v>
          </cell>
          <cell r="BS84">
            <v>322100</v>
          </cell>
          <cell r="BT84">
            <v>333000</v>
          </cell>
          <cell r="BU84">
            <v>339300</v>
          </cell>
          <cell r="BV84">
            <v>341900</v>
          </cell>
          <cell r="BW84">
            <v>347000</v>
          </cell>
          <cell r="BX84">
            <v>364400</v>
          </cell>
          <cell r="BY84">
            <v>365400</v>
          </cell>
          <cell r="BZ84">
            <v>365000</v>
          </cell>
          <cell r="CA84">
            <v>360400</v>
          </cell>
          <cell r="CB84">
            <v>367300</v>
          </cell>
          <cell r="CC84">
            <v>366100</v>
          </cell>
          <cell r="CD84">
            <v>364300</v>
          </cell>
          <cell r="CE84">
            <v>363100</v>
          </cell>
          <cell r="CF84">
            <v>367400</v>
          </cell>
          <cell r="CG84">
            <v>361800</v>
          </cell>
          <cell r="CH84">
            <v>368300</v>
          </cell>
          <cell r="CI84">
            <v>353300</v>
          </cell>
          <cell r="CJ84">
            <v>341800</v>
          </cell>
          <cell r="CK84">
            <v>326600</v>
          </cell>
          <cell r="CL84">
            <v>333300</v>
          </cell>
          <cell r="CM84">
            <v>322000</v>
          </cell>
          <cell r="CN84">
            <v>330300</v>
          </cell>
          <cell r="CO84">
            <v>324600</v>
          </cell>
          <cell r="CP84">
            <v>335500</v>
          </cell>
          <cell r="CQ84">
            <v>330600</v>
          </cell>
          <cell r="CR84">
            <v>339100</v>
          </cell>
          <cell r="CS84">
            <v>343600</v>
          </cell>
          <cell r="CT84">
            <v>368700</v>
          </cell>
          <cell r="CU84">
            <v>369200</v>
          </cell>
          <cell r="CV84">
            <v>375500</v>
          </cell>
          <cell r="CW84">
            <v>383400</v>
          </cell>
          <cell r="CX84">
            <v>404600</v>
          </cell>
          <cell r="CY84">
            <v>404500</v>
          </cell>
          <cell r="CZ84">
            <v>430200</v>
          </cell>
          <cell r="DA84">
            <v>438000</v>
          </cell>
          <cell r="DB84">
            <v>463800</v>
          </cell>
          <cell r="DC84">
            <v>460900</v>
          </cell>
          <cell r="DD84">
            <v>473300</v>
          </cell>
          <cell r="DE84">
            <v>483300</v>
          </cell>
          <cell r="DF84">
            <v>503500</v>
          </cell>
          <cell r="DG84">
            <v>499400</v>
          </cell>
          <cell r="DH84">
            <v>520000</v>
          </cell>
          <cell r="DI84">
            <v>524600</v>
          </cell>
          <cell r="DJ84">
            <v>539000</v>
          </cell>
          <cell r="DK84">
            <v>535200</v>
          </cell>
          <cell r="DL84">
            <v>551200</v>
          </cell>
          <cell r="DM84">
            <v>553000</v>
          </cell>
          <cell r="DN84">
            <v>574700</v>
          </cell>
          <cell r="DO84">
            <v>567200</v>
          </cell>
          <cell r="DP84">
            <v>600100</v>
          </cell>
          <cell r="DQ84">
            <v>681200</v>
          </cell>
          <cell r="DR84">
            <v>749900</v>
          </cell>
          <cell r="DS84">
            <v>787200</v>
          </cell>
          <cell r="DT84">
            <v>849700</v>
          </cell>
          <cell r="DU84">
            <v>877500</v>
          </cell>
          <cell r="DV84">
            <v>958600</v>
          </cell>
          <cell r="DW84">
            <v>1027900</v>
          </cell>
          <cell r="DX84">
            <v>1068100</v>
          </cell>
          <cell r="DY84">
            <v>1106900</v>
          </cell>
          <cell r="DZ84">
            <v>1152500</v>
          </cell>
          <cell r="EA84">
            <v>1168700</v>
          </cell>
          <cell r="EB84">
            <v>1202900</v>
          </cell>
          <cell r="EC84">
            <v>1219100</v>
          </cell>
          <cell r="ED84">
            <v>1250600</v>
          </cell>
          <cell r="EE84">
            <v>1261200</v>
          </cell>
          <cell r="EF84">
            <v>1290100</v>
          </cell>
          <cell r="EG84">
            <v>1308900</v>
          </cell>
          <cell r="EH84">
            <v>1354300</v>
          </cell>
          <cell r="EI84">
            <v>1366200</v>
          </cell>
          <cell r="EJ84">
            <v>1397700</v>
          </cell>
          <cell r="EK84">
            <v>1415400</v>
          </cell>
          <cell r="EL84">
            <v>1452600</v>
          </cell>
          <cell r="EM84">
            <v>1461100</v>
          </cell>
          <cell r="EN84">
            <v>1497900</v>
          </cell>
          <cell r="EO84">
            <v>1513900</v>
          </cell>
          <cell r="EP84">
            <v>1550800</v>
          </cell>
          <cell r="EQ84">
            <v>1552900</v>
          </cell>
          <cell r="ER84">
            <v>1584600</v>
          </cell>
          <cell r="ES84">
            <v>1589300</v>
          </cell>
          <cell r="ET84">
            <v>1605100</v>
          </cell>
          <cell r="EU84">
            <v>1599700</v>
          </cell>
          <cell r="EV84">
            <v>1627600</v>
          </cell>
          <cell r="EW84">
            <v>1632900</v>
          </cell>
          <cell r="EX84">
            <v>1688100</v>
          </cell>
          <cell r="EY84">
            <v>1718000</v>
          </cell>
          <cell r="EZ84">
            <v>1755300</v>
          </cell>
          <cell r="FA84">
            <v>1773700</v>
          </cell>
          <cell r="FB84">
            <v>1743700</v>
          </cell>
          <cell r="FC84">
            <v>1757300</v>
          </cell>
          <cell r="FD84">
            <v>1774800</v>
          </cell>
          <cell r="FE84">
            <v>1774400</v>
          </cell>
          <cell r="FF84">
            <v>1795600</v>
          </cell>
          <cell r="FG84">
            <v>1776900</v>
          </cell>
          <cell r="FH84">
            <v>1809900</v>
          </cell>
          <cell r="FI84">
            <v>1803800</v>
          </cell>
          <cell r="FJ84">
            <v>1835200</v>
          </cell>
          <cell r="FK84">
            <v>1815000</v>
          </cell>
          <cell r="FL84">
            <v>2023900</v>
          </cell>
          <cell r="FM84">
            <v>2068800</v>
          </cell>
          <cell r="FN84">
            <v>2152200</v>
          </cell>
          <cell r="FO84">
            <v>2152000</v>
          </cell>
          <cell r="FP84">
            <v>2223700</v>
          </cell>
          <cell r="FQ84">
            <v>2235900</v>
          </cell>
          <cell r="FR84">
            <v>2360200</v>
          </cell>
          <cell r="FS84">
            <v>2381100</v>
          </cell>
          <cell r="FT84">
            <v>2424200</v>
          </cell>
          <cell r="FU84">
            <v>2440700</v>
          </cell>
          <cell r="FV84">
            <v>2497000</v>
          </cell>
          <cell r="FW84">
            <v>2539700</v>
          </cell>
          <cell r="FX84">
            <v>2598300</v>
          </cell>
          <cell r="FY84">
            <v>2597800</v>
          </cell>
          <cell r="FZ84">
            <v>2687300</v>
          </cell>
          <cell r="GA84">
            <v>2694300</v>
          </cell>
          <cell r="GB84">
            <v>2729995</v>
          </cell>
          <cell r="GC84">
            <v>2756552</v>
          </cell>
          <cell r="GD84">
            <v>2797351</v>
          </cell>
          <cell r="GE84">
            <v>2804618</v>
          </cell>
          <cell r="GF84">
            <v>2824560</v>
          </cell>
          <cell r="GG84">
            <v>2834795</v>
          </cell>
          <cell r="GH84">
            <v>2858963</v>
          </cell>
          <cell r="GI84">
            <v>2846965</v>
          </cell>
          <cell r="GJ84">
            <v>2881046</v>
          </cell>
          <cell r="GK84">
            <v>2905272</v>
          </cell>
          <cell r="GL84">
            <v>2944725</v>
          </cell>
          <cell r="GM84">
            <v>2946197</v>
          </cell>
          <cell r="GN84">
            <v>2983462</v>
          </cell>
          <cell r="GO84">
            <v>3010917</v>
          </cell>
          <cell r="GP84">
            <v>3054593</v>
          </cell>
          <cell r="GQ84">
            <v>3057814</v>
          </cell>
          <cell r="GR84">
            <v>3094853</v>
          </cell>
          <cell r="GS84">
            <v>3121084</v>
          </cell>
          <cell r="GT84">
            <v>3163778</v>
          </cell>
          <cell r="GU84">
            <v>3163102</v>
          </cell>
          <cell r="GV84">
            <v>3192688</v>
          </cell>
          <cell r="GW84">
            <v>3211024</v>
          </cell>
          <cell r="GX84">
            <v>3246731</v>
          </cell>
          <cell r="GY84" t="str">
            <v>Office for National Statistics\Haver Analytics</v>
          </cell>
          <cell r="GZ84" t="b">
            <v>0</v>
          </cell>
          <cell r="HA84" t="str">
            <v>NA</v>
          </cell>
          <cell r="HB84" t="str">
            <v>NA</v>
          </cell>
          <cell r="HC84">
            <v>2024</v>
          </cell>
          <cell r="HD84">
            <v>1</v>
          </cell>
          <cell r="HE84" t="str">
            <v>NA</v>
          </cell>
          <cell r="HF84" t="str">
            <v>HF6WQ@UK * 1000</v>
          </cell>
          <cell r="HG84" t="str">
            <v>UK: Public Sector: Net Debt excluding Financial Interventions (NSA, Bil.GBP) * 1000</v>
          </cell>
          <cell r="HH84" t="str">
            <v>GBR</v>
          </cell>
          <cell r="HI84" t="str">
            <v>GNDBTX</v>
          </cell>
          <cell r="HJ84" t="str">
            <v>Labour_likely.db</v>
          </cell>
        </row>
        <row r="85">
          <cell r="A85" t="str">
            <v>United Kingdom</v>
          </cell>
          <cell r="B85" t="str">
            <v>Potential output, LCU</v>
          </cell>
          <cell r="C85" t="str">
            <v>Labour_likely</v>
          </cell>
          <cell r="D85" t="str">
            <v>Pound</v>
          </cell>
          <cell r="E85" t="str">
            <v>Millions</v>
          </cell>
          <cell r="F85" t="str">
            <v>Level</v>
          </cell>
          <cell r="G85">
            <v>242116</v>
          </cell>
          <cell r="H85">
            <v>243373.2</v>
          </cell>
          <cell r="I85">
            <v>244536.3</v>
          </cell>
          <cell r="J85">
            <v>245736.5</v>
          </cell>
          <cell r="K85">
            <v>246765.5</v>
          </cell>
          <cell r="L85">
            <v>247498.8</v>
          </cell>
          <cell r="M85">
            <v>247831.7</v>
          </cell>
          <cell r="N85">
            <v>248016</v>
          </cell>
          <cell r="O85">
            <v>248324.8</v>
          </cell>
          <cell r="P85">
            <v>248808.1</v>
          </cell>
          <cell r="Q85">
            <v>249190.5</v>
          </cell>
          <cell r="R85">
            <v>249681.5</v>
          </cell>
          <cell r="S85">
            <v>250267</v>
          </cell>
          <cell r="T85">
            <v>251576.8</v>
          </cell>
          <cell r="U85">
            <v>253997</v>
          </cell>
          <cell r="V85">
            <v>256574.8</v>
          </cell>
          <cell r="W85">
            <v>258931.4</v>
          </cell>
          <cell r="X85">
            <v>261085.8</v>
          </cell>
          <cell r="Y85">
            <v>262927.59999999998</v>
          </cell>
          <cell r="Z85">
            <v>264904.2</v>
          </cell>
          <cell r="AA85">
            <v>266649.3</v>
          </cell>
          <cell r="AB85">
            <v>268323.20000000001</v>
          </cell>
          <cell r="AC85">
            <v>270105.2</v>
          </cell>
          <cell r="AD85">
            <v>271890.2</v>
          </cell>
          <cell r="AE85">
            <v>273617.40000000002</v>
          </cell>
          <cell r="AF85">
            <v>275136</v>
          </cell>
          <cell r="AG85">
            <v>276998.5</v>
          </cell>
          <cell r="AH85">
            <v>278739.90000000002</v>
          </cell>
          <cell r="AI85">
            <v>280362.8</v>
          </cell>
          <cell r="AJ85">
            <v>282599</v>
          </cell>
          <cell r="AK85">
            <v>284973.59999999998</v>
          </cell>
          <cell r="AL85">
            <v>287348.7</v>
          </cell>
          <cell r="AM85">
            <v>290054.3</v>
          </cell>
          <cell r="AN85">
            <v>292498.90000000002</v>
          </cell>
          <cell r="AO85">
            <v>295165.7</v>
          </cell>
          <cell r="AP85">
            <v>297934.09999999998</v>
          </cell>
          <cell r="AQ85">
            <v>300970</v>
          </cell>
          <cell r="AR85">
            <v>303412.3</v>
          </cell>
          <cell r="AS85">
            <v>305623.40000000002</v>
          </cell>
          <cell r="AT85">
            <v>307957.8</v>
          </cell>
          <cell r="AU85">
            <v>309812.3</v>
          </cell>
          <cell r="AV85">
            <v>311908.2</v>
          </cell>
          <cell r="AW85">
            <v>313765.7</v>
          </cell>
          <cell r="AX85">
            <v>315123</v>
          </cell>
          <cell r="AY85">
            <v>315521.8</v>
          </cell>
          <cell r="AZ85">
            <v>316584</v>
          </cell>
          <cell r="BA85">
            <v>317441</v>
          </cell>
          <cell r="BB85">
            <v>318334.90000000002</v>
          </cell>
          <cell r="BC85">
            <v>320508.90000000002</v>
          </cell>
          <cell r="BD85">
            <v>321487.8</v>
          </cell>
          <cell r="BE85">
            <v>321430.8</v>
          </cell>
          <cell r="BF85">
            <v>322001.7</v>
          </cell>
          <cell r="BG85">
            <v>324398.90000000002</v>
          </cell>
          <cell r="BH85">
            <v>325578.5</v>
          </cell>
          <cell r="BI85">
            <v>327266.8</v>
          </cell>
          <cell r="BJ85">
            <v>329133</v>
          </cell>
          <cell r="BK85">
            <v>331628.79999999999</v>
          </cell>
          <cell r="BL85">
            <v>333365.5</v>
          </cell>
          <cell r="BM85">
            <v>336031.5</v>
          </cell>
          <cell r="BN85">
            <v>339336.2</v>
          </cell>
          <cell r="BO85">
            <v>340333.9</v>
          </cell>
          <cell r="BP85">
            <v>342766.9</v>
          </cell>
          <cell r="BQ85">
            <v>344755.8</v>
          </cell>
          <cell r="BR85">
            <v>346989</v>
          </cell>
          <cell r="BS85">
            <v>348932</v>
          </cell>
          <cell r="BT85">
            <v>352285.2</v>
          </cell>
          <cell r="BU85">
            <v>353855.3</v>
          </cell>
          <cell r="BV85">
            <v>356731.5</v>
          </cell>
          <cell r="BW85">
            <v>359278.3</v>
          </cell>
          <cell r="BX85">
            <v>362573</v>
          </cell>
          <cell r="BY85">
            <v>364139.1</v>
          </cell>
          <cell r="BZ85">
            <v>365162.1</v>
          </cell>
          <cell r="CA85">
            <v>367688.5</v>
          </cell>
          <cell r="CB85">
            <v>369716.7</v>
          </cell>
          <cell r="CC85">
            <v>371966.7</v>
          </cell>
          <cell r="CD85">
            <v>372701.1</v>
          </cell>
          <cell r="CE85">
            <v>376298</v>
          </cell>
          <cell r="CF85">
            <v>378911</v>
          </cell>
          <cell r="CG85">
            <v>382213.9</v>
          </cell>
          <cell r="CH85">
            <v>385736.1</v>
          </cell>
          <cell r="CI85">
            <v>384894.8</v>
          </cell>
          <cell r="CJ85">
            <v>388988.2</v>
          </cell>
          <cell r="CK85">
            <v>391913.2</v>
          </cell>
          <cell r="CL85">
            <v>396055.9</v>
          </cell>
          <cell r="CM85">
            <v>398377.2</v>
          </cell>
          <cell r="CN85">
            <v>402395.3</v>
          </cell>
          <cell r="CO85">
            <v>404360.1</v>
          </cell>
          <cell r="CP85">
            <v>406556.1</v>
          </cell>
          <cell r="CQ85">
            <v>409142</v>
          </cell>
          <cell r="CR85">
            <v>410328.9</v>
          </cell>
          <cell r="CS85">
            <v>414893.7</v>
          </cell>
          <cell r="CT85">
            <v>416920.6</v>
          </cell>
          <cell r="CU85">
            <v>419524.9</v>
          </cell>
          <cell r="CV85">
            <v>422474.7</v>
          </cell>
          <cell r="CW85">
            <v>425418.3</v>
          </cell>
          <cell r="CX85">
            <v>426029.8</v>
          </cell>
          <cell r="CY85">
            <v>430496.5</v>
          </cell>
          <cell r="CZ85">
            <v>432205.5</v>
          </cell>
          <cell r="DA85">
            <v>434624.2</v>
          </cell>
          <cell r="DB85">
            <v>440243.20000000001</v>
          </cell>
          <cell r="DC85">
            <v>443517.6</v>
          </cell>
          <cell r="DD85">
            <v>445312.1</v>
          </cell>
          <cell r="DE85">
            <v>449660</v>
          </cell>
          <cell r="DF85">
            <v>452553</v>
          </cell>
          <cell r="DG85">
            <v>455746.1</v>
          </cell>
          <cell r="DH85">
            <v>458481.7</v>
          </cell>
          <cell r="DI85">
            <v>461565.5</v>
          </cell>
          <cell r="DJ85">
            <v>465088</v>
          </cell>
          <cell r="DK85">
            <v>466765.4</v>
          </cell>
          <cell r="DL85">
            <v>470626.3</v>
          </cell>
          <cell r="DM85">
            <v>472594</v>
          </cell>
          <cell r="DN85">
            <v>473750.9</v>
          </cell>
          <cell r="DO85">
            <v>479765.7</v>
          </cell>
          <cell r="DP85">
            <v>478400.9</v>
          </cell>
          <cell r="DQ85">
            <v>481938.3</v>
          </cell>
          <cell r="DR85">
            <v>483379.8</v>
          </cell>
          <cell r="DS85">
            <v>481505.9</v>
          </cell>
          <cell r="DT85">
            <v>483616.3</v>
          </cell>
          <cell r="DU85">
            <v>482466.7</v>
          </cell>
          <cell r="DV85">
            <v>483250.2</v>
          </cell>
          <cell r="DW85">
            <v>484560.9</v>
          </cell>
          <cell r="DX85">
            <v>486604.3</v>
          </cell>
          <cell r="DY85">
            <v>488989.2</v>
          </cell>
          <cell r="DZ85">
            <v>491360.7</v>
          </cell>
          <cell r="EA85">
            <v>491965.9</v>
          </cell>
          <cell r="EB85">
            <v>489144</v>
          </cell>
          <cell r="EC85">
            <v>493543.6</v>
          </cell>
          <cell r="ED85">
            <v>494235.9</v>
          </cell>
          <cell r="EE85">
            <v>496627.3</v>
          </cell>
          <cell r="EF85">
            <v>498978.9</v>
          </cell>
          <cell r="EG85">
            <v>503396.8</v>
          </cell>
          <cell r="EH85">
            <v>504652.79999999999</v>
          </cell>
          <cell r="EI85">
            <v>505855.9</v>
          </cell>
          <cell r="EJ85">
            <v>507633.1</v>
          </cell>
          <cell r="EK85">
            <v>512068.4</v>
          </cell>
          <cell r="EL85">
            <v>511581.5</v>
          </cell>
          <cell r="EM85">
            <v>514571.8</v>
          </cell>
          <cell r="EN85">
            <v>516954.8</v>
          </cell>
          <cell r="EO85">
            <v>518502.2</v>
          </cell>
          <cell r="EP85">
            <v>519944.8</v>
          </cell>
          <cell r="EQ85">
            <v>522021.7</v>
          </cell>
          <cell r="ER85">
            <v>523438.9</v>
          </cell>
          <cell r="ES85">
            <v>524180.8</v>
          </cell>
          <cell r="ET85">
            <v>531364.1</v>
          </cell>
          <cell r="EU85">
            <v>531067.1</v>
          </cell>
          <cell r="EV85">
            <v>532997.1</v>
          </cell>
          <cell r="EW85">
            <v>535039.80000000005</v>
          </cell>
          <cell r="EX85">
            <v>537784.5</v>
          </cell>
          <cell r="EY85">
            <v>540971.19999999995</v>
          </cell>
          <cell r="EZ85">
            <v>544475.6</v>
          </cell>
          <cell r="FA85">
            <v>542133.1</v>
          </cell>
          <cell r="FB85">
            <v>543884.1</v>
          </cell>
          <cell r="FC85">
            <v>546927.9</v>
          </cell>
          <cell r="FD85">
            <v>548131.9</v>
          </cell>
          <cell r="FE85">
            <v>553398.9</v>
          </cell>
          <cell r="FF85">
            <v>554103.30000000005</v>
          </cell>
          <cell r="FG85">
            <v>558039.9</v>
          </cell>
          <cell r="FH85">
            <v>559788.19999999995</v>
          </cell>
          <cell r="FI85">
            <v>560171.19999999995</v>
          </cell>
          <cell r="FJ85">
            <v>560861.30000000005</v>
          </cell>
          <cell r="FK85">
            <v>556070.69999999995</v>
          </cell>
          <cell r="FL85">
            <v>488723.4</v>
          </cell>
          <cell r="FM85">
            <v>514774.8</v>
          </cell>
          <cell r="FN85">
            <v>535065.80000000005</v>
          </cell>
          <cell r="FO85">
            <v>528395.30000000005</v>
          </cell>
          <cell r="FP85">
            <v>546929</v>
          </cell>
          <cell r="FQ85">
            <v>555204.5</v>
          </cell>
          <cell r="FR85">
            <v>555235.1</v>
          </cell>
          <cell r="FS85">
            <v>560207.5</v>
          </cell>
          <cell r="FT85">
            <v>561273.9</v>
          </cell>
          <cell r="FU85">
            <v>561574.40000000002</v>
          </cell>
          <cell r="FV85">
            <v>563784.80000000005</v>
          </cell>
          <cell r="FW85">
            <v>565817.59999999998</v>
          </cell>
          <cell r="FX85">
            <v>567668.19999999995</v>
          </cell>
          <cell r="FY85">
            <v>569404.30000000005</v>
          </cell>
          <cell r="FZ85">
            <v>571383.80000000005</v>
          </cell>
          <cell r="GA85">
            <v>573941.4</v>
          </cell>
          <cell r="GB85">
            <v>576707.80000000005</v>
          </cell>
          <cell r="GC85">
            <v>579128.9</v>
          </cell>
          <cell r="GD85">
            <v>581573.6</v>
          </cell>
          <cell r="GE85">
            <v>584053.1</v>
          </cell>
          <cell r="GF85">
            <v>586583.4</v>
          </cell>
          <cell r="GG85">
            <v>589096.6</v>
          </cell>
          <cell r="GH85">
            <v>591627.9</v>
          </cell>
          <cell r="GI85">
            <v>594106.1</v>
          </cell>
          <cell r="GJ85">
            <v>596651.5</v>
          </cell>
          <cell r="GK85">
            <v>599217.6</v>
          </cell>
          <cell r="GL85">
            <v>601811.9</v>
          </cell>
          <cell r="GM85">
            <v>604422.6</v>
          </cell>
          <cell r="GN85">
            <v>607099.6</v>
          </cell>
          <cell r="GO85">
            <v>609699</v>
          </cell>
          <cell r="GP85">
            <v>612304.80000000005</v>
          </cell>
          <cell r="GQ85">
            <v>614951.1</v>
          </cell>
          <cell r="GR85">
            <v>617573.4</v>
          </cell>
          <cell r="GS85">
            <v>620189.30000000005</v>
          </cell>
          <cell r="GT85">
            <v>622786.5</v>
          </cell>
          <cell r="GU85">
            <v>625563.4</v>
          </cell>
          <cell r="GV85">
            <v>628501.30000000005</v>
          </cell>
          <cell r="GW85">
            <v>631458.9</v>
          </cell>
          <cell r="GX85">
            <v>634460.9</v>
          </cell>
          <cell r="GY85" t="str">
            <v>Oxford Economics estimate</v>
          </cell>
          <cell r="GZ85" t="b">
            <v>0</v>
          </cell>
          <cell r="HA85" t="str">
            <v>chained 2019</v>
          </cell>
          <cell r="HB85" t="str">
            <v>NA</v>
          </cell>
          <cell r="HC85">
            <v>2022</v>
          </cell>
          <cell r="HD85">
            <v>2</v>
          </cell>
          <cell r="HE85" t="str">
            <v>NA</v>
          </cell>
          <cell r="HF85" t="str">
            <v>Potential output</v>
          </cell>
          <cell r="HG85" t="str">
            <v>NA</v>
          </cell>
          <cell r="HH85" t="str">
            <v>GBR</v>
          </cell>
          <cell r="HI85" t="str">
            <v>YHAT</v>
          </cell>
          <cell r="HJ85" t="str">
            <v>Labour_likely.db</v>
          </cell>
        </row>
        <row r="86">
          <cell r="A86" t="str">
            <v>United Kingdom</v>
          </cell>
          <cell r="B86" t="str">
            <v>GDP deflator</v>
          </cell>
          <cell r="C86" t="str">
            <v>Labour_likely</v>
          </cell>
          <cell r="D86" t="str">
            <v>Index</v>
          </cell>
          <cell r="E86" t="str">
            <v>NA</v>
          </cell>
          <cell r="F86" t="str">
            <v>Level</v>
          </cell>
          <cell r="G86">
            <v>25.50459</v>
          </cell>
          <cell r="H86">
            <v>26.68543</v>
          </cell>
          <cell r="I86">
            <v>27.68966</v>
          </cell>
          <cell r="J86">
            <v>28.888439999999999</v>
          </cell>
          <cell r="K86">
            <v>29.671379999999999</v>
          </cell>
          <cell r="L86">
            <v>30.191469999999999</v>
          </cell>
          <cell r="M86">
            <v>30.69342</v>
          </cell>
          <cell r="N86">
            <v>31.613219999999998</v>
          </cell>
          <cell r="O86">
            <v>32.335189999999997</v>
          </cell>
          <cell r="P86">
            <v>32.628929999999997</v>
          </cell>
          <cell r="Q86">
            <v>33.148009999999999</v>
          </cell>
          <cell r="R86">
            <v>33.83596</v>
          </cell>
          <cell r="S86">
            <v>34.42409</v>
          </cell>
          <cell r="T86">
            <v>34.410449999999997</v>
          </cell>
          <cell r="U86">
            <v>34.943919999999999</v>
          </cell>
          <cell r="V86">
            <v>35.49248</v>
          </cell>
          <cell r="W86">
            <v>35.572000000000003</v>
          </cell>
          <cell r="X86">
            <v>36.62603</v>
          </cell>
          <cell r="Y86">
            <v>36.914879999999997</v>
          </cell>
          <cell r="Z86">
            <v>37.443379999999998</v>
          </cell>
          <cell r="AA86">
            <v>37.637949999999996</v>
          </cell>
          <cell r="AB86">
            <v>38.255360000000003</v>
          </cell>
          <cell r="AC86">
            <v>38.989460000000001</v>
          </cell>
          <cell r="AD86">
            <v>39.585990000000002</v>
          </cell>
          <cell r="AE86">
            <v>39.877160000000003</v>
          </cell>
          <cell r="AF86">
            <v>40.008940000000003</v>
          </cell>
          <cell r="AG86">
            <v>40.449249999999999</v>
          </cell>
          <cell r="AH86">
            <v>41.028309999999998</v>
          </cell>
          <cell r="AI86">
            <v>41.572009999999999</v>
          </cell>
          <cell r="AJ86">
            <v>42.21405</v>
          </cell>
          <cell r="AK86">
            <v>43.019289999999998</v>
          </cell>
          <cell r="AL86">
            <v>43.437449999999998</v>
          </cell>
          <cell r="AM86">
            <v>43.886690000000002</v>
          </cell>
          <cell r="AN86">
            <v>44.755159999999997</v>
          </cell>
          <cell r="AO86">
            <v>45.552689999999998</v>
          </cell>
          <cell r="AP86">
            <v>46.527949999999997</v>
          </cell>
          <cell r="AQ86">
            <v>47.470799999999997</v>
          </cell>
          <cell r="AR86">
            <v>48.013739999999999</v>
          </cell>
          <cell r="AS86">
            <v>49.237209999999997</v>
          </cell>
          <cell r="AT86">
            <v>50.512970000000003</v>
          </cell>
          <cell r="AU86">
            <v>51.41825</v>
          </cell>
          <cell r="AV86">
            <v>52.223880000000001</v>
          </cell>
          <cell r="AW86">
            <v>53.86262</v>
          </cell>
          <cell r="AX86">
            <v>54.418300000000002</v>
          </cell>
          <cell r="AY86">
            <v>55.404420000000002</v>
          </cell>
          <cell r="AZ86">
            <v>56.310470000000002</v>
          </cell>
          <cell r="BA86">
            <v>56.889389999999999</v>
          </cell>
          <cell r="BB86">
            <v>57.55979</v>
          </cell>
          <cell r="BC86">
            <v>58.171100000000003</v>
          </cell>
          <cell r="BD86">
            <v>58.406709999999997</v>
          </cell>
          <cell r="BE86">
            <v>58.344630000000002</v>
          </cell>
          <cell r="BF86">
            <v>58.669490000000003</v>
          </cell>
          <cell r="BG86">
            <v>59.826369999999997</v>
          </cell>
          <cell r="BH86">
            <v>59.629849999999998</v>
          </cell>
          <cell r="BI86">
            <v>60.255650000000003</v>
          </cell>
          <cell r="BJ86">
            <v>60.89085</v>
          </cell>
          <cell r="BK86">
            <v>61.177639999999997</v>
          </cell>
          <cell r="BL86">
            <v>60.891910000000003</v>
          </cell>
          <cell r="BM86">
            <v>61.064970000000002</v>
          </cell>
          <cell r="BN86">
            <v>61.913249999999998</v>
          </cell>
          <cell r="BO86">
            <v>62.083669999999998</v>
          </cell>
          <cell r="BP86">
            <v>62.575679999999998</v>
          </cell>
          <cell r="BQ86">
            <v>63.021889999999999</v>
          </cell>
          <cell r="BR86">
            <v>63.765430000000002</v>
          </cell>
          <cell r="BS86">
            <v>64.396450000000002</v>
          </cell>
          <cell r="BT86">
            <v>65.565439999999995</v>
          </cell>
          <cell r="BU86">
            <v>66.026349999999994</v>
          </cell>
          <cell r="BV86">
            <v>65.860529999999997</v>
          </cell>
          <cell r="BW86">
            <v>64.89734</v>
          </cell>
          <cell r="BX86">
            <v>65.08372</v>
          </cell>
          <cell r="BY86">
            <v>66.525019999999998</v>
          </cell>
          <cell r="BZ86">
            <v>64.969120000000004</v>
          </cell>
          <cell r="CA86">
            <v>65.727189999999993</v>
          </cell>
          <cell r="CB86">
            <v>65.898290000000003</v>
          </cell>
          <cell r="CC86">
            <v>66.407780000000002</v>
          </cell>
          <cell r="CD86">
            <v>66.765659999999997</v>
          </cell>
          <cell r="CE86">
            <v>66.818280000000001</v>
          </cell>
          <cell r="CF86">
            <v>67.156170000000003</v>
          </cell>
          <cell r="CG86">
            <v>66.921729999999997</v>
          </cell>
          <cell r="CH86">
            <v>67.536839999999998</v>
          </cell>
          <cell r="CI86">
            <v>67.822659999999999</v>
          </cell>
          <cell r="CJ86">
            <v>67.776769999999999</v>
          </cell>
          <cell r="CK86">
            <v>67.91283</v>
          </cell>
          <cell r="CL86">
            <v>68.000619999999998</v>
          </cell>
          <cell r="CM86">
            <v>68.496610000000004</v>
          </cell>
          <cell r="CN86">
            <v>69.092359999999999</v>
          </cell>
          <cell r="CO86">
            <v>69.114450000000005</v>
          </cell>
          <cell r="CP86">
            <v>68.896029999999996</v>
          </cell>
          <cell r="CQ86">
            <v>69.703999999999994</v>
          </cell>
          <cell r="CR86">
            <v>70.150880000000001</v>
          </cell>
          <cell r="CS86">
            <v>70.491839999999996</v>
          </cell>
          <cell r="CT86">
            <v>71.091239999999999</v>
          </cell>
          <cell r="CU86">
            <v>71.363079999999997</v>
          </cell>
          <cell r="CV86">
            <v>72.004459999999995</v>
          </cell>
          <cell r="CW86">
            <v>72.369219999999999</v>
          </cell>
          <cell r="CX86">
            <v>72.434709999999995</v>
          </cell>
          <cell r="CY86">
            <v>72.724530000000001</v>
          </cell>
          <cell r="CZ86">
            <v>73.842349999999996</v>
          </cell>
          <cell r="DA86">
            <v>73.973550000000003</v>
          </cell>
          <cell r="DB86">
            <v>75.179150000000007</v>
          </cell>
          <cell r="DC86">
            <v>75.232050000000001</v>
          </cell>
          <cell r="DD86">
            <v>76.194220000000001</v>
          </cell>
          <cell r="DE86">
            <v>76.32038</v>
          </cell>
          <cell r="DF86">
            <v>76.653819999999996</v>
          </cell>
          <cell r="DG86">
            <v>77.220420000000004</v>
          </cell>
          <cell r="DH86">
            <v>78.150989999999993</v>
          </cell>
          <cell r="DI86">
            <v>78.757450000000006</v>
          </cell>
          <cell r="DJ86">
            <v>78.764060000000001</v>
          </cell>
          <cell r="DK86">
            <v>78.909769999999995</v>
          </cell>
          <cell r="DL86">
            <v>80.262150000000005</v>
          </cell>
          <cell r="DM86">
            <v>80.328720000000004</v>
          </cell>
          <cell r="DN86">
            <v>80.434250000000006</v>
          </cell>
          <cell r="DO86">
            <v>81.168189999999996</v>
          </cell>
          <cell r="DP86">
            <v>82.251239999999996</v>
          </cell>
          <cell r="DQ86">
            <v>83.349310000000003</v>
          </cell>
          <cell r="DR86">
            <v>84.140100000000004</v>
          </cell>
          <cell r="DS86">
            <v>84.054509999999993</v>
          </cell>
          <cell r="DT86">
            <v>84.292370000000005</v>
          </cell>
          <cell r="DU86">
            <v>84.690610000000007</v>
          </cell>
          <cell r="DV86">
            <v>84.05977</v>
          </cell>
          <cell r="DW86">
            <v>85.269390000000001</v>
          </cell>
          <cell r="DX86">
            <v>85.456950000000006</v>
          </cell>
          <cell r="DY86">
            <v>85.599289999999996</v>
          </cell>
          <cell r="DZ86">
            <v>86.102339999999998</v>
          </cell>
          <cell r="EA86">
            <v>87.529619999999994</v>
          </cell>
          <cell r="EB86">
            <v>86.930109999999999</v>
          </cell>
          <cell r="EC86">
            <v>87.439610000000002</v>
          </cell>
          <cell r="ED86">
            <v>88.029690000000002</v>
          </cell>
          <cell r="EE86">
            <v>88.363659999999996</v>
          </cell>
          <cell r="EF86">
            <v>88.546999999999997</v>
          </cell>
          <cell r="EG86">
            <v>88.930180000000007</v>
          </cell>
          <cell r="EH86">
            <v>89.469440000000006</v>
          </cell>
          <cell r="EI86">
            <v>90.254400000000004</v>
          </cell>
          <cell r="EJ86">
            <v>90.459370000000007</v>
          </cell>
          <cell r="EK86">
            <v>91.019310000000004</v>
          </cell>
          <cell r="EL86">
            <v>91.093440000000001</v>
          </cell>
          <cell r="EM86">
            <v>91.497380000000007</v>
          </cell>
          <cell r="EN86">
            <v>91.420150000000007</v>
          </cell>
          <cell r="EO86">
            <v>92.474170000000001</v>
          </cell>
          <cell r="EP86">
            <v>92.215620000000001</v>
          </cell>
          <cell r="EQ86">
            <v>92.388440000000003</v>
          </cell>
          <cell r="ER86">
            <v>92.204319999999996</v>
          </cell>
          <cell r="ES86">
            <v>92.478539999999995</v>
          </cell>
          <cell r="ET86">
            <v>92.973249999999993</v>
          </cell>
          <cell r="EU86">
            <v>93.493290000000002</v>
          </cell>
          <cell r="EV86">
            <v>93.771429999999995</v>
          </cell>
          <cell r="EW86">
            <v>94.69238</v>
          </cell>
          <cell r="EX86">
            <v>95.346950000000007</v>
          </cell>
          <cell r="EY86">
            <v>95.78058</v>
          </cell>
          <cell r="EZ86">
            <v>95.841819999999998</v>
          </cell>
          <cell r="FA86">
            <v>95.908929999999998</v>
          </cell>
          <cell r="FB86">
            <v>96.783749999999998</v>
          </cell>
          <cell r="FC86">
            <v>97.001580000000004</v>
          </cell>
          <cell r="FD86">
            <v>97.631789999999995</v>
          </cell>
          <cell r="FE86">
            <v>98.128360000000001</v>
          </cell>
          <cell r="FF86">
            <v>98.943799999999996</v>
          </cell>
          <cell r="FG86">
            <v>98.964770000000001</v>
          </cell>
          <cell r="FH86">
            <v>99.823319999999995</v>
          </cell>
          <cell r="FI86">
            <v>100.3214</v>
          </cell>
          <cell r="FJ86">
            <v>100.87860000000001</v>
          </cell>
          <cell r="FK86">
            <v>101.9395</v>
          </cell>
          <cell r="FL86">
            <v>109.43810000000001</v>
          </cell>
          <cell r="FM86">
            <v>105.1266</v>
          </cell>
          <cell r="FN86">
            <v>104.6961</v>
          </cell>
          <cell r="FO86">
            <v>105.6456</v>
          </cell>
          <cell r="FP86">
            <v>103.8984</v>
          </cell>
          <cell r="FQ86">
            <v>104.59569999999999</v>
          </cell>
          <cell r="FR86">
            <v>105.717</v>
          </cell>
          <cell r="FS86">
            <v>107.21420000000001</v>
          </cell>
          <cell r="FT86">
            <v>109.4003</v>
          </cell>
          <cell r="FU86">
            <v>111.1253</v>
          </cell>
          <cell r="FV86">
            <v>113.6913</v>
          </cell>
          <cell r="FW86">
            <v>115.5996</v>
          </cell>
          <cell r="FX86">
            <v>118.4225</v>
          </cell>
          <cell r="FY86">
            <v>119.3374</v>
          </cell>
          <cell r="FZ86">
            <v>119.509</v>
          </cell>
          <cell r="GA86">
            <v>120.2062</v>
          </cell>
          <cell r="GB86">
            <v>120.3783</v>
          </cell>
          <cell r="GC86">
            <v>120.6631</v>
          </cell>
          <cell r="GD86">
            <v>120.9969</v>
          </cell>
          <cell r="GE86">
            <v>121.34180000000001</v>
          </cell>
          <cell r="GF86">
            <v>121.94410000000001</v>
          </cell>
          <cell r="GG86">
            <v>122.4422</v>
          </cell>
          <cell r="GH86">
            <v>122.96720000000001</v>
          </cell>
          <cell r="GI86">
            <v>123.5121</v>
          </cell>
          <cell r="GJ86">
            <v>124.2366</v>
          </cell>
          <cell r="GK86">
            <v>124.8335</v>
          </cell>
          <cell r="GL86">
            <v>125.45350000000001</v>
          </cell>
          <cell r="GM86">
            <v>126.06870000000001</v>
          </cell>
          <cell r="GN86">
            <v>126.7402</v>
          </cell>
          <cell r="GO86">
            <v>127.3646</v>
          </cell>
          <cell r="GP86">
            <v>127.998</v>
          </cell>
          <cell r="GQ86">
            <v>128.6429</v>
          </cell>
          <cell r="GR86">
            <v>129.36359999999999</v>
          </cell>
          <cell r="GS86">
            <v>130.00319999999999</v>
          </cell>
          <cell r="GT86">
            <v>130.65600000000001</v>
          </cell>
          <cell r="GU86">
            <v>131.3184</v>
          </cell>
          <cell r="GV86">
            <v>132.148</v>
          </cell>
          <cell r="GW86">
            <v>132.85640000000001</v>
          </cell>
          <cell r="GX86">
            <v>133.56460000000001</v>
          </cell>
          <cell r="GY86" t="str">
            <v>Office for National Statistics\Haver Analytics</v>
          </cell>
          <cell r="GZ86" t="b">
            <v>1</v>
          </cell>
          <cell r="HA86" t="str">
            <v>NA</v>
          </cell>
          <cell r="HB86">
            <v>2019</v>
          </cell>
          <cell r="HC86">
            <v>2024</v>
          </cell>
          <cell r="HD86">
            <v>1</v>
          </cell>
          <cell r="HE86" t="str">
            <v>NA</v>
          </cell>
          <cell r="HF86" t="str">
            <v>100*GDP, nominal / GDP, real</v>
          </cell>
          <cell r="HG86" t="str">
            <v>NA</v>
          </cell>
          <cell r="HH86" t="str">
            <v>GBR</v>
          </cell>
          <cell r="HI86" t="str">
            <v>PGDP</v>
          </cell>
          <cell r="HJ86" t="str">
            <v>Labour_likely.db</v>
          </cell>
        </row>
        <row r="87">
          <cell r="A87" t="str">
            <v>United Kingdom</v>
          </cell>
          <cell r="B87" t="str">
            <v>Interest rate, central bank policy, end of period</v>
          </cell>
          <cell r="C87" t="str">
            <v>Labour_likely</v>
          </cell>
          <cell r="D87" t="str">
            <v>%</v>
          </cell>
          <cell r="E87" t="str">
            <v>NA</v>
          </cell>
          <cell r="F87" t="str">
            <v>Level</v>
          </cell>
          <cell r="G87">
            <v>17</v>
          </cell>
          <cell r="H87">
            <v>17</v>
          </cell>
          <cell r="I87">
            <v>16</v>
          </cell>
          <cell r="J87">
            <v>14</v>
          </cell>
          <cell r="K87">
            <v>12</v>
          </cell>
          <cell r="L87">
            <v>12</v>
          </cell>
          <cell r="M87">
            <v>14</v>
          </cell>
          <cell r="N87">
            <v>14.375</v>
          </cell>
          <cell r="O87">
            <v>13.25</v>
          </cell>
          <cell r="P87">
            <v>12.625</v>
          </cell>
          <cell r="Q87">
            <v>10.125</v>
          </cell>
          <cell r="R87">
            <v>10</v>
          </cell>
          <cell r="S87">
            <v>10.5625</v>
          </cell>
          <cell r="T87">
            <v>9.5625</v>
          </cell>
          <cell r="U87">
            <v>9.5625</v>
          </cell>
          <cell r="V87">
            <v>9.0625</v>
          </cell>
          <cell r="W87">
            <v>8.5625</v>
          </cell>
          <cell r="X87">
            <v>8.875</v>
          </cell>
          <cell r="Y87">
            <v>10.5</v>
          </cell>
          <cell r="Z87">
            <v>9.5</v>
          </cell>
          <cell r="AA87">
            <v>12.875</v>
          </cell>
          <cell r="AB87">
            <v>12.375</v>
          </cell>
          <cell r="AC87">
            <v>11.375</v>
          </cell>
          <cell r="AD87">
            <v>11.375</v>
          </cell>
          <cell r="AE87">
            <v>11.375</v>
          </cell>
          <cell r="AF87">
            <v>9.875</v>
          </cell>
          <cell r="AG87">
            <v>9.875</v>
          </cell>
          <cell r="AH87">
            <v>10.875</v>
          </cell>
          <cell r="AI87">
            <v>9.875</v>
          </cell>
          <cell r="AJ87">
            <v>8.875</v>
          </cell>
          <cell r="AK87">
            <v>9.875</v>
          </cell>
          <cell r="AL87">
            <v>8.375</v>
          </cell>
          <cell r="AM87">
            <v>8.375</v>
          </cell>
          <cell r="AN87">
            <v>8.875</v>
          </cell>
          <cell r="AO87">
            <v>11.875</v>
          </cell>
          <cell r="AP87">
            <v>12.875</v>
          </cell>
          <cell r="AQ87">
            <v>12.875</v>
          </cell>
          <cell r="AR87">
            <v>13.75</v>
          </cell>
          <cell r="AS87">
            <v>13.75</v>
          </cell>
          <cell r="AT87">
            <v>14.875</v>
          </cell>
          <cell r="AU87">
            <v>14.875</v>
          </cell>
          <cell r="AV87">
            <v>14.875</v>
          </cell>
          <cell r="AW87">
            <v>14.875</v>
          </cell>
          <cell r="AX87">
            <v>13.875</v>
          </cell>
          <cell r="AY87">
            <v>12.375</v>
          </cell>
          <cell r="AZ87">
            <v>11.375</v>
          </cell>
          <cell r="BA87">
            <v>10.375</v>
          </cell>
          <cell r="BB87">
            <v>10.375</v>
          </cell>
          <cell r="BC87">
            <v>10.375</v>
          </cell>
          <cell r="BD87">
            <v>9.875</v>
          </cell>
          <cell r="BE87">
            <v>8.875</v>
          </cell>
          <cell r="BF87">
            <v>6.875</v>
          </cell>
          <cell r="BG87">
            <v>5.875</v>
          </cell>
          <cell r="BH87">
            <v>5.875</v>
          </cell>
          <cell r="BI87">
            <v>5.875</v>
          </cell>
          <cell r="BJ87">
            <v>5.375</v>
          </cell>
          <cell r="BK87">
            <v>5.125</v>
          </cell>
          <cell r="BL87">
            <v>5.125</v>
          </cell>
          <cell r="BM87">
            <v>5.625</v>
          </cell>
          <cell r="BN87">
            <v>6.125</v>
          </cell>
          <cell r="BO87">
            <v>6.625</v>
          </cell>
          <cell r="BP87">
            <v>6.625</v>
          </cell>
          <cell r="BQ87">
            <v>6.625</v>
          </cell>
          <cell r="BR87">
            <v>6.375</v>
          </cell>
          <cell r="BS87">
            <v>5.9375</v>
          </cell>
          <cell r="BT87">
            <v>5.6875</v>
          </cell>
          <cell r="BU87">
            <v>5.6875</v>
          </cell>
          <cell r="BV87">
            <v>5.9375</v>
          </cell>
          <cell r="BW87">
            <v>5.9375</v>
          </cell>
          <cell r="BX87">
            <v>6.5</v>
          </cell>
          <cell r="BY87">
            <v>7</v>
          </cell>
          <cell r="BZ87">
            <v>7.25</v>
          </cell>
          <cell r="CA87">
            <v>7.25</v>
          </cell>
          <cell r="CB87">
            <v>7.5</v>
          </cell>
          <cell r="CC87">
            <v>7.5</v>
          </cell>
          <cell r="CD87">
            <v>6.25</v>
          </cell>
          <cell r="CE87">
            <v>5.5</v>
          </cell>
          <cell r="CF87">
            <v>5</v>
          </cell>
          <cell r="CG87">
            <v>5.25</v>
          </cell>
          <cell r="CH87">
            <v>5.5</v>
          </cell>
          <cell r="CI87">
            <v>6</v>
          </cell>
          <cell r="CJ87">
            <v>6</v>
          </cell>
          <cell r="CK87">
            <v>6</v>
          </cell>
          <cell r="CL87">
            <v>6</v>
          </cell>
          <cell r="CM87">
            <v>5.75</v>
          </cell>
          <cell r="CN87">
            <v>5.25</v>
          </cell>
          <cell r="CO87">
            <v>4.75</v>
          </cell>
          <cell r="CP87">
            <v>4</v>
          </cell>
          <cell r="CQ87">
            <v>4</v>
          </cell>
          <cell r="CR87">
            <v>4</v>
          </cell>
          <cell r="CS87">
            <v>4</v>
          </cell>
          <cell r="CT87">
            <v>4</v>
          </cell>
          <cell r="CU87">
            <v>3.75</v>
          </cell>
          <cell r="CV87">
            <v>3.75</v>
          </cell>
          <cell r="CW87">
            <v>3.5</v>
          </cell>
          <cell r="CX87">
            <v>3.75</v>
          </cell>
          <cell r="CY87">
            <v>4</v>
          </cell>
          <cell r="CZ87">
            <v>4.5</v>
          </cell>
          <cell r="DA87">
            <v>4.75</v>
          </cell>
          <cell r="DB87">
            <v>4.75</v>
          </cell>
          <cell r="DC87">
            <v>4.75</v>
          </cell>
          <cell r="DD87">
            <v>4.75</v>
          </cell>
          <cell r="DE87">
            <v>4.5</v>
          </cell>
          <cell r="DF87">
            <v>4.5</v>
          </cell>
          <cell r="DG87">
            <v>4.5</v>
          </cell>
          <cell r="DH87">
            <v>4.5</v>
          </cell>
          <cell r="DI87">
            <v>4.75</v>
          </cell>
          <cell r="DJ87">
            <v>5</v>
          </cell>
          <cell r="DK87">
            <v>5.25</v>
          </cell>
          <cell r="DL87">
            <v>5.5</v>
          </cell>
          <cell r="DM87">
            <v>5.75</v>
          </cell>
          <cell r="DN87">
            <v>5.5</v>
          </cell>
          <cell r="DO87">
            <v>5.25</v>
          </cell>
          <cell r="DP87">
            <v>5</v>
          </cell>
          <cell r="DQ87">
            <v>5</v>
          </cell>
          <cell r="DR87">
            <v>2</v>
          </cell>
          <cell r="DS87">
            <v>0.5</v>
          </cell>
          <cell r="DT87">
            <v>0.5</v>
          </cell>
          <cell r="DU87">
            <v>0.5</v>
          </cell>
          <cell r="DV87">
            <v>0.5</v>
          </cell>
          <cell r="DW87">
            <v>0.5</v>
          </cell>
          <cell r="DX87">
            <v>0.5</v>
          </cell>
          <cell r="DY87">
            <v>0.5</v>
          </cell>
          <cell r="DZ87">
            <v>0.5</v>
          </cell>
          <cell r="EA87">
            <v>0.5</v>
          </cell>
          <cell r="EB87">
            <v>0.5</v>
          </cell>
          <cell r="EC87">
            <v>0.5</v>
          </cell>
          <cell r="ED87">
            <v>0.5</v>
          </cell>
          <cell r="EE87">
            <v>0.5</v>
          </cell>
          <cell r="EF87">
            <v>0.5</v>
          </cell>
          <cell r="EG87">
            <v>0.5</v>
          </cell>
          <cell r="EH87">
            <v>0.5</v>
          </cell>
          <cell r="EI87">
            <v>0.5</v>
          </cell>
          <cell r="EJ87">
            <v>0.5</v>
          </cell>
          <cell r="EK87">
            <v>0.5</v>
          </cell>
          <cell r="EL87">
            <v>0.5</v>
          </cell>
          <cell r="EM87">
            <v>0.5</v>
          </cell>
          <cell r="EN87">
            <v>0.5</v>
          </cell>
          <cell r="EO87">
            <v>0.5</v>
          </cell>
          <cell r="EP87">
            <v>0.5</v>
          </cell>
          <cell r="EQ87">
            <v>0.5</v>
          </cell>
          <cell r="ER87">
            <v>0.5</v>
          </cell>
          <cell r="ES87">
            <v>0.5</v>
          </cell>
          <cell r="ET87">
            <v>0.5</v>
          </cell>
          <cell r="EU87">
            <v>0.5</v>
          </cell>
          <cell r="EV87">
            <v>0.5</v>
          </cell>
          <cell r="EW87">
            <v>0.25</v>
          </cell>
          <cell r="EX87">
            <v>0.25</v>
          </cell>
          <cell r="EY87">
            <v>0.25</v>
          </cell>
          <cell r="EZ87">
            <v>0.25</v>
          </cell>
          <cell r="FA87">
            <v>0.25</v>
          </cell>
          <cell r="FB87">
            <v>0.5</v>
          </cell>
          <cell r="FC87">
            <v>0.5</v>
          </cell>
          <cell r="FD87">
            <v>0.5</v>
          </cell>
          <cell r="FE87">
            <v>0.75</v>
          </cell>
          <cell r="FF87">
            <v>0.75</v>
          </cell>
          <cell r="FG87">
            <v>0.75</v>
          </cell>
          <cell r="FH87">
            <v>0.75</v>
          </cell>
          <cell r="FI87">
            <v>0.75</v>
          </cell>
          <cell r="FJ87">
            <v>0.75</v>
          </cell>
          <cell r="FK87">
            <v>0.1</v>
          </cell>
          <cell r="FL87">
            <v>0.1</v>
          </cell>
          <cell r="FM87">
            <v>0.1</v>
          </cell>
          <cell r="FN87">
            <v>0.1</v>
          </cell>
          <cell r="FO87">
            <v>0.1</v>
          </cell>
          <cell r="FP87">
            <v>0.1</v>
          </cell>
          <cell r="FQ87">
            <v>0.1</v>
          </cell>
          <cell r="FR87">
            <v>0.25</v>
          </cell>
          <cell r="FS87">
            <v>0.75</v>
          </cell>
          <cell r="FT87">
            <v>1.25</v>
          </cell>
          <cell r="FU87">
            <v>2.25</v>
          </cell>
          <cell r="FV87">
            <v>3.5</v>
          </cell>
          <cell r="FW87">
            <v>4.25</v>
          </cell>
          <cell r="FX87">
            <v>5</v>
          </cell>
          <cell r="FY87">
            <v>5.25</v>
          </cell>
          <cell r="FZ87">
            <v>5.25</v>
          </cell>
          <cell r="GA87">
            <v>5.25</v>
          </cell>
          <cell r="GB87">
            <v>5.1998930000000003</v>
          </cell>
          <cell r="GC87">
            <v>4.8642950000000003</v>
          </cell>
          <cell r="GD87">
            <v>4.5996370000000004</v>
          </cell>
          <cell r="GE87">
            <v>4.3493930000000001</v>
          </cell>
          <cell r="GF87">
            <v>4.1303460000000003</v>
          </cell>
          <cell r="GG87">
            <v>4.0608409999999999</v>
          </cell>
          <cell r="GH87">
            <v>4.0176109999999996</v>
          </cell>
          <cell r="GI87">
            <v>3.976089</v>
          </cell>
          <cell r="GJ87">
            <v>3.935632</v>
          </cell>
          <cell r="GK87">
            <v>3.8963809999999999</v>
          </cell>
          <cell r="GL87">
            <v>3.853593</v>
          </cell>
          <cell r="GM87">
            <v>3.8016009999999998</v>
          </cell>
          <cell r="GN87">
            <v>3.740834</v>
          </cell>
          <cell r="GO87">
            <v>3.7200630000000001</v>
          </cell>
          <cell r="GP87">
            <v>3.7867579999999998</v>
          </cell>
          <cell r="GQ87">
            <v>3.7532260000000002</v>
          </cell>
          <cell r="GR87">
            <v>3.718906</v>
          </cell>
          <cell r="GS87">
            <v>3.705527</v>
          </cell>
          <cell r="GT87">
            <v>3.6929219999999998</v>
          </cell>
          <cell r="GU87">
            <v>3.6820119999999998</v>
          </cell>
          <cell r="GV87">
            <v>3.682439</v>
          </cell>
          <cell r="GW87">
            <v>3.6957390000000001</v>
          </cell>
          <cell r="GX87">
            <v>3.7151679999999998</v>
          </cell>
          <cell r="GY87" t="str">
            <v>Bank of England \Haver Analytics</v>
          </cell>
          <cell r="GZ87" t="b">
            <v>0</v>
          </cell>
          <cell r="HA87" t="str">
            <v>NA</v>
          </cell>
          <cell r="HB87" t="str">
            <v>NA</v>
          </cell>
          <cell r="HC87">
            <v>2024</v>
          </cell>
          <cell r="HD87">
            <v>1</v>
          </cell>
          <cell r="HE87" t="str">
            <v>NA</v>
          </cell>
          <cell r="HF87" t="str">
            <v>agg(R112RD@INTDAILY,EOP)</v>
          </cell>
          <cell r="HG87" t="str">
            <v>United Kingdom: Official Bank Rate (%) ,EOP</v>
          </cell>
          <cell r="HH87" t="str">
            <v>GBR</v>
          </cell>
          <cell r="HI87" t="str">
            <v>RCBEOP</v>
          </cell>
          <cell r="HJ87" t="str">
            <v>Labour_likely.db</v>
          </cell>
        </row>
        <row r="88">
          <cell r="A88" t="str">
            <v>United Kingdom</v>
          </cell>
          <cell r="B88" t="str">
            <v>GVA in manufacturing, real, LCU</v>
          </cell>
          <cell r="C88" t="str">
            <v>Labour_likely</v>
          </cell>
          <cell r="D88" t="str">
            <v>Pound</v>
          </cell>
          <cell r="E88" t="str">
            <v>Millions</v>
          </cell>
          <cell r="F88" t="str">
            <v>Level</v>
          </cell>
          <cell r="G88">
            <v>26681.53</v>
          </cell>
          <cell r="H88">
            <v>25504.400000000001</v>
          </cell>
          <cell r="I88">
            <v>24376.32</v>
          </cell>
          <cell r="J88">
            <v>23395.38</v>
          </cell>
          <cell r="K88">
            <v>23199.200000000001</v>
          </cell>
          <cell r="L88">
            <v>23248.240000000002</v>
          </cell>
          <cell r="M88">
            <v>23640.62</v>
          </cell>
          <cell r="N88">
            <v>23640.62</v>
          </cell>
          <cell r="O88">
            <v>23591.57</v>
          </cell>
          <cell r="P88">
            <v>23591.57</v>
          </cell>
          <cell r="Q88">
            <v>23346.34</v>
          </cell>
          <cell r="R88">
            <v>23101.1</v>
          </cell>
          <cell r="S88">
            <v>23640.62</v>
          </cell>
          <cell r="T88">
            <v>23689.67</v>
          </cell>
          <cell r="U88">
            <v>23983.95</v>
          </cell>
          <cell r="V88">
            <v>24327.279999999999</v>
          </cell>
          <cell r="W88">
            <v>24719.65</v>
          </cell>
          <cell r="X88">
            <v>24670.6</v>
          </cell>
          <cell r="Y88">
            <v>24866.79</v>
          </cell>
          <cell r="Z88">
            <v>24915.84</v>
          </cell>
          <cell r="AA88">
            <v>25602.5</v>
          </cell>
          <cell r="AB88">
            <v>25749.64</v>
          </cell>
          <cell r="AC88">
            <v>25504.400000000001</v>
          </cell>
          <cell r="AD88">
            <v>25161.07</v>
          </cell>
          <cell r="AE88">
            <v>25602.5</v>
          </cell>
          <cell r="AF88">
            <v>25553.45</v>
          </cell>
          <cell r="AG88">
            <v>25651.54</v>
          </cell>
          <cell r="AH88">
            <v>26534.39</v>
          </cell>
          <cell r="AI88">
            <v>26436.29</v>
          </cell>
          <cell r="AJ88">
            <v>26730.57</v>
          </cell>
          <cell r="AK88">
            <v>27319.14</v>
          </cell>
          <cell r="AL88">
            <v>27809.61</v>
          </cell>
          <cell r="AM88">
            <v>28398.17</v>
          </cell>
          <cell r="AN88">
            <v>28594.36</v>
          </cell>
          <cell r="AO88">
            <v>29428.16</v>
          </cell>
          <cell r="AP88">
            <v>29722.44</v>
          </cell>
          <cell r="AQ88">
            <v>30163.86</v>
          </cell>
          <cell r="AR88">
            <v>30163.86</v>
          </cell>
          <cell r="AS88">
            <v>30212.91</v>
          </cell>
          <cell r="AT88">
            <v>30261.95</v>
          </cell>
          <cell r="AU88">
            <v>30311</v>
          </cell>
          <cell r="AV88">
            <v>30494</v>
          </cell>
          <cell r="AW88">
            <v>30170</v>
          </cell>
          <cell r="AX88">
            <v>29755</v>
          </cell>
          <cell r="AY88">
            <v>29155</v>
          </cell>
          <cell r="AZ88">
            <v>28644</v>
          </cell>
          <cell r="BA88">
            <v>28319</v>
          </cell>
          <cell r="BB88">
            <v>28506</v>
          </cell>
          <cell r="BC88">
            <v>28599</v>
          </cell>
          <cell r="BD88">
            <v>28599</v>
          </cell>
          <cell r="BE88">
            <v>28737</v>
          </cell>
          <cell r="BF88">
            <v>28644</v>
          </cell>
          <cell r="BG88">
            <v>29061</v>
          </cell>
          <cell r="BH88">
            <v>29013</v>
          </cell>
          <cell r="BI88">
            <v>29013</v>
          </cell>
          <cell r="BJ88">
            <v>29155</v>
          </cell>
          <cell r="BK88">
            <v>29755</v>
          </cell>
          <cell r="BL88">
            <v>30311</v>
          </cell>
          <cell r="BM88">
            <v>30587</v>
          </cell>
          <cell r="BN88">
            <v>31098</v>
          </cell>
          <cell r="BO88">
            <v>30635</v>
          </cell>
          <cell r="BP88">
            <v>30911</v>
          </cell>
          <cell r="BQ88">
            <v>31005</v>
          </cell>
          <cell r="BR88">
            <v>31050</v>
          </cell>
          <cell r="BS88">
            <v>31143</v>
          </cell>
          <cell r="BT88">
            <v>30911</v>
          </cell>
          <cell r="BU88">
            <v>31050</v>
          </cell>
          <cell r="BV88">
            <v>31419</v>
          </cell>
          <cell r="BW88">
            <v>31653</v>
          </cell>
          <cell r="BX88">
            <v>32231</v>
          </cell>
          <cell r="BY88">
            <v>32675</v>
          </cell>
          <cell r="BZ88">
            <v>33353</v>
          </cell>
          <cell r="CA88">
            <v>33754</v>
          </cell>
          <cell r="CB88">
            <v>34070</v>
          </cell>
          <cell r="CC88">
            <v>34252</v>
          </cell>
          <cell r="CD88">
            <v>34374</v>
          </cell>
          <cell r="CE88">
            <v>35173</v>
          </cell>
          <cell r="CF88">
            <v>35484</v>
          </cell>
          <cell r="CG88">
            <v>36224</v>
          </cell>
          <cell r="CH88">
            <v>36341</v>
          </cell>
          <cell r="CI88">
            <v>36891</v>
          </cell>
          <cell r="CJ88">
            <v>37276</v>
          </cell>
          <cell r="CK88">
            <v>37602</v>
          </cell>
          <cell r="CL88">
            <v>38303</v>
          </cell>
          <cell r="CM88">
            <v>38725</v>
          </cell>
          <cell r="CN88">
            <v>38915</v>
          </cell>
          <cell r="CO88">
            <v>39206</v>
          </cell>
          <cell r="CP88">
            <v>39051</v>
          </cell>
          <cell r="CQ88">
            <v>39320</v>
          </cell>
          <cell r="CR88">
            <v>38985</v>
          </cell>
          <cell r="CS88">
            <v>41773</v>
          </cell>
          <cell r="CT88">
            <v>41469</v>
          </cell>
          <cell r="CU88">
            <v>41396</v>
          </cell>
          <cell r="CV88">
            <v>41104</v>
          </cell>
          <cell r="CW88">
            <v>41454</v>
          </cell>
          <cell r="CX88">
            <v>42185</v>
          </cell>
          <cell r="CY88">
            <v>42915</v>
          </cell>
          <cell r="CZ88">
            <v>42827</v>
          </cell>
          <cell r="DA88">
            <v>42255</v>
          </cell>
          <cell r="DB88">
            <v>42386</v>
          </cell>
          <cell r="DC88">
            <v>42529</v>
          </cell>
          <cell r="DD88">
            <v>43290</v>
          </cell>
          <cell r="DE88">
            <v>43347</v>
          </cell>
          <cell r="DF88">
            <v>44284</v>
          </cell>
          <cell r="DG88">
            <v>45116</v>
          </cell>
          <cell r="DH88">
            <v>46736</v>
          </cell>
          <cell r="DI88">
            <v>47131</v>
          </cell>
          <cell r="DJ88">
            <v>47250</v>
          </cell>
          <cell r="DK88">
            <v>46725</v>
          </cell>
          <cell r="DL88">
            <v>46283</v>
          </cell>
          <cell r="DM88">
            <v>46460</v>
          </cell>
          <cell r="DN88">
            <v>46768</v>
          </cell>
          <cell r="DO88">
            <v>47157</v>
          </cell>
          <cell r="DP88">
            <v>46928</v>
          </cell>
          <cell r="DQ88">
            <v>46518</v>
          </cell>
          <cell r="DR88">
            <v>44741</v>
          </cell>
          <cell r="DS88">
            <v>42359</v>
          </cell>
          <cell r="DT88">
            <v>41993</v>
          </cell>
          <cell r="DU88">
            <v>41708</v>
          </cell>
          <cell r="DV88">
            <v>41883</v>
          </cell>
          <cell r="DW88">
            <v>42038</v>
          </cell>
          <cell r="DX88">
            <v>42133</v>
          </cell>
          <cell r="DY88">
            <v>41808</v>
          </cell>
          <cell r="DZ88">
            <v>41865</v>
          </cell>
          <cell r="EA88">
            <v>41285</v>
          </cell>
          <cell r="EB88">
            <v>41655</v>
          </cell>
          <cell r="EC88">
            <v>41925</v>
          </cell>
          <cell r="ED88">
            <v>42248</v>
          </cell>
          <cell r="EE88">
            <v>42798</v>
          </cell>
          <cell r="EF88">
            <v>42912</v>
          </cell>
          <cell r="EG88">
            <v>43251</v>
          </cell>
          <cell r="EH88">
            <v>43455</v>
          </cell>
          <cell r="EI88">
            <v>43538</v>
          </cell>
          <cell r="EJ88">
            <v>44483</v>
          </cell>
          <cell r="EK88">
            <v>45420</v>
          </cell>
          <cell r="EL88">
            <v>45636</v>
          </cell>
          <cell r="EM88">
            <v>46238</v>
          </cell>
          <cell r="EN88">
            <v>46264</v>
          </cell>
          <cell r="EO88">
            <v>46588</v>
          </cell>
          <cell r="EP88">
            <v>46713</v>
          </cell>
          <cell r="EQ88">
            <v>46805</v>
          </cell>
          <cell r="ER88">
            <v>46802</v>
          </cell>
          <cell r="ES88">
            <v>46731</v>
          </cell>
          <cell r="ET88">
            <v>46702</v>
          </cell>
          <cell r="EU88">
            <v>46163</v>
          </cell>
          <cell r="EV88">
            <v>46641</v>
          </cell>
          <cell r="EW88">
            <v>45855</v>
          </cell>
          <cell r="EX88">
            <v>45684</v>
          </cell>
          <cell r="EY88">
            <v>45951</v>
          </cell>
          <cell r="EZ88">
            <v>46269</v>
          </cell>
          <cell r="FA88">
            <v>46956</v>
          </cell>
          <cell r="FB88">
            <v>48373</v>
          </cell>
          <cell r="FC88">
            <v>49257</v>
          </cell>
          <cell r="FD88">
            <v>49308</v>
          </cell>
          <cell r="FE88">
            <v>49073</v>
          </cell>
          <cell r="FF88">
            <v>47909</v>
          </cell>
          <cell r="FG88">
            <v>48820</v>
          </cell>
          <cell r="FH88">
            <v>48407</v>
          </cell>
          <cell r="FI88">
            <v>49171</v>
          </cell>
          <cell r="FJ88">
            <v>50116</v>
          </cell>
          <cell r="FK88">
            <v>50935</v>
          </cell>
          <cell r="FL88">
            <v>42876</v>
          </cell>
          <cell r="FM88">
            <v>52979</v>
          </cell>
          <cell r="FN88">
            <v>54125</v>
          </cell>
          <cell r="FO88">
            <v>51801</v>
          </cell>
          <cell r="FP88">
            <v>51495</v>
          </cell>
          <cell r="FQ88">
            <v>50398</v>
          </cell>
          <cell r="FR88">
            <v>50372</v>
          </cell>
          <cell r="FS88">
            <v>50000</v>
          </cell>
          <cell r="FT88">
            <v>49480</v>
          </cell>
          <cell r="FU88">
            <v>48772</v>
          </cell>
          <cell r="FV88">
            <v>49092</v>
          </cell>
          <cell r="FW88">
            <v>49391</v>
          </cell>
          <cell r="FX88">
            <v>50198</v>
          </cell>
          <cell r="FY88">
            <v>50205</v>
          </cell>
          <cell r="FZ88">
            <v>49715</v>
          </cell>
          <cell r="GA88">
            <v>50433</v>
          </cell>
          <cell r="GB88">
            <v>50498.400000000001</v>
          </cell>
          <cell r="GC88">
            <v>50420.46</v>
          </cell>
          <cell r="GD88">
            <v>50433.33</v>
          </cell>
          <cell r="GE88">
            <v>50484.52</v>
          </cell>
          <cell r="GF88">
            <v>50732.95</v>
          </cell>
          <cell r="GG88">
            <v>50935.91</v>
          </cell>
          <cell r="GH88">
            <v>51112.77</v>
          </cell>
          <cell r="GI88">
            <v>51258.09</v>
          </cell>
          <cell r="GJ88">
            <v>51425.5</v>
          </cell>
          <cell r="GK88">
            <v>51571.99</v>
          </cell>
          <cell r="GL88">
            <v>51701.38</v>
          </cell>
          <cell r="GM88">
            <v>51766.5</v>
          </cell>
          <cell r="GN88">
            <v>51872.07</v>
          </cell>
          <cell r="GO88">
            <v>51997.35</v>
          </cell>
          <cell r="GP88">
            <v>52119.39</v>
          </cell>
          <cell r="GQ88">
            <v>52209.94</v>
          </cell>
          <cell r="GR88">
            <v>52329.25</v>
          </cell>
          <cell r="GS88">
            <v>52445.55</v>
          </cell>
          <cell r="GT88">
            <v>52552.21</v>
          </cell>
          <cell r="GU88">
            <v>52653.22</v>
          </cell>
          <cell r="GV88">
            <v>52837.34</v>
          </cell>
          <cell r="GW88">
            <v>53022.93</v>
          </cell>
          <cell r="GX88">
            <v>53180.17</v>
          </cell>
          <cell r="GY88" t="str">
            <v>Office for National Statistics\Haver Analytics</v>
          </cell>
          <cell r="GZ88" t="b">
            <v>1</v>
          </cell>
          <cell r="HA88" t="str">
            <v>chained 2019</v>
          </cell>
          <cell r="HB88" t="str">
            <v>NA</v>
          </cell>
          <cell r="HC88">
            <v>2024</v>
          </cell>
          <cell r="HD88">
            <v>1</v>
          </cell>
          <cell r="HE88" t="str">
            <v>NA</v>
          </cell>
          <cell r="HF88" t="str">
            <v>KL8VQ@UK</v>
          </cell>
          <cell r="HG88" t="str">
            <v>UK: Gross Value Added: Manufacturing (SA, Mil.2019.GBP)</v>
          </cell>
          <cell r="HH88" t="str">
            <v>GBR</v>
          </cell>
          <cell r="HI88" t="str">
            <v>GVAMAN</v>
          </cell>
          <cell r="HJ88" t="str">
            <v>Labour_likely.db</v>
          </cell>
        </row>
        <row r="89">
          <cell r="A89" t="str">
            <v>United Kingdom</v>
          </cell>
          <cell r="B89" t="str">
            <v>Industrial production index</v>
          </cell>
          <cell r="C89" t="str">
            <v>Labour_likely</v>
          </cell>
          <cell r="D89" t="str">
            <v>Index</v>
          </cell>
          <cell r="E89" t="str">
            <v>NA</v>
          </cell>
          <cell r="F89" t="str">
            <v>Level</v>
          </cell>
          <cell r="G89">
            <v>64.400000000000006</v>
          </cell>
          <cell r="H89">
            <v>61.9</v>
          </cell>
          <cell r="I89">
            <v>59.7</v>
          </cell>
          <cell r="J89">
            <v>58.3</v>
          </cell>
          <cell r="K89">
            <v>58.3</v>
          </cell>
          <cell r="L89">
            <v>58.6</v>
          </cell>
          <cell r="M89">
            <v>59.5</v>
          </cell>
          <cell r="N89">
            <v>60.2</v>
          </cell>
          <cell r="O89">
            <v>59.6</v>
          </cell>
          <cell r="P89">
            <v>60.7</v>
          </cell>
          <cell r="Q89">
            <v>60.7</v>
          </cell>
          <cell r="R89">
            <v>60.1</v>
          </cell>
          <cell r="S89">
            <v>61.4</v>
          </cell>
          <cell r="T89">
            <v>62</v>
          </cell>
          <cell r="U89">
            <v>62.8</v>
          </cell>
          <cell r="V89">
            <v>63.7</v>
          </cell>
          <cell r="W89">
            <v>64.099999999999994</v>
          </cell>
          <cell r="X89">
            <v>62</v>
          </cell>
          <cell r="Y89">
            <v>61.5</v>
          </cell>
          <cell r="Z89">
            <v>62.3</v>
          </cell>
          <cell r="AA89">
            <v>64.5</v>
          </cell>
          <cell r="AB89">
            <v>67</v>
          </cell>
          <cell r="AC89">
            <v>66.3</v>
          </cell>
          <cell r="AD89">
            <v>65.900000000000006</v>
          </cell>
          <cell r="AE89">
            <v>66.3</v>
          </cell>
          <cell r="AF89">
            <v>67.3</v>
          </cell>
          <cell r="AG89">
            <v>67.599999999999994</v>
          </cell>
          <cell r="AH89">
            <v>68.8</v>
          </cell>
          <cell r="AI89">
            <v>69</v>
          </cell>
          <cell r="AJ89">
            <v>69.7</v>
          </cell>
          <cell r="AK89">
            <v>70.900000000000006</v>
          </cell>
          <cell r="AL89">
            <v>71.5</v>
          </cell>
          <cell r="AM89">
            <v>72.400000000000006</v>
          </cell>
          <cell r="AN89">
            <v>72.900000000000006</v>
          </cell>
          <cell r="AO89">
            <v>74.5</v>
          </cell>
          <cell r="AP89">
            <v>74.8</v>
          </cell>
          <cell r="AQ89">
            <v>74.900000000000006</v>
          </cell>
          <cell r="AR89">
            <v>74.900000000000006</v>
          </cell>
          <cell r="AS89">
            <v>75.3</v>
          </cell>
          <cell r="AT89">
            <v>75.599999999999994</v>
          </cell>
          <cell r="AU89">
            <v>74.900000000000006</v>
          </cell>
          <cell r="AV89">
            <v>76</v>
          </cell>
          <cell r="AW89">
            <v>74.8</v>
          </cell>
          <cell r="AX89">
            <v>74</v>
          </cell>
          <cell r="AY89">
            <v>73.2</v>
          </cell>
          <cell r="AZ89">
            <v>72.400000000000006</v>
          </cell>
          <cell r="BA89">
            <v>71.7</v>
          </cell>
          <cell r="BB89">
            <v>72.400000000000006</v>
          </cell>
          <cell r="BC89">
            <v>72.5</v>
          </cell>
          <cell r="BD89">
            <v>72.099999999999994</v>
          </cell>
          <cell r="BE89">
            <v>72.900000000000006</v>
          </cell>
          <cell r="BF89">
            <v>73.3</v>
          </cell>
          <cell r="BG89">
            <v>73.5</v>
          </cell>
          <cell r="BH89">
            <v>73.7</v>
          </cell>
          <cell r="BI89">
            <v>74.5</v>
          </cell>
          <cell r="BJ89">
            <v>75.400000000000006</v>
          </cell>
          <cell r="BK89">
            <v>76.5</v>
          </cell>
          <cell r="BL89">
            <v>78.2</v>
          </cell>
          <cell r="BM89">
            <v>78.7</v>
          </cell>
          <cell r="BN89">
            <v>79.7</v>
          </cell>
          <cell r="BO89">
            <v>78.900000000000006</v>
          </cell>
          <cell r="BP89">
            <v>79.599999999999994</v>
          </cell>
          <cell r="BQ89">
            <v>79.900000000000006</v>
          </cell>
          <cell r="BR89">
            <v>80.2</v>
          </cell>
          <cell r="BS89">
            <v>80.7</v>
          </cell>
          <cell r="BT89">
            <v>80.2</v>
          </cell>
          <cell r="BU89">
            <v>80.599999999999994</v>
          </cell>
          <cell r="BV89">
            <v>81.400000000000006</v>
          </cell>
          <cell r="BW89">
            <v>81.599999999999994</v>
          </cell>
          <cell r="BX89">
            <v>82.8</v>
          </cell>
          <cell r="BY89">
            <v>84</v>
          </cell>
          <cell r="BZ89">
            <v>85.2</v>
          </cell>
          <cell r="CA89">
            <v>86</v>
          </cell>
          <cell r="CB89">
            <v>86.7</v>
          </cell>
          <cell r="CC89">
            <v>86.8</v>
          </cell>
          <cell r="CD89">
            <v>87.4</v>
          </cell>
          <cell r="CE89">
            <v>89.4</v>
          </cell>
          <cell r="CF89">
            <v>90.3</v>
          </cell>
          <cell r="CG89">
            <v>92</v>
          </cell>
          <cell r="CH89">
            <v>92.1</v>
          </cell>
          <cell r="CI89">
            <v>92.4</v>
          </cell>
          <cell r="CJ89">
            <v>92.5</v>
          </cell>
          <cell r="CK89">
            <v>93</v>
          </cell>
          <cell r="CL89">
            <v>94.6</v>
          </cell>
          <cell r="CM89">
            <v>96.2</v>
          </cell>
          <cell r="CN89">
            <v>97.2</v>
          </cell>
          <cell r="CO89">
            <v>97.8</v>
          </cell>
          <cell r="CP89">
            <v>97.2</v>
          </cell>
          <cell r="CQ89">
            <v>97</v>
          </cell>
          <cell r="CR89">
            <v>96.4</v>
          </cell>
          <cell r="CS89">
            <v>100.6</v>
          </cell>
          <cell r="CT89">
            <v>100.7</v>
          </cell>
          <cell r="CU89">
            <v>101.4</v>
          </cell>
          <cell r="CV89">
            <v>100.4</v>
          </cell>
          <cell r="CW89">
            <v>101.2</v>
          </cell>
          <cell r="CX89">
            <v>102.3</v>
          </cell>
          <cell r="CY89">
            <v>103</v>
          </cell>
          <cell r="CZ89">
            <v>102.3</v>
          </cell>
          <cell r="DA89">
            <v>100.2</v>
          </cell>
          <cell r="DB89">
            <v>99.8</v>
          </cell>
          <cell r="DC89">
            <v>99.5</v>
          </cell>
          <cell r="DD89">
            <v>100.8</v>
          </cell>
          <cell r="DE89">
            <v>99.9</v>
          </cell>
          <cell r="DF89">
            <v>101.5</v>
          </cell>
          <cell r="DG89">
            <v>103.1</v>
          </cell>
          <cell r="DH89">
            <v>104.9</v>
          </cell>
          <cell r="DI89">
            <v>105.2</v>
          </cell>
          <cell r="DJ89">
            <v>104.8</v>
          </cell>
          <cell r="DK89">
            <v>104</v>
          </cell>
          <cell r="DL89">
            <v>102.7</v>
          </cell>
          <cell r="DM89">
            <v>102.3</v>
          </cell>
          <cell r="DN89">
            <v>102.4</v>
          </cell>
          <cell r="DO89">
            <v>101.9</v>
          </cell>
          <cell r="DP89">
            <v>101.2</v>
          </cell>
          <cell r="DQ89">
            <v>100.9</v>
          </cell>
          <cell r="DR89">
            <v>97.5</v>
          </cell>
          <cell r="DS89">
            <v>93.7</v>
          </cell>
          <cell r="DT89">
            <v>93.7</v>
          </cell>
          <cell r="DU89">
            <v>93.2</v>
          </cell>
          <cell r="DV89">
            <v>92.7</v>
          </cell>
          <cell r="DW89">
            <v>93.2</v>
          </cell>
          <cell r="DX89">
            <v>91.8</v>
          </cell>
          <cell r="DY89">
            <v>89.8</v>
          </cell>
          <cell r="DZ89">
            <v>89.3</v>
          </cell>
          <cell r="EA89">
            <v>87.3</v>
          </cell>
          <cell r="EB89">
            <v>86.1</v>
          </cell>
          <cell r="EC89">
            <v>86.3</v>
          </cell>
          <cell r="ED89">
            <v>86.7</v>
          </cell>
          <cell r="EE89">
            <v>86.9</v>
          </cell>
          <cell r="EF89">
            <v>87.2</v>
          </cell>
          <cell r="EG89">
            <v>87.4</v>
          </cell>
          <cell r="EH89">
            <v>87.1</v>
          </cell>
          <cell r="EI89">
            <v>87.5</v>
          </cell>
          <cell r="EJ89">
            <v>88.7</v>
          </cell>
          <cell r="EK89">
            <v>89.6</v>
          </cell>
          <cell r="EL89">
            <v>89.8</v>
          </cell>
          <cell r="EM89">
            <v>90.1</v>
          </cell>
          <cell r="EN89">
            <v>90</v>
          </cell>
          <cell r="EO89">
            <v>90.8</v>
          </cell>
          <cell r="EP89">
            <v>91.9</v>
          </cell>
          <cell r="EQ89">
            <v>93.4</v>
          </cell>
          <cell r="ER89">
            <v>95.3</v>
          </cell>
          <cell r="ES89">
            <v>95.6</v>
          </cell>
          <cell r="ET89">
            <v>95.5</v>
          </cell>
          <cell r="EU89">
            <v>95</v>
          </cell>
          <cell r="EV89">
            <v>96</v>
          </cell>
          <cell r="EW89">
            <v>94.7</v>
          </cell>
          <cell r="EX89">
            <v>94.2</v>
          </cell>
          <cell r="EY89">
            <v>94.3</v>
          </cell>
          <cell r="EZ89">
            <v>94.1</v>
          </cell>
          <cell r="FA89">
            <v>95.5</v>
          </cell>
          <cell r="FB89">
            <v>97.4</v>
          </cell>
          <cell r="FC89">
            <v>99.1</v>
          </cell>
          <cell r="FD89">
            <v>98.8</v>
          </cell>
          <cell r="FE89">
            <v>98.6</v>
          </cell>
          <cell r="FF89">
            <v>96.8</v>
          </cell>
          <cell r="FG89">
            <v>98.1</v>
          </cell>
          <cell r="FH89">
            <v>98.3</v>
          </cell>
          <cell r="FI89">
            <v>100.3</v>
          </cell>
          <cell r="FJ89">
            <v>103.2</v>
          </cell>
          <cell r="FK89">
            <v>104.2</v>
          </cell>
          <cell r="FL89">
            <v>91.7</v>
          </cell>
          <cell r="FM89">
            <v>106.5</v>
          </cell>
          <cell r="FN89">
            <v>106.9</v>
          </cell>
          <cell r="FO89">
            <v>101.6</v>
          </cell>
          <cell r="FP89">
            <v>99</v>
          </cell>
          <cell r="FQ89">
            <v>96.6</v>
          </cell>
          <cell r="FR89">
            <v>96.2</v>
          </cell>
          <cell r="FS89">
            <v>96.1</v>
          </cell>
          <cell r="FT89">
            <v>95.5</v>
          </cell>
          <cell r="FU89">
            <v>94.1</v>
          </cell>
          <cell r="FV89">
            <v>94.1</v>
          </cell>
          <cell r="FW89">
            <v>94.3</v>
          </cell>
          <cell r="FX89">
            <v>95</v>
          </cell>
          <cell r="FY89">
            <v>95.1</v>
          </cell>
          <cell r="FZ89">
            <v>94</v>
          </cell>
          <cell r="GA89">
            <v>94.8</v>
          </cell>
          <cell r="GB89">
            <v>94.960650000000001</v>
          </cell>
          <cell r="GC89">
            <v>94.894120000000001</v>
          </cell>
          <cell r="GD89">
            <v>94.94632</v>
          </cell>
          <cell r="GE89">
            <v>95.094309999999993</v>
          </cell>
          <cell r="GF89">
            <v>95.637770000000003</v>
          </cell>
          <cell r="GG89">
            <v>96.062719999999999</v>
          </cell>
          <cell r="GH89">
            <v>96.445149999999998</v>
          </cell>
          <cell r="GI89">
            <v>96.750479999999996</v>
          </cell>
          <cell r="GJ89">
            <v>97.115870000000001</v>
          </cell>
          <cell r="GK89">
            <v>97.420879999999997</v>
          </cell>
          <cell r="GL89">
            <v>97.685029999999998</v>
          </cell>
          <cell r="GM89">
            <v>97.845259999999996</v>
          </cell>
          <cell r="GN89">
            <v>98.082099999999997</v>
          </cell>
          <cell r="GO89">
            <v>98.337519999999998</v>
          </cell>
          <cell r="GP89">
            <v>98.582139999999995</v>
          </cell>
          <cell r="GQ89">
            <v>98.772829999999999</v>
          </cell>
          <cell r="GR89">
            <v>99.021349999999998</v>
          </cell>
          <cell r="GS89">
            <v>99.253299999999996</v>
          </cell>
          <cell r="GT89">
            <v>99.470699999999994</v>
          </cell>
          <cell r="GU89">
            <v>99.663250000000005</v>
          </cell>
          <cell r="GV89">
            <v>100.01439999999999</v>
          </cell>
          <cell r="GW89">
            <v>100.34310000000001</v>
          </cell>
          <cell r="GX89">
            <v>100.6259</v>
          </cell>
          <cell r="GY89" t="str">
            <v>Office for National Statistics\Haver Analytics</v>
          </cell>
          <cell r="GZ89" t="b">
            <v>1</v>
          </cell>
          <cell r="HA89" t="str">
            <v>NA</v>
          </cell>
          <cell r="HB89">
            <v>2019</v>
          </cell>
          <cell r="HC89">
            <v>2024</v>
          </cell>
          <cell r="HD89">
            <v>1</v>
          </cell>
          <cell r="HE89" t="str">
            <v>NA</v>
          </cell>
          <cell r="HF89" t="str">
            <v>L2KQQ@UK, grown back with K222Q@UK</v>
          </cell>
          <cell r="HG89" t="str">
            <v>UK: GVA in Chained 2019 Prices: Total Production (SA, 2019=100), grown back with UK: Industrial Production: Total (SA, 2019=100)</v>
          </cell>
          <cell r="HH89" t="str">
            <v>GBR</v>
          </cell>
          <cell r="HI89" t="str">
            <v>IP</v>
          </cell>
          <cell r="HJ89" t="str">
            <v>Labour_likely.db</v>
          </cell>
        </row>
        <row r="90">
          <cell r="A90" t="str">
            <v>United Kingdom</v>
          </cell>
          <cell r="B90" t="str">
            <v>Gross value added in construction</v>
          </cell>
          <cell r="C90" t="str">
            <v>Labour_likely</v>
          </cell>
          <cell r="D90" t="str">
            <v>Pound</v>
          </cell>
          <cell r="E90" t="str">
            <v>Millions</v>
          </cell>
          <cell r="F90" t="str">
            <v>Level</v>
          </cell>
          <cell r="G90">
            <v>1E-3</v>
          </cell>
          <cell r="H90">
            <v>1E-3</v>
          </cell>
          <cell r="I90">
            <v>1E-3</v>
          </cell>
          <cell r="J90">
            <v>1E-3</v>
          </cell>
          <cell r="K90">
            <v>1E-3</v>
          </cell>
          <cell r="L90">
            <v>1E-3</v>
          </cell>
          <cell r="M90">
            <v>1E-3</v>
          </cell>
          <cell r="N90">
            <v>1E-3</v>
          </cell>
          <cell r="O90">
            <v>1E-3</v>
          </cell>
          <cell r="P90">
            <v>1E-3</v>
          </cell>
          <cell r="Q90">
            <v>1E-3</v>
          </cell>
          <cell r="R90">
            <v>1E-3</v>
          </cell>
          <cell r="S90">
            <v>1E-3</v>
          </cell>
          <cell r="T90">
            <v>1E-3</v>
          </cell>
          <cell r="U90">
            <v>1E-3</v>
          </cell>
          <cell r="V90">
            <v>1E-3</v>
          </cell>
          <cell r="W90">
            <v>1E-3</v>
          </cell>
          <cell r="X90">
            <v>1E-3</v>
          </cell>
          <cell r="Y90">
            <v>1E-3</v>
          </cell>
          <cell r="Z90">
            <v>1E-3</v>
          </cell>
          <cell r="AA90">
            <v>1E-3</v>
          </cell>
          <cell r="AB90">
            <v>1E-3</v>
          </cell>
          <cell r="AC90">
            <v>1E-3</v>
          </cell>
          <cell r="AD90">
            <v>1E-3</v>
          </cell>
          <cell r="AE90">
            <v>1E-3</v>
          </cell>
          <cell r="AF90">
            <v>1E-3</v>
          </cell>
          <cell r="AG90">
            <v>1E-3</v>
          </cell>
          <cell r="AH90">
            <v>1E-3</v>
          </cell>
          <cell r="AI90">
            <v>1E-3</v>
          </cell>
          <cell r="AJ90">
            <v>1E-3</v>
          </cell>
          <cell r="AK90">
            <v>1E-3</v>
          </cell>
          <cell r="AL90">
            <v>1E-3</v>
          </cell>
          <cell r="AM90">
            <v>1E-3</v>
          </cell>
          <cell r="AN90">
            <v>1E-3</v>
          </cell>
          <cell r="AO90">
            <v>1E-3</v>
          </cell>
          <cell r="AP90">
            <v>1E-3</v>
          </cell>
          <cell r="AQ90">
            <v>1E-3</v>
          </cell>
          <cell r="AR90">
            <v>1E-3</v>
          </cell>
          <cell r="AS90">
            <v>1E-3</v>
          </cell>
          <cell r="AT90">
            <v>1E-3</v>
          </cell>
          <cell r="AU90">
            <v>34046</v>
          </cell>
          <cell r="AV90">
            <v>33700</v>
          </cell>
          <cell r="AW90">
            <v>32997</v>
          </cell>
          <cell r="AX90">
            <v>32703</v>
          </cell>
          <cell r="AY90">
            <v>31157</v>
          </cell>
          <cell r="AZ90">
            <v>31154</v>
          </cell>
          <cell r="BA90">
            <v>30931</v>
          </cell>
          <cell r="BB90">
            <v>30477</v>
          </cell>
          <cell r="BC90">
            <v>29753</v>
          </cell>
          <cell r="BD90">
            <v>29567</v>
          </cell>
          <cell r="BE90">
            <v>29347</v>
          </cell>
          <cell r="BF90">
            <v>28878</v>
          </cell>
          <cell r="BG90">
            <v>28826</v>
          </cell>
          <cell r="BH90">
            <v>28395</v>
          </cell>
          <cell r="BI90">
            <v>28338</v>
          </cell>
          <cell r="BJ90">
            <v>28254</v>
          </cell>
          <cell r="BK90">
            <v>27930</v>
          </cell>
          <cell r="BL90">
            <v>27929</v>
          </cell>
          <cell r="BM90">
            <v>27779</v>
          </cell>
          <cell r="BN90">
            <v>27692</v>
          </cell>
          <cell r="BO90">
            <v>27427</v>
          </cell>
          <cell r="BP90">
            <v>27633</v>
          </cell>
          <cell r="BQ90">
            <v>27827</v>
          </cell>
          <cell r="BR90">
            <v>28071</v>
          </cell>
          <cell r="BS90">
            <v>28057</v>
          </cell>
          <cell r="BT90">
            <v>28196</v>
          </cell>
          <cell r="BU90">
            <v>28614</v>
          </cell>
          <cell r="BV90">
            <v>28724</v>
          </cell>
          <cell r="BW90">
            <v>27824</v>
          </cell>
          <cell r="BX90">
            <v>28886</v>
          </cell>
          <cell r="BY90">
            <v>28773</v>
          </cell>
          <cell r="BZ90">
            <v>29756</v>
          </cell>
          <cell r="CA90">
            <v>30443</v>
          </cell>
          <cell r="CB90">
            <v>29780</v>
          </cell>
          <cell r="CC90">
            <v>29989</v>
          </cell>
          <cell r="CD90">
            <v>30708</v>
          </cell>
          <cell r="CE90">
            <v>31385</v>
          </cell>
          <cell r="CF90">
            <v>31739</v>
          </cell>
          <cell r="CG90">
            <v>32284</v>
          </cell>
          <cell r="CH90">
            <v>32113</v>
          </cell>
          <cell r="CI90">
            <v>32690</v>
          </cell>
          <cell r="CJ90">
            <v>31851</v>
          </cell>
          <cell r="CK90">
            <v>31047</v>
          </cell>
          <cell r="CL90">
            <v>31566</v>
          </cell>
          <cell r="CM90">
            <v>31481</v>
          </cell>
          <cell r="CN90">
            <v>32059</v>
          </cell>
          <cell r="CO90">
            <v>31741</v>
          </cell>
          <cell r="CP90">
            <v>31920</v>
          </cell>
          <cell r="CQ90">
            <v>31630</v>
          </cell>
          <cell r="CR90">
            <v>31411</v>
          </cell>
          <cell r="CS90">
            <v>31704</v>
          </cell>
          <cell r="CT90">
            <v>31787</v>
          </cell>
          <cell r="CU90">
            <v>30588</v>
          </cell>
          <cell r="CV90">
            <v>30918</v>
          </cell>
          <cell r="CW90">
            <v>31059</v>
          </cell>
          <cell r="CX90">
            <v>31167</v>
          </cell>
          <cell r="CY90">
            <v>31726</v>
          </cell>
          <cell r="CZ90">
            <v>30623</v>
          </cell>
          <cell r="DA90">
            <v>30285</v>
          </cell>
          <cell r="DB90">
            <v>30029</v>
          </cell>
          <cell r="DC90">
            <v>30501</v>
          </cell>
          <cell r="DD90">
            <v>30691</v>
          </cell>
          <cell r="DE90">
            <v>30209</v>
          </cell>
          <cell r="DF90">
            <v>30172</v>
          </cell>
          <cell r="DG90">
            <v>30542</v>
          </cell>
          <cell r="DH90">
            <v>30695</v>
          </cell>
          <cell r="DI90">
            <v>30690</v>
          </cell>
          <cell r="DJ90">
            <v>30971</v>
          </cell>
          <cell r="DK90">
            <v>30938</v>
          </cell>
          <cell r="DL90">
            <v>30479</v>
          </cell>
          <cell r="DM90">
            <v>29737</v>
          </cell>
          <cell r="DN90">
            <v>29819</v>
          </cell>
          <cell r="DO90">
            <v>29811</v>
          </cell>
          <cell r="DP90">
            <v>29134</v>
          </cell>
          <cell r="DQ90">
            <v>28065</v>
          </cell>
          <cell r="DR90">
            <v>26379</v>
          </cell>
          <cell r="DS90">
            <v>24139</v>
          </cell>
          <cell r="DT90">
            <v>23714</v>
          </cell>
          <cell r="DU90">
            <v>24047</v>
          </cell>
          <cell r="DV90">
            <v>23640</v>
          </cell>
          <cell r="DW90">
            <v>24809</v>
          </cell>
          <cell r="DX90">
            <v>26116</v>
          </cell>
          <cell r="DY90">
            <v>26703</v>
          </cell>
          <cell r="DZ90">
            <v>26309</v>
          </cell>
          <cell r="EA90">
            <v>26959</v>
          </cell>
          <cell r="EB90">
            <v>27587</v>
          </cell>
          <cell r="EC90">
            <v>27407</v>
          </cell>
          <cell r="ED90">
            <v>27878</v>
          </cell>
          <cell r="EE90">
            <v>27241</v>
          </cell>
          <cell r="EF90">
            <v>27138</v>
          </cell>
          <cell r="EG90">
            <v>26738</v>
          </cell>
          <cell r="EH90">
            <v>27365</v>
          </cell>
          <cell r="EI90">
            <v>27680</v>
          </cell>
          <cell r="EJ90">
            <v>28300</v>
          </cell>
          <cell r="EK90">
            <v>28879</v>
          </cell>
          <cell r="EL90">
            <v>28915</v>
          </cell>
          <cell r="EM90">
            <v>29051</v>
          </cell>
          <cell r="EN90">
            <v>29379</v>
          </cell>
          <cell r="EO90">
            <v>29562</v>
          </cell>
          <cell r="EP90">
            <v>29812</v>
          </cell>
          <cell r="EQ90">
            <v>30486</v>
          </cell>
          <cell r="ER90">
            <v>31040</v>
          </cell>
          <cell r="ES90">
            <v>30520</v>
          </cell>
          <cell r="ET90">
            <v>30838</v>
          </cell>
          <cell r="EU90">
            <v>30495</v>
          </cell>
          <cell r="EV90">
            <v>30270</v>
          </cell>
          <cell r="EW90">
            <v>30083</v>
          </cell>
          <cell r="EX90">
            <v>30040</v>
          </cell>
          <cell r="EY90">
            <v>31262</v>
          </cell>
          <cell r="EZ90">
            <v>31433</v>
          </cell>
          <cell r="FA90">
            <v>31465</v>
          </cell>
          <cell r="FB90">
            <v>31771</v>
          </cell>
          <cell r="FC90">
            <v>31122</v>
          </cell>
          <cell r="FD90">
            <v>30845</v>
          </cell>
          <cell r="FE90">
            <v>30983</v>
          </cell>
          <cell r="FF90">
            <v>30691</v>
          </cell>
          <cell r="FG90">
            <v>30952</v>
          </cell>
          <cell r="FH90">
            <v>30916</v>
          </cell>
          <cell r="FI90">
            <v>31305</v>
          </cell>
          <cell r="FJ90">
            <v>31223</v>
          </cell>
          <cell r="FK90">
            <v>30778</v>
          </cell>
          <cell r="FL90">
            <v>20340</v>
          </cell>
          <cell r="FM90">
            <v>28316</v>
          </cell>
          <cell r="FN90">
            <v>29247</v>
          </cell>
          <cell r="FO90">
            <v>29114</v>
          </cell>
          <cell r="FP90">
            <v>30313</v>
          </cell>
          <cell r="FQ90">
            <v>29747</v>
          </cell>
          <cell r="FR90">
            <v>30186</v>
          </cell>
          <cell r="FS90">
            <v>31142</v>
          </cell>
          <cell r="FT90">
            <v>31695</v>
          </cell>
          <cell r="FU90">
            <v>32025</v>
          </cell>
          <cell r="FV90">
            <v>32646</v>
          </cell>
          <cell r="FW90">
            <v>32401</v>
          </cell>
          <cell r="FX90">
            <v>32554</v>
          </cell>
          <cell r="FY90">
            <v>32761</v>
          </cell>
          <cell r="FZ90">
            <v>32464</v>
          </cell>
          <cell r="GA90">
            <v>32167</v>
          </cell>
          <cell r="GB90">
            <v>32163.360000000001</v>
          </cell>
          <cell r="GC90">
            <v>31522.400000000001</v>
          </cell>
          <cell r="GD90">
            <v>31515.71</v>
          </cell>
          <cell r="GE90">
            <v>31643.49</v>
          </cell>
          <cell r="GF90">
            <v>32161.52</v>
          </cell>
          <cell r="GG90">
            <v>32586.28</v>
          </cell>
          <cell r="GH90">
            <v>32924.22</v>
          </cell>
          <cell r="GI90">
            <v>33145.33</v>
          </cell>
          <cell r="GJ90">
            <v>33367.69</v>
          </cell>
          <cell r="GK90">
            <v>33572.089999999997</v>
          </cell>
          <cell r="GL90">
            <v>33711.25</v>
          </cell>
          <cell r="GM90">
            <v>33826.639999999999</v>
          </cell>
          <cell r="GN90">
            <v>33936.69</v>
          </cell>
          <cell r="GO90">
            <v>34035.129999999997</v>
          </cell>
          <cell r="GP90">
            <v>34120.129999999997</v>
          </cell>
          <cell r="GQ90">
            <v>34183.089999999997</v>
          </cell>
          <cell r="GR90">
            <v>34280.050000000003</v>
          </cell>
          <cell r="GS90">
            <v>34385.01</v>
          </cell>
          <cell r="GT90">
            <v>34484.519999999997</v>
          </cell>
          <cell r="GU90">
            <v>34581.800000000003</v>
          </cell>
          <cell r="GV90">
            <v>34756.85</v>
          </cell>
          <cell r="GW90">
            <v>34964.04</v>
          </cell>
          <cell r="GX90">
            <v>35119.839999999997</v>
          </cell>
          <cell r="GY90" t="str">
            <v>Office for National Statistics\Haver Analytics</v>
          </cell>
          <cell r="GZ90" t="b">
            <v>1</v>
          </cell>
          <cell r="HA90" t="str">
            <v>chained 2019</v>
          </cell>
          <cell r="HB90" t="str">
            <v>NA</v>
          </cell>
          <cell r="HC90">
            <v>2024</v>
          </cell>
          <cell r="HD90">
            <v>1</v>
          </cell>
          <cell r="HE90" t="str">
            <v>NA</v>
          </cell>
          <cell r="HF90" t="str">
            <v>KL9DQ@UK</v>
          </cell>
          <cell r="HG90" t="str">
            <v>UK: Gross Value Added: Construction (SA, Mil.2019.GBP)</v>
          </cell>
          <cell r="HH90" t="str">
            <v>GBR</v>
          </cell>
          <cell r="HI90" t="str">
            <v>GVACON</v>
          </cell>
          <cell r="HJ90" t="str">
            <v>Labour_likely.db</v>
          </cell>
        </row>
        <row r="91">
          <cell r="A91" t="str">
            <v>United Kingdom</v>
          </cell>
          <cell r="B91" t="str">
            <v>Unemployment rate, ILO definition</v>
          </cell>
          <cell r="C91" t="str">
            <v>Labour_likely</v>
          </cell>
          <cell r="D91" t="str">
            <v>%</v>
          </cell>
          <cell r="E91" t="str">
            <v>NA</v>
          </cell>
          <cell r="F91" t="str">
            <v>Level</v>
          </cell>
          <cell r="G91">
            <v>5.8</v>
          </cell>
          <cell r="H91">
            <v>6.3</v>
          </cell>
          <cell r="I91">
            <v>7.1</v>
          </cell>
          <cell r="J91">
            <v>8</v>
          </cell>
          <cell r="K91">
            <v>8.9</v>
          </cell>
          <cell r="L91">
            <v>9.6</v>
          </cell>
          <cell r="M91">
            <v>9.9</v>
          </cell>
          <cell r="N91">
            <v>10.199999999999999</v>
          </cell>
          <cell r="O91">
            <v>10.4</v>
          </cell>
          <cell r="P91">
            <v>10.6</v>
          </cell>
          <cell r="Q91">
            <v>10.8</v>
          </cell>
          <cell r="R91">
            <v>11.1</v>
          </cell>
          <cell r="S91">
            <v>11.3</v>
          </cell>
          <cell r="T91">
            <v>11.4</v>
          </cell>
          <cell r="U91">
            <v>11.5</v>
          </cell>
          <cell r="V91">
            <v>11.7</v>
          </cell>
          <cell r="W91">
            <v>11.8</v>
          </cell>
          <cell r="X91">
            <v>11.9</v>
          </cell>
          <cell r="Y91">
            <v>11.7</v>
          </cell>
          <cell r="Z91">
            <v>11.6</v>
          </cell>
          <cell r="AA91">
            <v>11.5</v>
          </cell>
          <cell r="AB91">
            <v>11.4</v>
          </cell>
          <cell r="AC91">
            <v>11.3</v>
          </cell>
          <cell r="AD91">
            <v>11.3</v>
          </cell>
          <cell r="AE91">
            <v>11.3</v>
          </cell>
          <cell r="AF91">
            <v>11.3</v>
          </cell>
          <cell r="AG91">
            <v>11.4</v>
          </cell>
          <cell r="AH91">
            <v>11.3</v>
          </cell>
          <cell r="AI91">
            <v>11.1</v>
          </cell>
          <cell r="AJ91">
            <v>10.7</v>
          </cell>
          <cell r="AK91">
            <v>10.199999999999999</v>
          </cell>
          <cell r="AL91">
            <v>9.6999999999999993</v>
          </cell>
          <cell r="AM91">
            <v>9.1999999999999993</v>
          </cell>
          <cell r="AN91">
            <v>8.6999999999999993</v>
          </cell>
          <cell r="AO91">
            <v>8.4</v>
          </cell>
          <cell r="AP91">
            <v>8</v>
          </cell>
          <cell r="AQ91">
            <v>7.6</v>
          </cell>
          <cell r="AR91">
            <v>7.2</v>
          </cell>
          <cell r="AS91">
            <v>7.1</v>
          </cell>
          <cell r="AT91">
            <v>7</v>
          </cell>
          <cell r="AU91">
            <v>6.9</v>
          </cell>
          <cell r="AV91">
            <v>6.9</v>
          </cell>
          <cell r="AW91">
            <v>7.1</v>
          </cell>
          <cell r="AX91">
            <v>7.5</v>
          </cell>
          <cell r="AY91">
            <v>8</v>
          </cell>
          <cell r="AZ91">
            <v>8.6999999999999993</v>
          </cell>
          <cell r="BA91">
            <v>9.1999999999999993</v>
          </cell>
          <cell r="BB91">
            <v>9.5</v>
          </cell>
          <cell r="BC91">
            <v>9.6999999999999993</v>
          </cell>
          <cell r="BD91">
            <v>9.8000000000000007</v>
          </cell>
          <cell r="BE91">
            <v>9.9</v>
          </cell>
          <cell r="BF91">
            <v>10.4</v>
          </cell>
          <cell r="BG91">
            <v>10.6</v>
          </cell>
          <cell r="BH91">
            <v>10.4</v>
          </cell>
          <cell r="BI91">
            <v>10.199999999999999</v>
          </cell>
          <cell r="BJ91">
            <v>10.3</v>
          </cell>
          <cell r="BK91">
            <v>9.9</v>
          </cell>
          <cell r="BL91">
            <v>9.6999999999999993</v>
          </cell>
          <cell r="BM91">
            <v>9.4</v>
          </cell>
          <cell r="BN91">
            <v>9</v>
          </cell>
          <cell r="BO91">
            <v>8.9</v>
          </cell>
          <cell r="BP91">
            <v>8.6999999999999993</v>
          </cell>
          <cell r="BQ91">
            <v>8.6</v>
          </cell>
          <cell r="BR91">
            <v>8.3000000000000007</v>
          </cell>
          <cell r="BS91">
            <v>8.1999999999999993</v>
          </cell>
          <cell r="BT91">
            <v>8.3000000000000007</v>
          </cell>
          <cell r="BU91">
            <v>8.1</v>
          </cell>
          <cell r="BV91">
            <v>7.8</v>
          </cell>
          <cell r="BW91">
            <v>7.3</v>
          </cell>
          <cell r="BX91">
            <v>7.2</v>
          </cell>
          <cell r="BY91">
            <v>6.8</v>
          </cell>
          <cell r="BZ91">
            <v>6.5</v>
          </cell>
          <cell r="CA91">
            <v>6.4</v>
          </cell>
          <cell r="CB91">
            <v>6.3</v>
          </cell>
          <cell r="CC91">
            <v>6.2</v>
          </cell>
          <cell r="CD91">
            <v>6.1</v>
          </cell>
          <cell r="CE91">
            <v>6.2</v>
          </cell>
          <cell r="CF91">
            <v>6</v>
          </cell>
          <cell r="CG91">
            <v>5.9</v>
          </cell>
          <cell r="CH91">
            <v>5.8</v>
          </cell>
          <cell r="CI91">
            <v>5.8</v>
          </cell>
          <cell r="CJ91">
            <v>5.5</v>
          </cell>
          <cell r="CK91">
            <v>5.3</v>
          </cell>
          <cell r="CL91">
            <v>5.2</v>
          </cell>
          <cell r="CM91">
            <v>5.0999999999999996</v>
          </cell>
          <cell r="CN91">
            <v>5</v>
          </cell>
          <cell r="CO91">
            <v>5.0999999999999996</v>
          </cell>
          <cell r="CP91">
            <v>5.2</v>
          </cell>
          <cell r="CQ91">
            <v>5.2</v>
          </cell>
          <cell r="CR91">
            <v>5.2</v>
          </cell>
          <cell r="CS91">
            <v>5.3</v>
          </cell>
          <cell r="CT91">
            <v>5.0999999999999996</v>
          </cell>
          <cell r="CU91">
            <v>5.2</v>
          </cell>
          <cell r="CV91">
            <v>4.9000000000000004</v>
          </cell>
          <cell r="CW91">
            <v>5</v>
          </cell>
          <cell r="CX91">
            <v>4.9000000000000004</v>
          </cell>
          <cell r="CY91">
            <v>4.8</v>
          </cell>
          <cell r="CZ91">
            <v>4.8</v>
          </cell>
          <cell r="DA91">
            <v>4.7</v>
          </cell>
          <cell r="DB91">
            <v>4.7</v>
          </cell>
          <cell r="DC91">
            <v>4.7</v>
          </cell>
          <cell r="DD91">
            <v>4.8</v>
          </cell>
          <cell r="DE91">
            <v>4.7</v>
          </cell>
          <cell r="DF91">
            <v>5.0999999999999996</v>
          </cell>
          <cell r="DG91">
            <v>5.2</v>
          </cell>
          <cell r="DH91">
            <v>5.5</v>
          </cell>
          <cell r="DI91">
            <v>5.5</v>
          </cell>
          <cell r="DJ91">
            <v>5.5</v>
          </cell>
          <cell r="DK91">
            <v>5.5</v>
          </cell>
          <cell r="DL91">
            <v>5.4</v>
          </cell>
          <cell r="DM91">
            <v>5.3</v>
          </cell>
          <cell r="DN91">
            <v>5.2</v>
          </cell>
          <cell r="DO91">
            <v>5.2</v>
          </cell>
          <cell r="DP91">
            <v>5.4</v>
          </cell>
          <cell r="DQ91">
            <v>5.9</v>
          </cell>
          <cell r="DR91">
            <v>6.4</v>
          </cell>
          <cell r="DS91">
            <v>7.1</v>
          </cell>
          <cell r="DT91">
            <v>7.8</v>
          </cell>
          <cell r="DU91">
            <v>7.8</v>
          </cell>
          <cell r="DV91">
            <v>7.8</v>
          </cell>
          <cell r="DW91">
            <v>8</v>
          </cell>
          <cell r="DX91">
            <v>7.9</v>
          </cell>
          <cell r="DY91">
            <v>7.8</v>
          </cell>
          <cell r="DZ91">
            <v>7.9</v>
          </cell>
          <cell r="EA91">
            <v>7.8</v>
          </cell>
          <cell r="EB91">
            <v>7.9</v>
          </cell>
          <cell r="EC91">
            <v>8.3000000000000007</v>
          </cell>
          <cell r="ED91">
            <v>8.4</v>
          </cell>
          <cell r="EE91">
            <v>8.1999999999999993</v>
          </cell>
          <cell r="EF91">
            <v>8</v>
          </cell>
          <cell r="EG91">
            <v>7.9</v>
          </cell>
          <cell r="EH91">
            <v>7.8</v>
          </cell>
          <cell r="EI91">
            <v>7.9</v>
          </cell>
          <cell r="EJ91">
            <v>7.8</v>
          </cell>
          <cell r="EK91">
            <v>7.6</v>
          </cell>
          <cell r="EL91">
            <v>7.2</v>
          </cell>
          <cell r="EM91">
            <v>6.8</v>
          </cell>
          <cell r="EN91">
            <v>6.3</v>
          </cell>
          <cell r="EO91">
            <v>6</v>
          </cell>
          <cell r="EP91">
            <v>5.7</v>
          </cell>
          <cell r="EQ91">
            <v>5.6</v>
          </cell>
          <cell r="ER91">
            <v>5.6</v>
          </cell>
          <cell r="ES91">
            <v>5.4</v>
          </cell>
          <cell r="ET91">
            <v>5.0999999999999996</v>
          </cell>
          <cell r="EU91">
            <v>5.0999999999999996</v>
          </cell>
          <cell r="EV91">
            <v>5</v>
          </cell>
          <cell r="EW91">
            <v>4.9000000000000004</v>
          </cell>
          <cell r="EX91">
            <v>4.8</v>
          </cell>
          <cell r="EY91">
            <v>4.5999999999999996</v>
          </cell>
          <cell r="EZ91">
            <v>4.5</v>
          </cell>
          <cell r="FA91">
            <v>4.3</v>
          </cell>
          <cell r="FB91">
            <v>4.4000000000000004</v>
          </cell>
          <cell r="FC91">
            <v>4.3</v>
          </cell>
          <cell r="FD91">
            <v>4.0999999999999996</v>
          </cell>
          <cell r="FE91">
            <v>4.2</v>
          </cell>
          <cell r="FF91">
            <v>4.0999999999999996</v>
          </cell>
          <cell r="FG91">
            <v>3.9</v>
          </cell>
          <cell r="FH91">
            <v>4</v>
          </cell>
          <cell r="FI91">
            <v>3.9</v>
          </cell>
          <cell r="FJ91">
            <v>3.9</v>
          </cell>
          <cell r="FK91">
            <v>4.0999999999999996</v>
          </cell>
          <cell r="FL91">
            <v>4.2</v>
          </cell>
          <cell r="FM91">
            <v>5</v>
          </cell>
          <cell r="FN91">
            <v>5.3</v>
          </cell>
          <cell r="FO91">
            <v>5.0999999999999996</v>
          </cell>
          <cell r="FP91">
            <v>4.8</v>
          </cell>
          <cell r="FQ91">
            <v>4.4000000000000004</v>
          </cell>
          <cell r="FR91">
            <v>4.2</v>
          </cell>
          <cell r="FS91">
            <v>3.9</v>
          </cell>
          <cell r="FT91">
            <v>3.9</v>
          </cell>
          <cell r="FU91">
            <v>3.8</v>
          </cell>
          <cell r="FV91">
            <v>3.9</v>
          </cell>
          <cell r="FW91">
            <v>4</v>
          </cell>
          <cell r="FX91">
            <v>4.2</v>
          </cell>
          <cell r="FY91">
            <v>4.0999999999999996</v>
          </cell>
          <cell r="FZ91">
            <v>3.8</v>
          </cell>
          <cell r="GA91">
            <v>4.3</v>
          </cell>
          <cell r="GB91">
            <v>4.4190860000000001</v>
          </cell>
          <cell r="GC91">
            <v>4.4771400000000003</v>
          </cell>
          <cell r="GD91">
            <v>4.5088530000000002</v>
          </cell>
          <cell r="GE91">
            <v>4.5197909999999997</v>
          </cell>
          <cell r="GF91">
            <v>4.2640760000000002</v>
          </cell>
          <cell r="GG91">
            <v>4.0866319999999998</v>
          </cell>
          <cell r="GH91">
            <v>3.9478230000000001</v>
          </cell>
          <cell r="GI91">
            <v>3.8894299999999999</v>
          </cell>
          <cell r="GJ91">
            <v>3.7045059999999999</v>
          </cell>
          <cell r="GK91">
            <v>3.6510120000000001</v>
          </cell>
          <cell r="GL91">
            <v>3.6466090000000002</v>
          </cell>
          <cell r="GM91">
            <v>3.648876</v>
          </cell>
          <cell r="GN91">
            <v>3.6448450000000001</v>
          </cell>
          <cell r="GO91">
            <v>3.6586370000000001</v>
          </cell>
          <cell r="GP91">
            <v>3.684914</v>
          </cell>
          <cell r="GQ91">
            <v>3.7075490000000002</v>
          </cell>
          <cell r="GR91">
            <v>3.6677940000000002</v>
          </cell>
          <cell r="GS91">
            <v>3.6544979999999998</v>
          </cell>
          <cell r="GT91">
            <v>3.6535479999999998</v>
          </cell>
          <cell r="GU91">
            <v>3.666782</v>
          </cell>
          <cell r="GV91">
            <v>3.571545</v>
          </cell>
          <cell r="GW91">
            <v>3.5423529999999999</v>
          </cell>
          <cell r="GX91">
            <v>3.5245030000000002</v>
          </cell>
          <cell r="GY91" t="str">
            <v>Office for National Statistics\Haver Analytics</v>
          </cell>
          <cell r="GZ91" t="b">
            <v>1</v>
          </cell>
          <cell r="HA91" t="str">
            <v>NA</v>
          </cell>
          <cell r="HB91" t="str">
            <v>NA</v>
          </cell>
          <cell r="HC91">
            <v>2024</v>
          </cell>
          <cell r="HD91">
            <v>1</v>
          </cell>
          <cell r="HE91" t="str">
            <v>NA</v>
          </cell>
          <cell r="HF91" t="str">
            <v>MGSXQ@UK</v>
          </cell>
          <cell r="HG91" t="str">
            <v xml:space="preserve">UK: LFS: Unemployment Rate: Aged 16 and Over (SA, %) </v>
          </cell>
          <cell r="HH91" t="str">
            <v>GBR</v>
          </cell>
          <cell r="HI91" t="str">
            <v>UPILO</v>
          </cell>
          <cell r="HJ91" t="str">
            <v>Labour_likely.db</v>
          </cell>
        </row>
        <row r="92">
          <cell r="A92" t="str">
            <v>United Kingdom</v>
          </cell>
          <cell r="B92" t="str">
            <v>Unemployment, ILO definition</v>
          </cell>
          <cell r="C92" t="str">
            <v>Labour_likely</v>
          </cell>
          <cell r="D92" t="str">
            <v>Person</v>
          </cell>
          <cell r="E92" t="str">
            <v>Thousands</v>
          </cell>
          <cell r="F92" t="str">
            <v>Level</v>
          </cell>
          <cell r="G92">
            <v>1558</v>
          </cell>
          <cell r="H92">
            <v>1700</v>
          </cell>
          <cell r="I92">
            <v>1905</v>
          </cell>
          <cell r="J92">
            <v>2169</v>
          </cell>
          <cell r="K92">
            <v>2403</v>
          </cell>
          <cell r="L92">
            <v>2588</v>
          </cell>
          <cell r="M92">
            <v>2684</v>
          </cell>
          <cell r="N92">
            <v>2761</v>
          </cell>
          <cell r="O92">
            <v>2803</v>
          </cell>
          <cell r="P92">
            <v>2841</v>
          </cell>
          <cell r="Q92">
            <v>2897</v>
          </cell>
          <cell r="R92">
            <v>2960</v>
          </cell>
          <cell r="S92">
            <v>2998</v>
          </cell>
          <cell r="T92">
            <v>3049</v>
          </cell>
          <cell r="U92">
            <v>3109</v>
          </cell>
          <cell r="V92">
            <v>3167</v>
          </cell>
          <cell r="W92">
            <v>3243</v>
          </cell>
          <cell r="X92">
            <v>3265</v>
          </cell>
          <cell r="Y92">
            <v>3238</v>
          </cell>
          <cell r="Z92">
            <v>3217</v>
          </cell>
          <cell r="AA92">
            <v>3180</v>
          </cell>
          <cell r="AB92">
            <v>3152</v>
          </cell>
          <cell r="AC92">
            <v>3137</v>
          </cell>
          <cell r="AD92">
            <v>3135</v>
          </cell>
          <cell r="AE92">
            <v>3150</v>
          </cell>
          <cell r="AF92">
            <v>3159</v>
          </cell>
          <cell r="AG92">
            <v>3177</v>
          </cell>
          <cell r="AH92">
            <v>3156</v>
          </cell>
          <cell r="AI92">
            <v>3113</v>
          </cell>
          <cell r="AJ92">
            <v>3021</v>
          </cell>
          <cell r="AK92">
            <v>2885</v>
          </cell>
          <cell r="AL92">
            <v>2741</v>
          </cell>
          <cell r="AM92">
            <v>2613</v>
          </cell>
          <cell r="AN92">
            <v>2490</v>
          </cell>
          <cell r="AO92">
            <v>2385</v>
          </cell>
          <cell r="AP92">
            <v>2293</v>
          </cell>
          <cell r="AQ92">
            <v>2179</v>
          </cell>
          <cell r="AR92">
            <v>2083</v>
          </cell>
          <cell r="AS92">
            <v>2045</v>
          </cell>
          <cell r="AT92">
            <v>2021</v>
          </cell>
          <cell r="AU92">
            <v>2004</v>
          </cell>
          <cell r="AV92">
            <v>2002</v>
          </cell>
          <cell r="AW92">
            <v>2049</v>
          </cell>
          <cell r="AX92">
            <v>2158</v>
          </cell>
          <cell r="AY92">
            <v>2306</v>
          </cell>
          <cell r="AZ92">
            <v>2492</v>
          </cell>
          <cell r="BA92">
            <v>2624</v>
          </cell>
          <cell r="BB92">
            <v>2697</v>
          </cell>
          <cell r="BC92">
            <v>2762</v>
          </cell>
          <cell r="BD92">
            <v>2777</v>
          </cell>
          <cell r="BE92">
            <v>2815</v>
          </cell>
          <cell r="BF92">
            <v>2932</v>
          </cell>
          <cell r="BG92">
            <v>3004</v>
          </cell>
          <cell r="BH92">
            <v>2931</v>
          </cell>
          <cell r="BI92">
            <v>2890</v>
          </cell>
          <cell r="BJ92">
            <v>2892</v>
          </cell>
          <cell r="BK92">
            <v>2806</v>
          </cell>
          <cell r="BL92">
            <v>2736</v>
          </cell>
          <cell r="BM92">
            <v>2639</v>
          </cell>
          <cell r="BN92">
            <v>2521</v>
          </cell>
          <cell r="BO92">
            <v>2497</v>
          </cell>
          <cell r="BP92">
            <v>2445</v>
          </cell>
          <cell r="BQ92">
            <v>2447</v>
          </cell>
          <cell r="BR92">
            <v>2353</v>
          </cell>
          <cell r="BS92">
            <v>2330</v>
          </cell>
          <cell r="BT92">
            <v>2340</v>
          </cell>
          <cell r="BU92">
            <v>2285</v>
          </cell>
          <cell r="BV92">
            <v>2229</v>
          </cell>
          <cell r="BW92">
            <v>2085</v>
          </cell>
          <cell r="BX92">
            <v>2051</v>
          </cell>
          <cell r="BY92">
            <v>1951</v>
          </cell>
          <cell r="BZ92">
            <v>1864</v>
          </cell>
          <cell r="CA92">
            <v>1813</v>
          </cell>
          <cell r="CB92">
            <v>1791</v>
          </cell>
          <cell r="CC92">
            <v>1786</v>
          </cell>
          <cell r="CD92">
            <v>1764</v>
          </cell>
          <cell r="CE92">
            <v>1780</v>
          </cell>
          <cell r="CF92">
            <v>1743</v>
          </cell>
          <cell r="CG92">
            <v>1702</v>
          </cell>
          <cell r="CH92">
            <v>1684</v>
          </cell>
          <cell r="CI92">
            <v>1682</v>
          </cell>
          <cell r="CJ92">
            <v>1599</v>
          </cell>
          <cell r="CK92">
            <v>1548</v>
          </cell>
          <cell r="CL92">
            <v>1520</v>
          </cell>
          <cell r="CM92">
            <v>1481</v>
          </cell>
          <cell r="CN92">
            <v>1468</v>
          </cell>
          <cell r="CO92">
            <v>1487</v>
          </cell>
          <cell r="CP92">
            <v>1520</v>
          </cell>
          <cell r="CQ92">
            <v>1515</v>
          </cell>
          <cell r="CR92">
            <v>1520</v>
          </cell>
          <cell r="CS92">
            <v>1566</v>
          </cell>
          <cell r="CT92">
            <v>1516</v>
          </cell>
          <cell r="CU92">
            <v>1531</v>
          </cell>
          <cell r="CV92">
            <v>1467</v>
          </cell>
          <cell r="CW92">
            <v>1502</v>
          </cell>
          <cell r="CX92">
            <v>1457</v>
          </cell>
          <cell r="CY92">
            <v>1434</v>
          </cell>
          <cell r="CZ92">
            <v>1437</v>
          </cell>
          <cell r="DA92">
            <v>1401</v>
          </cell>
          <cell r="DB92">
            <v>1423</v>
          </cell>
          <cell r="DC92">
            <v>1416</v>
          </cell>
          <cell r="DD92">
            <v>1437</v>
          </cell>
          <cell r="DE92">
            <v>1437</v>
          </cell>
          <cell r="DF92">
            <v>1567</v>
          </cell>
          <cell r="DG92">
            <v>1604</v>
          </cell>
          <cell r="DH92">
            <v>1685</v>
          </cell>
          <cell r="DI92">
            <v>1693</v>
          </cell>
          <cell r="DJ92">
            <v>1701</v>
          </cell>
          <cell r="DK92">
            <v>1704</v>
          </cell>
          <cell r="DL92">
            <v>1658</v>
          </cell>
          <cell r="DM92">
            <v>1650</v>
          </cell>
          <cell r="DN92">
            <v>1608</v>
          </cell>
          <cell r="DO92">
            <v>1622</v>
          </cell>
          <cell r="DP92">
            <v>1680</v>
          </cell>
          <cell r="DQ92">
            <v>1840</v>
          </cell>
          <cell r="DR92">
            <v>2003</v>
          </cell>
          <cell r="DS92">
            <v>2235</v>
          </cell>
          <cell r="DT92">
            <v>2448</v>
          </cell>
          <cell r="DU92">
            <v>2475</v>
          </cell>
          <cell r="DV92">
            <v>2453</v>
          </cell>
          <cell r="DW92">
            <v>2526</v>
          </cell>
          <cell r="DX92">
            <v>2488</v>
          </cell>
          <cell r="DY92">
            <v>2470</v>
          </cell>
          <cell r="DZ92">
            <v>2503</v>
          </cell>
          <cell r="EA92">
            <v>2483</v>
          </cell>
          <cell r="EB92">
            <v>2540</v>
          </cell>
          <cell r="EC92">
            <v>2662</v>
          </cell>
          <cell r="ED92">
            <v>2690</v>
          </cell>
          <cell r="EE92">
            <v>2636</v>
          </cell>
          <cell r="EF92">
            <v>2579</v>
          </cell>
          <cell r="EG92">
            <v>2542</v>
          </cell>
          <cell r="EH92">
            <v>2540</v>
          </cell>
          <cell r="EI92">
            <v>2547</v>
          </cell>
          <cell r="EJ92">
            <v>2523</v>
          </cell>
          <cell r="EK92">
            <v>2492</v>
          </cell>
          <cell r="EL92">
            <v>2368</v>
          </cell>
          <cell r="EM92">
            <v>2223</v>
          </cell>
          <cell r="EN92">
            <v>2073</v>
          </cell>
          <cell r="EO92">
            <v>1974</v>
          </cell>
          <cell r="EP92">
            <v>1883</v>
          </cell>
          <cell r="EQ92">
            <v>1840</v>
          </cell>
          <cell r="ER92">
            <v>1863</v>
          </cell>
          <cell r="ES92">
            <v>1776</v>
          </cell>
          <cell r="ET92">
            <v>1705</v>
          </cell>
          <cell r="EU92">
            <v>1705</v>
          </cell>
          <cell r="EV92">
            <v>1663</v>
          </cell>
          <cell r="EW92">
            <v>1638</v>
          </cell>
          <cell r="EX92">
            <v>1607</v>
          </cell>
          <cell r="EY92">
            <v>1551</v>
          </cell>
          <cell r="EZ92">
            <v>1509</v>
          </cell>
          <cell r="FA92">
            <v>1454</v>
          </cell>
          <cell r="FB92">
            <v>1490</v>
          </cell>
          <cell r="FC92">
            <v>1445</v>
          </cell>
          <cell r="FD92">
            <v>1391</v>
          </cell>
          <cell r="FE92">
            <v>1407</v>
          </cell>
          <cell r="FF92">
            <v>1395</v>
          </cell>
          <cell r="FG92">
            <v>1331</v>
          </cell>
          <cell r="FH92">
            <v>1364</v>
          </cell>
          <cell r="FI92">
            <v>1341</v>
          </cell>
          <cell r="FJ92">
            <v>1326</v>
          </cell>
          <cell r="FK92">
            <v>1412</v>
          </cell>
          <cell r="FL92">
            <v>1435</v>
          </cell>
          <cell r="FM92">
            <v>1698</v>
          </cell>
          <cell r="FN92">
            <v>1815</v>
          </cell>
          <cell r="FO92">
            <v>1718</v>
          </cell>
          <cell r="FP92">
            <v>1647</v>
          </cell>
          <cell r="FQ92">
            <v>1501</v>
          </cell>
          <cell r="FR92">
            <v>1425</v>
          </cell>
          <cell r="FS92">
            <v>1313</v>
          </cell>
          <cell r="FT92">
            <v>1351</v>
          </cell>
          <cell r="FU92">
            <v>1283</v>
          </cell>
          <cell r="FV92">
            <v>1333</v>
          </cell>
          <cell r="FW92">
            <v>1383</v>
          </cell>
          <cell r="FX92">
            <v>1460</v>
          </cell>
          <cell r="FY92">
            <v>1407</v>
          </cell>
          <cell r="FZ92">
            <v>1320</v>
          </cell>
          <cell r="GA92">
            <v>1486</v>
          </cell>
          <cell r="GB92">
            <v>1536.0740000000001</v>
          </cell>
          <cell r="GC92">
            <v>1559.164</v>
          </cell>
          <cell r="GD92">
            <v>1573.59</v>
          </cell>
          <cell r="GE92">
            <v>1580.797</v>
          </cell>
          <cell r="GF92">
            <v>1494.559</v>
          </cell>
          <cell r="GG92">
            <v>1434.816</v>
          </cell>
          <cell r="GH92">
            <v>1388.4490000000001</v>
          </cell>
          <cell r="GI92">
            <v>1370.2460000000001</v>
          </cell>
          <cell r="GJ92">
            <v>1307.32</v>
          </cell>
          <cell r="GK92">
            <v>1290.633</v>
          </cell>
          <cell r="GL92">
            <v>1291.6289999999999</v>
          </cell>
          <cell r="GM92">
            <v>1294.6210000000001</v>
          </cell>
          <cell r="GN92">
            <v>1295.742</v>
          </cell>
          <cell r="GO92">
            <v>1303.0229999999999</v>
          </cell>
          <cell r="GP92">
            <v>1314.777</v>
          </cell>
          <cell r="GQ92">
            <v>1325.078</v>
          </cell>
          <cell r="GR92">
            <v>1313.07</v>
          </cell>
          <cell r="GS92">
            <v>1310.32</v>
          </cell>
          <cell r="GT92">
            <v>1312.172</v>
          </cell>
          <cell r="GU92">
            <v>1319.125</v>
          </cell>
          <cell r="GV92">
            <v>1286.414</v>
          </cell>
          <cell r="GW92">
            <v>1277.4380000000001</v>
          </cell>
          <cell r="GX92">
            <v>1272.5309999999999</v>
          </cell>
          <cell r="GY92" t="str">
            <v>Office for National Statistics\Haver Analytics</v>
          </cell>
          <cell r="GZ92" t="b">
            <v>1</v>
          </cell>
          <cell r="HA92" t="str">
            <v>NA</v>
          </cell>
          <cell r="HB92" t="str">
            <v>NA</v>
          </cell>
          <cell r="HC92">
            <v>2024</v>
          </cell>
          <cell r="HD92">
            <v>1</v>
          </cell>
          <cell r="HE92" t="str">
            <v>NA</v>
          </cell>
          <cell r="HF92" t="str">
            <v>MGSCQ@UK</v>
          </cell>
          <cell r="HG92" t="str">
            <v xml:space="preserve">UK: LFS: Unemployed: Aged 16 &amp; Over (SA, Thous) </v>
          </cell>
          <cell r="HH92" t="str">
            <v>GBR</v>
          </cell>
          <cell r="HI92" t="str">
            <v>UILO</v>
          </cell>
          <cell r="HJ92" t="str">
            <v>Labour_likely.db</v>
          </cell>
        </row>
        <row r="93">
          <cell r="A93" t="str">
            <v>United Kingdom</v>
          </cell>
          <cell r="B93" t="str">
            <v>Output gap</v>
          </cell>
          <cell r="C93" t="str">
            <v>Labour_likely</v>
          </cell>
          <cell r="D93" t="str">
            <v>%</v>
          </cell>
          <cell r="E93" t="str">
            <v>NA</v>
          </cell>
          <cell r="F93" t="str">
            <v>Level</v>
          </cell>
          <cell r="G93">
            <v>0.57535170000000002</v>
          </cell>
          <cell r="H93">
            <v>-1.929665</v>
          </cell>
          <cell r="I93">
            <v>-2.5279050000000001</v>
          </cell>
          <cell r="J93">
            <v>-4.0995600000000003</v>
          </cell>
          <cell r="K93">
            <v>-4.5827869999999997</v>
          </cell>
          <cell r="L93">
            <v>-4.6421999999999999</v>
          </cell>
          <cell r="M93">
            <v>-3.6931039999999999</v>
          </cell>
          <cell r="N93">
            <v>-3.6481859999999999</v>
          </cell>
          <cell r="O93">
            <v>-3.5859109999999998</v>
          </cell>
          <cell r="P93">
            <v>-2.735233</v>
          </cell>
          <cell r="Q93">
            <v>-2.6642800000000002</v>
          </cell>
          <cell r="R93">
            <v>-2.1719930000000001</v>
          </cell>
          <cell r="S93">
            <v>-0.49467090000000002</v>
          </cell>
          <cell r="T93">
            <v>-0.32482149999999999</v>
          </cell>
          <cell r="U93">
            <v>-0.13475419999999999</v>
          </cell>
          <cell r="V93">
            <v>-0.40683750000000002</v>
          </cell>
          <cell r="W93">
            <v>-0.48332209999999998</v>
          </cell>
          <cell r="X93">
            <v>-2.3194309999999998</v>
          </cell>
          <cell r="Y93">
            <v>-2.2900580000000001</v>
          </cell>
          <cell r="Z93">
            <v>-1.244831</v>
          </cell>
          <cell r="AA93">
            <v>-0.95043180000000005</v>
          </cell>
          <cell r="AB93">
            <v>0.54407119999999998</v>
          </cell>
          <cell r="AC93">
            <v>-0.1364708</v>
          </cell>
          <cell r="AD93">
            <v>-0.73614120000000005</v>
          </cell>
          <cell r="AE93">
            <v>-0.32854080000000002</v>
          </cell>
          <cell r="AF93">
            <v>0</v>
          </cell>
          <cell r="AG93">
            <v>-4.9018859999999997E-2</v>
          </cell>
          <cell r="AH93">
            <v>1.2311939999999999</v>
          </cell>
          <cell r="AI93">
            <v>1.349545</v>
          </cell>
          <cell r="AJ93">
            <v>2.0267490000000001</v>
          </cell>
          <cell r="AK93">
            <v>3.6248209999999998</v>
          </cell>
          <cell r="AL93">
            <v>3.9261819999999998</v>
          </cell>
          <cell r="AM93">
            <v>4.5965189999999998</v>
          </cell>
          <cell r="AN93">
            <v>4.2772290000000002</v>
          </cell>
          <cell r="AO93">
            <v>4.6118740000000003</v>
          </cell>
          <cell r="AP93">
            <v>4.4764520000000001</v>
          </cell>
          <cell r="AQ93">
            <v>3.945732</v>
          </cell>
          <cell r="AR93">
            <v>3.7604329999999999</v>
          </cell>
          <cell r="AS93">
            <v>3.19767</v>
          </cell>
          <cell r="AT93">
            <v>2.4243350000000001</v>
          </cell>
          <cell r="AU93">
            <v>2.3304939999999998</v>
          </cell>
          <cell r="AV93">
            <v>2.3231510000000002</v>
          </cell>
          <cell r="AW93">
            <v>0.62856670000000003</v>
          </cell>
          <cell r="AX93">
            <v>-0.30984879999999998</v>
          </cell>
          <cell r="AY93">
            <v>-0.93164440000000004</v>
          </cell>
          <cell r="AZ93">
            <v>-1.383305</v>
          </cell>
          <cell r="BA93">
            <v>-1.849461</v>
          </cell>
          <cell r="BB93">
            <v>-2.0081519999999999</v>
          </cell>
          <cell r="BC93">
            <v>-2.7214999999999998</v>
          </cell>
          <cell r="BD93">
            <v>-3.1823160000000001</v>
          </cell>
          <cell r="BE93">
            <v>-2.6910780000000001</v>
          </cell>
          <cell r="BF93">
            <v>-2.1010399999999998</v>
          </cell>
          <cell r="BG93">
            <v>-2.3445130000000001</v>
          </cell>
          <cell r="BH93">
            <v>-2.260208</v>
          </cell>
          <cell r="BI93">
            <v>-1.865578</v>
          </cell>
          <cell r="BJ93">
            <v>-1.757145</v>
          </cell>
          <cell r="BK93">
            <v>-1.5326500000000001</v>
          </cell>
          <cell r="BL93">
            <v>-1.140881</v>
          </cell>
          <cell r="BM93">
            <v>-0.93297960000000002</v>
          </cell>
          <cell r="BN93">
            <v>-1.4764790000000001</v>
          </cell>
          <cell r="BO93">
            <v>-1.254845</v>
          </cell>
          <cell r="BP93">
            <v>-1.7594339999999999</v>
          </cell>
          <cell r="BQ93">
            <v>-1.2297629999999999</v>
          </cell>
          <cell r="BR93">
            <v>-1.5646929999999999</v>
          </cell>
          <cell r="BS93">
            <v>-1.464558</v>
          </cell>
          <cell r="BT93">
            <v>-2.0957949999999999</v>
          </cell>
          <cell r="BU93">
            <v>-1.607132</v>
          </cell>
          <cell r="BV93">
            <v>-1.063442</v>
          </cell>
          <cell r="BW93">
            <v>-0.18596650000000001</v>
          </cell>
          <cell r="BX93">
            <v>0</v>
          </cell>
          <cell r="BY93">
            <v>0.49390790000000001</v>
          </cell>
          <cell r="BZ93">
            <v>1.6778949999999999</v>
          </cell>
          <cell r="CA93">
            <v>1.7119409999999999</v>
          </cell>
          <cell r="CB93">
            <v>1.797104</v>
          </cell>
          <cell r="CC93">
            <v>1.5163420000000001</v>
          </cell>
          <cell r="CD93">
            <v>1.9802090000000001</v>
          </cell>
          <cell r="CE93">
            <v>1.710224</v>
          </cell>
          <cell r="CF93">
            <v>1.491547</v>
          </cell>
          <cell r="CG93">
            <v>2.2108080000000001</v>
          </cell>
          <cell r="CH93">
            <v>2.7162549999999999</v>
          </cell>
          <cell r="CI93">
            <v>4.1594509999999998</v>
          </cell>
          <cell r="CJ93">
            <v>3.8351060000000001</v>
          </cell>
          <cell r="CK93">
            <v>3.726864</v>
          </cell>
          <cell r="CL93">
            <v>3.3164020000000001</v>
          </cell>
          <cell r="CM93">
            <v>3.6178590000000002</v>
          </cell>
          <cell r="CN93">
            <v>3.0549050000000002</v>
          </cell>
          <cell r="CO93">
            <v>3.0984880000000001</v>
          </cell>
          <cell r="CP93">
            <v>2.8823850000000002</v>
          </cell>
          <cell r="CQ93">
            <v>2.5081630000000001</v>
          </cell>
          <cell r="CR93">
            <v>2.706718</v>
          </cell>
          <cell r="CS93">
            <v>2.271271</v>
          </cell>
          <cell r="CT93">
            <v>2.5585170000000002</v>
          </cell>
          <cell r="CU93">
            <v>2.6595119999999999</v>
          </cell>
          <cell r="CV93">
            <v>2.8841019999999999</v>
          </cell>
          <cell r="CW93">
            <v>3.0766490000000002</v>
          </cell>
          <cell r="CX93">
            <v>3.7189480000000001</v>
          </cell>
          <cell r="CY93">
            <v>3.0554770000000002</v>
          </cell>
          <cell r="CZ93">
            <v>3.2409669999999999</v>
          </cell>
          <cell r="DA93">
            <v>3.0693049999999999</v>
          </cell>
          <cell r="DB93">
            <v>2.2950170000000001</v>
          </cell>
          <cell r="DC93">
            <v>2.2883420000000001</v>
          </cell>
          <cell r="DD93">
            <v>2.712631</v>
          </cell>
          <cell r="DE93">
            <v>2.5198939999999999</v>
          </cell>
          <cell r="DF93">
            <v>2.8101919999999998</v>
          </cell>
          <cell r="DG93">
            <v>2.6190760000000002</v>
          </cell>
          <cell r="DH93">
            <v>2.4077419999999998</v>
          </cell>
          <cell r="DI93">
            <v>2.0059589999999998</v>
          </cell>
          <cell r="DJ93">
            <v>1.765442</v>
          </cell>
          <cell r="DK93">
            <v>2.3413659999999998</v>
          </cell>
          <cell r="DL93">
            <v>2.2455219999999998</v>
          </cell>
          <cell r="DM93">
            <v>2.4971009999999998</v>
          </cell>
          <cell r="DN93">
            <v>2.8430939999999998</v>
          </cell>
          <cell r="DO93">
            <v>2.0665170000000002</v>
          </cell>
          <cell r="DP93">
            <v>1.860714</v>
          </cell>
          <cell r="DQ93">
            <v>-0.42963030000000002</v>
          </cell>
          <cell r="DR93">
            <v>-2.8721809999999999</v>
          </cell>
          <cell r="DS93">
            <v>-4.5463560000000003</v>
          </cell>
          <cell r="DT93">
            <v>-5.3115839999999999</v>
          </cell>
          <cell r="DU93">
            <v>-5.0133710000000002</v>
          </cell>
          <cell r="DV93">
            <v>-4.8790930000000001</v>
          </cell>
          <cell r="DW93">
            <v>-4.21896</v>
          </cell>
          <cell r="DX93">
            <v>-3.555679</v>
          </cell>
          <cell r="DY93">
            <v>-3.4939770000000001</v>
          </cell>
          <cell r="DZ93">
            <v>-3.8903240000000001</v>
          </cell>
          <cell r="EA93">
            <v>-3.7584300000000002</v>
          </cell>
          <cell r="EB93">
            <v>-3.0679699999999999</v>
          </cell>
          <cell r="EC93">
            <v>-3.6585809999999999</v>
          </cell>
          <cell r="ED93">
            <v>-3.6589619999999998</v>
          </cell>
          <cell r="EE93">
            <v>-3.2737729999999998</v>
          </cell>
          <cell r="EF93">
            <v>-3.8822169999999998</v>
          </cell>
          <cell r="EG93">
            <v>-3.8098339999999999</v>
          </cell>
          <cell r="EH93">
            <v>-4.1705129999999997</v>
          </cell>
          <cell r="EI93">
            <v>-4.1260719999999997</v>
          </cell>
          <cell r="EJ93">
            <v>-3.7539479999999998</v>
          </cell>
          <cell r="EK93">
            <v>-3.7944789999999999</v>
          </cell>
          <cell r="EL93">
            <v>-2.9991150000000002</v>
          </cell>
          <cell r="EM93">
            <v>-2.762413</v>
          </cell>
          <cell r="EN93">
            <v>-2.3518560000000002</v>
          </cell>
          <cell r="EO93">
            <v>-1.9005780000000001</v>
          </cell>
          <cell r="EP93">
            <v>-1.4745710000000001</v>
          </cell>
          <cell r="EQ93">
            <v>-1.5777589999999999</v>
          </cell>
          <cell r="ER93">
            <v>-1.261711</v>
          </cell>
          <cell r="ES93">
            <v>-1.009655</v>
          </cell>
          <cell r="ET93">
            <v>-1.7932889999999999</v>
          </cell>
          <cell r="EU93">
            <v>-1.375389</v>
          </cell>
          <cell r="EV93">
            <v>-1.179028</v>
          </cell>
          <cell r="EW93">
            <v>-1.1898040000000001</v>
          </cell>
          <cell r="EX93">
            <v>-1.066017</v>
          </cell>
          <cell r="EY93">
            <v>-0.81768039999999997</v>
          </cell>
          <cell r="EZ93">
            <v>-0.82168580000000002</v>
          </cell>
          <cell r="FA93">
            <v>0.2429962</v>
          </cell>
          <cell r="FB93">
            <v>0.64020160000000004</v>
          </cell>
          <cell r="FC93">
            <v>0.13885500000000001</v>
          </cell>
          <cell r="FD93">
            <v>8.5353849999999995E-2</v>
          </cell>
          <cell r="FE93">
            <v>-0.53882600000000003</v>
          </cell>
          <cell r="FF93">
            <v>-0.53834919999999997</v>
          </cell>
          <cell r="FG93">
            <v>-0.52080150000000003</v>
          </cell>
          <cell r="FH93">
            <v>-0.51145549999999995</v>
          </cell>
          <cell r="FI93">
            <v>0.14553070000000001</v>
          </cell>
          <cell r="FJ93">
            <v>-9.536743E-5</v>
          </cell>
          <cell r="FK93">
            <v>-1.9015310000000001</v>
          </cell>
          <cell r="FL93">
            <v>-11.70998</v>
          </cell>
          <cell r="FM93">
            <v>-1.395035</v>
          </cell>
          <cell r="FN93">
            <v>-3.9134030000000002</v>
          </cell>
          <cell r="FO93">
            <v>-3.688431</v>
          </cell>
          <cell r="FP93">
            <v>-6.3991549999999994E-2</v>
          </cell>
          <cell r="FQ93">
            <v>0.13523099999999999</v>
          </cell>
          <cell r="FR93">
            <v>1.638412</v>
          </cell>
          <cell r="FS93">
            <v>1.274967</v>
          </cell>
          <cell r="FT93">
            <v>1.1716839999999999</v>
          </cell>
          <cell r="FU93">
            <v>1.039982</v>
          </cell>
          <cell r="FV93">
            <v>0.75082780000000005</v>
          </cell>
          <cell r="FW93">
            <v>0.56562420000000002</v>
          </cell>
          <cell r="FX93">
            <v>0.24766920000000001</v>
          </cell>
          <cell r="FY93">
            <v>-0.17709730000000001</v>
          </cell>
          <cell r="FZ93">
            <v>-0.83618159999999997</v>
          </cell>
          <cell r="GA93">
            <v>-0.65469739999999998</v>
          </cell>
          <cell r="GB93">
            <v>-0.75626369999999998</v>
          </cell>
          <cell r="GC93">
            <v>-0.81520079999999995</v>
          </cell>
          <cell r="GD93">
            <v>-0.81605910000000004</v>
          </cell>
          <cell r="GE93">
            <v>-0.8099556</v>
          </cell>
          <cell r="GF93">
            <v>-0.33493040000000002</v>
          </cell>
          <cell r="GG93">
            <v>-0.14934539999999999</v>
          </cell>
          <cell r="GH93">
            <v>-6.1225889999999998E-2</v>
          </cell>
          <cell r="GI93">
            <v>-1.6212460000000001E-2</v>
          </cell>
          <cell r="GJ93">
            <v>0.1835823</v>
          </cell>
          <cell r="GK93">
            <v>0.21686549999999999</v>
          </cell>
          <cell r="GL93">
            <v>0.19855500000000001</v>
          </cell>
          <cell r="GM93">
            <v>0.15773770000000001</v>
          </cell>
          <cell r="GN93">
            <v>0.15878680000000001</v>
          </cell>
          <cell r="GO93">
            <v>0.1246452</v>
          </cell>
          <cell r="GP93">
            <v>9.4032290000000004E-2</v>
          </cell>
          <cell r="GQ93">
            <v>5.0067899999999999E-2</v>
          </cell>
          <cell r="GR93">
            <v>0.11167530000000001</v>
          </cell>
          <cell r="GS93">
            <v>0.1018524</v>
          </cell>
          <cell r="GT93">
            <v>9.4890589999999997E-2</v>
          </cell>
          <cell r="GU93">
            <v>5.960464E-2</v>
          </cell>
          <cell r="GV93">
            <v>0.20475389999999999</v>
          </cell>
          <cell r="GW93">
            <v>0.2346039</v>
          </cell>
          <cell r="GX93">
            <v>0.2182007</v>
          </cell>
          <cell r="GY93" t="str">
            <v>Oxford Economics calculation</v>
          </cell>
          <cell r="GZ93" t="b">
            <v>0</v>
          </cell>
          <cell r="HA93" t="str">
            <v>NA</v>
          </cell>
          <cell r="HB93" t="str">
            <v>NA</v>
          </cell>
          <cell r="HC93" t="str">
            <v>NA</v>
          </cell>
          <cell r="HD93" t="str">
            <v>NA</v>
          </cell>
          <cell r="HE93" t="str">
            <v>NA</v>
          </cell>
          <cell r="HF93" t="str">
            <v>Oxford Economics calculation</v>
          </cell>
          <cell r="HG93" t="str">
            <v>NA</v>
          </cell>
          <cell r="HH93" t="str">
            <v>GBR</v>
          </cell>
          <cell r="HI93" t="str">
            <v>CUMOD</v>
          </cell>
          <cell r="HJ93" t="str">
            <v>Labour_likely.db</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mplate-default"/>
      <sheetName val="&gt;&gt; CHARTS"/>
      <sheetName val="Chart - GDP &amp; PSND"/>
      <sheetName val="Chart - Real DEL per head index"/>
      <sheetName val="Chart - PSNI"/>
      <sheetName val="Chart - CACB"/>
      <sheetName val="Chart - Scenario results"/>
      <sheetName val="&gt;&gt; DATA"/>
      <sheetName val="Chart Data"/>
      <sheetName val="OBR_MAR24_ST6.6"/>
      <sheetName val="OBR_MAR24_ST6.11"/>
      <sheetName val="OBR_MAR24_TA.7"/>
      <sheetName val="OBR_MAR24_1.1"/>
      <sheetName val="OBR_MAR24_1.2"/>
      <sheetName val="OBR_MAR24_ST4.3"/>
      <sheetName val="OBR_NOV23_ST3.3"/>
      <sheetName val="OBR_MAR23_ST3.3"/>
      <sheetName val="OBR_NOV22_ST3.3"/>
      <sheetName val="OBR_MAR22_ST3.3"/>
      <sheetName val="OBR_NOV23_TA.7"/>
      <sheetName val="OBR_NOV23_1.1"/>
      <sheetName val="OBR_NOV23_1.2"/>
      <sheetName val="OBR_MAR23_TA.7"/>
      <sheetName val="OBR_MAR23_1.1"/>
      <sheetName val="OBR_MAR23_1.2"/>
      <sheetName val="OBR_NOV22_TA.8"/>
      <sheetName val="OBR_NOV22_1.1"/>
      <sheetName val="OBR_NOV22_1.2"/>
      <sheetName val="OBR_MAR22_T3.16"/>
      <sheetName val="OBR_MAR22_1.1"/>
      <sheetName val="OBR_MAR22_1.2"/>
      <sheetName val="GNDBTX ex BoE"/>
      <sheetName val="HAVER"/>
      <sheetName val="ONS - CPPH"/>
      <sheetName val="Data"/>
      <sheetName val="GMW"/>
      <sheetName val="&gt;&gt; NOT USED"/>
      <sheetName val="Chart - GDP"/>
      <sheetName val="Chart - PSND"/>
      <sheetName val="Chart - PSC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ow r="5">
          <cell r="C5">
            <v>308.10399999999998</v>
          </cell>
          <cell r="D5">
            <v>93.322999999999993</v>
          </cell>
          <cell r="E5">
            <v>84.846999999999994</v>
          </cell>
          <cell r="N5">
            <v>140.286</v>
          </cell>
          <cell r="P5">
            <v>137.10300000000001</v>
          </cell>
          <cell r="R5">
            <v>489.78300000000002</v>
          </cell>
        </row>
        <row r="6">
          <cell r="C6">
            <v>304.49400000000003</v>
          </cell>
          <cell r="D6">
            <v>92.738</v>
          </cell>
          <cell r="E6">
            <v>85.799000000000007</v>
          </cell>
          <cell r="N6">
            <v>140.30500000000001</v>
          </cell>
          <cell r="P6">
            <v>136.25299999999999</v>
          </cell>
          <cell r="R6">
            <v>487.38600000000002</v>
          </cell>
        </row>
        <row r="7">
          <cell r="C7">
            <v>299.63299999999998</v>
          </cell>
          <cell r="D7">
            <v>94.397000000000006</v>
          </cell>
          <cell r="E7">
            <v>81.322999999999993</v>
          </cell>
          <cell r="N7">
            <v>140.846</v>
          </cell>
          <cell r="P7">
            <v>133.81100000000001</v>
          </cell>
          <cell r="R7">
            <v>479.87200000000001</v>
          </cell>
        </row>
        <row r="8">
          <cell r="C8">
            <v>292.37299999999999</v>
          </cell>
          <cell r="D8">
            <v>95.402000000000001</v>
          </cell>
          <cell r="E8">
            <v>79.977999999999994</v>
          </cell>
          <cell r="N8">
            <v>135.42400000000001</v>
          </cell>
          <cell r="P8">
            <v>126.724</v>
          </cell>
          <cell r="R8">
            <v>469.69400000000002</v>
          </cell>
        </row>
        <row r="9">
          <cell r="C9">
            <v>291.28399999999999</v>
          </cell>
          <cell r="D9">
            <v>94.802000000000007</v>
          </cell>
          <cell r="E9">
            <v>75.260999999999996</v>
          </cell>
          <cell r="N9">
            <v>126.723</v>
          </cell>
          <cell r="P9">
            <v>121.718</v>
          </cell>
          <cell r="R9">
            <v>460.10500000000002</v>
          </cell>
        </row>
        <row r="10">
          <cell r="C10">
            <v>291.11</v>
          </cell>
          <cell r="D10">
            <v>94.563999999999993</v>
          </cell>
          <cell r="E10">
            <v>72.063000000000002</v>
          </cell>
          <cell r="N10">
            <v>125.42</v>
          </cell>
          <cell r="P10">
            <v>122.009</v>
          </cell>
          <cell r="R10">
            <v>458.59899999999999</v>
          </cell>
        </row>
        <row r="11">
          <cell r="C11">
            <v>292.73200000000003</v>
          </cell>
          <cell r="D11">
            <v>95.361999999999995</v>
          </cell>
          <cell r="E11">
            <v>72.551000000000002</v>
          </cell>
          <cell r="N11">
            <v>124.828</v>
          </cell>
          <cell r="P11">
            <v>125.31100000000001</v>
          </cell>
          <cell r="R11">
            <v>458.875</v>
          </cell>
        </row>
        <row r="12">
          <cell r="C12">
            <v>294.90899999999999</v>
          </cell>
          <cell r="D12">
            <v>96.11</v>
          </cell>
          <cell r="E12">
            <v>71.334999999999994</v>
          </cell>
          <cell r="N12">
            <v>130.66300000000001</v>
          </cell>
          <cell r="P12">
            <v>127.35</v>
          </cell>
          <cell r="R12">
            <v>460.238</v>
          </cell>
        </row>
        <row r="13">
          <cell r="C13">
            <v>293.46499999999997</v>
          </cell>
          <cell r="D13">
            <v>94.805000000000007</v>
          </cell>
          <cell r="E13">
            <v>75.138000000000005</v>
          </cell>
          <cell r="N13">
            <v>130.58199999999999</v>
          </cell>
          <cell r="P13">
            <v>129.67699999999999</v>
          </cell>
          <cell r="R13">
            <v>464.54300000000001</v>
          </cell>
        </row>
        <row r="14">
          <cell r="C14">
            <v>300.59199999999998</v>
          </cell>
          <cell r="D14">
            <v>95.123000000000005</v>
          </cell>
          <cell r="E14">
            <v>74.022000000000006</v>
          </cell>
          <cell r="N14">
            <v>134.89400000000001</v>
          </cell>
          <cell r="P14">
            <v>133.785</v>
          </cell>
          <cell r="R14">
            <v>469.60599999999999</v>
          </cell>
        </row>
        <row r="15">
          <cell r="C15">
            <v>300.84100000000001</v>
          </cell>
          <cell r="D15">
            <v>95.137</v>
          </cell>
          <cell r="E15">
            <v>76.899000000000001</v>
          </cell>
          <cell r="N15">
            <v>136.309</v>
          </cell>
          <cell r="P15">
            <v>138.10400000000001</v>
          </cell>
          <cell r="R15">
            <v>472.19900000000001</v>
          </cell>
        </row>
        <row r="16">
          <cell r="C16">
            <v>300.34199999999998</v>
          </cell>
          <cell r="D16">
            <v>95.695999999999998</v>
          </cell>
          <cell r="E16">
            <v>78.972999999999999</v>
          </cell>
          <cell r="N16">
            <v>139.07599999999999</v>
          </cell>
          <cell r="P16">
            <v>139.31800000000001</v>
          </cell>
          <cell r="R16">
            <v>472.61200000000002</v>
          </cell>
        </row>
        <row r="17">
          <cell r="C17">
            <v>297.72399999999999</v>
          </cell>
          <cell r="D17">
            <v>96.262</v>
          </cell>
          <cell r="E17">
            <v>75.921999999999997</v>
          </cell>
          <cell r="N17">
            <v>144.79499999999999</v>
          </cell>
          <cell r="P17">
            <v>136.03100000000001</v>
          </cell>
          <cell r="R17">
            <v>473.81900000000002</v>
          </cell>
        </row>
        <row r="18">
          <cell r="C18">
            <v>297.01100000000002</v>
          </cell>
          <cell r="D18">
            <v>94.581000000000003</v>
          </cell>
          <cell r="E18">
            <v>75.106999999999999</v>
          </cell>
          <cell r="N18">
            <v>142.702</v>
          </cell>
          <cell r="P18">
            <v>140.09</v>
          </cell>
          <cell r="R18">
            <v>474.36500000000001</v>
          </cell>
        </row>
        <row r="19">
          <cell r="C19">
            <v>298.00599999999997</v>
          </cell>
          <cell r="D19">
            <v>94.423000000000002</v>
          </cell>
          <cell r="E19">
            <v>76.823999999999998</v>
          </cell>
          <cell r="N19">
            <v>144.333</v>
          </cell>
          <cell r="P19">
            <v>139.83699999999999</v>
          </cell>
          <cell r="R19">
            <v>475.81299999999999</v>
          </cell>
        </row>
        <row r="20">
          <cell r="C20">
            <v>298.529</v>
          </cell>
          <cell r="D20">
            <v>95.248999999999995</v>
          </cell>
          <cell r="E20">
            <v>77.501000000000005</v>
          </cell>
          <cell r="N20">
            <v>146.50299999999999</v>
          </cell>
          <cell r="P20">
            <v>140.76499999999999</v>
          </cell>
          <cell r="R20">
            <v>476.47899999999998</v>
          </cell>
        </row>
        <row r="21">
          <cell r="C21">
            <v>298.56900000000002</v>
          </cell>
          <cell r="D21">
            <v>98.227999999999994</v>
          </cell>
          <cell r="E21">
            <v>78.655000000000001</v>
          </cell>
          <cell r="N21">
            <v>150.065</v>
          </cell>
          <cell r="P21">
            <v>141.86600000000001</v>
          </cell>
          <cell r="R21">
            <v>480.63200000000001</v>
          </cell>
        </row>
        <row r="22">
          <cell r="C22">
            <v>300.92899999999997</v>
          </cell>
          <cell r="D22">
            <v>94.966999999999999</v>
          </cell>
          <cell r="E22">
            <v>76.644999999999996</v>
          </cell>
          <cell r="N22">
            <v>143.02699999999999</v>
          </cell>
          <cell r="P22">
            <v>144.53800000000001</v>
          </cell>
          <cell r="R22">
            <v>479.97899999999998</v>
          </cell>
        </row>
        <row r="23">
          <cell r="C23">
            <v>304.38</v>
          </cell>
          <cell r="D23">
            <v>95.861000000000004</v>
          </cell>
          <cell r="E23">
            <v>75.936000000000007</v>
          </cell>
          <cell r="N23">
            <v>146.62299999999999</v>
          </cell>
          <cell r="P23">
            <v>143.143</v>
          </cell>
          <cell r="R23">
            <v>484.57900000000001</v>
          </cell>
        </row>
        <row r="24">
          <cell r="C24">
            <v>307.92899999999997</v>
          </cell>
          <cell r="D24">
            <v>97.132000000000005</v>
          </cell>
          <cell r="E24">
            <v>78.986000000000004</v>
          </cell>
          <cell r="N24">
            <v>143.01400000000001</v>
          </cell>
          <cell r="P24">
            <v>140.83799999999999</v>
          </cell>
          <cell r="R24">
            <v>484.03899999999999</v>
          </cell>
        </row>
        <row r="25">
          <cell r="C25">
            <v>306.27100000000002</v>
          </cell>
          <cell r="D25">
            <v>95.903999999999996</v>
          </cell>
          <cell r="E25">
            <v>76.694999999999993</v>
          </cell>
          <cell r="N25">
            <v>146.11699999999999</v>
          </cell>
          <cell r="P25">
            <v>141.21100000000001</v>
          </cell>
          <cell r="R25">
            <v>485.40899999999999</v>
          </cell>
        </row>
        <row r="26">
          <cell r="C26">
            <v>309.29899999999998</v>
          </cell>
          <cell r="D26">
            <v>96.483000000000004</v>
          </cell>
          <cell r="E26">
            <v>79.896000000000001</v>
          </cell>
          <cell r="N26">
            <v>147.523</v>
          </cell>
          <cell r="P26">
            <v>148.363</v>
          </cell>
          <cell r="R26">
            <v>488.93</v>
          </cell>
        </row>
        <row r="27">
          <cell r="C27">
            <v>312.94</v>
          </cell>
          <cell r="D27">
            <v>96.424999999999997</v>
          </cell>
          <cell r="E27">
            <v>81.861999999999995</v>
          </cell>
          <cell r="N27">
            <v>147.03200000000001</v>
          </cell>
          <cell r="P27">
            <v>147.99100000000001</v>
          </cell>
          <cell r="R27">
            <v>493.00200000000001</v>
          </cell>
        </row>
        <row r="28">
          <cell r="C28">
            <v>313.93799999999999</v>
          </cell>
          <cell r="D28">
            <v>98.238</v>
          </cell>
          <cell r="E28">
            <v>81.849999999999994</v>
          </cell>
          <cell r="N28">
            <v>143.715</v>
          </cell>
          <cell r="P28">
            <v>151.31899999999999</v>
          </cell>
          <cell r="R28">
            <v>496.46600000000001</v>
          </cell>
        </row>
        <row r="29">
          <cell r="C29">
            <v>314.87900000000002</v>
          </cell>
          <cell r="D29">
            <v>98.813000000000002</v>
          </cell>
          <cell r="E29">
            <v>84.61</v>
          </cell>
          <cell r="N29">
            <v>144.64699999999999</v>
          </cell>
          <cell r="P29">
            <v>148.99299999999999</v>
          </cell>
          <cell r="R29">
            <v>500.55200000000002</v>
          </cell>
        </row>
        <row r="30">
          <cell r="C30">
            <v>316.44200000000001</v>
          </cell>
          <cell r="D30">
            <v>99.424000000000007</v>
          </cell>
          <cell r="E30">
            <v>84.340999999999994</v>
          </cell>
          <cell r="N30">
            <v>146.83500000000001</v>
          </cell>
          <cell r="P30">
            <v>149.83099999999999</v>
          </cell>
          <cell r="R30">
            <v>504.93900000000002</v>
          </cell>
        </row>
        <row r="31">
          <cell r="C31">
            <v>321.476</v>
          </cell>
          <cell r="D31">
            <v>99.522999999999996</v>
          </cell>
          <cell r="E31">
            <v>85.843999999999994</v>
          </cell>
          <cell r="N31">
            <v>147.27500000000001</v>
          </cell>
          <cell r="P31">
            <v>155.251</v>
          </cell>
          <cell r="R31">
            <v>508.74099999999999</v>
          </cell>
        </row>
        <row r="32">
          <cell r="C32">
            <v>323.3</v>
          </cell>
          <cell r="D32">
            <v>99.308999999999997</v>
          </cell>
          <cell r="E32">
            <v>88.045000000000002</v>
          </cell>
          <cell r="N32">
            <v>151.50299999999999</v>
          </cell>
          <cell r="P32">
            <v>164.81299999999999</v>
          </cell>
          <cell r="R32">
            <v>512.33399999999995</v>
          </cell>
        </row>
        <row r="33">
          <cell r="C33">
            <v>324.87200000000001</v>
          </cell>
          <cell r="D33">
            <v>99.537999999999997</v>
          </cell>
          <cell r="E33">
            <v>91.126999999999995</v>
          </cell>
          <cell r="N33">
            <v>150.95099999999999</v>
          </cell>
          <cell r="P33">
            <v>163.58799999999999</v>
          </cell>
          <cell r="R33">
            <v>513.85</v>
          </cell>
        </row>
        <row r="34">
          <cell r="C34">
            <v>326.76100000000002</v>
          </cell>
          <cell r="D34">
            <v>100.405</v>
          </cell>
          <cell r="E34">
            <v>91.528999999999996</v>
          </cell>
          <cell r="N34">
            <v>155.70099999999999</v>
          </cell>
          <cell r="P34">
            <v>159.96700000000001</v>
          </cell>
          <cell r="R34">
            <v>516.87599999999998</v>
          </cell>
        </row>
        <row r="35">
          <cell r="C35">
            <v>330.75099999999998</v>
          </cell>
          <cell r="D35">
            <v>101.277</v>
          </cell>
          <cell r="E35">
            <v>90.849000000000004</v>
          </cell>
          <cell r="N35">
            <v>150.77600000000001</v>
          </cell>
          <cell r="P35">
            <v>159.785</v>
          </cell>
          <cell r="R35">
            <v>518.91499999999996</v>
          </cell>
        </row>
        <row r="36">
          <cell r="C36">
            <v>329.82900000000001</v>
          </cell>
          <cell r="D36">
            <v>100.928</v>
          </cell>
          <cell r="E36">
            <v>93.834999999999994</v>
          </cell>
          <cell r="N36">
            <v>155.10499999999999</v>
          </cell>
          <cell r="P36">
            <v>166.21799999999999</v>
          </cell>
          <cell r="R36">
            <v>521.91999999999996</v>
          </cell>
        </row>
        <row r="37">
          <cell r="C37">
            <v>336.62700000000001</v>
          </cell>
          <cell r="D37">
            <v>101.15</v>
          </cell>
          <cell r="E37">
            <v>94.837999999999994</v>
          </cell>
          <cell r="N37">
            <v>154.52500000000001</v>
          </cell>
          <cell r="P37">
            <v>165.54499999999999</v>
          </cell>
          <cell r="R37">
            <v>523.81299999999999</v>
          </cell>
        </row>
        <row r="38">
          <cell r="C38">
            <v>339.39600000000002</v>
          </cell>
          <cell r="D38">
            <v>101.277</v>
          </cell>
          <cell r="E38">
            <v>95.631</v>
          </cell>
          <cell r="N38">
            <v>159.18299999999999</v>
          </cell>
          <cell r="P38">
            <v>167.52199999999999</v>
          </cell>
          <cell r="R38">
            <v>526.75</v>
          </cell>
        </row>
        <row r="39">
          <cell r="C39">
            <v>342.22</v>
          </cell>
          <cell r="D39">
            <v>101.465</v>
          </cell>
          <cell r="E39">
            <v>98.328999999999994</v>
          </cell>
          <cell r="N39">
            <v>154.845</v>
          </cell>
          <cell r="P39">
            <v>173.18899999999999</v>
          </cell>
          <cell r="R39">
            <v>528.71199999999999</v>
          </cell>
        </row>
        <row r="40">
          <cell r="C40">
            <v>342.26100000000002</v>
          </cell>
          <cell r="D40">
            <v>101.092</v>
          </cell>
          <cell r="E40">
            <v>97.427000000000007</v>
          </cell>
          <cell r="N40">
            <v>160.97399999999999</v>
          </cell>
          <cell r="P40">
            <v>169.13200000000001</v>
          </cell>
          <cell r="R40">
            <v>532.08199999999999</v>
          </cell>
        </row>
        <row r="41">
          <cell r="C41">
            <v>344.69799999999998</v>
          </cell>
          <cell r="D41">
            <v>101.33499999999999</v>
          </cell>
          <cell r="E41">
            <v>99.076999999999998</v>
          </cell>
          <cell r="N41">
            <v>163.631</v>
          </cell>
          <cell r="P41">
            <v>171.12899999999999</v>
          </cell>
          <cell r="R41">
            <v>536.56600000000003</v>
          </cell>
        </row>
        <row r="42">
          <cell r="C42">
            <v>344.75799999999998</v>
          </cell>
          <cell r="D42">
            <v>101.85899999999999</v>
          </cell>
          <cell r="E42">
            <v>100.304</v>
          </cell>
          <cell r="N42">
            <v>168.01599999999999</v>
          </cell>
          <cell r="P42">
            <v>175.70699999999999</v>
          </cell>
          <cell r="R42">
            <v>540.02</v>
          </cell>
        </row>
        <row r="43">
          <cell r="C43">
            <v>347.00599999999997</v>
          </cell>
          <cell r="D43">
            <v>102.258</v>
          </cell>
          <cell r="E43">
            <v>99.418999999999997</v>
          </cell>
          <cell r="N43">
            <v>172.089</v>
          </cell>
          <cell r="P43">
            <v>176.56700000000001</v>
          </cell>
          <cell r="R43">
            <v>543.452</v>
          </cell>
        </row>
        <row r="44">
          <cell r="C44">
            <v>348.916</v>
          </cell>
          <cell r="D44">
            <v>102.18</v>
          </cell>
          <cell r="E44">
            <v>100.952</v>
          </cell>
          <cell r="N44">
            <v>168.38200000000001</v>
          </cell>
          <cell r="P44">
            <v>173.358</v>
          </cell>
          <cell r="R44">
            <v>547.37699999999995</v>
          </cell>
        </row>
        <row r="45">
          <cell r="C45">
            <v>351.12</v>
          </cell>
          <cell r="D45">
            <v>101.88500000000001</v>
          </cell>
          <cell r="E45">
            <v>100.378</v>
          </cell>
          <cell r="N45">
            <v>171.69800000000001</v>
          </cell>
          <cell r="P45">
            <v>176.57900000000001</v>
          </cell>
          <cell r="R45">
            <v>547.68799999999999</v>
          </cell>
        </row>
        <row r="46">
          <cell r="C46">
            <v>350.70600000000002</v>
          </cell>
          <cell r="D46">
            <v>101.964</v>
          </cell>
          <cell r="E46">
            <v>99.210999999999999</v>
          </cell>
          <cell r="N46">
            <v>172.68799999999999</v>
          </cell>
          <cell r="P46">
            <v>177.77600000000001</v>
          </cell>
          <cell r="R46">
            <v>548.6</v>
          </cell>
        </row>
        <row r="47">
          <cell r="C47">
            <v>353.46800000000002</v>
          </cell>
          <cell r="D47">
            <v>102.53700000000001</v>
          </cell>
          <cell r="E47">
            <v>99.191000000000003</v>
          </cell>
          <cell r="N47">
            <v>174.98099999999999</v>
          </cell>
          <cell r="P47">
            <v>178.67400000000001</v>
          </cell>
          <cell r="R47">
            <v>550.42499999999995</v>
          </cell>
        </row>
        <row r="48">
          <cell r="C48">
            <v>357.30599999999998</v>
          </cell>
          <cell r="D48">
            <v>103.785</v>
          </cell>
          <cell r="E48">
            <v>99.058000000000007</v>
          </cell>
          <cell r="N48">
            <v>173.49299999999999</v>
          </cell>
          <cell r="P48">
            <v>185.31800000000001</v>
          </cell>
          <cell r="R48">
            <v>551.12800000000004</v>
          </cell>
        </row>
        <row r="49">
          <cell r="C49">
            <v>356.97500000000002</v>
          </cell>
          <cell r="D49">
            <v>105.264</v>
          </cell>
          <cell r="E49">
            <v>102.105</v>
          </cell>
          <cell r="N49">
            <v>171.53399999999999</v>
          </cell>
          <cell r="P49">
            <v>198.38900000000001</v>
          </cell>
          <cell r="R49">
            <v>555.14099999999996</v>
          </cell>
        </row>
        <row r="50">
          <cell r="C50">
            <v>357.952</v>
          </cell>
          <cell r="D50">
            <v>107.139</v>
          </cell>
          <cell r="E50">
            <v>101.27500000000001</v>
          </cell>
          <cell r="N50">
            <v>169.39599999999999</v>
          </cell>
          <cell r="P50">
            <v>179.95400000000001</v>
          </cell>
          <cell r="R50">
            <v>556.93200000000002</v>
          </cell>
        </row>
        <row r="51">
          <cell r="C51">
            <v>357.25</v>
          </cell>
          <cell r="D51">
            <v>106.851</v>
          </cell>
          <cell r="E51">
            <v>102.1</v>
          </cell>
          <cell r="N51">
            <v>179.40799999999999</v>
          </cell>
          <cell r="P51">
            <v>182.62200000000001</v>
          </cell>
          <cell r="R51">
            <v>560.98699999999997</v>
          </cell>
        </row>
        <row r="52">
          <cell r="C52">
            <v>355.76299999999998</v>
          </cell>
          <cell r="D52">
            <v>107.33799999999999</v>
          </cell>
          <cell r="E52">
            <v>100.943</v>
          </cell>
          <cell r="N52">
            <v>186.358</v>
          </cell>
          <cell r="P52">
            <v>176.90700000000001</v>
          </cell>
          <cell r="R52">
            <v>560.86099999999999</v>
          </cell>
        </row>
        <row r="53">
          <cell r="C53">
            <v>345.66899999999998</v>
          </cell>
          <cell r="D53">
            <v>103.574</v>
          </cell>
          <cell r="E53">
            <v>97.191000000000003</v>
          </cell>
          <cell r="N53">
            <v>170.31700000000001</v>
          </cell>
          <cell r="P53">
            <v>169.73</v>
          </cell>
          <cell r="R53">
            <v>545.59699999999998</v>
          </cell>
        </row>
        <row r="54">
          <cell r="C54">
            <v>264.64699999999999</v>
          </cell>
          <cell r="D54">
            <v>84.623999999999995</v>
          </cell>
          <cell r="E54">
            <v>78.563000000000002</v>
          </cell>
          <cell r="N54">
            <v>148.83099999999999</v>
          </cell>
          <cell r="P54">
            <v>127.47499999999999</v>
          </cell>
          <cell r="R54">
            <v>434.71800000000002</v>
          </cell>
        </row>
        <row r="55">
          <cell r="C55">
            <v>316.84500000000003</v>
          </cell>
          <cell r="D55">
            <v>99.933999999999997</v>
          </cell>
          <cell r="E55">
            <v>90.756</v>
          </cell>
          <cell r="N55">
            <v>148.90100000000001</v>
          </cell>
          <cell r="P55">
            <v>150.369</v>
          </cell>
          <cell r="R55">
            <v>507.64299999999997</v>
          </cell>
        </row>
        <row r="56">
          <cell r="C56">
            <v>311.779</v>
          </cell>
          <cell r="D56">
            <v>104.83499999999999</v>
          </cell>
          <cell r="E56">
            <v>96.147000000000006</v>
          </cell>
          <cell r="N56">
            <v>157.59100000000001</v>
          </cell>
          <cell r="P56">
            <v>172.21899999999999</v>
          </cell>
          <cell r="R56">
            <v>514.53099999999995</v>
          </cell>
        </row>
        <row r="57">
          <cell r="C57">
            <v>300.98</v>
          </cell>
          <cell r="D57">
            <v>105.864</v>
          </cell>
          <cell r="E57">
            <v>93.777000000000001</v>
          </cell>
          <cell r="N57">
            <v>154.70699999999999</v>
          </cell>
          <cell r="P57">
            <v>155.66499999999999</v>
          </cell>
          <cell r="R57">
            <v>509.26100000000002</v>
          </cell>
        </row>
        <row r="58">
          <cell r="C58">
            <v>336.45100000000002</v>
          </cell>
          <cell r="D58">
            <v>114.096</v>
          </cell>
          <cell r="E58">
            <v>98.872</v>
          </cell>
          <cell r="N58">
            <v>166.78700000000001</v>
          </cell>
          <cell r="P58">
            <v>161.625</v>
          </cell>
          <cell r="R58">
            <v>546.57899999999995</v>
          </cell>
        </row>
        <row r="59">
          <cell r="C59">
            <v>346.34300000000002</v>
          </cell>
          <cell r="D59">
            <v>115.146</v>
          </cell>
          <cell r="E59">
            <v>98.233000000000004</v>
          </cell>
          <cell r="N59">
            <v>159.49700000000001</v>
          </cell>
          <cell r="P59">
            <v>168.489</v>
          </cell>
          <cell r="R59">
            <v>555.95600000000002</v>
          </cell>
        </row>
        <row r="60">
          <cell r="C60">
            <v>347.33100000000002</v>
          </cell>
          <cell r="D60">
            <v>116.404</v>
          </cell>
          <cell r="E60">
            <v>98.77</v>
          </cell>
          <cell r="N60">
            <v>175.56299999999999</v>
          </cell>
          <cell r="P60">
            <v>172.084</v>
          </cell>
          <cell r="R60">
            <v>564.40700000000004</v>
          </cell>
        </row>
        <row r="61">
          <cell r="C61">
            <v>349.99700000000001</v>
          </cell>
          <cell r="D61">
            <v>117.6</v>
          </cell>
          <cell r="E61">
            <v>103.833</v>
          </cell>
          <cell r="N61">
            <v>162.16499999999999</v>
          </cell>
          <cell r="P61">
            <v>188.489</v>
          </cell>
          <cell r="R61">
            <v>567.39599999999996</v>
          </cell>
        </row>
        <row r="62">
          <cell r="C62">
            <v>351.37599999999998</v>
          </cell>
          <cell r="D62">
            <v>114.55</v>
          </cell>
          <cell r="E62">
            <v>104.294</v>
          </cell>
          <cell r="N62">
            <v>171.58600000000001</v>
          </cell>
          <cell r="P62">
            <v>192.20500000000001</v>
          </cell>
          <cell r="R62">
            <v>567.88900000000001</v>
          </cell>
        </row>
        <row r="63">
          <cell r="C63">
            <v>348.19499999999999</v>
          </cell>
          <cell r="D63">
            <v>115.09399999999999</v>
          </cell>
          <cell r="E63">
            <v>106.086</v>
          </cell>
          <cell r="N63">
            <v>190.52500000000001</v>
          </cell>
          <cell r="P63">
            <v>186.15700000000001</v>
          </cell>
          <cell r="R63">
            <v>567.44500000000005</v>
          </cell>
        </row>
        <row r="64">
          <cell r="C64">
            <v>347.904</v>
          </cell>
          <cell r="D64">
            <v>114.44</v>
          </cell>
          <cell r="E64">
            <v>106.68899999999999</v>
          </cell>
          <cell r="N64">
            <v>191.173</v>
          </cell>
          <cell r="P64">
            <v>187.11099999999999</v>
          </cell>
          <cell r="R64">
            <v>568.03399999999999</v>
          </cell>
        </row>
        <row r="65">
          <cell r="C65">
            <v>350.685</v>
          </cell>
          <cell r="D65">
            <v>113.218</v>
          </cell>
          <cell r="E65">
            <v>109.29</v>
          </cell>
          <cell r="N65">
            <v>179.41300000000001</v>
          </cell>
          <cell r="P65">
            <v>184.15100000000001</v>
          </cell>
          <cell r="R65">
            <v>569.47199999999998</v>
          </cell>
        </row>
        <row r="66">
          <cell r="C66">
            <v>352.41699999999997</v>
          </cell>
          <cell r="D66">
            <v>116.107</v>
          </cell>
          <cell r="E66">
            <v>108.245</v>
          </cell>
          <cell r="N66">
            <v>178.65899999999999</v>
          </cell>
          <cell r="P66">
            <v>187.744</v>
          </cell>
          <cell r="R66">
            <v>569.68700000000001</v>
          </cell>
        </row>
        <row r="67">
          <cell r="C67">
            <v>350.83</v>
          </cell>
          <cell r="D67">
            <v>116.994</v>
          </cell>
          <cell r="E67">
            <v>106.496</v>
          </cell>
          <cell r="N67">
            <v>177.58699999999999</v>
          </cell>
          <cell r="P67">
            <v>185.88399999999999</v>
          </cell>
          <cell r="R67">
            <v>568.95299999999997</v>
          </cell>
        </row>
        <row r="68">
          <cell r="C68">
            <v>350.35128700000001</v>
          </cell>
          <cell r="D68">
            <v>118.663365</v>
          </cell>
          <cell r="E68">
            <v>104.38519658510224</v>
          </cell>
          <cell r="N68">
            <v>176.27687278006766</v>
          </cell>
          <cell r="P68">
            <v>185.26443713495198</v>
          </cell>
          <cell r="R68">
            <v>568.69695662117158</v>
          </cell>
        </row>
        <row r="69">
          <cell r="C69">
            <v>351.28785700000003</v>
          </cell>
          <cell r="D69">
            <v>119.94327199999999</v>
          </cell>
          <cell r="E69">
            <v>102.9194021579307</v>
          </cell>
          <cell r="N69">
            <v>176.01029286844411</v>
          </cell>
          <cell r="P69">
            <v>184.82924712344428</v>
          </cell>
          <cell r="R69">
            <v>570.00497742236678</v>
          </cell>
        </row>
        <row r="70">
          <cell r="C70">
            <v>352.721631</v>
          </cell>
          <cell r="D70">
            <v>120.80130100000001</v>
          </cell>
          <cell r="E70">
            <v>102.25672769638048</v>
          </cell>
          <cell r="N70">
            <v>175.99517083928689</v>
          </cell>
          <cell r="P70">
            <v>184.48042266402683</v>
          </cell>
          <cell r="R70">
            <v>572.18717155546301</v>
          </cell>
        </row>
        <row r="71">
          <cell r="C71">
            <v>354.33707299999998</v>
          </cell>
          <cell r="D71">
            <v>121.618443</v>
          </cell>
          <cell r="E71">
            <v>102.05865059902911</v>
          </cell>
          <cell r="N71">
            <v>176.1122265213813</v>
          </cell>
          <cell r="P71">
            <v>184.30509624488832</v>
          </cell>
          <cell r="R71">
            <v>574.57077245564824</v>
          </cell>
        </row>
        <row r="72">
          <cell r="C72">
            <v>356.03820200000001</v>
          </cell>
          <cell r="D72">
            <v>122.26306</v>
          </cell>
          <cell r="E72">
            <v>102.05108208730248</v>
          </cell>
          <cell r="N72">
            <v>176.31067281030511</v>
          </cell>
          <cell r="P72">
            <v>184.12770280800532</v>
          </cell>
          <cell r="R72">
            <v>577.16235942077674</v>
          </cell>
        </row>
        <row r="73">
          <cell r="C73">
            <v>357.809416</v>
          </cell>
          <cell r="D73">
            <v>122.78761299999999</v>
          </cell>
          <cell r="E73">
            <v>102.16833421149208</v>
          </cell>
          <cell r="N73">
            <v>176.539624924761</v>
          </cell>
          <cell r="P73">
            <v>184.08823155991104</v>
          </cell>
          <cell r="R73">
            <v>579.84645814654959</v>
          </cell>
        </row>
        <row r="74">
          <cell r="C74">
            <v>359.61064199999998</v>
          </cell>
          <cell r="D74">
            <v>123.22285799999999</v>
          </cell>
          <cell r="E74">
            <v>102.49995918638844</v>
          </cell>
          <cell r="N74">
            <v>176.77557840066655</v>
          </cell>
          <cell r="P74">
            <v>184.0698635833877</v>
          </cell>
          <cell r="R74">
            <v>582.59942277019422</v>
          </cell>
        </row>
        <row r="75">
          <cell r="C75">
            <v>361.45348300000001</v>
          </cell>
          <cell r="D75">
            <v>123.52763899999999</v>
          </cell>
          <cell r="E75">
            <v>102.8711621429381</v>
          </cell>
          <cell r="N75">
            <v>177.03604891401545</v>
          </cell>
          <cell r="P75">
            <v>184.07281203723556</v>
          </cell>
          <cell r="R75">
            <v>585.5071128708737</v>
          </cell>
        </row>
        <row r="76">
          <cell r="C76">
            <v>363.33924000000002</v>
          </cell>
          <cell r="D76">
            <v>123.949669</v>
          </cell>
          <cell r="E76">
            <v>103.302343390554</v>
          </cell>
          <cell r="N76">
            <v>177.30431441220534</v>
          </cell>
          <cell r="P76">
            <v>184.11481944135321</v>
          </cell>
          <cell r="R76">
            <v>588.51091570356982</v>
          </cell>
        </row>
        <row r="77">
          <cell r="C77">
            <v>365.22666900000002</v>
          </cell>
          <cell r="D77">
            <v>124.42537300000001</v>
          </cell>
          <cell r="E77">
            <v>103.9137816898899</v>
          </cell>
          <cell r="N77">
            <v>177.5807425313597</v>
          </cell>
          <cell r="P77">
            <v>184.21368505672294</v>
          </cell>
          <cell r="R77">
            <v>591.54141502516507</v>
          </cell>
        </row>
        <row r="78">
          <cell r="C78">
            <v>367.11310600000002</v>
          </cell>
          <cell r="D78">
            <v>124.94418899999999</v>
          </cell>
          <cell r="E78">
            <v>104.48038075520996</v>
          </cell>
          <cell r="N78">
            <v>177.85065969203907</v>
          </cell>
          <cell r="P78">
            <v>184.34403838605974</v>
          </cell>
          <cell r="R78">
            <v>594.49555722823823</v>
          </cell>
        </row>
        <row r="79">
          <cell r="C79">
            <v>368.96108099999998</v>
          </cell>
          <cell r="D79">
            <v>125.416121</v>
          </cell>
          <cell r="E79">
            <v>105.02464119101931</v>
          </cell>
          <cell r="N79">
            <v>178.0932884464228</v>
          </cell>
          <cell r="P79">
            <v>184.49472821678336</v>
          </cell>
          <cell r="R79">
            <v>597.34343016894263</v>
          </cell>
        </row>
        <row r="80">
          <cell r="C80">
            <v>370.78862199999998</v>
          </cell>
          <cell r="D80">
            <v>125.896179</v>
          </cell>
          <cell r="E80">
            <v>105.58404124613058</v>
          </cell>
          <cell r="N80">
            <v>178.35701803915964</v>
          </cell>
          <cell r="P80">
            <v>184.66513802453426</v>
          </cell>
          <cell r="R80">
            <v>600.11919163684695</v>
          </cell>
        </row>
        <row r="81">
          <cell r="C81">
            <v>372.581411</v>
          </cell>
          <cell r="D81">
            <v>126.384269</v>
          </cell>
          <cell r="E81">
            <v>106.04670065198344</v>
          </cell>
          <cell r="N81">
            <v>178.64188809382773</v>
          </cell>
          <cell r="P81">
            <v>184.978675834011</v>
          </cell>
          <cell r="R81">
            <v>602.8096898726418</v>
          </cell>
        </row>
        <row r="82">
          <cell r="C82">
            <v>374.37534299999999</v>
          </cell>
          <cell r="D82">
            <v>126.854782</v>
          </cell>
          <cell r="E82">
            <v>106.47995489244592</v>
          </cell>
          <cell r="N82">
            <v>178.94794579530918</v>
          </cell>
          <cell r="P82">
            <v>185.31250697332698</v>
          </cell>
          <cell r="R82">
            <v>605.47260847959512</v>
          </cell>
        </row>
        <row r="83">
          <cell r="C83">
            <v>376.15987199999995</v>
          </cell>
          <cell r="D83">
            <v>127.33919800000001</v>
          </cell>
          <cell r="E83">
            <v>106.7793331881295</v>
          </cell>
          <cell r="N83">
            <v>179.275245903567</v>
          </cell>
          <cell r="P83">
            <v>185.6490123507883</v>
          </cell>
          <cell r="R83">
            <v>608.09660529984512</v>
          </cell>
        </row>
        <row r="84">
          <cell r="C84">
            <v>377.95093400000002</v>
          </cell>
          <cell r="D84">
            <v>127.84710700000001</v>
          </cell>
          <cell r="E84">
            <v>107.06216299835867</v>
          </cell>
          <cell r="N84">
            <v>179.62385077157919</v>
          </cell>
          <cell r="P84">
            <v>185.98815612376492</v>
          </cell>
          <cell r="R84">
            <v>610.67499669517565</v>
          </cell>
        </row>
        <row r="85">
          <cell r="C85">
            <v>379.73880500000001</v>
          </cell>
          <cell r="D85">
            <v>128.37823499999999</v>
          </cell>
          <cell r="E85">
            <v>107.39624329178801</v>
          </cell>
          <cell r="N85">
            <v>179.94119441430661</v>
          </cell>
          <cell r="P85">
            <v>186.32990339317385</v>
          </cell>
          <cell r="R85">
            <v>613.23064316751231</v>
          </cell>
        </row>
        <row r="86">
          <cell r="C86">
            <v>381.53749300000004</v>
          </cell>
          <cell r="D86">
            <v>128.95775499999999</v>
          </cell>
          <cell r="E86">
            <v>107.67384820366736</v>
          </cell>
          <cell r="N86">
            <v>180.26212926097529</v>
          </cell>
          <cell r="P86">
            <v>186.6920553913352</v>
          </cell>
          <cell r="R86">
            <v>615.79330307250893</v>
          </cell>
        </row>
        <row r="87">
          <cell r="C87">
            <v>383.34469999999999</v>
          </cell>
          <cell r="D87">
            <v>129.45020200000002</v>
          </cell>
          <cell r="E87">
            <v>107.95205046681831</v>
          </cell>
          <cell r="N87">
            <v>180.55133427312848</v>
          </cell>
          <cell r="P87">
            <v>187.07471101768891</v>
          </cell>
          <cell r="R87">
            <v>618.34963626093224</v>
          </cell>
        </row>
        <row r="88">
          <cell r="C88">
            <v>385.15442099999996</v>
          </cell>
          <cell r="D88">
            <v>129.966531</v>
          </cell>
          <cell r="E88">
            <v>108.25513672349334</v>
          </cell>
          <cell r="N88">
            <v>180.84384636740819</v>
          </cell>
          <cell r="P88">
            <v>187.46004977573438</v>
          </cell>
          <cell r="R88">
            <v>620.91924254321236</v>
          </cell>
        </row>
        <row r="89">
          <cell r="C89">
            <v>386.99074999999999</v>
          </cell>
          <cell r="D89">
            <v>130.506463</v>
          </cell>
          <cell r="E89">
            <v>108.56620238724118</v>
          </cell>
          <cell r="N89">
            <v>181.12189909142168</v>
          </cell>
          <cell r="P89">
            <v>187.9199325647842</v>
          </cell>
          <cell r="R89">
            <v>623.50554364184848</v>
          </cell>
        </row>
        <row r="90">
          <cell r="C90">
            <v>1204.604</v>
          </cell>
          <cell r="D90">
            <v>375.86</v>
          </cell>
          <cell r="E90">
            <v>331.947</v>
          </cell>
          <cell r="N90">
            <v>556.86099999999999</v>
          </cell>
          <cell r="P90">
            <v>533.89099999999996</v>
          </cell>
          <cell r="R90">
            <v>1926.7349999999999</v>
          </cell>
        </row>
        <row r="91">
          <cell r="C91">
            <v>1170.0350000000001</v>
          </cell>
          <cell r="D91">
            <v>380.83800000000002</v>
          </cell>
          <cell r="E91">
            <v>291.20999999999998</v>
          </cell>
          <cell r="N91">
            <v>507.63400000000001</v>
          </cell>
          <cell r="P91">
            <v>496.38799999999998</v>
          </cell>
          <cell r="R91">
            <v>1837.817</v>
          </cell>
        </row>
        <row r="92">
          <cell r="C92">
            <v>1195.24</v>
          </cell>
          <cell r="D92">
            <v>380.76100000000002</v>
          </cell>
          <cell r="E92">
            <v>305.03199999999998</v>
          </cell>
          <cell r="N92">
            <v>540.86099999999999</v>
          </cell>
          <cell r="P92">
            <v>540.88400000000001</v>
          </cell>
          <cell r="R92">
            <v>1878.96</v>
          </cell>
        </row>
        <row r="93">
          <cell r="C93">
            <v>1191.27</v>
          </cell>
          <cell r="D93">
            <v>380.51499999999999</v>
          </cell>
          <cell r="E93">
            <v>305.35399999999998</v>
          </cell>
          <cell r="N93">
            <v>578.33299999999997</v>
          </cell>
          <cell r="P93">
            <v>556.72299999999996</v>
          </cell>
          <cell r="R93">
            <v>1900.4760000000001</v>
          </cell>
        </row>
        <row r="94">
          <cell r="C94">
            <v>1211.807</v>
          </cell>
          <cell r="D94">
            <v>386.18799999999999</v>
          </cell>
          <cell r="E94">
            <v>310.22199999999998</v>
          </cell>
          <cell r="N94">
            <v>582.72900000000004</v>
          </cell>
          <cell r="P94">
            <v>570.38499999999999</v>
          </cell>
          <cell r="R94">
            <v>1929.229</v>
          </cell>
        </row>
        <row r="95">
          <cell r="C95">
            <v>1242.4480000000001</v>
          </cell>
          <cell r="D95">
            <v>387.05</v>
          </cell>
          <cell r="E95">
            <v>320.303</v>
          </cell>
          <cell r="N95">
            <v>584.38699999999994</v>
          </cell>
          <cell r="P95">
            <v>588.88400000000001</v>
          </cell>
          <cell r="R95">
            <v>1963.807</v>
          </cell>
        </row>
        <row r="96">
          <cell r="C96">
            <v>1276.097</v>
          </cell>
          <cell r="D96">
            <v>397.06900000000002</v>
          </cell>
          <cell r="E96">
            <v>342.84</v>
          </cell>
          <cell r="N96">
            <v>590.26</v>
          </cell>
          <cell r="P96">
            <v>618.88800000000003</v>
          </cell>
          <cell r="R96">
            <v>2026.566</v>
          </cell>
        </row>
        <row r="97">
          <cell r="C97">
            <v>1312.213</v>
          </cell>
          <cell r="D97">
            <v>402.14800000000002</v>
          </cell>
          <cell r="E97">
            <v>367.34</v>
          </cell>
          <cell r="N97">
            <v>612.53300000000002</v>
          </cell>
          <cell r="P97">
            <v>649.55799999999999</v>
          </cell>
          <cell r="R97">
            <v>2071.5610000000001</v>
          </cell>
        </row>
        <row r="98">
          <cell r="C98">
            <v>1360.5039999999999</v>
          </cell>
          <cell r="D98">
            <v>404.98399999999998</v>
          </cell>
          <cell r="E98">
            <v>386.22500000000002</v>
          </cell>
          <cell r="N98">
            <v>629.52700000000004</v>
          </cell>
          <cell r="P98">
            <v>675.38800000000003</v>
          </cell>
          <cell r="R98">
            <v>2111.357</v>
          </cell>
        </row>
        <row r="99">
          <cell r="C99">
            <v>1385.3779999999999</v>
          </cell>
          <cell r="D99">
            <v>407.63200000000001</v>
          </cell>
          <cell r="E99">
            <v>399.75200000000001</v>
          </cell>
          <cell r="N99">
            <v>672.11800000000005</v>
          </cell>
          <cell r="P99">
            <v>696.76099999999997</v>
          </cell>
          <cell r="R99">
            <v>2167.415</v>
          </cell>
        </row>
        <row r="100">
          <cell r="C100">
            <v>1412.6</v>
          </cell>
          <cell r="D100">
            <v>410.17099999999999</v>
          </cell>
          <cell r="E100">
            <v>397.83800000000002</v>
          </cell>
          <cell r="N100">
            <v>692.86</v>
          </cell>
          <cell r="P100">
            <v>718.34699999999998</v>
          </cell>
          <cell r="R100">
            <v>2197.8409999999999</v>
          </cell>
        </row>
        <row r="101">
          <cell r="C101">
            <v>1427.94</v>
          </cell>
          <cell r="D101">
            <v>426.59199999999998</v>
          </cell>
          <cell r="E101">
            <v>406.423</v>
          </cell>
          <cell r="N101">
            <v>706.69600000000003</v>
          </cell>
          <cell r="P101">
            <v>737.87199999999996</v>
          </cell>
          <cell r="R101">
            <v>2233.9209999999998</v>
          </cell>
        </row>
        <row r="102">
          <cell r="C102">
            <v>1238.94</v>
          </cell>
          <cell r="D102">
            <v>392.96699999999998</v>
          </cell>
          <cell r="E102">
            <v>362.65699999999998</v>
          </cell>
          <cell r="N102">
            <v>625.64</v>
          </cell>
          <cell r="P102">
            <v>619.79300000000001</v>
          </cell>
          <cell r="R102">
            <v>2002.489</v>
          </cell>
        </row>
        <row r="103">
          <cell r="C103">
            <v>1331.105</v>
          </cell>
          <cell r="D103">
            <v>451.51</v>
          </cell>
          <cell r="E103">
            <v>389.65199999999999</v>
          </cell>
          <cell r="N103">
            <v>656.55399999999997</v>
          </cell>
          <cell r="P103">
            <v>657.86300000000006</v>
          </cell>
          <cell r="R103">
            <v>2176.203</v>
          </cell>
        </row>
        <row r="104">
          <cell r="C104">
            <v>1397.472</v>
          </cell>
          <cell r="D104">
            <v>461.68400000000003</v>
          </cell>
          <cell r="E104">
            <v>420.90199999999999</v>
          </cell>
          <cell r="N104">
            <v>715.44899999999996</v>
          </cell>
          <cell r="P104">
            <v>753.96199999999999</v>
          </cell>
          <cell r="R104">
            <v>2270.7640000000001</v>
          </cell>
        </row>
        <row r="105">
          <cell r="C105">
            <v>1404.283287</v>
          </cell>
          <cell r="D105">
            <v>464.98236500000002</v>
          </cell>
          <cell r="E105">
            <v>428.41619658510223</v>
          </cell>
          <cell r="N105">
            <v>711.9358727800676</v>
          </cell>
          <cell r="P105">
            <v>743.04343713495189</v>
          </cell>
          <cell r="R105">
            <v>2276.8089566211715</v>
          </cell>
        </row>
        <row r="106">
          <cell r="C106">
            <v>1414.384763</v>
          </cell>
          <cell r="D106">
            <v>484.62607600000001</v>
          </cell>
          <cell r="E106">
            <v>409.28586254064271</v>
          </cell>
          <cell r="N106">
            <v>704.42836303941738</v>
          </cell>
          <cell r="P106">
            <v>737.74246884036484</v>
          </cell>
          <cell r="R106">
            <v>2293.9252808542547</v>
          </cell>
        </row>
        <row r="107">
          <cell r="C107">
            <v>1442.2127809999999</v>
          </cell>
          <cell r="D107">
            <v>493.48777899999999</v>
          </cell>
          <cell r="E107">
            <v>410.84179893137264</v>
          </cell>
          <cell r="N107">
            <v>707.65556665164843</v>
          </cell>
          <cell r="P107">
            <v>736.34572662188748</v>
          </cell>
          <cell r="R107">
            <v>2336.4639094911872</v>
          </cell>
        </row>
        <row r="108">
          <cell r="C108">
            <v>1472.0894780000001</v>
          </cell>
          <cell r="D108">
            <v>500.68186200000002</v>
          </cell>
          <cell r="E108">
            <v>419.00284488224975</v>
          </cell>
          <cell r="N108">
            <v>711.88170870898125</v>
          </cell>
          <cell r="P108">
            <v>737.71758968410029</v>
          </cell>
          <cell r="R108">
            <v>2383.4995940591925</v>
          </cell>
        </row>
        <row r="109">
          <cell r="C109">
            <v>1501.06756</v>
          </cell>
          <cell r="D109">
            <v>508.42535600000002</v>
          </cell>
          <cell r="E109">
            <v>426.36815173091759</v>
          </cell>
          <cell r="N109">
            <v>716.48893056428312</v>
          </cell>
          <cell r="P109">
            <v>741.9283512818912</v>
          </cell>
          <cell r="R109">
            <v>2427.0539003472577</v>
          </cell>
        </row>
        <row r="110">
          <cell r="C110">
            <v>1529.7754189999998</v>
          </cell>
          <cell r="D110">
            <v>516.75272299999995</v>
          </cell>
          <cell r="E110">
            <v>431.27727868576704</v>
          </cell>
          <cell r="N110">
            <v>721.59850431581856</v>
          </cell>
          <cell r="P110">
            <v>747.55671957793231</v>
          </cell>
          <cell r="R110">
            <v>2468.2928250441655</v>
          </cell>
        </row>
        <row r="111">
          <cell r="C111">
            <v>1187.7840000000001</v>
          </cell>
          <cell r="D111">
            <v>377.339</v>
          </cell>
          <cell r="E111">
            <v>322.36099999999999</v>
          </cell>
          <cell r="N111">
            <v>543.298</v>
          </cell>
          <cell r="P111">
            <v>518.50599999999997</v>
          </cell>
          <cell r="R111">
            <v>1897.057</v>
          </cell>
        </row>
        <row r="112">
          <cell r="C112">
            <v>1172.2159999999999</v>
          </cell>
          <cell r="D112">
            <v>380.84100000000001</v>
          </cell>
          <cell r="E112">
            <v>291.08699999999999</v>
          </cell>
          <cell r="N112">
            <v>511.49299999999999</v>
          </cell>
          <cell r="P112">
            <v>504.34699999999998</v>
          </cell>
          <cell r="R112">
            <v>1842.2550000000001</v>
          </cell>
        </row>
        <row r="113">
          <cell r="C113">
            <v>1199.499</v>
          </cell>
          <cell r="D113">
            <v>382.21800000000002</v>
          </cell>
          <cell r="E113">
            <v>305.81599999999997</v>
          </cell>
          <cell r="N113">
            <v>555.07399999999996</v>
          </cell>
          <cell r="P113">
            <v>547.23800000000006</v>
          </cell>
          <cell r="R113">
            <v>1888.2360000000001</v>
          </cell>
        </row>
        <row r="114">
          <cell r="C114">
            <v>1192.115</v>
          </cell>
          <cell r="D114">
            <v>382.48099999999999</v>
          </cell>
          <cell r="E114">
            <v>308.08699999999999</v>
          </cell>
          <cell r="N114">
            <v>583.60299999999995</v>
          </cell>
          <cell r="P114">
            <v>562.55799999999999</v>
          </cell>
          <cell r="R114">
            <v>1907.289</v>
          </cell>
        </row>
        <row r="115">
          <cell r="C115">
            <v>1219.509</v>
          </cell>
          <cell r="D115">
            <v>383.86399999999998</v>
          </cell>
          <cell r="E115">
            <v>308.262</v>
          </cell>
          <cell r="N115">
            <v>578.78099999999995</v>
          </cell>
          <cell r="P115">
            <v>569.73</v>
          </cell>
          <cell r="R115">
            <v>1934.0060000000001</v>
          </cell>
        </row>
        <row r="116">
          <cell r="C116">
            <v>1251.056</v>
          </cell>
          <cell r="D116">
            <v>389.959</v>
          </cell>
          <cell r="E116">
            <v>328.21800000000002</v>
          </cell>
          <cell r="N116">
            <v>582.91700000000003</v>
          </cell>
          <cell r="P116">
            <v>596.66600000000005</v>
          </cell>
          <cell r="R116">
            <v>1978.95</v>
          </cell>
        </row>
        <row r="117">
          <cell r="C117">
            <v>1286.0899999999999</v>
          </cell>
          <cell r="D117">
            <v>397.79399999999998</v>
          </cell>
          <cell r="E117">
            <v>349.35700000000003</v>
          </cell>
          <cell r="N117">
            <v>596.56399999999996</v>
          </cell>
          <cell r="P117">
            <v>633.48299999999995</v>
          </cell>
          <cell r="R117">
            <v>2039.864</v>
          </cell>
        </row>
        <row r="118">
          <cell r="C118">
            <v>1323.9680000000001</v>
          </cell>
          <cell r="D118">
            <v>403.76</v>
          </cell>
          <cell r="E118">
            <v>371.05099999999999</v>
          </cell>
          <cell r="N118">
            <v>616.10699999999997</v>
          </cell>
          <cell r="P118">
            <v>651.51499999999999</v>
          </cell>
          <cell r="R118">
            <v>2081.5239999999999</v>
          </cell>
        </row>
        <row r="119">
          <cell r="C119">
            <v>1368.575</v>
          </cell>
          <cell r="D119">
            <v>405.16899999999998</v>
          </cell>
          <cell r="E119">
            <v>390.464</v>
          </cell>
          <cell r="N119">
            <v>638.63300000000004</v>
          </cell>
          <cell r="P119">
            <v>680.97199999999998</v>
          </cell>
          <cell r="R119">
            <v>2124.11</v>
          </cell>
        </row>
        <row r="120">
          <cell r="C120">
            <v>1391.8</v>
          </cell>
          <cell r="D120">
            <v>408.18200000000002</v>
          </cell>
          <cell r="E120">
            <v>401.053</v>
          </cell>
          <cell r="N120">
            <v>680.18499999999995</v>
          </cell>
          <cell r="P120">
            <v>702.21100000000001</v>
          </cell>
          <cell r="R120">
            <v>2178.5369999999998</v>
          </cell>
        </row>
        <row r="121">
          <cell r="C121">
            <v>1418.4549999999999</v>
          </cell>
          <cell r="D121">
            <v>413.55</v>
          </cell>
          <cell r="E121">
            <v>399.565</v>
          </cell>
          <cell r="N121">
            <v>692.69600000000003</v>
          </cell>
          <cell r="P121">
            <v>740.15700000000004</v>
          </cell>
          <cell r="R121">
            <v>2205.2939999999999</v>
          </cell>
        </row>
        <row r="122">
          <cell r="C122">
            <v>1416.634</v>
          </cell>
          <cell r="D122">
            <v>424.90199999999999</v>
          </cell>
          <cell r="E122">
            <v>401.50900000000001</v>
          </cell>
          <cell r="N122">
            <v>705.47900000000004</v>
          </cell>
          <cell r="P122">
            <v>709.21299999999997</v>
          </cell>
          <cell r="R122">
            <v>2224.377</v>
          </cell>
        </row>
        <row r="123">
          <cell r="C123">
            <v>1194.251</v>
          </cell>
          <cell r="D123">
            <v>395.25700000000001</v>
          </cell>
          <cell r="E123">
            <v>359.24299999999999</v>
          </cell>
          <cell r="N123">
            <v>610.03</v>
          </cell>
          <cell r="P123">
            <v>605.72799999999995</v>
          </cell>
          <cell r="R123">
            <v>1966.153</v>
          </cell>
        </row>
        <row r="124">
          <cell r="C124">
            <v>1380.1220000000001</v>
          </cell>
          <cell r="D124">
            <v>463.24599999999998</v>
          </cell>
          <cell r="E124">
            <v>399.70800000000003</v>
          </cell>
          <cell r="N124">
            <v>664.01199999999994</v>
          </cell>
          <cell r="P124">
            <v>690.68700000000001</v>
          </cell>
          <cell r="R124">
            <v>2234.3380000000002</v>
          </cell>
        </row>
        <row r="125">
          <cell r="C125">
            <v>1398.16</v>
          </cell>
          <cell r="D125">
            <v>457.30200000000002</v>
          </cell>
          <cell r="E125">
            <v>426.35899999999998</v>
          </cell>
          <cell r="N125">
            <v>732.697</v>
          </cell>
          <cell r="P125">
            <v>749.62400000000002</v>
          </cell>
          <cell r="R125">
            <v>2272.84</v>
          </cell>
        </row>
        <row r="126">
          <cell r="C126">
            <v>1404.8861440000001</v>
          </cell>
          <cell r="D126">
            <v>471.70763699999998</v>
          </cell>
          <cell r="E126">
            <v>422.04559874303294</v>
          </cell>
          <cell r="N126">
            <v>708.53316564851173</v>
          </cell>
          <cell r="P126">
            <v>743.72168425839629</v>
          </cell>
          <cell r="R126">
            <v>2277.3419340435385</v>
          </cell>
        </row>
        <row r="127">
          <cell r="C127">
            <v>1420.9063219999998</v>
          </cell>
          <cell r="D127">
            <v>487.470417</v>
          </cell>
          <cell r="E127">
            <v>408.53479459420419</v>
          </cell>
          <cell r="N127">
            <v>704.95769509573427</v>
          </cell>
          <cell r="P127">
            <v>737.00145327683151</v>
          </cell>
          <cell r="R127">
            <v>2303.766761578438</v>
          </cell>
        </row>
        <row r="128">
          <cell r="C128">
            <v>1449.630034</v>
          </cell>
          <cell r="D128">
            <v>495.125539</v>
          </cell>
          <cell r="E128">
            <v>412.58724640977044</v>
          </cell>
          <cell r="N128">
            <v>708.69668425824705</v>
          </cell>
          <cell r="P128">
            <v>736.47118011869941</v>
          </cell>
          <cell r="R128">
            <v>2348.1588663698026</v>
          </cell>
        </row>
        <row r="129">
          <cell r="C129">
            <v>1479.4442199999999</v>
          </cell>
          <cell r="D129">
            <v>502.64075800000001</v>
          </cell>
          <cell r="E129">
            <v>421.13576384434333</v>
          </cell>
          <cell r="N129">
            <v>712.94285427144939</v>
          </cell>
          <cell r="P129">
            <v>738.48258046138824</v>
          </cell>
          <cell r="R129">
            <v>2394.7678689066693</v>
          </cell>
        </row>
        <row r="130">
          <cell r="C130">
            <v>1508.2249539999998</v>
          </cell>
          <cell r="D130">
            <v>510.41932199999997</v>
          </cell>
          <cell r="E130">
            <v>427.71769437072203</v>
          </cell>
          <cell r="N130">
            <v>717.78823688476211</v>
          </cell>
          <cell r="P130">
            <v>743.27957884105399</v>
          </cell>
          <cell r="R130">
            <v>2437.4748536421284</v>
          </cell>
        </row>
        <row r="131">
          <cell r="C131">
            <v>1537.027364</v>
          </cell>
          <cell r="D131">
            <v>518.88095099999998</v>
          </cell>
          <cell r="E131">
            <v>432.44723778122022</v>
          </cell>
          <cell r="N131">
            <v>722.7792089929336</v>
          </cell>
          <cell r="P131">
            <v>749.14674874954267</v>
          </cell>
          <cell r="R131">
            <v>2478.5677255185024</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Office Theme">
  <a:themeElements>
    <a:clrScheme name="OE">
      <a:dk1>
        <a:srgbClr val="495057"/>
      </a:dk1>
      <a:lt1>
        <a:sysClr val="window" lastClr="FFFFFF"/>
      </a:lt1>
      <a:dk2>
        <a:srgbClr val="003469"/>
      </a:dk2>
      <a:lt2>
        <a:srgbClr val="EEECE1"/>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E">
    <a:dk1>
      <a:sysClr val="windowText" lastClr="000000"/>
    </a:dk1>
    <a:lt1>
      <a:sysClr val="window" lastClr="FFFFFF"/>
    </a:lt1>
    <a:dk2>
      <a:srgbClr val="003C5C"/>
    </a:dk2>
    <a:lt2>
      <a:srgbClr val="E8ECF4"/>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E">
    <a:dk1>
      <a:sysClr val="windowText" lastClr="000000"/>
    </a:dk1>
    <a:lt1>
      <a:sysClr val="window" lastClr="FFFFFF"/>
    </a:lt1>
    <a:dk2>
      <a:srgbClr val="003469"/>
    </a:dk2>
    <a:lt2>
      <a:srgbClr val="EEECE1"/>
    </a:lt2>
    <a:accent1>
      <a:srgbClr val="BD1B21"/>
    </a:accent1>
    <a:accent2>
      <a:srgbClr val="003469"/>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OE">
    <a:dk1>
      <a:sysClr val="windowText" lastClr="000000"/>
    </a:dk1>
    <a:lt1>
      <a:sysClr val="window" lastClr="FFFFFF"/>
    </a:lt1>
    <a:dk2>
      <a:srgbClr val="003C5C"/>
    </a:dk2>
    <a:lt2>
      <a:srgbClr val="E8ECF4"/>
    </a:lt2>
    <a:accent1>
      <a:srgbClr val="BD1B21"/>
    </a:accent1>
    <a:accent2>
      <a:srgbClr val="002060"/>
    </a:accent2>
    <a:accent3>
      <a:srgbClr val="D1A21E"/>
    </a:accent3>
    <a:accent4>
      <a:srgbClr val="7B7C77"/>
    </a:accent4>
    <a:accent5>
      <a:srgbClr val="965793"/>
    </a:accent5>
    <a:accent6>
      <a:srgbClr val="00ADDC"/>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11.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2.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3.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4.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5.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6.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7.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8.xml><?xml version="1.0" encoding="utf-8"?>
<a:themeOverride xmlns:a="http://schemas.openxmlformats.org/drawingml/2006/main">
  <a:clrScheme name="Stein Brothers">
    <a:dk1>
      <a:sysClr val="windowText" lastClr="000000"/>
    </a:dk1>
    <a:lt1>
      <a:sysClr val="window" lastClr="FFFFFF"/>
    </a:lt1>
    <a:dk2>
      <a:srgbClr val="0A3E7A"/>
    </a:dk2>
    <a:lt2>
      <a:srgbClr val="707173"/>
    </a:lt2>
    <a:accent1>
      <a:srgbClr val="4F81BD"/>
    </a:accent1>
    <a:accent2>
      <a:srgbClr val="8A2529"/>
    </a:accent2>
    <a:accent3>
      <a:srgbClr val="9BBB59"/>
    </a:accent3>
    <a:accent4>
      <a:srgbClr val="8064A2"/>
    </a:accent4>
    <a:accent5>
      <a:srgbClr val="4BACC6"/>
    </a:accent5>
    <a:accent6>
      <a:srgbClr val="F79646"/>
    </a:accent6>
    <a:hlink>
      <a:srgbClr val="0000FF"/>
    </a:hlink>
    <a:folHlink>
      <a:srgbClr val="800080"/>
    </a:folHlink>
  </a:clrScheme>
  <a:fontScheme name="Stein Brothers">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7.xml.rels><?xml version="1.0" encoding="UTF-8" standalone="yes"?>
<Relationships xmlns="http://schemas.openxmlformats.org/package/2006/relationships"><Relationship Id="rId3" Type="http://schemas.openxmlformats.org/officeDocument/2006/relationships/customProperty" Target="../customProperty3.bin"/><Relationship Id="rId2" Type="http://schemas.openxmlformats.org/officeDocument/2006/relationships/customProperty" Target="../customProperty2.bin"/><Relationship Id="rId1" Type="http://schemas.openxmlformats.org/officeDocument/2006/relationships/customProperty" Target="../customProperty1.bin"/></Relationships>
</file>

<file path=xl/worksheets/_rels/sheet8.xml.rels><?xml version="1.0" encoding="UTF-8" standalone="yes"?>
<Relationships xmlns="http://schemas.openxmlformats.org/package/2006/relationships"><Relationship Id="rId3" Type="http://schemas.openxmlformats.org/officeDocument/2006/relationships/customProperty" Target="../customProperty6.bin"/><Relationship Id="rId2" Type="http://schemas.openxmlformats.org/officeDocument/2006/relationships/customProperty" Target="../customProperty5.bin"/><Relationship Id="rId1" Type="http://schemas.openxmlformats.org/officeDocument/2006/relationships/customProperty" Target="../customProperty4.bin"/></Relationships>
</file>

<file path=xl/worksheets/_rels/sheet9.xml.rels><?xml version="1.0" encoding="UTF-8" standalone="yes"?>
<Relationships xmlns="http://schemas.openxmlformats.org/package/2006/relationships"><Relationship Id="rId3" Type="http://schemas.openxmlformats.org/officeDocument/2006/relationships/customProperty" Target="../customProperty9.bin"/><Relationship Id="rId2" Type="http://schemas.openxmlformats.org/officeDocument/2006/relationships/customProperty" Target="../customProperty8.bin"/><Relationship Id="rId1" Type="http://schemas.openxmlformats.org/officeDocument/2006/relationships/customProperty" Target="../customProperty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2375C-1DE6-454A-8D79-6DE519A35084}">
  <sheetPr codeName="Sheet1">
    <tabColor rgb="FFC00000"/>
  </sheetPr>
  <dimension ref="A1"/>
  <sheetViews>
    <sheetView workbookViewId="0">
      <selection activeCell="I31" sqref="I31"/>
    </sheetView>
  </sheetViews>
  <sheetFormatPr defaultRowHeig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6B39D-5AC0-4E93-87C9-268CAAAD30EA}">
  <sheetPr codeName="Sheet6">
    <tabColor rgb="FFC00000"/>
  </sheetPr>
  <dimension ref="A1"/>
  <sheetViews>
    <sheetView workbookViewId="0">
      <selection activeCell="F18" sqref="F18"/>
    </sheetView>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08CBB-D828-43D9-853B-AE0B698C53FF}">
  <sheetPr codeName="Sheet7"/>
  <dimension ref="A1:EJ38"/>
  <sheetViews>
    <sheetView topLeftCell="CI1" workbookViewId="0">
      <pane ySplit="3" topLeftCell="A4" activePane="bottomLeft" state="frozen"/>
      <selection activeCell="N1" sqref="N1"/>
      <selection pane="bottomLeft" activeCell="AQ16" sqref="AQ16"/>
    </sheetView>
  </sheetViews>
  <sheetFormatPr defaultRowHeight="15"/>
  <cols>
    <col min="1" max="1" width="52.42578125" bestFit="1" customWidth="1"/>
    <col min="23" max="23" width="2.7109375" customWidth="1"/>
    <col min="25" max="25" width="2.7109375" customWidth="1"/>
    <col min="26" max="26" width="22.140625" bestFit="1" customWidth="1"/>
    <col min="27" max="27" width="12.5703125" bestFit="1" customWidth="1"/>
    <col min="29" max="29" width="2.7109375" customWidth="1"/>
    <col min="32" max="32" width="2.7109375" customWidth="1"/>
    <col min="33" max="33" width="6.42578125" customWidth="1"/>
    <col min="39" max="39" width="2.7109375" customWidth="1"/>
    <col min="44" max="44" width="2.7109375" customWidth="1"/>
    <col min="48" max="48" width="2.7109375" customWidth="1"/>
    <col min="52" max="52" width="2.7109375" customWidth="1"/>
    <col min="56" max="56" width="2.7109375" customWidth="1"/>
    <col min="60" max="60" width="2.7109375" customWidth="1"/>
    <col min="64" max="64" width="2.7109375" customWidth="1"/>
    <col min="67" max="67" width="2.7109375" customWidth="1"/>
    <col min="71" max="71" width="2.7109375" customWidth="1"/>
    <col min="74" max="74" width="2.7109375" customWidth="1"/>
    <col min="78" max="78" width="2.7109375" customWidth="1"/>
    <col min="82" max="82" width="2.7109375" customWidth="1"/>
    <col min="86" max="86" width="2.7109375" customWidth="1"/>
    <col min="92" max="92" width="2.7109375" customWidth="1"/>
    <col min="93" max="93" width="6.42578125" customWidth="1"/>
    <col min="95" max="96" width="9.28515625" bestFit="1" customWidth="1"/>
    <col min="97" max="97" width="9.5703125" bestFit="1" customWidth="1"/>
    <col min="98" max="98" width="2.7109375" customWidth="1"/>
    <col min="99" max="99" width="6.42578125" customWidth="1"/>
    <col min="101" max="102" width="9.28515625" bestFit="1" customWidth="1"/>
    <col min="103" max="103" width="9.5703125" bestFit="1" customWidth="1"/>
    <col min="104" max="104" width="2.7109375" customWidth="1"/>
    <col min="105" max="105" width="6.42578125" customWidth="1"/>
    <col min="107" max="108" width="9.28515625" bestFit="1" customWidth="1"/>
    <col min="109" max="109" width="9.5703125" bestFit="1" customWidth="1"/>
    <col min="110" max="110" width="2.7109375" customWidth="1"/>
    <col min="111" max="111" width="9.7109375" customWidth="1"/>
    <col min="115" max="115" width="2.7109375" customWidth="1"/>
    <col min="116" max="116" width="9.7109375" customWidth="1"/>
    <col min="120" max="120" width="2.7109375" customWidth="1"/>
    <col min="121" max="121" width="9.7109375" customWidth="1"/>
    <col min="125" max="125" width="2.7109375" customWidth="1"/>
    <col min="126" max="126" width="9.7109375" customWidth="1"/>
    <col min="130" max="130" width="2.7109375" customWidth="1"/>
    <col min="137" max="137" width="10.5703125" bestFit="1" customWidth="1"/>
    <col min="138" max="138" width="10.5703125" customWidth="1"/>
  </cols>
  <sheetData>
    <row r="1" spans="1:140">
      <c r="A1" s="8" t="s">
        <v>345</v>
      </c>
      <c r="Z1" s="8" t="s">
        <v>350</v>
      </c>
      <c r="AI1" s="8" t="s">
        <v>381</v>
      </c>
      <c r="AJ1" s="8"/>
      <c r="AK1" s="8"/>
      <c r="CO1" s="8" t="s">
        <v>933</v>
      </c>
      <c r="CU1" s="8" t="s">
        <v>934</v>
      </c>
      <c r="DA1" s="8" t="s">
        <v>932</v>
      </c>
      <c r="DG1" s="8" t="s">
        <v>935</v>
      </c>
      <c r="DL1" s="8" t="s">
        <v>943</v>
      </c>
      <c r="DQ1" s="8"/>
      <c r="DV1" s="8"/>
      <c r="EA1" s="8" t="s">
        <v>944</v>
      </c>
    </row>
    <row r="2" spans="1:140">
      <c r="A2" s="8"/>
      <c r="Z2" s="8"/>
      <c r="AA2" t="s">
        <v>356</v>
      </c>
      <c r="AD2" t="s">
        <v>357</v>
      </c>
      <c r="AI2" t="s">
        <v>359</v>
      </c>
      <c r="AN2" t="s">
        <v>360</v>
      </c>
      <c r="AS2" t="s">
        <v>361</v>
      </c>
      <c r="AW2" t="s">
        <v>362</v>
      </c>
      <c r="BA2" t="s">
        <v>363</v>
      </c>
      <c r="BE2" t="s">
        <v>364</v>
      </c>
      <c r="BI2" t="s">
        <v>365</v>
      </c>
      <c r="BM2" t="s">
        <v>592</v>
      </c>
      <c r="BP2" t="s">
        <v>366</v>
      </c>
      <c r="BT2" t="s">
        <v>593</v>
      </c>
      <c r="BW2" t="s">
        <v>367</v>
      </c>
      <c r="CA2" t="s">
        <v>368</v>
      </c>
      <c r="CE2" t="s">
        <v>369</v>
      </c>
      <c r="CJ2" t="s">
        <v>595</v>
      </c>
      <c r="CK2" t="s">
        <v>595</v>
      </c>
      <c r="CL2" t="s">
        <v>596</v>
      </c>
      <c r="CM2" t="s">
        <v>596</v>
      </c>
      <c r="DM2" t="s">
        <v>450</v>
      </c>
      <c r="DQ2" t="s">
        <v>869</v>
      </c>
      <c r="DV2" t="s">
        <v>873</v>
      </c>
    </row>
    <row r="3" spans="1:140">
      <c r="B3" t="str">
        <f>X3</f>
        <v>UK (OBR)</v>
      </c>
      <c r="C3" t="str">
        <f>DataA!BK2&amp;" (OE)"</f>
        <v>UK (OE)</v>
      </c>
      <c r="D3" t="str">
        <f>DataA!BL2</f>
        <v xml:space="preserve">US </v>
      </c>
      <c r="E3" t="str">
        <f>DataA!BM2</f>
        <v>Japan</v>
      </c>
      <c r="F3" t="str">
        <f>DataA!BN2</f>
        <v>Canada</v>
      </c>
      <c r="G3" t="str">
        <f>DataA!BO2</f>
        <v>Australia</v>
      </c>
      <c r="H3" t="str">
        <f>DataA!BP2</f>
        <v>Denmark</v>
      </c>
      <c r="I3" t="str">
        <f>DataA!BQ2</f>
        <v>Sweden</v>
      </c>
      <c r="J3" t="str">
        <f>DataA!BR2</f>
        <v>Switzerland</v>
      </c>
      <c r="K3" t="str">
        <f>DataA!BS2</f>
        <v>S Korea</v>
      </c>
      <c r="L3" t="str">
        <f>DataA!BT2</f>
        <v>Germany</v>
      </c>
      <c r="M3" t="str">
        <f>DataA!BU2</f>
        <v>France</v>
      </c>
      <c r="N3" t="str">
        <f>DataA!BV2</f>
        <v>Italy</v>
      </c>
      <c r="O3" t="str">
        <f>DataA!BW2</f>
        <v>Spain</v>
      </c>
      <c r="P3" t="str">
        <f>DataA!BX2</f>
        <v>Netherlands</v>
      </c>
      <c r="Q3" t="str">
        <f>DataA!BY2</f>
        <v>Belgium</v>
      </c>
      <c r="R3" t="str">
        <f>DataA!BZ2</f>
        <v>Austria</v>
      </c>
      <c r="S3" t="str">
        <f>DataA!CA2</f>
        <v>Finland</v>
      </c>
      <c r="T3" t="str">
        <f>DataA!CB2</f>
        <v>Ireland</v>
      </c>
      <c r="U3" t="str">
        <f>DataA!CC2</f>
        <v>Greece</v>
      </c>
      <c r="V3" t="str">
        <f>DataA!CD2</f>
        <v>Portugal</v>
      </c>
      <c r="X3" t="s">
        <v>349</v>
      </c>
      <c r="AA3" t="s">
        <v>354</v>
      </c>
      <c r="AB3" t="s">
        <v>355</v>
      </c>
      <c r="AD3" t="s">
        <v>354</v>
      </c>
      <c r="AE3" t="s">
        <v>355</v>
      </c>
      <c r="AI3" s="14" t="s">
        <v>382</v>
      </c>
      <c r="AJ3" t="s">
        <v>354</v>
      </c>
      <c r="AK3" t="s">
        <v>962</v>
      </c>
      <c r="AL3" s="14" t="s">
        <v>370</v>
      </c>
      <c r="AN3" s="14" t="s">
        <v>382</v>
      </c>
      <c r="AO3" t="s">
        <v>354</v>
      </c>
      <c r="AP3" t="s">
        <v>962</v>
      </c>
      <c r="AQ3" s="14" t="s">
        <v>370</v>
      </c>
      <c r="AS3" s="14" t="s">
        <v>382</v>
      </c>
      <c r="AT3" t="s">
        <v>354</v>
      </c>
      <c r="AU3" t="s">
        <v>355</v>
      </c>
      <c r="AW3" s="14" t="s">
        <v>382</v>
      </c>
      <c r="AX3" t="s">
        <v>354</v>
      </c>
      <c r="AY3" t="s">
        <v>355</v>
      </c>
      <c r="BA3" s="14" t="s">
        <v>382</v>
      </c>
      <c r="BB3" t="s">
        <v>354</v>
      </c>
      <c r="BC3" t="s">
        <v>355</v>
      </c>
      <c r="BE3" s="14" t="s">
        <v>382</v>
      </c>
      <c r="BF3" t="s">
        <v>354</v>
      </c>
      <c r="BG3" t="s">
        <v>355</v>
      </c>
      <c r="BI3" s="14" t="s">
        <v>382</v>
      </c>
      <c r="BJ3" t="s">
        <v>354</v>
      </c>
      <c r="BK3" t="s">
        <v>355</v>
      </c>
      <c r="BM3" t="s">
        <v>354</v>
      </c>
      <c r="BN3" t="s">
        <v>355</v>
      </c>
      <c r="BP3" s="14" t="s">
        <v>382</v>
      </c>
      <c r="BQ3" t="s">
        <v>354</v>
      </c>
      <c r="BR3" t="s">
        <v>355</v>
      </c>
      <c r="BT3" t="s">
        <v>354</v>
      </c>
      <c r="BU3" t="s">
        <v>355</v>
      </c>
      <c r="BW3" s="14" t="s">
        <v>382</v>
      </c>
      <c r="BX3" t="s">
        <v>354</v>
      </c>
      <c r="BY3" t="s">
        <v>355</v>
      </c>
      <c r="CA3" s="14" t="s">
        <v>382</v>
      </c>
      <c r="CB3" t="s">
        <v>354</v>
      </c>
      <c r="CC3" t="s">
        <v>355</v>
      </c>
      <c r="CE3" s="14" t="s">
        <v>382</v>
      </c>
      <c r="CF3" t="s">
        <v>354</v>
      </c>
      <c r="CG3" t="s">
        <v>355</v>
      </c>
      <c r="CJ3" t="s">
        <v>417</v>
      </c>
      <c r="CK3" t="s">
        <v>594</v>
      </c>
      <c r="CL3" t="s">
        <v>417</v>
      </c>
      <c r="CM3" t="s">
        <v>594</v>
      </c>
      <c r="CQ3" s="14" t="s">
        <v>382</v>
      </c>
      <c r="CR3" t="s">
        <v>354</v>
      </c>
      <c r="CS3" t="s">
        <v>355</v>
      </c>
      <c r="CW3" s="14" t="s">
        <v>382</v>
      </c>
      <c r="CX3" t="s">
        <v>354</v>
      </c>
      <c r="CY3" t="s">
        <v>355</v>
      </c>
      <c r="DC3" s="14" t="s">
        <v>382</v>
      </c>
      <c r="DD3" t="s">
        <v>354</v>
      </c>
      <c r="DE3" t="s">
        <v>355</v>
      </c>
      <c r="DH3" s="14" t="s">
        <v>382</v>
      </c>
      <c r="DI3" t="s">
        <v>354</v>
      </c>
      <c r="DJ3" t="s">
        <v>355</v>
      </c>
      <c r="DM3" s="14" t="s">
        <v>382</v>
      </c>
      <c r="DN3" t="s">
        <v>962</v>
      </c>
      <c r="DO3" t="s">
        <v>963</v>
      </c>
      <c r="DR3" s="14" t="s">
        <v>382</v>
      </c>
      <c r="DS3" t="s">
        <v>962</v>
      </c>
      <c r="DT3" t="s">
        <v>963</v>
      </c>
      <c r="DW3" s="14" t="s">
        <v>382</v>
      </c>
      <c r="DX3" t="s">
        <v>962</v>
      </c>
      <c r="DY3" t="s">
        <v>963</v>
      </c>
      <c r="EB3" t="s">
        <v>885</v>
      </c>
      <c r="EC3" t="s">
        <v>958</v>
      </c>
      <c r="ED3" t="s">
        <v>959</v>
      </c>
      <c r="EE3" t="s">
        <v>2</v>
      </c>
      <c r="EF3" t="s">
        <v>356</v>
      </c>
      <c r="EG3" t="s">
        <v>960</v>
      </c>
      <c r="EH3" t="s">
        <v>961</v>
      </c>
      <c r="EI3" t="s">
        <v>957</v>
      </c>
      <c r="EJ3" t="s">
        <v>956</v>
      </c>
    </row>
    <row r="4" spans="1:140" ht="15" customHeight="1">
      <c r="A4" t="s">
        <v>343</v>
      </c>
      <c r="B4" s="10">
        <f>X4</f>
        <v>4.0670842208693312</v>
      </c>
      <c r="C4" s="10">
        <f>AVERAGE(DataA!BK58:BK62)</f>
        <v>3.9726327403292161</v>
      </c>
      <c r="D4" s="10">
        <f>AVERAGE(DataA!BL58:BL62)</f>
        <v>3.429223900644073</v>
      </c>
      <c r="E4" s="10">
        <f>AVERAGE(DataA!BM58:BM62)</f>
        <v>0.75030082657828012</v>
      </c>
      <c r="F4" s="10">
        <f>AVERAGE(DataA!BN58:BN62)</f>
        <v>3.3279579117034479</v>
      </c>
      <c r="G4" s="10">
        <f>AVERAGE(DataA!BO58:BO62)</f>
        <v>2.7255228588677669</v>
      </c>
      <c r="H4" s="10">
        <f>AVERAGE(DataA!BP58:BP62)</f>
        <v>2.8058555179228097</v>
      </c>
      <c r="I4" s="10">
        <f>AVERAGE(DataA!BQ58:BQ62)</f>
        <v>1.5458390778225857</v>
      </c>
      <c r="J4" s="10">
        <f>AVERAGE(DataA!BR58:BR62)</f>
        <v>1.1900634701674655</v>
      </c>
      <c r="K4" s="10">
        <f>AVERAGE(DataA!BS58:BS62)</f>
        <v>2.5596723016667795</v>
      </c>
      <c r="L4" s="10">
        <f>AVERAGE(DataA!BT58:BT62)</f>
        <v>1.8358743127730499</v>
      </c>
      <c r="M4" s="10">
        <f>AVERAGE(DataA!BU58:BU62)</f>
        <v>1.7732119720439012</v>
      </c>
      <c r="N4" s="10">
        <f>AVERAGE(DataA!BV58:BV62)</f>
        <v>2.6589949665214694</v>
      </c>
      <c r="O4" s="10">
        <f>AVERAGE(DataA!BW58:BW62)</f>
        <v>2.2773716808107345</v>
      </c>
      <c r="P4" s="10">
        <f>AVERAGE(DataA!BX58:BX62)</f>
        <v>1.7290996105727703</v>
      </c>
      <c r="Q4" s="10">
        <f>AVERAGE(DataA!BY58:BY62)</f>
        <v>1.9856948260071519</v>
      </c>
      <c r="R4" s="10">
        <f>AVERAGE(DataA!BZ58:BZ62)</f>
        <v>1.2856106075466327</v>
      </c>
      <c r="S4" s="10">
        <f>AVERAGE(DataA!CA58:CA62)</f>
        <v>1.4986022493912992</v>
      </c>
      <c r="T4" s="10">
        <f>AVERAGE(DataA!CB58:CB62)</f>
        <v>2.2486942659428459</v>
      </c>
      <c r="U4" s="10">
        <f>AVERAGE(DataA!CC58:CC62)</f>
        <v>1.988543210880658</v>
      </c>
      <c r="V4" s="10">
        <f>AVERAGE(DataA!CD58:CD62)</f>
        <v>2.3325724084886268</v>
      </c>
      <c r="X4" s="10">
        <f>AVERAGE(DataOBR!F58:F62)</f>
        <v>4.0670842208693312</v>
      </c>
      <c r="Z4" t="s">
        <v>591</v>
      </c>
      <c r="AA4" s="13">
        <f t="shared" ref="AA4:AB9" si="0">100*(AD4/$AA$12)</f>
        <v>0.3637440028607769</v>
      </c>
      <c r="AB4" s="13">
        <f t="shared" si="0"/>
        <v>0</v>
      </c>
      <c r="AD4" s="11">
        <f>'[2]Top level assumptions'!$F$5</f>
        <v>11667</v>
      </c>
      <c r="AE4">
        <v>0</v>
      </c>
      <c r="AG4" t="str">
        <f>"20"&amp;LEFT(AH4,2)</f>
        <v>2007</v>
      </c>
      <c r="AH4" t="str">
        <f>RIGHT(CI4,5)</f>
        <v>07-08</v>
      </c>
      <c r="AI4" s="13">
        <f t="shared" ref="AI4:AI17" si="1">CL4</f>
        <v>100.43540782214451</v>
      </c>
      <c r="AL4">
        <v>100</v>
      </c>
      <c r="AN4" s="13">
        <f t="shared" ref="AN4:AN17" si="2">CM4</f>
        <v>83.985640898875161</v>
      </c>
      <c r="AQ4">
        <v>100</v>
      </c>
      <c r="AS4" s="14"/>
      <c r="AW4" s="14"/>
      <c r="BA4" s="14"/>
      <c r="BE4" s="14"/>
      <c r="BI4" s="14"/>
      <c r="BP4" s="14"/>
      <c r="BW4" s="14"/>
      <c r="CA4" s="14"/>
      <c r="CE4" s="14"/>
      <c r="CI4" t="str">
        <f t="array" ref="CI4:CI25">TRANSPOSE(OBR_MAR24_ST4.3!E4:Z4)</f>
        <v>2007-08</v>
      </c>
      <c r="CJ4" s="13">
        <f t="array" ref="CJ4:CJ25">TRANSPOSE(OBR_MAR24_ST4.3!E11:Z11)</f>
        <v>6193.1142912874648</v>
      </c>
      <c r="CK4" s="13">
        <f t="array" ref="CK4:CK25">TRANSPOSE(OBR_MAR24_ST4.3!E17:Z17)</f>
        <v>1170.3833849427613</v>
      </c>
      <c r="CL4" s="13">
        <f t="shared" ref="CL4:CL19" si="3">100*(CJ4/CJ$20)</f>
        <v>100.43540782214451</v>
      </c>
      <c r="CM4" s="13">
        <f t="shared" ref="CM4:CM19" si="4">100*(CK4/CK$20)</f>
        <v>83.985640898875161</v>
      </c>
      <c r="CO4" t="str">
        <f>"20"&amp;LEFT(CP4,2)</f>
        <v>2007</v>
      </c>
      <c r="CP4" t="str">
        <f>RIGHT(CI4,5)</f>
        <v>07-08</v>
      </c>
      <c r="CQ4" s="13">
        <f>100*(DataScen!CG34/DataScen!CL34)</f>
        <v>36.148168593655761</v>
      </c>
      <c r="CR4" s="13">
        <f>100*(DataScen!CY34/DataScen!DD34)</f>
        <v>36.148168593655761</v>
      </c>
      <c r="CS4" s="13">
        <f>100*(DataScen!DQ34/DataScen!DV34)</f>
        <v>36.148168593655761</v>
      </c>
      <c r="CU4" t="str">
        <f>"20"&amp;LEFT(CV4,2)</f>
        <v>2007</v>
      </c>
      <c r="CV4" t="str">
        <f>RIGHT(CI4,5)</f>
        <v>07-08</v>
      </c>
      <c r="CW4" s="13">
        <f>100*(DataScen!CH34/DataScen!CL34)</f>
        <v>1.7932626941045378</v>
      </c>
      <c r="CX4" s="13">
        <f>100*(DataScen!CZ34/DataScen!DD34)</f>
        <v>1.7932626941045378</v>
      </c>
      <c r="CY4" s="13">
        <f>100*(DataScen!DR34/DataScen!DV34)</f>
        <v>1.7932626941045378</v>
      </c>
      <c r="DA4" t="str">
        <f>"20"&amp;LEFT(DB4,2)</f>
        <v>2007</v>
      </c>
      <c r="DB4" t="str">
        <f>RIGHT(CI4,5)</f>
        <v>07-08</v>
      </c>
      <c r="DC4" s="13">
        <f>100*(DataScen!CJ34/DataScen!CL34)</f>
        <v>37.334263603929621</v>
      </c>
      <c r="DD4" s="13">
        <f>100*(DataScen!DB34/DataScen!DD34)</f>
        <v>37.334263603929621</v>
      </c>
      <c r="DE4" s="13">
        <f>100*(DataScen!DT34/DataScen!DV34)</f>
        <v>37.334263603929621</v>
      </c>
      <c r="DG4" s="207" t="s">
        <v>936</v>
      </c>
      <c r="DH4" s="13">
        <f>100*(DataScen!CD49/DataScen!$CD$50)</f>
        <v>99.91645762752853</v>
      </c>
      <c r="DI4" s="13">
        <f>100*(DataScen!CV49/DataScen!$CV$50)</f>
        <v>99.91645762752853</v>
      </c>
      <c r="DJ4" s="13">
        <f>100*(DataScen!DN49/DataScen!$DN$50)</f>
        <v>99.91645762752853</v>
      </c>
      <c r="DL4" s="207" t="s">
        <v>964</v>
      </c>
      <c r="DM4" s="13">
        <f>100*(DataScen!CD49/DataScen!$CD$50)</f>
        <v>99.91645762752853</v>
      </c>
      <c r="DN4" s="13">
        <f>100*(DataScen!DN49/DataScen!$DN$50)</f>
        <v>99.91645762752853</v>
      </c>
      <c r="DO4" s="13">
        <f>100*(DataScen!EF49/DataScen!$EF$50)</f>
        <v>99.91645762752853</v>
      </c>
      <c r="DQ4" s="207" t="s">
        <v>964</v>
      </c>
      <c r="DR4" s="13">
        <f>100*(DataScen!CG49/DataScen!CL49)</f>
        <v>41.129001015478714</v>
      </c>
      <c r="DS4" s="13">
        <f>100*(DataScen!DQ49/DataScen!DV49)</f>
        <v>41.129001015478714</v>
      </c>
      <c r="DT4" s="13">
        <f>100*(DataScen!EI49/DataScen!EN49)</f>
        <v>41.129001015478714</v>
      </c>
      <c r="DV4" s="207" t="s">
        <v>964</v>
      </c>
      <c r="DW4" s="13">
        <f>100*(DataScen!CH49/DataScen!CL49)</f>
        <v>1.7971429633586322</v>
      </c>
      <c r="DX4" s="13">
        <f>100*(DataScen!DR49/DataScen!DV49)</f>
        <v>1.7971429633586322</v>
      </c>
      <c r="DY4" s="13">
        <f>100*(DataScen!EJ49/DataScen!EN49)</f>
        <v>1.7971429633586322</v>
      </c>
      <c r="EA4" s="207" t="s">
        <v>936</v>
      </c>
      <c r="EB4" s="11">
        <f>DataScen!EM49</f>
        <v>2539700</v>
      </c>
      <c r="EC4" s="11">
        <v>322300</v>
      </c>
      <c r="ED4" s="11">
        <f>+EB4-EC4</f>
        <v>2217400</v>
      </c>
      <c r="EE4" s="11">
        <f>DataScen!EN49</f>
        <v>2555445</v>
      </c>
      <c r="EF4" s="13">
        <f>100*(ED4/EE4)</f>
        <v>86.771579900956581</v>
      </c>
      <c r="EG4" s="11"/>
      <c r="EH4" s="11"/>
    </row>
    <row r="5" spans="1:140" ht="15" customHeight="1">
      <c r="A5" t="s">
        <v>344</v>
      </c>
      <c r="B5" s="10">
        <f>X5</f>
        <v>3.3581278833801242</v>
      </c>
      <c r="C5" s="10">
        <f>100*((DataA!AP62/DataA!AP57)^(1/5)-1)</f>
        <v>3.7171817291972387</v>
      </c>
      <c r="D5" s="10">
        <f>100*((DataA!AQ62/DataA!AQ57)^(1/5)-1)</f>
        <v>4.1837417829131862</v>
      </c>
      <c r="E5" s="10">
        <f>100*((DataA!AR62/DataA!AR57)^(1/5)-1)</f>
        <v>1.8517227356030119</v>
      </c>
      <c r="F5" s="10">
        <f>100*((DataA!AS62/DataA!AS57)^(1/5)-1)</f>
        <v>4.3318505186546341</v>
      </c>
      <c r="G5" s="10">
        <f>100*((DataA!AT62/DataA!AT57)^(1/5)-1)</f>
        <v>4.8381107682008428</v>
      </c>
      <c r="H5" s="10">
        <f>100*((DataA!AU62/DataA!AU57)^(1/5)-1)</f>
        <v>4.1112533129101569</v>
      </c>
      <c r="I5" s="10">
        <f>100*((DataA!AV62/DataA!AV57)^(1/5)-1)</f>
        <v>3.9943263228220394</v>
      </c>
      <c r="J5" s="10">
        <f>100*((DataA!AW62/DataA!AW57)^(1/5)-1)</f>
        <v>2.6377390954253288</v>
      </c>
      <c r="K5" s="10">
        <f>100*((DataA!AX62/DataA!AX57)^(1/5)-1)</f>
        <v>4.8833545546827617</v>
      </c>
      <c r="L5" s="10">
        <f>100*((DataA!AY62/DataA!AY57)^(1/5)-1)</f>
        <v>3.32185782440102</v>
      </c>
      <c r="M5" s="10">
        <f>100*((DataA!AZ62/DataA!AZ57)^(1/5)-1)</f>
        <v>3.1568369186744549</v>
      </c>
      <c r="N5" s="10">
        <f>100*((DataA!BA62/DataA!BA57)^(1/5)-1)</f>
        <v>2.3434964719224904</v>
      </c>
      <c r="O5" s="10">
        <f>100*((DataA!BB62/DataA!BB57)^(1/5)-1)</f>
        <v>3.8355764917285873</v>
      </c>
      <c r="P5" s="10">
        <f>100*((DataA!BC62/DataA!BC57)^(1/5)-1)</f>
        <v>4.1440418172424387</v>
      </c>
      <c r="Q5" s="10">
        <f>100*((DataA!BD62/DataA!BD57)^(1/5)-1)</f>
        <v>4.1154568287167237</v>
      </c>
      <c r="R5" s="10">
        <f>100*((DataA!BE62/DataA!BE57)^(1/5)-1)</f>
        <v>3.6388695913209146</v>
      </c>
      <c r="S5" s="10">
        <f>100*((DataA!BF62/DataA!BF57)^(1/5)-1)</f>
        <v>2.8640246748166787</v>
      </c>
      <c r="T5" s="10">
        <f>100*((DataA!BG62/DataA!BG57)^(1/5)-1)</f>
        <v>4.9227637796975809</v>
      </c>
      <c r="U5" s="10">
        <f>100*((DataA!BH62/DataA!BH57)^(1/5)-1)</f>
        <v>3.913433312736414</v>
      </c>
      <c r="V5" s="10">
        <f>100*((DataA!BI62/DataA!BI57)^(1/5)-1)</f>
        <v>3.4715938413838465</v>
      </c>
      <c r="X5" s="10">
        <f>100*((DataOBR!D62/DataOBR!D57)^(1/5)-1)</f>
        <v>3.3581278833801242</v>
      </c>
      <c r="Z5" t="s">
        <v>353</v>
      </c>
      <c r="AA5" s="13">
        <f t="shared" si="0"/>
        <v>-0.15588583305938841</v>
      </c>
      <c r="AB5" s="13">
        <f t="shared" si="0"/>
        <v>-0.16305658138012027</v>
      </c>
      <c r="AD5" s="11">
        <f>'[2]Top level assumptions'!$F$11</f>
        <v>-5000</v>
      </c>
      <c r="AE5" s="11">
        <f>-'[3]Top level assumptions'!$F$8</f>
        <v>-5230</v>
      </c>
      <c r="AG5" t="str">
        <f t="shared" ref="AG5:AG25" si="5">"20"&amp;LEFT(AH5,2)</f>
        <v>2008</v>
      </c>
      <c r="AH5" t="str">
        <f t="shared" ref="AH5:AH25" si="6">RIGHT(CI5,5)</f>
        <v>08-09</v>
      </c>
      <c r="AI5" s="13">
        <f t="shared" si="1"/>
        <v>100.66340963372259</v>
      </c>
      <c r="AL5">
        <v>100</v>
      </c>
      <c r="AN5" s="13">
        <f t="shared" si="2"/>
        <v>86.761542509056639</v>
      </c>
      <c r="AQ5">
        <v>100</v>
      </c>
      <c r="AS5" s="14"/>
      <c r="AW5" s="14"/>
      <c r="BA5" s="14"/>
      <c r="BE5" s="14"/>
      <c r="BI5" s="14"/>
      <c r="BP5" s="14"/>
      <c r="BW5" s="14"/>
      <c r="CA5" s="14"/>
      <c r="CE5" s="14"/>
      <c r="CI5" t="str">
        <v>2008-09</v>
      </c>
      <c r="CJ5" s="13">
        <v>6207.1734892171853</v>
      </c>
      <c r="CK5" s="13">
        <v>1209.0670109533569</v>
      </c>
      <c r="CL5" s="13">
        <f t="shared" si="3"/>
        <v>100.66340963372259</v>
      </c>
      <c r="CM5" s="13">
        <f t="shared" si="4"/>
        <v>86.761542509056639</v>
      </c>
      <c r="CO5" t="str">
        <f t="shared" ref="CO5:CO25" si="7">"20"&amp;LEFT(CP5,2)</f>
        <v>2008</v>
      </c>
      <c r="CP5" t="str">
        <f t="shared" ref="CP5:CP25" si="8">RIGHT(CI5,5)</f>
        <v>08-09</v>
      </c>
      <c r="CQ5" s="13">
        <f>100*(DataScen!CG35/DataScen!CL35)</f>
        <v>37.9337512027804</v>
      </c>
      <c r="CR5" s="13">
        <f>100*(DataScen!CY35/DataScen!DD35)</f>
        <v>37.9337512027804</v>
      </c>
      <c r="CS5" s="13">
        <f>100*(DataScen!DQ35/DataScen!DV35)</f>
        <v>37.9337512027804</v>
      </c>
      <c r="CU5" t="str">
        <f t="shared" ref="CU5:CU25" si="9">"20"&amp;LEFT(CV5,2)</f>
        <v>2008</v>
      </c>
      <c r="CV5" t="str">
        <f t="shared" ref="CV5:CV25" si="10">RIGHT(CI5,5)</f>
        <v>08-09</v>
      </c>
      <c r="CW5" s="13">
        <f>100*(DataScen!CH35/DataScen!CL35)</f>
        <v>3.0057032166596853</v>
      </c>
      <c r="CX5" s="13">
        <f>100*(DataScen!CZ35/DataScen!DD35)</f>
        <v>3.0057032166596853</v>
      </c>
      <c r="CY5" s="13">
        <f>100*(DataScen!DR35/DataScen!DV35)</f>
        <v>3.0057032166596853</v>
      </c>
      <c r="DA5" t="str">
        <f t="shared" ref="DA5:DA25" si="11">"20"&amp;LEFT(DB5,2)</f>
        <v>2008</v>
      </c>
      <c r="DB5" t="str">
        <f t="shared" ref="DB5:DB25" si="12">RIGHT(CI5,5)</f>
        <v>08-09</v>
      </c>
      <c r="DC5" s="13">
        <f>100*(DataScen!CJ35/DataScen!CL35)</f>
        <v>36.020864409767306</v>
      </c>
      <c r="DD5" s="13">
        <f>100*(DataScen!DB35/DataScen!DD35)</f>
        <v>36.020864409767306</v>
      </c>
      <c r="DE5" s="13">
        <f>100*(DataScen!DT35/DataScen!DV35)</f>
        <v>36.020864409767306</v>
      </c>
      <c r="DG5" s="207" t="s">
        <v>937</v>
      </c>
      <c r="DH5" s="13">
        <f>100*(DataScen!CD50/DataScen!$CD$50)</f>
        <v>100</v>
      </c>
      <c r="DI5" s="13">
        <f>100*(DataScen!CV50/DataScen!$CV$50)</f>
        <v>100</v>
      </c>
      <c r="DJ5" s="13">
        <f>100*(DataScen!DN50/DataScen!$DN$50)</f>
        <v>100</v>
      </c>
      <c r="DL5" s="207" t="s">
        <v>965</v>
      </c>
      <c r="DM5" s="13">
        <f>100*(DataScen!CD50/DataScen!$CD$50)</f>
        <v>100</v>
      </c>
      <c r="DN5" s="13">
        <f>100*(DataScen!DN50/DataScen!$DN$50)</f>
        <v>100</v>
      </c>
      <c r="DO5" s="13">
        <f>100*(DataScen!EF50/DataScen!$EF$50)</f>
        <v>100</v>
      </c>
      <c r="DQ5" s="207" t="s">
        <v>965</v>
      </c>
      <c r="DR5" s="13">
        <f>100*(DataScen!CG50/DataScen!CL50)</f>
        <v>39.823316895068665</v>
      </c>
      <c r="DS5" s="13">
        <f>100*(DataScen!DQ50/DataScen!DV50)</f>
        <v>39.823316895068665</v>
      </c>
      <c r="DT5" s="13">
        <f>100*(DataScen!EI50/DataScen!EN50)</f>
        <v>39.823316895068665</v>
      </c>
      <c r="DV5" s="207" t="s">
        <v>965</v>
      </c>
      <c r="DW5" s="13">
        <f>100*(DataScen!CH50/DataScen!CL50)</f>
        <v>2.5808861339529483</v>
      </c>
      <c r="DX5" s="13">
        <f>100*(DataScen!DR50/DataScen!DV50)</f>
        <v>2.5808861339529483</v>
      </c>
      <c r="DY5" s="13">
        <f>100*(DataScen!EJ50/DataScen!EN50)</f>
        <v>2.5808861339529483</v>
      </c>
      <c r="EA5" s="207" t="s">
        <v>937</v>
      </c>
      <c r="EB5" s="11">
        <f>DataScen!EM50</f>
        <v>2694300</v>
      </c>
      <c r="EC5" s="11">
        <v>278070.91984757222</v>
      </c>
      <c r="ED5" s="11">
        <f t="shared" ref="ED5:ED10" si="13">+EB5-EC5</f>
        <v>2416229.0801524278</v>
      </c>
      <c r="EE5" s="11">
        <f>DataScen!EN50</f>
        <v>2714804</v>
      </c>
      <c r="EF5" s="13">
        <f t="shared" ref="EF5:EF10" si="14">100*(ED5/EE5)</f>
        <v>89.001971418652232</v>
      </c>
      <c r="EG5" s="13">
        <f>EF5-EF4</f>
        <v>2.2303915176956508</v>
      </c>
      <c r="EH5" s="11">
        <f t="shared" ref="EH5:EH9" si="15">(EG5/100)*EE5</f>
        <v>60550.758138062236</v>
      </c>
      <c r="EJ5" s="11">
        <f>EH5-EI5</f>
        <v>60550.758138062236</v>
      </c>
    </row>
    <row r="6" spans="1:140" ht="15" customHeight="1">
      <c r="Z6" t="s">
        <v>352</v>
      </c>
      <c r="AA6" s="13">
        <f t="shared" si="0"/>
        <v>0.1226509734511268</v>
      </c>
      <c r="AB6" s="13">
        <f t="shared" si="0"/>
        <v>-0.1033523073183745</v>
      </c>
      <c r="AD6" s="11">
        <f>'[2]Top level assumptions'!$F$9+'[2]Top level assumptions'!$F$10</f>
        <v>3934</v>
      </c>
      <c r="AE6" s="11">
        <f>-'[3]Top level assumptions'!$F$5-'[3]Top level assumptions'!$F$6+-'[3]Top level assumptions'!$F$7</f>
        <v>-3315</v>
      </c>
      <c r="AG6" t="str">
        <f t="shared" si="5"/>
        <v>2009</v>
      </c>
      <c r="AH6" t="str">
        <f t="shared" si="6"/>
        <v>09-10</v>
      </c>
      <c r="AI6" s="13">
        <f t="shared" si="1"/>
        <v>104.95422399970687</v>
      </c>
      <c r="AL6">
        <v>100</v>
      </c>
      <c r="AN6" s="13">
        <f t="shared" si="2"/>
        <v>96.734900479944514</v>
      </c>
      <c r="AQ6">
        <v>100</v>
      </c>
      <c r="AS6" s="14"/>
      <c r="AW6" s="14"/>
      <c r="BA6" s="14"/>
      <c r="BE6" s="14"/>
      <c r="BI6" s="14"/>
      <c r="BP6" s="14"/>
      <c r="BW6" s="14"/>
      <c r="CA6" s="14"/>
      <c r="CE6" s="14"/>
      <c r="CI6" t="str">
        <v>2009-10</v>
      </c>
      <c r="CJ6" s="13">
        <v>6471.7565117533841</v>
      </c>
      <c r="CK6" s="13">
        <v>1348.0509174436143</v>
      </c>
      <c r="CL6" s="13">
        <f t="shared" si="3"/>
        <v>104.95422399970687</v>
      </c>
      <c r="CM6" s="13">
        <f t="shared" si="4"/>
        <v>96.734900479944514</v>
      </c>
      <c r="CO6" t="str">
        <f t="shared" si="7"/>
        <v>2009</v>
      </c>
      <c r="CP6" t="str">
        <f t="shared" si="8"/>
        <v>09-10</v>
      </c>
      <c r="CQ6" s="13">
        <f>100*(DataScen!CG36/DataScen!CL36)</f>
        <v>40.74000626373401</v>
      </c>
      <c r="CR6" s="13">
        <f>100*(DataScen!CY36/DataScen!DD36)</f>
        <v>40.74000626373401</v>
      </c>
      <c r="CS6" s="13">
        <f>100*(DataScen!DQ36/DataScen!DV36)</f>
        <v>40.74000626373401</v>
      </c>
      <c r="CU6" t="str">
        <f t="shared" si="9"/>
        <v>2009</v>
      </c>
      <c r="CV6" t="str">
        <f t="shared" si="10"/>
        <v>09-10</v>
      </c>
      <c r="CW6" s="13">
        <f>100*(DataScen!CH36/DataScen!CL36)</f>
        <v>3.0006879838991232</v>
      </c>
      <c r="CX6" s="13">
        <f>100*(DataScen!CZ36/DataScen!DD36)</f>
        <v>3.0006879838991232</v>
      </c>
      <c r="CY6" s="13">
        <f>100*(DataScen!DR36/DataScen!DV36)</f>
        <v>3.0006879838991232</v>
      </c>
      <c r="DA6" t="str">
        <f t="shared" si="11"/>
        <v>2009</v>
      </c>
      <c r="DB6" t="str">
        <f t="shared" si="12"/>
        <v>09-10</v>
      </c>
      <c r="DC6" s="13">
        <f>100*(DataScen!CJ36/DataScen!CL36)</f>
        <v>36.093804550962147</v>
      </c>
      <c r="DD6" s="13">
        <f>100*(DataScen!DB36/DataScen!DD36)</f>
        <v>36.093804550962147</v>
      </c>
      <c r="DE6" s="13">
        <f>100*(DataScen!DT36/DataScen!DV36)</f>
        <v>36.093804550962147</v>
      </c>
      <c r="DG6" s="207" t="s">
        <v>938</v>
      </c>
      <c r="DH6" s="13">
        <f>100*(DataScen!CD51/DataScen!$CD$50)</f>
        <v>101.26126557900361</v>
      </c>
      <c r="DI6" s="13">
        <f>100*(DataScen!CV51/DataScen!$CV$50)</f>
        <v>101.2611688457302</v>
      </c>
      <c r="DJ6" s="13">
        <f>100*(DataScen!DN51/DataScen!$DN$50)</f>
        <v>101.2611688457302</v>
      </c>
      <c r="DL6" s="207" t="s">
        <v>966</v>
      </c>
      <c r="DM6" s="13">
        <f>100*(DataScen!CD51/DataScen!$CD$50)</f>
        <v>101.26126557900361</v>
      </c>
      <c r="DN6" s="13">
        <f>100*(DataScen!DN51/DataScen!$DN$50)</f>
        <v>101.2611688457302</v>
      </c>
      <c r="DO6" s="13">
        <f>100*(DataScen!EF51/DataScen!$EF$50)</f>
        <v>101.2611688457302</v>
      </c>
      <c r="DQ6" s="207" t="s">
        <v>966</v>
      </c>
      <c r="DR6" s="13">
        <f>100*(DataScen!CG51/DataScen!CL51)</f>
        <v>39.455398677088901</v>
      </c>
      <c r="DS6" s="13">
        <f>100*(DataScen!DQ51/DataScen!DV51)</f>
        <v>39.455681191339984</v>
      </c>
      <c r="DT6" s="13">
        <f>100*(DataScen!EI51/DataScen!EN51)</f>
        <v>39.455681191339984</v>
      </c>
      <c r="DV6" s="207" t="s">
        <v>966</v>
      </c>
      <c r="DW6" s="13">
        <f>100*(DataScen!CH51/DataScen!CL51)</f>
        <v>2.3916701616025779</v>
      </c>
      <c r="DX6" s="13">
        <f>100*(DataScen!DR51/DataScen!DV51)</f>
        <v>2.3916732708814634</v>
      </c>
      <c r="DY6" s="13">
        <f>100*(DataScen!EJ51/DataScen!EN51)</f>
        <v>2.3916732708814634</v>
      </c>
      <c r="EA6" s="207" t="s">
        <v>938</v>
      </c>
      <c r="EB6" s="11">
        <f>DataScen!EM51</f>
        <v>2804618</v>
      </c>
      <c r="EC6" s="11">
        <v>234782.38501571724</v>
      </c>
      <c r="ED6" s="11">
        <f t="shared" si="13"/>
        <v>2569835.6149842828</v>
      </c>
      <c r="EE6" s="11">
        <f>DataScen!EN51</f>
        <v>2783071.2</v>
      </c>
      <c r="EF6" s="13">
        <f t="shared" si="14"/>
        <v>92.338119663783033</v>
      </c>
      <c r="EG6" s="13">
        <f t="shared" ref="EG6:EG10" si="16">EF6-EF5</f>
        <v>3.3361482451308007</v>
      </c>
      <c r="EH6" s="11">
        <f t="shared" si="15"/>
        <v>92847.380999540736</v>
      </c>
      <c r="EI6" s="11">
        <f t="array" ref="EI6:EI10">-TRANSPOSE(OBR_MAR24_ST6.6!O10:S10)*1000</f>
        <v>19049.8779904</v>
      </c>
      <c r="EJ6" s="11">
        <f t="shared" ref="EJ6:EJ10" si="17">EH6-EI6</f>
        <v>73797.503009140739</v>
      </c>
    </row>
    <row r="7" spans="1:140" ht="15" customHeight="1">
      <c r="Z7" t="s">
        <v>351</v>
      </c>
      <c r="AA7" s="13">
        <f t="shared" si="0"/>
        <v>-0.34294883273065446</v>
      </c>
      <c r="AB7" s="13">
        <f t="shared" si="0"/>
        <v>0</v>
      </c>
      <c r="AD7" s="11">
        <f>'[2]Top level assumptions'!$F$17</f>
        <v>-11000</v>
      </c>
      <c r="AE7">
        <v>0</v>
      </c>
      <c r="AG7" t="str">
        <f t="shared" si="5"/>
        <v>2010</v>
      </c>
      <c r="AH7" t="str">
        <f t="shared" si="6"/>
        <v>10-11</v>
      </c>
      <c r="AI7" s="13">
        <f t="shared" si="1"/>
        <v>104.32871008733468</v>
      </c>
      <c r="AL7">
        <v>100</v>
      </c>
      <c r="AN7" s="13">
        <f t="shared" si="2"/>
        <v>80.784525946966596</v>
      </c>
      <c r="AQ7">
        <v>100</v>
      </c>
      <c r="AS7" s="14"/>
      <c r="AW7" s="14"/>
      <c r="BA7" s="14"/>
      <c r="BE7" s="14"/>
      <c r="BI7" s="14"/>
      <c r="BP7" s="14"/>
      <c r="BW7" s="14"/>
      <c r="CA7" s="14"/>
      <c r="CE7" s="14"/>
      <c r="CI7" t="str">
        <v>2010-11</v>
      </c>
      <c r="CJ7" s="13">
        <v>6433.1856607545878</v>
      </c>
      <c r="CK7" s="13">
        <v>1125.7741908840205</v>
      </c>
      <c r="CL7" s="13">
        <f t="shared" si="3"/>
        <v>104.32871008733468</v>
      </c>
      <c r="CM7" s="13">
        <f t="shared" si="4"/>
        <v>80.784525946966596</v>
      </c>
      <c r="CO7" t="str">
        <f t="shared" si="7"/>
        <v>2010</v>
      </c>
      <c r="CP7" t="str">
        <f t="shared" si="8"/>
        <v>10-11</v>
      </c>
      <c r="CQ7" s="13">
        <f>100*(DataScen!CG37/DataScen!CL37)</f>
        <v>40.71972723227784</v>
      </c>
      <c r="CR7" s="13">
        <f>100*(DataScen!CY37/DataScen!DD37)</f>
        <v>40.71972723227784</v>
      </c>
      <c r="CS7" s="13">
        <f>100*(DataScen!DQ37/DataScen!DV37)</f>
        <v>40.71972723227784</v>
      </c>
      <c r="CU7" t="str">
        <f t="shared" si="9"/>
        <v>2010</v>
      </c>
      <c r="CV7" t="str">
        <f t="shared" si="10"/>
        <v>10-11</v>
      </c>
      <c r="CW7" s="13">
        <f>100*(DataScen!CH37/DataScen!CL37)</f>
        <v>2.4455927216053372</v>
      </c>
      <c r="CX7" s="13">
        <f>100*(DataScen!CZ37/DataScen!DD37)</f>
        <v>2.4455927216053372</v>
      </c>
      <c r="CY7" s="13">
        <f>100*(DataScen!DR37/DataScen!DV37)</f>
        <v>2.4455927216053372</v>
      </c>
      <c r="DA7" t="str">
        <f t="shared" si="11"/>
        <v>2010</v>
      </c>
      <c r="DB7" t="str">
        <f t="shared" si="12"/>
        <v>10-11</v>
      </c>
      <c r="DC7" s="13">
        <f>100*(DataScen!CJ37/DataScen!CL37)</f>
        <v>37.025280671004666</v>
      </c>
      <c r="DD7" s="13">
        <f>100*(DataScen!DB37/DataScen!DD37)</f>
        <v>37.025280671004666</v>
      </c>
      <c r="DE7" s="13">
        <f>100*(DataScen!DT37/DataScen!DV37)</f>
        <v>37.025280671004666</v>
      </c>
      <c r="DG7" s="207" t="s">
        <v>939</v>
      </c>
      <c r="DH7" s="13">
        <f>100*(DataScen!CD52/DataScen!$CD$50)</f>
        <v>103.09175810525899</v>
      </c>
      <c r="DI7" s="13">
        <f>100*(DataScen!CV52/DataScen!$CV$50)</f>
        <v>103.16699460712</v>
      </c>
      <c r="DJ7" s="13">
        <f>100*(DataScen!DN52/DataScen!$DN$50)</f>
        <v>103.31836898907135</v>
      </c>
      <c r="DL7" s="207" t="s">
        <v>967</v>
      </c>
      <c r="DM7" s="13">
        <f>100*(DataScen!CD52/DataScen!$CD$50)</f>
        <v>103.09175810525899</v>
      </c>
      <c r="DN7" s="13">
        <f>100*(DataScen!DN52/DataScen!$DN$50)</f>
        <v>103.31836898907135</v>
      </c>
      <c r="DO7" s="13">
        <f>100*(DataScen!EF52/DataScen!$EF$50)</f>
        <v>103.68554211305043</v>
      </c>
      <c r="DQ7" s="207" t="s">
        <v>967</v>
      </c>
      <c r="DR7" s="13">
        <f>100*(DataScen!CG52/DataScen!CL52)</f>
        <v>39.315971810460141</v>
      </c>
      <c r="DS7" s="13">
        <f>100*(DataScen!DQ52/DataScen!DV52)</f>
        <v>39.259179959542315</v>
      </c>
      <c r="DT7" s="13">
        <f>100*(DataScen!EI52/DataScen!EN52)</f>
        <v>39.242652468344211</v>
      </c>
      <c r="DV7" s="207" t="s">
        <v>967</v>
      </c>
      <c r="DW7" s="13">
        <f>100*(DataScen!CH52/DataScen!CL52)</f>
        <v>2.1220675552877548</v>
      </c>
      <c r="DX7" s="13">
        <f>100*(DataScen!DR52/DataScen!DV52)</f>
        <v>2.2813384238655425</v>
      </c>
      <c r="DY7" s="13">
        <f>100*(DataScen!EJ52/DataScen!EN52)</f>
        <v>2.3503227346975302</v>
      </c>
      <c r="EA7" s="207" t="s">
        <v>939</v>
      </c>
      <c r="EB7" s="11">
        <f>DataScen!EM52</f>
        <v>2846965</v>
      </c>
      <c r="EC7" s="11">
        <v>139577.22647102363</v>
      </c>
      <c r="ED7" s="11">
        <f t="shared" si="13"/>
        <v>2707387.7735289764</v>
      </c>
      <c r="EE7" s="11">
        <f>DataScen!EN52</f>
        <v>2893863.0000000005</v>
      </c>
      <c r="EF7" s="13">
        <f t="shared" si="14"/>
        <v>93.55618332757895</v>
      </c>
      <c r="EG7" s="13">
        <f t="shared" si="16"/>
        <v>1.2180636637959168</v>
      </c>
      <c r="EH7" s="11">
        <f t="shared" si="15"/>
        <v>35249.093683034436</v>
      </c>
      <c r="EI7" s="11">
        <v>9152.3990991999999</v>
      </c>
      <c r="EJ7" s="11">
        <f t="shared" si="17"/>
        <v>26096.694583834436</v>
      </c>
    </row>
    <row r="8" spans="1:140" ht="15" customHeight="1">
      <c r="Z8" t="s">
        <v>589</v>
      </c>
      <c r="AA8" s="13">
        <f t="shared" si="0"/>
        <v>-1.2003209145572907E-2</v>
      </c>
      <c r="AB8" s="13">
        <f t="shared" si="0"/>
        <v>0.15074160056842859</v>
      </c>
      <c r="AD8" s="11">
        <f>'[2]Top level assumptions'!$F$19</f>
        <v>-385</v>
      </c>
      <c r="AE8" s="11">
        <f>'[3]Top level assumptions'!$F$14+'[3]Top level assumptions'!$F$15</f>
        <v>4835</v>
      </c>
      <c r="AG8" t="str">
        <f t="shared" si="5"/>
        <v>2011</v>
      </c>
      <c r="AH8" t="str">
        <f t="shared" si="6"/>
        <v>11-12</v>
      </c>
      <c r="AI8" s="13">
        <f t="shared" si="1"/>
        <v>100.3317394544049</v>
      </c>
      <c r="AL8">
        <v>100</v>
      </c>
      <c r="AN8" s="13">
        <f t="shared" si="2"/>
        <v>68.060388476738623</v>
      </c>
      <c r="AQ8">
        <v>100</v>
      </c>
      <c r="AS8" s="14"/>
      <c r="AW8" s="14"/>
      <c r="BA8" s="14"/>
      <c r="BE8" s="14"/>
      <c r="BI8" s="14"/>
      <c r="BP8" s="14"/>
      <c r="BW8" s="14"/>
      <c r="CA8" s="14"/>
      <c r="CE8" s="14"/>
      <c r="CI8" t="str">
        <v>2011-12</v>
      </c>
      <c r="CJ8" s="13">
        <v>6186.7218240916382</v>
      </c>
      <c r="CK8" s="13">
        <v>948.45674800335439</v>
      </c>
      <c r="CL8" s="13">
        <f t="shared" si="3"/>
        <v>100.3317394544049</v>
      </c>
      <c r="CM8" s="13">
        <f t="shared" si="4"/>
        <v>68.060388476738623</v>
      </c>
      <c r="CO8" t="str">
        <f t="shared" si="7"/>
        <v>2011</v>
      </c>
      <c r="CP8" t="str">
        <f t="shared" si="8"/>
        <v>11-12</v>
      </c>
      <c r="CQ8" s="13">
        <f>100*(DataScen!CG38/DataScen!CL38)</f>
        <v>40.147689592373851</v>
      </c>
      <c r="CR8" s="13">
        <f>100*(DataScen!CY38/DataScen!DD38)</f>
        <v>40.147689592373851</v>
      </c>
      <c r="CS8" s="13">
        <f>100*(DataScen!DQ38/DataScen!DV38)</f>
        <v>40.147689592373851</v>
      </c>
      <c r="CU8" t="str">
        <f t="shared" si="9"/>
        <v>2011</v>
      </c>
      <c r="CV8" t="str">
        <f t="shared" si="10"/>
        <v>11-12</v>
      </c>
      <c r="CW8" s="13">
        <f>100*(DataScen!CH38/DataScen!CL38)</f>
        <v>1.8428614305478663</v>
      </c>
      <c r="CX8" s="13">
        <f>100*(DataScen!CZ38/DataScen!DD38)</f>
        <v>1.8428614305478663</v>
      </c>
      <c r="CY8" s="13">
        <f>100*(DataScen!DR38/DataScen!DV38)</f>
        <v>1.8428614305478663</v>
      </c>
      <c r="DA8" t="str">
        <f t="shared" si="11"/>
        <v>2011</v>
      </c>
      <c r="DB8" t="str">
        <f t="shared" si="12"/>
        <v>11-12</v>
      </c>
      <c r="DC8" s="13">
        <f>100*(DataScen!CJ38/DataScen!CL38)</f>
        <v>37.340558974794355</v>
      </c>
      <c r="DD8" s="13">
        <f>100*(DataScen!DB38/DataScen!DD38)</f>
        <v>37.340558974794355</v>
      </c>
      <c r="DE8" s="13">
        <f>100*(DataScen!DT38/DataScen!DV38)</f>
        <v>37.340558974794355</v>
      </c>
      <c r="DG8" s="207" t="s">
        <v>940</v>
      </c>
      <c r="DH8" s="13">
        <f>100*(DataScen!CD53/DataScen!$CD$50)</f>
        <v>105.08798550759685</v>
      </c>
      <c r="DI8" s="13">
        <f>100*(DataScen!CV53/DataScen!$CV$50)</f>
        <v>105.08974429438574</v>
      </c>
      <c r="DJ8" s="13">
        <f>100*(DataScen!DN53/DataScen!$DN$50)</f>
        <v>105.27838736839325</v>
      </c>
      <c r="DL8" s="207" t="s">
        <v>968</v>
      </c>
      <c r="DM8" s="13">
        <f>100*(DataScen!CD53/DataScen!$CD$50)</f>
        <v>105.08798550759685</v>
      </c>
      <c r="DN8" s="13">
        <f>100*(DataScen!DN53/DataScen!$DN$50)</f>
        <v>105.27838736839325</v>
      </c>
      <c r="DO8" s="13">
        <f>100*(DataScen!EF53/DataScen!$EF$50)</f>
        <v>105.81966719356987</v>
      </c>
      <c r="DQ8" s="207" t="s">
        <v>968</v>
      </c>
      <c r="DR8" s="13">
        <f>100*(DataScen!CG53/DataScen!CL53)</f>
        <v>39.196977548964021</v>
      </c>
      <c r="DS8" s="13">
        <f>100*(DataScen!DQ53/DataScen!DV53)</f>
        <v>39.181182585910214</v>
      </c>
      <c r="DT8" s="13">
        <f>100*(DataScen!EI53/DataScen!EN53)</f>
        <v>39.186089526712401</v>
      </c>
      <c r="DV8" s="207" t="s">
        <v>968</v>
      </c>
      <c r="DW8" s="13">
        <f>100*(DataScen!CH53/DataScen!CL53)</f>
        <v>1.983839520380025</v>
      </c>
      <c r="DX8" s="13">
        <f>100*(DataScen!DR53/DataScen!DV53)</f>
        <v>2.1387944574252793</v>
      </c>
      <c r="DY8" s="13">
        <f>100*(DataScen!EJ53/DataScen!EN53)</f>
        <v>2.2579541697507981</v>
      </c>
      <c r="EA8" s="207" t="s">
        <v>940</v>
      </c>
      <c r="EB8" s="11">
        <f>DataScen!EM53</f>
        <v>2946197</v>
      </c>
      <c r="EC8" s="11">
        <v>104897.13429612434</v>
      </c>
      <c r="ED8" s="11">
        <f t="shared" si="13"/>
        <v>2841299.8657038757</v>
      </c>
      <c r="EE8" s="11">
        <f>DataScen!EN53</f>
        <v>3011923.4</v>
      </c>
      <c r="EF8" s="13">
        <f t="shared" si="14"/>
        <v>94.33506395627046</v>
      </c>
      <c r="EG8" s="13">
        <f t="shared" si="16"/>
        <v>0.77888062869151042</v>
      </c>
      <c r="EH8" s="11">
        <f t="shared" si="15"/>
        <v>23459.287913626715</v>
      </c>
      <c r="EI8" s="11">
        <v>15970.596248600001</v>
      </c>
      <c r="EJ8" s="11">
        <f t="shared" si="17"/>
        <v>7488.691665026714</v>
      </c>
    </row>
    <row r="9" spans="1:140" ht="15" customHeight="1">
      <c r="Z9" t="s">
        <v>590</v>
      </c>
      <c r="AA9" s="13">
        <f t="shared" si="0"/>
        <v>0</v>
      </c>
      <c r="AB9" s="13">
        <f t="shared" si="0"/>
        <v>0.14653268307582512</v>
      </c>
      <c r="AD9" s="11">
        <v>0</v>
      </c>
      <c r="AE9" s="11">
        <f>'[3]Top level assumptions'!$F$19</f>
        <v>4700</v>
      </c>
      <c r="AG9" t="str">
        <f t="shared" si="5"/>
        <v>2012</v>
      </c>
      <c r="AH9" t="str">
        <f t="shared" si="6"/>
        <v>12-13</v>
      </c>
      <c r="AI9" s="13">
        <f t="shared" si="1"/>
        <v>96.544116558397036</v>
      </c>
      <c r="AL9">
        <v>100</v>
      </c>
      <c r="AN9" s="13">
        <f t="shared" si="2"/>
        <v>64.317199511745542</v>
      </c>
      <c r="AQ9">
        <v>100</v>
      </c>
      <c r="AS9" s="14"/>
      <c r="AW9" s="14"/>
      <c r="BA9" s="14"/>
      <c r="BE9" s="14"/>
      <c r="BI9" s="14"/>
      <c r="BP9" s="14"/>
      <c r="BW9" s="14"/>
      <c r="CA9" s="14"/>
      <c r="CE9" s="14"/>
      <c r="CI9" t="str">
        <v>2012-13</v>
      </c>
      <c r="CJ9" s="13">
        <v>5953.1669255162969</v>
      </c>
      <c r="CK9" s="13">
        <v>896.29347194281945</v>
      </c>
      <c r="CL9" s="13">
        <f t="shared" si="3"/>
        <v>96.544116558397036</v>
      </c>
      <c r="CM9" s="13">
        <f t="shared" si="4"/>
        <v>64.317199511745542</v>
      </c>
      <c r="CO9" t="str">
        <f t="shared" si="7"/>
        <v>2012</v>
      </c>
      <c r="CP9" t="str">
        <f t="shared" si="8"/>
        <v>12-13</v>
      </c>
      <c r="CQ9" s="13">
        <f>100*(DataScen!CG39/DataScen!CL39)</f>
        <v>39.560156422795487</v>
      </c>
      <c r="CR9" s="13">
        <f>100*(DataScen!CY39/DataScen!DD39)</f>
        <v>39.560156422795487</v>
      </c>
      <c r="CS9" s="13">
        <f>100*(DataScen!DQ39/DataScen!DV39)</f>
        <v>39.560156422795487</v>
      </c>
      <c r="CU9" t="str">
        <f t="shared" si="9"/>
        <v>2012</v>
      </c>
      <c r="CV9" t="str">
        <f t="shared" si="10"/>
        <v>12-13</v>
      </c>
      <c r="CW9" s="13">
        <f>100*(DataScen!CH39/DataScen!CL39)</f>
        <v>1.877930466662884</v>
      </c>
      <c r="CX9" s="13">
        <f>100*(DataScen!CZ39/DataScen!DD39)</f>
        <v>1.877930466662884</v>
      </c>
      <c r="CY9" s="13">
        <f>100*(DataScen!DR39/DataScen!DV39)</f>
        <v>1.877930466662884</v>
      </c>
      <c r="DA9" t="str">
        <f t="shared" si="11"/>
        <v>2012</v>
      </c>
      <c r="DB9" t="str">
        <f t="shared" si="12"/>
        <v>12-13</v>
      </c>
      <c r="DC9" s="13">
        <f>100*(DataScen!CJ39/DataScen!CL39)</f>
        <v>36.818357097446956</v>
      </c>
      <c r="DD9" s="13">
        <f>100*(DataScen!DB39/DataScen!DD39)</f>
        <v>36.818357097446956</v>
      </c>
      <c r="DE9" s="13">
        <f>100*(DataScen!DT39/DataScen!DV39)</f>
        <v>36.818357097446956</v>
      </c>
      <c r="DG9" s="207" t="s">
        <v>941</v>
      </c>
      <c r="DH9" s="13">
        <f>100*(DataScen!CD54/DataScen!$CD$50)</f>
        <v>106.95727247344784</v>
      </c>
      <c r="DI9" s="13">
        <f>100*(DataScen!CV54/DataScen!$CV$50)</f>
        <v>106.97348848764123</v>
      </c>
      <c r="DJ9" s="13">
        <f>100*(DataScen!DN54/DataScen!$DN$50)</f>
        <v>107.12585218716129</v>
      </c>
      <c r="DL9" s="207" t="s">
        <v>969</v>
      </c>
      <c r="DM9" s="13">
        <f>100*(DataScen!CD54/DataScen!$CD$50)</f>
        <v>106.95727247344784</v>
      </c>
      <c r="DN9" s="13">
        <f>100*(DataScen!DN54/DataScen!$DN$50)</f>
        <v>107.12585218716129</v>
      </c>
      <c r="DO9" s="13">
        <f>100*(DataScen!EF54/DataScen!$EF$50)</f>
        <v>107.57942131517679</v>
      </c>
      <c r="DQ9" s="207" t="s">
        <v>969</v>
      </c>
      <c r="DR9" s="13">
        <f>100*(DataScen!CG54/DataScen!CL54)</f>
        <v>38.85815027260594</v>
      </c>
      <c r="DS9" s="13">
        <f>100*(DataScen!DQ54/DataScen!DV54)</f>
        <v>38.900601467369412</v>
      </c>
      <c r="DT9" s="13">
        <f>100*(DataScen!EI54/DataScen!EN54)</f>
        <v>39.00361602291639</v>
      </c>
      <c r="DV9" s="207" t="s">
        <v>969</v>
      </c>
      <c r="DW9" s="13">
        <f>100*(DataScen!CH54/DataScen!CL54)</f>
        <v>1.8228113253166682</v>
      </c>
      <c r="DX9" s="13">
        <f>100*(DataScen!DR54/DataScen!DV54)</f>
        <v>1.9730192865641434</v>
      </c>
      <c r="DY9" s="13">
        <f>100*(DataScen!EJ54/DataScen!EN54)</f>
        <v>2.1039041069735127</v>
      </c>
      <c r="EA9" s="207" t="s">
        <v>941</v>
      </c>
      <c r="EB9" s="11">
        <f>DataScen!EM54</f>
        <v>3057814</v>
      </c>
      <c r="EC9" s="11">
        <v>93282.767413759604</v>
      </c>
      <c r="ED9" s="11">
        <f t="shared" si="13"/>
        <v>2964531.2325862404</v>
      </c>
      <c r="EE9" s="11">
        <f>DataScen!EN54</f>
        <v>3124122.9</v>
      </c>
      <c r="EF9" s="13">
        <f t="shared" si="14"/>
        <v>94.891632867139791</v>
      </c>
      <c r="EG9" s="13">
        <f t="shared" si="16"/>
        <v>0.55656891086933058</v>
      </c>
      <c r="EH9" s="11">
        <f t="shared" si="15"/>
        <v>17387.896798749345</v>
      </c>
      <c r="EI9" s="11">
        <v>17644.3139625</v>
      </c>
      <c r="EJ9" s="11">
        <f t="shared" si="17"/>
        <v>-256.41716375065516</v>
      </c>
    </row>
    <row r="10" spans="1:140" ht="15" customHeight="1">
      <c r="Z10" t="s">
        <v>358</v>
      </c>
      <c r="AA10" s="13">
        <f>SUM(AA4:AA9)</f>
        <v>-2.444289862371208E-2</v>
      </c>
      <c r="AB10" s="13">
        <f>SUM(AB4:AB9)</f>
        <v>3.0865394945758934E-2</v>
      </c>
      <c r="AD10" s="11">
        <f>SUM(AD4:AD9)</f>
        <v>-784</v>
      </c>
      <c r="AE10" s="11">
        <f>SUM(AE4:AE9)</f>
        <v>990</v>
      </c>
      <c r="AG10" t="str">
        <f t="shared" si="5"/>
        <v>2013</v>
      </c>
      <c r="AH10" t="str">
        <f t="shared" si="6"/>
        <v>13-14</v>
      </c>
      <c r="AI10" s="13">
        <f t="shared" si="1"/>
        <v>95.557908644972116</v>
      </c>
      <c r="AL10">
        <v>100</v>
      </c>
      <c r="AN10" s="13">
        <f t="shared" si="2"/>
        <v>67.741493357627832</v>
      </c>
      <c r="AQ10">
        <v>100</v>
      </c>
      <c r="AS10" s="14"/>
      <c r="AW10" s="14"/>
      <c r="BA10" s="14"/>
      <c r="BE10" s="14"/>
      <c r="BI10" s="14"/>
      <c r="BP10" s="14"/>
      <c r="BW10" s="14"/>
      <c r="CA10" s="14"/>
      <c r="CE10" s="14"/>
      <c r="CI10" t="str">
        <v>2013-14</v>
      </c>
      <c r="CJ10" s="13">
        <v>5892.3547233731206</v>
      </c>
      <c r="CK10" s="13">
        <v>944.01277942786874</v>
      </c>
      <c r="CL10" s="13">
        <f t="shared" si="3"/>
        <v>95.557908644972116</v>
      </c>
      <c r="CM10" s="13">
        <f t="shared" si="4"/>
        <v>67.741493357627832</v>
      </c>
      <c r="CO10" t="str">
        <f t="shared" si="7"/>
        <v>2013</v>
      </c>
      <c r="CP10" t="str">
        <f t="shared" si="8"/>
        <v>13-14</v>
      </c>
      <c r="CQ10" s="13">
        <f>100*(DataScen!CG40/DataScen!CL40)</f>
        <v>38.579764052741147</v>
      </c>
      <c r="CR10" s="13">
        <f>100*(DataScen!CY40/DataScen!DD40)</f>
        <v>38.579764052741147</v>
      </c>
      <c r="CS10" s="13">
        <f>100*(DataScen!DQ40/DataScen!DV40)</f>
        <v>38.579764052741147</v>
      </c>
      <c r="CU10" t="str">
        <f t="shared" si="9"/>
        <v>2013</v>
      </c>
      <c r="CV10" t="str">
        <f t="shared" si="10"/>
        <v>13-14</v>
      </c>
      <c r="CW10" s="13">
        <f>100*(DataScen!CH40/DataScen!CL40)</f>
        <v>1.4547675225537819</v>
      </c>
      <c r="CX10" s="13">
        <f>100*(DataScen!CZ40/DataScen!DD40)</f>
        <v>1.4547675225537819</v>
      </c>
      <c r="CY10" s="13">
        <f>100*(DataScen!DR40/DataScen!DV40)</f>
        <v>1.4547675225537819</v>
      </c>
      <c r="DA10" t="str">
        <f t="shared" si="11"/>
        <v>2013</v>
      </c>
      <c r="DB10" t="str">
        <f t="shared" si="12"/>
        <v>13-14</v>
      </c>
      <c r="DC10" s="13">
        <f>100*(DataScen!CJ40/DataScen!CL40)</f>
        <v>36.800222068008324</v>
      </c>
      <c r="DD10" s="13">
        <f>100*(DataScen!DB40/DataScen!DD40)</f>
        <v>36.800222068008324</v>
      </c>
      <c r="DE10" s="13">
        <f>100*(DataScen!DT40/DataScen!DV40)</f>
        <v>36.800222068008324</v>
      </c>
      <c r="DG10" s="207" t="s">
        <v>942</v>
      </c>
      <c r="DH10" s="13">
        <f>100*(DataScen!CD55/DataScen!$CD$50)</f>
        <v>108.7744246019096</v>
      </c>
      <c r="DI10" s="13">
        <f>100*(DataScen!CV55/DataScen!$CV$50)</f>
        <v>108.81753686307185</v>
      </c>
      <c r="DJ10" s="13">
        <f>100*(DataScen!DN55/DataScen!$DN$50)</f>
        <v>108.9637711906327</v>
      </c>
      <c r="DL10" s="207" t="s">
        <v>970</v>
      </c>
      <c r="DM10" s="13">
        <f>100*(DataScen!CD55/DataScen!$CD$50)</f>
        <v>108.7744246019096</v>
      </c>
      <c r="DN10" s="13">
        <f>100*(DataScen!DN55/DataScen!$DN$50)</f>
        <v>108.9637711906327</v>
      </c>
      <c r="DO10" s="13">
        <f>100*(DataScen!EF55/DataScen!$EF$50)</f>
        <v>109.41420088423006</v>
      </c>
      <c r="DQ10" s="207" t="s">
        <v>970</v>
      </c>
      <c r="DR10" s="13">
        <f>100*(DataScen!CG55/DataScen!CL55)</f>
        <v>38.693797471025917</v>
      </c>
      <c r="DS10" s="13">
        <f>100*(DataScen!DQ55/DataScen!DV55)</f>
        <v>38.760169571138206</v>
      </c>
      <c r="DT10" s="13">
        <f>100*(DataScen!EI55/DataScen!EN55)</f>
        <v>38.950111170710059</v>
      </c>
      <c r="DV10" s="207" t="s">
        <v>970</v>
      </c>
      <c r="DW10" s="13">
        <f>100*(DataScen!CH55/DataScen!CL55)</f>
        <v>1.6559615674730503</v>
      </c>
      <c r="DX10" s="13">
        <f>100*(DataScen!DR55/DataScen!DV55)</f>
        <v>1.8008559569176765</v>
      </c>
      <c r="DY10" s="13">
        <f>100*(DataScen!EJ55/DataScen!EN55)</f>
        <v>1.9490527265166615</v>
      </c>
      <c r="EA10" s="207" t="s">
        <v>942</v>
      </c>
      <c r="EB10" s="11">
        <f>DataScen!EM55</f>
        <v>3163102</v>
      </c>
      <c r="EC10" s="11">
        <v>79450.757530852687</v>
      </c>
      <c r="ED10" s="11">
        <f t="shared" si="13"/>
        <v>3083651.2424691473</v>
      </c>
      <c r="EE10" s="11">
        <f>DataScen!EN55</f>
        <v>3243345.3000000003</v>
      </c>
      <c r="EF10" s="13">
        <f t="shared" si="14"/>
        <v>95.076254830749818</v>
      </c>
      <c r="EG10" s="13">
        <f t="shared" si="16"/>
        <v>0.18462196361002725</v>
      </c>
      <c r="EH10" s="11">
        <f>(EG10/100)*EE10</f>
        <v>5987.9277795135295</v>
      </c>
      <c r="EI10" s="11">
        <v>20408.856304699999</v>
      </c>
      <c r="EJ10" s="11">
        <f t="shared" si="17"/>
        <v>-14420.928525186469</v>
      </c>
    </row>
    <row r="11" spans="1:140">
      <c r="AG11" t="str">
        <f t="shared" si="5"/>
        <v>2014</v>
      </c>
      <c r="AH11" t="str">
        <f t="shared" si="6"/>
        <v>14-15</v>
      </c>
      <c r="AI11" s="13">
        <f t="shared" si="1"/>
        <v>94.289962667660177</v>
      </c>
      <c r="AL11">
        <v>100</v>
      </c>
      <c r="AN11" s="13">
        <f t="shared" si="2"/>
        <v>72.034571779512703</v>
      </c>
      <c r="AQ11">
        <v>100</v>
      </c>
      <c r="AS11" s="14"/>
      <c r="AW11" s="14"/>
      <c r="BA11" s="14"/>
      <c r="BE11" s="14"/>
      <c r="BI11" s="14"/>
      <c r="BP11" s="14"/>
      <c r="BW11" s="14"/>
      <c r="CA11" s="14"/>
      <c r="CE11" s="14"/>
      <c r="CI11" t="str">
        <v>2014-15</v>
      </c>
      <c r="CJ11" s="13">
        <v>5814.1698031049946</v>
      </c>
      <c r="CK11" s="13">
        <v>1003.8390497456755</v>
      </c>
      <c r="CL11" s="13">
        <f t="shared" si="3"/>
        <v>94.289962667660177</v>
      </c>
      <c r="CM11" s="13">
        <f t="shared" si="4"/>
        <v>72.034571779512703</v>
      </c>
      <c r="CO11" t="str">
        <f t="shared" si="7"/>
        <v>2014</v>
      </c>
      <c r="CP11" t="str">
        <f t="shared" si="8"/>
        <v>14-15</v>
      </c>
      <c r="CQ11" s="13">
        <f>100*(DataScen!CG41/DataScen!CL41)</f>
        <v>37.53998914466333</v>
      </c>
      <c r="CR11" s="13">
        <f>100*(DataScen!CY41/DataScen!DD41)</f>
        <v>37.53998914466333</v>
      </c>
      <c r="CS11" s="13">
        <f>100*(DataScen!DQ41/DataScen!DV41)</f>
        <v>37.53998914466333</v>
      </c>
      <c r="CU11" t="str">
        <f t="shared" si="9"/>
        <v>2014</v>
      </c>
      <c r="CV11" t="str">
        <f t="shared" si="10"/>
        <v>14-15</v>
      </c>
      <c r="CW11" s="13">
        <f>100*(DataScen!CH41/DataScen!CL41)</f>
        <v>1.925172674350542</v>
      </c>
      <c r="CX11" s="13">
        <f>100*(DataScen!CZ41/DataScen!DD41)</f>
        <v>1.925172674350542</v>
      </c>
      <c r="CY11" s="13">
        <f>100*(DataScen!DR41/DataScen!DV41)</f>
        <v>1.925172674350542</v>
      </c>
      <c r="DA11" t="str">
        <f t="shared" si="11"/>
        <v>2014</v>
      </c>
      <c r="DB11" t="str">
        <f t="shared" si="12"/>
        <v>14-15</v>
      </c>
      <c r="DC11" s="13">
        <f>100*(DataScen!CJ41/DataScen!CL41)</f>
        <v>36.695827080872256</v>
      </c>
      <c r="DD11" s="13">
        <f>100*(DataScen!DB41/DataScen!DD41)</f>
        <v>36.695827080872256</v>
      </c>
      <c r="DE11" s="13">
        <f>100*(DataScen!DT41/DataScen!DV41)</f>
        <v>36.695827080872256</v>
      </c>
    </row>
    <row r="12" spans="1:140">
      <c r="Z12" t="s">
        <v>2</v>
      </c>
      <c r="AA12" s="12">
        <f>[4]TA.3!$I$10*1000</f>
        <v>3207475.5619999999</v>
      </c>
      <c r="AG12" t="str">
        <f t="shared" si="5"/>
        <v>2015</v>
      </c>
      <c r="AH12" t="str">
        <f t="shared" si="6"/>
        <v>15-16</v>
      </c>
      <c r="AI12" s="13">
        <f t="shared" si="1"/>
        <v>92.403959893931116</v>
      </c>
      <c r="AL12">
        <v>100</v>
      </c>
      <c r="AN12" s="13">
        <f t="shared" si="2"/>
        <v>68.293930340306503</v>
      </c>
      <c r="AQ12">
        <v>100</v>
      </c>
      <c r="AS12" s="14"/>
      <c r="AW12" s="14"/>
      <c r="BA12" s="14"/>
      <c r="BE12" s="14"/>
      <c r="BI12" s="14"/>
      <c r="BP12" s="14"/>
      <c r="BW12" s="14"/>
      <c r="CA12" s="14"/>
      <c r="CE12" s="14"/>
      <c r="CI12" t="str">
        <v>2015-16</v>
      </c>
      <c r="CJ12" s="13">
        <v>5697.8738574353847</v>
      </c>
      <c r="CK12" s="13">
        <v>951.71127477582422</v>
      </c>
      <c r="CL12" s="13">
        <f t="shared" si="3"/>
        <v>92.403959893931116</v>
      </c>
      <c r="CM12" s="13">
        <f t="shared" si="4"/>
        <v>68.293930340306503</v>
      </c>
      <c r="CO12" t="str">
        <f t="shared" si="7"/>
        <v>2015</v>
      </c>
      <c r="CP12" t="str">
        <f t="shared" si="8"/>
        <v>15-16</v>
      </c>
      <c r="CQ12" s="13">
        <f>100*(DataScen!CG42/DataScen!CL42)</f>
        <v>37.084293970880836</v>
      </c>
      <c r="CR12" s="13">
        <f>100*(DataScen!CY42/DataScen!DD42)</f>
        <v>37.084293970880836</v>
      </c>
      <c r="CS12" s="13">
        <f>100*(DataScen!DQ42/DataScen!DV42)</f>
        <v>37.084293970880836</v>
      </c>
      <c r="CU12" t="str">
        <f t="shared" si="9"/>
        <v>2015</v>
      </c>
      <c r="CV12" t="str">
        <f t="shared" si="10"/>
        <v>15-16</v>
      </c>
      <c r="CW12" s="13">
        <f>100*(DataScen!CH42/DataScen!CL42)</f>
        <v>1.6697360470901808</v>
      </c>
      <c r="CX12" s="13">
        <f>100*(DataScen!CZ42/DataScen!DD42)</f>
        <v>1.6697360470901808</v>
      </c>
      <c r="CY12" s="13">
        <f>100*(DataScen!DR42/DataScen!DV42)</f>
        <v>1.6697360470901808</v>
      </c>
      <c r="DA12" t="str">
        <f t="shared" si="11"/>
        <v>2015</v>
      </c>
      <c r="DB12" t="str">
        <f t="shared" si="12"/>
        <v>15-16</v>
      </c>
      <c r="DC12" s="13">
        <f>100*(DataScen!CJ42/DataScen!CL42)</f>
        <v>36.984731105189226</v>
      </c>
      <c r="DD12" s="13">
        <f>100*(DataScen!DB42/DataScen!DD42)</f>
        <v>36.984731105189226</v>
      </c>
      <c r="DE12" s="13">
        <f>100*(DataScen!DT42/DataScen!DV42)</f>
        <v>36.984731105189226</v>
      </c>
    </row>
    <row r="13" spans="1:140">
      <c r="AG13" t="str">
        <f t="shared" si="5"/>
        <v>2016</v>
      </c>
      <c r="AH13" t="str">
        <f t="shared" si="6"/>
        <v>16-17</v>
      </c>
      <c r="AI13" s="13">
        <f t="shared" si="1"/>
        <v>90.751463594110177</v>
      </c>
      <c r="AL13">
        <v>100</v>
      </c>
      <c r="AN13" s="13">
        <f t="shared" si="2"/>
        <v>67.698326072704148</v>
      </c>
      <c r="AQ13">
        <v>100</v>
      </c>
      <c r="AS13" s="14"/>
      <c r="AW13" s="14"/>
      <c r="BA13" s="14"/>
      <c r="BE13" s="14"/>
      <c r="BI13" s="14"/>
      <c r="BP13" s="14"/>
      <c r="BW13" s="14"/>
      <c r="CA13" s="14"/>
      <c r="CE13" s="14"/>
      <c r="CI13" t="str">
        <v>2016-17</v>
      </c>
      <c r="CJ13" s="13">
        <v>5595.9765418109619</v>
      </c>
      <c r="CK13" s="13">
        <v>943.41122096493359</v>
      </c>
      <c r="CL13" s="13">
        <f t="shared" si="3"/>
        <v>90.751463594110177</v>
      </c>
      <c r="CM13" s="13">
        <f t="shared" si="4"/>
        <v>67.698326072704148</v>
      </c>
      <c r="CO13" t="str">
        <f t="shared" si="7"/>
        <v>2016</v>
      </c>
      <c r="CP13" t="str">
        <f t="shared" si="8"/>
        <v>16-17</v>
      </c>
      <c r="CQ13" s="13">
        <f>100*(DataScen!CG43/DataScen!CL43)</f>
        <v>36.103244253887084</v>
      </c>
      <c r="CR13" s="13">
        <f>100*(DataScen!CY43/DataScen!DD43)</f>
        <v>36.103244253887084</v>
      </c>
      <c r="CS13" s="13">
        <f>100*(DataScen!DQ43/DataScen!DV43)</f>
        <v>36.103244253887084</v>
      </c>
      <c r="CU13" t="str">
        <f t="shared" si="9"/>
        <v>2016</v>
      </c>
      <c r="CV13" t="str">
        <f t="shared" si="10"/>
        <v>16-17</v>
      </c>
      <c r="CW13" s="13">
        <f>100*(DataScen!CH43/DataScen!CL43)</f>
        <v>1.8081783235880211</v>
      </c>
      <c r="CX13" s="13">
        <f>100*(DataScen!CZ43/DataScen!DD43)</f>
        <v>1.8081783235880211</v>
      </c>
      <c r="CY13" s="13">
        <f>100*(DataScen!DR43/DataScen!DV43)</f>
        <v>1.8081783235880211</v>
      </c>
      <c r="DA13" t="str">
        <f t="shared" si="11"/>
        <v>2016</v>
      </c>
      <c r="DB13" t="str">
        <f t="shared" si="12"/>
        <v>16-17</v>
      </c>
      <c r="DC13" s="13">
        <f>100*(DataScen!CJ43/DataScen!CL43)</f>
        <v>37.484305557829209</v>
      </c>
      <c r="DD13" s="13">
        <f>100*(DataScen!DB43/DataScen!DD43)</f>
        <v>37.484305557829209</v>
      </c>
      <c r="DE13" s="13">
        <f>100*(DataScen!DT43/DataScen!DV43)</f>
        <v>37.484305557829209</v>
      </c>
    </row>
    <row r="14" spans="1:140">
      <c r="AG14" t="str">
        <f t="shared" si="5"/>
        <v>2017</v>
      </c>
      <c r="AH14" t="str">
        <f t="shared" si="6"/>
        <v>17-18</v>
      </c>
      <c r="AI14" s="13">
        <f t="shared" si="1"/>
        <v>89.829709455628361</v>
      </c>
      <c r="AL14">
        <v>100</v>
      </c>
      <c r="AN14" s="13">
        <f t="shared" si="2"/>
        <v>70.926660973412169</v>
      </c>
      <c r="AQ14">
        <v>100</v>
      </c>
      <c r="AS14" s="14"/>
      <c r="AW14" s="14"/>
      <c r="BA14" s="14"/>
      <c r="BE14" s="14"/>
      <c r="BI14" s="14"/>
      <c r="BP14" s="14"/>
      <c r="BW14" s="14"/>
      <c r="CA14" s="14"/>
      <c r="CE14" s="14"/>
      <c r="CI14" t="str">
        <v>2017-18</v>
      </c>
      <c r="CJ14" s="13">
        <v>5539.1387308051653</v>
      </c>
      <c r="CK14" s="13">
        <v>988.39973910184892</v>
      </c>
      <c r="CL14" s="13">
        <f t="shared" si="3"/>
        <v>89.829709455628361</v>
      </c>
      <c r="CM14" s="13">
        <f t="shared" si="4"/>
        <v>70.926660973412169</v>
      </c>
      <c r="CO14" t="str">
        <f t="shared" si="7"/>
        <v>2017</v>
      </c>
      <c r="CP14" t="str">
        <f t="shared" si="8"/>
        <v>17-18</v>
      </c>
      <c r="CQ14" s="13">
        <f>100*(DataScen!CG44/DataScen!CL44)</f>
        <v>35.467482481848464</v>
      </c>
      <c r="CR14" s="13">
        <f>100*(DataScen!CY44/DataScen!DD44)</f>
        <v>35.467482481848464</v>
      </c>
      <c r="CS14" s="13">
        <f>100*(DataScen!DQ44/DataScen!DV44)</f>
        <v>35.467482481848464</v>
      </c>
      <c r="CU14" t="str">
        <f t="shared" si="9"/>
        <v>2017</v>
      </c>
      <c r="CV14" t="str">
        <f t="shared" si="10"/>
        <v>17-18</v>
      </c>
      <c r="CW14" s="13">
        <f>100*(DataScen!CH44/DataScen!CL44)</f>
        <v>2.2078538085609161</v>
      </c>
      <c r="CX14" s="13">
        <f>100*(DataScen!CZ44/DataScen!DD44)</f>
        <v>2.2078538085609161</v>
      </c>
      <c r="CY14" s="13">
        <f>100*(DataScen!DR44/DataScen!DV44)</f>
        <v>2.2078538085609161</v>
      </c>
      <c r="DA14" t="str">
        <f t="shared" si="11"/>
        <v>2017</v>
      </c>
      <c r="DB14" t="str">
        <f t="shared" si="12"/>
        <v>17-18</v>
      </c>
      <c r="DC14" s="13">
        <f>100*(DataScen!CJ44/DataScen!CL44)</f>
        <v>37.174722428853492</v>
      </c>
      <c r="DD14" s="13">
        <f>100*(DataScen!DB44/DataScen!DD44)</f>
        <v>37.174722428853492</v>
      </c>
      <c r="DE14" s="13">
        <f>100*(DataScen!DT44/DataScen!DV44)</f>
        <v>37.174722428853492</v>
      </c>
    </row>
    <row r="15" spans="1:140">
      <c r="AG15" t="str">
        <f t="shared" si="5"/>
        <v>2018</v>
      </c>
      <c r="AH15" t="str">
        <f t="shared" si="6"/>
        <v>18-19</v>
      </c>
      <c r="AI15" s="13">
        <f t="shared" si="1"/>
        <v>89.519644513442614</v>
      </c>
      <c r="AL15">
        <v>100</v>
      </c>
      <c r="AN15" s="13">
        <f t="shared" si="2"/>
        <v>73.80398623086603</v>
      </c>
      <c r="AQ15">
        <v>100</v>
      </c>
      <c r="AS15" s="14"/>
      <c r="AW15" s="14"/>
      <c r="BA15" s="14"/>
      <c r="BE15" s="14"/>
      <c r="BI15" s="14"/>
      <c r="BP15" s="14"/>
      <c r="BW15" s="14"/>
      <c r="CA15" s="14"/>
      <c r="CE15" s="14"/>
      <c r="CI15" t="str">
        <v>2018-19</v>
      </c>
      <c r="CJ15" s="13">
        <v>5520.0193020467514</v>
      </c>
      <c r="CK15" s="13">
        <v>1028.4967561437852</v>
      </c>
      <c r="CL15" s="13">
        <f t="shared" si="3"/>
        <v>89.519644513442614</v>
      </c>
      <c r="CM15" s="13">
        <f t="shared" si="4"/>
        <v>73.80398623086603</v>
      </c>
      <c r="CO15" t="str">
        <f t="shared" si="7"/>
        <v>2018</v>
      </c>
      <c r="CP15" t="str">
        <f t="shared" si="8"/>
        <v>18-19</v>
      </c>
      <c r="CQ15" s="13">
        <f>100*(DataScen!CG45/DataScen!CL45)</f>
        <v>35.087438814024118</v>
      </c>
      <c r="CR15" s="13">
        <f>100*(DataScen!CY45/DataScen!DD45)</f>
        <v>35.087438814024118</v>
      </c>
      <c r="CS15" s="13">
        <f>100*(DataScen!DQ45/DataScen!DV45)</f>
        <v>35.087438814024118</v>
      </c>
      <c r="CU15" t="str">
        <f t="shared" si="9"/>
        <v>2018</v>
      </c>
      <c r="CV15" t="str">
        <f t="shared" si="10"/>
        <v>18-19</v>
      </c>
      <c r="CW15" s="13">
        <f>100*(DataScen!CH45/DataScen!CL45)</f>
        <v>2.1032679208563088</v>
      </c>
      <c r="CX15" s="13">
        <f>100*(DataScen!CZ45/DataScen!DD45)</f>
        <v>2.1032679208563088</v>
      </c>
      <c r="CY15" s="13">
        <f>100*(DataScen!DR45/DataScen!DV45)</f>
        <v>2.1032679208563088</v>
      </c>
      <c r="DA15" t="str">
        <f t="shared" si="11"/>
        <v>2018</v>
      </c>
      <c r="DB15" t="str">
        <f t="shared" si="12"/>
        <v>18-19</v>
      </c>
      <c r="DC15" s="13">
        <f>100*(DataScen!CJ45/DataScen!CL45)</f>
        <v>37.467610134756583</v>
      </c>
      <c r="DD15" s="13">
        <f>100*(DataScen!DB45/DataScen!DD45)</f>
        <v>37.467610134756583</v>
      </c>
      <c r="DE15" s="13">
        <f>100*(DataScen!DT45/DataScen!DV45)</f>
        <v>37.467610134756583</v>
      </c>
    </row>
    <row r="16" spans="1:140">
      <c r="AG16" t="str">
        <f t="shared" si="5"/>
        <v>2019</v>
      </c>
      <c r="AH16" t="str">
        <f t="shared" si="6"/>
        <v>19-20</v>
      </c>
      <c r="AI16" s="13">
        <f t="shared" si="1"/>
        <v>93.503228194222871</v>
      </c>
      <c r="AL16">
        <v>100</v>
      </c>
      <c r="AN16" s="13">
        <f t="shared" si="2"/>
        <v>75.285142047965678</v>
      </c>
      <c r="AQ16">
        <v>100</v>
      </c>
      <c r="BA16" s="15"/>
      <c r="BB16" s="15"/>
      <c r="BC16" s="15"/>
      <c r="BE16" s="15"/>
      <c r="BF16" s="15"/>
      <c r="BG16" s="15"/>
      <c r="BI16" s="15"/>
      <c r="BJ16" s="15"/>
      <c r="BK16" s="15"/>
      <c r="BM16" s="15"/>
      <c r="BN16" s="15"/>
      <c r="BP16" s="15"/>
      <c r="BQ16" s="15"/>
      <c r="BR16" s="15"/>
      <c r="BT16" s="15"/>
      <c r="BU16" s="15"/>
      <c r="BW16" s="13">
        <f t="shared" ref="BW16:BW25" si="18">100*(CA16/CA$20)</f>
        <v>84.011728168908775</v>
      </c>
      <c r="BX16" s="13">
        <f t="shared" ref="BX16:BX25" si="19">100*(CB16/CB$20)</f>
        <v>84.011728168908775</v>
      </c>
      <c r="BY16" s="13">
        <f t="shared" ref="BY16:BY25" si="20">100*(CC16/CC$20)</f>
        <v>84.011728168908775</v>
      </c>
      <c r="CA16" s="13">
        <f>OBR_MAR24_1.2!X122</f>
        <v>100.73409318654167</v>
      </c>
      <c r="CB16" s="13">
        <f>$CA16</f>
        <v>100.73409318654167</v>
      </c>
      <c r="CC16" s="13">
        <f>$CA16</f>
        <v>100.73409318654167</v>
      </c>
      <c r="CE16" s="13">
        <f t="array" ref="CE16:CE25">TRANSPOSE(OBR_MAR24_ST4.3!Q34:Z34)</f>
        <v>66903.5</v>
      </c>
      <c r="CF16" s="13">
        <f>$CE16</f>
        <v>66903.5</v>
      </c>
      <c r="CG16" s="13">
        <f>$CE16</f>
        <v>66903.5</v>
      </c>
      <c r="CI16" t="str">
        <v>2019-20</v>
      </c>
      <c r="CJ16" s="13">
        <v>5765.6576636459577</v>
      </c>
      <c r="CK16" s="13">
        <v>1049.1374292432743</v>
      </c>
      <c r="CL16" s="13">
        <f t="shared" si="3"/>
        <v>93.503228194222871</v>
      </c>
      <c r="CM16" s="13">
        <f t="shared" si="4"/>
        <v>75.285142047965678</v>
      </c>
      <c r="CO16" t="str">
        <f t="shared" si="7"/>
        <v>2019</v>
      </c>
      <c r="CP16" t="str">
        <f t="shared" si="8"/>
        <v>19-20</v>
      </c>
      <c r="CQ16" s="13">
        <f>100*(DataScen!CG46/DataScen!CL46)</f>
        <v>35.404421642107444</v>
      </c>
      <c r="CR16" s="13">
        <f>100*(DataScen!CY46/DataScen!DD46)</f>
        <v>35.404421642107444</v>
      </c>
      <c r="CS16" s="13">
        <f>100*(DataScen!DQ46/DataScen!DV46)</f>
        <v>35.404421642107444</v>
      </c>
      <c r="CU16" t="str">
        <f t="shared" si="9"/>
        <v>2019</v>
      </c>
      <c r="CV16" t="str">
        <f t="shared" si="10"/>
        <v>19-20</v>
      </c>
      <c r="CW16" s="13">
        <f>100*(DataScen!CH46/DataScen!CL46)</f>
        <v>1.8992228342317108</v>
      </c>
      <c r="CX16" s="13">
        <f>100*(DataScen!CZ46/DataScen!DD46)</f>
        <v>1.8992228342317108</v>
      </c>
      <c r="CY16" s="13">
        <f>100*(DataScen!DR46/DataScen!DV46)</f>
        <v>1.8992228342317108</v>
      </c>
      <c r="DA16" t="str">
        <f t="shared" si="11"/>
        <v>2019</v>
      </c>
      <c r="DB16" t="str">
        <f t="shared" si="12"/>
        <v>19-20</v>
      </c>
      <c r="DC16" s="13">
        <f>100*(DataScen!CJ46/DataScen!CL46)</f>
        <v>36.946346374758669</v>
      </c>
      <c r="DD16" s="13">
        <f>100*(DataScen!DB46/DataScen!DD46)</f>
        <v>36.946346374758669</v>
      </c>
      <c r="DE16" s="13">
        <f>100*(DataScen!DT46/DataScen!DV46)</f>
        <v>36.946346374758669</v>
      </c>
    </row>
    <row r="17" spans="33:109">
      <c r="AG17" t="str">
        <f t="shared" si="5"/>
        <v>2020</v>
      </c>
      <c r="AH17" t="str">
        <f t="shared" si="6"/>
        <v>20-21</v>
      </c>
      <c r="AI17" s="13">
        <f t="shared" si="1"/>
        <v>112.15507880141142</v>
      </c>
      <c r="AL17">
        <v>100</v>
      </c>
      <c r="AN17" s="13">
        <f t="shared" si="2"/>
        <v>91.228346899059076</v>
      </c>
      <c r="AQ17">
        <v>100</v>
      </c>
      <c r="BA17" s="15"/>
      <c r="BB17" s="15"/>
      <c r="BC17" s="15"/>
      <c r="BE17" s="15"/>
      <c r="BF17" s="15"/>
      <c r="BG17" s="15"/>
      <c r="BI17" s="15"/>
      <c r="BJ17" s="15"/>
      <c r="BK17" s="15"/>
      <c r="BM17" s="15"/>
      <c r="BN17" s="15"/>
      <c r="BP17" s="15"/>
      <c r="BQ17" s="15"/>
      <c r="BR17" s="15"/>
      <c r="BT17" s="15"/>
      <c r="BU17" s="15"/>
      <c r="BW17" s="13">
        <f t="shared" si="18"/>
        <v>88.488253177600456</v>
      </c>
      <c r="BX17" s="13">
        <f t="shared" si="19"/>
        <v>88.488253177600456</v>
      </c>
      <c r="BY17" s="13">
        <f t="shared" si="20"/>
        <v>88.488253177600456</v>
      </c>
      <c r="CA17" s="13">
        <f>OBR_MAR24_1.2!X123</f>
        <v>106.10166146785119</v>
      </c>
      <c r="CB17" s="13">
        <f t="shared" ref="CB17:CC25" si="21">$CA17</f>
        <v>106.10166146785119</v>
      </c>
      <c r="CC17" s="13">
        <f t="shared" si="21"/>
        <v>106.10166146785119</v>
      </c>
      <c r="CE17" s="13">
        <v>67060.5</v>
      </c>
      <c r="CF17" s="13">
        <f t="shared" ref="CF17:CG25" si="22">$CE17</f>
        <v>67060.5</v>
      </c>
      <c r="CG17" s="13">
        <f t="shared" si="22"/>
        <v>67060.5</v>
      </c>
      <c r="CI17" t="str">
        <v>2020-21</v>
      </c>
      <c r="CJ17" s="13">
        <v>6915.7803649834568</v>
      </c>
      <c r="CK17" s="13">
        <v>1271.3142425740928</v>
      </c>
      <c r="CL17" s="13">
        <f t="shared" si="3"/>
        <v>112.15507880141142</v>
      </c>
      <c r="CM17" s="13">
        <f t="shared" si="4"/>
        <v>91.228346899059076</v>
      </c>
      <c r="CO17" t="str">
        <f t="shared" si="7"/>
        <v>2020</v>
      </c>
      <c r="CP17" t="str">
        <f t="shared" si="8"/>
        <v>20-21</v>
      </c>
      <c r="CQ17" s="13">
        <f>100*(DataScen!CG47/DataScen!CL47)</f>
        <v>47.055132468346756</v>
      </c>
      <c r="CR17" s="13">
        <f>100*(DataScen!CY47/DataScen!DD47)</f>
        <v>47.055132468346756</v>
      </c>
      <c r="CS17" s="13">
        <f>100*(DataScen!DQ47/DataScen!DV47)</f>
        <v>47.055132468346756</v>
      </c>
      <c r="CU17" t="str">
        <f t="shared" si="9"/>
        <v>2020</v>
      </c>
      <c r="CV17" t="str">
        <f t="shared" si="10"/>
        <v>20-21</v>
      </c>
      <c r="CW17" s="13">
        <f>100*(DataScen!CH47/DataScen!CL47)</f>
        <v>3.4502792503407043</v>
      </c>
      <c r="CX17" s="13">
        <f>100*(DataScen!CZ47/DataScen!DD47)</f>
        <v>3.4502792503407043</v>
      </c>
      <c r="CY17" s="13">
        <f>100*(DataScen!DR47/DataScen!DV47)</f>
        <v>3.4502792503407043</v>
      </c>
      <c r="DA17" t="str">
        <f t="shared" si="11"/>
        <v>2020</v>
      </c>
      <c r="DB17" t="str">
        <f t="shared" si="12"/>
        <v>20-21</v>
      </c>
      <c r="DC17" s="13">
        <f>100*(DataScen!CJ47/DataScen!CL47)</f>
        <v>37.988016994220374</v>
      </c>
      <c r="DD17" s="13">
        <f>100*(DataScen!DB47/DataScen!DD47)</f>
        <v>37.988016994220374</v>
      </c>
      <c r="DE17" s="13">
        <f>100*(DataScen!DT47/DataScen!DV47)</f>
        <v>37.988016994220374</v>
      </c>
    </row>
    <row r="18" spans="33:109">
      <c r="AG18" t="str">
        <f t="shared" si="5"/>
        <v>2021</v>
      </c>
      <c r="AH18" t="str">
        <f t="shared" si="6"/>
        <v>21-22</v>
      </c>
      <c r="AI18" s="13">
        <f>CL18</f>
        <v>110.01327543518241</v>
      </c>
      <c r="AL18">
        <v>100</v>
      </c>
      <c r="AN18" s="13">
        <f>CM18</f>
        <v>93.606096588319105</v>
      </c>
      <c r="AQ18">
        <v>100</v>
      </c>
      <c r="BA18" s="15"/>
      <c r="BB18" s="15"/>
      <c r="BC18" s="15"/>
      <c r="BE18" s="15"/>
      <c r="BF18" s="15"/>
      <c r="BG18" s="15"/>
      <c r="BI18" s="15"/>
      <c r="BJ18" s="15"/>
      <c r="BK18" s="15"/>
      <c r="BM18" s="15"/>
      <c r="BN18" s="15"/>
      <c r="BP18" s="15"/>
      <c r="BQ18" s="15"/>
      <c r="BR18" s="15"/>
      <c r="BT18" s="15"/>
      <c r="BU18" s="15"/>
      <c r="BW18" s="13">
        <f t="shared" si="18"/>
        <v>87.880815173083136</v>
      </c>
      <c r="BX18" s="13">
        <f t="shared" si="19"/>
        <v>87.880815173083136</v>
      </c>
      <c r="BY18" s="13">
        <f t="shared" si="20"/>
        <v>87.880815173083136</v>
      </c>
      <c r="CA18" s="13">
        <f>OBR_MAR24_1.2!X124</f>
        <v>105.37331415390152</v>
      </c>
      <c r="CB18" s="13">
        <f t="shared" si="21"/>
        <v>105.37331415390152</v>
      </c>
      <c r="CC18" s="13">
        <f t="shared" si="21"/>
        <v>105.37331415390152</v>
      </c>
      <c r="CE18" s="13">
        <v>67313.25</v>
      </c>
      <c r="CF18" s="13">
        <f t="shared" si="22"/>
        <v>67313.25</v>
      </c>
      <c r="CG18" s="13">
        <f t="shared" si="22"/>
        <v>67313.25</v>
      </c>
      <c r="CI18" t="str">
        <v>2021-22</v>
      </c>
      <c r="CJ18" s="13">
        <v>6783.7110746390617</v>
      </c>
      <c r="CK18" s="13">
        <v>1304.4494154450547</v>
      </c>
      <c r="CL18" s="13">
        <f t="shared" si="3"/>
        <v>110.01327543518241</v>
      </c>
      <c r="CM18" s="13">
        <f t="shared" si="4"/>
        <v>93.606096588319105</v>
      </c>
      <c r="CO18" t="str">
        <f t="shared" si="7"/>
        <v>2021</v>
      </c>
      <c r="CP18" t="str">
        <f t="shared" si="8"/>
        <v>21-22</v>
      </c>
      <c r="CQ18" s="13">
        <f>100*(DataScen!CG48/DataScen!CL48)</f>
        <v>39.822994942227218</v>
      </c>
      <c r="CR18" s="13">
        <f>100*(DataScen!CY48/DataScen!DD48)</f>
        <v>39.822994942227218</v>
      </c>
      <c r="CS18" s="13">
        <f>100*(DataScen!DQ48/DataScen!DV48)</f>
        <v>39.822994942227218</v>
      </c>
      <c r="CU18" t="str">
        <f t="shared" si="9"/>
        <v>2021</v>
      </c>
      <c r="CV18" t="str">
        <f t="shared" si="10"/>
        <v>21-22</v>
      </c>
      <c r="CW18" s="13">
        <f>100*(DataScen!CH48/DataScen!CL48)</f>
        <v>2.3096369514729043</v>
      </c>
      <c r="CX18" s="13">
        <f>100*(DataScen!CZ48/DataScen!DD48)</f>
        <v>2.3096369514729043</v>
      </c>
      <c r="CY18" s="13">
        <f>100*(DataScen!DR48/DataScen!DV48)</f>
        <v>2.3096369514729043</v>
      </c>
      <c r="DA18" t="str">
        <f t="shared" si="11"/>
        <v>2021</v>
      </c>
      <c r="DB18" t="str">
        <f t="shared" si="12"/>
        <v>21-22</v>
      </c>
      <c r="DC18" s="13">
        <f>100*(DataScen!CJ48/DataScen!CL48)</f>
        <v>39.11661419744172</v>
      </c>
      <c r="DD18" s="13">
        <f>100*(DataScen!DB48/DataScen!DD48)</f>
        <v>39.11661419744172</v>
      </c>
      <c r="DE18" s="13">
        <f>100*(DataScen!DT48/DataScen!DV48)</f>
        <v>39.11661419744172</v>
      </c>
    </row>
    <row r="19" spans="33:109">
      <c r="AG19" t="str">
        <f t="shared" si="5"/>
        <v>2022</v>
      </c>
      <c r="AH19" t="str">
        <f t="shared" si="6"/>
        <v>22-23</v>
      </c>
      <c r="AI19" s="15">
        <f t="shared" ref="AI19:AI25" si="23">100*(AS19/AS$20)</f>
        <v>103.60840264963407</v>
      </c>
      <c r="AJ19" s="15"/>
      <c r="AK19" s="15"/>
      <c r="AL19">
        <v>100</v>
      </c>
      <c r="AN19" s="15">
        <f t="shared" ref="AN19:AN25" si="24">100*(AW19/AW$20)</f>
        <v>101.02943833173315</v>
      </c>
      <c r="AO19" s="15"/>
      <c r="AP19" s="15"/>
      <c r="AQ19">
        <v>100</v>
      </c>
      <c r="AS19" s="15">
        <f t="shared" ref="AS19:AS25" si="25">100*(BA19/BW19)</f>
        <v>6.3887695889401126</v>
      </c>
      <c r="AT19" s="15"/>
      <c r="AU19" s="15"/>
      <c r="AV19" s="15"/>
      <c r="AW19" s="15">
        <f t="shared" ref="AW19:AW25" si="26">100*(BE19/BW19)</f>
        <v>1.4078975256726707</v>
      </c>
      <c r="AX19" s="15"/>
      <c r="AY19" s="15"/>
      <c r="AZ19" s="15"/>
      <c r="BA19" s="15">
        <f t="shared" ref="BA19:BA25" si="27">BI19/(CE19/1000)</f>
        <v>5.9957062445545608</v>
      </c>
      <c r="BB19" s="15"/>
      <c r="BC19" s="15"/>
      <c r="BE19" s="15">
        <f t="shared" ref="BE19:BE25" si="28">BP19/(CE19/1000)</f>
        <v>1.3212778875265325</v>
      </c>
      <c r="BF19" s="15"/>
      <c r="BG19" s="15"/>
      <c r="BI19" s="15">
        <f t="array" ref="BI19:BI25">TRANSPOSE(OBR_MAR24_TA.7!C8:I8)</f>
        <v>407.45770389400002</v>
      </c>
      <c r="BJ19" s="15">
        <f>$BI19+BM19</f>
        <v>407.45770389400002</v>
      </c>
      <c r="BK19" s="15">
        <f>$BI19+BN19</f>
        <v>407.45770389400002</v>
      </c>
      <c r="BM19" s="15"/>
      <c r="BN19" s="15"/>
      <c r="BP19" s="15">
        <f t="array" ref="BP19:BP25">TRANSPOSE(OBR_MAR24_TA.7!C32:I32)</f>
        <v>89.791732999999994</v>
      </c>
      <c r="BQ19" s="15"/>
      <c r="BR19" s="15"/>
      <c r="BT19" s="15"/>
      <c r="BU19" s="15"/>
      <c r="BW19" s="13">
        <f t="shared" si="18"/>
        <v>93.847589290651484</v>
      </c>
      <c r="BX19" s="13">
        <f t="shared" si="19"/>
        <v>93.847589290651484</v>
      </c>
      <c r="BY19" s="13">
        <f t="shared" si="20"/>
        <v>93.847589290651484</v>
      </c>
      <c r="CA19" s="13">
        <f>OBR_MAR24_1.2!X125</f>
        <v>112.52776262297391</v>
      </c>
      <c r="CB19" s="13">
        <f t="shared" si="21"/>
        <v>112.52776262297391</v>
      </c>
      <c r="CC19" s="13">
        <f t="shared" si="21"/>
        <v>112.52776262297391</v>
      </c>
      <c r="CE19" s="13">
        <v>67958.25</v>
      </c>
      <c r="CF19" s="13">
        <f t="shared" si="22"/>
        <v>67958.25</v>
      </c>
      <c r="CG19" s="13">
        <f t="shared" si="22"/>
        <v>67958.25</v>
      </c>
      <c r="CI19" t="str">
        <v>2022-23</v>
      </c>
      <c r="CJ19" s="13">
        <v>6388.0887014963755</v>
      </c>
      <c r="CK19" s="13">
        <v>1407.7474780408136</v>
      </c>
      <c r="CL19" s="13">
        <f t="shared" si="3"/>
        <v>103.59736051398529</v>
      </c>
      <c r="CM19" s="13">
        <f t="shared" si="4"/>
        <v>101.01867105095232</v>
      </c>
      <c r="CO19" t="str">
        <f t="shared" si="7"/>
        <v>2022</v>
      </c>
      <c r="CP19" t="str">
        <f t="shared" si="8"/>
        <v>22-23</v>
      </c>
      <c r="CQ19" s="13">
        <f>100*(DataScen!CG49/DataScen!CL49)</f>
        <v>41.129001015478714</v>
      </c>
      <c r="CR19" s="13">
        <f>100*(DataScen!CY49/DataScen!DD49)</f>
        <v>41.129001015478714</v>
      </c>
      <c r="CS19" s="13">
        <f>100*(DataScen!DQ49/DataScen!DV49)</f>
        <v>41.129001015478714</v>
      </c>
      <c r="CU19" t="str">
        <f t="shared" si="9"/>
        <v>2022</v>
      </c>
      <c r="CV19" t="str">
        <f t="shared" si="10"/>
        <v>22-23</v>
      </c>
      <c r="CW19" s="13">
        <f>100*(DataScen!CH49/DataScen!CL49)</f>
        <v>1.7971429633586322</v>
      </c>
      <c r="CX19" s="13">
        <f>100*(DataScen!CZ49/DataScen!DD49)</f>
        <v>1.7971429633586322</v>
      </c>
      <c r="CY19" s="13">
        <f>100*(DataScen!DR49/DataScen!DV49)</f>
        <v>1.7971429633586322</v>
      </c>
      <c r="DA19" t="str">
        <f t="shared" si="11"/>
        <v>2022</v>
      </c>
      <c r="DB19" t="str">
        <f t="shared" si="12"/>
        <v>22-23</v>
      </c>
      <c r="DC19" s="13">
        <f>100*(DataScen!CJ49/DataScen!CL49)</f>
        <v>40.286681967328583</v>
      </c>
      <c r="DD19" s="13">
        <f>100*(DataScen!DB49/DataScen!DD49)</f>
        <v>40.286681967328583</v>
      </c>
      <c r="DE19" s="13">
        <f>100*(DataScen!DT49/DataScen!DV49)</f>
        <v>40.286681967328583</v>
      </c>
    </row>
    <row r="20" spans="33:109">
      <c r="AG20" t="str">
        <f t="shared" si="5"/>
        <v>2023</v>
      </c>
      <c r="AH20" t="str">
        <f t="shared" si="6"/>
        <v>23-24</v>
      </c>
      <c r="AI20" s="15">
        <f t="shared" si="23"/>
        <v>100</v>
      </c>
      <c r="AJ20" s="15">
        <f t="shared" ref="AJ20:AK25" si="29">100*(AT20/AT$20)</f>
        <v>100</v>
      </c>
      <c r="AK20" s="15">
        <f t="shared" si="29"/>
        <v>100</v>
      </c>
      <c r="AL20">
        <v>100</v>
      </c>
      <c r="AN20" s="15">
        <f t="shared" si="24"/>
        <v>100</v>
      </c>
      <c r="AO20" s="15">
        <f t="shared" ref="AO20:AP25" si="30">100*(AX20/AX$20)</f>
        <v>100</v>
      </c>
      <c r="AP20" s="15">
        <f t="shared" si="30"/>
        <v>100</v>
      </c>
      <c r="AQ20">
        <v>100</v>
      </c>
      <c r="AS20" s="15">
        <f t="shared" si="25"/>
        <v>6.1662658872800193</v>
      </c>
      <c r="AT20" s="15">
        <f t="shared" ref="AT20:AU25" si="31">100*(BB20/BX20)</f>
        <v>6.1662658872800193</v>
      </c>
      <c r="AU20" s="15">
        <f t="shared" si="31"/>
        <v>6.1662658872800193</v>
      </c>
      <c r="AW20" s="15">
        <f t="shared" si="26"/>
        <v>1.3935517695840272</v>
      </c>
      <c r="AX20" s="15">
        <f t="shared" ref="AX20:AY25" si="32">100*(BF20/BX20)</f>
        <v>1.3935517695840272</v>
      </c>
      <c r="AY20" s="15">
        <f t="shared" si="32"/>
        <v>1.3935517695840272</v>
      </c>
      <c r="BA20" s="15">
        <f t="shared" si="27"/>
        <v>6.1662658872800193</v>
      </c>
      <c r="BB20" s="15">
        <f t="shared" ref="BB20:BC25" si="33">BJ20/(CF20/1000)</f>
        <v>6.1662658872800193</v>
      </c>
      <c r="BC20" s="15">
        <f t="shared" si="33"/>
        <v>6.1662658872800193</v>
      </c>
      <c r="BE20" s="15">
        <f t="shared" si="28"/>
        <v>1.3935517695840272</v>
      </c>
      <c r="BF20" s="15">
        <f t="shared" ref="BF20:BG25" si="34">BQ20/(CF20/1000)</f>
        <v>1.3935517695840272</v>
      </c>
      <c r="BG20" s="15">
        <f t="shared" si="34"/>
        <v>1.3935517695840272</v>
      </c>
      <c r="BI20" s="15">
        <v>422.94448746678228</v>
      </c>
      <c r="BJ20" s="15">
        <f t="shared" ref="BJ20:BK25" si="35">$BI20+BM20</f>
        <v>422.94448746678228</v>
      </c>
      <c r="BK20" s="15">
        <f t="shared" si="35"/>
        <v>422.94448746678228</v>
      </c>
      <c r="BM20" s="13">
        <f t="array" ref="BM20:BM25">TRANSPOSE('[2]Top level assumptions'!$B$19:$G$19)/1000</f>
        <v>0</v>
      </c>
      <c r="BN20" s="15">
        <f t="array" ref="BN20:BN25">TRANSPOSE('[3]Top level assumptions'!$B$17:$G$17)/1000</f>
        <v>0</v>
      </c>
      <c r="BP20" s="15">
        <v>95.583785992908247</v>
      </c>
      <c r="BQ20" s="15">
        <f>$BP20+BT20</f>
        <v>95.583785992908247</v>
      </c>
      <c r="BR20" s="15">
        <f>$BP20+BU20</f>
        <v>95.583785992908247</v>
      </c>
      <c r="BT20" s="13">
        <v>0</v>
      </c>
      <c r="BU20" s="15">
        <f t="array" ref="BU20:BU25">TRANSPOSE('[3]Top level assumptions'!$B$19:$G$19)/1000</f>
        <v>0</v>
      </c>
      <c r="BW20" s="13">
        <f t="shared" si="18"/>
        <v>100</v>
      </c>
      <c r="BX20" s="13">
        <f t="shared" si="19"/>
        <v>100</v>
      </c>
      <c r="BY20" s="13">
        <f t="shared" si="20"/>
        <v>100</v>
      </c>
      <c r="CA20" s="13">
        <f>OBR_MAR24_1.2!X126</f>
        <v>119.90479827294106</v>
      </c>
      <c r="CB20" s="13">
        <f t="shared" si="21"/>
        <v>119.90479827294106</v>
      </c>
      <c r="CC20" s="13">
        <f t="shared" si="21"/>
        <v>119.90479827294106</v>
      </c>
      <c r="CE20" s="13">
        <v>68590.050315418019</v>
      </c>
      <c r="CF20" s="13">
        <f t="shared" si="22"/>
        <v>68590.050315418019</v>
      </c>
      <c r="CG20" s="13">
        <f t="shared" si="22"/>
        <v>68590.050315418019</v>
      </c>
      <c r="CI20" t="str">
        <v>2023-24</v>
      </c>
      <c r="CJ20" s="13">
        <v>6166.2658872800193</v>
      </c>
      <c r="CK20" s="13">
        <v>1393.5517695840272</v>
      </c>
      <c r="CL20" s="13">
        <f>100*(CJ20/CJ$20)</f>
        <v>100</v>
      </c>
      <c r="CM20" s="13">
        <f>100*(CK20/CK$20)</f>
        <v>100</v>
      </c>
      <c r="CO20" t="str">
        <f t="shared" si="7"/>
        <v>2023</v>
      </c>
      <c r="CP20" t="str">
        <f t="shared" si="8"/>
        <v>23-24</v>
      </c>
      <c r="CQ20" s="13">
        <f>100*(DataScen!CG50/DataScen!CL50)</f>
        <v>39.823316895068665</v>
      </c>
      <c r="CR20" s="13">
        <f>100*(DataScen!CY50/DataScen!DD50)</f>
        <v>39.823316895068665</v>
      </c>
      <c r="CS20" s="13">
        <f>100*(DataScen!DQ50/DataScen!DV50)</f>
        <v>39.823316895068665</v>
      </c>
      <c r="CU20" t="str">
        <f t="shared" si="9"/>
        <v>2023</v>
      </c>
      <c r="CV20" t="str">
        <f t="shared" si="10"/>
        <v>23-24</v>
      </c>
      <c r="CW20" s="13">
        <f>100*(DataScen!CH50/DataScen!CL50)</f>
        <v>2.5808861339529483</v>
      </c>
      <c r="CX20" s="13">
        <f>100*(DataScen!CZ50/DataScen!DD50)</f>
        <v>2.5808861339529483</v>
      </c>
      <c r="CY20" s="13">
        <f>100*(DataScen!DR50/DataScen!DV50)</f>
        <v>2.5808861339529483</v>
      </c>
      <c r="DA20" t="str">
        <f t="shared" si="11"/>
        <v>2023</v>
      </c>
      <c r="DB20" t="str">
        <f t="shared" si="12"/>
        <v>23-24</v>
      </c>
      <c r="DC20" s="13">
        <f>100*(DataScen!CJ50/DataScen!CL50)</f>
        <v>40.332966947153459</v>
      </c>
      <c r="DD20" s="13">
        <f>100*(DataScen!DB50/DataScen!DD50)</f>
        <v>40.332966947153459</v>
      </c>
      <c r="DE20" s="13">
        <f>100*(DataScen!DT50/DataScen!DV50)</f>
        <v>40.332966947153459</v>
      </c>
    </row>
    <row r="21" spans="33:109">
      <c r="AG21" t="str">
        <f t="shared" si="5"/>
        <v>2024</v>
      </c>
      <c r="AH21" t="str">
        <f t="shared" si="6"/>
        <v>24-25</v>
      </c>
      <c r="AI21" s="15">
        <f t="shared" si="23"/>
        <v>100.11566378516325</v>
      </c>
      <c r="AJ21" s="15">
        <f t="shared" si="29"/>
        <v>100.30812436943447</v>
      </c>
      <c r="AK21" s="15">
        <f t="shared" si="29"/>
        <v>100.39696575763945</v>
      </c>
      <c r="AL21">
        <v>100</v>
      </c>
      <c r="AN21" s="15">
        <f t="shared" si="24"/>
        <v>102.1520844054893</v>
      </c>
      <c r="AO21" s="15">
        <f t="shared" si="30"/>
        <v>102.1520844054893</v>
      </c>
      <c r="AP21" s="15">
        <f t="shared" si="30"/>
        <v>106.9919498589208</v>
      </c>
      <c r="AQ21">
        <v>100</v>
      </c>
      <c r="AS21" s="15">
        <f t="shared" si="25"/>
        <v>6.1733980238084785</v>
      </c>
      <c r="AT21" s="15">
        <f t="shared" si="31"/>
        <v>6.1852656551628531</v>
      </c>
      <c r="AU21" s="15">
        <f t="shared" si="31"/>
        <v>6.1907438513775244</v>
      </c>
      <c r="AW21" s="15">
        <f t="shared" si="26"/>
        <v>1.4235421798996652</v>
      </c>
      <c r="AX21" s="15">
        <f t="shared" si="32"/>
        <v>1.4235421798996652</v>
      </c>
      <c r="AY21" s="15">
        <f t="shared" si="32"/>
        <v>1.4909882105714458</v>
      </c>
      <c r="BA21" s="15">
        <f t="shared" si="27"/>
        <v>6.2223006284490054</v>
      </c>
      <c r="BB21" s="15">
        <f t="shared" si="33"/>
        <v>6.2342622693070453</v>
      </c>
      <c r="BC21" s="15">
        <f t="shared" si="33"/>
        <v>6.2397838610815999</v>
      </c>
      <c r="BE21" s="15">
        <f t="shared" si="28"/>
        <v>1.4348187767016645</v>
      </c>
      <c r="BF21" s="15">
        <f t="shared" si="34"/>
        <v>1.4348187767016645</v>
      </c>
      <c r="BG21" s="15">
        <f t="shared" si="34"/>
        <v>1.5027990814571499</v>
      </c>
      <c r="BI21" s="15">
        <v>430.19537877771137</v>
      </c>
      <c r="BJ21" s="15">
        <f t="shared" si="35"/>
        <v>431.02237877771137</v>
      </c>
      <c r="BK21" s="15">
        <f t="shared" si="35"/>
        <v>431.40412877771138</v>
      </c>
      <c r="BM21" s="13">
        <v>0.82699999999999996</v>
      </c>
      <c r="BN21" s="15">
        <v>1.20875</v>
      </c>
      <c r="BP21" s="15">
        <v>99.200029696154957</v>
      </c>
      <c r="BQ21" s="15">
        <f t="shared" ref="BQ21:BQ25" si="36">$BP21+BT21</f>
        <v>99.200029696154957</v>
      </c>
      <c r="BR21" s="15">
        <f t="shared" ref="BR21:BR25" si="37">$BP21+BU21</f>
        <v>103.90002969615496</v>
      </c>
      <c r="BT21" s="13">
        <v>0</v>
      </c>
      <c r="BU21" s="15">
        <v>4.7</v>
      </c>
      <c r="BW21" s="13">
        <f t="shared" si="18"/>
        <v>100.79215052151065</v>
      </c>
      <c r="BX21" s="13">
        <f t="shared" si="19"/>
        <v>100.79215052151065</v>
      </c>
      <c r="BY21" s="13">
        <f t="shared" si="20"/>
        <v>100.79215052151065</v>
      </c>
      <c r="CA21" s="13">
        <f>OBR_MAR24_1.2!X127</f>
        <v>120.85462475777646</v>
      </c>
      <c r="CB21" s="13">
        <f t="shared" si="21"/>
        <v>120.85462475777646</v>
      </c>
      <c r="CC21" s="13">
        <f t="shared" si="21"/>
        <v>120.85462475777646</v>
      </c>
      <c r="CE21" s="13">
        <v>69137.671813993264</v>
      </c>
      <c r="CF21" s="13">
        <f t="shared" si="22"/>
        <v>69137.671813993264</v>
      </c>
      <c r="CG21" s="13">
        <f t="shared" si="22"/>
        <v>69137.671813993264</v>
      </c>
      <c r="CI21" t="str">
        <v>2024-25</v>
      </c>
      <c r="CJ21" s="13">
        <v>6172.6818346936197</v>
      </c>
      <c r="CK21" s="13">
        <v>1423.3770317252149</v>
      </c>
      <c r="CL21" s="13">
        <f t="shared" ref="CL21:CL25" si="38">100*(CJ21/CJ$20)</f>
        <v>100.1040491527755</v>
      </c>
      <c r="CM21" s="13">
        <f t="shared" ref="CM21:CM25" si="39">100*(CK21/CK$20)</f>
        <v>102.14023352358777</v>
      </c>
      <c r="CO21" t="str">
        <f t="shared" si="7"/>
        <v>2024</v>
      </c>
      <c r="CP21" t="str">
        <f t="shared" si="8"/>
        <v>24-25</v>
      </c>
      <c r="CQ21" s="13">
        <f>100*(DataScen!CG51/DataScen!CL51)</f>
        <v>39.455398677088901</v>
      </c>
      <c r="CR21" s="13">
        <f>100*(DataScen!CY51/DataScen!DD51)</f>
        <v>39.455695563951075</v>
      </c>
      <c r="CS21" s="13">
        <f>100*(DataScen!DQ51/DataScen!DV51)</f>
        <v>39.455681191339984</v>
      </c>
      <c r="CU21" t="str">
        <f t="shared" si="9"/>
        <v>2024</v>
      </c>
      <c r="CV21" t="str">
        <f t="shared" si="10"/>
        <v>24-25</v>
      </c>
      <c r="CW21" s="13">
        <f>100*(DataScen!CH51/DataScen!CL51)</f>
        <v>2.3916701616025779</v>
      </c>
      <c r="CX21" s="13">
        <f>100*(DataScen!CZ51/DataScen!DD51)</f>
        <v>2.3916729115661859</v>
      </c>
      <c r="CY21" s="13">
        <f>100*(DataScen!DR51/DataScen!DV51)</f>
        <v>2.3916732708814634</v>
      </c>
      <c r="DA21" t="str">
        <f t="shared" si="11"/>
        <v>2024</v>
      </c>
      <c r="DB21" t="str">
        <f t="shared" si="12"/>
        <v>24-25</v>
      </c>
      <c r="DC21" s="13">
        <f>100*(DataScen!CJ51/DataScen!CL51)</f>
        <v>40.918356332838243</v>
      </c>
      <c r="DD21" s="13">
        <f>100*(DataScen!DB51/DataScen!DD51)</f>
        <v>40.918381822211373</v>
      </c>
      <c r="DE21" s="13">
        <f>100*(DataScen!DT51/DataScen!DV51)</f>
        <v>40.918378229058597</v>
      </c>
    </row>
    <row r="22" spans="33:109">
      <c r="AG22" t="str">
        <f t="shared" si="5"/>
        <v>2025</v>
      </c>
      <c r="AH22" t="str">
        <f t="shared" si="6"/>
        <v>25-26</v>
      </c>
      <c r="AI22" s="15">
        <f t="shared" si="23"/>
        <v>100.47951861215707</v>
      </c>
      <c r="AJ22" s="15">
        <f t="shared" si="29"/>
        <v>100.62451717672461</v>
      </c>
      <c r="AK22" s="15">
        <f t="shared" si="29"/>
        <v>101.03154070639644</v>
      </c>
      <c r="AL22">
        <v>100</v>
      </c>
      <c r="AN22" s="15">
        <f t="shared" si="24"/>
        <v>99.081718737310524</v>
      </c>
      <c r="AO22" s="15">
        <f t="shared" si="30"/>
        <v>99.081718737310524</v>
      </c>
      <c r="AP22" s="15">
        <f t="shared" si="30"/>
        <v>103.83055259709822</v>
      </c>
      <c r="AQ22">
        <v>100</v>
      </c>
      <c r="AS22" s="15">
        <f t="shared" si="25"/>
        <v>6.1958342798846191</v>
      </c>
      <c r="AT22" s="15">
        <f t="shared" si="31"/>
        <v>6.2047752769085927</v>
      </c>
      <c r="AU22" s="15">
        <f t="shared" si="31"/>
        <v>6.2298734299719509</v>
      </c>
      <c r="AW22" s="15">
        <f t="shared" si="26"/>
        <v>1.3807550447980594</v>
      </c>
      <c r="AX22" s="15">
        <f t="shared" si="32"/>
        <v>1.3807550447980594</v>
      </c>
      <c r="AY22" s="15">
        <f t="shared" si="32"/>
        <v>1.4469325030857361</v>
      </c>
      <c r="BA22" s="15">
        <f t="shared" si="27"/>
        <v>6.3291722893627398</v>
      </c>
      <c r="BB22" s="15">
        <f t="shared" si="33"/>
        <v>6.338305701918193</v>
      </c>
      <c r="BC22" s="15">
        <f t="shared" si="33"/>
        <v>6.3639439820443284</v>
      </c>
      <c r="BE22" s="15">
        <f t="shared" si="28"/>
        <v>1.4104697080594655</v>
      </c>
      <c r="BF22" s="15">
        <f t="shared" si="34"/>
        <v>1.4104697080594655</v>
      </c>
      <c r="BG22" s="15">
        <f t="shared" si="34"/>
        <v>1.4780713442966793</v>
      </c>
      <c r="BI22" s="15">
        <v>440.0353514465599</v>
      </c>
      <c r="BJ22" s="15">
        <f t="shared" si="35"/>
        <v>440.67035144655989</v>
      </c>
      <c r="BK22" s="15">
        <f t="shared" si="35"/>
        <v>442.45285144655992</v>
      </c>
      <c r="BM22" s="13">
        <v>0.63500000000000001</v>
      </c>
      <c r="BN22" s="15">
        <v>2.4175</v>
      </c>
      <c r="BP22" s="15">
        <v>98.062828015251441</v>
      </c>
      <c r="BQ22" s="15">
        <f t="shared" si="36"/>
        <v>98.062828015251441</v>
      </c>
      <c r="BR22" s="15">
        <f t="shared" si="37"/>
        <v>102.76282801525144</v>
      </c>
      <c r="BT22" s="13">
        <v>0</v>
      </c>
      <c r="BU22" s="15">
        <v>4.7</v>
      </c>
      <c r="BW22" s="13">
        <f t="shared" si="18"/>
        <v>102.15205900375702</v>
      </c>
      <c r="BX22" s="13">
        <f t="shared" si="19"/>
        <v>102.15205900375702</v>
      </c>
      <c r="BY22" s="13">
        <f t="shared" si="20"/>
        <v>102.15205900375702</v>
      </c>
      <c r="CA22" s="13">
        <f>OBR_MAR24_1.2!X128</f>
        <v>122.48522028011057</v>
      </c>
      <c r="CB22" s="13">
        <f t="shared" si="21"/>
        <v>122.48522028011057</v>
      </c>
      <c r="CC22" s="13">
        <f t="shared" si="21"/>
        <v>122.48522028011057</v>
      </c>
      <c r="CE22" s="13">
        <v>69524.944389034063</v>
      </c>
      <c r="CF22" s="13">
        <f t="shared" si="22"/>
        <v>69524.944389034063</v>
      </c>
      <c r="CG22" s="13">
        <f t="shared" si="22"/>
        <v>69524.944389034063</v>
      </c>
      <c r="CI22" t="str">
        <v>2025-26</v>
      </c>
      <c r="CJ22" s="13">
        <v>6195.1796537955124</v>
      </c>
      <c r="CK22" s="13">
        <v>1380.6091599608999</v>
      </c>
      <c r="CL22" s="13">
        <f t="shared" si="38"/>
        <v>100.46890236399209</v>
      </c>
      <c r="CM22" s="13">
        <f t="shared" si="39"/>
        <v>99.071250174868595</v>
      </c>
      <c r="CO22" t="str">
        <f t="shared" si="7"/>
        <v>2025</v>
      </c>
      <c r="CP22" t="str">
        <f t="shared" si="8"/>
        <v>25-26</v>
      </c>
      <c r="CQ22" s="13">
        <f>100*(DataScen!CG52/DataScen!CL52)</f>
        <v>39.315971810460141</v>
      </c>
      <c r="CR22" s="13">
        <f>100*(DataScen!CY52/DataScen!DD52)</f>
        <v>39.190744735761577</v>
      </c>
      <c r="CS22" s="13">
        <f>100*(DataScen!DQ52/DataScen!DV52)</f>
        <v>39.259179959542315</v>
      </c>
      <c r="CU22" t="str">
        <f t="shared" si="9"/>
        <v>2025</v>
      </c>
      <c r="CV22" t="str">
        <f t="shared" si="10"/>
        <v>25-26</v>
      </c>
      <c r="CW22" s="13">
        <f>100*(DataScen!CH52/DataScen!CL52)</f>
        <v>2.1220675552877548</v>
      </c>
      <c r="CX22" s="13">
        <f>100*(DataScen!CZ52/DataScen!DD52)</f>
        <v>2.1212354890825766</v>
      </c>
      <c r="CY22" s="13">
        <f>100*(DataScen!DR52/DataScen!DV52)</f>
        <v>2.2813384238655425</v>
      </c>
      <c r="DA22" t="str">
        <f t="shared" si="11"/>
        <v>2025</v>
      </c>
      <c r="DB22" t="str">
        <f t="shared" si="12"/>
        <v>25-26</v>
      </c>
      <c r="DC22" s="13">
        <f>100*(DataScen!CJ52/DataScen!CL52)</f>
        <v>40.849920368019731</v>
      </c>
      <c r="DD22" s="13">
        <f>100*(DataScen!DB52/DataScen!DD52)</f>
        <v>40.659409063965882</v>
      </c>
      <c r="DE22" s="13">
        <f>100*(DataScen!DT52/DataScen!DV52)</f>
        <v>40.901882861747488</v>
      </c>
    </row>
    <row r="23" spans="33:109">
      <c r="AG23" t="str">
        <f t="shared" si="5"/>
        <v>2026</v>
      </c>
      <c r="AH23" t="str">
        <f t="shared" si="6"/>
        <v>26-27</v>
      </c>
      <c r="AI23" s="15">
        <f t="shared" si="23"/>
        <v>100.99372824682445</v>
      </c>
      <c r="AJ23" s="15">
        <f t="shared" si="29"/>
        <v>100.87828282676605</v>
      </c>
      <c r="AK23" s="15">
        <f t="shared" si="29"/>
        <v>101.80346510269813</v>
      </c>
      <c r="AL23">
        <v>100</v>
      </c>
      <c r="AN23" s="15">
        <f t="shared" si="24"/>
        <v>97.17429215538273</v>
      </c>
      <c r="AO23" s="15">
        <f t="shared" si="30"/>
        <v>97.17429215538273</v>
      </c>
      <c r="AP23" s="15">
        <f t="shared" si="30"/>
        <v>101.81819540831253</v>
      </c>
      <c r="AQ23">
        <v>100</v>
      </c>
      <c r="AS23" s="15">
        <f t="shared" si="25"/>
        <v>6.2275418131762201</v>
      </c>
      <c r="AT23" s="15">
        <f t="shared" si="31"/>
        <v>6.2204231416207332</v>
      </c>
      <c r="AU23" s="15">
        <f t="shared" si="31"/>
        <v>6.2774723406966935</v>
      </c>
      <c r="AW23" s="15">
        <f t="shared" si="26"/>
        <v>1.3541740679120884</v>
      </c>
      <c r="AX23" s="15">
        <f t="shared" si="32"/>
        <v>1.3541740679120884</v>
      </c>
      <c r="AY23" s="15">
        <f t="shared" si="32"/>
        <v>1.418889263871062</v>
      </c>
      <c r="BA23" s="15">
        <f t="shared" si="27"/>
        <v>6.4724829962526016</v>
      </c>
      <c r="BB23" s="15">
        <f t="shared" si="33"/>
        <v>6.4650843336693482</v>
      </c>
      <c r="BC23" s="15">
        <f t="shared" si="33"/>
        <v>6.5243773873406585</v>
      </c>
      <c r="BE23" s="15">
        <f t="shared" si="28"/>
        <v>1.4074363354706856</v>
      </c>
      <c r="BF23" s="15">
        <f t="shared" si="34"/>
        <v>1.4074363354706856</v>
      </c>
      <c r="BG23" s="15">
        <f t="shared" si="34"/>
        <v>1.4746969044093594</v>
      </c>
      <c r="BI23" s="15">
        <v>452.28089150009794</v>
      </c>
      <c r="BJ23" s="15">
        <f t="shared" si="35"/>
        <v>451.76389150009794</v>
      </c>
      <c r="BK23" s="15">
        <f t="shared" si="35"/>
        <v>455.90714150009796</v>
      </c>
      <c r="BM23" s="13">
        <v>-0.51700000000000002</v>
      </c>
      <c r="BN23" s="15">
        <v>3.6262500000000002</v>
      </c>
      <c r="BP23" s="15">
        <v>98.348124035993933</v>
      </c>
      <c r="BQ23" s="15">
        <f t="shared" si="36"/>
        <v>98.348124035993933</v>
      </c>
      <c r="BR23" s="15">
        <f t="shared" si="37"/>
        <v>103.04812403599394</v>
      </c>
      <c r="BT23" s="13">
        <v>0</v>
      </c>
      <c r="BU23" s="15">
        <v>4.7</v>
      </c>
      <c r="BW23" s="13">
        <f t="shared" si="18"/>
        <v>103.93319210732774</v>
      </c>
      <c r="BX23" s="13">
        <f t="shared" si="19"/>
        <v>103.93319210732774</v>
      </c>
      <c r="BY23" s="13">
        <f t="shared" si="20"/>
        <v>103.93319210732774</v>
      </c>
      <c r="CA23" s="13">
        <f>OBR_MAR24_1.2!X129</f>
        <v>124.62088433491962</v>
      </c>
      <c r="CB23" s="13">
        <f t="shared" si="21"/>
        <v>124.62088433491962</v>
      </c>
      <c r="CC23" s="13">
        <f t="shared" si="21"/>
        <v>124.62088433491962</v>
      </c>
      <c r="CE23" s="13">
        <v>69877.493963592759</v>
      </c>
      <c r="CF23" s="13">
        <f t="shared" si="22"/>
        <v>69877.493963592759</v>
      </c>
      <c r="CG23" s="13">
        <f t="shared" si="22"/>
        <v>69877.493963592759</v>
      </c>
      <c r="CI23" t="str">
        <v>2026-27</v>
      </c>
      <c r="CJ23" s="13">
        <v>6226.8891629189038</v>
      </c>
      <c r="CK23" s="13">
        <v>1354.032149627091</v>
      </c>
      <c r="CL23" s="13">
        <f t="shared" si="38"/>
        <v>100.98314404125746</v>
      </c>
      <c r="CM23" s="13">
        <f t="shared" si="39"/>
        <v>97.164108229094879</v>
      </c>
      <c r="CO23" t="str">
        <f t="shared" si="7"/>
        <v>2026</v>
      </c>
      <c r="CP23" t="str">
        <f t="shared" si="8"/>
        <v>26-27</v>
      </c>
      <c r="CQ23" s="13">
        <f>100*(DataScen!CG53/DataScen!CL53)</f>
        <v>39.196977548964021</v>
      </c>
      <c r="CR23" s="13">
        <f>100*(DataScen!CY53/DataScen!DD53)</f>
        <v>39.049250687516434</v>
      </c>
      <c r="CS23" s="13">
        <f>100*(DataScen!DQ53/DataScen!DV53)</f>
        <v>39.181182585910214</v>
      </c>
      <c r="CU23" t="str">
        <f t="shared" si="9"/>
        <v>2026</v>
      </c>
      <c r="CV23" t="str">
        <f t="shared" si="10"/>
        <v>26-27</v>
      </c>
      <c r="CW23" s="13">
        <f>100*(DataScen!CH53/DataScen!CL53)</f>
        <v>1.983839520380025</v>
      </c>
      <c r="CX23" s="13">
        <f>100*(DataScen!CZ53/DataScen!DD53)</f>
        <v>1.9865243953079155</v>
      </c>
      <c r="CY23" s="13">
        <f>100*(DataScen!DR53/DataScen!DV53)</f>
        <v>2.1387944574252793</v>
      </c>
      <c r="DA23" t="str">
        <f t="shared" si="11"/>
        <v>2026</v>
      </c>
      <c r="DB23" t="str">
        <f t="shared" si="12"/>
        <v>26-27</v>
      </c>
      <c r="DC23" s="13">
        <f>100*(DataScen!CJ53/DataScen!CL53)</f>
        <v>40.961169457440185</v>
      </c>
      <c r="DD23" s="13">
        <f>100*(DataScen!DB53/DataScen!DD53)</f>
        <v>40.713520979228527</v>
      </c>
      <c r="DE23" s="13">
        <f>100*(DataScen!DT53/DataScen!DV53)</f>
        <v>41.097251755093701</v>
      </c>
    </row>
    <row r="24" spans="33:109">
      <c r="AG24" t="str">
        <f t="shared" si="5"/>
        <v>2027</v>
      </c>
      <c r="AH24" t="str">
        <f t="shared" si="6"/>
        <v>27-28</v>
      </c>
      <c r="AI24" s="15">
        <f t="shared" si="23"/>
        <v>101.51709831439987</v>
      </c>
      <c r="AJ24" s="15">
        <f t="shared" si="29"/>
        <v>101.43314722349248</v>
      </c>
      <c r="AK24" s="15">
        <f t="shared" si="29"/>
        <v>102.5713931833274</v>
      </c>
      <c r="AL24">
        <v>100</v>
      </c>
      <c r="AN24" s="15">
        <f t="shared" si="24"/>
        <v>94.88415777787489</v>
      </c>
      <c r="AO24" s="15">
        <f t="shared" si="30"/>
        <v>94.88415777787489</v>
      </c>
      <c r="AP24" s="15">
        <f t="shared" si="30"/>
        <v>99.419004502318103</v>
      </c>
      <c r="AQ24">
        <v>100</v>
      </c>
      <c r="AS24" s="15">
        <f t="shared" si="25"/>
        <v>6.2598142031173589</v>
      </c>
      <c r="AT24" s="15">
        <f t="shared" si="31"/>
        <v>6.2546375556367373</v>
      </c>
      <c r="AU24" s="15">
        <f t="shared" si="31"/>
        <v>6.3248248279713799</v>
      </c>
      <c r="AW24" s="15">
        <f t="shared" si="26"/>
        <v>1.3222598597684758</v>
      </c>
      <c r="AX24" s="15">
        <f t="shared" si="32"/>
        <v>1.3222598597684758</v>
      </c>
      <c r="AY24" s="15">
        <f t="shared" si="32"/>
        <v>1.3854552965448776</v>
      </c>
      <c r="BA24" s="15">
        <f t="shared" si="27"/>
        <v>6.6278684047752607</v>
      </c>
      <c r="BB24" s="15">
        <f t="shared" si="33"/>
        <v>6.6223873893383525</v>
      </c>
      <c r="BC24" s="15">
        <f t="shared" si="33"/>
        <v>6.6967014168205852</v>
      </c>
      <c r="BE24" s="15">
        <f t="shared" si="28"/>
        <v>1.4000039079590787</v>
      </c>
      <c r="BF24" s="15">
        <f t="shared" si="34"/>
        <v>1.4000039079590787</v>
      </c>
      <c r="BG24" s="15">
        <f t="shared" si="34"/>
        <v>1.4669150055005522</v>
      </c>
      <c r="BI24" s="15">
        <v>465.55777213391832</v>
      </c>
      <c r="BJ24" s="15">
        <f t="shared" si="35"/>
        <v>465.17277213391833</v>
      </c>
      <c r="BK24" s="15">
        <f t="shared" si="35"/>
        <v>470.3927721339183</v>
      </c>
      <c r="BM24" s="13">
        <v>-0.38500000000000001</v>
      </c>
      <c r="BN24" s="15">
        <v>4.835</v>
      </c>
      <c r="BP24" s="15">
        <v>98.339716566884476</v>
      </c>
      <c r="BQ24" s="15">
        <f t="shared" si="36"/>
        <v>98.339716566884476</v>
      </c>
      <c r="BR24" s="15">
        <f t="shared" si="37"/>
        <v>103.03971656688448</v>
      </c>
      <c r="BT24" s="13">
        <v>0</v>
      </c>
      <c r="BU24" s="15">
        <v>4.7</v>
      </c>
      <c r="BW24" s="13">
        <f t="shared" si="18"/>
        <v>105.87963459801432</v>
      </c>
      <c r="BX24" s="13">
        <f t="shared" si="19"/>
        <v>105.87963459801432</v>
      </c>
      <c r="BY24" s="13">
        <f t="shared" si="20"/>
        <v>105.87963459801432</v>
      </c>
      <c r="CA24" s="13">
        <f>OBR_MAR24_1.2!X130</f>
        <v>126.95476227687618</v>
      </c>
      <c r="CB24" s="13">
        <f t="shared" si="21"/>
        <v>126.95476227687618</v>
      </c>
      <c r="CC24" s="13">
        <f t="shared" si="21"/>
        <v>126.95476227687618</v>
      </c>
      <c r="CE24" s="13">
        <v>70242.458615879019</v>
      </c>
      <c r="CF24" s="13">
        <f t="shared" si="22"/>
        <v>70242.458615879019</v>
      </c>
      <c r="CG24" s="13">
        <f t="shared" si="22"/>
        <v>70242.458615879019</v>
      </c>
      <c r="CI24" t="str">
        <v>2027-28</v>
      </c>
      <c r="CJ24" s="13">
        <v>6259.1504508314292</v>
      </c>
      <c r="CK24" s="13">
        <v>1322.1196554467444</v>
      </c>
      <c r="CL24" s="13">
        <f t="shared" si="38"/>
        <v>101.50633406423512</v>
      </c>
      <c r="CM24" s="13">
        <f t="shared" si="39"/>
        <v>94.874096844022873</v>
      </c>
      <c r="CO24" t="str">
        <f t="shared" si="7"/>
        <v>2027</v>
      </c>
      <c r="CP24" t="str">
        <f t="shared" si="8"/>
        <v>27-28</v>
      </c>
      <c r="CQ24" s="13">
        <f>100*(DataScen!CG54/DataScen!CL54)</f>
        <v>38.85815027260594</v>
      </c>
      <c r="CR24" s="13">
        <f>100*(DataScen!CY54/DataScen!DD54)</f>
        <v>38.580236950204629</v>
      </c>
      <c r="CS24" s="13">
        <f>100*(DataScen!DQ54/DataScen!DV54)</f>
        <v>38.900601467369412</v>
      </c>
      <c r="CU24" t="str">
        <f t="shared" si="9"/>
        <v>2027</v>
      </c>
      <c r="CV24" t="str">
        <f t="shared" si="10"/>
        <v>27-28</v>
      </c>
      <c r="CW24" s="13">
        <f>100*(DataScen!CH54/DataScen!CL54)</f>
        <v>1.8228113253166682</v>
      </c>
      <c r="CX24" s="13">
        <f>100*(DataScen!CZ54/DataScen!DD54)</f>
        <v>1.8246417428573813</v>
      </c>
      <c r="CY24" s="13">
        <f>100*(DataScen!DR54/DataScen!DV54)</f>
        <v>1.9730192865641434</v>
      </c>
      <c r="DA24" t="str">
        <f t="shared" si="11"/>
        <v>2027</v>
      </c>
      <c r="DB24" t="str">
        <f t="shared" si="12"/>
        <v>27-28</v>
      </c>
      <c r="DC24" s="13">
        <f>100*(DataScen!CJ54/DataScen!CL54)</f>
        <v>41.142867421661848</v>
      </c>
      <c r="DD24" s="13">
        <f>100*(DataScen!DB54/DataScen!DD54)</f>
        <v>40.738067511987808</v>
      </c>
      <c r="DE24" s="13">
        <f>100*(DataScen!DT54/DataScen!DV54)</f>
        <v>41.319094158703201</v>
      </c>
    </row>
    <row r="25" spans="33:109">
      <c r="AG25" t="str">
        <f t="shared" si="5"/>
        <v>2028</v>
      </c>
      <c r="AH25" t="str">
        <f t="shared" si="6"/>
        <v>28-29</v>
      </c>
      <c r="AI25" s="15">
        <f t="shared" si="23"/>
        <v>101.97235741125729</v>
      </c>
      <c r="AJ25" s="15">
        <f t="shared" si="29"/>
        <v>102.07982915254554</v>
      </c>
      <c r="AK25" s="15">
        <f t="shared" si="29"/>
        <v>103.34430690070586</v>
      </c>
      <c r="AL25">
        <v>100</v>
      </c>
      <c r="AN25" s="15">
        <f t="shared" si="24"/>
        <v>91.67985147826225</v>
      </c>
      <c r="AO25" s="15">
        <f t="shared" si="30"/>
        <v>91.67985147826225</v>
      </c>
      <c r="AP25" s="15">
        <f t="shared" si="30"/>
        <v>96.105734240067036</v>
      </c>
      <c r="AQ25">
        <v>100</v>
      </c>
      <c r="AS25" s="15">
        <f t="shared" si="25"/>
        <v>6.2878866895056174</v>
      </c>
      <c r="AT25" s="15">
        <f t="shared" si="31"/>
        <v>6.2945136828271409</v>
      </c>
      <c r="AU25" s="15">
        <f t="shared" si="31"/>
        <v>6.3724847428641969</v>
      </c>
      <c r="AW25" s="15">
        <f t="shared" si="26"/>
        <v>1.2776061926273314</v>
      </c>
      <c r="AX25" s="15">
        <f t="shared" si="32"/>
        <v>1.2776061926273314</v>
      </c>
      <c r="AY25" s="15">
        <f t="shared" si="32"/>
        <v>1.3392831601741766</v>
      </c>
      <c r="BA25" s="15">
        <f t="shared" si="27"/>
        <v>6.7862633659396732</v>
      </c>
      <c r="BB25" s="15">
        <f t="shared" si="33"/>
        <v>6.7934156134633499</v>
      </c>
      <c r="BC25" s="15">
        <f t="shared" si="33"/>
        <v>6.8775666445587538</v>
      </c>
      <c r="BE25" s="15">
        <f t="shared" si="28"/>
        <v>1.3788690110454604</v>
      </c>
      <c r="BF25" s="15">
        <f t="shared" si="34"/>
        <v>1.3788690110454604</v>
      </c>
      <c r="BG25" s="15">
        <f t="shared" si="34"/>
        <v>1.4454344830479964</v>
      </c>
      <c r="BI25" s="15">
        <v>479.15889214608609</v>
      </c>
      <c r="BJ25" s="15">
        <f t="shared" si="35"/>
        <v>479.66389214608608</v>
      </c>
      <c r="BK25" s="15">
        <f t="shared" si="35"/>
        <v>485.60555881275275</v>
      </c>
      <c r="BM25" s="13">
        <v>0.505</v>
      </c>
      <c r="BN25" s="15">
        <v>6.4466666666666663</v>
      </c>
      <c r="BP25" s="15">
        <v>97.358047001706282</v>
      </c>
      <c r="BQ25" s="15">
        <f t="shared" si="36"/>
        <v>97.358047001706282</v>
      </c>
      <c r="BR25" s="15">
        <f t="shared" si="37"/>
        <v>102.05804700170629</v>
      </c>
      <c r="BT25" s="13">
        <v>0</v>
      </c>
      <c r="BU25" s="15">
        <v>4.7</v>
      </c>
      <c r="BW25" s="13">
        <f t="shared" si="18"/>
        <v>107.92598055664455</v>
      </c>
      <c r="BX25" s="13">
        <f t="shared" si="19"/>
        <v>107.92598055664455</v>
      </c>
      <c r="BY25" s="13">
        <f t="shared" si="20"/>
        <v>107.92598055664455</v>
      </c>
      <c r="CA25" s="13">
        <f>OBR_MAR24_1.2!X131</f>
        <v>129.40842927053825</v>
      </c>
      <c r="CB25" s="13">
        <f t="shared" si="21"/>
        <v>129.40842927053825</v>
      </c>
      <c r="CC25" s="13">
        <f t="shared" si="21"/>
        <v>129.40842927053825</v>
      </c>
      <c r="CE25" s="13">
        <v>70607.176041971732</v>
      </c>
      <c r="CF25" s="13">
        <f t="shared" si="22"/>
        <v>70607.176041971732</v>
      </c>
      <c r="CG25" s="13">
        <f t="shared" si="22"/>
        <v>70607.176041971732</v>
      </c>
      <c r="CI25" t="str">
        <v>2028-29</v>
      </c>
      <c r="CJ25" s="13">
        <v>6287.2178579233459</v>
      </c>
      <c r="CK25" s="13">
        <v>1277.4702958763992</v>
      </c>
      <c r="CL25" s="13">
        <f t="shared" si="38"/>
        <v>101.96151078877138</v>
      </c>
      <c r="CM25" s="13">
        <f t="shared" si="39"/>
        <v>91.670099651749709</v>
      </c>
      <c r="CO25" t="str">
        <f t="shared" si="7"/>
        <v>2028</v>
      </c>
      <c r="CP25" t="str">
        <f t="shared" si="8"/>
        <v>28-29</v>
      </c>
      <c r="CQ25" s="13">
        <f>100*(DataScen!CG55/DataScen!CL55)</f>
        <v>38.693797471025917</v>
      </c>
      <c r="CR25" s="13">
        <f>100*(DataScen!CY55/DataScen!DD55)</f>
        <v>38.40476058559171</v>
      </c>
      <c r="CS25" s="13">
        <f>100*(DataScen!DQ55/DataScen!DV55)</f>
        <v>38.760169571138206</v>
      </c>
      <c r="CU25" t="str">
        <f t="shared" si="9"/>
        <v>2028</v>
      </c>
      <c r="CV25" t="str">
        <f t="shared" si="10"/>
        <v>28-29</v>
      </c>
      <c r="CW25" s="13">
        <f>100*(DataScen!CH55/DataScen!CL55)</f>
        <v>1.6559615674730503</v>
      </c>
      <c r="CX25" s="13">
        <f>100*(DataScen!CZ55/DataScen!DD55)</f>
        <v>1.6580935182550569</v>
      </c>
      <c r="CY25" s="13">
        <f>100*(DataScen!DR55/DataScen!DV55)</f>
        <v>1.8008559569176765</v>
      </c>
      <c r="DA25" t="str">
        <f t="shared" si="11"/>
        <v>2028</v>
      </c>
      <c r="DB25" t="str">
        <f t="shared" si="12"/>
        <v>28-29</v>
      </c>
      <c r="DC25" s="13">
        <f>100*(DataScen!CJ55/DataScen!CL55)</f>
        <v>41.239420854460882</v>
      </c>
      <c r="DD25" s="13">
        <f>100*(DataScen!DB55/DataScen!DD55)</f>
        <v>40.835838303362905</v>
      </c>
      <c r="DE25" s="13">
        <f>100*(DataScen!DT55/DataScen!DV55)</f>
        <v>41.451861342519713</v>
      </c>
    </row>
    <row r="30" spans="33:109">
      <c r="AI30" s="15">
        <f t="shared" ref="AI30:AI36" si="40">AI19-EU19</f>
        <v>103.60840264963407</v>
      </c>
      <c r="AJ30" s="15"/>
      <c r="AK30" s="15"/>
    </row>
    <row r="31" spans="33:109">
      <c r="AI31" s="15">
        <f t="shared" si="40"/>
        <v>100</v>
      </c>
      <c r="AJ31" s="15"/>
      <c r="AK31" s="15"/>
    </row>
    <row r="32" spans="33:109">
      <c r="AI32" s="15">
        <f t="shared" si="40"/>
        <v>100.11566378516325</v>
      </c>
      <c r="AJ32" s="15"/>
      <c r="AK32" s="15"/>
    </row>
    <row r="33" spans="35:37">
      <c r="AI33" s="15">
        <f t="shared" si="40"/>
        <v>100.47951861215707</v>
      </c>
      <c r="AJ33" s="15"/>
      <c r="AK33" s="15"/>
    </row>
    <row r="34" spans="35:37">
      <c r="AI34" s="15">
        <f t="shared" si="40"/>
        <v>100.99372824682445</v>
      </c>
      <c r="AJ34" s="15"/>
      <c r="AK34" s="15"/>
    </row>
    <row r="35" spans="35:37">
      <c r="AI35" s="15">
        <f t="shared" si="40"/>
        <v>101.51709831439987</v>
      </c>
      <c r="AJ35" s="15"/>
      <c r="AK35" s="15"/>
    </row>
    <row r="36" spans="35:37">
      <c r="AI36" s="15">
        <f t="shared" si="40"/>
        <v>101.97235741125729</v>
      </c>
      <c r="AJ36" s="15"/>
      <c r="AK36" s="15"/>
    </row>
    <row r="37" spans="35:37">
      <c r="AI37" s="15"/>
      <c r="AJ37" s="15"/>
      <c r="AK37" s="15"/>
    </row>
    <row r="38" spans="35:37">
      <c r="AI38" s="15"/>
      <c r="AJ38" s="15"/>
      <c r="AK38" s="1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B92CB-921E-4D32-8BC1-3CF5893C759B}">
  <sheetPr codeName="Sheet8"/>
  <dimension ref="A1:CD84"/>
  <sheetViews>
    <sheetView workbookViewId="0">
      <pane xSplit="1" ySplit="6" topLeftCell="BO52" activePane="bottomRight" state="frozen"/>
      <selection pane="topRight" activeCell="C1" sqref="C1"/>
      <selection pane="bottomLeft" activeCell="A7" sqref="A7"/>
      <selection pane="bottomRight" activeCell="BR73" sqref="BR73"/>
    </sheetView>
  </sheetViews>
  <sheetFormatPr defaultColWidth="9.140625" defaultRowHeight="15"/>
  <cols>
    <col min="1" max="1" width="9.140625" style="5"/>
    <col min="2" max="61" width="17.5703125" style="5" bestFit="1" customWidth="1"/>
    <col min="62" max="62" width="2.7109375" style="5" customWidth="1"/>
    <col min="63" max="66" width="9.28515625" style="5" bestFit="1" customWidth="1"/>
    <col min="67" max="67" width="13.7109375" style="5" bestFit="1" customWidth="1"/>
    <col min="68" max="73" width="9.28515625" style="5" bestFit="1" customWidth="1"/>
    <col min="74" max="74" width="10.5703125" style="5" bestFit="1" customWidth="1"/>
    <col min="75" max="77" width="9.28515625" style="5" bestFit="1" customWidth="1"/>
    <col min="78" max="79" width="9.5703125" style="5" bestFit="1" customWidth="1"/>
    <col min="80" max="82" width="9.28515625" style="5" bestFit="1" customWidth="1"/>
    <col min="83" max="16384" width="9.140625" style="5"/>
  </cols>
  <sheetData>
    <row r="1" spans="1:82">
      <c r="B1" s="6" t="str">
        <f>GMWA!$CR$2</f>
        <v>JUN011A.db</v>
      </c>
      <c r="C1" s="6" t="str">
        <f>$B$1</f>
        <v>JUN011A.db</v>
      </c>
      <c r="D1" s="6" t="str">
        <f t="shared" ref="D1:AY1" si="0">$B$1</f>
        <v>JUN011A.db</v>
      </c>
      <c r="E1" s="6" t="str">
        <f t="shared" si="0"/>
        <v>JUN011A.db</v>
      </c>
      <c r="F1" s="6" t="str">
        <f t="shared" si="0"/>
        <v>JUN011A.db</v>
      </c>
      <c r="G1" s="6" t="str">
        <f t="shared" si="0"/>
        <v>JUN011A.db</v>
      </c>
      <c r="H1" s="6" t="str">
        <f t="shared" si="0"/>
        <v>JUN011A.db</v>
      </c>
      <c r="I1" s="6" t="str">
        <f t="shared" si="0"/>
        <v>JUN011A.db</v>
      </c>
      <c r="J1" s="6" t="str">
        <f t="shared" si="0"/>
        <v>JUN011A.db</v>
      </c>
      <c r="K1" s="6" t="str">
        <f t="shared" si="0"/>
        <v>JUN011A.db</v>
      </c>
      <c r="L1" s="6" t="str">
        <f t="shared" si="0"/>
        <v>JUN011A.db</v>
      </c>
      <c r="M1" s="6" t="str">
        <f t="shared" si="0"/>
        <v>JUN011A.db</v>
      </c>
      <c r="N1" s="6" t="str">
        <f t="shared" si="0"/>
        <v>JUN011A.db</v>
      </c>
      <c r="O1" s="6" t="str">
        <f t="shared" si="0"/>
        <v>JUN011A.db</v>
      </c>
      <c r="P1" s="6" t="str">
        <f t="shared" si="0"/>
        <v>JUN011A.db</v>
      </c>
      <c r="Q1" s="6" t="str">
        <f t="shared" si="0"/>
        <v>JUN011A.db</v>
      </c>
      <c r="R1" s="6" t="str">
        <f t="shared" si="0"/>
        <v>JUN011A.db</v>
      </c>
      <c r="S1" s="6" t="str">
        <f t="shared" si="0"/>
        <v>JUN011A.db</v>
      </c>
      <c r="T1" s="6" t="str">
        <f t="shared" si="0"/>
        <v>JUN011A.db</v>
      </c>
      <c r="U1" s="6" t="str">
        <f t="shared" si="0"/>
        <v>JUN011A.db</v>
      </c>
      <c r="V1" s="6" t="str">
        <f t="shared" si="0"/>
        <v>JUN011A.db</v>
      </c>
      <c r="W1" s="6" t="str">
        <f t="shared" si="0"/>
        <v>JUN011A.db</v>
      </c>
      <c r="X1" s="6" t="str">
        <f t="shared" si="0"/>
        <v>JUN011A.db</v>
      </c>
      <c r="Y1" s="6" t="str">
        <f t="shared" si="0"/>
        <v>JUN011A.db</v>
      </c>
      <c r="Z1" s="6" t="str">
        <f t="shared" si="0"/>
        <v>JUN011A.db</v>
      </c>
      <c r="AA1" s="6" t="str">
        <f t="shared" si="0"/>
        <v>JUN011A.db</v>
      </c>
      <c r="AB1" s="6" t="str">
        <f t="shared" si="0"/>
        <v>JUN011A.db</v>
      </c>
      <c r="AC1" s="6" t="str">
        <f t="shared" si="0"/>
        <v>JUN011A.db</v>
      </c>
      <c r="AD1" s="6" t="str">
        <f t="shared" si="0"/>
        <v>JUN011A.db</v>
      </c>
      <c r="AE1" s="6" t="str">
        <f t="shared" si="0"/>
        <v>JUN011A.db</v>
      </c>
      <c r="AF1" s="6" t="str">
        <f t="shared" si="0"/>
        <v>JUN011A.db</v>
      </c>
      <c r="AG1" s="6" t="str">
        <f t="shared" si="0"/>
        <v>JUN011A.db</v>
      </c>
      <c r="AH1" s="6" t="str">
        <f t="shared" si="0"/>
        <v>JUN011A.db</v>
      </c>
      <c r="AI1" s="6" t="str">
        <f t="shared" si="0"/>
        <v>JUN011A.db</v>
      </c>
      <c r="AJ1" s="6" t="str">
        <f t="shared" si="0"/>
        <v>JUN011A.db</v>
      </c>
      <c r="AK1" s="6" t="str">
        <f t="shared" si="0"/>
        <v>JUN011A.db</v>
      </c>
      <c r="AL1" s="6" t="str">
        <f t="shared" si="0"/>
        <v>JUN011A.db</v>
      </c>
      <c r="AM1" s="6" t="str">
        <f t="shared" si="0"/>
        <v>JUN011A.db</v>
      </c>
      <c r="AN1" s="6" t="str">
        <f t="shared" si="0"/>
        <v>JUN011A.db</v>
      </c>
      <c r="AO1" s="6" t="str">
        <f t="shared" si="0"/>
        <v>JUN011A.db</v>
      </c>
      <c r="AP1" s="6" t="str">
        <f t="shared" si="0"/>
        <v>JUN011A.db</v>
      </c>
      <c r="AQ1" s="6" t="str">
        <f t="shared" si="0"/>
        <v>JUN011A.db</v>
      </c>
      <c r="AR1" s="6" t="str">
        <f t="shared" si="0"/>
        <v>JUN011A.db</v>
      </c>
      <c r="AS1" s="6" t="str">
        <f t="shared" si="0"/>
        <v>JUN011A.db</v>
      </c>
      <c r="AT1" s="6" t="str">
        <f t="shared" si="0"/>
        <v>JUN011A.db</v>
      </c>
      <c r="AU1" s="6" t="str">
        <f t="shared" si="0"/>
        <v>JUN011A.db</v>
      </c>
      <c r="AV1" s="6" t="str">
        <f t="shared" si="0"/>
        <v>JUN011A.db</v>
      </c>
      <c r="AW1" s="6" t="str">
        <f t="shared" si="0"/>
        <v>JUN011A.db</v>
      </c>
      <c r="AX1" s="6" t="str">
        <f t="shared" si="0"/>
        <v>JUN011A.db</v>
      </c>
      <c r="AY1" s="6" t="str">
        <f t="shared" si="0"/>
        <v>JUN011A.db</v>
      </c>
      <c r="AZ1" s="6" t="str">
        <f t="shared" ref="AZ1:BI1" si="1">$B$1</f>
        <v>JUN011A.db</v>
      </c>
      <c r="BA1" s="6" t="str">
        <f t="shared" si="1"/>
        <v>JUN011A.db</v>
      </c>
      <c r="BB1" s="6" t="str">
        <f t="shared" si="1"/>
        <v>JUN011A.db</v>
      </c>
      <c r="BC1" s="6" t="str">
        <f t="shared" si="1"/>
        <v>JUN011A.db</v>
      </c>
      <c r="BD1" s="6" t="str">
        <f t="shared" si="1"/>
        <v>JUN011A.db</v>
      </c>
      <c r="BE1" s="6" t="str">
        <f t="shared" si="1"/>
        <v>JUN011A.db</v>
      </c>
      <c r="BF1" s="6" t="str">
        <f t="shared" si="1"/>
        <v>JUN011A.db</v>
      </c>
      <c r="BG1" s="6" t="str">
        <f t="shared" si="1"/>
        <v>JUN011A.db</v>
      </c>
      <c r="BH1" s="6" t="str">
        <f t="shared" si="1"/>
        <v>JUN011A.db</v>
      </c>
      <c r="BI1" s="6" t="str">
        <f t="shared" si="1"/>
        <v>JUN011A.db</v>
      </c>
    </row>
    <row r="2" spans="1:82">
      <c r="B2" s="5" t="s">
        <v>339</v>
      </c>
      <c r="C2" s="5" t="s">
        <v>341</v>
      </c>
      <c r="D2" s="5" t="s">
        <v>136</v>
      </c>
      <c r="E2" s="5" t="s">
        <v>117</v>
      </c>
      <c r="F2" s="5" t="s">
        <v>130</v>
      </c>
      <c r="G2" s="5" t="s">
        <v>165</v>
      </c>
      <c r="H2" s="5" t="s">
        <v>221</v>
      </c>
      <c r="I2" s="5" t="s">
        <v>227</v>
      </c>
      <c r="J2" s="5" t="s">
        <v>342</v>
      </c>
      <c r="K2" s="5" t="s">
        <v>181</v>
      </c>
      <c r="L2" s="5" t="s">
        <v>176</v>
      </c>
      <c r="M2" s="5" t="s">
        <v>196</v>
      </c>
      <c r="N2" s="5" t="s">
        <v>216</v>
      </c>
      <c r="O2" s="5" t="s">
        <v>201</v>
      </c>
      <c r="P2" s="5" t="s">
        <v>160</v>
      </c>
      <c r="Q2" s="5" t="s">
        <v>154</v>
      </c>
      <c r="R2" s="5" t="s">
        <v>171</v>
      </c>
      <c r="S2" s="5" t="s">
        <v>191</v>
      </c>
      <c r="T2" s="5" t="s">
        <v>186</v>
      </c>
      <c r="U2" s="5" t="s">
        <v>211</v>
      </c>
      <c r="V2" s="5" t="s">
        <v>339</v>
      </c>
      <c r="W2" s="5" t="s">
        <v>341</v>
      </c>
      <c r="X2" s="5" t="s">
        <v>136</v>
      </c>
      <c r="Y2" s="5" t="s">
        <v>117</v>
      </c>
      <c r="Z2" s="5" t="s">
        <v>130</v>
      </c>
      <c r="AA2" s="5" t="s">
        <v>165</v>
      </c>
      <c r="AB2" s="5" t="s">
        <v>221</v>
      </c>
      <c r="AC2" s="5" t="s">
        <v>227</v>
      </c>
      <c r="AD2" s="5" t="s">
        <v>342</v>
      </c>
      <c r="AE2" s="5" t="s">
        <v>181</v>
      </c>
      <c r="AF2" s="5" t="s">
        <v>176</v>
      </c>
      <c r="AG2" s="5" t="s">
        <v>196</v>
      </c>
      <c r="AH2" s="5" t="s">
        <v>216</v>
      </c>
      <c r="AI2" s="5" t="s">
        <v>201</v>
      </c>
      <c r="AJ2" s="5" t="s">
        <v>160</v>
      </c>
      <c r="AK2" s="5" t="s">
        <v>154</v>
      </c>
      <c r="AL2" s="5" t="s">
        <v>171</v>
      </c>
      <c r="AM2" s="5" t="s">
        <v>191</v>
      </c>
      <c r="AN2" s="5" t="s">
        <v>186</v>
      </c>
      <c r="AO2" s="5" t="s">
        <v>211</v>
      </c>
      <c r="AP2" s="5" t="s">
        <v>339</v>
      </c>
      <c r="AQ2" s="5" t="s">
        <v>341</v>
      </c>
      <c r="AR2" s="5" t="s">
        <v>136</v>
      </c>
      <c r="AS2" s="5" t="s">
        <v>117</v>
      </c>
      <c r="AT2" s="5" t="s">
        <v>130</v>
      </c>
      <c r="AU2" s="5" t="s">
        <v>165</v>
      </c>
      <c r="AV2" s="5" t="s">
        <v>221</v>
      </c>
      <c r="AW2" s="5" t="s">
        <v>227</v>
      </c>
      <c r="AX2" s="5" t="s">
        <v>342</v>
      </c>
      <c r="AY2" s="5" t="s">
        <v>181</v>
      </c>
      <c r="AZ2" s="5" t="s">
        <v>176</v>
      </c>
      <c r="BA2" s="5" t="s">
        <v>196</v>
      </c>
      <c r="BB2" s="5" t="s">
        <v>216</v>
      </c>
      <c r="BC2" s="5" t="s">
        <v>201</v>
      </c>
      <c r="BD2" s="5" t="s">
        <v>160</v>
      </c>
      <c r="BE2" s="5" t="s">
        <v>154</v>
      </c>
      <c r="BF2" s="5" t="s">
        <v>171</v>
      </c>
      <c r="BG2" s="5" t="s">
        <v>191</v>
      </c>
      <c r="BH2" s="5" t="s">
        <v>186</v>
      </c>
      <c r="BI2" s="5" t="s">
        <v>211</v>
      </c>
      <c r="BK2" s="5" t="str">
        <f t="shared" ref="BK2:CB2" si="2">B2</f>
        <v>UK</v>
      </c>
      <c r="BL2" s="5" t="str">
        <f t="shared" si="2"/>
        <v xml:space="preserve">US </v>
      </c>
      <c r="BM2" s="5" t="str">
        <f t="shared" si="2"/>
        <v>Japan</v>
      </c>
      <c r="BN2" s="5" t="str">
        <f t="shared" si="2"/>
        <v>Canada</v>
      </c>
      <c r="BO2" s="5" t="str">
        <f t="shared" si="2"/>
        <v>Australia</v>
      </c>
      <c r="BP2" s="5" t="str">
        <f t="shared" si="2"/>
        <v>Denmark</v>
      </c>
      <c r="BQ2" s="5" t="str">
        <f t="shared" si="2"/>
        <v>Sweden</v>
      </c>
      <c r="BR2" s="5" t="str">
        <f t="shared" si="2"/>
        <v>Switzerland</v>
      </c>
      <c r="BS2" s="5" t="str">
        <f t="shared" si="2"/>
        <v>S Korea</v>
      </c>
      <c r="BT2" s="5" t="str">
        <f t="shared" si="2"/>
        <v>Germany</v>
      </c>
      <c r="BU2" s="5" t="str">
        <f t="shared" si="2"/>
        <v>France</v>
      </c>
      <c r="BV2" s="5" t="str">
        <f t="shared" si="2"/>
        <v>Italy</v>
      </c>
      <c r="BW2" s="5" t="str">
        <f t="shared" si="2"/>
        <v>Spain</v>
      </c>
      <c r="BX2" s="5" t="str">
        <f t="shared" si="2"/>
        <v>Netherlands</v>
      </c>
      <c r="BY2" s="5" t="str">
        <f t="shared" si="2"/>
        <v>Belgium</v>
      </c>
      <c r="BZ2" s="5" t="str">
        <f t="shared" si="2"/>
        <v>Austria</v>
      </c>
      <c r="CA2" s="5" t="str">
        <f t="shared" si="2"/>
        <v>Finland</v>
      </c>
      <c r="CB2" s="5" t="str">
        <f t="shared" si="2"/>
        <v>Ireland</v>
      </c>
      <c r="CC2" s="5" t="str">
        <f t="shared" ref="CC2" si="3">T2</f>
        <v>Greece</v>
      </c>
      <c r="CD2" s="5" t="str">
        <f t="shared" ref="CD2" si="4">U2</f>
        <v>Portugal</v>
      </c>
    </row>
    <row r="3" spans="1:82">
      <c r="B3" s="5" t="s">
        <v>0</v>
      </c>
      <c r="C3" s="5" t="s">
        <v>0</v>
      </c>
      <c r="D3" s="5" t="s">
        <v>0</v>
      </c>
      <c r="E3" s="5" t="s">
        <v>0</v>
      </c>
      <c r="F3" s="5" t="s">
        <v>0</v>
      </c>
      <c r="G3" s="5" t="s">
        <v>0</v>
      </c>
      <c r="H3" s="5" t="s">
        <v>0</v>
      </c>
      <c r="I3" s="5" t="s">
        <v>0</v>
      </c>
      <c r="J3" s="5" t="s">
        <v>0</v>
      </c>
      <c r="K3" s="5" t="s">
        <v>0</v>
      </c>
      <c r="L3" s="5" t="s">
        <v>0</v>
      </c>
      <c r="M3" s="5" t="s">
        <v>0</v>
      </c>
      <c r="N3" s="5" t="s">
        <v>0</v>
      </c>
      <c r="O3" s="5" t="s">
        <v>0</v>
      </c>
      <c r="P3" s="5" t="s">
        <v>0</v>
      </c>
      <c r="Q3" s="5" t="s">
        <v>0</v>
      </c>
      <c r="R3" s="5" t="s">
        <v>0</v>
      </c>
      <c r="S3" s="5" t="s">
        <v>0</v>
      </c>
      <c r="T3" s="5" t="s">
        <v>0</v>
      </c>
      <c r="U3" s="5" t="s">
        <v>0</v>
      </c>
      <c r="V3" s="5" t="s">
        <v>1</v>
      </c>
      <c r="W3" s="5" t="s">
        <v>1</v>
      </c>
      <c r="X3" s="5" t="s">
        <v>1</v>
      </c>
      <c r="Y3" s="5" t="s">
        <v>1</v>
      </c>
      <c r="Z3" s="5" t="s">
        <v>1</v>
      </c>
      <c r="AA3" s="5" t="s">
        <v>1</v>
      </c>
      <c r="AB3" s="5" t="s">
        <v>1</v>
      </c>
      <c r="AC3" s="5" t="s">
        <v>1</v>
      </c>
      <c r="AD3" s="5" t="s">
        <v>1</v>
      </c>
      <c r="AE3" s="5" t="s">
        <v>1</v>
      </c>
      <c r="AF3" s="5" t="s">
        <v>1</v>
      </c>
      <c r="AG3" s="5" t="s">
        <v>1</v>
      </c>
      <c r="AH3" s="5" t="s">
        <v>1</v>
      </c>
      <c r="AI3" s="5" t="s">
        <v>1</v>
      </c>
      <c r="AJ3" s="5" t="s">
        <v>1</v>
      </c>
      <c r="AK3" s="5" t="s">
        <v>1</v>
      </c>
      <c r="AL3" s="5" t="s">
        <v>1</v>
      </c>
      <c r="AM3" s="5" t="s">
        <v>1</v>
      </c>
      <c r="AN3" s="5" t="s">
        <v>1</v>
      </c>
      <c r="AO3" s="5" t="s">
        <v>1</v>
      </c>
      <c r="AP3" s="5" t="s">
        <v>2</v>
      </c>
      <c r="AQ3" s="5" t="s">
        <v>2</v>
      </c>
      <c r="AR3" s="5" t="s">
        <v>2</v>
      </c>
      <c r="AS3" s="5" t="s">
        <v>2</v>
      </c>
      <c r="AT3" s="5" t="s">
        <v>2</v>
      </c>
      <c r="AU3" s="5" t="s">
        <v>2</v>
      </c>
      <c r="AV3" s="5" t="s">
        <v>2</v>
      </c>
      <c r="AW3" s="5" t="s">
        <v>2</v>
      </c>
      <c r="AX3" s="5" t="s">
        <v>2</v>
      </c>
      <c r="AY3" s="5" t="s">
        <v>2</v>
      </c>
      <c r="AZ3" s="5" t="s">
        <v>2</v>
      </c>
      <c r="BA3" s="5" t="s">
        <v>2</v>
      </c>
      <c r="BB3" s="5" t="s">
        <v>2</v>
      </c>
      <c r="BC3" s="5" t="s">
        <v>2</v>
      </c>
      <c r="BD3" s="5" t="s">
        <v>2</v>
      </c>
      <c r="BE3" s="5" t="s">
        <v>2</v>
      </c>
      <c r="BF3" s="5" t="s">
        <v>2</v>
      </c>
      <c r="BG3" s="5" t="s">
        <v>2</v>
      </c>
      <c r="BH3" s="5" t="s">
        <v>2</v>
      </c>
      <c r="BI3" s="5" t="s">
        <v>2</v>
      </c>
      <c r="BK3" s="5" t="s">
        <v>346</v>
      </c>
      <c r="BL3" s="5" t="s">
        <v>346</v>
      </c>
      <c r="BM3" s="5" t="s">
        <v>346</v>
      </c>
      <c r="BN3" s="5" t="s">
        <v>346</v>
      </c>
      <c r="BO3" s="5" t="s">
        <v>346</v>
      </c>
      <c r="BP3" s="5" t="s">
        <v>346</v>
      </c>
      <c r="BQ3" s="5" t="s">
        <v>346</v>
      </c>
      <c r="BR3" s="5" t="s">
        <v>346</v>
      </c>
      <c r="BS3" s="5" t="s">
        <v>346</v>
      </c>
      <c r="BT3" s="5" t="s">
        <v>346</v>
      </c>
      <c r="BU3" s="5" t="s">
        <v>346</v>
      </c>
      <c r="BV3" s="5" t="s">
        <v>346</v>
      </c>
      <c r="BW3" s="5" t="s">
        <v>346</v>
      </c>
      <c r="BX3" s="5" t="s">
        <v>346</v>
      </c>
      <c r="BY3" s="5" t="s">
        <v>346</v>
      </c>
      <c r="BZ3" s="5" t="s">
        <v>346</v>
      </c>
      <c r="CA3" s="5" t="s">
        <v>346</v>
      </c>
      <c r="CB3" s="5" t="s">
        <v>346</v>
      </c>
      <c r="CC3" s="5" t="s">
        <v>346</v>
      </c>
      <c r="CD3" s="5" t="s">
        <v>346</v>
      </c>
    </row>
    <row r="4" spans="1:82">
      <c r="B4" s="5" t="s">
        <v>109</v>
      </c>
      <c r="C4" s="5" t="s">
        <v>129</v>
      </c>
      <c r="D4" s="5" t="s">
        <v>141</v>
      </c>
      <c r="E4" s="5" t="s">
        <v>122</v>
      </c>
      <c r="F4" s="5" t="s">
        <v>135</v>
      </c>
      <c r="G4" s="5" t="s">
        <v>170</v>
      </c>
      <c r="H4" s="5" t="s">
        <v>226</v>
      </c>
      <c r="I4" s="5" t="s">
        <v>230</v>
      </c>
      <c r="J4" s="5" t="s">
        <v>147</v>
      </c>
      <c r="K4" s="5" t="s">
        <v>185</v>
      </c>
      <c r="L4" s="5" t="s">
        <v>180</v>
      </c>
      <c r="M4" s="5" t="s">
        <v>200</v>
      </c>
      <c r="N4" s="5" t="s">
        <v>220</v>
      </c>
      <c r="O4" s="5" t="s">
        <v>205</v>
      </c>
      <c r="P4" s="5" t="s">
        <v>164</v>
      </c>
      <c r="Q4" s="5" t="s">
        <v>159</v>
      </c>
      <c r="R4" s="5" t="s">
        <v>175</v>
      </c>
      <c r="S4" s="5" t="s">
        <v>195</v>
      </c>
      <c r="T4" s="5" t="s">
        <v>190</v>
      </c>
      <c r="U4" s="5" t="s">
        <v>215</v>
      </c>
      <c r="V4" s="5" t="s">
        <v>109</v>
      </c>
      <c r="W4" s="5" t="s">
        <v>129</v>
      </c>
      <c r="X4" s="5" t="s">
        <v>141</v>
      </c>
      <c r="Y4" s="5" t="s">
        <v>122</v>
      </c>
      <c r="Z4" s="5" t="s">
        <v>135</v>
      </c>
      <c r="AA4" s="5" t="s">
        <v>170</v>
      </c>
      <c r="AB4" s="5" t="s">
        <v>226</v>
      </c>
      <c r="AC4" s="5" t="s">
        <v>230</v>
      </c>
      <c r="AD4" s="5" t="s">
        <v>147</v>
      </c>
      <c r="AE4" s="5" t="s">
        <v>185</v>
      </c>
      <c r="AF4" s="5" t="s">
        <v>180</v>
      </c>
      <c r="AG4" s="5" t="s">
        <v>200</v>
      </c>
      <c r="AH4" s="5" t="s">
        <v>220</v>
      </c>
      <c r="AI4" s="5" t="s">
        <v>205</v>
      </c>
      <c r="AJ4" s="5" t="s">
        <v>164</v>
      </c>
      <c r="AK4" s="5" t="s">
        <v>159</v>
      </c>
      <c r="AL4" s="5" t="s">
        <v>175</v>
      </c>
      <c r="AM4" s="5" t="s">
        <v>195</v>
      </c>
      <c r="AN4" s="5" t="s">
        <v>190</v>
      </c>
      <c r="AO4" s="5" t="s">
        <v>215</v>
      </c>
      <c r="AP4" s="5" t="s">
        <v>109</v>
      </c>
      <c r="AQ4" s="5" t="s">
        <v>129</v>
      </c>
      <c r="AR4" s="5" t="s">
        <v>141</v>
      </c>
      <c r="AS4" s="5" t="s">
        <v>122</v>
      </c>
      <c r="AT4" s="5" t="s">
        <v>135</v>
      </c>
      <c r="AU4" s="5" t="s">
        <v>170</v>
      </c>
      <c r="AV4" s="5" t="s">
        <v>226</v>
      </c>
      <c r="AW4" s="5" t="s">
        <v>230</v>
      </c>
      <c r="AX4" s="5" t="s">
        <v>147</v>
      </c>
      <c r="AY4" s="5" t="s">
        <v>185</v>
      </c>
      <c r="AZ4" s="5" t="s">
        <v>180</v>
      </c>
      <c r="BA4" s="5" t="s">
        <v>200</v>
      </c>
      <c r="BB4" s="5" t="s">
        <v>220</v>
      </c>
      <c r="BC4" s="5" t="s">
        <v>205</v>
      </c>
      <c r="BD4" s="5" t="s">
        <v>164</v>
      </c>
      <c r="BE4" s="5" t="s">
        <v>159</v>
      </c>
      <c r="BF4" s="5" t="s">
        <v>175</v>
      </c>
      <c r="BG4" s="5" t="s">
        <v>195</v>
      </c>
      <c r="BH4" s="5" t="s">
        <v>190</v>
      </c>
      <c r="BI4" s="5" t="s">
        <v>215</v>
      </c>
      <c r="BK4" s="5" t="str">
        <f t="shared" ref="BK4:CB4" si="5">B4</f>
        <v>GBR</v>
      </c>
      <c r="BL4" s="5" t="str">
        <f t="shared" si="5"/>
        <v>USA</v>
      </c>
      <c r="BM4" s="5" t="str">
        <f t="shared" si="5"/>
        <v>JPN</v>
      </c>
      <c r="BN4" s="5" t="str">
        <f t="shared" si="5"/>
        <v>CAN</v>
      </c>
      <c r="BO4" s="5" t="str">
        <f t="shared" si="5"/>
        <v>AUS</v>
      </c>
      <c r="BP4" s="5" t="str">
        <f t="shared" si="5"/>
        <v>DNK</v>
      </c>
      <c r="BQ4" s="5" t="str">
        <f t="shared" si="5"/>
        <v>SWE</v>
      </c>
      <c r="BR4" s="5" t="str">
        <f t="shared" si="5"/>
        <v>CHE</v>
      </c>
      <c r="BS4" s="5" t="str">
        <f t="shared" si="5"/>
        <v>KOR</v>
      </c>
      <c r="BT4" s="5" t="str">
        <f t="shared" si="5"/>
        <v>DEU</v>
      </c>
      <c r="BU4" s="5" t="str">
        <f t="shared" si="5"/>
        <v>FRA</v>
      </c>
      <c r="BV4" s="5" t="str">
        <f t="shared" si="5"/>
        <v>ITA</v>
      </c>
      <c r="BW4" s="5" t="str">
        <f t="shared" si="5"/>
        <v>ESP</v>
      </c>
      <c r="BX4" s="5" t="str">
        <f t="shared" si="5"/>
        <v>NLD</v>
      </c>
      <c r="BY4" s="5" t="str">
        <f t="shared" si="5"/>
        <v>BEL</v>
      </c>
      <c r="BZ4" s="5" t="str">
        <f t="shared" si="5"/>
        <v>AUT</v>
      </c>
      <c r="CA4" s="5" t="str">
        <f t="shared" si="5"/>
        <v>FIN</v>
      </c>
      <c r="CB4" s="5" t="str">
        <f t="shared" si="5"/>
        <v>IRL</v>
      </c>
      <c r="CC4" s="5" t="str">
        <f t="shared" ref="CC4" si="6">T4</f>
        <v>GRC</v>
      </c>
      <c r="CD4" s="5" t="str">
        <f t="shared" ref="CD4" si="7">U4</f>
        <v>PRT</v>
      </c>
    </row>
    <row r="5" spans="1:82">
      <c r="B5" s="5" t="s">
        <v>340</v>
      </c>
      <c r="C5" s="5" t="s">
        <v>340</v>
      </c>
      <c r="D5" s="5" t="s">
        <v>340</v>
      </c>
      <c r="E5" s="5" t="s">
        <v>340</v>
      </c>
      <c r="F5" s="5" t="s">
        <v>340</v>
      </c>
      <c r="G5" s="5" t="s">
        <v>340</v>
      </c>
      <c r="H5" s="5" t="s">
        <v>340</v>
      </c>
      <c r="I5" s="5" t="s">
        <v>340</v>
      </c>
      <c r="J5" s="5" t="s">
        <v>340</v>
      </c>
      <c r="K5" s="5" t="s">
        <v>340</v>
      </c>
      <c r="L5" s="5" t="s">
        <v>340</v>
      </c>
      <c r="M5" s="5" t="s">
        <v>340</v>
      </c>
      <c r="N5" s="5" t="s">
        <v>340</v>
      </c>
      <c r="O5" s="5" t="s">
        <v>340</v>
      </c>
      <c r="P5" s="5" t="s">
        <v>340</v>
      </c>
      <c r="Q5" s="5" t="s">
        <v>340</v>
      </c>
      <c r="R5" s="5" t="s">
        <v>340</v>
      </c>
      <c r="S5" s="5" t="s">
        <v>340</v>
      </c>
      <c r="T5" s="5" t="s">
        <v>340</v>
      </c>
      <c r="U5" s="5" t="s">
        <v>340</v>
      </c>
      <c r="V5" s="5" t="s">
        <v>340</v>
      </c>
      <c r="W5" s="5" t="s">
        <v>340</v>
      </c>
      <c r="X5" s="5" t="s">
        <v>340</v>
      </c>
      <c r="Y5" s="5" t="s">
        <v>340</v>
      </c>
      <c r="Z5" s="5" t="s">
        <v>340</v>
      </c>
      <c r="AA5" s="5" t="s">
        <v>340</v>
      </c>
      <c r="AB5" s="5" t="s">
        <v>340</v>
      </c>
      <c r="AC5" s="5" t="s">
        <v>340</v>
      </c>
      <c r="AD5" s="5" t="s">
        <v>340</v>
      </c>
      <c r="AE5" s="5" t="s">
        <v>340</v>
      </c>
      <c r="AF5" s="5" t="s">
        <v>340</v>
      </c>
      <c r="AG5" s="5" t="s">
        <v>340</v>
      </c>
      <c r="AH5" s="5" t="s">
        <v>340</v>
      </c>
      <c r="AI5" s="5" t="s">
        <v>340</v>
      </c>
      <c r="AJ5" s="5" t="s">
        <v>340</v>
      </c>
      <c r="AK5" s="5" t="s">
        <v>340</v>
      </c>
      <c r="AL5" s="5" t="s">
        <v>340</v>
      </c>
      <c r="AM5" s="5" t="s">
        <v>340</v>
      </c>
      <c r="AN5" s="5" t="s">
        <v>340</v>
      </c>
      <c r="AO5" s="5" t="s">
        <v>340</v>
      </c>
      <c r="AP5" s="5" t="s">
        <v>340</v>
      </c>
      <c r="AQ5" s="5" t="s">
        <v>340</v>
      </c>
      <c r="AR5" s="5" t="s">
        <v>340</v>
      </c>
      <c r="AS5" s="5" t="s">
        <v>340</v>
      </c>
      <c r="AT5" s="5" t="s">
        <v>340</v>
      </c>
      <c r="AU5" s="5" t="s">
        <v>340</v>
      </c>
      <c r="AV5" s="5" t="s">
        <v>340</v>
      </c>
      <c r="AW5" s="5" t="s">
        <v>340</v>
      </c>
      <c r="AX5" s="5" t="s">
        <v>340</v>
      </c>
      <c r="AY5" s="5" t="s">
        <v>340</v>
      </c>
      <c r="AZ5" s="5" t="s">
        <v>340</v>
      </c>
      <c r="BA5" s="5" t="s">
        <v>340</v>
      </c>
      <c r="BB5" s="5" t="s">
        <v>340</v>
      </c>
      <c r="BC5" s="5" t="s">
        <v>340</v>
      </c>
      <c r="BD5" s="5" t="s">
        <v>340</v>
      </c>
      <c r="BE5" s="5" t="s">
        <v>340</v>
      </c>
      <c r="BF5" s="5" t="s">
        <v>340</v>
      </c>
      <c r="BG5" s="5" t="s">
        <v>340</v>
      </c>
      <c r="BH5" s="5" t="s">
        <v>340</v>
      </c>
      <c r="BI5" s="5" t="s">
        <v>340</v>
      </c>
    </row>
    <row r="6" spans="1:82">
      <c r="A6" s="5">
        <f>A84+5</f>
        <v>2055</v>
      </c>
      <c r="B6" s="7" t="str" cm="1">
        <f t="array" ref="B6">_xlfn.CONCAT(INDEX(GMWA!$A$2:$CR$600,MATCH(1,(GMWA!$CQ$2:$CQ$600=B$3)*(GMWA!$CP$2:$CP$600=B$4)*(GMWA!$CR$2:$CR$600=B$1),0),$A6-1966),"0",(INDEX(GMWA!$A$2:$LR$600,MATCH(1,(GMWA!$CQ$2:$CQ$600=B$3)*(GMWA!$CP$2:$CP$600=B$4)*(GMWA!$CR$2:$CR$600=B$1),0),$A6-1965)))</f>
        <v>202401</v>
      </c>
      <c r="C6" s="7" t="str" cm="1">
        <f t="array" ref="C6">_xlfn.CONCAT(INDEX(GMWA!$A$2:$CR$600,MATCH(1,(GMWA!$CQ$2:$CQ$600=C$3)*(GMWA!$CP$2:$CP$600=C$4)*(GMWA!$CR$2:$CR$600=C$1),0),$A6-1966),"0",(INDEX(GMWA!$A$2:$LR$600,MATCH(1,(GMWA!$CQ$2:$CQ$600=C$3)*(GMWA!$CP$2:$CP$600=C$4)*(GMWA!$CR$2:$CR$600=C$1),0),$A6-1965)))</f>
        <v>202401</v>
      </c>
      <c r="D6" s="7" t="str" cm="1">
        <f t="array" ref="D6">_xlfn.CONCAT(INDEX(GMWA!$A$2:$CR$600,MATCH(1,(GMWA!$CQ$2:$CQ$600=D$3)*(GMWA!$CP$2:$CP$600=D$4)*(GMWA!$CR$2:$CR$600=D$1),0),$A6-1966),"0",(INDEX(GMWA!$A$2:$LR$600,MATCH(1,(GMWA!$CQ$2:$CQ$600=D$3)*(GMWA!$CP$2:$CP$600=D$4)*(GMWA!$CR$2:$CR$600=D$1),0),$A6-1965)))</f>
        <v>202301</v>
      </c>
      <c r="E6" s="7" t="str" cm="1">
        <f t="array" ref="E6">_xlfn.CONCAT(INDEX(GMWA!$A$2:$CR$600,MATCH(1,(GMWA!$CQ$2:$CQ$600=E$3)*(GMWA!$CP$2:$CP$600=E$4)*(GMWA!$CR$2:$CR$600=E$1),0),$A6-1966),"0",(INDEX(GMWA!$A$2:$LR$600,MATCH(1,(GMWA!$CQ$2:$CQ$600=E$3)*(GMWA!$CP$2:$CP$600=E$4)*(GMWA!$CR$2:$CR$600=E$1),0),$A6-1965)))</f>
        <v>202401</v>
      </c>
      <c r="F6" s="7" t="str" cm="1">
        <f t="array" ref="F6">_xlfn.CONCAT(INDEX(GMWA!$A$2:$CR$600,MATCH(1,(GMWA!$CQ$2:$CQ$600=F$3)*(GMWA!$CP$2:$CP$600=F$4)*(GMWA!$CR$2:$CR$600=F$1),0),$A6-1966),"0",(INDEX(GMWA!$A$2:$LR$600,MATCH(1,(GMWA!$CQ$2:$CQ$600=F$3)*(GMWA!$CP$2:$CP$600=F$4)*(GMWA!$CR$2:$CR$600=F$1),0),$A6-1965)))</f>
        <v>202401</v>
      </c>
      <c r="G6" s="7" t="str" cm="1">
        <f t="array" ref="G6">_xlfn.CONCAT(INDEX(GMWA!$A$2:$CR$600,MATCH(1,(GMWA!$CQ$2:$CQ$600=G$3)*(GMWA!$CP$2:$CP$600=G$4)*(GMWA!$CR$2:$CR$600=G$1),0),$A6-1966),"0",(INDEX(GMWA!$A$2:$LR$600,MATCH(1,(GMWA!$CQ$2:$CQ$600=G$3)*(GMWA!$CP$2:$CP$600=G$4)*(GMWA!$CR$2:$CR$600=G$1),0),$A6-1965)))</f>
        <v>202304</v>
      </c>
      <c r="H6" s="7" t="str" cm="1">
        <f t="array" ref="H6">_xlfn.CONCAT(INDEX(GMWA!$A$2:$CR$600,MATCH(1,(GMWA!$CQ$2:$CQ$600=H$3)*(GMWA!$CP$2:$CP$600=H$4)*(GMWA!$CR$2:$CR$600=H$1),0),$A6-1966),"0",(INDEX(GMWA!$A$2:$LR$600,MATCH(1,(GMWA!$CQ$2:$CQ$600=H$3)*(GMWA!$CP$2:$CP$600=H$4)*(GMWA!$CR$2:$CR$600=H$1),0),$A6-1965)))</f>
        <v>202304</v>
      </c>
      <c r="I6" s="7" t="str" cm="1">
        <f t="array" ref="I6">_xlfn.CONCAT(INDEX(GMWA!$A$2:$CR$600,MATCH(1,(GMWA!$CQ$2:$CQ$600=I$3)*(GMWA!$CP$2:$CP$600=I$4)*(GMWA!$CR$2:$CR$600=I$1),0),$A6-1966),"0",(INDEX(GMWA!$A$2:$LR$600,MATCH(1,(GMWA!$CQ$2:$CQ$600=I$3)*(GMWA!$CP$2:$CP$600=I$4)*(GMWA!$CR$2:$CR$600=I$1),0),$A6-1965)))</f>
        <v>202004</v>
      </c>
      <c r="J6" s="7" t="str" cm="1">
        <f t="array" ref="J6">_xlfn.CONCAT(INDEX(GMWA!$A$2:$CR$600,MATCH(1,(GMWA!$CQ$2:$CQ$600=J$3)*(GMWA!$CP$2:$CP$600=J$4)*(GMWA!$CR$2:$CR$600=J$1),0),$A6-1966),"0",(INDEX(GMWA!$A$2:$LR$600,MATCH(1,(GMWA!$CQ$2:$CQ$600=J$3)*(GMWA!$CP$2:$CP$600=J$4)*(GMWA!$CR$2:$CR$600=J$1),0),$A6-1965)))</f>
        <v>202304</v>
      </c>
      <c r="K6" s="7" t="str" cm="1">
        <f t="array" ref="K6">_xlfn.CONCAT(INDEX(GMWA!$A$2:$CR$600,MATCH(1,(GMWA!$CQ$2:$CQ$600=K$3)*(GMWA!$CP$2:$CP$600=K$4)*(GMWA!$CR$2:$CR$600=K$1),0),$A6-1966),"0",(INDEX(GMWA!$A$2:$LR$600,MATCH(1,(GMWA!$CQ$2:$CQ$600=K$3)*(GMWA!$CP$2:$CP$600=K$4)*(GMWA!$CR$2:$CR$600=K$1),0),$A6-1965)))</f>
        <v>202401</v>
      </c>
      <c r="L6" s="7" t="str" cm="1">
        <f t="array" ref="L6">_xlfn.CONCAT(INDEX(GMWA!$A$2:$CR$600,MATCH(1,(GMWA!$CQ$2:$CQ$600=L$3)*(GMWA!$CP$2:$CP$600=L$4)*(GMWA!$CR$2:$CR$600=L$1),0),$A6-1966),"0",(INDEX(GMWA!$A$2:$LR$600,MATCH(1,(GMWA!$CQ$2:$CQ$600=L$3)*(GMWA!$CP$2:$CP$600=L$4)*(GMWA!$CR$2:$CR$600=L$1),0),$A6-1965)))</f>
        <v>202401</v>
      </c>
      <c r="M6" s="7" t="str" cm="1">
        <f t="array" ref="M6">_xlfn.CONCAT(INDEX(GMWA!$A$2:$CR$600,MATCH(1,(GMWA!$CQ$2:$CQ$600=M$3)*(GMWA!$CP$2:$CP$600=M$4)*(GMWA!$CR$2:$CR$600=M$1),0),$A6-1966),"0",(INDEX(GMWA!$A$2:$LR$600,MATCH(1,(GMWA!$CQ$2:$CQ$600=M$3)*(GMWA!$CP$2:$CP$600=M$4)*(GMWA!$CR$2:$CR$600=M$1),0),$A6-1965)))</f>
        <v>202304</v>
      </c>
      <c r="N6" s="7" t="str" cm="1">
        <f t="array" ref="N6">_xlfn.CONCAT(INDEX(GMWA!$A$2:$CR$600,MATCH(1,(GMWA!$CQ$2:$CQ$600=N$3)*(GMWA!$CP$2:$CP$600=N$4)*(GMWA!$CR$2:$CR$600=N$1),0),$A6-1966),"0",(INDEX(GMWA!$A$2:$LR$600,MATCH(1,(GMWA!$CQ$2:$CQ$600=N$3)*(GMWA!$CP$2:$CP$600=N$4)*(GMWA!$CR$2:$CR$600=N$1),0),$A6-1965)))</f>
        <v>202304</v>
      </c>
      <c r="O6" s="7" t="str" cm="1">
        <f t="array" ref="O6">_xlfn.CONCAT(INDEX(GMWA!$A$2:$CR$600,MATCH(1,(GMWA!$CQ$2:$CQ$600=O$3)*(GMWA!$CP$2:$CP$600=O$4)*(GMWA!$CR$2:$CR$600=O$1),0),$A6-1966),"0",(INDEX(GMWA!$A$2:$LR$600,MATCH(1,(GMWA!$CQ$2:$CQ$600=O$3)*(GMWA!$CP$2:$CP$600=O$4)*(GMWA!$CR$2:$CR$600=O$1),0),$A6-1965)))</f>
        <v>202304</v>
      </c>
      <c r="P6" s="7" t="str" cm="1">
        <f t="array" ref="P6">_xlfn.CONCAT(INDEX(GMWA!$A$2:$CR$600,MATCH(1,(GMWA!$CQ$2:$CQ$600=P$3)*(GMWA!$CP$2:$CP$600=P$4)*(GMWA!$CR$2:$CR$600=P$1),0),$A6-1966),"0",(INDEX(GMWA!$A$2:$LR$600,MATCH(1,(GMWA!$CQ$2:$CQ$600=P$3)*(GMWA!$CP$2:$CP$600=P$4)*(GMWA!$CR$2:$CR$600=P$1),0),$A6-1965)))</f>
        <v>202304</v>
      </c>
      <c r="Q6" s="7" t="str" cm="1">
        <f t="array" ref="Q6">_xlfn.CONCAT(INDEX(GMWA!$A$2:$CR$600,MATCH(1,(GMWA!$CQ$2:$CQ$600=Q$3)*(GMWA!$CP$2:$CP$600=Q$4)*(GMWA!$CR$2:$CR$600=Q$1),0),$A6-1966),"0",(INDEX(GMWA!$A$2:$LR$600,MATCH(1,(GMWA!$CQ$2:$CQ$600=Q$3)*(GMWA!$CP$2:$CP$600=Q$4)*(GMWA!$CR$2:$CR$600=Q$1),0),$A6-1965)))</f>
        <v>202304</v>
      </c>
      <c r="R6" s="7" t="str" cm="1">
        <f t="array" ref="R6">_xlfn.CONCAT(INDEX(GMWA!$A$2:$CR$600,MATCH(1,(GMWA!$CQ$2:$CQ$600=R$3)*(GMWA!$CP$2:$CP$600=R$4)*(GMWA!$CR$2:$CR$600=R$1),0),$A6-1966),"0",(INDEX(GMWA!$A$2:$LR$600,MATCH(1,(GMWA!$CQ$2:$CQ$600=R$3)*(GMWA!$CP$2:$CP$600=R$4)*(GMWA!$CR$2:$CR$600=R$1),0),$A6-1965)))</f>
        <v>202304</v>
      </c>
      <c r="S6" s="7" t="str" cm="1">
        <f t="array" ref="S6">_xlfn.CONCAT(INDEX(GMWA!$A$2:$CR$600,MATCH(1,(GMWA!$CQ$2:$CQ$600=S$3)*(GMWA!$CP$2:$CP$600=S$4)*(GMWA!$CR$2:$CR$600=S$1),0),$A6-1966),"0",(INDEX(GMWA!$A$2:$LR$600,MATCH(1,(GMWA!$CQ$2:$CQ$600=S$3)*(GMWA!$CP$2:$CP$600=S$4)*(GMWA!$CR$2:$CR$600=S$1),0),$A6-1965)))</f>
        <v>202104</v>
      </c>
      <c r="T6" s="7" t="str" cm="1">
        <f t="array" ref="T6">_xlfn.CONCAT(INDEX(GMWA!$A$2:$CR$600,MATCH(1,(GMWA!$CQ$2:$CQ$600=T$3)*(GMWA!$CP$2:$CP$600=T$4)*(GMWA!$CR$2:$CR$600=T$1),0),$A6-1966),"0",(INDEX(GMWA!$A$2:$LR$600,MATCH(1,(GMWA!$CQ$2:$CQ$600=T$3)*(GMWA!$CP$2:$CP$600=T$4)*(GMWA!$CR$2:$CR$600=T$1),0),$A6-1965)))</f>
        <v>202304</v>
      </c>
      <c r="U6" s="7" t="str" cm="1">
        <f t="array" ref="U6">_xlfn.CONCAT(INDEX(GMWA!$A$2:$CR$600,MATCH(1,(GMWA!$CQ$2:$CQ$600=U$3)*(GMWA!$CP$2:$CP$600=U$4)*(GMWA!$CR$2:$CR$600=U$1),0),$A6-1966),"0",(INDEX(GMWA!$A$2:$LR$600,MATCH(1,(GMWA!$CQ$2:$CQ$600=U$3)*(GMWA!$CP$2:$CP$600=U$4)*(GMWA!$CR$2:$CR$600=U$1),0),$A6-1965)))</f>
        <v>202304</v>
      </c>
      <c r="V6" s="7" t="str" cm="1">
        <f t="array" ref="V6">_xlfn.CONCAT(INDEX(GMWA!$A$2:$CR$600,MATCH(1,(GMWA!$CQ$2:$CQ$600=V$3)*(GMWA!$CP$2:$CP$600=V$4)*(GMWA!$CR$2:$CR$600=V$1),0),$A6-1966),"0",(INDEX(GMWA!$A$2:$LR$600,MATCH(1,(GMWA!$CQ$2:$CQ$600=V$3)*(GMWA!$CP$2:$CP$600=V$4)*(GMWA!$CR$2:$CR$600=V$1),0),$A6-1965)))</f>
        <v>202401</v>
      </c>
      <c r="W6" s="7" t="str" cm="1">
        <f t="array" ref="W6">_xlfn.CONCAT(INDEX(GMWA!$A$2:$CR$600,MATCH(1,(GMWA!$CQ$2:$CQ$600=W$3)*(GMWA!$CP$2:$CP$600=W$4)*(GMWA!$CR$2:$CR$600=W$1),0),$A6-1966),"0",(INDEX(GMWA!$A$2:$LR$600,MATCH(1,(GMWA!$CQ$2:$CQ$600=W$3)*(GMWA!$CP$2:$CP$600=W$4)*(GMWA!$CR$2:$CR$600=W$1),0),$A6-1965)))</f>
        <v>202303</v>
      </c>
      <c r="X6" s="7" t="str" cm="1">
        <f t="array" ref="X6">_xlfn.CONCAT(INDEX(GMWA!$A$2:$CR$600,MATCH(1,(GMWA!$CQ$2:$CQ$600=X$3)*(GMWA!$CP$2:$CP$600=X$4)*(GMWA!$CR$2:$CR$600=X$1),0),$A6-1966),"0",(INDEX(GMWA!$A$2:$LR$600,MATCH(1,(GMWA!$CQ$2:$CQ$600=X$3)*(GMWA!$CP$2:$CP$600=X$4)*(GMWA!$CR$2:$CR$600=X$1),0),$A6-1965)))</f>
        <v>202301</v>
      </c>
      <c r="Y6" s="7" t="str" cm="1">
        <f t="array" ref="Y6">_xlfn.CONCAT(INDEX(GMWA!$A$2:$CR$600,MATCH(1,(GMWA!$CQ$2:$CQ$600=Y$3)*(GMWA!$CP$2:$CP$600=Y$4)*(GMWA!$CR$2:$CR$600=Y$1),0),$A6-1966),"0",(INDEX(GMWA!$A$2:$LR$600,MATCH(1,(GMWA!$CQ$2:$CQ$600=Y$3)*(GMWA!$CP$2:$CP$600=Y$4)*(GMWA!$CR$2:$CR$600=Y$1),0),$A6-1965)))</f>
        <v>202401</v>
      </c>
      <c r="Z6" s="7" t="str" cm="1">
        <f t="array" ref="Z6">_xlfn.CONCAT(INDEX(GMWA!$A$2:$CR$600,MATCH(1,(GMWA!$CQ$2:$CQ$600=Z$3)*(GMWA!$CP$2:$CP$600=Z$4)*(GMWA!$CR$2:$CR$600=Z$1),0),$A6-1966),"0",(INDEX(GMWA!$A$2:$LR$600,MATCH(1,(GMWA!$CQ$2:$CQ$600=Z$3)*(GMWA!$CP$2:$CP$600=Z$4)*(GMWA!$CR$2:$CR$600=Z$1),0),$A6-1965)))</f>
        <v>202304</v>
      </c>
      <c r="AA6" s="7" t="str" cm="1">
        <f t="array" ref="AA6">_xlfn.CONCAT(INDEX(GMWA!$A$2:$CR$600,MATCH(1,(GMWA!$CQ$2:$CQ$600=AA$3)*(GMWA!$CP$2:$CP$600=AA$4)*(GMWA!$CR$2:$CR$600=AA$1),0),$A6-1966),"0",(INDEX(GMWA!$A$2:$LR$600,MATCH(1,(GMWA!$CQ$2:$CQ$600=AA$3)*(GMWA!$CP$2:$CP$600=AA$4)*(GMWA!$CR$2:$CR$600=AA$1),0),$A6-1965)))</f>
        <v>202304</v>
      </c>
      <c r="AB6" s="7" t="str" cm="1">
        <f t="array" ref="AB6">_xlfn.CONCAT(INDEX(GMWA!$A$2:$CR$600,MATCH(1,(GMWA!$CQ$2:$CQ$600=AB$3)*(GMWA!$CP$2:$CP$600=AB$4)*(GMWA!$CR$2:$CR$600=AB$1),0),$A6-1966),"0",(INDEX(GMWA!$A$2:$LR$600,MATCH(1,(GMWA!$CQ$2:$CQ$600=AB$3)*(GMWA!$CP$2:$CP$600=AB$4)*(GMWA!$CR$2:$CR$600=AB$1),0),$A6-1965)))</f>
        <v>202304</v>
      </c>
      <c r="AC6" s="7" t="str" cm="1">
        <f t="array" ref="AC6">_xlfn.CONCAT(INDEX(GMWA!$A$2:$CR$600,MATCH(1,(GMWA!$CQ$2:$CQ$600=AC$3)*(GMWA!$CP$2:$CP$600=AC$4)*(GMWA!$CR$2:$CR$600=AC$1),0),$A6-1966),"0",(INDEX(GMWA!$A$2:$LR$600,MATCH(1,(GMWA!$CQ$2:$CQ$600=AC$3)*(GMWA!$CP$2:$CP$600=AC$4)*(GMWA!$CR$2:$CR$600=AC$1),0),$A6-1965)))</f>
        <v>202004</v>
      </c>
      <c r="AD6" s="7" t="str" cm="1">
        <f t="array" ref="AD6">_xlfn.CONCAT(INDEX(GMWA!$A$2:$CR$600,MATCH(1,(GMWA!$CQ$2:$CQ$600=AD$3)*(GMWA!$CP$2:$CP$600=AD$4)*(GMWA!$CR$2:$CR$600=AD$1),0),$A6-1966),"0",(INDEX(GMWA!$A$2:$LR$600,MATCH(1,(GMWA!$CQ$2:$CQ$600=AD$3)*(GMWA!$CP$2:$CP$600=AD$4)*(GMWA!$CR$2:$CR$600=AD$1),0),$A6-1965)))</f>
        <v>202304</v>
      </c>
      <c r="AE6" s="7" t="str" cm="1">
        <f t="array" ref="AE6">_xlfn.CONCAT(INDEX(GMWA!$A$2:$CR$600,MATCH(1,(GMWA!$CQ$2:$CQ$600=AE$3)*(GMWA!$CP$2:$CP$600=AE$4)*(GMWA!$CR$2:$CR$600=AE$1),0),$A6-1966),"0",(INDEX(GMWA!$A$2:$LR$600,MATCH(1,(GMWA!$CQ$2:$CQ$600=AE$3)*(GMWA!$CP$2:$CP$600=AE$4)*(GMWA!$CR$2:$CR$600=AE$1),0),$A6-1965)))</f>
        <v>202304</v>
      </c>
      <c r="AF6" s="7" t="str" cm="1">
        <f t="array" ref="AF6">_xlfn.CONCAT(INDEX(GMWA!$A$2:$CR$600,MATCH(1,(GMWA!$CQ$2:$CQ$600=AF$3)*(GMWA!$CP$2:$CP$600=AF$4)*(GMWA!$CR$2:$CR$600=AF$1),0),$A6-1966),"0",(INDEX(GMWA!$A$2:$LR$600,MATCH(1,(GMWA!$CQ$2:$CQ$600=AF$3)*(GMWA!$CP$2:$CP$600=AF$4)*(GMWA!$CR$2:$CR$600=AF$1),0),$A6-1965)))</f>
        <v>202304</v>
      </c>
      <c r="AG6" s="7" t="str" cm="1">
        <f t="array" ref="AG6">_xlfn.CONCAT(INDEX(GMWA!$A$2:$CR$600,MATCH(1,(GMWA!$CQ$2:$CQ$600=AG$3)*(GMWA!$CP$2:$CP$600=AG$4)*(GMWA!$CR$2:$CR$600=AG$1),0),$A6-1966),"0",(INDEX(GMWA!$A$2:$LR$600,MATCH(1,(GMWA!$CQ$2:$CQ$600=AG$3)*(GMWA!$CP$2:$CP$600=AG$4)*(GMWA!$CR$2:$CR$600=AG$1),0),$A6-1965)))</f>
        <v>202304</v>
      </c>
      <c r="AH6" s="7" t="str" cm="1">
        <f t="array" ref="AH6">_xlfn.CONCAT(INDEX(GMWA!$A$2:$CR$600,MATCH(1,(GMWA!$CQ$2:$CQ$600=AH$3)*(GMWA!$CP$2:$CP$600=AH$4)*(GMWA!$CR$2:$CR$600=AH$1),0),$A6-1966),"0",(INDEX(GMWA!$A$2:$LR$600,MATCH(1,(GMWA!$CQ$2:$CQ$600=AH$3)*(GMWA!$CP$2:$CP$600=AH$4)*(GMWA!$CR$2:$CR$600=AH$1),0),$A6-1965)))</f>
        <v>202304</v>
      </c>
      <c r="AI6" s="7" t="str" cm="1">
        <f t="array" ref="AI6">_xlfn.CONCAT(INDEX(GMWA!$A$2:$CR$600,MATCH(1,(GMWA!$CQ$2:$CQ$600=AI$3)*(GMWA!$CP$2:$CP$600=AI$4)*(GMWA!$CR$2:$CR$600=AI$1),0),$A6-1966),"0",(INDEX(GMWA!$A$2:$LR$600,MATCH(1,(GMWA!$CQ$2:$CQ$600=AI$3)*(GMWA!$CP$2:$CP$600=AI$4)*(GMWA!$CR$2:$CR$600=AI$1),0),$A6-1965)))</f>
        <v>202304</v>
      </c>
      <c r="AJ6" s="7" t="str" cm="1">
        <f t="array" ref="AJ6">_xlfn.CONCAT(INDEX(GMWA!$A$2:$CR$600,MATCH(1,(GMWA!$CQ$2:$CQ$600=AJ$3)*(GMWA!$CP$2:$CP$600=AJ$4)*(GMWA!$CR$2:$CR$600=AJ$1),0),$A6-1966),"0",(INDEX(GMWA!$A$2:$LR$600,MATCH(1,(GMWA!$CQ$2:$CQ$600=AJ$3)*(GMWA!$CP$2:$CP$600=AJ$4)*(GMWA!$CR$2:$CR$600=AJ$1),0),$A6-1965)))</f>
        <v>202304</v>
      </c>
      <c r="AK6" s="7" t="str" cm="1">
        <f t="array" ref="AK6">_xlfn.CONCAT(INDEX(GMWA!$A$2:$CR$600,MATCH(1,(GMWA!$CQ$2:$CQ$600=AK$3)*(GMWA!$CP$2:$CP$600=AK$4)*(GMWA!$CR$2:$CR$600=AK$1),0),$A6-1966),"0",(INDEX(GMWA!$A$2:$LR$600,MATCH(1,(GMWA!$CQ$2:$CQ$600=AK$3)*(GMWA!$CP$2:$CP$600=AK$4)*(GMWA!$CR$2:$CR$600=AK$1),0),$A6-1965)))</f>
        <v>202304</v>
      </c>
      <c r="AL6" s="7" t="str" cm="1">
        <f t="array" ref="AL6">_xlfn.CONCAT(INDEX(GMWA!$A$2:$CR$600,MATCH(1,(GMWA!$CQ$2:$CQ$600=AL$3)*(GMWA!$CP$2:$CP$600=AL$4)*(GMWA!$CR$2:$CR$600=AL$1),0),$A6-1966),"0",(INDEX(GMWA!$A$2:$LR$600,MATCH(1,(GMWA!$CQ$2:$CQ$600=AL$3)*(GMWA!$CP$2:$CP$600=AL$4)*(GMWA!$CR$2:$CR$600=AL$1),0),$A6-1965)))</f>
        <v>202304</v>
      </c>
      <c r="AM6" s="7" t="str" cm="1">
        <f t="array" ref="AM6">_xlfn.CONCAT(INDEX(GMWA!$A$2:$CR$600,MATCH(1,(GMWA!$CQ$2:$CQ$600=AM$3)*(GMWA!$CP$2:$CP$600=AM$4)*(GMWA!$CR$2:$CR$600=AM$1),0),$A6-1966),"0",(INDEX(GMWA!$A$2:$LR$600,MATCH(1,(GMWA!$CQ$2:$CQ$600=AM$3)*(GMWA!$CP$2:$CP$600=AM$4)*(GMWA!$CR$2:$CR$600=AM$1),0),$A6-1965)))</f>
        <v>202304</v>
      </c>
      <c r="AN6" s="7" t="str" cm="1">
        <f t="array" ref="AN6">_xlfn.CONCAT(INDEX(GMWA!$A$2:$CR$600,MATCH(1,(GMWA!$CQ$2:$CQ$600=AN$3)*(GMWA!$CP$2:$CP$600=AN$4)*(GMWA!$CR$2:$CR$600=AN$1),0),$A6-1966),"0",(INDEX(GMWA!$A$2:$LR$600,MATCH(1,(GMWA!$CQ$2:$CQ$600=AN$3)*(GMWA!$CP$2:$CP$600=AN$4)*(GMWA!$CR$2:$CR$600=AN$1),0),$A6-1965)))</f>
        <v>202304</v>
      </c>
      <c r="AO6" s="7" t="str" cm="1">
        <f t="array" ref="AO6">_xlfn.CONCAT(INDEX(GMWA!$A$2:$CR$600,MATCH(1,(GMWA!$CQ$2:$CQ$600=AO$3)*(GMWA!$CP$2:$CP$600=AO$4)*(GMWA!$CR$2:$CR$600=AO$1),0),$A6-1966),"0",(INDEX(GMWA!$A$2:$LR$600,MATCH(1,(GMWA!$CQ$2:$CQ$600=AO$3)*(GMWA!$CP$2:$CP$600=AO$4)*(GMWA!$CR$2:$CR$600=AO$1),0),$A6-1965)))</f>
        <v>202304</v>
      </c>
      <c r="AP6" s="7" t="str" cm="1">
        <f t="array" ref="AP6">_xlfn.CONCAT(INDEX(GMWA!$A$2:$CR$600,MATCH(1,(GMWA!$CQ$2:$CQ$600=AP$3)*(GMWA!$CP$2:$CP$600=AP$4)*(GMWA!$CR$2:$CR$600=AP$1),0),$A6-1966),"0",(INDEX(GMWA!$A$2:$LR$600,MATCH(1,(GMWA!$CQ$2:$CQ$600=AP$3)*(GMWA!$CP$2:$CP$600=AP$4)*(GMWA!$CR$2:$CR$600=AP$1),0),$A6-1965)))</f>
        <v>202401</v>
      </c>
      <c r="AQ6" s="7" t="str" cm="1">
        <f t="array" ref="AQ6">_xlfn.CONCAT(INDEX(GMWA!$A$2:$CR$600,MATCH(1,(GMWA!$CQ$2:$CQ$600=AQ$3)*(GMWA!$CP$2:$CP$600=AQ$4)*(GMWA!$CR$2:$CR$600=AQ$1),0),$A6-1966),"0",(INDEX(GMWA!$A$2:$LR$600,MATCH(1,(GMWA!$CQ$2:$CQ$600=AQ$3)*(GMWA!$CP$2:$CP$600=AQ$4)*(GMWA!$CR$2:$CR$600=AQ$1),0),$A6-1965)))</f>
        <v>202401</v>
      </c>
      <c r="AR6" s="7" t="str" cm="1">
        <f t="array" ref="AR6">_xlfn.CONCAT(INDEX(GMWA!$A$2:$CR$600,MATCH(1,(GMWA!$CQ$2:$CQ$600=AR$3)*(GMWA!$CP$2:$CP$600=AR$4)*(GMWA!$CR$2:$CR$600=AR$1),0),$A6-1966),"0",(INDEX(GMWA!$A$2:$LR$600,MATCH(1,(GMWA!$CQ$2:$CQ$600=AR$3)*(GMWA!$CP$2:$CP$600=AR$4)*(GMWA!$CR$2:$CR$600=AR$1),0),$A6-1965)))</f>
        <v>202401</v>
      </c>
      <c r="AS6" s="7" t="str" cm="1">
        <f t="array" ref="AS6">_xlfn.CONCAT(INDEX(GMWA!$A$2:$CR$600,MATCH(1,(GMWA!$CQ$2:$CQ$600=AS$3)*(GMWA!$CP$2:$CP$600=AS$4)*(GMWA!$CR$2:$CR$600=AS$1),0),$A6-1966),"0",(INDEX(GMWA!$A$2:$LR$600,MATCH(1,(GMWA!$CQ$2:$CQ$600=AS$3)*(GMWA!$CP$2:$CP$600=AS$4)*(GMWA!$CR$2:$CR$600=AS$1),0),$A6-1965)))</f>
        <v>202401</v>
      </c>
      <c r="AT6" s="7" t="str" cm="1">
        <f t="array" ref="AT6">_xlfn.CONCAT(INDEX(GMWA!$A$2:$CR$600,MATCH(1,(GMWA!$CQ$2:$CQ$600=AT$3)*(GMWA!$CP$2:$CP$600=AT$4)*(GMWA!$CR$2:$CR$600=AT$1),0),$A6-1966),"0",(INDEX(GMWA!$A$2:$LR$600,MATCH(1,(GMWA!$CQ$2:$CQ$600=AT$3)*(GMWA!$CP$2:$CP$600=AT$4)*(GMWA!$CR$2:$CR$600=AT$1),0),$A6-1965)))</f>
        <v>202401</v>
      </c>
      <c r="AU6" s="7" t="str" cm="1">
        <f t="array" ref="AU6">_xlfn.CONCAT(INDEX(GMWA!$A$2:$CR$600,MATCH(1,(GMWA!$CQ$2:$CQ$600=AU$3)*(GMWA!$CP$2:$CP$600=AU$4)*(GMWA!$CR$2:$CR$600=AU$1),0),$A6-1966),"0",(INDEX(GMWA!$A$2:$LR$600,MATCH(1,(GMWA!$CQ$2:$CQ$600=AU$3)*(GMWA!$CP$2:$CP$600=AU$4)*(GMWA!$CR$2:$CR$600=AU$1),0),$A6-1965)))</f>
        <v>202401</v>
      </c>
      <c r="AV6" s="7" t="str" cm="1">
        <f t="array" ref="AV6">_xlfn.CONCAT(INDEX(GMWA!$A$2:$CR$600,MATCH(1,(GMWA!$CQ$2:$CQ$600=AV$3)*(GMWA!$CP$2:$CP$600=AV$4)*(GMWA!$CR$2:$CR$600=AV$1),0),$A6-1966),"0",(INDEX(GMWA!$A$2:$LR$600,MATCH(1,(GMWA!$CQ$2:$CQ$600=AV$3)*(GMWA!$CP$2:$CP$600=AV$4)*(GMWA!$CR$2:$CR$600=AV$1),0),$A6-1965)))</f>
        <v>202401</v>
      </c>
      <c r="AW6" s="7" t="str" cm="1">
        <f t="array" ref="AW6">_xlfn.CONCAT(INDEX(GMWA!$A$2:$CR$600,MATCH(1,(GMWA!$CQ$2:$CQ$600=AW$3)*(GMWA!$CP$2:$CP$600=AW$4)*(GMWA!$CR$2:$CR$600=AW$1),0),$A6-1966),"0",(INDEX(GMWA!$A$2:$LR$600,MATCH(1,(GMWA!$CQ$2:$CQ$600=AW$3)*(GMWA!$CP$2:$CP$600=AW$4)*(GMWA!$CR$2:$CR$600=AW$1),0),$A6-1965)))</f>
        <v>202304</v>
      </c>
      <c r="AX6" s="7" t="str" cm="1">
        <f t="array" ref="AX6">_xlfn.CONCAT(INDEX(GMWA!$A$2:$CR$600,MATCH(1,(GMWA!$CQ$2:$CQ$600=AX$3)*(GMWA!$CP$2:$CP$600=AX$4)*(GMWA!$CR$2:$CR$600=AX$1),0),$A6-1966),"0",(INDEX(GMWA!$A$2:$LR$600,MATCH(1,(GMWA!$CQ$2:$CQ$600=AX$3)*(GMWA!$CP$2:$CP$600=AX$4)*(GMWA!$CR$2:$CR$600=AX$1),0),$A6-1965)))</f>
        <v>202304</v>
      </c>
      <c r="AY6" s="7" t="str" cm="1">
        <f t="array" ref="AY6">_xlfn.CONCAT(INDEX(GMWA!$A$2:$CR$600,MATCH(1,(GMWA!$CQ$2:$CQ$600=AY$3)*(GMWA!$CP$2:$CP$600=AY$4)*(GMWA!$CR$2:$CR$600=AY$1),0),$A6-1966),"0",(INDEX(GMWA!$A$2:$LR$600,MATCH(1,(GMWA!$CQ$2:$CQ$600=AY$3)*(GMWA!$CP$2:$CP$600=AY$4)*(GMWA!$CR$2:$CR$600=AY$1),0),$A6-1965)))</f>
        <v>202401</v>
      </c>
      <c r="AZ6" s="7" t="str" cm="1">
        <f t="array" ref="AZ6">_xlfn.CONCAT(INDEX(GMWA!$A$2:$CR$600,MATCH(1,(GMWA!$CQ$2:$CQ$600=AZ$3)*(GMWA!$CP$2:$CP$600=AZ$4)*(GMWA!$CR$2:$CR$600=AZ$1),0),$A6-1966),"0",(INDEX(GMWA!$A$2:$LR$600,MATCH(1,(GMWA!$CQ$2:$CQ$600=AZ$3)*(GMWA!$CP$2:$CP$600=AZ$4)*(GMWA!$CR$2:$CR$600=AZ$1),0),$A6-1965)))</f>
        <v>202401</v>
      </c>
      <c r="BA6" s="7" t="str" cm="1">
        <f t="array" ref="BA6">_xlfn.CONCAT(INDEX(GMWA!$A$2:$CR$600,MATCH(1,(GMWA!$CQ$2:$CQ$600=BA$3)*(GMWA!$CP$2:$CP$600=BA$4)*(GMWA!$CR$2:$CR$600=BA$1),0),$A6-1966),"0",(INDEX(GMWA!$A$2:$LR$600,MATCH(1,(GMWA!$CQ$2:$CQ$600=BA$3)*(GMWA!$CP$2:$CP$600=BA$4)*(GMWA!$CR$2:$CR$600=BA$1),0),$A6-1965)))</f>
        <v>202401</v>
      </c>
      <c r="BB6" s="7" t="str" cm="1">
        <f t="array" ref="BB6">_xlfn.CONCAT(INDEX(GMWA!$A$2:$CR$600,MATCH(1,(GMWA!$CQ$2:$CQ$600=BB$3)*(GMWA!$CP$2:$CP$600=BB$4)*(GMWA!$CR$2:$CR$600=BB$1),0),$A6-1966),"0",(INDEX(GMWA!$A$2:$LR$600,MATCH(1,(GMWA!$CQ$2:$CQ$600=BB$3)*(GMWA!$CP$2:$CP$600=BB$4)*(GMWA!$CR$2:$CR$600=BB$1),0),$A6-1965)))</f>
        <v>202401</v>
      </c>
      <c r="BC6" s="7" t="str" cm="1">
        <f t="array" ref="BC6">_xlfn.CONCAT(INDEX(GMWA!$A$2:$CR$600,MATCH(1,(GMWA!$CQ$2:$CQ$600=BC$3)*(GMWA!$CP$2:$CP$600=BC$4)*(GMWA!$CR$2:$CR$600=BC$1),0),$A6-1966),"0",(INDEX(GMWA!$A$2:$LR$600,MATCH(1,(GMWA!$CQ$2:$CQ$600=BC$3)*(GMWA!$CP$2:$CP$600=BC$4)*(GMWA!$CR$2:$CR$600=BC$1),0),$A6-1965)))</f>
        <v>202401</v>
      </c>
      <c r="BD6" s="7" t="str" cm="1">
        <f t="array" ref="BD6">_xlfn.CONCAT(INDEX(GMWA!$A$2:$CR$600,MATCH(1,(GMWA!$CQ$2:$CQ$600=BD$3)*(GMWA!$CP$2:$CP$600=BD$4)*(GMWA!$CR$2:$CR$600=BD$1),0),$A6-1966),"0",(INDEX(GMWA!$A$2:$LR$600,MATCH(1,(GMWA!$CQ$2:$CQ$600=BD$3)*(GMWA!$CP$2:$CP$600=BD$4)*(GMWA!$CR$2:$CR$600=BD$1),0),$A6-1965)))</f>
        <v>202401</v>
      </c>
      <c r="BE6" s="7" t="str" cm="1">
        <f t="array" ref="BE6">_xlfn.CONCAT(INDEX(GMWA!$A$2:$CR$600,MATCH(1,(GMWA!$CQ$2:$CQ$600=BE$3)*(GMWA!$CP$2:$CP$600=BE$4)*(GMWA!$CR$2:$CR$600=BE$1),0),$A6-1966),"0",(INDEX(GMWA!$A$2:$LR$600,MATCH(1,(GMWA!$CQ$2:$CQ$600=BE$3)*(GMWA!$CP$2:$CP$600=BE$4)*(GMWA!$CR$2:$CR$600=BE$1),0),$A6-1965)))</f>
        <v>202401</v>
      </c>
      <c r="BF6" s="7" t="str" cm="1">
        <f t="array" ref="BF6">_xlfn.CONCAT(INDEX(GMWA!$A$2:$CR$600,MATCH(1,(GMWA!$CQ$2:$CQ$600=BF$3)*(GMWA!$CP$2:$CP$600=BF$4)*(GMWA!$CR$2:$CR$600=BF$1),0),$A6-1966),"0",(INDEX(GMWA!$A$2:$LR$600,MATCH(1,(GMWA!$CQ$2:$CQ$600=BF$3)*(GMWA!$CP$2:$CP$600=BF$4)*(GMWA!$CR$2:$CR$600=BF$1),0),$A6-1965)))</f>
        <v>202401</v>
      </c>
      <c r="BG6" s="7" t="str" cm="1">
        <f t="array" ref="BG6">_xlfn.CONCAT(INDEX(GMWA!$A$2:$CR$600,MATCH(1,(GMWA!$CQ$2:$CQ$600=BG$3)*(GMWA!$CP$2:$CP$600=BG$4)*(GMWA!$CR$2:$CR$600=BG$1),0),$A6-1966),"0",(INDEX(GMWA!$A$2:$LR$600,MATCH(1,(GMWA!$CQ$2:$CQ$600=BG$3)*(GMWA!$CP$2:$CP$600=BG$4)*(GMWA!$CR$2:$CR$600=BG$1),0),$A6-1965)))</f>
        <v>202401</v>
      </c>
      <c r="BH6" s="7" t="str" cm="1">
        <f t="array" ref="BH6">_xlfn.CONCAT(INDEX(GMWA!$A$2:$CR$600,MATCH(1,(GMWA!$CQ$2:$CQ$600=BH$3)*(GMWA!$CP$2:$CP$600=BH$4)*(GMWA!$CR$2:$CR$600=BH$1),0),$A6-1966),"0",(INDEX(GMWA!$A$2:$LR$600,MATCH(1,(GMWA!$CQ$2:$CQ$600=BH$3)*(GMWA!$CP$2:$CP$600=BH$4)*(GMWA!$CR$2:$CR$600=BH$1),0),$A6-1965)))</f>
        <v>202401</v>
      </c>
      <c r="BI6" s="7" t="str" cm="1">
        <f t="array" ref="BI6">_xlfn.CONCAT(INDEX(GMWA!$A$2:$CR$600,MATCH(1,(GMWA!$CQ$2:$CQ$600=BI$3)*(GMWA!$CP$2:$CP$600=BI$4)*(GMWA!$CR$2:$CR$600=BI$1),0),$A6-1966),"0",(INDEX(GMWA!$A$2:$LR$600,MATCH(1,(GMWA!$CQ$2:$CQ$600=BI$3)*(GMWA!$CP$2:$CP$600=BI$4)*(GMWA!$CR$2:$CR$600=BI$1),0),$A6-1965)))</f>
        <v>202401</v>
      </c>
    </row>
    <row r="7" spans="1:82">
      <c r="A7" s="5">
        <v>1973</v>
      </c>
      <c r="B7" s="5" cm="1">
        <f t="array" ref="B7">INDEX(GMWA!$A$2:$CR$600,MATCH(1,(GMWA!$CQ$2:$CQ$600=B$3)*(GMWA!$CP$2:$CP$600=B$4)*(GMWA!$CR$2:$CR$600=B$1),0),$A7-1966)</f>
        <v>3087</v>
      </c>
      <c r="C7" s="5" cm="1">
        <f t="array" ref="C7">INDEX(GMWA!$A$2:$CR$600,MATCH(1,(GMWA!$CQ$2:$CQ$600=C$3)*(GMWA!$CP$2:$CP$600=C$4)*(GMWA!$CR$2:$CR$600=C$1),0),$A7-1966)</f>
        <v>61.95</v>
      </c>
      <c r="D7" s="5" cm="1">
        <f t="array" ref="D7">INDEX(GMWA!$A$2:$CR$600,MATCH(1,(GMWA!$CQ$2:$CQ$600=D$3)*(GMWA!$CP$2:$CP$600=D$4)*(GMWA!$CR$2:$CR$600=D$1),0),$A7-1966)</f>
        <v>922.97159999999997</v>
      </c>
      <c r="E7" s="5" cm="1">
        <f t="array" ref="E7">INDEX(GMWA!$A$2:$CR$600,MATCH(1,(GMWA!$CQ$2:$CQ$600=E$3)*(GMWA!$CP$2:$CP$600=E$4)*(GMWA!$CR$2:$CR$600=E$1),0),$A7-1966)</f>
        <v>4910</v>
      </c>
      <c r="F7" s="5" cm="1">
        <f t="array" ref="F7">INDEX(GMWA!$A$2:$CR$600,MATCH(1,(GMWA!$CQ$2:$CQ$600=F$3)*(GMWA!$CP$2:$CP$600=F$4)*(GMWA!$CR$2:$CR$600=F$1),0),$A7-1966)</f>
        <v>738.17010000000005</v>
      </c>
      <c r="G7" s="5" cm="1">
        <f t="array" ref="G7">INDEX(GMWA!$A$2:$CR$600,MATCH(1,(GMWA!$CQ$2:$CQ$600=G$3)*(GMWA!$CP$2:$CP$600=G$4)*(GMWA!$CR$2:$CR$600=G$1),0),$A7-1966)</f>
        <v>2.1204139999999998</v>
      </c>
      <c r="H7" s="5" cm="1">
        <f t="array" ref="H7">INDEX(GMWA!$A$2:$CR$600,MATCH(1,(GMWA!$CQ$2:$CQ$600=H$3)*(GMWA!$CP$2:$CP$600=H$4)*(GMWA!$CR$2:$CR$600=H$1),0),$A7-1966)</f>
        <v>3553.0369999999998</v>
      </c>
      <c r="I7" s="5" cm="1">
        <f t="array" ref="I7">INDEX(GMWA!$A$2:$CR$600,MATCH(1,(GMWA!$CQ$2:$CQ$600=I$3)*(GMWA!$CP$2:$CP$600=I$4)*(GMWA!$CR$2:$CR$600=I$1),0),$A7-1966)</f>
        <v>1.915308</v>
      </c>
      <c r="J7" s="5" cm="1">
        <f t="array" ref="J7">INDEX(GMWA!$A$2:$CR$600,MATCH(1,(GMWA!$CQ$2:$CQ$600=J$3)*(GMWA!$CP$2:$CP$600=J$4)*(GMWA!$CR$2:$CR$600=J$1),0),$A7-1966)</f>
        <v>4.0000000000000001E-3</v>
      </c>
      <c r="K7" s="5" cm="1">
        <f t="array" ref="K7">INDEX(GMWA!$A$2:$CR$600,MATCH(1,(GMWA!$CQ$2:$CQ$600=K$3)*(GMWA!$CP$2:$CP$600=K$4)*(GMWA!$CR$2:$CR$600=K$1),0),$A7-1966)</f>
        <v>5.47</v>
      </c>
      <c r="L7" s="5" cm="1">
        <f t="array" ref="L7">INDEX(GMWA!$A$2:$CR$600,MATCH(1,(GMWA!$CQ$2:$CQ$600=L$3)*(GMWA!$CP$2:$CP$600=L$4)*(GMWA!$CR$2:$CR$600=L$1),0),$A7-1966)</f>
        <v>1.054</v>
      </c>
      <c r="M7" s="5" cm="1">
        <f t="array" ref="M7">INDEX(GMWA!$A$2:$CR$600,MATCH(1,(GMWA!$CQ$2:$CQ$600=M$3)*(GMWA!$CP$2:$CP$600=M$4)*(GMWA!$CR$2:$CR$600=M$1),0),$A7-1966)</f>
        <v>0.92779299999999998</v>
      </c>
      <c r="N7" s="5" cm="1">
        <f t="array" ref="N7">INDEX(GMWA!$A$2:$CR$600,MATCH(1,(GMWA!$CQ$2:$CQ$600=N$3)*(GMWA!$CP$2:$CP$600=N$4)*(GMWA!$CR$2:$CR$600=N$1),0),$A7-1966)</f>
        <v>0.53253760000000006</v>
      </c>
      <c r="O7" s="5" cm="1">
        <f t="array" ref="O7">INDEX(GMWA!$A$2:$CR$600,MATCH(1,(GMWA!$CQ$2:$CQ$600=O$3)*(GMWA!$CP$2:$CP$600=O$4)*(GMWA!$CR$2:$CR$600=O$1),0),$A7-1966)</f>
        <v>2.2130999999999998</v>
      </c>
      <c r="P7" s="5" cm="1">
        <f t="array" ref="P7">INDEX(GMWA!$A$2:$CR$600,MATCH(1,(GMWA!$CQ$2:$CQ$600=P$3)*(GMWA!$CP$2:$CP$600=P$4)*(GMWA!$CR$2:$CR$600=P$1),0),$A7-1966)</f>
        <v>1.5787530000000001</v>
      </c>
      <c r="Q7" s="5" cm="1">
        <f t="array" ref="Q7">INDEX(GMWA!$A$2:$CR$600,MATCH(1,(GMWA!$CQ$2:$CQ$600=Q$3)*(GMWA!$CP$2:$CP$600=Q$4)*(GMWA!$CR$2:$CR$600=Q$1),0),$A7-1966)</f>
        <v>0.3305708</v>
      </c>
      <c r="R7" s="5" cm="1">
        <f t="array" ref="R7">INDEX(GMWA!$A$2:$CR$600,MATCH(1,(GMWA!$CQ$2:$CQ$600=R$3)*(GMWA!$CP$2:$CP$600=R$4)*(GMWA!$CR$2:$CR$600=R$1),0),$A7-1966)</f>
        <v>8.0210000000000004E-2</v>
      </c>
      <c r="S7" s="5" cm="1">
        <f t="array" ref="S7">INDEX(GMWA!$A$2:$CR$600,MATCH(1,(GMWA!$CQ$2:$CQ$600=S$3)*(GMWA!$CP$2:$CP$600=S$4)*(GMWA!$CR$2:$CR$600=S$1),0),$A7-1966)</f>
        <v>0.12189</v>
      </c>
      <c r="T7" s="5" cm="1">
        <f t="array" ref="T7">INDEX(GMWA!$A$2:$CR$600,MATCH(1,(GMWA!$CQ$2:$CQ$600=T$3)*(GMWA!$CP$2:$CP$600=T$4)*(GMWA!$CR$2:$CR$600=T$1),0),$A7-1966)</f>
        <v>-1.591869E-4</v>
      </c>
      <c r="U7" s="5" cm="1">
        <f t="array" ref="U7">INDEX(GMWA!$A$2:$CR$600,MATCH(1,(GMWA!$CQ$2:$CQ$600=U$3)*(GMWA!$CP$2:$CP$600=U$4)*(GMWA!$CR$2:$CR$600=U$1),0),$A7-1966)</f>
        <v>4.0000000000000001E-3</v>
      </c>
      <c r="V7" s="5" cm="1">
        <f t="array" ref="V7">INDEX(GMWA!$A$2:$CR$600,MATCH(1,(GMWA!$CQ$2:$CQ$600=V$3)*(GMWA!$CP$2:$CP$600=V$4)*(GMWA!$CR$2:$CR$600=V$1),0),$A7-1966)</f>
        <v>35969.43</v>
      </c>
      <c r="W7" s="5" cm="1">
        <f t="array" ref="W7">INDEX(GMWA!$A$2:$CR$600,MATCH(1,(GMWA!$CQ$2:$CQ$600=W$3)*(GMWA!$CP$2:$CP$600=W$4)*(GMWA!$CR$2:$CR$600=W$1),0),$A7-1966)</f>
        <v>1145.5650000000001</v>
      </c>
      <c r="X7" s="5" cm="1">
        <f t="array" ref="X7">INDEX(GMWA!$A$2:$CR$600,MATCH(1,(GMWA!$CQ$2:$CQ$600=X$3)*(GMWA!$CP$2:$CP$600=X$4)*(GMWA!$CR$2:$CR$600=X$1),0),$A7-1966)</f>
        <v>17770</v>
      </c>
      <c r="Y7" s="5" cm="1">
        <f t="array" ref="Y7">INDEX(GMWA!$A$2:$CR$600,MATCH(1,(GMWA!$CQ$2:$CQ$600=Y$3)*(GMWA!$CP$2:$CP$600=Y$4)*(GMWA!$CR$2:$CR$600=Y$1),0),$A7-1966)</f>
        <v>64923</v>
      </c>
      <c r="Z7" s="5" cm="1">
        <f t="array" ref="Z7">INDEX(GMWA!$A$2:$CR$600,MATCH(1,(GMWA!$CQ$2:$CQ$600=Z$3)*(GMWA!$CP$2:$CP$600=Z$4)*(GMWA!$CR$2:$CR$600=Z$1),0),$A7-1966)</f>
        <v>1E-3</v>
      </c>
      <c r="AA7" s="5" cm="1">
        <f t="array" ref="AA7">INDEX(GMWA!$A$2:$CR$600,MATCH(1,(GMWA!$CQ$2:$CQ$600=AA$3)*(GMWA!$CP$2:$CP$600=AA$4)*(GMWA!$CR$2:$CR$600=AA$1),0),$A7-1966)</f>
        <v>167</v>
      </c>
      <c r="AB7" s="5" cm="1">
        <f t="array" ref="AB7">INDEX(GMWA!$A$2:$CR$600,MATCH(1,(GMWA!$CQ$2:$CQ$600=AB$3)*(GMWA!$CP$2:$CP$600=AB$4)*(GMWA!$CR$2:$CR$600=AB$1),0),$A7-1966)</f>
        <v>68425.05</v>
      </c>
      <c r="AC7" s="5" cm="1">
        <f t="array" ref="AC7">INDEX(GMWA!$A$2:$CR$600,MATCH(1,(GMWA!$CQ$2:$CQ$600=AC$3)*(GMWA!$CP$2:$CP$600=AC$4)*(GMWA!$CR$2:$CR$600=AC$1),0),$A7-1966)</f>
        <v>101.27079999999999</v>
      </c>
      <c r="AD7" s="5" cm="1">
        <f t="array" ref="AD7">INDEX(GMWA!$A$2:$CR$600,MATCH(1,(GMWA!$CQ$2:$CQ$600=AD$3)*(GMWA!$CP$2:$CP$600=AD$4)*(GMWA!$CR$2:$CR$600=AD$1),0),$A7-1966)</f>
        <v>1345.835</v>
      </c>
      <c r="AE7" s="5" cm="1">
        <f t="array" ref="AE7">INDEX(GMWA!$A$2:$CR$600,MATCH(1,(GMWA!$CQ$2:$CQ$600=AE$3)*(GMWA!$CP$2:$CP$600=AE$4)*(GMWA!$CR$2:$CR$600=AE$1),0),$A7-1966)</f>
        <v>89.06523</v>
      </c>
      <c r="AF7" s="5" cm="1">
        <f t="array" ref="AF7">INDEX(GMWA!$A$2:$CR$600,MATCH(1,(GMWA!$CQ$2:$CQ$600=AF$3)*(GMWA!$CP$2:$CP$600=AF$4)*(GMWA!$CR$2:$CR$600=AF$1),0),$A7-1966)</f>
        <v>54.191549999999999</v>
      </c>
      <c r="AG7" s="5" cm="1">
        <f t="array" ref="AG7">INDEX(GMWA!$A$2:$CR$600,MATCH(1,(GMWA!$CQ$2:$CQ$600=AG$3)*(GMWA!$CP$2:$CP$600=AG$4)*(GMWA!$CR$2:$CR$600=AG$1),0),$A7-1966)</f>
        <v>36.414000000000001</v>
      </c>
      <c r="AH7" s="5" cm="1">
        <f t="array" ref="AH7">INDEX(GMWA!$A$2:$CR$600,MATCH(1,(GMWA!$CQ$2:$CQ$600=AH$3)*(GMWA!$CP$2:$CP$600=AH$4)*(GMWA!$CR$2:$CR$600=AH$1),0),$A7-1966)</f>
        <v>1E-3</v>
      </c>
      <c r="AI7" s="5" cm="1">
        <f t="array" ref="AI7">INDEX(GMWA!$A$2:$CR$600,MATCH(1,(GMWA!$CQ$2:$CQ$600=AI$3)*(GMWA!$CP$2:$CP$600=AI$4)*(GMWA!$CR$2:$CR$600=AI$1),0),$A7-1966)</f>
        <v>48.176960000000001</v>
      </c>
      <c r="AJ7" s="5" cm="1">
        <f t="array" ref="AJ7">INDEX(GMWA!$A$2:$CR$600,MATCH(1,(GMWA!$CQ$2:$CQ$600=AJ$3)*(GMWA!$CP$2:$CP$600=AJ$4)*(GMWA!$CR$2:$CR$600=AJ$1),0),$A7-1966)</f>
        <v>32.733829999999998</v>
      </c>
      <c r="AK7" s="5" cm="1">
        <f t="array" ref="AK7">INDEX(GMWA!$A$2:$CR$600,MATCH(1,(GMWA!$CQ$2:$CQ$600=AK$3)*(GMWA!$CP$2:$CP$600=AK$4)*(GMWA!$CR$2:$CR$600=AK$1),0),$A7-1966)</f>
        <v>9.394164</v>
      </c>
      <c r="AL7" s="5" cm="1">
        <f t="array" ref="AL7">INDEX(GMWA!$A$2:$CR$600,MATCH(1,(GMWA!$CQ$2:$CQ$600=AL$3)*(GMWA!$CP$2:$CP$600=AL$4)*(GMWA!$CR$2:$CR$600=AL$1),0),$A7-1966)</f>
        <v>1E-3</v>
      </c>
      <c r="AM7" s="5" cm="1">
        <f t="array" ref="AM7">INDEX(GMWA!$A$2:$CR$600,MATCH(1,(GMWA!$CQ$2:$CQ$600=AM$3)*(GMWA!$CP$2:$CP$600=AM$4)*(GMWA!$CR$2:$CR$600=AM$1),0),$A7-1966)</f>
        <v>1E-3</v>
      </c>
      <c r="AN7" s="5" cm="1">
        <f t="array" ref="AN7">INDEX(GMWA!$A$2:$CR$600,MATCH(1,(GMWA!$CQ$2:$CQ$600=AN$3)*(GMWA!$CP$2:$CP$600=AN$4)*(GMWA!$CR$2:$CR$600=AN$1),0),$A7-1966)</f>
        <v>0.35222419999999999</v>
      </c>
      <c r="AO7" s="5" cm="1">
        <f t="array" ref="AO7">INDEX(GMWA!$A$2:$CR$600,MATCH(1,(GMWA!$CQ$2:$CQ$600=AO$3)*(GMWA!$CP$2:$CP$600=AO$4)*(GMWA!$CR$2:$CR$600=AO$1),0),$A7-1966)</f>
        <v>0.2953054</v>
      </c>
      <c r="AP7" s="5" cm="1">
        <f t="array" ref="AP7">INDEX(GMWA!$A$2:$CR$600,MATCH(1,(GMWA!$CQ$2:$CQ$600=AP$3)*(GMWA!$CP$2:$CP$600=AP$4)*(GMWA!$CR$2:$CR$600=AP$1),0),$A7-1966)</f>
        <v>81793</v>
      </c>
      <c r="AQ7" s="5" cm="1">
        <f t="array" ref="AQ7">INDEX(GMWA!$A$2:$CR$600,MATCH(1,(GMWA!$CQ$2:$CQ$600=AQ$3)*(GMWA!$CP$2:$CP$600=AQ$4)*(GMWA!$CR$2:$CR$600=AQ$1),0),$A7-1966)</f>
        <v>1425.375</v>
      </c>
      <c r="AR7" s="5" cm="1">
        <f t="array" ref="AR7">INDEX(GMWA!$A$2:$CR$600,MATCH(1,(GMWA!$CQ$2:$CQ$600=AR$3)*(GMWA!$CP$2:$CP$600=AR$4)*(GMWA!$CR$2:$CR$600=AR$1),0),$A7-1966)</f>
        <v>115345.4</v>
      </c>
      <c r="AS7" s="5" cm="1">
        <f t="array" ref="AS7">INDEX(GMWA!$A$2:$CR$600,MATCH(1,(GMWA!$CQ$2:$CQ$600=AS$3)*(GMWA!$CP$2:$CP$600=AS$4)*(GMWA!$CR$2:$CR$600=AS$1),0),$A7-1966)</f>
        <v>132966</v>
      </c>
      <c r="AT7" s="5" cm="1">
        <f t="array" ref="AT7">INDEX(GMWA!$A$2:$CR$600,MATCH(1,(GMWA!$CQ$2:$CQ$600=AT$3)*(GMWA!$CP$2:$CP$600=AT$4)*(GMWA!$CR$2:$CR$600=AT$1),0),$A7-1966)</f>
        <v>55002</v>
      </c>
      <c r="AU7" s="5" cm="1">
        <f t="array" ref="AU7">INDEX(GMWA!$A$2:$CR$600,MATCH(1,(GMWA!$CQ$2:$CQ$600=AU$3)*(GMWA!$CP$2:$CP$600=AU$4)*(GMWA!$CR$2:$CR$600=AU$1),0),$A7-1966)</f>
        <v>4.0000000000000001E-3</v>
      </c>
      <c r="AV7" s="5" cm="1">
        <f t="array" ref="AV7">INDEX(GMWA!$A$2:$CR$600,MATCH(1,(GMWA!$CQ$2:$CQ$600=AV$3)*(GMWA!$CP$2:$CP$600=AV$4)*(GMWA!$CR$2:$CR$600=AV$1),0),$A7-1966)</f>
        <v>237070.7</v>
      </c>
      <c r="AW7" s="5" cm="1">
        <f t="array" ref="AW7">INDEX(GMWA!$A$2:$CR$600,MATCH(1,(GMWA!$CQ$2:$CQ$600=AW$3)*(GMWA!$CP$2:$CP$600=AW$4)*(GMWA!$CR$2:$CR$600=AW$1),0),$A7-1966)</f>
        <v>153.0625</v>
      </c>
      <c r="AX7" s="5" cm="1">
        <f t="array" ref="AX7">INDEX(GMWA!$A$2:$CR$600,MATCH(1,(GMWA!$CQ$2:$CQ$600=AX$3)*(GMWA!$CP$2:$CP$600=AX$4)*(GMWA!$CR$2:$CR$600=AX$1),0),$A7-1966)</f>
        <v>5527.3</v>
      </c>
      <c r="AY7" s="5" cm="1">
        <f t="array" ref="AY7">INDEX(GMWA!$A$2:$CR$600,MATCH(1,(GMWA!$CQ$2:$CQ$600=AY$3)*(GMWA!$CP$2:$CP$600=AY$4)*(GMWA!$CR$2:$CR$600=AY$1),0),$A7-1966)</f>
        <v>551.09810000000004</v>
      </c>
      <c r="AZ7" s="5" cm="1">
        <f t="array" ref="AZ7">INDEX(GMWA!$A$2:$CR$600,MATCH(1,(GMWA!$CQ$2:$CQ$600=AZ$3)*(GMWA!$CP$2:$CP$600=AZ$4)*(GMWA!$CR$2:$CR$600=AZ$1),0),$A7-1966)</f>
        <v>177.82499999999999</v>
      </c>
      <c r="BA7" s="5" cm="1">
        <f t="array" ref="BA7">INDEX(GMWA!$A$2:$CR$600,MATCH(1,(GMWA!$CQ$2:$CQ$600=BA$3)*(GMWA!$CP$2:$CP$600=BA$4)*(GMWA!$CR$2:$CR$600=BA$1),0),$A7-1966)</f>
        <v>52.889000000000003</v>
      </c>
      <c r="BB7" s="5" cm="1">
        <f t="array" ref="BB7">INDEX(GMWA!$A$2:$CR$600,MATCH(1,(GMWA!$CQ$2:$CQ$600=BB$3)*(GMWA!$CP$2:$CP$600=BB$4)*(GMWA!$CR$2:$CR$600=BB$1),0),$A7-1966)</f>
        <v>27.25375</v>
      </c>
      <c r="BC7" s="5" cm="1">
        <f t="array" ref="BC7">INDEX(GMWA!$A$2:$CR$600,MATCH(1,(GMWA!$CQ$2:$CQ$600=BC$3)*(GMWA!$CP$2:$CP$600=BC$4)*(GMWA!$CR$2:$CR$600=BC$1),0),$A7-1966)</f>
        <v>138.524</v>
      </c>
      <c r="BD7" s="5" cm="1">
        <f t="array" ref="BD7">INDEX(GMWA!$A$2:$CR$600,MATCH(1,(GMWA!$CQ$2:$CQ$600=BD$3)*(GMWA!$CP$2:$CP$600=BD$4)*(GMWA!$CR$2:$CR$600=BD$1),0),$A7-1966)</f>
        <v>45.525640000000003</v>
      </c>
      <c r="BE7" s="5" cm="1">
        <f t="array" ref="BE7">INDEX(GMWA!$A$2:$CR$600,MATCH(1,(GMWA!$CQ$2:$CQ$600=BE$3)*(GMWA!$CP$2:$CP$600=BE$4)*(GMWA!$CR$2:$CR$600=BE$1),0),$A7-1966)</f>
        <v>34.910730000000001</v>
      </c>
      <c r="BF7" s="5" cm="1">
        <f t="array" ref="BF7">INDEX(GMWA!$A$2:$CR$600,MATCH(1,(GMWA!$CQ$2:$CQ$600=BF$3)*(GMWA!$CP$2:$CP$600=BF$4)*(GMWA!$CR$2:$CR$600=BF$1),0),$A7-1966)</f>
        <v>13.89584</v>
      </c>
      <c r="BG7" s="5" cm="1">
        <f t="array" ref="BG7">INDEX(GMWA!$A$2:$CR$600,MATCH(1,(GMWA!$CQ$2:$CQ$600=BG$3)*(GMWA!$CP$2:$CP$600=BG$4)*(GMWA!$CR$2:$CR$600=BG$1),0),$A7-1966)</f>
        <v>3.8371759999999999</v>
      </c>
      <c r="BH7" s="5" cm="1">
        <f t="array" ref="BH7">INDEX(GMWA!$A$2:$CR$600,MATCH(1,(GMWA!$CQ$2:$CQ$600=BH$3)*(GMWA!$CP$2:$CP$600=BH$4)*(GMWA!$CR$2:$CR$600=BH$1),0),$A7-1966)</f>
        <v>2.0090729999999999</v>
      </c>
      <c r="BI7" s="5" cm="1">
        <f t="array" ref="BI7">INDEX(GMWA!$A$2:$CR$600,MATCH(1,(GMWA!$CQ$2:$CQ$600=BI$3)*(GMWA!$CP$2:$CP$600=BI$4)*(GMWA!$CR$2:$CR$600=BI$1),0),$A7-1966)</f>
        <v>23.33717</v>
      </c>
      <c r="BK7" s="9">
        <f t="shared" ref="BK7:BK38" si="8">100*(B7/V7)</f>
        <v>8.5822877927173167</v>
      </c>
      <c r="BL7" s="9">
        <f t="shared" ref="BL7:BL38" si="9">100*(C7/W7)</f>
        <v>5.4078118657605634</v>
      </c>
      <c r="BM7" s="9">
        <f t="shared" ref="BM7:BM38" si="10">100*(D7/X7)</f>
        <v>5.1939876195835675</v>
      </c>
      <c r="BN7" s="9">
        <f t="shared" ref="BN7:BN38" si="11">100*(E7/Y7)</f>
        <v>7.5628051692004377</v>
      </c>
      <c r="BO7" s="9">
        <f t="shared" ref="BO7:BO38" si="12">100*(F7/Z7)</f>
        <v>73817010</v>
      </c>
      <c r="BP7" s="9">
        <f t="shared" ref="BP7:BP38" si="13">100*(G7/AA7)</f>
        <v>1.269708982035928</v>
      </c>
      <c r="BQ7" s="9">
        <f t="shared" ref="BQ7:BQ38" si="14">100*(H7/AB7)</f>
        <v>5.1925968632832564</v>
      </c>
      <c r="BR7" s="9">
        <f t="shared" ref="BR7:BR38" si="15">100*(I7/AC7)</f>
        <v>1.8912736938979449</v>
      </c>
      <c r="BS7" s="9">
        <f t="shared" ref="BS7:BS38" si="16">100*(J7/AD7)</f>
        <v>2.9721325422507215E-4</v>
      </c>
      <c r="BT7" s="9">
        <f t="shared" ref="BT7:BT38" si="17">100*(K7/AE7)</f>
        <v>6.141566130800987</v>
      </c>
      <c r="BU7" s="9">
        <f t="shared" ref="BU7:BU38" si="18">100*(L7/AF7)</f>
        <v>1.9449526725107513</v>
      </c>
      <c r="BV7" s="9">
        <f t="shared" ref="BV7:BV38" si="19">100*(M7/AG7)</f>
        <v>2.5479019058603831</v>
      </c>
      <c r="BW7" s="9">
        <f t="shared" ref="BW7:BW38" si="20">100*(N7/AH7)</f>
        <v>53253.760000000002</v>
      </c>
      <c r="BX7" s="9">
        <f t="shared" ref="BX7:BX38" si="21">100*(O7/AI7)</f>
        <v>4.5936895976832073</v>
      </c>
      <c r="BY7" s="9">
        <f t="shared" ref="BY7:BY38" si="22">100*(P7/AJ7)</f>
        <v>4.8230011581290677</v>
      </c>
      <c r="BZ7" s="9">
        <f t="shared" ref="BZ7:BZ38" si="23">100*(Q7/AK7)</f>
        <v>3.5188953482183192</v>
      </c>
      <c r="CA7" s="9">
        <f t="shared" ref="CA7:CA38" si="24">100*(R7/AL7)</f>
        <v>8021.0000000000009</v>
      </c>
      <c r="CB7" s="9">
        <f t="shared" ref="CB7:CB38" si="25">100*(S7/AM7)</f>
        <v>12189</v>
      </c>
      <c r="CC7" s="9">
        <f t="shared" ref="CC7:CC38" si="26">100*(T7/AN7)</f>
        <v>-4.5194765152422801E-2</v>
      </c>
      <c r="CD7" s="9">
        <f t="shared" ref="CD7:CD38" si="27">100*(U7/AO7)</f>
        <v>1.3545299205500476</v>
      </c>
    </row>
    <row r="8" spans="1:82">
      <c r="A8" s="5">
        <f>+A7+1</f>
        <v>1974</v>
      </c>
      <c r="B8" s="5" cm="1">
        <f t="array" ref="B8">INDEX(GMWA!$A$2:$CR$600,MATCH(1,(GMWA!$CQ$2:$CQ$600=B$3)*(GMWA!$CP$2:$CP$600=B$4)*(GMWA!$CR$2:$CR$600=B$1),0),$A8-1966)</f>
        <v>4131</v>
      </c>
      <c r="C8" s="5" cm="1">
        <f t="array" ref="C8">INDEX(GMWA!$A$2:$CR$600,MATCH(1,(GMWA!$CQ$2:$CQ$600=C$3)*(GMWA!$CP$2:$CP$600=C$4)*(GMWA!$CR$2:$CR$600=C$1),0),$A8-1966)</f>
        <v>69.55</v>
      </c>
      <c r="D8" s="5" cm="1">
        <f t="array" ref="D8">INDEX(GMWA!$A$2:$CR$600,MATCH(1,(GMWA!$CQ$2:$CQ$600=D$3)*(GMWA!$CP$2:$CP$600=D$4)*(GMWA!$CR$2:$CR$600=D$1),0),$A8-1966)</f>
        <v>1196.6199999999999</v>
      </c>
      <c r="E8" s="5" cm="1">
        <f t="array" ref="E8">INDEX(GMWA!$A$2:$CR$600,MATCH(1,(GMWA!$CQ$2:$CQ$600=E$3)*(GMWA!$CP$2:$CP$600=E$4)*(GMWA!$CR$2:$CR$600=E$1),0),$A8-1966)</f>
        <v>5488</v>
      </c>
      <c r="F8" s="5" cm="1">
        <f t="array" ref="F8">INDEX(GMWA!$A$2:$CR$600,MATCH(1,(GMWA!$CQ$2:$CQ$600=F$3)*(GMWA!$CP$2:$CP$600=F$4)*(GMWA!$CR$2:$CR$600=F$1),0),$A8-1966)</f>
        <v>807</v>
      </c>
      <c r="G8" s="5" cm="1">
        <f t="array" ref="G8">INDEX(GMWA!$A$2:$CR$600,MATCH(1,(GMWA!$CQ$2:$CQ$600=G$3)*(GMWA!$CP$2:$CP$600=G$4)*(GMWA!$CR$2:$CR$600=G$1),0),$A8-1966)</f>
        <v>2.3086159999999998</v>
      </c>
      <c r="H8" s="5" cm="1">
        <f t="array" ref="H8">INDEX(GMWA!$A$2:$CR$600,MATCH(1,(GMWA!$CQ$2:$CQ$600=H$3)*(GMWA!$CP$2:$CP$600=H$4)*(GMWA!$CR$2:$CR$600=H$1),0),$A8-1966)</f>
        <v>4397.5950000000003</v>
      </c>
      <c r="I8" s="5" cm="1">
        <f t="array" ref="I8">INDEX(GMWA!$A$2:$CR$600,MATCH(1,(GMWA!$CQ$2:$CQ$600=I$3)*(GMWA!$CP$2:$CP$600=I$4)*(GMWA!$CR$2:$CR$600=I$1),0),$A8-1966)</f>
        <v>2.2639960000000001</v>
      </c>
      <c r="J8" s="5" cm="1">
        <f t="array" ref="J8">INDEX(GMWA!$A$2:$CR$600,MATCH(1,(GMWA!$CQ$2:$CQ$600=J$3)*(GMWA!$CP$2:$CP$600=J$4)*(GMWA!$CR$2:$CR$600=J$1),0),$A8-1966)</f>
        <v>4.0000000000000001E-3</v>
      </c>
      <c r="K8" s="5" cm="1">
        <f t="array" ref="K8">INDEX(GMWA!$A$2:$CR$600,MATCH(1,(GMWA!$CQ$2:$CQ$600=K$3)*(GMWA!$CP$2:$CP$600=K$4)*(GMWA!$CR$2:$CR$600=K$1),0),$A8-1966)</f>
        <v>6.6</v>
      </c>
      <c r="L8" s="5" cm="1">
        <f t="array" ref="L8">INDEX(GMWA!$A$2:$CR$600,MATCH(1,(GMWA!$CQ$2:$CQ$600=L$3)*(GMWA!$CP$2:$CP$600=L$4)*(GMWA!$CR$2:$CR$600=L$1),0),$A8-1966)</f>
        <v>1.3540000000000001</v>
      </c>
      <c r="M8" s="5" cm="1">
        <f t="array" ref="M8">INDEX(GMWA!$A$2:$CR$600,MATCH(1,(GMWA!$CQ$2:$CQ$600=M$3)*(GMWA!$CP$2:$CP$600=M$4)*(GMWA!$CR$2:$CR$600=M$1),0),$A8-1966)</f>
        <v>1.390247</v>
      </c>
      <c r="N8" s="5" cm="1">
        <f t="array" ref="N8">INDEX(GMWA!$A$2:$CR$600,MATCH(1,(GMWA!$CQ$2:$CQ$600=N$3)*(GMWA!$CP$2:$CP$600=N$4)*(GMWA!$CR$2:$CR$600=N$1),0),$A8-1966)</f>
        <v>0.94151660000000004</v>
      </c>
      <c r="O8" s="5" cm="1">
        <f t="array" ref="O8">INDEX(GMWA!$A$2:$CR$600,MATCH(1,(GMWA!$CQ$2:$CQ$600=O$3)*(GMWA!$CP$2:$CP$600=O$4)*(GMWA!$CR$2:$CR$600=O$1),0),$A8-1966)</f>
        <v>2.6983999999999999</v>
      </c>
      <c r="P8" s="5" cm="1">
        <f t="array" ref="P8">INDEX(GMWA!$A$2:$CR$600,MATCH(1,(GMWA!$CQ$2:$CQ$600=P$3)*(GMWA!$CP$2:$CP$600=P$4)*(GMWA!$CR$2:$CR$600=P$1),0),$A8-1966)</f>
        <v>1.902121</v>
      </c>
      <c r="Q8" s="5" cm="1">
        <f t="array" ref="Q8">INDEX(GMWA!$A$2:$CR$600,MATCH(1,(GMWA!$CQ$2:$CQ$600=Q$3)*(GMWA!$CP$2:$CP$600=Q$4)*(GMWA!$CR$2:$CR$600=Q$1),0),$A8-1966)</f>
        <v>0.3980747</v>
      </c>
      <c r="R8" s="5" cm="1">
        <f t="array" ref="R8">INDEX(GMWA!$A$2:$CR$600,MATCH(1,(GMWA!$CQ$2:$CQ$600=R$3)*(GMWA!$CP$2:$CP$600=R$4)*(GMWA!$CR$2:$CR$600=R$1),0),$A8-1966)</f>
        <v>8.7389999999999995E-2</v>
      </c>
      <c r="S8" s="5" cm="1">
        <f t="array" ref="S8">INDEX(GMWA!$A$2:$CR$600,MATCH(1,(GMWA!$CQ$2:$CQ$600=S$3)*(GMWA!$CP$2:$CP$600=S$4)*(GMWA!$CR$2:$CR$600=S$1),0),$A8-1966)</f>
        <v>0.14221</v>
      </c>
      <c r="T8" s="5" cm="1">
        <f t="array" ref="T8">INDEX(GMWA!$A$2:$CR$600,MATCH(1,(GMWA!$CQ$2:$CQ$600=T$3)*(GMWA!$CP$2:$CP$600=T$4)*(GMWA!$CR$2:$CR$600=T$1),0),$A8-1966)</f>
        <v>2.7016869999999999E-3</v>
      </c>
      <c r="U8" s="5" cm="1">
        <f t="array" ref="U8">INDEX(GMWA!$A$2:$CR$600,MATCH(1,(GMWA!$CQ$2:$CQ$600=U$3)*(GMWA!$CP$2:$CP$600=U$4)*(GMWA!$CR$2:$CR$600=U$1),0),$A8-1966)</f>
        <v>4.0000000000000001E-3</v>
      </c>
      <c r="V8" s="5" cm="1">
        <f t="array" ref="V8">INDEX(GMWA!$A$2:$CR$600,MATCH(1,(GMWA!$CQ$2:$CQ$600=V$3)*(GMWA!$CP$2:$CP$600=V$4)*(GMWA!$CR$2:$CR$600=V$1),0),$A8-1966)</f>
        <v>48829.88</v>
      </c>
      <c r="W8" s="5" cm="1">
        <f t="array" ref="W8">INDEX(GMWA!$A$2:$CR$600,MATCH(1,(GMWA!$CQ$2:$CQ$600=W$3)*(GMWA!$CP$2:$CP$600=W$4)*(GMWA!$CR$2:$CR$600=W$1),0),$A8-1966)</f>
        <v>1238.1379999999999</v>
      </c>
      <c r="X8" s="5" cm="1">
        <f t="array" ref="X8">INDEX(GMWA!$A$2:$CR$600,MATCH(1,(GMWA!$CQ$2:$CQ$600=X$3)*(GMWA!$CP$2:$CP$600=X$4)*(GMWA!$CR$2:$CR$600=X$1),0),$A8-1966)</f>
        <v>16503</v>
      </c>
      <c r="Y8" s="5" cm="1">
        <f t="array" ref="Y8">INDEX(GMWA!$A$2:$CR$600,MATCH(1,(GMWA!$CQ$2:$CQ$600=Y$3)*(GMWA!$CP$2:$CP$600=Y$4)*(GMWA!$CR$2:$CR$600=Y$1),0),$A8-1966)</f>
        <v>74036</v>
      </c>
      <c r="Z8" s="5" cm="1">
        <f t="array" ref="Z8">INDEX(GMWA!$A$2:$CR$600,MATCH(1,(GMWA!$CQ$2:$CQ$600=Z$3)*(GMWA!$CP$2:$CP$600=Z$4)*(GMWA!$CR$2:$CR$600=Z$1),0),$A8-1966)</f>
        <v>1E-3</v>
      </c>
      <c r="AA8" s="5" cm="1">
        <f t="array" ref="AA8">INDEX(GMWA!$A$2:$CR$600,MATCH(1,(GMWA!$CQ$2:$CQ$600=AA$3)*(GMWA!$CP$2:$CP$600=AA$4)*(GMWA!$CR$2:$CR$600=AA$1),0),$A8-1966)</f>
        <v>167</v>
      </c>
      <c r="AB8" s="5" cm="1">
        <f t="array" ref="AB8">INDEX(GMWA!$A$2:$CR$600,MATCH(1,(GMWA!$CQ$2:$CQ$600=AB$3)*(GMWA!$CP$2:$CP$600=AB$4)*(GMWA!$CR$2:$CR$600=AB$1),0),$A8-1966)</f>
        <v>78286.31</v>
      </c>
      <c r="AC8" s="5" cm="1">
        <f t="array" ref="AC8">INDEX(GMWA!$A$2:$CR$600,MATCH(1,(GMWA!$CQ$2:$CQ$600=AC$3)*(GMWA!$CP$2:$CP$600=AC$4)*(GMWA!$CR$2:$CR$600=AC$1),0),$A8-1966)</f>
        <v>103.18089999999999</v>
      </c>
      <c r="AD8" s="5" cm="1">
        <f t="array" ref="AD8">INDEX(GMWA!$A$2:$CR$600,MATCH(1,(GMWA!$CQ$2:$CQ$600=AD$3)*(GMWA!$CP$2:$CP$600=AD$4)*(GMWA!$CR$2:$CR$600=AD$1),0),$A8-1966)</f>
        <v>1926.5429999999999</v>
      </c>
      <c r="AE8" s="5" cm="1">
        <f t="array" ref="AE8">INDEX(GMWA!$A$2:$CR$600,MATCH(1,(GMWA!$CQ$2:$CQ$600=AE$3)*(GMWA!$CP$2:$CP$600=AE$4)*(GMWA!$CR$2:$CR$600=AE$1),0),$A8-1966)</f>
        <v>106.16800000000001</v>
      </c>
      <c r="AF8" s="5" cm="1">
        <f t="array" ref="AF8">INDEX(GMWA!$A$2:$CR$600,MATCH(1,(GMWA!$CQ$2:$CQ$600=AF$3)*(GMWA!$CP$2:$CP$600=AF$4)*(GMWA!$CR$2:$CR$600=AF$1),0),$A8-1966)</f>
        <v>59.088070000000002</v>
      </c>
      <c r="AG8" s="5" cm="1">
        <f t="array" ref="AG8">INDEX(GMWA!$A$2:$CR$600,MATCH(1,(GMWA!$CQ$2:$CQ$600=AG$3)*(GMWA!$CP$2:$CP$600=AG$4)*(GMWA!$CR$2:$CR$600=AG$1),0),$A8-1966)</f>
        <v>45.795000000000002</v>
      </c>
      <c r="AH8" s="5" cm="1">
        <f t="array" ref="AH8">INDEX(GMWA!$A$2:$CR$600,MATCH(1,(GMWA!$CQ$2:$CQ$600=AH$3)*(GMWA!$CP$2:$CP$600=AH$4)*(GMWA!$CR$2:$CR$600=AH$1),0),$A8-1966)</f>
        <v>1E-3</v>
      </c>
      <c r="AI8" s="5" cm="1">
        <f t="array" ref="AI8">INDEX(GMWA!$A$2:$CR$600,MATCH(1,(GMWA!$CQ$2:$CQ$600=AI$3)*(GMWA!$CP$2:$CP$600=AI$4)*(GMWA!$CR$2:$CR$600=AI$1),0),$A8-1966)</f>
        <v>51.953310000000002</v>
      </c>
      <c r="AJ8" s="5" cm="1">
        <f t="array" ref="AJ8">INDEX(GMWA!$A$2:$CR$600,MATCH(1,(GMWA!$CQ$2:$CQ$600=AJ$3)*(GMWA!$CP$2:$CP$600=AJ$4)*(GMWA!$CR$2:$CR$600=AJ$1),0),$A8-1966)</f>
        <v>35.868980000000001</v>
      </c>
      <c r="AK8" s="5" cm="1">
        <f t="array" ref="AK8">INDEX(GMWA!$A$2:$CR$600,MATCH(1,(GMWA!$CQ$2:$CQ$600=AK$3)*(GMWA!$CP$2:$CP$600=AK$4)*(GMWA!$CR$2:$CR$600=AK$1),0),$A8-1966)</f>
        <v>10.77284</v>
      </c>
      <c r="AL8" s="5" cm="1">
        <f t="array" ref="AL8">INDEX(GMWA!$A$2:$CR$600,MATCH(1,(GMWA!$CQ$2:$CQ$600=AL$3)*(GMWA!$CP$2:$CP$600=AL$4)*(GMWA!$CR$2:$CR$600=AL$1),0),$A8-1966)</f>
        <v>1E-3</v>
      </c>
      <c r="AM8" s="5" cm="1">
        <f t="array" ref="AM8">INDEX(GMWA!$A$2:$CR$600,MATCH(1,(GMWA!$CQ$2:$CQ$600=AM$3)*(GMWA!$CP$2:$CP$600=AM$4)*(GMWA!$CR$2:$CR$600=AM$1),0),$A8-1966)</f>
        <v>1E-3</v>
      </c>
      <c r="AN8" s="5" cm="1">
        <f t="array" ref="AN8">INDEX(GMWA!$A$2:$CR$600,MATCH(1,(GMWA!$CQ$2:$CQ$600=AN$3)*(GMWA!$CP$2:$CP$600=AN$4)*(GMWA!$CR$2:$CR$600=AN$1),0),$A8-1966)</f>
        <v>0.44295760000000001</v>
      </c>
      <c r="AO8" s="5" cm="1">
        <f t="array" ref="AO8">INDEX(GMWA!$A$2:$CR$600,MATCH(1,(GMWA!$CQ$2:$CQ$600=AO$3)*(GMWA!$CP$2:$CP$600=AO$4)*(GMWA!$CR$2:$CR$600=AO$1),0),$A8-1966)</f>
        <v>0.34735159999999998</v>
      </c>
      <c r="AP8" s="5" cm="1">
        <f t="array" ref="AP8">INDEX(GMWA!$A$2:$CR$600,MATCH(1,(GMWA!$CQ$2:$CQ$600=AP$3)*(GMWA!$CP$2:$CP$600=AP$4)*(GMWA!$CR$2:$CR$600=AP$1),0),$A8-1966)</f>
        <v>92673</v>
      </c>
      <c r="AQ8" s="5" cm="1">
        <f t="array" ref="AQ8">INDEX(GMWA!$A$2:$CR$600,MATCH(1,(GMWA!$CQ$2:$CQ$600=AQ$3)*(GMWA!$CP$2:$CP$600=AQ$4)*(GMWA!$CR$2:$CR$600=AQ$1),0),$A8-1966)</f>
        <v>1545.25</v>
      </c>
      <c r="AR8" s="5" cm="1">
        <f t="array" ref="AR8">INDEX(GMWA!$A$2:$CR$600,MATCH(1,(GMWA!$CQ$2:$CQ$600=AR$3)*(GMWA!$CP$2:$CP$600=AR$4)*(GMWA!$CR$2:$CR$600=AR$1),0),$A8-1966)</f>
        <v>137675.5</v>
      </c>
      <c r="AS8" s="5" cm="1">
        <f t="array" ref="AS8">INDEX(GMWA!$A$2:$CR$600,MATCH(1,(GMWA!$CQ$2:$CQ$600=AS$3)*(GMWA!$CP$2:$CP$600=AS$4)*(GMWA!$CR$2:$CR$600=AS$1),0),$A8-1966)</f>
        <v>158176</v>
      </c>
      <c r="AT8" s="5" cm="1">
        <f t="array" ref="AT8">INDEX(GMWA!$A$2:$CR$600,MATCH(1,(GMWA!$CQ$2:$CQ$600=AT$3)*(GMWA!$CP$2:$CP$600=AT$4)*(GMWA!$CR$2:$CR$600=AT$1),0),$A8-1966)</f>
        <v>65673</v>
      </c>
      <c r="AU8" s="5" cm="1">
        <f t="array" ref="AU8">INDEX(GMWA!$A$2:$CR$600,MATCH(1,(GMWA!$CQ$2:$CQ$600=AU$3)*(GMWA!$CP$2:$CP$600=AU$4)*(GMWA!$CR$2:$CR$600=AU$1),0),$A8-1966)</f>
        <v>4.0000000000000001E-3</v>
      </c>
      <c r="AV8" s="5" cm="1">
        <f t="array" ref="AV8">INDEX(GMWA!$A$2:$CR$600,MATCH(1,(GMWA!$CQ$2:$CQ$600=AV$3)*(GMWA!$CP$2:$CP$600=AV$4)*(GMWA!$CR$2:$CR$600=AV$1),0),$A8-1966)</f>
        <v>267791.90000000002</v>
      </c>
      <c r="AW8" s="5" cm="1">
        <f t="array" ref="AW8">INDEX(GMWA!$A$2:$CR$600,MATCH(1,(GMWA!$CQ$2:$CQ$600=AW$3)*(GMWA!$CP$2:$CP$600=AW$4)*(GMWA!$CR$2:$CR$600=AW$1),0),$A8-1966)</f>
        <v>166.05510000000001</v>
      </c>
      <c r="AX8" s="5" cm="1">
        <f t="array" ref="AX8">INDEX(GMWA!$A$2:$CR$600,MATCH(1,(GMWA!$CQ$2:$CQ$600=AX$3)*(GMWA!$CP$2:$CP$600=AX$4)*(GMWA!$CR$2:$CR$600=AX$1),0),$A8-1966)</f>
        <v>7905</v>
      </c>
      <c r="AY8" s="5" cm="1">
        <f t="array" ref="AY8">INDEX(GMWA!$A$2:$CR$600,MATCH(1,(GMWA!$CQ$2:$CQ$600=AY$3)*(GMWA!$CP$2:$CP$600=AY$4)*(GMWA!$CR$2:$CR$600=AY$1),0),$A8-1966)</f>
        <v>597.06610000000001</v>
      </c>
      <c r="AZ8" s="5" cm="1">
        <f t="array" ref="AZ8">INDEX(GMWA!$A$2:$CR$600,MATCH(1,(GMWA!$CQ$2:$CQ$600=AZ$3)*(GMWA!$CP$2:$CP$600=AZ$4)*(GMWA!$CR$2:$CR$600=AZ$1),0),$A8-1966)</f>
        <v>207.30500000000001</v>
      </c>
      <c r="BA8" s="5" cm="1">
        <f t="array" ref="BA8">INDEX(GMWA!$A$2:$CR$600,MATCH(1,(GMWA!$CQ$2:$CQ$600=BA$3)*(GMWA!$CP$2:$CP$600=BA$4)*(GMWA!$CR$2:$CR$600=BA$1),0),$A8-1966)</f>
        <v>66.897999999999996</v>
      </c>
      <c r="BB8" s="5" cm="1">
        <f t="array" ref="BB8">INDEX(GMWA!$A$2:$CR$600,MATCH(1,(GMWA!$CQ$2:$CQ$600=BB$3)*(GMWA!$CP$2:$CP$600=BB$4)*(GMWA!$CR$2:$CR$600=BB$1),0),$A8-1966)</f>
        <v>33.376049999999999</v>
      </c>
      <c r="BC8" s="5" cm="1">
        <f t="array" ref="BC8">INDEX(GMWA!$A$2:$CR$600,MATCH(1,(GMWA!$CQ$2:$CQ$600=BC$3)*(GMWA!$CP$2:$CP$600=BC$4)*(GMWA!$CR$2:$CR$600=BC$1),0),$A8-1966)</f>
        <v>138.524</v>
      </c>
      <c r="BD8" s="5" cm="1">
        <f t="array" ref="BD8">INDEX(GMWA!$A$2:$CR$600,MATCH(1,(GMWA!$CQ$2:$CQ$600=BD$3)*(GMWA!$CP$2:$CP$600=BD$4)*(GMWA!$CR$2:$CR$600=BD$1),0),$A8-1966)</f>
        <v>53.374380000000002</v>
      </c>
      <c r="BE8" s="5" cm="1">
        <f t="array" ref="BE8">INDEX(GMWA!$A$2:$CR$600,MATCH(1,(GMWA!$CQ$2:$CQ$600=BE$3)*(GMWA!$CP$2:$CP$600=BE$4)*(GMWA!$CR$2:$CR$600=BE$1),0),$A8-1966)</f>
        <v>38.854590000000002</v>
      </c>
      <c r="BF8" s="5" cm="1">
        <f t="array" ref="BF8">INDEX(GMWA!$A$2:$CR$600,MATCH(1,(GMWA!$CQ$2:$CQ$600=BF$3)*(GMWA!$CP$2:$CP$600=BF$4)*(GMWA!$CR$2:$CR$600=BF$1),0),$A8-1966)</f>
        <v>17.53783</v>
      </c>
      <c r="BG8" s="5" cm="1">
        <f t="array" ref="BG8">INDEX(GMWA!$A$2:$CR$600,MATCH(1,(GMWA!$CQ$2:$CQ$600=BG$3)*(GMWA!$CP$2:$CP$600=BG$4)*(GMWA!$CR$2:$CR$600=BG$1),0),$A8-1966)</f>
        <v>4.2638100000000003</v>
      </c>
      <c r="BH8" s="5" cm="1">
        <f t="array" ref="BH8">INDEX(GMWA!$A$2:$CR$600,MATCH(1,(GMWA!$CQ$2:$CQ$600=BH$3)*(GMWA!$CP$2:$CP$600=BH$4)*(GMWA!$CR$2:$CR$600=BH$1),0),$A8-1966)</f>
        <v>2.308163</v>
      </c>
      <c r="BI8" s="5" cm="1">
        <f t="array" ref="BI8">INDEX(GMWA!$A$2:$CR$600,MATCH(1,(GMWA!$CQ$2:$CQ$600=BI$3)*(GMWA!$CP$2:$CP$600=BI$4)*(GMWA!$CR$2:$CR$600=BI$1),0),$A8-1966)</f>
        <v>23.33717</v>
      </c>
      <c r="BK8" s="9">
        <f t="shared" si="8"/>
        <v>8.4599839278736706</v>
      </c>
      <c r="BL8" s="9">
        <f t="shared" si="9"/>
        <v>5.6173059868932222</v>
      </c>
      <c r="BM8" s="9">
        <f t="shared" si="10"/>
        <v>7.2509240744107126</v>
      </c>
      <c r="BN8" s="9">
        <f t="shared" si="11"/>
        <v>7.4126100815819331</v>
      </c>
      <c r="BO8" s="9">
        <f t="shared" si="12"/>
        <v>80700000</v>
      </c>
      <c r="BP8" s="9">
        <f t="shared" si="13"/>
        <v>1.3824047904191614</v>
      </c>
      <c r="BQ8" s="9">
        <f t="shared" si="14"/>
        <v>5.6173231309535474</v>
      </c>
      <c r="BR8" s="9">
        <f t="shared" si="15"/>
        <v>2.1942006708605954</v>
      </c>
      <c r="BS8" s="9">
        <f t="shared" si="16"/>
        <v>2.0762578359268392E-4</v>
      </c>
      <c r="BT8" s="9">
        <f t="shared" si="17"/>
        <v>6.2165624293572446</v>
      </c>
      <c r="BU8" s="9">
        <f t="shared" si="18"/>
        <v>2.291494712892129</v>
      </c>
      <c r="BV8" s="9">
        <f t="shared" si="19"/>
        <v>3.0358052189103613</v>
      </c>
      <c r="BW8" s="9">
        <f t="shared" si="20"/>
        <v>94151.66</v>
      </c>
      <c r="BX8" s="9">
        <f t="shared" si="21"/>
        <v>5.1938942870050049</v>
      </c>
      <c r="BY8" s="9">
        <f t="shared" si="22"/>
        <v>5.3029693066265056</v>
      </c>
      <c r="BZ8" s="9">
        <f t="shared" si="23"/>
        <v>3.6951695189012366</v>
      </c>
      <c r="CA8" s="9">
        <f t="shared" si="24"/>
        <v>8739</v>
      </c>
      <c r="CB8" s="9">
        <f t="shared" si="25"/>
        <v>14221</v>
      </c>
      <c r="CC8" s="9">
        <f t="shared" si="26"/>
        <v>0.60992000137259184</v>
      </c>
      <c r="CD8" s="9">
        <f t="shared" si="27"/>
        <v>1.1515709154643308</v>
      </c>
    </row>
    <row r="9" spans="1:82">
      <c r="A9" s="5">
        <f t="shared" ref="A9:A47" si="28">+A8+1</f>
        <v>1975</v>
      </c>
      <c r="B9" s="5" cm="1">
        <f t="array" ref="B9">INDEX(GMWA!$A$2:$CR$600,MATCH(1,(GMWA!$CQ$2:$CQ$600=B$3)*(GMWA!$CP$2:$CP$600=B$4)*(GMWA!$CR$2:$CR$600=B$1),0),$A9-1966)</f>
        <v>4939</v>
      </c>
      <c r="C9" s="5" cm="1">
        <f t="array" ref="C9">INDEX(GMWA!$A$2:$CR$600,MATCH(1,(GMWA!$CQ$2:$CQ$600=C$3)*(GMWA!$CP$2:$CP$600=C$4)*(GMWA!$CR$2:$CR$600=C$1),0),$A9-1966)</f>
        <v>77.424999999999997</v>
      </c>
      <c r="D9" s="5" cm="1">
        <f t="array" ref="D9">INDEX(GMWA!$A$2:$CR$600,MATCH(1,(GMWA!$CQ$2:$CQ$600=D$3)*(GMWA!$CP$2:$CP$600=D$4)*(GMWA!$CR$2:$CR$600=D$1),0),$A9-1966)</f>
        <v>1681.87</v>
      </c>
      <c r="E9" s="5" cm="1">
        <f t="array" ref="E9">INDEX(GMWA!$A$2:$CR$600,MATCH(1,(GMWA!$CQ$2:$CQ$600=E$3)*(GMWA!$CP$2:$CP$600=E$4)*(GMWA!$CR$2:$CR$600=E$1),0),$A9-1966)</f>
        <v>6639</v>
      </c>
      <c r="F9" s="5" cm="1">
        <f t="array" ref="F9">INDEX(GMWA!$A$2:$CR$600,MATCH(1,(GMWA!$CQ$2:$CQ$600=F$3)*(GMWA!$CP$2:$CP$600=F$4)*(GMWA!$CR$2:$CR$600=F$1),0),$A9-1966)</f>
        <v>916</v>
      </c>
      <c r="G9" s="5" cm="1">
        <f t="array" ref="G9">INDEX(GMWA!$A$2:$CR$600,MATCH(1,(GMWA!$CQ$2:$CQ$600=G$3)*(GMWA!$CP$2:$CP$600=G$4)*(GMWA!$CR$2:$CR$600=G$1),0),$A9-1966)</f>
        <v>2.534459</v>
      </c>
      <c r="H9" s="5" cm="1">
        <f t="array" ref="H9">INDEX(GMWA!$A$2:$CR$600,MATCH(1,(GMWA!$CQ$2:$CQ$600=H$3)*(GMWA!$CP$2:$CP$600=H$4)*(GMWA!$CR$2:$CR$600=H$1),0),$A9-1966)</f>
        <v>5346.4</v>
      </c>
      <c r="I9" s="5" cm="1">
        <f t="array" ref="I9">INDEX(GMWA!$A$2:$CR$600,MATCH(1,(GMWA!$CQ$2:$CQ$600=I$3)*(GMWA!$CP$2:$CP$600=I$4)*(GMWA!$CR$2:$CR$600=I$1),0),$A9-1966)</f>
        <v>2.686347</v>
      </c>
      <c r="J9" s="5" cm="1">
        <f t="array" ref="J9">INDEX(GMWA!$A$2:$CR$600,MATCH(1,(GMWA!$CQ$2:$CQ$600=J$3)*(GMWA!$CP$2:$CP$600=J$4)*(GMWA!$CR$2:$CR$600=J$1),0),$A9-1966)</f>
        <v>30.704409999999999</v>
      </c>
      <c r="K9" s="5" cm="1">
        <f t="array" ref="K9">INDEX(GMWA!$A$2:$CR$600,MATCH(1,(GMWA!$CQ$2:$CQ$600=K$3)*(GMWA!$CP$2:$CP$600=K$4)*(GMWA!$CR$2:$CR$600=K$1),0),$A9-1966)</f>
        <v>7.7502500000000003</v>
      </c>
      <c r="L9" s="5" cm="1">
        <f t="array" ref="L9">INDEX(GMWA!$A$2:$CR$600,MATCH(1,(GMWA!$CQ$2:$CQ$600=L$3)*(GMWA!$CP$2:$CP$600=L$4)*(GMWA!$CR$2:$CR$600=L$1),0),$A9-1966)</f>
        <v>2.294</v>
      </c>
      <c r="M9" s="5" cm="1">
        <f t="array" ref="M9">INDEX(GMWA!$A$2:$CR$600,MATCH(1,(GMWA!$CQ$2:$CQ$600=M$3)*(GMWA!$CP$2:$CP$600=M$4)*(GMWA!$CR$2:$CR$600=M$1),0),$A9-1966)</f>
        <v>2.037299</v>
      </c>
      <c r="N9" s="5" cm="1">
        <f t="array" ref="N9">INDEX(GMWA!$A$2:$CR$600,MATCH(1,(GMWA!$CQ$2:$CQ$600=N$3)*(GMWA!$CP$2:$CP$600=N$4)*(GMWA!$CR$2:$CR$600=N$1),0),$A9-1966)</f>
        <v>1.227948</v>
      </c>
      <c r="O9" s="5" cm="1">
        <f t="array" ref="O9">INDEX(GMWA!$A$2:$CR$600,MATCH(1,(GMWA!$CQ$2:$CQ$600=O$3)*(GMWA!$CP$2:$CP$600=O$4)*(GMWA!$CR$2:$CR$600=O$1),0),$A9-1966)</f>
        <v>3.0367000000000002</v>
      </c>
      <c r="P9" s="5" cm="1">
        <f t="array" ref="P9">INDEX(GMWA!$A$2:$CR$600,MATCH(1,(GMWA!$CQ$2:$CQ$600=P$3)*(GMWA!$CP$2:$CP$600=P$4)*(GMWA!$CR$2:$CR$600=P$1),0),$A9-1966)</f>
        <v>2.2591429999999999</v>
      </c>
      <c r="Q9" s="5" cm="1">
        <f t="array" ref="Q9">INDEX(GMWA!$A$2:$CR$600,MATCH(1,(GMWA!$CQ$2:$CQ$600=Q$3)*(GMWA!$CP$2:$CP$600=Q$4)*(GMWA!$CR$2:$CR$600=Q$1),0),$A9-1966)</f>
        <v>0.53010449999999998</v>
      </c>
      <c r="R9" s="5" cm="1">
        <f t="array" ref="R9">INDEX(GMWA!$A$2:$CR$600,MATCH(1,(GMWA!$CQ$2:$CQ$600=R$3)*(GMWA!$CP$2:$CP$600=R$4)*(GMWA!$CR$2:$CR$600=R$1),0),$A9-1966)</f>
        <v>0.104</v>
      </c>
      <c r="S9" s="5" cm="1">
        <f t="array" ref="S9">INDEX(GMWA!$A$2:$CR$600,MATCH(1,(GMWA!$CQ$2:$CQ$600=S$3)*(GMWA!$CP$2:$CP$600=S$4)*(GMWA!$CR$2:$CR$600=S$1),0),$A9-1966)</f>
        <v>0.20696999999999999</v>
      </c>
      <c r="T9" s="5" cm="1">
        <f t="array" ref="T9">INDEX(GMWA!$A$2:$CR$600,MATCH(1,(GMWA!$CQ$2:$CQ$600=T$3)*(GMWA!$CP$2:$CP$600=T$4)*(GMWA!$CR$2:$CR$600=T$1),0),$A9-1966)</f>
        <v>1.6202870000000001E-2</v>
      </c>
      <c r="U9" s="5" cm="1">
        <f t="array" ref="U9">INDEX(GMWA!$A$2:$CR$600,MATCH(1,(GMWA!$CQ$2:$CQ$600=U$3)*(GMWA!$CP$2:$CP$600=U$4)*(GMWA!$CR$2:$CR$600=U$1),0),$A9-1966)</f>
        <v>4.0000000000000001E-3</v>
      </c>
      <c r="V9" s="5" cm="1">
        <f t="array" ref="V9">INDEX(GMWA!$A$2:$CR$600,MATCH(1,(GMWA!$CQ$2:$CQ$600=V$3)*(GMWA!$CP$2:$CP$600=V$4)*(GMWA!$CR$2:$CR$600=V$1),0),$A9-1966)</f>
        <v>62646</v>
      </c>
      <c r="W9" s="5" cm="1">
        <f t="array" ref="W9">INDEX(GMWA!$A$2:$CR$600,MATCH(1,(GMWA!$CQ$2:$CQ$600=W$3)*(GMWA!$CP$2:$CP$600=W$4)*(GMWA!$CR$2:$CR$600=W$1),0),$A9-1966)</f>
        <v>1398.3810000000001</v>
      </c>
      <c r="X9" s="5" cm="1">
        <f t="array" ref="X9">INDEX(GMWA!$A$2:$CR$600,MATCH(1,(GMWA!$CQ$2:$CQ$600=X$3)*(GMWA!$CP$2:$CP$600=X$4)*(GMWA!$CR$2:$CR$600=X$1),0),$A9-1966)</f>
        <v>29169</v>
      </c>
      <c r="Y9" s="5" cm="1">
        <f t="array" ref="Y9">INDEX(GMWA!$A$2:$CR$600,MATCH(1,(GMWA!$CQ$2:$CQ$600=Y$3)*(GMWA!$CP$2:$CP$600=Y$4)*(GMWA!$CR$2:$CR$600=Y$1),0),$A9-1966)</f>
        <v>82299</v>
      </c>
      <c r="Z9" s="5" cm="1">
        <f t="array" ref="Z9">INDEX(GMWA!$A$2:$CR$600,MATCH(1,(GMWA!$CQ$2:$CQ$600=Z$3)*(GMWA!$CP$2:$CP$600=Z$4)*(GMWA!$CR$2:$CR$600=Z$1),0),$A9-1966)</f>
        <v>1E-3</v>
      </c>
      <c r="AA9" s="5" cm="1">
        <f t="array" ref="AA9">INDEX(GMWA!$A$2:$CR$600,MATCH(1,(GMWA!$CQ$2:$CQ$600=AA$3)*(GMWA!$CP$2:$CP$600=AA$4)*(GMWA!$CR$2:$CR$600=AA$1),0),$A9-1966)</f>
        <v>167</v>
      </c>
      <c r="AB9" s="5" cm="1">
        <f t="array" ref="AB9">INDEX(GMWA!$A$2:$CR$600,MATCH(1,(GMWA!$CQ$2:$CQ$600=AB$3)*(GMWA!$CP$2:$CP$600=AB$4)*(GMWA!$CR$2:$CR$600=AB$1),0),$A9-1966)</f>
        <v>89355.07</v>
      </c>
      <c r="AC9" s="5" cm="1">
        <f t="array" ref="AC9">INDEX(GMWA!$A$2:$CR$600,MATCH(1,(GMWA!$CQ$2:$CQ$600=AC$3)*(GMWA!$CP$2:$CP$600=AC$4)*(GMWA!$CR$2:$CR$600=AC$1),0),$A9-1966)</f>
        <v>106.98090000000001</v>
      </c>
      <c r="AD9" s="5" cm="1">
        <f t="array" ref="AD9">INDEX(GMWA!$A$2:$CR$600,MATCH(1,(GMWA!$CQ$2:$CQ$600=AD$3)*(GMWA!$CP$2:$CP$600=AD$4)*(GMWA!$CR$2:$CR$600=AD$1),0),$A9-1966)</f>
        <v>2532.0120000000002</v>
      </c>
      <c r="AE9" s="5" cm="1">
        <f t="array" ref="AE9">INDEX(GMWA!$A$2:$CR$600,MATCH(1,(GMWA!$CQ$2:$CQ$600=AE$3)*(GMWA!$CP$2:$CP$600=AE$4)*(GMWA!$CR$2:$CR$600=AE$1),0),$A9-1966)</f>
        <v>136.74610000000001</v>
      </c>
      <c r="AF9" s="5" cm="1">
        <f t="array" ref="AF9">INDEX(GMWA!$A$2:$CR$600,MATCH(1,(GMWA!$CQ$2:$CQ$600=AF$3)*(GMWA!$CP$2:$CP$600=AF$4)*(GMWA!$CR$2:$CR$600=AF$1),0),$A9-1966)</f>
        <v>67.099879999999999</v>
      </c>
      <c r="AG9" s="5" cm="1">
        <f t="array" ref="AG9">INDEX(GMWA!$A$2:$CR$600,MATCH(1,(GMWA!$CQ$2:$CQ$600=AG$3)*(GMWA!$CP$2:$CP$600=AG$4)*(GMWA!$CR$2:$CR$600=AG$1),0),$A9-1966)</f>
        <v>61.44</v>
      </c>
      <c r="AH9" s="5" cm="1">
        <f t="array" ref="AH9">INDEX(GMWA!$A$2:$CR$600,MATCH(1,(GMWA!$CQ$2:$CQ$600=AH$3)*(GMWA!$CP$2:$CP$600=AH$4)*(GMWA!$CR$2:$CR$600=AH$1),0),$A9-1966)</f>
        <v>1E-3</v>
      </c>
      <c r="AI9" s="5" cm="1">
        <f t="array" ref="AI9">INDEX(GMWA!$A$2:$CR$600,MATCH(1,(GMWA!$CQ$2:$CQ$600=AI$3)*(GMWA!$CP$2:$CP$600=AI$4)*(GMWA!$CR$2:$CR$600=AI$1),0),$A9-1966)</f>
        <v>57.642919999999997</v>
      </c>
      <c r="AJ9" s="5" cm="1">
        <f t="array" ref="AJ9">INDEX(GMWA!$A$2:$CR$600,MATCH(1,(GMWA!$CQ$2:$CQ$600=AJ$3)*(GMWA!$CP$2:$CP$600=AJ$4)*(GMWA!$CR$2:$CR$600=AJ$1),0),$A9-1966)</f>
        <v>40.824100000000001</v>
      </c>
      <c r="AK9" s="5" cm="1">
        <f t="array" ref="AK9">INDEX(GMWA!$A$2:$CR$600,MATCH(1,(GMWA!$CQ$2:$CQ$600=AK$3)*(GMWA!$CP$2:$CP$600=AK$4)*(GMWA!$CR$2:$CR$600=AK$1),0),$A9-1966)</f>
        <v>15.52458</v>
      </c>
      <c r="AL9" s="5" cm="1">
        <f t="array" ref="AL9">INDEX(GMWA!$A$2:$CR$600,MATCH(1,(GMWA!$CQ$2:$CQ$600=AL$3)*(GMWA!$CP$2:$CP$600=AL$4)*(GMWA!$CR$2:$CR$600=AL$1),0),$A9-1966)</f>
        <v>1.473355</v>
      </c>
      <c r="AM9" s="5" cm="1">
        <f t="array" ref="AM9">INDEX(GMWA!$A$2:$CR$600,MATCH(1,(GMWA!$CQ$2:$CQ$600=AM$3)*(GMWA!$CP$2:$CP$600=AM$4)*(GMWA!$CR$2:$CR$600=AM$1),0),$A9-1966)</f>
        <v>1E-3</v>
      </c>
      <c r="AN9" s="5" cm="1">
        <f t="array" ref="AN9">INDEX(GMWA!$A$2:$CR$600,MATCH(1,(GMWA!$CQ$2:$CQ$600=AN$3)*(GMWA!$CP$2:$CP$600=AN$4)*(GMWA!$CR$2:$CR$600=AN$1),0),$A9-1966)</f>
        <v>0.57061799999999996</v>
      </c>
      <c r="AO9" s="5" cm="1">
        <f t="array" ref="AO9">INDEX(GMWA!$A$2:$CR$600,MATCH(1,(GMWA!$CQ$2:$CQ$600=AO$3)*(GMWA!$CP$2:$CP$600=AO$4)*(GMWA!$CR$2:$CR$600=AO$1),0),$A9-1966)</f>
        <v>0.56006199999999995</v>
      </c>
      <c r="AP9" s="5" cm="1">
        <f t="array" ref="AP9">INDEX(GMWA!$A$2:$CR$600,MATCH(1,(GMWA!$CQ$2:$CQ$600=AP$3)*(GMWA!$CP$2:$CP$600=AP$4)*(GMWA!$CR$2:$CR$600=AP$1),0),$A9-1966)</f>
        <v>115093</v>
      </c>
      <c r="AQ9" s="5" cm="1">
        <f t="array" ref="AQ9">INDEX(GMWA!$A$2:$CR$600,MATCH(1,(GMWA!$CQ$2:$CQ$600=AQ$3)*(GMWA!$CP$2:$CP$600=AQ$4)*(GMWA!$CR$2:$CR$600=AQ$1),0),$A9-1966)</f>
        <v>1684.9</v>
      </c>
      <c r="AR9" s="5" cm="1">
        <f t="array" ref="AR9">INDEX(GMWA!$A$2:$CR$600,MATCH(1,(GMWA!$CQ$2:$CQ$600=AR$3)*(GMWA!$CP$2:$CP$600=AR$4)*(GMWA!$CR$2:$CR$600=AR$1),0),$A9-1966)</f>
        <v>152524.1</v>
      </c>
      <c r="AS9" s="5" cm="1">
        <f t="array" ref="AS9">INDEX(GMWA!$A$2:$CR$600,MATCH(1,(GMWA!$CQ$2:$CQ$600=AS$3)*(GMWA!$CP$2:$CP$600=AS$4)*(GMWA!$CR$2:$CR$600=AS$1),0),$A9-1966)</f>
        <v>177928</v>
      </c>
      <c r="AT9" s="5" cm="1">
        <f t="array" ref="AT9">INDEX(GMWA!$A$2:$CR$600,MATCH(1,(GMWA!$CQ$2:$CQ$600=AT$3)*(GMWA!$CP$2:$CP$600=AT$4)*(GMWA!$CR$2:$CR$600=AT$1),0),$A9-1966)</f>
        <v>76564</v>
      </c>
      <c r="AU9" s="5" cm="1">
        <f t="array" ref="AU9">INDEX(GMWA!$A$2:$CR$600,MATCH(1,(GMWA!$CQ$2:$CQ$600=AU$3)*(GMWA!$CP$2:$CP$600=AU$4)*(GMWA!$CR$2:$CR$600=AU$1),0),$A9-1966)</f>
        <v>4.0000000000000001E-3</v>
      </c>
      <c r="AV9" s="5" cm="1">
        <f t="array" ref="AV9">INDEX(GMWA!$A$2:$CR$600,MATCH(1,(GMWA!$CQ$2:$CQ$600=AV$3)*(GMWA!$CP$2:$CP$600=AV$4)*(GMWA!$CR$2:$CR$600=AV$1),0),$A9-1966)</f>
        <v>314483.20000000001</v>
      </c>
      <c r="AW9" s="5" cm="1">
        <f t="array" ref="AW9">INDEX(GMWA!$A$2:$CR$600,MATCH(1,(GMWA!$CQ$2:$CQ$600=AW$3)*(GMWA!$CP$2:$CP$600=AW$4)*(GMWA!$CR$2:$CR$600=AW$1),0),$A9-1966)</f>
        <v>164.94290000000001</v>
      </c>
      <c r="AX9" s="5" cm="1">
        <f t="array" ref="AX9">INDEX(GMWA!$A$2:$CR$600,MATCH(1,(GMWA!$CQ$2:$CQ$600=AX$3)*(GMWA!$CP$2:$CP$600=AX$4)*(GMWA!$CR$2:$CR$600=AX$1),0),$A9-1966)</f>
        <v>10543.6</v>
      </c>
      <c r="AY9" s="5" cm="1">
        <f t="array" ref="AY9">INDEX(GMWA!$A$2:$CR$600,MATCH(1,(GMWA!$CQ$2:$CQ$600=AY$3)*(GMWA!$CP$2:$CP$600=AY$4)*(GMWA!$CR$2:$CR$600=AY$1),0),$A9-1966)</f>
        <v>625.27120000000002</v>
      </c>
      <c r="AZ9" s="5" cm="1">
        <f t="array" ref="AZ9">INDEX(GMWA!$A$2:$CR$600,MATCH(1,(GMWA!$CQ$2:$CQ$600=AZ$3)*(GMWA!$CP$2:$CP$600=AZ$4)*(GMWA!$CR$2:$CR$600=AZ$1),0),$A9-1966)</f>
        <v>233.583</v>
      </c>
      <c r="BA9" s="5" cm="1">
        <f t="array" ref="BA9">INDEX(GMWA!$A$2:$CR$600,MATCH(1,(GMWA!$CQ$2:$CQ$600=BA$3)*(GMWA!$CP$2:$CP$600=BA$4)*(GMWA!$CR$2:$CR$600=BA$1),0),$A9-1966)</f>
        <v>76.319000000000003</v>
      </c>
      <c r="BB9" s="5" cm="1">
        <f t="array" ref="BB9">INDEX(GMWA!$A$2:$CR$600,MATCH(1,(GMWA!$CQ$2:$CQ$600=BB$3)*(GMWA!$CP$2:$CP$600=BB$4)*(GMWA!$CR$2:$CR$600=BB$1),0),$A9-1966)</f>
        <v>39.184890000000003</v>
      </c>
      <c r="BC9" s="5" cm="1">
        <f t="array" ref="BC9">INDEX(GMWA!$A$2:$CR$600,MATCH(1,(GMWA!$CQ$2:$CQ$600=BC$3)*(GMWA!$CP$2:$CP$600=BC$4)*(GMWA!$CR$2:$CR$600=BC$1),0),$A9-1966)</f>
        <v>138.524</v>
      </c>
      <c r="BD9" s="5" cm="1">
        <f t="array" ref="BD9">INDEX(GMWA!$A$2:$CR$600,MATCH(1,(GMWA!$CQ$2:$CQ$600=BD$3)*(GMWA!$CP$2:$CP$600=BD$4)*(GMWA!$CR$2:$CR$600=BD$1),0),$A9-1966)</f>
        <v>59.008580000000002</v>
      </c>
      <c r="BE9" s="5" cm="1">
        <f t="array" ref="BE9">INDEX(GMWA!$A$2:$CR$600,MATCH(1,(GMWA!$CQ$2:$CQ$600=BE$3)*(GMWA!$CP$2:$CP$600=BE$4)*(GMWA!$CR$2:$CR$600=BE$1),0),$A9-1966)</f>
        <v>41.212690000000002</v>
      </c>
      <c r="BF9" s="5" cm="1">
        <f t="array" ref="BF9">INDEX(GMWA!$A$2:$CR$600,MATCH(1,(GMWA!$CQ$2:$CQ$600=BF$3)*(GMWA!$CP$2:$CP$600=BF$4)*(GMWA!$CR$2:$CR$600=BF$1),0),$A9-1966)</f>
        <v>18.378</v>
      </c>
      <c r="BG9" s="5" cm="1">
        <f t="array" ref="BG9">INDEX(GMWA!$A$2:$CR$600,MATCH(1,(GMWA!$CQ$2:$CQ$600=BG$3)*(GMWA!$CP$2:$CP$600=BG$4)*(GMWA!$CR$2:$CR$600=BG$1),0),$A9-1966)</f>
        <v>5.3611880000000003</v>
      </c>
      <c r="BH9" s="5" cm="1">
        <f t="array" ref="BH9">INDEX(GMWA!$A$2:$CR$600,MATCH(1,(GMWA!$CQ$2:$CQ$600=BH$3)*(GMWA!$CP$2:$CP$600=BH$4)*(GMWA!$CR$2:$CR$600=BH$1),0),$A9-1966)</f>
        <v>2.7770959999999998</v>
      </c>
      <c r="BI9" s="5" cm="1">
        <f t="array" ref="BI9">INDEX(GMWA!$A$2:$CR$600,MATCH(1,(GMWA!$CQ$2:$CQ$600=BI$3)*(GMWA!$CP$2:$CP$600=BI$4)*(GMWA!$CR$2:$CR$600=BI$1),0),$A9-1966)</f>
        <v>23.33717</v>
      </c>
      <c r="BK9" s="9">
        <f t="shared" si="8"/>
        <v>7.8839830156753816</v>
      </c>
      <c r="BL9" s="9">
        <f t="shared" si="9"/>
        <v>5.5367600103262271</v>
      </c>
      <c r="BM9" s="9">
        <f t="shared" si="10"/>
        <v>5.7659501525592232</v>
      </c>
      <c r="BN9" s="9">
        <f t="shared" si="11"/>
        <v>8.0669266941275097</v>
      </c>
      <c r="BO9" s="9">
        <f t="shared" si="12"/>
        <v>91600000</v>
      </c>
      <c r="BP9" s="9">
        <f t="shared" si="13"/>
        <v>1.5176401197604792</v>
      </c>
      <c r="BQ9" s="9">
        <f t="shared" si="14"/>
        <v>5.9833202525609339</v>
      </c>
      <c r="BR9" s="9">
        <f t="shared" si="15"/>
        <v>2.5110529075750905</v>
      </c>
      <c r="BS9" s="9">
        <f t="shared" si="16"/>
        <v>1.2126486762306024</v>
      </c>
      <c r="BT9" s="9">
        <f t="shared" si="17"/>
        <v>5.6676205025225581</v>
      </c>
      <c r="BU9" s="9">
        <f t="shared" si="18"/>
        <v>3.4187840574379571</v>
      </c>
      <c r="BV9" s="9">
        <f t="shared" si="19"/>
        <v>3.315916341145833</v>
      </c>
      <c r="BW9" s="9">
        <f t="shared" si="20"/>
        <v>122794.8</v>
      </c>
      <c r="BX9" s="9">
        <f t="shared" si="21"/>
        <v>5.2681231276972094</v>
      </c>
      <c r="BY9" s="9">
        <f t="shared" si="22"/>
        <v>5.5338464289476068</v>
      </c>
      <c r="BZ9" s="9">
        <f t="shared" si="23"/>
        <v>3.414614115164468</v>
      </c>
      <c r="CA9" s="9">
        <f t="shared" si="24"/>
        <v>7.0587197247099303</v>
      </c>
      <c r="CB9" s="9">
        <f t="shared" si="25"/>
        <v>20696.999999999996</v>
      </c>
      <c r="CC9" s="9">
        <f t="shared" si="26"/>
        <v>2.8395301234801571</v>
      </c>
      <c r="CD9" s="9">
        <f t="shared" si="27"/>
        <v>0.71420664140755852</v>
      </c>
    </row>
    <row r="10" spans="1:82">
      <c r="A10" s="5">
        <f t="shared" si="28"/>
        <v>1976</v>
      </c>
      <c r="B10" s="5" cm="1">
        <f t="array" ref="B10">INDEX(GMWA!$A$2:$CR$600,MATCH(1,(GMWA!$CQ$2:$CQ$600=B$3)*(GMWA!$CP$2:$CP$600=B$4)*(GMWA!$CR$2:$CR$600=B$1),0),$A10-1966)</f>
        <v>6380</v>
      </c>
      <c r="C10" s="5" cm="1">
        <f t="array" ref="C10">INDEX(GMWA!$A$2:$CR$600,MATCH(1,(GMWA!$CQ$2:$CQ$600=C$3)*(GMWA!$CP$2:$CP$600=C$4)*(GMWA!$CR$2:$CR$600=C$1),0),$A10-1966)</f>
        <v>86.724999999999994</v>
      </c>
      <c r="D10" s="5" cm="1">
        <f t="array" ref="D10">INDEX(GMWA!$A$2:$CR$600,MATCH(1,(GMWA!$CQ$2:$CQ$600=D$3)*(GMWA!$CP$2:$CP$600=D$4)*(GMWA!$CR$2:$CR$600=D$1),0),$A10-1966)</f>
        <v>2416.8589999999999</v>
      </c>
      <c r="E10" s="5" cm="1">
        <f t="array" ref="E10">INDEX(GMWA!$A$2:$CR$600,MATCH(1,(GMWA!$CQ$2:$CQ$600=E$3)*(GMWA!$CP$2:$CP$600=E$4)*(GMWA!$CR$2:$CR$600=E$1),0),$A10-1966)</f>
        <v>8242</v>
      </c>
      <c r="F10" s="5" cm="1">
        <f t="array" ref="F10">INDEX(GMWA!$A$2:$CR$600,MATCH(1,(GMWA!$CQ$2:$CQ$600=F$3)*(GMWA!$CP$2:$CP$600=F$4)*(GMWA!$CR$2:$CR$600=F$1),0),$A10-1966)</f>
        <v>1191</v>
      </c>
      <c r="G10" s="5" cm="1">
        <f t="array" ref="G10">INDEX(GMWA!$A$2:$CR$600,MATCH(1,(GMWA!$CQ$2:$CQ$600=G$3)*(GMWA!$CP$2:$CP$600=G$4)*(GMWA!$CR$2:$CR$600=G$1),0),$A10-1966)</f>
        <v>3.2904059999999999</v>
      </c>
      <c r="H10" s="5" cm="1">
        <f t="array" ref="H10">INDEX(GMWA!$A$2:$CR$600,MATCH(1,(GMWA!$CQ$2:$CQ$600=H$3)*(GMWA!$CP$2:$CP$600=H$4)*(GMWA!$CR$2:$CR$600=H$1),0),$A10-1966)</f>
        <v>5906.2240000000002</v>
      </c>
      <c r="I10" s="5" cm="1">
        <f t="array" ref="I10">INDEX(GMWA!$A$2:$CR$600,MATCH(1,(GMWA!$CQ$2:$CQ$600=I$3)*(GMWA!$CP$2:$CP$600=I$4)*(GMWA!$CR$2:$CR$600=I$1),0),$A10-1966)</f>
        <v>2.8778709999999998</v>
      </c>
      <c r="J10" s="5" cm="1">
        <f t="array" ref="J10">INDEX(GMWA!$A$2:$CR$600,MATCH(1,(GMWA!$CQ$2:$CQ$600=J$3)*(GMWA!$CP$2:$CP$600=J$4)*(GMWA!$CR$2:$CR$600=J$1),0),$A10-1966)</f>
        <v>45.524410000000003</v>
      </c>
      <c r="K10" s="5" cm="1">
        <f t="array" ref="K10">INDEX(GMWA!$A$2:$CR$600,MATCH(1,(GMWA!$CQ$2:$CQ$600=K$3)*(GMWA!$CP$2:$CP$600=K$4)*(GMWA!$CR$2:$CR$600=K$1),0),$A10-1966)</f>
        <v>9.6902500000000007</v>
      </c>
      <c r="L10" s="5" cm="1">
        <f t="array" ref="L10">INDEX(GMWA!$A$2:$CR$600,MATCH(1,(GMWA!$CQ$2:$CQ$600=L$3)*(GMWA!$CP$2:$CP$600=L$4)*(GMWA!$CR$2:$CR$600=L$1),0),$A10-1966)</f>
        <v>2.4049999999999998</v>
      </c>
      <c r="M10" s="5" cm="1">
        <f t="array" ref="M10">INDEX(GMWA!$A$2:$CR$600,MATCH(1,(GMWA!$CQ$2:$CQ$600=M$3)*(GMWA!$CP$2:$CP$600=M$4)*(GMWA!$CR$2:$CR$600=M$1),0),$A10-1966)</f>
        <v>2.8949060000000002</v>
      </c>
      <c r="N10" s="5" cm="1">
        <f t="array" ref="N10">INDEX(GMWA!$A$2:$CR$600,MATCH(1,(GMWA!$CQ$2:$CQ$600=N$3)*(GMWA!$CP$2:$CP$600=N$4)*(GMWA!$CR$2:$CR$600=N$1),0),$A10-1966)</f>
        <v>1.23817</v>
      </c>
      <c r="O10" s="5" cm="1">
        <f t="array" ref="O10">INDEX(GMWA!$A$2:$CR$600,MATCH(1,(GMWA!$CQ$2:$CQ$600=O$3)*(GMWA!$CP$2:$CP$600=O$4)*(GMWA!$CR$2:$CR$600=O$1),0),$A10-1966)</f>
        <v>3.4763000000000002</v>
      </c>
      <c r="P10" s="5" cm="1">
        <f t="array" ref="P10">INDEX(GMWA!$A$2:$CR$600,MATCH(1,(GMWA!$CQ$2:$CQ$600=P$3)*(GMWA!$CP$2:$CP$600=P$4)*(GMWA!$CR$2:$CR$600=P$1),0),$A10-1966)</f>
        <v>2.6084909999999999</v>
      </c>
      <c r="Q10" s="5" cm="1">
        <f t="array" ref="Q10">INDEX(GMWA!$A$2:$CR$600,MATCH(1,(GMWA!$CQ$2:$CQ$600=Q$3)*(GMWA!$CP$2:$CP$600=Q$4)*(GMWA!$CR$2:$CR$600=Q$1),0),$A10-1966)</f>
        <v>0.7534632</v>
      </c>
      <c r="R10" s="5" cm="1">
        <f t="array" ref="R10">INDEX(GMWA!$A$2:$CR$600,MATCH(1,(GMWA!$CQ$2:$CQ$600=R$3)*(GMWA!$CP$2:$CP$600=R$4)*(GMWA!$CR$2:$CR$600=R$1),0),$A10-1966)</f>
        <v>0.123</v>
      </c>
      <c r="S10" s="5" cm="1">
        <f t="array" ref="S10">INDEX(GMWA!$A$2:$CR$600,MATCH(1,(GMWA!$CQ$2:$CQ$600=S$3)*(GMWA!$CP$2:$CP$600=S$4)*(GMWA!$CR$2:$CR$600=S$1),0),$A10-1966)</f>
        <v>0.29331000000000002</v>
      </c>
      <c r="T10" s="5" cm="1">
        <f t="array" ref="T10">INDEX(GMWA!$A$2:$CR$600,MATCH(1,(GMWA!$CQ$2:$CQ$600=T$3)*(GMWA!$CP$2:$CP$600=T$4)*(GMWA!$CR$2:$CR$600=T$1),0),$A10-1966)</f>
        <v>3.4875379999999997E-2</v>
      </c>
      <c r="U10" s="5" cm="1">
        <f t="array" ref="U10">INDEX(GMWA!$A$2:$CR$600,MATCH(1,(GMWA!$CQ$2:$CQ$600=U$3)*(GMWA!$CP$2:$CP$600=U$4)*(GMWA!$CR$2:$CR$600=U$1),0),$A10-1966)</f>
        <v>4.0000000000000001E-3</v>
      </c>
      <c r="V10" s="5" cm="1">
        <f t="array" ref="V10">INDEX(GMWA!$A$2:$CR$600,MATCH(1,(GMWA!$CQ$2:$CQ$600=V$3)*(GMWA!$CP$2:$CP$600=V$4)*(GMWA!$CR$2:$CR$600=V$1),0),$A10-1966)</f>
        <v>73402.75</v>
      </c>
      <c r="W10" s="5" cm="1">
        <f t="array" ref="W10">INDEX(GMWA!$A$2:$CR$600,MATCH(1,(GMWA!$CQ$2:$CQ$600=W$3)*(GMWA!$CP$2:$CP$600=W$4)*(GMWA!$CR$2:$CR$600=W$1),0),$A10-1966)</f>
        <v>1507.7180000000001</v>
      </c>
      <c r="X10" s="5" cm="1">
        <f t="array" ref="X10">INDEX(GMWA!$A$2:$CR$600,MATCH(1,(GMWA!$CQ$2:$CQ$600=X$3)*(GMWA!$CP$2:$CP$600=X$4)*(GMWA!$CR$2:$CR$600=X$1),0),$A10-1966)</f>
        <v>44004</v>
      </c>
      <c r="Y10" s="5" cm="1">
        <f t="array" ref="Y10">INDEX(GMWA!$A$2:$CR$600,MATCH(1,(GMWA!$CQ$2:$CQ$600=Y$3)*(GMWA!$CP$2:$CP$600=Y$4)*(GMWA!$CR$2:$CR$600=Y$1),0),$A10-1966)</f>
        <v>91437</v>
      </c>
      <c r="Z10" s="5" cm="1">
        <f t="array" ref="Z10">INDEX(GMWA!$A$2:$CR$600,MATCH(1,(GMWA!$CQ$2:$CQ$600=Z$3)*(GMWA!$CP$2:$CP$600=Z$4)*(GMWA!$CR$2:$CR$600=Z$1),0),$A10-1966)</f>
        <v>1E-3</v>
      </c>
      <c r="AA10" s="5" cm="1">
        <f t="array" ref="AA10">INDEX(GMWA!$A$2:$CR$600,MATCH(1,(GMWA!$CQ$2:$CQ$600=AA$3)*(GMWA!$CP$2:$CP$600=AA$4)*(GMWA!$CR$2:$CR$600=AA$1),0),$A10-1966)</f>
        <v>167</v>
      </c>
      <c r="AB10" s="5" cm="1">
        <f t="array" ref="AB10">INDEX(GMWA!$A$2:$CR$600,MATCH(1,(GMWA!$CQ$2:$CQ$600=AB$3)*(GMWA!$CP$2:$CP$600=AB$4)*(GMWA!$CR$2:$CR$600=AB$1),0),$A10-1966)</f>
        <v>94285.7</v>
      </c>
      <c r="AC10" s="5" cm="1">
        <f t="array" ref="AC10">INDEX(GMWA!$A$2:$CR$600,MATCH(1,(GMWA!$CQ$2:$CQ$600=AC$3)*(GMWA!$CP$2:$CP$600=AC$4)*(GMWA!$CR$2:$CR$600=AC$1),0),$A10-1966)</f>
        <v>109.443</v>
      </c>
      <c r="AD10" s="5" cm="1">
        <f t="array" ref="AD10">INDEX(GMWA!$A$2:$CR$600,MATCH(1,(GMWA!$CQ$2:$CQ$600=AD$3)*(GMWA!$CP$2:$CP$600=AD$4)*(GMWA!$CR$2:$CR$600=AD$1),0),$A10-1966)</f>
        <v>3137.8589999999999</v>
      </c>
      <c r="AE10" s="5" cm="1">
        <f t="array" ref="AE10">INDEX(GMWA!$A$2:$CR$600,MATCH(1,(GMWA!$CQ$2:$CQ$600=AE$3)*(GMWA!$CP$2:$CP$600=AE$4)*(GMWA!$CR$2:$CR$600=AE$1),0),$A10-1966)</f>
        <v>155.01509999999999</v>
      </c>
      <c r="AF10" s="5" cm="1">
        <f t="array" ref="AF10">INDEX(GMWA!$A$2:$CR$600,MATCH(1,(GMWA!$CQ$2:$CQ$600=AF$3)*(GMWA!$CP$2:$CP$600=AF$4)*(GMWA!$CR$2:$CR$600=AF$1),0),$A10-1966)</f>
        <v>73.554050000000004</v>
      </c>
      <c r="AG10" s="5" cm="1">
        <f t="array" ref="AG10">INDEX(GMWA!$A$2:$CR$600,MATCH(1,(GMWA!$CQ$2:$CQ$600=AG$3)*(GMWA!$CP$2:$CP$600=AG$4)*(GMWA!$CR$2:$CR$600=AG$1),0),$A10-1966)</f>
        <v>76.945999999999998</v>
      </c>
      <c r="AH10" s="5" cm="1">
        <f t="array" ref="AH10">INDEX(GMWA!$A$2:$CR$600,MATCH(1,(GMWA!$CQ$2:$CQ$600=AH$3)*(GMWA!$CP$2:$CP$600=AH$4)*(GMWA!$CR$2:$CR$600=AH$1),0),$A10-1966)</f>
        <v>6.0169079999999999</v>
      </c>
      <c r="AI10" s="5" cm="1">
        <f t="array" ref="AI10">INDEX(GMWA!$A$2:$CR$600,MATCH(1,(GMWA!$CQ$2:$CQ$600=AI$3)*(GMWA!$CP$2:$CP$600=AI$4)*(GMWA!$CR$2:$CR$600=AI$1),0),$A10-1966)</f>
        <v>64.516050000000007</v>
      </c>
      <c r="AJ10" s="5" cm="1">
        <f t="array" ref="AJ10">INDEX(GMWA!$A$2:$CR$600,MATCH(1,(GMWA!$CQ$2:$CQ$600=AJ$3)*(GMWA!$CP$2:$CP$600=AJ$4)*(GMWA!$CR$2:$CR$600=AJ$1),0),$A10-1966)</f>
        <v>46.902729999999998</v>
      </c>
      <c r="AK10" s="5" cm="1">
        <f t="array" ref="AK10">INDEX(GMWA!$A$2:$CR$600,MATCH(1,(GMWA!$CQ$2:$CQ$600=AK$3)*(GMWA!$CP$2:$CP$600=AK$4)*(GMWA!$CR$2:$CR$600=AK$1),0),$A10-1966)</f>
        <v>19.657250000000001</v>
      </c>
      <c r="AL10" s="5" cm="1">
        <f t="array" ref="AL10">INDEX(GMWA!$A$2:$CR$600,MATCH(1,(GMWA!$CQ$2:$CQ$600=AL$3)*(GMWA!$CP$2:$CP$600=AL$4)*(GMWA!$CR$2:$CR$600=AL$1),0),$A10-1966)</f>
        <v>1.516359</v>
      </c>
      <c r="AM10" s="5" cm="1">
        <f t="array" ref="AM10">INDEX(GMWA!$A$2:$CR$600,MATCH(1,(GMWA!$CQ$2:$CQ$600=AM$3)*(GMWA!$CP$2:$CP$600=AM$4)*(GMWA!$CR$2:$CR$600=AM$1),0),$A10-1966)</f>
        <v>1E-3</v>
      </c>
      <c r="AN10" s="5" cm="1">
        <f t="array" ref="AN10">INDEX(GMWA!$A$2:$CR$600,MATCH(1,(GMWA!$CQ$2:$CQ$600=AN$3)*(GMWA!$CP$2:$CP$600=AN$4)*(GMWA!$CR$2:$CR$600=AN$1),0),$A10-1966)</f>
        <v>0.68191239999999997</v>
      </c>
      <c r="AO10" s="5" cm="1">
        <f t="array" ref="AO10">INDEX(GMWA!$A$2:$CR$600,MATCH(1,(GMWA!$CQ$2:$CQ$600=AO$3)*(GMWA!$CP$2:$CP$600=AO$4)*(GMWA!$CR$2:$CR$600=AO$1),0),$A10-1966)</f>
        <v>0.84857879999999997</v>
      </c>
      <c r="AP10" s="5" cm="1">
        <f t="array" ref="AP10">INDEX(GMWA!$A$2:$CR$600,MATCH(1,(GMWA!$CQ$2:$CQ$600=AP$3)*(GMWA!$CP$2:$CP$600=AP$4)*(GMWA!$CR$2:$CR$600=AP$1),0),$A10-1966)</f>
        <v>136999</v>
      </c>
      <c r="AQ10" s="5" cm="1">
        <f t="array" ref="AQ10">INDEX(GMWA!$A$2:$CR$600,MATCH(1,(GMWA!$CQ$2:$CQ$600=AQ$3)*(GMWA!$CP$2:$CP$600=AQ$4)*(GMWA!$CR$2:$CR$600=AQ$1),0),$A10-1966)</f>
        <v>1873.425</v>
      </c>
      <c r="AR10" s="5" cm="1">
        <f t="array" ref="AR10">INDEX(GMWA!$A$2:$CR$600,MATCH(1,(GMWA!$CQ$2:$CQ$600=AR$3)*(GMWA!$CP$2:$CP$600=AR$4)*(GMWA!$CR$2:$CR$600=AR$1),0),$A10-1966)</f>
        <v>171384.2</v>
      </c>
      <c r="AS10" s="5" cm="1">
        <f t="array" ref="AS10">INDEX(GMWA!$A$2:$CR$600,MATCH(1,(GMWA!$CQ$2:$CQ$600=AS$3)*(GMWA!$CP$2:$CP$600=AS$4)*(GMWA!$CR$2:$CR$600=AS$1),0),$A10-1966)</f>
        <v>205986</v>
      </c>
      <c r="AT10" s="5" cm="1">
        <f t="array" ref="AT10">INDEX(GMWA!$A$2:$CR$600,MATCH(1,(GMWA!$CQ$2:$CQ$600=AT$3)*(GMWA!$CP$2:$CP$600=AT$4)*(GMWA!$CR$2:$CR$600=AT$1),0),$A10-1966)</f>
        <v>90305</v>
      </c>
      <c r="AU10" s="5" cm="1">
        <f t="array" ref="AU10">INDEX(GMWA!$A$2:$CR$600,MATCH(1,(GMWA!$CQ$2:$CQ$600=AU$3)*(GMWA!$CP$2:$CP$600=AU$4)*(GMWA!$CR$2:$CR$600=AU$1),0),$A10-1966)</f>
        <v>4.0000000000000001E-3</v>
      </c>
      <c r="AV10" s="5" cm="1">
        <f t="array" ref="AV10">INDEX(GMWA!$A$2:$CR$600,MATCH(1,(GMWA!$CQ$2:$CQ$600=AV$3)*(GMWA!$CP$2:$CP$600=AV$4)*(GMWA!$CR$2:$CR$600=AV$1),0),$A10-1966)</f>
        <v>355691.4</v>
      </c>
      <c r="AW10" s="5" cm="1">
        <f t="array" ref="AW10">INDEX(GMWA!$A$2:$CR$600,MATCH(1,(GMWA!$CQ$2:$CQ$600=AW$3)*(GMWA!$CP$2:$CP$600=AW$4)*(GMWA!$CR$2:$CR$600=AW$1),0),$A10-1966)</f>
        <v>167.06710000000001</v>
      </c>
      <c r="AX10" s="5" cm="1">
        <f t="array" ref="AX10">INDEX(GMWA!$A$2:$CR$600,MATCH(1,(GMWA!$CQ$2:$CQ$600=AX$3)*(GMWA!$CP$2:$CP$600=AX$4)*(GMWA!$CR$2:$CR$600=AX$1),0),$A10-1966)</f>
        <v>14472.8</v>
      </c>
      <c r="AY10" s="5" cm="1">
        <f t="array" ref="AY10">INDEX(GMWA!$A$2:$CR$600,MATCH(1,(GMWA!$CQ$2:$CQ$600=AY$3)*(GMWA!$CP$2:$CP$600=AY$4)*(GMWA!$CR$2:$CR$600=AY$1),0),$A10-1966)</f>
        <v>674.6798</v>
      </c>
      <c r="AZ10" s="5" cm="1">
        <f t="array" ref="AZ10">INDEX(GMWA!$A$2:$CR$600,MATCH(1,(GMWA!$CQ$2:$CQ$600=AZ$3)*(GMWA!$CP$2:$CP$600=AZ$4)*(GMWA!$CR$2:$CR$600=AZ$1),0),$A10-1966)</f>
        <v>269.714</v>
      </c>
      <c r="BA10" s="5" cm="1">
        <f t="array" ref="BA10">INDEX(GMWA!$A$2:$CR$600,MATCH(1,(GMWA!$CQ$2:$CQ$600=BA$3)*(GMWA!$CP$2:$CP$600=BA$4)*(GMWA!$CR$2:$CR$600=BA$1),0),$A10-1966)</f>
        <v>95.83</v>
      </c>
      <c r="BB10" s="5" cm="1">
        <f t="array" ref="BB10">INDEX(GMWA!$A$2:$CR$600,MATCH(1,(GMWA!$CQ$2:$CQ$600=BB$3)*(GMWA!$CP$2:$CP$600=BB$4)*(GMWA!$CR$2:$CR$600=BB$1),0),$A10-1966)</f>
        <v>47.154130000000002</v>
      </c>
      <c r="BC10" s="5" cm="1">
        <f t="array" ref="BC10">INDEX(GMWA!$A$2:$CR$600,MATCH(1,(GMWA!$CQ$2:$CQ$600=BC$3)*(GMWA!$CP$2:$CP$600=BC$4)*(GMWA!$CR$2:$CR$600=BC$1),0),$A10-1966)</f>
        <v>138.524</v>
      </c>
      <c r="BD10" s="5" cm="1">
        <f t="array" ref="BD10">INDEX(GMWA!$A$2:$CR$600,MATCH(1,(GMWA!$CQ$2:$CQ$600=BD$3)*(GMWA!$CP$2:$CP$600=BD$4)*(GMWA!$CR$2:$CR$600=BD$1),0),$A10-1966)</f>
        <v>67.027150000000006</v>
      </c>
      <c r="BE10" s="5" cm="1">
        <f t="array" ref="BE10">INDEX(GMWA!$A$2:$CR$600,MATCH(1,(GMWA!$CQ$2:$CQ$600=BE$3)*(GMWA!$CP$2:$CP$600=BE$4)*(GMWA!$CR$2:$CR$600=BE$1),0),$A10-1966)</f>
        <v>45.44303</v>
      </c>
      <c r="BF10" s="5" cm="1">
        <f t="array" ref="BF10">INDEX(GMWA!$A$2:$CR$600,MATCH(1,(GMWA!$CQ$2:$CQ$600=BF$3)*(GMWA!$CP$2:$CP$600=BF$4)*(GMWA!$CR$2:$CR$600=BF$1),0),$A10-1966)</f>
        <v>20.789000000000001</v>
      </c>
      <c r="BG10" s="5" cm="1">
        <f t="array" ref="BG10">INDEX(GMWA!$A$2:$CR$600,MATCH(1,(GMWA!$CQ$2:$CQ$600=BG$3)*(GMWA!$CP$2:$CP$600=BG$4)*(GMWA!$CR$2:$CR$600=BG$1),0),$A10-1966)</f>
        <v>6.6038160000000001</v>
      </c>
      <c r="BH10" s="5" cm="1">
        <f t="array" ref="BH10">INDEX(GMWA!$A$2:$CR$600,MATCH(1,(GMWA!$CQ$2:$CQ$600=BH$3)*(GMWA!$CP$2:$CP$600=BH$4)*(GMWA!$CR$2:$CR$600=BH$1),0),$A10-1966)</f>
        <v>3.4544160000000002</v>
      </c>
      <c r="BI10" s="5" cm="1">
        <f t="array" ref="BI10">INDEX(GMWA!$A$2:$CR$600,MATCH(1,(GMWA!$CQ$2:$CQ$600=BI$3)*(GMWA!$CP$2:$CP$600=BI$4)*(GMWA!$CR$2:$CR$600=BI$1),0),$A10-1966)</f>
        <v>23.33717</v>
      </c>
      <c r="BK10" s="9">
        <f t="shared" si="8"/>
        <v>8.691772447217577</v>
      </c>
      <c r="BL10" s="9">
        <f t="shared" si="9"/>
        <v>5.7520703473726513</v>
      </c>
      <c r="BM10" s="9">
        <f t="shared" si="10"/>
        <v>5.4923620579947281</v>
      </c>
      <c r="BN10" s="9">
        <f t="shared" si="11"/>
        <v>9.0138565351006701</v>
      </c>
      <c r="BO10" s="9">
        <f t="shared" si="12"/>
        <v>119100000</v>
      </c>
      <c r="BP10" s="9">
        <f t="shared" si="13"/>
        <v>1.9703029940119761</v>
      </c>
      <c r="BQ10" s="9">
        <f t="shared" si="14"/>
        <v>6.2641779188148368</v>
      </c>
      <c r="BR10" s="9">
        <f t="shared" si="15"/>
        <v>2.6295615069031366</v>
      </c>
      <c r="BS10" s="9">
        <f t="shared" si="16"/>
        <v>1.4508112059847178</v>
      </c>
      <c r="BT10" s="9">
        <f t="shared" si="17"/>
        <v>6.2511652090667305</v>
      </c>
      <c r="BU10" s="9">
        <f t="shared" si="18"/>
        <v>3.2697043874538512</v>
      </c>
      <c r="BV10" s="9">
        <f t="shared" si="19"/>
        <v>3.7622566475190395</v>
      </c>
      <c r="BW10" s="9">
        <f t="shared" si="20"/>
        <v>20.578177362858131</v>
      </c>
      <c r="BX10" s="9">
        <f t="shared" si="21"/>
        <v>5.3882716006327103</v>
      </c>
      <c r="BY10" s="9">
        <f t="shared" si="22"/>
        <v>5.5614907703666709</v>
      </c>
      <c r="BZ10" s="9">
        <f t="shared" si="23"/>
        <v>3.833004107899121</v>
      </c>
      <c r="CA10" s="9">
        <f t="shared" si="24"/>
        <v>8.1115355928246533</v>
      </c>
      <c r="CB10" s="9">
        <f t="shared" si="25"/>
        <v>29331</v>
      </c>
      <c r="CC10" s="9">
        <f t="shared" si="26"/>
        <v>5.1143489984930612</v>
      </c>
      <c r="CD10" s="9">
        <f t="shared" si="27"/>
        <v>0.4713763765957858</v>
      </c>
    </row>
    <row r="11" spans="1:82">
      <c r="A11" s="5">
        <f t="shared" si="28"/>
        <v>1977</v>
      </c>
      <c r="B11" s="5" cm="1">
        <f t="array" ref="B11">INDEX(GMWA!$A$2:$CR$600,MATCH(1,(GMWA!$CQ$2:$CQ$600=B$3)*(GMWA!$CP$2:$CP$600=B$4)*(GMWA!$CR$2:$CR$600=B$1),0),$A11-1966)</f>
        <v>7333</v>
      </c>
      <c r="C11" s="5" cm="1">
        <f t="array" ref="C11">INDEX(GMWA!$A$2:$CR$600,MATCH(1,(GMWA!$CQ$2:$CQ$600=C$3)*(GMWA!$CP$2:$CP$600=C$4)*(GMWA!$CR$2:$CR$600=C$1),0),$A11-1966)</f>
        <v>95.75</v>
      </c>
      <c r="D11" s="5" cm="1">
        <f t="array" ref="D11">INDEX(GMWA!$A$2:$CR$600,MATCH(1,(GMWA!$CQ$2:$CQ$600=D$3)*(GMWA!$CP$2:$CP$600=D$4)*(GMWA!$CR$2:$CR$600=D$1),0),$A11-1966)</f>
        <v>3374.9679999999998</v>
      </c>
      <c r="E11" s="5" cm="1">
        <f t="array" ref="E11">INDEX(GMWA!$A$2:$CR$600,MATCH(1,(GMWA!$CQ$2:$CQ$600=E$3)*(GMWA!$CP$2:$CP$600=E$4)*(GMWA!$CR$2:$CR$600=E$1),0),$A11-1966)</f>
        <v>9432</v>
      </c>
      <c r="F11" s="5" cm="1">
        <f t="array" ref="F11">INDEX(GMWA!$A$2:$CR$600,MATCH(1,(GMWA!$CQ$2:$CQ$600=F$3)*(GMWA!$CP$2:$CP$600=F$4)*(GMWA!$CR$2:$CR$600=F$1),0),$A11-1966)</f>
        <v>1532</v>
      </c>
      <c r="G11" s="5" cm="1">
        <f t="array" ref="G11">INDEX(GMWA!$A$2:$CR$600,MATCH(1,(GMWA!$CQ$2:$CQ$600=G$3)*(GMWA!$CP$2:$CP$600=G$4)*(GMWA!$CR$2:$CR$600=G$1),0),$A11-1966)</f>
        <v>4.9727259999999998</v>
      </c>
      <c r="H11" s="5" cm="1">
        <f t="array" ref="H11">INDEX(GMWA!$A$2:$CR$600,MATCH(1,(GMWA!$CQ$2:$CQ$600=H$3)*(GMWA!$CP$2:$CP$600=H$4)*(GMWA!$CR$2:$CR$600=H$1),0),$A11-1966)</f>
        <v>7658.6890000000003</v>
      </c>
      <c r="I11" s="5" cm="1">
        <f t="array" ref="I11">INDEX(GMWA!$A$2:$CR$600,MATCH(1,(GMWA!$CQ$2:$CQ$600=I$3)*(GMWA!$CP$2:$CP$600=I$4)*(GMWA!$CR$2:$CR$600=I$1),0),$A11-1966)</f>
        <v>3.113591</v>
      </c>
      <c r="J11" s="5" cm="1">
        <f t="array" ref="J11">INDEX(GMWA!$A$2:$CR$600,MATCH(1,(GMWA!$CQ$2:$CQ$600=J$3)*(GMWA!$CP$2:$CP$600=J$4)*(GMWA!$CR$2:$CR$600=J$1),0),$A11-1966)</f>
        <v>64.847700000000003</v>
      </c>
      <c r="K11" s="5" cm="1">
        <f t="array" ref="K11">INDEX(GMWA!$A$2:$CR$600,MATCH(1,(GMWA!$CQ$2:$CQ$600=K$3)*(GMWA!$CP$2:$CP$600=K$4)*(GMWA!$CR$2:$CR$600=K$1),0),$A11-1966)</f>
        <v>10.62</v>
      </c>
      <c r="L11" s="5" cm="1">
        <f t="array" ref="L11">INDEX(GMWA!$A$2:$CR$600,MATCH(1,(GMWA!$CQ$2:$CQ$600=L$3)*(GMWA!$CP$2:$CP$600=L$4)*(GMWA!$CR$2:$CR$600=L$1),0),$A11-1966)</f>
        <v>3.0529999999999999</v>
      </c>
      <c r="M11" s="5" cm="1">
        <f t="array" ref="M11">INDEX(GMWA!$A$2:$CR$600,MATCH(1,(GMWA!$CQ$2:$CQ$600=M$3)*(GMWA!$CP$2:$CP$600=M$4)*(GMWA!$CR$2:$CR$600=M$1),0),$A11-1966)</f>
        <v>3.8246229999999999</v>
      </c>
      <c r="N11" s="5" cm="1">
        <f t="array" ref="N11">INDEX(GMWA!$A$2:$CR$600,MATCH(1,(GMWA!$CQ$2:$CQ$600=N$3)*(GMWA!$CP$2:$CP$600=N$4)*(GMWA!$CR$2:$CR$600=N$1),0),$A11-1966)</f>
        <v>1.968513</v>
      </c>
      <c r="O11" s="5" cm="1">
        <f t="array" ref="O11">INDEX(GMWA!$A$2:$CR$600,MATCH(1,(GMWA!$CQ$2:$CQ$600=O$3)*(GMWA!$CP$2:$CP$600=O$4)*(GMWA!$CR$2:$CR$600=O$1),0),$A11-1966)</f>
        <v>3.8340999999999998</v>
      </c>
      <c r="P11" s="5" cm="1">
        <f t="array" ref="P11">INDEX(GMWA!$A$2:$CR$600,MATCH(1,(GMWA!$CQ$2:$CQ$600=P$3)*(GMWA!$CP$2:$CP$600=P$4)*(GMWA!$CR$2:$CR$600=P$1),0),$A11-1966)</f>
        <v>3.1951969999999998</v>
      </c>
      <c r="Q11" s="5" cm="1">
        <f t="array" ref="Q11">INDEX(GMWA!$A$2:$CR$600,MATCH(1,(GMWA!$CQ$2:$CQ$600=Q$3)*(GMWA!$CP$2:$CP$600=Q$4)*(GMWA!$CR$2:$CR$600=Q$1),0),$A11-1966)</f>
        <v>0.91725950000000001</v>
      </c>
      <c r="R11" s="5" cm="1">
        <f t="array" ref="R11">INDEX(GMWA!$A$2:$CR$600,MATCH(1,(GMWA!$CQ$2:$CQ$600=R$3)*(GMWA!$CP$2:$CP$600=R$4)*(GMWA!$CR$2:$CR$600=R$1),0),$A11-1966)</f>
        <v>0.16300000000000001</v>
      </c>
      <c r="S11" s="5" cm="1">
        <f t="array" ref="S11">INDEX(GMWA!$A$2:$CR$600,MATCH(1,(GMWA!$CQ$2:$CQ$600=S$3)*(GMWA!$CP$2:$CP$600=S$4)*(GMWA!$CR$2:$CR$600=S$1),0),$A11-1966)</f>
        <v>0.37584000000000001</v>
      </c>
      <c r="T11" s="5" cm="1">
        <f t="array" ref="T11">INDEX(GMWA!$A$2:$CR$600,MATCH(1,(GMWA!$CQ$2:$CQ$600=T$3)*(GMWA!$CP$2:$CP$600=T$4)*(GMWA!$CR$2:$CR$600=T$1),0),$A11-1966)</f>
        <v>5.3190420000000002E-2</v>
      </c>
      <c r="U11" s="5" cm="1">
        <f t="array" ref="U11">INDEX(GMWA!$A$2:$CR$600,MATCH(1,(GMWA!$CQ$2:$CQ$600=U$3)*(GMWA!$CP$2:$CP$600=U$4)*(GMWA!$CR$2:$CR$600=U$1),0),$A11-1966)</f>
        <v>4.0000000000000001E-3</v>
      </c>
      <c r="V11" s="5" cm="1">
        <f t="array" ref="V11">INDEX(GMWA!$A$2:$CR$600,MATCH(1,(GMWA!$CQ$2:$CQ$600=V$3)*(GMWA!$CP$2:$CP$600=V$4)*(GMWA!$CR$2:$CR$600=V$1),0),$A11-1966)</f>
        <v>83765.5</v>
      </c>
      <c r="W11" s="5" cm="1">
        <f t="array" ref="W11">INDEX(GMWA!$A$2:$CR$600,MATCH(1,(GMWA!$CQ$2:$CQ$600=W$3)*(GMWA!$CP$2:$CP$600=W$4)*(GMWA!$CR$2:$CR$600=W$1),0),$A11-1966)</f>
        <v>1624.972</v>
      </c>
      <c r="X11" s="5" cm="1">
        <f t="array" ref="X11">INDEX(GMWA!$A$2:$CR$600,MATCH(1,(GMWA!$CQ$2:$CQ$600=X$3)*(GMWA!$CP$2:$CP$600=X$4)*(GMWA!$CR$2:$CR$600=X$1),0),$A11-1966)</f>
        <v>58816</v>
      </c>
      <c r="Y11" s="5" cm="1">
        <f t="array" ref="Y11">INDEX(GMWA!$A$2:$CR$600,MATCH(1,(GMWA!$CQ$2:$CQ$600=Y$3)*(GMWA!$CP$2:$CP$600=Y$4)*(GMWA!$CR$2:$CR$600=Y$1),0),$A11-1966)</f>
        <v>104504</v>
      </c>
      <c r="Z11" s="5" cm="1">
        <f t="array" ref="Z11">INDEX(GMWA!$A$2:$CR$600,MATCH(1,(GMWA!$CQ$2:$CQ$600=Z$3)*(GMWA!$CP$2:$CP$600=Z$4)*(GMWA!$CR$2:$CR$600=Z$1),0),$A11-1966)</f>
        <v>1E-3</v>
      </c>
      <c r="AA11" s="5" cm="1">
        <f t="array" ref="AA11">INDEX(GMWA!$A$2:$CR$600,MATCH(1,(GMWA!$CQ$2:$CQ$600=AA$3)*(GMWA!$CP$2:$CP$600=AA$4)*(GMWA!$CR$2:$CR$600=AA$1),0),$A11-1966)</f>
        <v>167</v>
      </c>
      <c r="AB11" s="5" cm="1">
        <f t="array" ref="AB11">INDEX(GMWA!$A$2:$CR$600,MATCH(1,(GMWA!$CQ$2:$CQ$600=AB$3)*(GMWA!$CP$2:$CP$600=AB$4)*(GMWA!$CR$2:$CR$600=AB$1),0),$A11-1966)</f>
        <v>111291.3</v>
      </c>
      <c r="AC11" s="5" cm="1">
        <f t="array" ref="AC11">INDEX(GMWA!$A$2:$CR$600,MATCH(1,(GMWA!$CQ$2:$CQ$600=AC$3)*(GMWA!$CP$2:$CP$600=AC$4)*(GMWA!$CR$2:$CR$600=AC$1),0),$A11-1966)</f>
        <v>111.01990000000001</v>
      </c>
      <c r="AD11" s="5" cm="1">
        <f t="array" ref="AD11">INDEX(GMWA!$A$2:$CR$600,MATCH(1,(GMWA!$CQ$2:$CQ$600=AD$3)*(GMWA!$CP$2:$CP$600=AD$4)*(GMWA!$CR$2:$CR$600=AD$1),0),$A11-1966)</f>
        <v>3961.0830000000001</v>
      </c>
      <c r="AE11" s="5" cm="1">
        <f t="array" ref="AE11">INDEX(GMWA!$A$2:$CR$600,MATCH(1,(GMWA!$CQ$2:$CQ$600=AE$3)*(GMWA!$CP$2:$CP$600=AE$4)*(GMWA!$CR$2:$CR$600=AE$1),0),$A11-1966)</f>
        <v>172.10300000000001</v>
      </c>
      <c r="AF11" s="5" cm="1">
        <f t="array" ref="AF11">INDEX(GMWA!$A$2:$CR$600,MATCH(1,(GMWA!$CQ$2:$CQ$600=AF$3)*(GMWA!$CP$2:$CP$600=AF$4)*(GMWA!$CR$2:$CR$600=AF$1),0),$A11-1966)</f>
        <v>81.676730000000006</v>
      </c>
      <c r="AG11" s="5" cm="1">
        <f t="array" ref="AG11">INDEX(GMWA!$A$2:$CR$600,MATCH(1,(GMWA!$CQ$2:$CQ$600=AG$3)*(GMWA!$CP$2:$CP$600=AG$4)*(GMWA!$CR$2:$CR$600=AG$1),0),$A11-1966)</f>
        <v>97.55</v>
      </c>
      <c r="AH11" s="5" cm="1">
        <f t="array" ref="AH11">INDEX(GMWA!$A$2:$CR$600,MATCH(1,(GMWA!$CQ$2:$CQ$600=AH$3)*(GMWA!$CP$2:$CP$600=AH$4)*(GMWA!$CR$2:$CR$600=AH$1),0),$A11-1966)</f>
        <v>8.2038609999999998</v>
      </c>
      <c r="AI11" s="5" cm="1">
        <f t="array" ref="AI11">INDEX(GMWA!$A$2:$CR$600,MATCH(1,(GMWA!$CQ$2:$CQ$600=AI$3)*(GMWA!$CP$2:$CP$600=AI$4)*(GMWA!$CR$2:$CR$600=AI$1),0),$A11-1966)</f>
        <v>69.813429999999997</v>
      </c>
      <c r="AJ11" s="5" cm="1">
        <f t="array" ref="AJ11">INDEX(GMWA!$A$2:$CR$600,MATCH(1,(GMWA!$CQ$2:$CQ$600=AJ$3)*(GMWA!$CP$2:$CP$600=AJ$4)*(GMWA!$CR$2:$CR$600=AJ$1),0),$A11-1966)</f>
        <v>53.673549999999999</v>
      </c>
      <c r="AK11" s="5" cm="1">
        <f t="array" ref="AK11">INDEX(GMWA!$A$2:$CR$600,MATCH(1,(GMWA!$CQ$2:$CQ$600=AK$3)*(GMWA!$CP$2:$CP$600=AK$4)*(GMWA!$CR$2:$CR$600=AK$1),0),$A11-1966)</f>
        <v>23.65607</v>
      </c>
      <c r="AL11" s="5" cm="1">
        <f t="array" ref="AL11">INDEX(GMWA!$A$2:$CR$600,MATCH(1,(GMWA!$CQ$2:$CQ$600=AL$3)*(GMWA!$CP$2:$CP$600=AL$4)*(GMWA!$CR$2:$CR$600=AL$1),0),$A11-1966)</f>
        <v>2.0987830000000001</v>
      </c>
      <c r="AM11" s="5" cm="1">
        <f t="array" ref="AM11">INDEX(GMWA!$A$2:$CR$600,MATCH(1,(GMWA!$CQ$2:$CQ$600=AM$3)*(GMWA!$CP$2:$CP$600=AM$4)*(GMWA!$CR$2:$CR$600=AM$1),0),$A11-1966)</f>
        <v>1E-3</v>
      </c>
      <c r="AN11" s="5" cm="1">
        <f t="array" ref="AN11">INDEX(GMWA!$A$2:$CR$600,MATCH(1,(GMWA!$CQ$2:$CQ$600=AN$3)*(GMWA!$CP$2:$CP$600=AN$4)*(GMWA!$CR$2:$CR$600=AN$1),0),$A11-1966)</f>
        <v>0.89238969999999995</v>
      </c>
      <c r="AO11" s="5" cm="1">
        <f t="array" ref="AO11">INDEX(GMWA!$A$2:$CR$600,MATCH(1,(GMWA!$CQ$2:$CQ$600=AO$3)*(GMWA!$CP$2:$CP$600=AO$4)*(GMWA!$CR$2:$CR$600=AO$1),0),$A11-1966)</f>
        <v>1.1846159999999999</v>
      </c>
      <c r="AP11" s="5" cm="1">
        <f t="array" ref="AP11">INDEX(GMWA!$A$2:$CR$600,MATCH(1,(GMWA!$CQ$2:$CQ$600=AP$3)*(GMWA!$CP$2:$CP$600=AP$4)*(GMWA!$CR$2:$CR$600=AP$1),0),$A11-1966)</f>
        <v>159786</v>
      </c>
      <c r="AQ11" s="5" cm="1">
        <f t="array" ref="AQ11">INDEX(GMWA!$A$2:$CR$600,MATCH(1,(GMWA!$CQ$2:$CQ$600=AQ$3)*(GMWA!$CP$2:$CP$600=AQ$4)*(GMWA!$CR$2:$CR$600=AQ$1),0),$A11-1966)</f>
        <v>2081.8249999999998</v>
      </c>
      <c r="AR11" s="5" cm="1">
        <f t="array" ref="AR11">INDEX(GMWA!$A$2:$CR$600,MATCH(1,(GMWA!$CQ$2:$CQ$600=AR$3)*(GMWA!$CP$2:$CP$600=AR$4)*(GMWA!$CR$2:$CR$600=AR$1),0),$A11-1966)</f>
        <v>191055.8</v>
      </c>
      <c r="AS11" s="5" cm="1">
        <f t="array" ref="AS11">INDEX(GMWA!$A$2:$CR$600,MATCH(1,(GMWA!$CQ$2:$CQ$600=AS$3)*(GMWA!$CP$2:$CP$600=AS$4)*(GMWA!$CR$2:$CR$600=AS$1),0),$A11-1966)</f>
        <v>227601</v>
      </c>
      <c r="AT11" s="5" cm="1">
        <f t="array" ref="AT11">INDEX(GMWA!$A$2:$CR$600,MATCH(1,(GMWA!$CQ$2:$CQ$600=AT$3)*(GMWA!$CP$2:$CP$600=AT$4)*(GMWA!$CR$2:$CR$600=AT$1),0),$A11-1966)</f>
        <v>100560</v>
      </c>
      <c r="AU11" s="5" cm="1">
        <f t="array" ref="AU11">INDEX(GMWA!$A$2:$CR$600,MATCH(1,(GMWA!$CQ$2:$CQ$600=AU$3)*(GMWA!$CP$2:$CP$600=AU$4)*(GMWA!$CR$2:$CR$600=AU$1),0),$A11-1966)</f>
        <v>286.1062</v>
      </c>
      <c r="AV11" s="5" cm="1">
        <f t="array" ref="AV11">INDEX(GMWA!$A$2:$CR$600,MATCH(1,(GMWA!$CQ$2:$CQ$600=AV$3)*(GMWA!$CP$2:$CP$600=AV$4)*(GMWA!$CR$2:$CR$600=AV$1),0),$A11-1966)</f>
        <v>386869</v>
      </c>
      <c r="AW11" s="5" cm="1">
        <f t="array" ref="AW11">INDEX(GMWA!$A$2:$CR$600,MATCH(1,(GMWA!$CQ$2:$CQ$600=AW$3)*(GMWA!$CP$2:$CP$600=AW$4)*(GMWA!$CR$2:$CR$600=AW$1),0),$A11-1966)</f>
        <v>171.5746</v>
      </c>
      <c r="AX11" s="5" cm="1">
        <f t="array" ref="AX11">INDEX(GMWA!$A$2:$CR$600,MATCH(1,(GMWA!$CQ$2:$CQ$600=AX$3)*(GMWA!$CP$2:$CP$600=AX$4)*(GMWA!$CR$2:$CR$600=AX$1),0),$A11-1966)</f>
        <v>18608.099999999999</v>
      </c>
      <c r="AY11" s="5" cm="1">
        <f t="array" ref="AY11">INDEX(GMWA!$A$2:$CR$600,MATCH(1,(GMWA!$CQ$2:$CQ$600=AY$3)*(GMWA!$CP$2:$CP$600=AY$4)*(GMWA!$CR$2:$CR$600=AY$1),0),$A11-1966)</f>
        <v>719.97910000000002</v>
      </c>
      <c r="AZ11" s="5" cm="1">
        <f t="array" ref="AZ11">INDEX(GMWA!$A$2:$CR$600,MATCH(1,(GMWA!$CQ$2:$CQ$600=AZ$3)*(GMWA!$CP$2:$CP$600=AZ$4)*(GMWA!$CR$2:$CR$600=AZ$1),0),$A11-1966)</f>
        <v>303.90699999999998</v>
      </c>
      <c r="BA11" s="5" cm="1">
        <f t="array" ref="BA11">INDEX(GMWA!$A$2:$CR$600,MATCH(1,(GMWA!$CQ$2:$CQ$600=BA$3)*(GMWA!$CP$2:$CP$600=BA$4)*(GMWA!$CR$2:$CR$600=BA$1),0),$A11-1966)</f>
        <v>116.42700000000001</v>
      </c>
      <c r="BB11" s="5" cm="1">
        <f t="array" ref="BB11">INDEX(GMWA!$A$2:$CR$600,MATCH(1,(GMWA!$CQ$2:$CQ$600=BB$3)*(GMWA!$CP$2:$CP$600=BB$4)*(GMWA!$CR$2:$CR$600=BB$1),0),$A11-1966)</f>
        <v>59.824440000000003</v>
      </c>
      <c r="BC11" s="5" cm="1">
        <f t="array" ref="BC11">INDEX(GMWA!$A$2:$CR$600,MATCH(1,(GMWA!$CQ$2:$CQ$600=BC$3)*(GMWA!$CP$2:$CP$600=BC$4)*(GMWA!$CR$2:$CR$600=BC$1),0),$A11-1966)</f>
        <v>142.244</v>
      </c>
      <c r="BD11" s="5" cm="1">
        <f t="array" ref="BD11">INDEX(GMWA!$A$2:$CR$600,MATCH(1,(GMWA!$CQ$2:$CQ$600=BD$3)*(GMWA!$CP$2:$CP$600=BD$4)*(GMWA!$CR$2:$CR$600=BD$1),0),$A11-1966)</f>
        <v>72.416439999999994</v>
      </c>
      <c r="BE11" s="5" cm="1">
        <f t="array" ref="BE11">INDEX(GMWA!$A$2:$CR$600,MATCH(1,(GMWA!$CQ$2:$CQ$600=BE$3)*(GMWA!$CP$2:$CP$600=BE$4)*(GMWA!$CR$2:$CR$600=BE$1),0),$A11-1966)</f>
        <v>50.30829</v>
      </c>
      <c r="BF11" s="5" cm="1">
        <f t="array" ref="BF11">INDEX(GMWA!$A$2:$CR$600,MATCH(1,(GMWA!$CQ$2:$CQ$600=BF$3)*(GMWA!$CP$2:$CP$600=BF$4)*(GMWA!$CR$2:$CR$600=BF$1),0),$A11-1966)</f>
        <v>22.945</v>
      </c>
      <c r="BG11" s="5" cm="1">
        <f t="array" ref="BG11">INDEX(GMWA!$A$2:$CR$600,MATCH(1,(GMWA!$CQ$2:$CQ$600=BG$3)*(GMWA!$CP$2:$CP$600=BG$4)*(GMWA!$CR$2:$CR$600=BG$1),0),$A11-1966)</f>
        <v>8.0380839999999996</v>
      </c>
      <c r="BH11" s="5" cm="1">
        <f t="array" ref="BH11">INDEX(GMWA!$A$2:$CR$600,MATCH(1,(GMWA!$CQ$2:$CQ$600=BH$3)*(GMWA!$CP$2:$CP$600=BH$4)*(GMWA!$CR$2:$CR$600=BH$1),0),$A11-1966)</f>
        <v>4.0459719999999999</v>
      </c>
      <c r="BI11" s="5" cm="1">
        <f t="array" ref="BI11">INDEX(GMWA!$A$2:$CR$600,MATCH(1,(GMWA!$CQ$2:$CQ$600=BI$3)*(GMWA!$CP$2:$CP$600=BI$4)*(GMWA!$CR$2:$CR$600=BI$1),0),$A11-1966)</f>
        <v>23.33717</v>
      </c>
      <c r="BK11" s="9">
        <f t="shared" si="8"/>
        <v>8.7542007150915353</v>
      </c>
      <c r="BL11" s="9">
        <f t="shared" si="9"/>
        <v>5.8924092230512279</v>
      </c>
      <c r="BM11" s="9">
        <f t="shared" si="10"/>
        <v>5.7381800870511421</v>
      </c>
      <c r="BN11" s="9">
        <f t="shared" si="11"/>
        <v>9.0254918472020211</v>
      </c>
      <c r="BO11" s="9">
        <f t="shared" si="12"/>
        <v>153200000</v>
      </c>
      <c r="BP11" s="9">
        <f t="shared" si="13"/>
        <v>2.9776802395209581</v>
      </c>
      <c r="BQ11" s="9">
        <f t="shared" si="14"/>
        <v>6.8816601117966991</v>
      </c>
      <c r="BR11" s="9">
        <f t="shared" si="15"/>
        <v>2.8045341420772312</v>
      </c>
      <c r="BS11" s="9">
        <f t="shared" si="16"/>
        <v>1.6371204541788194</v>
      </c>
      <c r="BT11" s="9">
        <f t="shared" si="17"/>
        <v>6.1707233459033253</v>
      </c>
      <c r="BU11" s="9">
        <f t="shared" si="18"/>
        <v>3.7379067452871824</v>
      </c>
      <c r="BV11" s="9">
        <f t="shared" si="19"/>
        <v>3.9206796514607891</v>
      </c>
      <c r="BW11" s="9">
        <f t="shared" si="20"/>
        <v>23.994957983807868</v>
      </c>
      <c r="BX11" s="9">
        <f t="shared" si="21"/>
        <v>5.4919232588915916</v>
      </c>
      <c r="BY11" s="9">
        <f t="shared" si="22"/>
        <v>5.9530196903316437</v>
      </c>
      <c r="BZ11" s="9">
        <f t="shared" si="23"/>
        <v>3.8774804944354662</v>
      </c>
      <c r="CA11" s="9">
        <f t="shared" si="24"/>
        <v>7.766405578852126</v>
      </c>
      <c r="CB11" s="9">
        <f t="shared" si="25"/>
        <v>37584</v>
      </c>
      <c r="CC11" s="9">
        <f t="shared" si="26"/>
        <v>5.9604475488679451</v>
      </c>
      <c r="CD11" s="9">
        <f t="shared" si="27"/>
        <v>0.33766216225342222</v>
      </c>
    </row>
    <row r="12" spans="1:82">
      <c r="A12" s="5">
        <f t="shared" si="28"/>
        <v>1978</v>
      </c>
      <c r="B12" s="5" cm="1">
        <f t="array" ref="B12">INDEX(GMWA!$A$2:$CR$600,MATCH(1,(GMWA!$CQ$2:$CQ$600=B$3)*(GMWA!$CP$2:$CP$600=B$4)*(GMWA!$CR$2:$CR$600=B$1),0),$A12-1966)</f>
        <v>8160</v>
      </c>
      <c r="C12" s="5" cm="1">
        <f t="array" ref="C12">INDEX(GMWA!$A$2:$CR$600,MATCH(1,(GMWA!$CQ$2:$CQ$600=C$3)*(GMWA!$CP$2:$CP$600=C$4)*(GMWA!$CR$2:$CR$600=C$1),0),$A12-1966)</f>
        <v>112.45</v>
      </c>
      <c r="D12" s="5" cm="1">
        <f t="array" ref="D12">INDEX(GMWA!$A$2:$CR$600,MATCH(1,(GMWA!$CQ$2:$CQ$600=D$3)*(GMWA!$CP$2:$CP$600=D$4)*(GMWA!$CR$2:$CR$600=D$1),0),$A12-1966)</f>
        <v>4369.6679999999997</v>
      </c>
      <c r="E12" s="5" cm="1">
        <f t="array" ref="E12">INDEX(GMWA!$A$2:$CR$600,MATCH(1,(GMWA!$CQ$2:$CQ$600=E$3)*(GMWA!$CP$2:$CP$600=E$4)*(GMWA!$CR$2:$CR$600=E$1),0),$A12-1966)</f>
        <v>11741</v>
      </c>
      <c r="F12" s="5" cm="1">
        <f t="array" ref="F12">INDEX(GMWA!$A$2:$CR$600,MATCH(1,(GMWA!$CQ$2:$CQ$600=F$3)*(GMWA!$CP$2:$CP$600=F$4)*(GMWA!$CR$2:$CR$600=F$1),0),$A12-1966)</f>
        <v>1796</v>
      </c>
      <c r="G12" s="5" cm="1">
        <f t="array" ref="G12">INDEX(GMWA!$A$2:$CR$600,MATCH(1,(GMWA!$CQ$2:$CQ$600=G$3)*(GMWA!$CP$2:$CP$600=G$4)*(GMWA!$CR$2:$CR$600=G$1),0),$A12-1966)</f>
        <v>6.6268159999999998</v>
      </c>
      <c r="H12" s="5" cm="1">
        <f t="array" ref="H12">INDEX(GMWA!$A$2:$CR$600,MATCH(1,(GMWA!$CQ$2:$CQ$600=H$3)*(GMWA!$CP$2:$CP$600=H$4)*(GMWA!$CR$2:$CR$600=H$1),0),$A12-1966)</f>
        <v>9006.9220000000005</v>
      </c>
      <c r="I12" s="5" cm="1">
        <f t="array" ref="I12">INDEX(GMWA!$A$2:$CR$600,MATCH(1,(GMWA!$CQ$2:$CQ$600=I$3)*(GMWA!$CP$2:$CP$600=I$4)*(GMWA!$CR$2:$CR$600=I$1),0),$A12-1966)</f>
        <v>3.064492</v>
      </c>
      <c r="J12" s="5" cm="1">
        <f t="array" ref="J12">INDEX(GMWA!$A$2:$CR$600,MATCH(1,(GMWA!$CQ$2:$CQ$600=J$3)*(GMWA!$CP$2:$CP$600=J$4)*(GMWA!$CR$2:$CR$600=J$1),0),$A12-1966)</f>
        <v>97.435320000000004</v>
      </c>
      <c r="K12" s="5" cm="1">
        <f t="array" ref="K12">INDEX(GMWA!$A$2:$CR$600,MATCH(1,(GMWA!$CQ$2:$CQ$600=K$3)*(GMWA!$CP$2:$CP$600=K$4)*(GMWA!$CR$2:$CR$600=K$1),0),$A12-1966)</f>
        <v>11.47025</v>
      </c>
      <c r="L12" s="5" cm="1">
        <f t="array" ref="L12">INDEX(GMWA!$A$2:$CR$600,MATCH(1,(GMWA!$CQ$2:$CQ$600=L$3)*(GMWA!$CP$2:$CP$600=L$4)*(GMWA!$CR$2:$CR$600=L$1),0),$A12-1966)</f>
        <v>3.6019999999999999</v>
      </c>
      <c r="M12" s="5" cm="1">
        <f t="array" ref="M12">INDEX(GMWA!$A$2:$CR$600,MATCH(1,(GMWA!$CQ$2:$CQ$600=M$3)*(GMWA!$CP$2:$CP$600=M$4)*(GMWA!$CR$2:$CR$600=M$1),0),$A12-1966)</f>
        <v>5.3292820000000001</v>
      </c>
      <c r="N12" s="5" cm="1">
        <f t="array" ref="N12">INDEX(GMWA!$A$2:$CR$600,MATCH(1,(GMWA!$CQ$2:$CQ$600=N$3)*(GMWA!$CP$2:$CP$600=N$4)*(GMWA!$CR$2:$CR$600=N$1),0),$A12-1966)</f>
        <v>1.5524579999999999</v>
      </c>
      <c r="O12" s="5" cm="1">
        <f t="array" ref="O12">INDEX(GMWA!$A$2:$CR$600,MATCH(1,(GMWA!$CQ$2:$CQ$600=O$3)*(GMWA!$CP$2:$CP$600=O$4)*(GMWA!$CR$2:$CR$600=O$1),0),$A12-1966)</f>
        <v>4.3503999999999996</v>
      </c>
      <c r="P12" s="5" cm="1">
        <f t="array" ref="P12">INDEX(GMWA!$A$2:$CR$600,MATCH(1,(GMWA!$CQ$2:$CQ$600=P$3)*(GMWA!$CP$2:$CP$600=P$4)*(GMWA!$CR$2:$CR$600=P$1),0),$A12-1966)</f>
        <v>3.6531859999999998</v>
      </c>
      <c r="Q12" s="5" cm="1">
        <f t="array" ref="Q12">INDEX(GMWA!$A$2:$CR$600,MATCH(1,(GMWA!$CQ$2:$CQ$600=Q$3)*(GMWA!$CP$2:$CP$600=Q$4)*(GMWA!$CR$2:$CR$600=Q$1),0),$A12-1966)</f>
        <v>1.1793340000000001</v>
      </c>
      <c r="R12" s="5" cm="1">
        <f t="array" ref="R12">INDEX(GMWA!$A$2:$CR$600,MATCH(1,(GMWA!$CQ$2:$CQ$600=R$3)*(GMWA!$CP$2:$CP$600=R$4)*(GMWA!$CR$2:$CR$600=R$1),0),$A12-1966)</f>
        <v>0.193</v>
      </c>
      <c r="S12" s="5" cm="1">
        <f t="array" ref="S12">INDEX(GMWA!$A$2:$CR$600,MATCH(1,(GMWA!$CQ$2:$CQ$600=S$3)*(GMWA!$CP$2:$CP$600=S$4)*(GMWA!$CR$2:$CR$600=S$1),0),$A12-1966)</f>
        <v>0.48504009999999997</v>
      </c>
      <c r="T12" s="5" cm="1">
        <f t="array" ref="T12">INDEX(GMWA!$A$2:$CR$600,MATCH(1,(GMWA!$CQ$2:$CQ$600=T$3)*(GMWA!$CP$2:$CP$600=T$4)*(GMWA!$CR$2:$CR$600=T$1),0),$A12-1966)</f>
        <v>8.3566420000000002E-2</v>
      </c>
      <c r="U12" s="5" cm="1">
        <f t="array" ref="U12">INDEX(GMWA!$A$2:$CR$600,MATCH(1,(GMWA!$CQ$2:$CQ$600=U$3)*(GMWA!$CP$2:$CP$600=U$4)*(GMWA!$CR$2:$CR$600=U$1),0),$A12-1966)</f>
        <v>4.0000000000000001E-3</v>
      </c>
      <c r="V12" s="5" cm="1">
        <f t="array" ref="V12">INDEX(GMWA!$A$2:$CR$600,MATCH(1,(GMWA!$CQ$2:$CQ$600=V$3)*(GMWA!$CP$2:$CP$600=V$4)*(GMWA!$CR$2:$CR$600=V$1),0),$A12-1966)</f>
        <v>94137.5</v>
      </c>
      <c r="W12" s="5" cm="1">
        <f t="array" ref="W12">INDEX(GMWA!$A$2:$CR$600,MATCH(1,(GMWA!$CQ$2:$CQ$600=W$3)*(GMWA!$CP$2:$CP$600=W$4)*(GMWA!$CR$2:$CR$600=W$1),0),$A12-1966)</f>
        <v>1764.2950000000001</v>
      </c>
      <c r="X12" s="5" cm="1">
        <f t="array" ref="X12">INDEX(GMWA!$A$2:$CR$600,MATCH(1,(GMWA!$CQ$2:$CQ$600=X$3)*(GMWA!$CP$2:$CP$600=X$4)*(GMWA!$CR$2:$CR$600=X$1),0),$A12-1966)</f>
        <v>82009</v>
      </c>
      <c r="Y12" s="5" cm="1">
        <f t="array" ref="Y12">INDEX(GMWA!$A$2:$CR$600,MATCH(1,(GMWA!$CQ$2:$CQ$600=Y$3)*(GMWA!$CP$2:$CP$600=Y$4)*(GMWA!$CR$2:$CR$600=Y$1),0),$A12-1966)</f>
        <v>123288</v>
      </c>
      <c r="Z12" s="5" cm="1">
        <f t="array" ref="Z12">INDEX(GMWA!$A$2:$CR$600,MATCH(1,(GMWA!$CQ$2:$CQ$600=Z$3)*(GMWA!$CP$2:$CP$600=Z$4)*(GMWA!$CR$2:$CR$600=Z$1),0),$A12-1966)</f>
        <v>1E-3</v>
      </c>
      <c r="AA12" s="5" cm="1">
        <f t="array" ref="AA12">INDEX(GMWA!$A$2:$CR$600,MATCH(1,(GMWA!$CQ$2:$CQ$600=AA$3)*(GMWA!$CP$2:$CP$600=AA$4)*(GMWA!$CR$2:$CR$600=AA$1),0),$A12-1966)</f>
        <v>167</v>
      </c>
      <c r="AB12" s="5" cm="1">
        <f t="array" ref="AB12">INDEX(GMWA!$A$2:$CR$600,MATCH(1,(GMWA!$CQ$2:$CQ$600=AB$3)*(GMWA!$CP$2:$CP$600=AB$4)*(GMWA!$CR$2:$CR$600=AB$1),0),$A12-1966)</f>
        <v>143290.1</v>
      </c>
      <c r="AC12" s="5" cm="1">
        <f t="array" ref="AC12">INDEX(GMWA!$A$2:$CR$600,MATCH(1,(GMWA!$CQ$2:$CQ$600=AC$3)*(GMWA!$CP$2:$CP$600=AC$4)*(GMWA!$CR$2:$CR$600=AC$1),0),$A12-1966)</f>
        <v>112.7911</v>
      </c>
      <c r="AD12" s="5" cm="1">
        <f t="array" ref="AD12">INDEX(GMWA!$A$2:$CR$600,MATCH(1,(GMWA!$CQ$2:$CQ$600=AD$3)*(GMWA!$CP$2:$CP$600=AD$4)*(GMWA!$CR$2:$CR$600=AD$1),0),$A12-1966)</f>
        <v>4918.7269999999999</v>
      </c>
      <c r="AE12" s="5" cm="1">
        <f t="array" ref="AE12">INDEX(GMWA!$A$2:$CR$600,MATCH(1,(GMWA!$CQ$2:$CQ$600=AE$3)*(GMWA!$CP$2:$CP$600=AE$4)*(GMWA!$CR$2:$CR$600=AE$1),0),$A12-1966)</f>
        <v>193.93610000000001</v>
      </c>
      <c r="AF12" s="5" cm="1">
        <f t="array" ref="AF12">INDEX(GMWA!$A$2:$CR$600,MATCH(1,(GMWA!$CQ$2:$CQ$600=AF$3)*(GMWA!$CP$2:$CP$600=AF$4)*(GMWA!$CR$2:$CR$600=AF$1),0),$A12-1966)</f>
        <v>96.234009999999998</v>
      </c>
      <c r="AG12" s="5" cm="1">
        <f t="array" ref="AG12">INDEX(GMWA!$A$2:$CR$600,MATCH(1,(GMWA!$CQ$2:$CQ$600=AG$3)*(GMWA!$CP$2:$CP$600=AG$4)*(GMWA!$CR$2:$CR$600=AG$1),0),$A12-1966)</f>
        <v>121.67400000000001</v>
      </c>
      <c r="AH12" s="5" cm="1">
        <f t="array" ref="AH12">INDEX(GMWA!$A$2:$CR$600,MATCH(1,(GMWA!$CQ$2:$CQ$600=AH$3)*(GMWA!$CP$2:$CP$600=AH$4)*(GMWA!$CR$2:$CR$600=AH$1),0),$A12-1966)</f>
        <v>9.8995350000000002</v>
      </c>
      <c r="AI12" s="5" cm="1">
        <f t="array" ref="AI12">INDEX(GMWA!$A$2:$CR$600,MATCH(1,(GMWA!$CQ$2:$CQ$600=AI$3)*(GMWA!$CP$2:$CP$600=AI$4)*(GMWA!$CR$2:$CR$600=AI$1),0),$A12-1966)</f>
        <v>78.102699999999999</v>
      </c>
      <c r="AJ12" s="5" cm="1">
        <f t="array" ref="AJ12">INDEX(GMWA!$A$2:$CR$600,MATCH(1,(GMWA!$CQ$2:$CQ$600=AJ$3)*(GMWA!$CP$2:$CP$600=AJ$4)*(GMWA!$CR$2:$CR$600=AJ$1),0),$A12-1966)</f>
        <v>60.959800000000001</v>
      </c>
      <c r="AK12" s="5" cm="1">
        <f t="array" ref="AK12">INDEX(GMWA!$A$2:$CR$600,MATCH(1,(GMWA!$CQ$2:$CQ$600=AK$3)*(GMWA!$CP$2:$CP$600=AK$4)*(GMWA!$CR$2:$CR$600=AK$1),0),$A12-1966)</f>
        <v>28.18807</v>
      </c>
      <c r="AL12" s="5" cm="1">
        <f t="array" ref="AL12">INDEX(GMWA!$A$2:$CR$600,MATCH(1,(GMWA!$CQ$2:$CQ$600=AL$3)*(GMWA!$CP$2:$CP$600=AL$4)*(GMWA!$CR$2:$CR$600=AL$1),0),$A12-1966)</f>
        <v>3.073852</v>
      </c>
      <c r="AM12" s="5" cm="1">
        <f t="array" ref="AM12">INDEX(GMWA!$A$2:$CR$600,MATCH(1,(GMWA!$CQ$2:$CQ$600=AM$3)*(GMWA!$CP$2:$CP$600=AM$4)*(GMWA!$CR$2:$CR$600=AM$1),0),$A12-1966)</f>
        <v>1E-3</v>
      </c>
      <c r="AN12" s="5" cm="1">
        <f t="array" ref="AN12">INDEX(GMWA!$A$2:$CR$600,MATCH(1,(GMWA!$CQ$2:$CQ$600=AN$3)*(GMWA!$CP$2:$CP$600=AN$4)*(GMWA!$CR$2:$CR$600=AN$1),0),$A12-1966)</f>
        <v>1.2853699999999999</v>
      </c>
      <c r="AO12" s="5" cm="1">
        <f t="array" ref="AO12">INDEX(GMWA!$A$2:$CR$600,MATCH(1,(GMWA!$CQ$2:$CQ$600=AO$3)*(GMWA!$CP$2:$CP$600=AO$4)*(GMWA!$CR$2:$CR$600=AO$1),0),$A12-1966)</f>
        <v>1.672266</v>
      </c>
      <c r="AP12" s="5" cm="1">
        <f t="array" ref="AP12">INDEX(GMWA!$A$2:$CR$600,MATCH(1,(GMWA!$CQ$2:$CQ$600=AP$3)*(GMWA!$CP$2:$CP$600=AP$4)*(GMWA!$CR$2:$CR$600=AP$1),0),$A12-1966)</f>
        <v>186158</v>
      </c>
      <c r="AQ12" s="5" cm="1">
        <f t="array" ref="AQ12">INDEX(GMWA!$A$2:$CR$600,MATCH(1,(GMWA!$CQ$2:$CQ$600=AQ$3)*(GMWA!$CP$2:$CP$600=AQ$4)*(GMWA!$CR$2:$CR$600=AQ$1),0),$A12-1966)</f>
        <v>2351.6</v>
      </c>
      <c r="AR12" s="5" cm="1">
        <f t="array" ref="AR12">INDEX(GMWA!$A$2:$CR$600,MATCH(1,(GMWA!$CQ$2:$CQ$600=AR$3)*(GMWA!$CP$2:$CP$600=AR$4)*(GMWA!$CR$2:$CR$600=AR$1),0),$A12-1966)</f>
        <v>210468.7</v>
      </c>
      <c r="AS12" s="5" cm="1">
        <f t="array" ref="AS12">INDEX(GMWA!$A$2:$CR$600,MATCH(1,(GMWA!$CQ$2:$CQ$600=AS$3)*(GMWA!$CP$2:$CP$600=AS$4)*(GMWA!$CR$2:$CR$600=AS$1),0),$A12-1966)</f>
        <v>252075</v>
      </c>
      <c r="AT12" s="5" cm="1">
        <f t="array" ref="AT12">INDEX(GMWA!$A$2:$CR$600,MATCH(1,(GMWA!$CQ$2:$CQ$600=AT$3)*(GMWA!$CP$2:$CP$600=AT$4)*(GMWA!$CR$2:$CR$600=AT$1),0),$A12-1966)</f>
        <v>111278</v>
      </c>
      <c r="AU12" s="5" cm="1">
        <f t="array" ref="AU12">INDEX(GMWA!$A$2:$CR$600,MATCH(1,(GMWA!$CQ$2:$CQ$600=AU$3)*(GMWA!$CP$2:$CP$600=AU$4)*(GMWA!$CR$2:$CR$600=AU$1),0),$A12-1966)</f>
        <v>318.95339999999999</v>
      </c>
      <c r="AV12" s="5" cm="1">
        <f t="array" ref="AV12">INDEX(GMWA!$A$2:$CR$600,MATCH(1,(GMWA!$CQ$2:$CQ$600=AV$3)*(GMWA!$CP$2:$CP$600=AV$4)*(GMWA!$CR$2:$CR$600=AV$1),0),$A12-1966)</f>
        <v>431235.5</v>
      </c>
      <c r="AW12" s="5" cm="1">
        <f t="array" ref="AW12">INDEX(GMWA!$A$2:$CR$600,MATCH(1,(GMWA!$CQ$2:$CQ$600=AW$3)*(GMWA!$CP$2:$CP$600=AW$4)*(GMWA!$CR$2:$CR$600=AW$1),0),$A12-1966)</f>
        <v>178.50030000000001</v>
      </c>
      <c r="AX12" s="5" cm="1">
        <f t="array" ref="AX12">INDEX(GMWA!$A$2:$CR$600,MATCH(1,(GMWA!$CQ$2:$CQ$600=AX$3)*(GMWA!$CP$2:$CP$600=AX$4)*(GMWA!$CR$2:$CR$600=AX$1),0),$A12-1966)</f>
        <v>25154.5</v>
      </c>
      <c r="AY12" s="5" cm="1">
        <f t="array" ref="AY12">INDEX(GMWA!$A$2:$CR$600,MATCH(1,(GMWA!$CQ$2:$CQ$600=AY$3)*(GMWA!$CP$2:$CP$600=AY$4)*(GMWA!$CR$2:$CR$600=AY$1),0),$A12-1966)</f>
        <v>768.65340000000003</v>
      </c>
      <c r="AZ12" s="5" cm="1">
        <f t="array" ref="AZ12">INDEX(GMWA!$A$2:$CR$600,MATCH(1,(GMWA!$CQ$2:$CQ$600=AZ$3)*(GMWA!$CP$2:$CP$600=AZ$4)*(GMWA!$CR$2:$CR$600=AZ$1),0),$A12-1966)</f>
        <v>345.18700000000001</v>
      </c>
      <c r="BA12" s="5" cm="1">
        <f t="array" ref="BA12">INDEX(GMWA!$A$2:$CR$600,MATCH(1,(GMWA!$CQ$2:$CQ$600=BA$3)*(GMWA!$CP$2:$CP$600=BA$4)*(GMWA!$CR$2:$CR$600=BA$1),0),$A12-1966)</f>
        <v>136.976</v>
      </c>
      <c r="BB12" s="5" cm="1">
        <f t="array" ref="BB12">INDEX(GMWA!$A$2:$CR$600,MATCH(1,(GMWA!$CQ$2:$CQ$600=BB$3)*(GMWA!$CP$2:$CP$600=BB$4)*(GMWA!$CR$2:$CR$600=BB$1),0),$A12-1966)</f>
        <v>73.234560000000002</v>
      </c>
      <c r="BC12" s="5" cm="1">
        <f t="array" ref="BC12">INDEX(GMWA!$A$2:$CR$600,MATCH(1,(GMWA!$CQ$2:$CQ$600=BC$3)*(GMWA!$CP$2:$CP$600=BC$4)*(GMWA!$CR$2:$CR$600=BC$1),0),$A12-1966)</f>
        <v>153.505</v>
      </c>
      <c r="BD12" s="5" cm="1">
        <f t="array" ref="BD12">INDEX(GMWA!$A$2:$CR$600,MATCH(1,(GMWA!$CQ$2:$CQ$600=BD$3)*(GMWA!$CP$2:$CP$600=BD$4)*(GMWA!$CR$2:$CR$600=BD$1),0),$A12-1966)</f>
        <v>77.725589999999997</v>
      </c>
      <c r="BE12" s="5" cm="1">
        <f t="array" ref="BE12">INDEX(GMWA!$A$2:$CR$600,MATCH(1,(GMWA!$CQ$2:$CQ$600=BE$3)*(GMWA!$CP$2:$CP$600=BE$4)*(GMWA!$CR$2:$CR$600=BE$1),0),$A12-1966)</f>
        <v>53.13015</v>
      </c>
      <c r="BF12" s="5" cm="1">
        <f t="array" ref="BF12">INDEX(GMWA!$A$2:$CR$600,MATCH(1,(GMWA!$CQ$2:$CQ$600=BF$3)*(GMWA!$CP$2:$CP$600=BF$4)*(GMWA!$CR$2:$CR$600=BF$1),0),$A12-1966)</f>
        <v>25.396999999999998</v>
      </c>
      <c r="BG12" s="5" cm="1">
        <f t="array" ref="BG12">INDEX(GMWA!$A$2:$CR$600,MATCH(1,(GMWA!$CQ$2:$CQ$600=BG$3)*(GMWA!$CP$2:$CP$600=BG$4)*(GMWA!$CR$2:$CR$600=BG$1),0),$A12-1966)</f>
        <v>9.5002099999999992</v>
      </c>
      <c r="BH12" s="5" cm="1">
        <f t="array" ref="BH12">INDEX(GMWA!$A$2:$CR$600,MATCH(1,(GMWA!$CQ$2:$CQ$600=BH$3)*(GMWA!$CP$2:$CP$600=BH$4)*(GMWA!$CR$2:$CR$600=BH$1),0),$A12-1966)</f>
        <v>4.9366180000000002</v>
      </c>
      <c r="BI12" s="5" cm="1">
        <f t="array" ref="BI12">INDEX(GMWA!$A$2:$CR$600,MATCH(1,(GMWA!$CQ$2:$CQ$600=BI$3)*(GMWA!$CP$2:$CP$600=BI$4)*(GMWA!$CR$2:$CR$600=BI$1),0),$A12-1966)</f>
        <v>23.33717</v>
      </c>
      <c r="BK12" s="9">
        <f t="shared" si="8"/>
        <v>8.6681715575620757</v>
      </c>
      <c r="BL12" s="9">
        <f t="shared" si="9"/>
        <v>6.3736506649965001</v>
      </c>
      <c r="BM12" s="9">
        <f t="shared" si="10"/>
        <v>5.3282786035679006</v>
      </c>
      <c r="BN12" s="9">
        <f t="shared" si="11"/>
        <v>9.5232301602751281</v>
      </c>
      <c r="BO12" s="9">
        <f t="shared" si="12"/>
        <v>179600000</v>
      </c>
      <c r="BP12" s="9">
        <f t="shared" si="13"/>
        <v>3.9681532934131738</v>
      </c>
      <c r="BQ12" s="9">
        <f t="shared" si="14"/>
        <v>6.2857950409693348</v>
      </c>
      <c r="BR12" s="9">
        <f t="shared" si="15"/>
        <v>2.7169625972261997</v>
      </c>
      <c r="BS12" s="9">
        <f t="shared" si="16"/>
        <v>1.980905222021877</v>
      </c>
      <c r="BT12" s="9">
        <f t="shared" si="17"/>
        <v>5.9144481094546082</v>
      </c>
      <c r="BU12" s="9">
        <f t="shared" si="18"/>
        <v>3.7429594797099277</v>
      </c>
      <c r="BV12" s="9">
        <f t="shared" si="19"/>
        <v>4.3799677827637788</v>
      </c>
      <c r="BW12" s="9">
        <f t="shared" si="20"/>
        <v>15.682130524312504</v>
      </c>
      <c r="BX12" s="9">
        <f t="shared" si="21"/>
        <v>5.5701019298948689</v>
      </c>
      <c r="BY12" s="9">
        <f t="shared" si="22"/>
        <v>5.9927788476996309</v>
      </c>
      <c r="BZ12" s="9">
        <f t="shared" si="23"/>
        <v>4.1838054183915396</v>
      </c>
      <c r="CA12" s="9">
        <f t="shared" si="24"/>
        <v>6.2787668371801901</v>
      </c>
      <c r="CB12" s="9">
        <f t="shared" si="25"/>
        <v>48504.009999999995</v>
      </c>
      <c r="CC12" s="9">
        <f t="shared" si="26"/>
        <v>6.5013513618646783</v>
      </c>
      <c r="CD12" s="9">
        <f t="shared" si="27"/>
        <v>0.23919639578870827</v>
      </c>
    </row>
    <row r="13" spans="1:82">
      <c r="A13" s="5">
        <f t="shared" si="28"/>
        <v>1979</v>
      </c>
      <c r="B13" s="5" cm="1">
        <f t="array" ref="B13">INDEX(GMWA!$A$2:$CR$600,MATCH(1,(GMWA!$CQ$2:$CQ$600=B$3)*(GMWA!$CP$2:$CP$600=B$4)*(GMWA!$CR$2:$CR$600=B$1),0),$A13-1966)</f>
        <v>9791</v>
      </c>
      <c r="C13" s="5" cm="1">
        <f t="array" ref="C13">INDEX(GMWA!$A$2:$CR$600,MATCH(1,(GMWA!$CQ$2:$CQ$600=C$3)*(GMWA!$CP$2:$CP$600=C$4)*(GMWA!$CR$2:$CR$600=C$1),0),$A13-1966)</f>
        <v>128.47499999999999</v>
      </c>
      <c r="D13" s="5" cm="1">
        <f t="array" ref="D13">INDEX(GMWA!$A$2:$CR$600,MATCH(1,(GMWA!$CQ$2:$CQ$600=D$3)*(GMWA!$CP$2:$CP$600=D$4)*(GMWA!$CR$2:$CR$600=D$1),0),$A13-1966)</f>
        <v>5571.2240000000002</v>
      </c>
      <c r="E13" s="5" cm="1">
        <f t="array" ref="E13">INDEX(GMWA!$A$2:$CR$600,MATCH(1,(GMWA!$CQ$2:$CQ$600=E$3)*(GMWA!$CP$2:$CP$600=E$4)*(GMWA!$CR$2:$CR$600=E$1),0),$A13-1966)</f>
        <v>14057</v>
      </c>
      <c r="F13" s="5" cm="1">
        <f t="array" ref="F13">INDEX(GMWA!$A$2:$CR$600,MATCH(1,(GMWA!$CQ$2:$CQ$600=F$3)*(GMWA!$CP$2:$CP$600=F$4)*(GMWA!$CR$2:$CR$600=F$1),0),$A13-1966)</f>
        <v>2136</v>
      </c>
      <c r="G13" s="5" cm="1">
        <f t="array" ref="G13">INDEX(GMWA!$A$2:$CR$600,MATCH(1,(GMWA!$CQ$2:$CQ$600=G$3)*(GMWA!$CP$2:$CP$600=G$4)*(GMWA!$CR$2:$CR$600=G$1),0),$A13-1966)</f>
        <v>11.80134</v>
      </c>
      <c r="H13" s="5" cm="1">
        <f t="array" ref="H13">INDEX(GMWA!$A$2:$CR$600,MATCH(1,(GMWA!$CQ$2:$CQ$600=H$3)*(GMWA!$CP$2:$CP$600=H$4)*(GMWA!$CR$2:$CR$600=H$1),0),$A13-1966)</f>
        <v>11487.63</v>
      </c>
      <c r="I13" s="5" cm="1">
        <f t="array" ref="I13">INDEX(GMWA!$A$2:$CR$600,MATCH(1,(GMWA!$CQ$2:$CQ$600=I$3)*(GMWA!$CP$2:$CP$600=I$4)*(GMWA!$CR$2:$CR$600=I$1),0),$A13-1966)</f>
        <v>2.9711759999999998</v>
      </c>
      <c r="J13" s="5" cm="1">
        <f t="array" ref="J13">INDEX(GMWA!$A$2:$CR$600,MATCH(1,(GMWA!$CQ$2:$CQ$600=J$3)*(GMWA!$CP$2:$CP$600=J$4)*(GMWA!$CR$2:$CR$600=J$1),0),$A13-1966)</f>
        <v>116.51300000000001</v>
      </c>
      <c r="K13" s="5" cm="1">
        <f t="array" ref="K13">INDEX(GMWA!$A$2:$CR$600,MATCH(1,(GMWA!$CQ$2:$CQ$600=K$3)*(GMWA!$CP$2:$CP$600=K$4)*(GMWA!$CR$2:$CR$600=K$1),0),$A13-1966)</f>
        <v>13.17</v>
      </c>
      <c r="L13" s="5" cm="1">
        <f t="array" ref="L13">INDEX(GMWA!$A$2:$CR$600,MATCH(1,(GMWA!$CQ$2:$CQ$600=L$3)*(GMWA!$CP$2:$CP$600=L$4)*(GMWA!$CR$2:$CR$600=L$1),0),$A13-1966)</f>
        <v>4.516</v>
      </c>
      <c r="M13" s="5" cm="1">
        <f t="array" ref="M13">INDEX(GMWA!$A$2:$CR$600,MATCH(1,(GMWA!$CQ$2:$CQ$600=M$3)*(GMWA!$CP$2:$CP$600=M$4)*(GMWA!$CR$2:$CR$600=M$1),0),$A13-1966)</f>
        <v>6.4349420000000004</v>
      </c>
      <c r="N13" s="5" cm="1">
        <f t="array" ref="N13">INDEX(GMWA!$A$2:$CR$600,MATCH(1,(GMWA!$CQ$2:$CQ$600=N$3)*(GMWA!$CP$2:$CP$600=N$4)*(GMWA!$CR$2:$CR$600=N$1),0),$A13-1966)</f>
        <v>1.223624</v>
      </c>
      <c r="O13" s="5" cm="1">
        <f t="array" ref="O13">INDEX(GMWA!$A$2:$CR$600,MATCH(1,(GMWA!$CQ$2:$CQ$600=O$3)*(GMWA!$CP$2:$CP$600=O$4)*(GMWA!$CR$2:$CR$600=O$1),0),$A13-1966)</f>
        <v>4.8715999999999999</v>
      </c>
      <c r="P13" s="5" cm="1">
        <f t="array" ref="P13">INDEX(GMWA!$A$2:$CR$600,MATCH(1,(GMWA!$CQ$2:$CQ$600=P$3)*(GMWA!$CP$2:$CP$600=P$4)*(GMWA!$CR$2:$CR$600=P$1),0),$A13-1966)</f>
        <v>4.4500909999999996</v>
      </c>
      <c r="Q13" s="5" cm="1">
        <f t="array" ref="Q13">INDEX(GMWA!$A$2:$CR$600,MATCH(1,(GMWA!$CQ$2:$CQ$600=Q$3)*(GMWA!$CP$2:$CP$600=Q$4)*(GMWA!$CR$2:$CR$600=Q$1),0),$A13-1966)</f>
        <v>1.3570279999999999</v>
      </c>
      <c r="R13" s="5" cm="1">
        <f t="array" ref="R13">INDEX(GMWA!$A$2:$CR$600,MATCH(1,(GMWA!$CQ$2:$CQ$600=R$3)*(GMWA!$CP$2:$CP$600=R$4)*(GMWA!$CR$2:$CR$600=R$1),0),$A13-1966)</f>
        <v>0.25800000000000001</v>
      </c>
      <c r="S13" s="5" cm="1">
        <f t="array" ref="S13">INDEX(GMWA!$A$2:$CR$600,MATCH(1,(GMWA!$CQ$2:$CQ$600=S$3)*(GMWA!$CP$2:$CP$600=S$4)*(GMWA!$CR$2:$CR$600=S$1),0),$A13-1966)</f>
        <v>0.60185999999999995</v>
      </c>
      <c r="T13" s="5" cm="1">
        <f t="array" ref="T13">INDEX(GMWA!$A$2:$CR$600,MATCH(1,(GMWA!$CQ$2:$CQ$600=T$3)*(GMWA!$CP$2:$CP$600=T$4)*(GMWA!$CR$2:$CR$600=T$1),0),$A13-1966)</f>
        <v>0.1205557</v>
      </c>
      <c r="U13" s="5" cm="1">
        <f t="array" ref="U13">INDEX(GMWA!$A$2:$CR$600,MATCH(1,(GMWA!$CQ$2:$CQ$600=U$3)*(GMWA!$CP$2:$CP$600=U$4)*(GMWA!$CR$2:$CR$600=U$1),0),$A13-1966)</f>
        <v>4.0000000000000001E-3</v>
      </c>
      <c r="V13" s="5" cm="1">
        <f t="array" ref="V13">INDEX(GMWA!$A$2:$CR$600,MATCH(1,(GMWA!$CQ$2:$CQ$600=V$3)*(GMWA!$CP$2:$CP$600=V$4)*(GMWA!$CR$2:$CR$600=V$1),0),$A13-1966)</f>
        <v>104807</v>
      </c>
      <c r="W13" s="5" cm="1">
        <f t="array" ref="W13">INDEX(GMWA!$A$2:$CR$600,MATCH(1,(GMWA!$CQ$2:$CQ$600=W$3)*(GMWA!$CP$2:$CP$600=W$4)*(GMWA!$CR$2:$CR$600=W$1),0),$A13-1966)</f>
        <v>1908.65</v>
      </c>
      <c r="X13" s="5" cm="1">
        <f t="array" ref="X13">INDEX(GMWA!$A$2:$CR$600,MATCH(1,(GMWA!$CQ$2:$CQ$600=X$3)*(GMWA!$CP$2:$CP$600=X$4)*(GMWA!$CR$2:$CR$600=X$1),0),$A13-1966)</f>
        <v>98772</v>
      </c>
      <c r="Y13" s="5" cm="1">
        <f t="array" ref="Y13">INDEX(GMWA!$A$2:$CR$600,MATCH(1,(GMWA!$CQ$2:$CQ$600=Y$3)*(GMWA!$CP$2:$CP$600=Y$4)*(GMWA!$CR$2:$CR$600=Y$1),0),$A13-1966)</f>
        <v>132680</v>
      </c>
      <c r="Z13" s="5" cm="1">
        <f t="array" ref="Z13">INDEX(GMWA!$A$2:$CR$600,MATCH(1,(GMWA!$CQ$2:$CQ$600=Z$3)*(GMWA!$CP$2:$CP$600=Z$4)*(GMWA!$CR$2:$CR$600=Z$1),0),$A13-1966)</f>
        <v>1E-3</v>
      </c>
      <c r="AA13" s="5" cm="1">
        <f t="array" ref="AA13">INDEX(GMWA!$A$2:$CR$600,MATCH(1,(GMWA!$CQ$2:$CQ$600=AA$3)*(GMWA!$CP$2:$CP$600=AA$4)*(GMWA!$CR$2:$CR$600=AA$1),0),$A13-1966)</f>
        <v>167</v>
      </c>
      <c r="AB13" s="5" cm="1">
        <f t="array" ref="AB13">INDEX(GMWA!$A$2:$CR$600,MATCH(1,(GMWA!$CQ$2:$CQ$600=AB$3)*(GMWA!$CP$2:$CP$600=AB$4)*(GMWA!$CR$2:$CR$600=AB$1),0),$A13-1966)</f>
        <v>184043.3</v>
      </c>
      <c r="AC13" s="5" cm="1">
        <f t="array" ref="AC13">INDEX(GMWA!$A$2:$CR$600,MATCH(1,(GMWA!$CQ$2:$CQ$600=AC$3)*(GMWA!$CP$2:$CP$600=AC$4)*(GMWA!$CR$2:$CR$600=AC$1),0),$A13-1966)</f>
        <v>117.2068</v>
      </c>
      <c r="AD13" s="5" cm="1">
        <f t="array" ref="AD13">INDEX(GMWA!$A$2:$CR$600,MATCH(1,(GMWA!$CQ$2:$CQ$600=AD$3)*(GMWA!$CP$2:$CP$600=AD$4)*(GMWA!$CR$2:$CR$600=AD$1),0),$A13-1966)</f>
        <v>6314.5990000000002</v>
      </c>
      <c r="AE13" s="5" cm="1">
        <f t="array" ref="AE13">INDEX(GMWA!$A$2:$CR$600,MATCH(1,(GMWA!$CQ$2:$CQ$600=AE$3)*(GMWA!$CP$2:$CP$600=AE$4)*(GMWA!$CR$2:$CR$600=AE$1),0),$A13-1966)</f>
        <v>217.64449999999999</v>
      </c>
      <c r="AF13" s="5" cm="1">
        <f t="array" ref="AF13">INDEX(GMWA!$A$2:$CR$600,MATCH(1,(GMWA!$CQ$2:$CQ$600=AF$3)*(GMWA!$CP$2:$CP$600=AF$4)*(GMWA!$CR$2:$CR$600=AF$1),0),$A13-1966)</f>
        <v>110.47920000000001</v>
      </c>
      <c r="AG13" s="5" cm="1">
        <f t="array" ref="AG13">INDEX(GMWA!$A$2:$CR$600,MATCH(1,(GMWA!$CQ$2:$CQ$600=AG$3)*(GMWA!$CP$2:$CP$600=AG$4)*(GMWA!$CR$2:$CR$600=AG$1),0),$A13-1966)</f>
        <v>146.61099999999999</v>
      </c>
      <c r="AH13" s="5" cm="1">
        <f t="array" ref="AH13">INDEX(GMWA!$A$2:$CR$600,MATCH(1,(GMWA!$CQ$2:$CQ$600=AH$3)*(GMWA!$CP$2:$CP$600=AH$4)*(GMWA!$CR$2:$CR$600=AH$1),0),$A13-1966)</f>
        <v>13.278729999999999</v>
      </c>
      <c r="AI13" s="5" cm="1">
        <f t="array" ref="AI13">INDEX(GMWA!$A$2:$CR$600,MATCH(1,(GMWA!$CQ$2:$CQ$600=AI$3)*(GMWA!$CP$2:$CP$600=AI$4)*(GMWA!$CR$2:$CR$600=AI$1),0),$A13-1966)</f>
        <v>87.500249999999994</v>
      </c>
      <c r="AJ13" s="5" cm="1">
        <f t="array" ref="AJ13">INDEX(GMWA!$A$2:$CR$600,MATCH(1,(GMWA!$CQ$2:$CQ$600=AJ$3)*(GMWA!$CP$2:$CP$600=AJ$4)*(GMWA!$CR$2:$CR$600=AJ$1),0),$A13-1966)</f>
        <v>68.143820000000005</v>
      </c>
      <c r="AK13" s="5" cm="1">
        <f t="array" ref="AK13">INDEX(GMWA!$A$2:$CR$600,MATCH(1,(GMWA!$CQ$2:$CQ$600=AK$3)*(GMWA!$CP$2:$CP$600=AK$4)*(GMWA!$CR$2:$CR$600=AK$1),0),$A13-1966)</f>
        <v>32.65202</v>
      </c>
      <c r="AL13" s="5" cm="1">
        <f t="array" ref="AL13">INDEX(GMWA!$A$2:$CR$600,MATCH(1,(GMWA!$CQ$2:$CQ$600=AL$3)*(GMWA!$CP$2:$CP$600=AL$4)*(GMWA!$CR$2:$CR$600=AL$1),0),$A13-1966)</f>
        <v>3.8114650000000001</v>
      </c>
      <c r="AM13" s="5" cm="1">
        <f t="array" ref="AM13">INDEX(GMWA!$A$2:$CR$600,MATCH(1,(GMWA!$CQ$2:$CQ$600=AM$3)*(GMWA!$CP$2:$CP$600=AM$4)*(GMWA!$CR$2:$CR$600=AM$1),0),$A13-1966)</f>
        <v>1E-3</v>
      </c>
      <c r="AN13" s="5" cm="1">
        <f t="array" ref="AN13">INDEX(GMWA!$A$2:$CR$600,MATCH(1,(GMWA!$CQ$2:$CQ$600=AN$3)*(GMWA!$CP$2:$CP$600=AN$4)*(GMWA!$CR$2:$CR$600=AN$1),0),$A13-1966)</f>
        <v>1.4765740000000001</v>
      </c>
      <c r="AO13" s="5" cm="1">
        <f t="array" ref="AO13">INDEX(GMWA!$A$2:$CR$600,MATCH(1,(GMWA!$CQ$2:$CQ$600=AO$3)*(GMWA!$CP$2:$CP$600=AO$4)*(GMWA!$CR$2:$CR$600=AO$1),0),$A13-1966)</f>
        <v>1.43919</v>
      </c>
      <c r="AP13" s="5" cm="1">
        <f t="array" ref="AP13">INDEX(GMWA!$A$2:$CR$600,MATCH(1,(GMWA!$CQ$2:$CQ$600=AP$3)*(GMWA!$CP$2:$CP$600=AP$4)*(GMWA!$CR$2:$CR$600=AP$1),0),$A13-1966)</f>
        <v>220981</v>
      </c>
      <c r="AQ13" s="5" cm="1">
        <f t="array" ref="AQ13">INDEX(GMWA!$A$2:$CR$600,MATCH(1,(GMWA!$CQ$2:$CQ$600=AQ$3)*(GMWA!$CP$2:$CP$600=AQ$4)*(GMWA!$CR$2:$CR$600=AQ$1),0),$A13-1966)</f>
        <v>2627.3249999999998</v>
      </c>
      <c r="AR13" s="5" cm="1">
        <f t="array" ref="AR13">INDEX(GMWA!$A$2:$CR$600,MATCH(1,(GMWA!$CQ$2:$CQ$600=AR$3)*(GMWA!$CP$2:$CP$600=AR$4)*(GMWA!$CR$2:$CR$600=AR$1),0),$A13-1966)</f>
        <v>227860.6</v>
      </c>
      <c r="AS13" s="5" cm="1">
        <f t="array" ref="AS13">INDEX(GMWA!$A$2:$CR$600,MATCH(1,(GMWA!$CQ$2:$CQ$600=AS$3)*(GMWA!$CP$2:$CP$600=AS$4)*(GMWA!$CR$2:$CR$600=AS$1),0),$A13-1966)</f>
        <v>287608</v>
      </c>
      <c r="AT13" s="5" cm="1">
        <f t="array" ref="AT13">INDEX(GMWA!$A$2:$CR$600,MATCH(1,(GMWA!$CQ$2:$CQ$600=AT$3)*(GMWA!$CP$2:$CP$600=AT$4)*(GMWA!$CR$2:$CR$600=AT$1),0),$A13-1966)</f>
        <v>126795</v>
      </c>
      <c r="AU13" s="5" cm="1">
        <f t="array" ref="AU13">INDEX(GMWA!$A$2:$CR$600,MATCH(1,(GMWA!$CQ$2:$CQ$600=AU$3)*(GMWA!$CP$2:$CP$600=AU$4)*(GMWA!$CR$2:$CR$600=AU$1),0),$A13-1966)</f>
        <v>355.33359999999999</v>
      </c>
      <c r="AV13" s="5" cm="1">
        <f t="array" ref="AV13">INDEX(GMWA!$A$2:$CR$600,MATCH(1,(GMWA!$CQ$2:$CQ$600=AV$3)*(GMWA!$CP$2:$CP$600=AV$4)*(GMWA!$CR$2:$CR$600=AV$1),0),$A13-1966)</f>
        <v>483365.5</v>
      </c>
      <c r="AW13" s="5" cm="1">
        <f t="array" ref="AW13">INDEX(GMWA!$A$2:$CR$600,MATCH(1,(GMWA!$CQ$2:$CQ$600=AW$3)*(GMWA!$CP$2:$CP$600=AW$4)*(GMWA!$CR$2:$CR$600=AW$1),0),$A13-1966)</f>
        <v>186.58539999999999</v>
      </c>
      <c r="AX13" s="5" cm="1">
        <f t="array" ref="AX13">INDEX(GMWA!$A$2:$CR$600,MATCH(1,(GMWA!$CQ$2:$CQ$600=AX$3)*(GMWA!$CP$2:$CP$600=AX$4)*(GMWA!$CR$2:$CR$600=AX$1),0),$A13-1966)</f>
        <v>32402.3</v>
      </c>
      <c r="AY13" s="5" cm="1">
        <f t="array" ref="AY13">INDEX(GMWA!$A$2:$CR$600,MATCH(1,(GMWA!$CQ$2:$CQ$600=AY$3)*(GMWA!$CP$2:$CP$600=AY$4)*(GMWA!$CR$2:$CR$600=AY$1),0),$A13-1966)</f>
        <v>835.85739999999998</v>
      </c>
      <c r="AZ13" s="5" cm="1">
        <f t="array" ref="AZ13">INDEX(GMWA!$A$2:$CR$600,MATCH(1,(GMWA!$CQ$2:$CQ$600=AZ$3)*(GMWA!$CP$2:$CP$600=AZ$4)*(GMWA!$CR$2:$CR$600=AZ$1),0),$A13-1966)</f>
        <v>394.49099999999999</v>
      </c>
      <c r="BA13" s="5" cm="1">
        <f t="array" ref="BA13">INDEX(GMWA!$A$2:$CR$600,MATCH(1,(GMWA!$CQ$2:$CQ$600=BA$3)*(GMWA!$CP$2:$CP$600=BA$4)*(GMWA!$CR$2:$CR$600=BA$1),0),$A13-1966)</f>
        <v>167.60599999999999</v>
      </c>
      <c r="BB13" s="5" cm="1">
        <f t="array" ref="BB13">INDEX(GMWA!$A$2:$CR$600,MATCH(1,(GMWA!$CQ$2:$CQ$600=BB$3)*(GMWA!$CP$2:$CP$600=BB$4)*(GMWA!$CR$2:$CR$600=BB$1),0),$A13-1966)</f>
        <v>85.759590000000003</v>
      </c>
      <c r="BC13" s="5" cm="1">
        <f t="array" ref="BC13">INDEX(GMWA!$A$2:$CR$600,MATCH(1,(GMWA!$CQ$2:$CQ$600=BC$3)*(GMWA!$CP$2:$CP$600=BC$4)*(GMWA!$CR$2:$CR$600=BC$1),0),$A13-1966)</f>
        <v>162.73699999999999</v>
      </c>
      <c r="BD13" s="5" cm="1">
        <f t="array" ref="BD13">INDEX(GMWA!$A$2:$CR$600,MATCH(1,(GMWA!$CQ$2:$CQ$600=BD$3)*(GMWA!$CP$2:$CP$600=BD$4)*(GMWA!$CR$2:$CR$600=BD$1),0),$A13-1966)</f>
        <v>83.002470000000002</v>
      </c>
      <c r="BE13" s="5" cm="1">
        <f t="array" ref="BE13">INDEX(GMWA!$A$2:$CR$600,MATCH(1,(GMWA!$CQ$2:$CQ$600=BE$3)*(GMWA!$CP$2:$CP$600=BE$4)*(GMWA!$CR$2:$CR$600=BE$1),0),$A13-1966)</f>
        <v>57.986809999999998</v>
      </c>
      <c r="BF13" s="5" cm="1">
        <f t="array" ref="BF13">INDEX(GMWA!$A$2:$CR$600,MATCH(1,(GMWA!$CQ$2:$CQ$600=BF$3)*(GMWA!$CP$2:$CP$600=BF$4)*(GMWA!$CR$2:$CR$600=BF$1),0),$A13-1966)</f>
        <v>29.405000000000001</v>
      </c>
      <c r="BG13" s="5" cm="1">
        <f t="array" ref="BG13">INDEX(GMWA!$A$2:$CR$600,MATCH(1,(GMWA!$CQ$2:$CQ$600=BG$3)*(GMWA!$CP$2:$CP$600=BG$4)*(GMWA!$CR$2:$CR$600=BG$1),0),$A13-1966)</f>
        <v>11.25395</v>
      </c>
      <c r="BH13" s="5" cm="1">
        <f t="array" ref="BH13">INDEX(GMWA!$A$2:$CR$600,MATCH(1,(GMWA!$CQ$2:$CQ$600=BH$3)*(GMWA!$CP$2:$CP$600=BH$4)*(GMWA!$CR$2:$CR$600=BH$1),0),$A13-1966)</f>
        <v>6.1262340000000002</v>
      </c>
      <c r="BI13" s="5" cm="1">
        <f t="array" ref="BI13">INDEX(GMWA!$A$2:$CR$600,MATCH(1,(GMWA!$CQ$2:$CQ$600=BI$3)*(GMWA!$CP$2:$CP$600=BI$4)*(GMWA!$CR$2:$CR$600=BI$1),0),$A13-1966)</f>
        <v>23.33717</v>
      </c>
      <c r="BK13" s="9">
        <f t="shared" si="8"/>
        <v>9.3419332678160814</v>
      </c>
      <c r="BL13" s="9">
        <f t="shared" si="9"/>
        <v>6.7311974432190276</v>
      </c>
      <c r="BM13" s="9">
        <f t="shared" si="10"/>
        <v>5.6404892074677031</v>
      </c>
      <c r="BN13" s="9">
        <f t="shared" si="11"/>
        <v>10.594663852879108</v>
      </c>
      <c r="BO13" s="9">
        <f t="shared" si="12"/>
        <v>213600000</v>
      </c>
      <c r="BP13" s="9">
        <f t="shared" si="13"/>
        <v>7.0666706586826349</v>
      </c>
      <c r="BQ13" s="9">
        <f t="shared" si="14"/>
        <v>6.2418083135870743</v>
      </c>
      <c r="BR13" s="9">
        <f t="shared" si="15"/>
        <v>2.534986024701638</v>
      </c>
      <c r="BS13" s="9">
        <f t="shared" si="16"/>
        <v>1.8451369596074112</v>
      </c>
      <c r="BT13" s="9">
        <f t="shared" si="17"/>
        <v>6.0511522230058654</v>
      </c>
      <c r="BU13" s="9">
        <f t="shared" si="18"/>
        <v>4.0876472675399533</v>
      </c>
      <c r="BV13" s="9">
        <f t="shared" si="19"/>
        <v>4.3891263274924803</v>
      </c>
      <c r="BW13" s="9">
        <f t="shared" si="20"/>
        <v>9.2149173904432136</v>
      </c>
      <c r="BX13" s="9">
        <f t="shared" si="21"/>
        <v>5.5675269499230007</v>
      </c>
      <c r="BY13" s="9">
        <f t="shared" si="22"/>
        <v>6.5304395908535788</v>
      </c>
      <c r="BZ13" s="9">
        <f t="shared" si="23"/>
        <v>4.1560307754313515</v>
      </c>
      <c r="CA13" s="9">
        <f t="shared" si="24"/>
        <v>6.7690507455794551</v>
      </c>
      <c r="CB13" s="9">
        <f t="shared" si="25"/>
        <v>60185.999999999993</v>
      </c>
      <c r="CC13" s="9">
        <f t="shared" si="26"/>
        <v>8.1645552474850565</v>
      </c>
      <c r="CD13" s="9">
        <f t="shared" si="27"/>
        <v>0.27793411571786908</v>
      </c>
    </row>
    <row r="14" spans="1:82">
      <c r="A14" s="5">
        <f t="shared" si="28"/>
        <v>1980</v>
      </c>
      <c r="B14" s="5" cm="1">
        <f t="array" ref="B14">INDEX(GMWA!$A$2:$CR$600,MATCH(1,(GMWA!$CQ$2:$CQ$600=B$3)*(GMWA!$CP$2:$CP$600=B$4)*(GMWA!$CR$2:$CR$600=B$1),0),$A14-1966)</f>
        <v>11972</v>
      </c>
      <c r="C14" s="5" cm="1">
        <f t="array" ref="C14">INDEX(GMWA!$A$2:$CR$600,MATCH(1,(GMWA!$CQ$2:$CQ$600=C$3)*(GMWA!$CP$2:$CP$600=C$4)*(GMWA!$CR$2:$CR$600=C$1),0),$A14-1966)</f>
        <v>148.77500000000001</v>
      </c>
      <c r="D14" s="5" cm="1">
        <f t="array" ref="D14">INDEX(GMWA!$A$2:$CR$600,MATCH(1,(GMWA!$CQ$2:$CQ$600=D$3)*(GMWA!$CP$2:$CP$600=D$4)*(GMWA!$CR$2:$CR$600=D$1),0),$A14-1966)</f>
        <v>7259.8689999999997</v>
      </c>
      <c r="E14" s="5" cm="1">
        <f t="array" ref="E14">INDEX(GMWA!$A$2:$CR$600,MATCH(1,(GMWA!$CQ$2:$CQ$600=E$3)*(GMWA!$CP$2:$CP$600=E$4)*(GMWA!$CR$2:$CR$600=E$1),0),$A14-1966)</f>
        <v>17033</v>
      </c>
      <c r="F14" s="5" cm="1">
        <f t="array" ref="F14">INDEX(GMWA!$A$2:$CR$600,MATCH(1,(GMWA!$CQ$2:$CQ$600=F$3)*(GMWA!$CP$2:$CP$600=F$4)*(GMWA!$CR$2:$CR$600=F$1),0),$A14-1966)</f>
        <v>2396</v>
      </c>
      <c r="G14" s="5" cm="1">
        <f t="array" ref="G14">INDEX(GMWA!$A$2:$CR$600,MATCH(1,(GMWA!$CQ$2:$CQ$600=G$3)*(GMWA!$CP$2:$CP$600=G$4)*(GMWA!$CR$2:$CR$600=G$1),0),$A14-1966)</f>
        <v>14.26993</v>
      </c>
      <c r="H14" s="5" cm="1">
        <f t="array" ref="H14">INDEX(GMWA!$A$2:$CR$600,MATCH(1,(GMWA!$CQ$2:$CQ$600=H$3)*(GMWA!$CP$2:$CP$600=H$4)*(GMWA!$CR$2:$CR$600=H$1),0),$A14-1966)</f>
        <v>16780.39</v>
      </c>
      <c r="I14" s="5" cm="1">
        <f t="array" ref="I14">INDEX(GMWA!$A$2:$CR$600,MATCH(1,(GMWA!$CQ$2:$CQ$600=I$3)*(GMWA!$CP$2:$CP$600=I$4)*(GMWA!$CR$2:$CR$600=I$1),0),$A14-1966)</f>
        <v>3.154236</v>
      </c>
      <c r="J14" s="5" cm="1">
        <f t="array" ref="J14">INDEX(GMWA!$A$2:$CR$600,MATCH(1,(GMWA!$CQ$2:$CQ$600=J$3)*(GMWA!$CP$2:$CP$600=J$4)*(GMWA!$CR$2:$CR$600=J$1),0),$A14-1966)</f>
        <v>177.92179999999999</v>
      </c>
      <c r="K14" s="5" cm="1">
        <f t="array" ref="K14">INDEX(GMWA!$A$2:$CR$600,MATCH(1,(GMWA!$CQ$2:$CQ$600=K$3)*(GMWA!$CP$2:$CP$600=K$4)*(GMWA!$CR$2:$CR$600=K$1),0),$A14-1966)</f>
        <v>16.739999999999998</v>
      </c>
      <c r="L14" s="5" cm="1">
        <f t="array" ref="L14">INDEX(GMWA!$A$2:$CR$600,MATCH(1,(GMWA!$CQ$2:$CQ$600=L$3)*(GMWA!$CP$2:$CP$600=L$4)*(GMWA!$CR$2:$CR$600=L$1),0),$A14-1966)</f>
        <v>5.516</v>
      </c>
      <c r="M14" s="5" cm="1">
        <f t="array" ref="M14">INDEX(GMWA!$A$2:$CR$600,MATCH(1,(GMWA!$CQ$2:$CQ$600=M$3)*(GMWA!$CP$2:$CP$600=M$4)*(GMWA!$CR$2:$CR$600=M$1),0),$A14-1966)</f>
        <v>8.7059990000000003</v>
      </c>
      <c r="N14" s="5" cm="1">
        <f t="array" ref="N14">INDEX(GMWA!$A$2:$CR$600,MATCH(1,(GMWA!$CQ$2:$CQ$600=N$3)*(GMWA!$CP$2:$CP$600=N$4)*(GMWA!$CR$2:$CR$600=N$1),0),$A14-1966)</f>
        <v>2.7622089999999999</v>
      </c>
      <c r="O14" s="5" cm="1">
        <f t="array" ref="O14">INDEX(GMWA!$A$2:$CR$600,MATCH(1,(GMWA!$CQ$2:$CQ$600=O$3)*(GMWA!$CP$2:$CP$600=O$4)*(GMWA!$CR$2:$CR$600=O$1),0),$A14-1966)</f>
        <v>5.8643999999999998</v>
      </c>
      <c r="P14" s="5" cm="1">
        <f t="array" ref="P14">INDEX(GMWA!$A$2:$CR$600,MATCH(1,(GMWA!$CQ$2:$CQ$600=P$3)*(GMWA!$CP$2:$CP$600=P$4)*(GMWA!$CR$2:$CR$600=P$1),0),$A14-1966)</f>
        <v>5.5218480000000003</v>
      </c>
      <c r="Q14" s="5" cm="1">
        <f t="array" ref="Q14">INDEX(GMWA!$A$2:$CR$600,MATCH(1,(GMWA!$CQ$2:$CQ$600=Q$3)*(GMWA!$CP$2:$CP$600=Q$4)*(GMWA!$CR$2:$CR$600=Q$1),0),$A14-1966)</f>
        <v>1.591307</v>
      </c>
      <c r="R14" s="5" cm="1">
        <f t="array" ref="R14">INDEX(GMWA!$A$2:$CR$600,MATCH(1,(GMWA!$CQ$2:$CQ$600=R$3)*(GMWA!$CP$2:$CP$600=R$4)*(GMWA!$CR$2:$CR$600=R$1),0),$A14-1966)</f>
        <v>0.32200000000000001</v>
      </c>
      <c r="S14" s="5" cm="1">
        <f t="array" ref="S14">INDEX(GMWA!$A$2:$CR$600,MATCH(1,(GMWA!$CQ$2:$CQ$600=S$3)*(GMWA!$CP$2:$CP$600=S$4)*(GMWA!$CR$2:$CR$600=S$1),0),$A14-1966)</f>
        <v>0.76310999999999996</v>
      </c>
      <c r="T14" s="5" cm="1">
        <f t="array" ref="T14">INDEX(GMWA!$A$2:$CR$600,MATCH(1,(GMWA!$CQ$2:$CQ$600=T$3)*(GMWA!$CP$2:$CP$600=T$4)*(GMWA!$CR$2:$CR$600=T$1),0),$A14-1966)</f>
        <v>0.1569082</v>
      </c>
      <c r="U14" s="5" cm="1">
        <f t="array" ref="U14">INDEX(GMWA!$A$2:$CR$600,MATCH(1,(GMWA!$CQ$2:$CQ$600=U$3)*(GMWA!$CP$2:$CP$600=U$4)*(GMWA!$CR$2:$CR$600=U$1),0),$A14-1966)</f>
        <v>4.0000000000000001E-3</v>
      </c>
      <c r="V14" s="5" cm="1">
        <f t="array" ref="V14">INDEX(GMWA!$A$2:$CR$600,MATCH(1,(GMWA!$CQ$2:$CQ$600=V$3)*(GMWA!$CP$2:$CP$600=V$4)*(GMWA!$CR$2:$CR$600=V$1),0),$A14-1966)</f>
        <v>121541.3</v>
      </c>
      <c r="W14" s="5" cm="1">
        <f t="array" ref="W14">INDEX(GMWA!$A$2:$CR$600,MATCH(1,(GMWA!$CQ$2:$CQ$600=W$3)*(GMWA!$CP$2:$CP$600=W$4)*(GMWA!$CR$2:$CR$600=W$1),0),$A14-1966)</f>
        <v>2048.9160000000002</v>
      </c>
      <c r="X14" s="5" cm="1">
        <f t="array" ref="X14">INDEX(GMWA!$A$2:$CR$600,MATCH(1,(GMWA!$CQ$2:$CQ$600=X$3)*(GMWA!$CP$2:$CP$600=X$4)*(GMWA!$CR$2:$CR$600=X$1),0),$A14-1966)</f>
        <v>117142</v>
      </c>
      <c r="Y14" s="5" cm="1">
        <f t="array" ref="Y14">INDEX(GMWA!$A$2:$CR$600,MATCH(1,(GMWA!$CQ$2:$CQ$600=Y$3)*(GMWA!$CP$2:$CP$600=Y$4)*(GMWA!$CR$2:$CR$600=Y$1),0),$A14-1966)</f>
        <v>150393</v>
      </c>
      <c r="Z14" s="5" cm="1">
        <f t="array" ref="Z14">INDEX(GMWA!$A$2:$CR$600,MATCH(1,(GMWA!$CQ$2:$CQ$600=Z$3)*(GMWA!$CP$2:$CP$600=Z$4)*(GMWA!$CR$2:$CR$600=Z$1),0),$A14-1966)</f>
        <v>1E-3</v>
      </c>
      <c r="AA14" s="5" cm="1">
        <f t="array" ref="AA14">INDEX(GMWA!$A$2:$CR$600,MATCH(1,(GMWA!$CQ$2:$CQ$600=AA$3)*(GMWA!$CP$2:$CP$600=AA$4)*(GMWA!$CR$2:$CR$600=AA$1),0),$A14-1966)</f>
        <v>177.57599999999999</v>
      </c>
      <c r="AB14" s="5" cm="1">
        <f t="array" ref="AB14">INDEX(GMWA!$A$2:$CR$600,MATCH(1,(GMWA!$CQ$2:$CQ$600=AB$3)*(GMWA!$CP$2:$CP$600=AB$4)*(GMWA!$CR$2:$CR$600=AB$1),0),$A14-1966)</f>
        <v>261290.9</v>
      </c>
      <c r="AC14" s="5" cm="1">
        <f t="array" ref="AC14">INDEX(GMWA!$A$2:$CR$600,MATCH(1,(GMWA!$CQ$2:$CQ$600=AC$3)*(GMWA!$CP$2:$CP$600=AC$4)*(GMWA!$CR$2:$CR$600=AC$1),0),$A14-1966)</f>
        <v>119.87090000000001</v>
      </c>
      <c r="AD14" s="5" cm="1">
        <f t="array" ref="AD14">INDEX(GMWA!$A$2:$CR$600,MATCH(1,(GMWA!$CQ$2:$CQ$600=AD$3)*(GMWA!$CP$2:$CP$600=AD$4)*(GMWA!$CR$2:$CR$600=AD$1),0),$A14-1966)</f>
        <v>9344.2690000000002</v>
      </c>
      <c r="AE14" s="5" cm="1">
        <f t="array" ref="AE14">INDEX(GMWA!$A$2:$CR$600,MATCH(1,(GMWA!$CQ$2:$CQ$600=AE$3)*(GMWA!$CP$2:$CP$600=AE$4)*(GMWA!$CR$2:$CR$600=AE$1),0),$A14-1966)</f>
        <v>248.89420000000001</v>
      </c>
      <c r="AF14" s="5" cm="1">
        <f t="array" ref="AF14">INDEX(GMWA!$A$2:$CR$600,MATCH(1,(GMWA!$CQ$2:$CQ$600=AF$3)*(GMWA!$CP$2:$CP$600=AF$4)*(GMWA!$CR$2:$CR$600=AF$1),0),$A14-1966)</f>
        <v>123.2757</v>
      </c>
      <c r="AG14" s="5" cm="1">
        <f t="array" ref="AG14">INDEX(GMWA!$A$2:$CR$600,MATCH(1,(GMWA!$CQ$2:$CQ$600=AG$3)*(GMWA!$CP$2:$CP$600=AG$4)*(GMWA!$CR$2:$CR$600=AG$1),0),$A14-1966)</f>
        <v>178.64400000000001</v>
      </c>
      <c r="AH14" s="5" cm="1">
        <f t="array" ref="AH14">INDEX(GMWA!$A$2:$CR$600,MATCH(1,(GMWA!$CQ$2:$CQ$600=AH$3)*(GMWA!$CP$2:$CP$600=AH$4)*(GMWA!$CR$2:$CR$600=AH$1),0),$A14-1966)</f>
        <v>26.913</v>
      </c>
      <c r="AI14" s="5" cm="1">
        <f t="array" ref="AI14">INDEX(GMWA!$A$2:$CR$600,MATCH(1,(GMWA!$CQ$2:$CQ$600=AI$3)*(GMWA!$CP$2:$CP$600=AI$4)*(GMWA!$CR$2:$CR$600=AI$1),0),$A14-1966)</f>
        <v>98.617220000000003</v>
      </c>
      <c r="AJ14" s="5" cm="1">
        <f t="array" ref="AJ14">INDEX(GMWA!$A$2:$CR$600,MATCH(1,(GMWA!$CQ$2:$CQ$600=AJ$3)*(GMWA!$CP$2:$CP$600=AJ$4)*(GMWA!$CR$2:$CR$600=AJ$1),0),$A14-1966)</f>
        <v>82.852639999999994</v>
      </c>
      <c r="AK14" s="5" cm="1">
        <f t="array" ref="AK14">INDEX(GMWA!$A$2:$CR$600,MATCH(1,(GMWA!$CQ$2:$CQ$600=AK$3)*(GMWA!$CP$2:$CP$600=AK$4)*(GMWA!$CR$2:$CR$600=AK$1),0),$A14-1966)</f>
        <v>36.716659999999997</v>
      </c>
      <c r="AL14" s="5" cm="1">
        <f t="array" ref="AL14">INDEX(GMWA!$A$2:$CR$600,MATCH(1,(GMWA!$CQ$2:$CQ$600=AL$3)*(GMWA!$CP$2:$CP$600=AL$4)*(GMWA!$CR$2:$CR$600=AL$1),0),$A14-1966)</f>
        <v>4.2396349999999998</v>
      </c>
      <c r="AM14" s="5" cm="1">
        <f t="array" ref="AM14">INDEX(GMWA!$A$2:$CR$600,MATCH(1,(GMWA!$CQ$2:$CQ$600=AM$3)*(GMWA!$CP$2:$CP$600=AM$4)*(GMWA!$CR$2:$CR$600=AM$1),0),$A14-1966)</f>
        <v>7.2451030000000003</v>
      </c>
      <c r="AN14" s="5" cm="1">
        <f t="array" ref="AN14">INDEX(GMWA!$A$2:$CR$600,MATCH(1,(GMWA!$CQ$2:$CQ$600=AN$3)*(GMWA!$CP$2:$CP$600=AN$4)*(GMWA!$CR$2:$CR$600=AN$1),0),$A14-1966)</f>
        <v>1.8823920000000001</v>
      </c>
      <c r="AO14" s="5" cm="1">
        <f t="array" ref="AO14">INDEX(GMWA!$A$2:$CR$600,MATCH(1,(GMWA!$CQ$2:$CQ$600=AO$3)*(GMWA!$CP$2:$CP$600=AO$4)*(GMWA!$CR$2:$CR$600=AO$1),0),$A14-1966)</f>
        <v>2.660012</v>
      </c>
      <c r="AP14" s="5" cm="1">
        <f t="array" ref="AP14">INDEX(GMWA!$A$2:$CR$600,MATCH(1,(GMWA!$CQ$2:$CQ$600=AP$3)*(GMWA!$CP$2:$CP$600=AP$4)*(GMWA!$CR$2:$CR$600=AP$1),0),$A14-1966)</f>
        <v>259970</v>
      </c>
      <c r="AQ14" s="5" cm="1">
        <f t="array" ref="AQ14">INDEX(GMWA!$A$2:$CR$600,MATCH(1,(GMWA!$CQ$2:$CQ$600=AQ$3)*(GMWA!$CP$2:$CP$600=AQ$4)*(GMWA!$CR$2:$CR$600=AQ$1),0),$A14-1966)</f>
        <v>2857.3249999999998</v>
      </c>
      <c r="AR14" s="5" cm="1">
        <f t="array" ref="AR14">INDEX(GMWA!$A$2:$CR$600,MATCH(1,(GMWA!$CQ$2:$CQ$600=AR$3)*(GMWA!$CP$2:$CP$600=AR$4)*(GMWA!$CR$2:$CR$600=AR$1),0),$A14-1966)</f>
        <v>255596.3</v>
      </c>
      <c r="AS14" s="5" cm="1">
        <f t="array" ref="AS14">INDEX(GMWA!$A$2:$CR$600,MATCH(1,(GMWA!$CQ$2:$CQ$600=AS$3)*(GMWA!$CP$2:$CP$600=AS$4)*(GMWA!$CR$2:$CR$600=AS$1),0),$A14-1966)</f>
        <v>322782</v>
      </c>
      <c r="AT14" s="5" cm="1">
        <f t="array" ref="AT14">INDEX(GMWA!$A$2:$CR$600,MATCH(1,(GMWA!$CQ$2:$CQ$600=AT$3)*(GMWA!$CP$2:$CP$600=AT$4)*(GMWA!$CR$2:$CR$600=AT$1),0),$A14-1966)</f>
        <v>143153</v>
      </c>
      <c r="AU14" s="5" cm="1">
        <f t="array" ref="AU14">INDEX(GMWA!$A$2:$CR$600,MATCH(1,(GMWA!$CQ$2:$CQ$600=AU$3)*(GMWA!$CP$2:$CP$600=AU$4)*(GMWA!$CR$2:$CR$600=AU$1),0),$A14-1966)</f>
        <v>382.88099999999997</v>
      </c>
      <c r="AV14" s="5" cm="1">
        <f t="array" ref="AV14">INDEX(GMWA!$A$2:$CR$600,MATCH(1,(GMWA!$CQ$2:$CQ$600=AV$3)*(GMWA!$CP$2:$CP$600=AV$4)*(GMWA!$CR$2:$CR$600=AV$1),0),$A14-1966)</f>
        <v>590421.30000000005</v>
      </c>
      <c r="AW14" s="5" cm="1">
        <f t="array" ref="AW14">INDEX(GMWA!$A$2:$CR$600,MATCH(1,(GMWA!$CQ$2:$CQ$600=AW$3)*(GMWA!$CP$2:$CP$600=AW$4)*(GMWA!$CR$2:$CR$600=AW$1),0),$A14-1966)</f>
        <v>205.2165</v>
      </c>
      <c r="AX14" s="5" cm="1">
        <f t="array" ref="AX14">INDEX(GMWA!$A$2:$CR$600,MATCH(1,(GMWA!$CQ$2:$CQ$600=AX$3)*(GMWA!$CP$2:$CP$600=AX$4)*(GMWA!$CR$2:$CR$600=AX$1),0),$A14-1966)</f>
        <v>39725.1</v>
      </c>
      <c r="AY14" s="5" cm="1">
        <f t="array" ref="AY14">INDEX(GMWA!$A$2:$CR$600,MATCH(1,(GMWA!$CQ$2:$CQ$600=AY$3)*(GMWA!$CP$2:$CP$600=AY$4)*(GMWA!$CR$2:$CR$600=AY$1),0),$A14-1966)</f>
        <v>893.06769999999995</v>
      </c>
      <c r="AZ14" s="5" cm="1">
        <f t="array" ref="AZ14">INDEX(GMWA!$A$2:$CR$600,MATCH(1,(GMWA!$CQ$2:$CQ$600=AZ$3)*(GMWA!$CP$2:$CP$600=AZ$4)*(GMWA!$CR$2:$CR$600=AZ$1),0),$A14-1966)</f>
        <v>447.34500000000003</v>
      </c>
      <c r="BA14" s="5" cm="1">
        <f t="array" ref="BA14">INDEX(GMWA!$A$2:$CR$600,MATCH(1,(GMWA!$CQ$2:$CQ$600=BA$3)*(GMWA!$CP$2:$CP$600=BA$4)*(GMWA!$CR$2:$CR$600=BA$1),0),$A14-1966)</f>
        <v>215.85300000000001</v>
      </c>
      <c r="BB14" s="5" cm="1">
        <f t="array" ref="BB14">INDEX(GMWA!$A$2:$CR$600,MATCH(1,(GMWA!$CQ$2:$CQ$600=BB$3)*(GMWA!$CP$2:$CP$600=BB$4)*(GMWA!$CR$2:$CR$600=BB$1),0),$A14-1966)</f>
        <v>100.21299999999999</v>
      </c>
      <c r="BC14" s="5" cm="1">
        <f t="array" ref="BC14">INDEX(GMWA!$A$2:$CR$600,MATCH(1,(GMWA!$CQ$2:$CQ$600=BC$3)*(GMWA!$CP$2:$CP$600=BC$4)*(GMWA!$CR$2:$CR$600=BC$1),0),$A14-1966)</f>
        <v>174.58</v>
      </c>
      <c r="BD14" s="5" cm="1">
        <f t="array" ref="BD14">INDEX(GMWA!$A$2:$CR$600,MATCH(1,(GMWA!$CQ$2:$CQ$600=BD$3)*(GMWA!$CP$2:$CP$600=BD$4)*(GMWA!$CR$2:$CR$600=BD$1),0),$A14-1966)</f>
        <v>89.063999999999993</v>
      </c>
      <c r="BE14" s="5" cm="1">
        <f t="array" ref="BE14">INDEX(GMWA!$A$2:$CR$600,MATCH(1,(GMWA!$CQ$2:$CQ$600=BE$3)*(GMWA!$CP$2:$CP$600=BE$4)*(GMWA!$CR$2:$CR$600=BE$1),0),$A14-1966)</f>
        <v>62.134889999999999</v>
      </c>
      <c r="BF14" s="5" cm="1">
        <f t="array" ref="BF14">INDEX(GMWA!$A$2:$CR$600,MATCH(1,(GMWA!$CQ$2:$CQ$600=BF$3)*(GMWA!$CP$2:$CP$600=BF$4)*(GMWA!$CR$2:$CR$600=BF$1),0),$A14-1966)</f>
        <v>33.936</v>
      </c>
      <c r="BG14" s="5" cm="1">
        <f t="array" ref="BG14">INDEX(GMWA!$A$2:$CR$600,MATCH(1,(GMWA!$CQ$2:$CQ$600=BG$3)*(GMWA!$CP$2:$CP$600=BG$4)*(GMWA!$CR$2:$CR$600=BG$1),0),$A14-1966)</f>
        <v>13.35501</v>
      </c>
      <c r="BH14" s="5" cm="1">
        <f t="array" ref="BH14">INDEX(GMWA!$A$2:$CR$600,MATCH(1,(GMWA!$CQ$2:$CQ$600=BH$3)*(GMWA!$CP$2:$CP$600=BH$4)*(GMWA!$CR$2:$CR$600=BH$1),0),$A14-1966)</f>
        <v>7.3553600000000001</v>
      </c>
      <c r="BI14" s="5" cm="1">
        <f t="array" ref="BI14">INDEX(GMWA!$A$2:$CR$600,MATCH(1,(GMWA!$CQ$2:$CQ$600=BI$3)*(GMWA!$CP$2:$CP$600=BI$4)*(GMWA!$CR$2:$CR$600=BI$1),0),$A14-1966)</f>
        <v>23.33717</v>
      </c>
      <c r="BK14" s="9">
        <f t="shared" si="8"/>
        <v>9.8501497021999924</v>
      </c>
      <c r="BL14" s="9">
        <f t="shared" si="9"/>
        <v>7.2611566311161617</v>
      </c>
      <c r="BM14" s="9">
        <f t="shared" si="10"/>
        <v>6.1974944938621501</v>
      </c>
      <c r="BN14" s="9">
        <f t="shared" si="11"/>
        <v>11.325660103861217</v>
      </c>
      <c r="BO14" s="9">
        <f t="shared" si="12"/>
        <v>239600000</v>
      </c>
      <c r="BP14" s="9">
        <f t="shared" si="13"/>
        <v>8.035956435554354</v>
      </c>
      <c r="BQ14" s="9">
        <f t="shared" si="14"/>
        <v>6.4221103758301572</v>
      </c>
      <c r="BR14" s="9">
        <f t="shared" si="15"/>
        <v>2.6313609057744625</v>
      </c>
      <c r="BS14" s="9">
        <f t="shared" si="16"/>
        <v>1.9040740372521379</v>
      </c>
      <c r="BT14" s="9">
        <f t="shared" si="17"/>
        <v>6.7257493344561663</v>
      </c>
      <c r="BU14" s="9">
        <f t="shared" si="18"/>
        <v>4.4745233651076415</v>
      </c>
      <c r="BV14" s="9">
        <f t="shared" si="19"/>
        <v>4.8733788988155213</v>
      </c>
      <c r="BW14" s="9">
        <f t="shared" si="20"/>
        <v>10.263474900605654</v>
      </c>
      <c r="BX14" s="9">
        <f t="shared" si="21"/>
        <v>5.946628793632593</v>
      </c>
      <c r="BY14" s="9">
        <f t="shared" si="22"/>
        <v>6.6646615002249794</v>
      </c>
      <c r="BZ14" s="9">
        <f t="shared" si="23"/>
        <v>4.334018943988915</v>
      </c>
      <c r="CA14" s="9">
        <f t="shared" si="24"/>
        <v>7.5949934369350203</v>
      </c>
      <c r="CB14" s="9">
        <f t="shared" si="25"/>
        <v>10.532769513421686</v>
      </c>
      <c r="CC14" s="9">
        <f t="shared" si="26"/>
        <v>8.3355751618153917</v>
      </c>
      <c r="CD14" s="9">
        <f t="shared" si="27"/>
        <v>0.15037526146498587</v>
      </c>
    </row>
    <row r="15" spans="1:82">
      <c r="A15" s="5">
        <f t="shared" si="28"/>
        <v>1981</v>
      </c>
      <c r="B15" s="5" cm="1">
        <f t="array" ref="B15">INDEX(GMWA!$A$2:$CR$600,MATCH(1,(GMWA!$CQ$2:$CQ$600=B$3)*(GMWA!$CP$2:$CP$600=B$4)*(GMWA!$CR$2:$CR$600=B$1),0),$A15-1966)</f>
        <v>14207</v>
      </c>
      <c r="C15" s="5" cm="1">
        <f t="array" ref="C15">INDEX(GMWA!$A$2:$CR$600,MATCH(1,(GMWA!$CQ$2:$CQ$600=C$3)*(GMWA!$CP$2:$CP$600=C$4)*(GMWA!$CR$2:$CR$600=C$1),0),$A15-1966)</f>
        <v>180.07499999999999</v>
      </c>
      <c r="D15" s="5" cm="1">
        <f t="array" ref="D15">INDEX(GMWA!$A$2:$CR$600,MATCH(1,(GMWA!$CQ$2:$CQ$600=D$3)*(GMWA!$CP$2:$CP$600=D$4)*(GMWA!$CR$2:$CR$600=D$1),0),$A15-1966)</f>
        <v>8747.4269999999997</v>
      </c>
      <c r="E15" s="5" cm="1">
        <f t="array" ref="E15">INDEX(GMWA!$A$2:$CR$600,MATCH(1,(GMWA!$CQ$2:$CQ$600=E$3)*(GMWA!$CP$2:$CP$600=E$4)*(GMWA!$CR$2:$CR$600=E$1),0),$A15-1966)</f>
        <v>22530</v>
      </c>
      <c r="F15" s="5" cm="1">
        <f t="array" ref="F15">INDEX(GMWA!$A$2:$CR$600,MATCH(1,(GMWA!$CQ$2:$CQ$600=F$3)*(GMWA!$CP$2:$CP$600=F$4)*(GMWA!$CR$2:$CR$600=F$1),0),$A15-1966)</f>
        <v>2661</v>
      </c>
      <c r="G15" s="5" cm="1">
        <f t="array" ref="G15">INDEX(GMWA!$A$2:$CR$600,MATCH(1,(GMWA!$CQ$2:$CQ$600=G$3)*(GMWA!$CP$2:$CP$600=G$4)*(GMWA!$CR$2:$CR$600=G$1),0),$A15-1966)</f>
        <v>20.859100000000002</v>
      </c>
      <c r="H15" s="5" cm="1">
        <f t="array" ref="H15">INDEX(GMWA!$A$2:$CR$600,MATCH(1,(GMWA!$CQ$2:$CQ$600=H$3)*(GMWA!$CP$2:$CP$600=H$4)*(GMWA!$CR$2:$CR$600=H$1),0),$A15-1966)</f>
        <v>24984.48</v>
      </c>
      <c r="I15" s="5" cm="1">
        <f t="array" ref="I15">INDEX(GMWA!$A$2:$CR$600,MATCH(1,(GMWA!$CQ$2:$CQ$600=I$3)*(GMWA!$CP$2:$CP$600=I$4)*(GMWA!$CR$2:$CR$600=I$1),0),$A15-1966)</f>
        <v>3.4021690000000002</v>
      </c>
      <c r="J15" s="5" cm="1">
        <f t="array" ref="J15">INDEX(GMWA!$A$2:$CR$600,MATCH(1,(GMWA!$CQ$2:$CQ$600=J$3)*(GMWA!$CP$2:$CP$600=J$4)*(GMWA!$CR$2:$CR$600=J$1),0),$A15-1966)</f>
        <v>251.4486</v>
      </c>
      <c r="K15" s="5" cm="1">
        <f t="array" ref="K15">INDEX(GMWA!$A$2:$CR$600,MATCH(1,(GMWA!$CQ$2:$CQ$600=K$3)*(GMWA!$CP$2:$CP$600=K$4)*(GMWA!$CR$2:$CR$600=K$1),0),$A15-1966)</f>
        <v>20.75</v>
      </c>
      <c r="L15" s="5" cm="1">
        <f t="array" ref="L15">INDEX(GMWA!$A$2:$CR$600,MATCH(1,(GMWA!$CQ$2:$CQ$600=L$3)*(GMWA!$CP$2:$CP$600=L$4)*(GMWA!$CR$2:$CR$600=L$1),0),$A15-1966)</f>
        <v>8.6739999999999995</v>
      </c>
      <c r="M15" s="5" cm="1">
        <f t="array" ref="M15">INDEX(GMWA!$A$2:$CR$600,MATCH(1,(GMWA!$CQ$2:$CQ$600=M$3)*(GMWA!$CP$2:$CP$600=M$4)*(GMWA!$CR$2:$CR$600=M$1),0),$A15-1966)</f>
        <v>12</v>
      </c>
      <c r="N15" s="5" cm="1">
        <f t="array" ref="N15">INDEX(GMWA!$A$2:$CR$600,MATCH(1,(GMWA!$CQ$2:$CQ$600=N$3)*(GMWA!$CP$2:$CP$600=N$4)*(GMWA!$CR$2:$CR$600=N$1),0),$A15-1966)</f>
        <v>5.4709510000000003</v>
      </c>
      <c r="O15" s="5" cm="1">
        <f t="array" ref="O15">INDEX(GMWA!$A$2:$CR$600,MATCH(1,(GMWA!$CQ$2:$CQ$600=O$3)*(GMWA!$CP$2:$CP$600=O$4)*(GMWA!$CR$2:$CR$600=O$1),0),$A15-1966)</f>
        <v>7.2976999999999999</v>
      </c>
      <c r="P15" s="5" cm="1">
        <f t="array" ref="P15">INDEX(GMWA!$A$2:$CR$600,MATCH(1,(GMWA!$CQ$2:$CQ$600=P$3)*(GMWA!$CP$2:$CP$600=P$4)*(GMWA!$CR$2:$CR$600=P$1),0),$A15-1966)</f>
        <v>7.3489810000000002</v>
      </c>
      <c r="Q15" s="5" cm="1">
        <f t="array" ref="Q15">INDEX(GMWA!$A$2:$CR$600,MATCH(1,(GMWA!$CQ$2:$CQ$600=Q$3)*(GMWA!$CP$2:$CP$600=Q$4)*(GMWA!$CR$2:$CR$600=Q$1),0),$A15-1966)</f>
        <v>1.8960669999999999</v>
      </c>
      <c r="R15" s="5" cm="1">
        <f t="array" ref="R15">INDEX(GMWA!$A$2:$CR$600,MATCH(1,(GMWA!$CQ$2:$CQ$600=R$3)*(GMWA!$CP$2:$CP$600=R$4)*(GMWA!$CR$2:$CR$600=R$1),0),$A15-1966)</f>
        <v>0.39300000000000002</v>
      </c>
      <c r="S15" s="5" cm="1">
        <f t="array" ref="S15">INDEX(GMWA!$A$2:$CR$600,MATCH(1,(GMWA!$CQ$2:$CQ$600=S$3)*(GMWA!$CP$2:$CP$600=S$4)*(GMWA!$CR$2:$CR$600=S$1),0),$A15-1966)</f>
        <v>1.0500700000000001</v>
      </c>
      <c r="T15" s="5" cm="1">
        <f t="array" ref="T15">INDEX(GMWA!$A$2:$CR$600,MATCH(1,(GMWA!$CQ$2:$CQ$600=T$3)*(GMWA!$CP$2:$CP$600=T$4)*(GMWA!$CR$2:$CR$600=T$1),0),$A15-1966)</f>
        <v>0.2607525</v>
      </c>
      <c r="U15" s="5" cm="1">
        <f t="array" ref="U15">INDEX(GMWA!$A$2:$CR$600,MATCH(1,(GMWA!$CQ$2:$CQ$600=U$3)*(GMWA!$CP$2:$CP$600=U$4)*(GMWA!$CR$2:$CR$600=U$1),0),$A15-1966)</f>
        <v>4.0000000000000001E-3</v>
      </c>
      <c r="V15" s="5" cm="1">
        <f t="array" ref="V15">INDEX(GMWA!$A$2:$CR$600,MATCH(1,(GMWA!$CQ$2:$CQ$600=V$3)*(GMWA!$CP$2:$CP$600=V$4)*(GMWA!$CR$2:$CR$600=V$1),0),$A15-1966)</f>
        <v>131791.5</v>
      </c>
      <c r="W15" s="5" cm="1">
        <f t="array" ref="W15">INDEX(GMWA!$A$2:$CR$600,MATCH(1,(GMWA!$CQ$2:$CQ$600=W$3)*(GMWA!$CP$2:$CP$600=W$4)*(GMWA!$CR$2:$CR$600=W$1),0),$A15-1966)</f>
        <v>2242.6019999999999</v>
      </c>
      <c r="X15" s="5" cm="1">
        <f t="array" ref="X15">INDEX(GMWA!$A$2:$CR$600,MATCH(1,(GMWA!$CQ$2:$CQ$600=X$3)*(GMWA!$CP$2:$CP$600=X$4)*(GMWA!$CR$2:$CR$600=X$1),0),$A15-1966)</f>
        <v>141207</v>
      </c>
      <c r="Y15" s="5" cm="1">
        <f t="array" ref="Y15">INDEX(GMWA!$A$2:$CR$600,MATCH(1,(GMWA!$CQ$2:$CQ$600=Y$3)*(GMWA!$CP$2:$CP$600=Y$4)*(GMWA!$CR$2:$CR$600=Y$1),0),$A15-1966)</f>
        <v>177353</v>
      </c>
      <c r="Z15" s="5" cm="1">
        <f t="array" ref="Z15">INDEX(GMWA!$A$2:$CR$600,MATCH(1,(GMWA!$CQ$2:$CQ$600=Z$3)*(GMWA!$CP$2:$CP$600=Z$4)*(GMWA!$CR$2:$CR$600=Z$1),0),$A15-1966)</f>
        <v>1E-3</v>
      </c>
      <c r="AA15" s="5" cm="1">
        <f t="array" ref="AA15">INDEX(GMWA!$A$2:$CR$600,MATCH(1,(GMWA!$CQ$2:$CQ$600=AA$3)*(GMWA!$CP$2:$CP$600=AA$4)*(GMWA!$CR$2:$CR$600=AA$1),0),$A15-1966)</f>
        <v>238.18600000000001</v>
      </c>
      <c r="AB15" s="5" cm="1">
        <f t="array" ref="AB15">INDEX(GMWA!$A$2:$CR$600,MATCH(1,(GMWA!$CQ$2:$CQ$600=AB$3)*(GMWA!$CP$2:$CP$600=AB$4)*(GMWA!$CR$2:$CR$600=AB$1),0),$A15-1966)</f>
        <v>336891.4</v>
      </c>
      <c r="AC15" s="5" cm="1">
        <f t="array" ref="AC15">INDEX(GMWA!$A$2:$CR$600,MATCH(1,(GMWA!$CQ$2:$CQ$600=AC$3)*(GMWA!$CP$2:$CP$600=AC$4)*(GMWA!$CR$2:$CR$600=AC$1),0),$A15-1966)</f>
        <v>119.4041</v>
      </c>
      <c r="AD15" s="5" cm="1">
        <f t="array" ref="AD15">INDEX(GMWA!$A$2:$CR$600,MATCH(1,(GMWA!$CQ$2:$CQ$600=AD$3)*(GMWA!$CP$2:$CP$600=AD$4)*(GMWA!$CR$2:$CR$600=AD$1),0),$A15-1966)</f>
        <v>12471.78</v>
      </c>
      <c r="AE15" s="5" cm="1">
        <f t="array" ref="AE15">INDEX(GMWA!$A$2:$CR$600,MATCH(1,(GMWA!$CQ$2:$CQ$600=AE$3)*(GMWA!$CP$2:$CP$600=AE$4)*(GMWA!$CR$2:$CR$600=AE$1),0),$A15-1966)</f>
        <v>287.47710000000001</v>
      </c>
      <c r="AF15" s="5" cm="1">
        <f t="array" ref="AF15">INDEX(GMWA!$A$2:$CR$600,MATCH(1,(GMWA!$CQ$2:$CQ$600=AF$3)*(GMWA!$CP$2:$CP$600=AF$4)*(GMWA!$CR$2:$CR$600=AF$1),0),$A15-1966)</f>
        <v>135.09229999999999</v>
      </c>
      <c r="AG15" s="5" cm="1">
        <f t="array" ref="AG15">INDEX(GMWA!$A$2:$CR$600,MATCH(1,(GMWA!$CQ$2:$CQ$600=AG$3)*(GMWA!$CP$2:$CP$600=AG$4)*(GMWA!$CR$2:$CR$600=AG$1),0),$A15-1966)</f>
        <v>224.36500000000001</v>
      </c>
      <c r="AH15" s="5" cm="1">
        <f t="array" ref="AH15">INDEX(GMWA!$A$2:$CR$600,MATCH(1,(GMWA!$CQ$2:$CQ$600=AH$3)*(GMWA!$CP$2:$CP$600=AH$4)*(GMWA!$CR$2:$CR$600=AH$1),0),$A15-1966)</f>
        <v>32.902000000000001</v>
      </c>
      <c r="AI15" s="5" cm="1">
        <f t="array" ref="AI15">INDEX(GMWA!$A$2:$CR$600,MATCH(1,(GMWA!$CQ$2:$CQ$600=AI$3)*(GMWA!$CP$2:$CP$600=AI$4)*(GMWA!$CR$2:$CR$600=AI$1),0),$A15-1966)</f>
        <v>112.86750000000001</v>
      </c>
      <c r="AJ15" s="5" cm="1">
        <f t="array" ref="AJ15">INDEX(GMWA!$A$2:$CR$600,MATCH(1,(GMWA!$CQ$2:$CQ$600=AJ$3)*(GMWA!$CP$2:$CP$600=AJ$4)*(GMWA!$CR$2:$CR$600=AJ$1),0),$A15-1966)</f>
        <v>101.3441</v>
      </c>
      <c r="AK15" s="5" cm="1">
        <f t="array" ref="AK15">INDEX(GMWA!$A$2:$CR$600,MATCH(1,(GMWA!$CQ$2:$CQ$600=AK$3)*(GMWA!$CP$2:$CP$600=AK$4)*(GMWA!$CR$2:$CR$600=AK$1),0),$A15-1966)</f>
        <v>41.007719999999999</v>
      </c>
      <c r="AL15" s="5" cm="1">
        <f t="array" ref="AL15">INDEX(GMWA!$A$2:$CR$600,MATCH(1,(GMWA!$CQ$2:$CQ$600=AL$3)*(GMWA!$CP$2:$CP$600=AL$4)*(GMWA!$CR$2:$CR$600=AL$1),0),$A15-1966)</f>
        <v>4.9239600000000001</v>
      </c>
      <c r="AM15" s="5" cm="1">
        <f t="array" ref="AM15">INDEX(GMWA!$A$2:$CR$600,MATCH(1,(GMWA!$CQ$2:$CQ$600=AM$3)*(GMWA!$CP$2:$CP$600=AM$4)*(GMWA!$CR$2:$CR$600=AM$1),0),$A15-1966)</f>
        <v>9.3602670000000003</v>
      </c>
      <c r="AN15" s="5" cm="1">
        <f t="array" ref="AN15">INDEX(GMWA!$A$2:$CR$600,MATCH(1,(GMWA!$CQ$2:$CQ$600=AN$3)*(GMWA!$CP$2:$CP$600=AN$4)*(GMWA!$CR$2:$CR$600=AN$1),0),$A15-1966)</f>
        <v>2.669562</v>
      </c>
      <c r="AO15" s="5" cm="1">
        <f t="array" ref="AO15">INDEX(GMWA!$A$2:$CR$600,MATCH(1,(GMWA!$CQ$2:$CQ$600=AO$3)*(GMWA!$CP$2:$CP$600=AO$4)*(GMWA!$CR$2:$CR$600=AO$1),0),$A15-1966)</f>
        <v>4.0030289999999997</v>
      </c>
      <c r="AP15" s="5" cm="1">
        <f t="array" ref="AP15">INDEX(GMWA!$A$2:$CR$600,MATCH(1,(GMWA!$CQ$2:$CQ$600=AP$3)*(GMWA!$CP$2:$CP$600=AP$4)*(GMWA!$CR$2:$CR$600=AP$1),0),$A15-1966)</f>
        <v>290180</v>
      </c>
      <c r="AQ15" s="5" cm="1">
        <f t="array" ref="AQ15">INDEX(GMWA!$A$2:$CR$600,MATCH(1,(GMWA!$CQ$2:$CQ$600=AQ$3)*(GMWA!$CP$2:$CP$600=AQ$4)*(GMWA!$CR$2:$CR$600=AQ$1),0),$A15-1966)</f>
        <v>3207.0250000000001</v>
      </c>
      <c r="AR15" s="5" cm="1">
        <f t="array" ref="AR15">INDEX(GMWA!$A$2:$CR$600,MATCH(1,(GMWA!$CQ$2:$CQ$600=AR$3)*(GMWA!$CP$2:$CP$600=AR$4)*(GMWA!$CR$2:$CR$600=AR$1),0),$A15-1966)</f>
        <v>274362.5</v>
      </c>
      <c r="AS15" s="5" cm="1">
        <f t="array" ref="AS15">INDEX(GMWA!$A$2:$CR$600,MATCH(1,(GMWA!$CQ$2:$CQ$600=AS$3)*(GMWA!$CP$2:$CP$600=AS$4)*(GMWA!$CR$2:$CR$600=AS$1),0),$A15-1966)</f>
        <v>368358</v>
      </c>
      <c r="AT15" s="5" cm="1">
        <f t="array" ref="AT15">INDEX(GMWA!$A$2:$CR$600,MATCH(1,(GMWA!$CQ$2:$CQ$600=AT$3)*(GMWA!$CP$2:$CP$600=AT$4)*(GMWA!$CR$2:$CR$600=AT$1),0),$A15-1966)</f>
        <v>164076</v>
      </c>
      <c r="AU15" s="5" cm="1">
        <f t="array" ref="AU15">INDEX(GMWA!$A$2:$CR$600,MATCH(1,(GMWA!$CQ$2:$CQ$600=AU$3)*(GMWA!$CP$2:$CP$600=AU$4)*(GMWA!$CR$2:$CR$600=AU$1),0),$A15-1966)</f>
        <v>417.71339999999998</v>
      </c>
      <c r="AV15" s="5" cm="1">
        <f t="array" ref="AV15">INDEX(GMWA!$A$2:$CR$600,MATCH(1,(GMWA!$CQ$2:$CQ$600=AV$3)*(GMWA!$CP$2:$CP$600=AV$4)*(GMWA!$CR$2:$CR$600=AV$1),0),$A15-1966)</f>
        <v>645160.30000000005</v>
      </c>
      <c r="AW15" s="5" cm="1">
        <f t="array" ref="AW15">INDEX(GMWA!$A$2:$CR$600,MATCH(1,(GMWA!$CQ$2:$CQ$600=AW$3)*(GMWA!$CP$2:$CP$600=AW$4)*(GMWA!$CR$2:$CR$600=AW$1),0),$A15-1966)</f>
        <v>220.2474</v>
      </c>
      <c r="AX15" s="5" cm="1">
        <f t="array" ref="AX15">INDEX(GMWA!$A$2:$CR$600,MATCH(1,(GMWA!$CQ$2:$CQ$600=AX$3)*(GMWA!$CP$2:$CP$600=AX$4)*(GMWA!$CR$2:$CR$600=AX$1),0),$A15-1966)</f>
        <v>49669.7</v>
      </c>
      <c r="AY15" s="5" cm="1">
        <f t="array" ref="AY15">INDEX(GMWA!$A$2:$CR$600,MATCH(1,(GMWA!$CQ$2:$CQ$600=AY$3)*(GMWA!$CP$2:$CP$600=AY$4)*(GMWA!$CR$2:$CR$600=AY$1),0),$A15-1966)</f>
        <v>936.20839999999998</v>
      </c>
      <c r="AZ15" s="5" cm="1">
        <f t="array" ref="AZ15">INDEX(GMWA!$A$2:$CR$600,MATCH(1,(GMWA!$CQ$2:$CQ$600=AZ$3)*(GMWA!$CP$2:$CP$600=AZ$4)*(GMWA!$CR$2:$CR$600=AZ$1),0),$A15-1966)</f>
        <v>504.56599999999997</v>
      </c>
      <c r="BA15" s="5" cm="1">
        <f t="array" ref="BA15">INDEX(GMWA!$A$2:$CR$600,MATCH(1,(GMWA!$CQ$2:$CQ$600=BA$3)*(GMWA!$CP$2:$CP$600=BA$4)*(GMWA!$CR$2:$CR$600=BA$1),0),$A15-1966)</f>
        <v>258.08999999999997</v>
      </c>
      <c r="BB15" s="5" cm="1">
        <f t="array" ref="BB15">INDEX(GMWA!$A$2:$CR$600,MATCH(1,(GMWA!$CQ$2:$CQ$600=BB$3)*(GMWA!$CP$2:$CP$600=BB$4)*(GMWA!$CR$2:$CR$600=BB$1),0),$A15-1966)</f>
        <v>112.44199999999999</v>
      </c>
      <c r="BC15" s="5" cm="1">
        <f t="array" ref="BC15">INDEX(GMWA!$A$2:$CR$600,MATCH(1,(GMWA!$CQ$2:$CQ$600=BC$3)*(GMWA!$CP$2:$CP$600=BC$4)*(GMWA!$CR$2:$CR$600=BC$1),0),$A15-1966)</f>
        <v>183.06100000000001</v>
      </c>
      <c r="BD15" s="5" cm="1">
        <f t="array" ref="BD15">INDEX(GMWA!$A$2:$CR$600,MATCH(1,(GMWA!$CQ$2:$CQ$600=BD$3)*(GMWA!$CP$2:$CP$600=BD$4)*(GMWA!$CR$2:$CR$600=BD$1),0),$A15-1966)</f>
        <v>93.778000000000006</v>
      </c>
      <c r="BE15" s="5" cm="1">
        <f t="array" ref="BE15">INDEX(GMWA!$A$2:$CR$600,MATCH(1,(GMWA!$CQ$2:$CQ$600=BE$3)*(GMWA!$CP$2:$CP$600=BE$4)*(GMWA!$CR$2:$CR$600=BE$1),0),$A15-1966)</f>
        <v>67.061070000000001</v>
      </c>
      <c r="BF15" s="5" cm="1">
        <f t="array" ref="BF15">INDEX(GMWA!$A$2:$CR$600,MATCH(1,(GMWA!$CQ$2:$CQ$600=BF$3)*(GMWA!$CP$2:$CP$600=BF$4)*(GMWA!$CR$2:$CR$600=BF$1),0),$A15-1966)</f>
        <v>38.363999999999997</v>
      </c>
      <c r="BG15" s="5" cm="1">
        <f t="array" ref="BG15">INDEX(GMWA!$A$2:$CR$600,MATCH(1,(GMWA!$CQ$2:$CQ$600=BG$3)*(GMWA!$CP$2:$CP$600=BG$4)*(GMWA!$CR$2:$CR$600=BG$1),0),$A15-1966)</f>
        <v>16.205010000000001</v>
      </c>
      <c r="BH15" s="5" cm="1">
        <f t="array" ref="BH15">INDEX(GMWA!$A$2:$CR$600,MATCH(1,(GMWA!$CQ$2:$CQ$600=BH$3)*(GMWA!$CP$2:$CP$600=BH$4)*(GMWA!$CR$2:$CR$600=BH$1),0),$A15-1966)</f>
        <v>8.8049180000000007</v>
      </c>
      <c r="BI15" s="5" cm="1">
        <f t="array" ref="BI15">INDEX(GMWA!$A$2:$CR$600,MATCH(1,(GMWA!$CQ$2:$CQ$600=BI$3)*(GMWA!$CP$2:$CP$600=BI$4)*(GMWA!$CR$2:$CR$600=BI$1),0),$A15-1966)</f>
        <v>23.33717</v>
      </c>
      <c r="BK15" s="9">
        <f t="shared" si="8"/>
        <v>10.779906139622055</v>
      </c>
      <c r="BL15" s="9">
        <f t="shared" si="9"/>
        <v>8.0297351023498589</v>
      </c>
      <c r="BM15" s="9">
        <f t="shared" si="10"/>
        <v>6.1947545093373559</v>
      </c>
      <c r="BN15" s="9">
        <f t="shared" si="11"/>
        <v>12.703478373639014</v>
      </c>
      <c r="BO15" s="9">
        <f t="shared" si="12"/>
        <v>266100000</v>
      </c>
      <c r="BP15" s="9">
        <f t="shared" si="13"/>
        <v>8.7574836472336735</v>
      </c>
      <c r="BQ15" s="9">
        <f t="shared" si="14"/>
        <v>7.4161821880879106</v>
      </c>
      <c r="BR15" s="9">
        <f t="shared" si="15"/>
        <v>2.8492899322552576</v>
      </c>
      <c r="BS15" s="9">
        <f t="shared" si="16"/>
        <v>2.0161404386543058</v>
      </c>
      <c r="BT15" s="9">
        <f t="shared" si="17"/>
        <v>7.2179662310493597</v>
      </c>
      <c r="BU15" s="9">
        <f t="shared" si="18"/>
        <v>6.4207952636826828</v>
      </c>
      <c r="BV15" s="9">
        <f t="shared" si="19"/>
        <v>5.3484277850823432</v>
      </c>
      <c r="BW15" s="9">
        <f t="shared" si="20"/>
        <v>16.628019573278223</v>
      </c>
      <c r="BX15" s="9">
        <f t="shared" si="21"/>
        <v>6.4657230823753506</v>
      </c>
      <c r="BY15" s="9">
        <f t="shared" si="22"/>
        <v>7.251513408279318</v>
      </c>
      <c r="BZ15" s="9">
        <f t="shared" si="23"/>
        <v>4.6236830528495609</v>
      </c>
      <c r="CA15" s="9">
        <f t="shared" si="24"/>
        <v>7.9813808398118598</v>
      </c>
      <c r="CB15" s="9">
        <f t="shared" si="25"/>
        <v>11.21837656981366</v>
      </c>
      <c r="CC15" s="9">
        <f t="shared" si="26"/>
        <v>9.7676135635733505</v>
      </c>
      <c r="CD15" s="9">
        <f t="shared" si="27"/>
        <v>9.9924332299366314E-2</v>
      </c>
    </row>
    <row r="16" spans="1:82">
      <c r="A16" s="5">
        <f t="shared" si="28"/>
        <v>1982</v>
      </c>
      <c r="B16" s="5" cm="1">
        <f t="array" ref="B16">INDEX(GMWA!$A$2:$CR$600,MATCH(1,(GMWA!$CQ$2:$CQ$600=B$3)*(GMWA!$CP$2:$CP$600=B$4)*(GMWA!$CR$2:$CR$600=B$1),0),$A16-1966)</f>
        <v>15540</v>
      </c>
      <c r="C16" s="5" cm="1">
        <f t="array" ref="C16">INDEX(GMWA!$A$2:$CR$600,MATCH(1,(GMWA!$CQ$2:$CQ$600=C$3)*(GMWA!$CP$2:$CP$600=C$4)*(GMWA!$CR$2:$CR$600=C$1),0),$A16-1966)</f>
        <v>206.17500000000001</v>
      </c>
      <c r="D16" s="5" cm="1">
        <f t="array" ref="D16">INDEX(GMWA!$A$2:$CR$600,MATCH(1,(GMWA!$CQ$2:$CQ$600=D$3)*(GMWA!$CP$2:$CP$600=D$4)*(GMWA!$CR$2:$CR$600=D$1),0),$A16-1966)</f>
        <v>10090.23</v>
      </c>
      <c r="E16" s="5" cm="1">
        <f t="array" ref="E16">INDEX(GMWA!$A$2:$CR$600,MATCH(1,(GMWA!$CQ$2:$CQ$600=E$3)*(GMWA!$CP$2:$CP$600=E$4)*(GMWA!$CR$2:$CR$600=E$1),0),$A16-1966)</f>
        <v>27419</v>
      </c>
      <c r="F16" s="5" cm="1">
        <f t="array" ref="F16">INDEX(GMWA!$A$2:$CR$600,MATCH(1,(GMWA!$CQ$2:$CQ$600=F$3)*(GMWA!$CP$2:$CP$600=F$4)*(GMWA!$CR$2:$CR$600=F$1),0),$A16-1966)</f>
        <v>3141</v>
      </c>
      <c r="G16" s="5" cm="1">
        <f t="array" ref="G16">INDEX(GMWA!$A$2:$CR$600,MATCH(1,(GMWA!$CQ$2:$CQ$600=G$3)*(GMWA!$CP$2:$CP$600=G$4)*(GMWA!$CR$2:$CR$600=G$1),0),$A16-1966)</f>
        <v>27.022729999999999</v>
      </c>
      <c r="H16" s="5" cm="1">
        <f t="array" ref="H16">INDEX(GMWA!$A$2:$CR$600,MATCH(1,(GMWA!$CQ$2:$CQ$600=H$3)*(GMWA!$CP$2:$CP$600=H$4)*(GMWA!$CR$2:$CR$600=H$1),0),$A16-1966)</f>
        <v>36744.300000000003</v>
      </c>
      <c r="I16" s="5" cm="1">
        <f t="array" ref="I16">INDEX(GMWA!$A$2:$CR$600,MATCH(1,(GMWA!$CQ$2:$CQ$600=I$3)*(GMWA!$CP$2:$CP$600=I$4)*(GMWA!$CR$2:$CR$600=I$1),0),$A16-1966)</f>
        <v>3.559402</v>
      </c>
      <c r="J16" s="5" cm="1">
        <f t="array" ref="J16">INDEX(GMWA!$A$2:$CR$600,MATCH(1,(GMWA!$CQ$2:$CQ$600=J$3)*(GMWA!$CP$2:$CP$600=J$4)*(GMWA!$CR$2:$CR$600=J$1),0),$A16-1966)</f>
        <v>411.35719999999998</v>
      </c>
      <c r="K16" s="5" cm="1">
        <f t="array" ref="K16">INDEX(GMWA!$A$2:$CR$600,MATCH(1,(GMWA!$CQ$2:$CQ$600=K$3)*(GMWA!$CP$2:$CP$600=K$4)*(GMWA!$CR$2:$CR$600=K$1),0),$A16-1966)</f>
        <v>24.62</v>
      </c>
      <c r="L16" s="5" cm="1">
        <f t="array" ref="L16">INDEX(GMWA!$A$2:$CR$600,MATCH(1,(GMWA!$CQ$2:$CQ$600=L$3)*(GMWA!$CP$2:$CP$600=L$4)*(GMWA!$CR$2:$CR$600=L$1),0),$A16-1966)</f>
        <v>10.256</v>
      </c>
      <c r="M16" s="5" cm="1">
        <f t="array" ref="M16">INDEX(GMWA!$A$2:$CR$600,MATCH(1,(GMWA!$CQ$2:$CQ$600=M$3)*(GMWA!$CP$2:$CP$600=M$4)*(GMWA!$CR$2:$CR$600=M$1),0),$A16-1966)</f>
        <v>18.268000000000001</v>
      </c>
      <c r="N16" s="5" cm="1">
        <f t="array" ref="N16">INDEX(GMWA!$A$2:$CR$600,MATCH(1,(GMWA!$CQ$2:$CQ$600=N$3)*(GMWA!$CP$2:$CP$600=N$4)*(GMWA!$CR$2:$CR$600=N$1),0),$A16-1966)</f>
        <v>5.91256</v>
      </c>
      <c r="O16" s="5" cm="1">
        <f t="array" ref="O16">INDEX(GMWA!$A$2:$CR$600,MATCH(1,(GMWA!$CQ$2:$CQ$600=O$3)*(GMWA!$CP$2:$CP$600=O$4)*(GMWA!$CR$2:$CR$600=O$1),0),$A16-1966)</f>
        <v>8.7728009999999994</v>
      </c>
      <c r="P16" s="5" cm="1">
        <f t="array" ref="P16">INDEX(GMWA!$A$2:$CR$600,MATCH(1,(GMWA!$CQ$2:$CQ$600=P$3)*(GMWA!$CP$2:$CP$600=P$4)*(GMWA!$CR$2:$CR$600=P$1),0),$A16-1966)</f>
        <v>9.0407060000000001</v>
      </c>
      <c r="Q16" s="5" cm="1">
        <f t="array" ref="Q16">INDEX(GMWA!$A$2:$CR$600,MATCH(1,(GMWA!$CQ$2:$CQ$600=Q$3)*(GMWA!$CP$2:$CP$600=Q$4)*(GMWA!$CR$2:$CR$600=Q$1),0),$A16-1966)</f>
        <v>2.2971200000000001</v>
      </c>
      <c r="R16" s="5" cm="1">
        <f t="array" ref="R16">INDEX(GMWA!$A$2:$CR$600,MATCH(1,(GMWA!$CQ$2:$CQ$600=R$3)*(GMWA!$CP$2:$CP$600=R$4)*(GMWA!$CR$2:$CR$600=R$1),0),$A16-1966)</f>
        <v>0.503</v>
      </c>
      <c r="S16" s="5" cm="1">
        <f t="array" ref="S16">INDEX(GMWA!$A$2:$CR$600,MATCH(1,(GMWA!$CQ$2:$CQ$600=S$3)*(GMWA!$CP$2:$CP$600=S$4)*(GMWA!$CR$2:$CR$600=S$1),0),$A16-1966)</f>
        <v>1.5021</v>
      </c>
      <c r="T16" s="5" cm="1">
        <f t="array" ref="T16">INDEX(GMWA!$A$2:$CR$600,MATCH(1,(GMWA!$CQ$2:$CQ$600=T$3)*(GMWA!$CP$2:$CP$600=T$4)*(GMWA!$CR$2:$CR$600=T$1),0),$A16-1966)</f>
        <v>0.46370220000000001</v>
      </c>
      <c r="U16" s="5" cm="1">
        <f t="array" ref="U16">INDEX(GMWA!$A$2:$CR$600,MATCH(1,(GMWA!$CQ$2:$CQ$600=U$3)*(GMWA!$CP$2:$CP$600=U$4)*(GMWA!$CR$2:$CR$600=U$1),0),$A16-1966)</f>
        <v>4.0000000000000001E-3</v>
      </c>
      <c r="V16" s="5" cm="1">
        <f t="array" ref="V16">INDEX(GMWA!$A$2:$CR$600,MATCH(1,(GMWA!$CQ$2:$CQ$600=V$3)*(GMWA!$CP$2:$CP$600=V$4)*(GMWA!$CR$2:$CR$600=V$1),0),$A16-1966)</f>
        <v>140578.79999999999</v>
      </c>
      <c r="W16" s="5" cm="1">
        <f t="array" ref="W16">INDEX(GMWA!$A$2:$CR$600,MATCH(1,(GMWA!$CQ$2:$CQ$600=W$3)*(GMWA!$CP$2:$CP$600=W$4)*(GMWA!$CR$2:$CR$600=W$1),0),$A16-1966)</f>
        <v>2517.9659999999999</v>
      </c>
      <c r="X16" s="5" cm="1">
        <f t="array" ref="X16">INDEX(GMWA!$A$2:$CR$600,MATCH(1,(GMWA!$CQ$2:$CQ$600=X$3)*(GMWA!$CP$2:$CP$600=X$4)*(GMWA!$CR$2:$CR$600=X$1),0),$A16-1966)</f>
        <v>164889</v>
      </c>
      <c r="Y16" s="5" cm="1">
        <f t="array" ref="Y16">INDEX(GMWA!$A$2:$CR$600,MATCH(1,(GMWA!$CQ$2:$CQ$600=Y$3)*(GMWA!$CP$2:$CP$600=Y$4)*(GMWA!$CR$2:$CR$600=Y$1),0),$A16-1966)</f>
        <v>209732</v>
      </c>
      <c r="Z16" s="5" cm="1">
        <f t="array" ref="Z16">INDEX(GMWA!$A$2:$CR$600,MATCH(1,(GMWA!$CQ$2:$CQ$600=Z$3)*(GMWA!$CP$2:$CP$600=Z$4)*(GMWA!$CR$2:$CR$600=Z$1),0),$A16-1966)</f>
        <v>1E-3</v>
      </c>
      <c r="AA16" s="5" cm="1">
        <f t="array" ref="AA16">INDEX(GMWA!$A$2:$CR$600,MATCH(1,(GMWA!$CQ$2:$CQ$600=AA$3)*(GMWA!$CP$2:$CP$600=AA$4)*(GMWA!$CR$2:$CR$600=AA$1),0),$A16-1966)</f>
        <v>330.69600000000003</v>
      </c>
      <c r="AB16" s="5" cm="1">
        <f t="array" ref="AB16">INDEX(GMWA!$A$2:$CR$600,MATCH(1,(GMWA!$CQ$2:$CQ$600=AB$3)*(GMWA!$CP$2:$CP$600=AB$4)*(GMWA!$CR$2:$CR$600=AB$1),0),$A16-1966)</f>
        <v>436373.9</v>
      </c>
      <c r="AC16" s="5" cm="1">
        <f t="array" ref="AC16">INDEX(GMWA!$A$2:$CR$600,MATCH(1,(GMWA!$CQ$2:$CQ$600=AC$3)*(GMWA!$CP$2:$CP$600=AC$4)*(GMWA!$CR$2:$CR$600=AC$1),0),$A16-1966)</f>
        <v>117.32389999999999</v>
      </c>
      <c r="AD16" s="5" cm="1">
        <f t="array" ref="AD16">INDEX(GMWA!$A$2:$CR$600,MATCH(1,(GMWA!$CQ$2:$CQ$600=AD$3)*(GMWA!$CP$2:$CP$600=AD$4)*(GMWA!$CR$2:$CR$600=AD$1),0),$A16-1966)</f>
        <v>15265.02</v>
      </c>
      <c r="AE16" s="5" cm="1">
        <f t="array" ref="AE16">INDEX(GMWA!$A$2:$CR$600,MATCH(1,(GMWA!$CQ$2:$CQ$600=AE$3)*(GMWA!$CP$2:$CP$600=AE$4)*(GMWA!$CR$2:$CR$600=AE$1),0),$A16-1966)</f>
        <v>320.43079999999998</v>
      </c>
      <c r="AF16" s="5" cm="1">
        <f t="array" ref="AF16">INDEX(GMWA!$A$2:$CR$600,MATCH(1,(GMWA!$CQ$2:$CQ$600=AF$3)*(GMWA!$CP$2:$CP$600=AF$4)*(GMWA!$CR$2:$CR$600=AF$1),0),$A16-1966)</f>
        <v>175.99440000000001</v>
      </c>
      <c r="AG16" s="5" cm="1">
        <f t="array" ref="AG16">INDEX(GMWA!$A$2:$CR$600,MATCH(1,(GMWA!$CQ$2:$CQ$600=AG$3)*(GMWA!$CP$2:$CP$600=AG$4)*(GMWA!$CR$2:$CR$600=AG$1),0),$A16-1966)</f>
        <v>275.67399999999998</v>
      </c>
      <c r="AH16" s="5" cm="1">
        <f t="array" ref="AH16">INDEX(GMWA!$A$2:$CR$600,MATCH(1,(GMWA!$CQ$2:$CQ$600=AH$3)*(GMWA!$CP$2:$CP$600=AH$4)*(GMWA!$CR$2:$CR$600=AH$1),0),$A16-1966)</f>
        <v>43.26</v>
      </c>
      <c r="AI16" s="5" cm="1">
        <f t="array" ref="AI16">INDEX(GMWA!$A$2:$CR$600,MATCH(1,(GMWA!$CQ$2:$CQ$600=AI$3)*(GMWA!$CP$2:$CP$600=AI$4)*(GMWA!$CR$2:$CR$600=AI$1),0),$A16-1966)</f>
        <v>130.49160000000001</v>
      </c>
      <c r="AJ16" s="5" cm="1">
        <f t="array" ref="AJ16">INDEX(GMWA!$A$2:$CR$600,MATCH(1,(GMWA!$CQ$2:$CQ$600=AJ$3)*(GMWA!$CP$2:$CP$600=AJ$4)*(GMWA!$CR$2:$CR$600=AJ$1),0),$A16-1966)</f>
        <v>121.8578</v>
      </c>
      <c r="AK16" s="5" cm="1">
        <f t="array" ref="AK16">INDEX(GMWA!$A$2:$CR$600,MATCH(1,(GMWA!$CQ$2:$CQ$600=AK$3)*(GMWA!$CP$2:$CP$600=AK$4)*(GMWA!$CR$2:$CR$600=AK$1),0),$A16-1966)</f>
        <v>46.790120000000002</v>
      </c>
      <c r="AL16" s="5" cm="1">
        <f t="array" ref="AL16">INDEX(GMWA!$A$2:$CR$600,MATCH(1,(GMWA!$CQ$2:$CQ$600=AL$3)*(GMWA!$CP$2:$CP$600=AL$4)*(GMWA!$CR$2:$CR$600=AL$1),0),$A16-1966)</f>
        <v>6.4599510000000002</v>
      </c>
      <c r="AM16" s="5" cm="1">
        <f t="array" ref="AM16">INDEX(GMWA!$A$2:$CR$600,MATCH(1,(GMWA!$CQ$2:$CQ$600=AM$3)*(GMWA!$CP$2:$CP$600=AM$4)*(GMWA!$CR$2:$CR$600=AM$1),0),$A16-1966)</f>
        <v>11.8583</v>
      </c>
      <c r="AN16" s="5" cm="1">
        <f t="array" ref="AN16">INDEX(GMWA!$A$2:$CR$600,MATCH(1,(GMWA!$CQ$2:$CQ$600=AN$3)*(GMWA!$CP$2:$CP$600=AN$4)*(GMWA!$CR$2:$CR$600=AN$1),0),$A16-1966)</f>
        <v>3.670045</v>
      </c>
      <c r="AO16" s="5" cm="1">
        <f t="array" ref="AO16">INDEX(GMWA!$A$2:$CR$600,MATCH(1,(GMWA!$CQ$2:$CQ$600=AO$3)*(GMWA!$CP$2:$CP$600=AO$4)*(GMWA!$CR$2:$CR$600=AO$1),0),$A16-1966)</f>
        <v>5.2917370000000004</v>
      </c>
      <c r="AP16" s="5" cm="1">
        <f t="array" ref="AP16">INDEX(GMWA!$A$2:$CR$600,MATCH(1,(GMWA!$CQ$2:$CQ$600=AP$3)*(GMWA!$CP$2:$CP$600=AP$4)*(GMWA!$CR$2:$CR$600=AP$1),0),$A16-1966)</f>
        <v>319558</v>
      </c>
      <c r="AQ16" s="5" cm="1">
        <f t="array" ref="AQ16">INDEX(GMWA!$A$2:$CR$600,MATCH(1,(GMWA!$CQ$2:$CQ$600=AQ$3)*(GMWA!$CP$2:$CP$600=AQ$4)*(GMWA!$CR$2:$CR$600=AQ$1),0),$A16-1966)</f>
        <v>3343.8</v>
      </c>
      <c r="AR16" s="5" cm="1">
        <f t="array" ref="AR16">INDEX(GMWA!$A$2:$CR$600,MATCH(1,(GMWA!$CQ$2:$CQ$600=AR$3)*(GMWA!$CP$2:$CP$600=AR$4)*(GMWA!$CR$2:$CR$600=AR$1),0),$A16-1966)</f>
        <v>288540</v>
      </c>
      <c r="AS16" s="5" cm="1">
        <f t="array" ref="AS16">INDEX(GMWA!$A$2:$CR$600,MATCH(1,(GMWA!$CQ$2:$CQ$600=AS$3)*(GMWA!$CP$2:$CP$600=AS$4)*(GMWA!$CR$2:$CR$600=AS$1),0),$A16-1966)</f>
        <v>388181</v>
      </c>
      <c r="AT16" s="5" cm="1">
        <f t="array" ref="AT16">INDEX(GMWA!$A$2:$CR$600,MATCH(1,(GMWA!$CQ$2:$CQ$600=AT$3)*(GMWA!$CP$2:$CP$600=AT$4)*(GMWA!$CR$2:$CR$600=AT$1),0),$A16-1966)</f>
        <v>184110</v>
      </c>
      <c r="AU16" s="5" cm="1">
        <f t="array" ref="AU16">INDEX(GMWA!$A$2:$CR$600,MATCH(1,(GMWA!$CQ$2:$CQ$600=AU$3)*(GMWA!$CP$2:$CP$600=AU$4)*(GMWA!$CR$2:$CR$600=AU$1),0),$A16-1966)</f>
        <v>475.76740000000001</v>
      </c>
      <c r="AV16" s="5" cm="1">
        <f t="array" ref="AV16">INDEX(GMWA!$A$2:$CR$600,MATCH(1,(GMWA!$CQ$2:$CQ$600=AV$3)*(GMWA!$CP$2:$CP$600=AV$4)*(GMWA!$CR$2:$CR$600=AV$1),0),$A16-1966)</f>
        <v>705900.6</v>
      </c>
      <c r="AW16" s="5" cm="1">
        <f t="array" ref="AW16">INDEX(GMWA!$A$2:$CR$600,MATCH(1,(GMWA!$CQ$2:$CQ$600=AW$3)*(GMWA!$CP$2:$CP$600=AW$4)*(GMWA!$CR$2:$CR$600=AW$1),0),$A16-1966)</f>
        <v>233.25970000000001</v>
      </c>
      <c r="AX16" s="5" cm="1">
        <f t="array" ref="AX16">INDEX(GMWA!$A$2:$CR$600,MATCH(1,(GMWA!$CQ$2:$CQ$600=AX$3)*(GMWA!$CP$2:$CP$600=AX$4)*(GMWA!$CR$2:$CR$600=AX$1),0),$A16-1966)</f>
        <v>57286.5</v>
      </c>
      <c r="AY16" s="5" cm="1">
        <f t="array" ref="AY16">INDEX(GMWA!$A$2:$CR$600,MATCH(1,(GMWA!$CQ$2:$CQ$600=AY$3)*(GMWA!$CP$2:$CP$600=AY$4)*(GMWA!$CR$2:$CR$600=AY$1),0),$A16-1966)</f>
        <v>974.1114</v>
      </c>
      <c r="AZ16" s="5" cm="1">
        <f t="array" ref="AZ16">INDEX(GMWA!$A$2:$CR$600,MATCH(1,(GMWA!$CQ$2:$CQ$600=AZ$3)*(GMWA!$CP$2:$CP$600=AZ$4)*(GMWA!$CR$2:$CR$600=AZ$1),0),$A16-1966)</f>
        <v>578.92499999999995</v>
      </c>
      <c r="BA16" s="5" cm="1">
        <f t="array" ref="BA16">INDEX(GMWA!$A$2:$CR$600,MATCH(1,(GMWA!$CQ$2:$CQ$600=BA$3)*(GMWA!$CP$2:$CP$600=BA$4)*(GMWA!$CR$2:$CR$600=BA$1),0),$A16-1966)</f>
        <v>304.36599999999999</v>
      </c>
      <c r="BB16" s="5" cm="1">
        <f t="array" ref="BB16">INDEX(GMWA!$A$2:$CR$600,MATCH(1,(GMWA!$CQ$2:$CQ$600=BB$3)*(GMWA!$CP$2:$CP$600=BB$4)*(GMWA!$CR$2:$CR$600=BB$1),0),$A16-1966)</f>
        <v>129.30699999999999</v>
      </c>
      <c r="BC16" s="5" cm="1">
        <f t="array" ref="BC16">INDEX(GMWA!$A$2:$CR$600,MATCH(1,(GMWA!$CQ$2:$CQ$600=BC$3)*(GMWA!$CP$2:$CP$600=BC$4)*(GMWA!$CR$2:$CR$600=BC$1),0),$A16-1966)</f>
        <v>190.47200000000001</v>
      </c>
      <c r="BD16" s="5" cm="1">
        <f t="array" ref="BD16">INDEX(GMWA!$A$2:$CR$600,MATCH(1,(GMWA!$CQ$2:$CQ$600=BD$3)*(GMWA!$CP$2:$CP$600=BD$4)*(GMWA!$CR$2:$CR$600=BD$1),0),$A16-1966)</f>
        <v>101.47199999999999</v>
      </c>
      <c r="BE16" s="5" cm="1">
        <f t="array" ref="BE16">INDEX(GMWA!$A$2:$CR$600,MATCH(1,(GMWA!$CQ$2:$CQ$600=BE$3)*(GMWA!$CP$2:$CP$600=BE$4)*(GMWA!$CR$2:$CR$600=BE$1),0),$A16-1966)</f>
        <v>76.303219999999996</v>
      </c>
      <c r="BF16" s="5" cm="1">
        <f t="array" ref="BF16">INDEX(GMWA!$A$2:$CR$600,MATCH(1,(GMWA!$CQ$2:$CQ$600=BF$3)*(GMWA!$CP$2:$CP$600=BF$4)*(GMWA!$CR$2:$CR$600=BF$1),0),$A16-1966)</f>
        <v>43.12</v>
      </c>
      <c r="BG16" s="5" cm="1">
        <f t="array" ref="BG16">INDEX(GMWA!$A$2:$CR$600,MATCH(1,(GMWA!$CQ$2:$CQ$600=BG$3)*(GMWA!$CP$2:$CP$600=BG$4)*(GMWA!$CR$2:$CR$600=BG$1),0),$A16-1966)</f>
        <v>19.224070000000001</v>
      </c>
      <c r="BH16" s="5" cm="1">
        <f t="array" ref="BH16">INDEX(GMWA!$A$2:$CR$600,MATCH(1,(GMWA!$CQ$2:$CQ$600=BH$3)*(GMWA!$CP$2:$CP$600=BH$4)*(GMWA!$CR$2:$CR$600=BH$1),0),$A16-1966)</f>
        <v>11.074540000000001</v>
      </c>
      <c r="BI16" s="5" cm="1">
        <f t="array" ref="BI16">INDEX(GMWA!$A$2:$CR$600,MATCH(1,(GMWA!$CQ$2:$CQ$600=BI$3)*(GMWA!$CP$2:$CP$600=BI$4)*(GMWA!$CR$2:$CR$600=BI$1),0),$A16-1966)</f>
        <v>23.33717</v>
      </c>
      <c r="BK16" s="9">
        <f t="shared" si="8"/>
        <v>11.054298372158534</v>
      </c>
      <c r="BL16" s="9">
        <f t="shared" si="9"/>
        <v>8.1881566311856488</v>
      </c>
      <c r="BM16" s="9">
        <f t="shared" si="10"/>
        <v>6.1194076014773575</v>
      </c>
      <c r="BN16" s="9">
        <f t="shared" si="11"/>
        <v>13.073350752388762</v>
      </c>
      <c r="BO16" s="9">
        <f t="shared" si="12"/>
        <v>314100000</v>
      </c>
      <c r="BP16" s="9">
        <f t="shared" si="13"/>
        <v>8.1714716839635191</v>
      </c>
      <c r="BQ16" s="9">
        <f t="shared" si="14"/>
        <v>8.4203706958642588</v>
      </c>
      <c r="BR16" s="9">
        <f t="shared" si="15"/>
        <v>3.0338251626480197</v>
      </c>
      <c r="BS16" s="9">
        <f t="shared" si="16"/>
        <v>2.6947701345953035</v>
      </c>
      <c r="BT16" s="9">
        <f t="shared" si="17"/>
        <v>7.6834062143838864</v>
      </c>
      <c r="BU16" s="9">
        <f t="shared" si="18"/>
        <v>5.8274581463955668</v>
      </c>
      <c r="BV16" s="9">
        <f t="shared" si="19"/>
        <v>6.6266677307254236</v>
      </c>
      <c r="BW16" s="9">
        <f t="shared" si="20"/>
        <v>13.667498844197873</v>
      </c>
      <c r="BX16" s="9">
        <f t="shared" si="21"/>
        <v>6.7228856110278361</v>
      </c>
      <c r="BY16" s="9">
        <f t="shared" si="22"/>
        <v>7.4190622184218</v>
      </c>
      <c r="BZ16" s="9">
        <f t="shared" si="23"/>
        <v>4.9094124999038256</v>
      </c>
      <c r="CA16" s="9">
        <f t="shared" si="24"/>
        <v>7.7864367701860271</v>
      </c>
      <c r="CB16" s="9">
        <f t="shared" si="25"/>
        <v>12.667077068382484</v>
      </c>
      <c r="CC16" s="9">
        <f t="shared" si="26"/>
        <v>12.634782407300182</v>
      </c>
      <c r="CD16" s="9">
        <f t="shared" si="27"/>
        <v>7.5589546494846588E-2</v>
      </c>
    </row>
    <row r="17" spans="1:82">
      <c r="A17" s="5">
        <f t="shared" si="28"/>
        <v>1983</v>
      </c>
      <c r="B17" s="5" cm="1">
        <f t="array" ref="B17">INDEX(GMWA!$A$2:$CR$600,MATCH(1,(GMWA!$CQ$2:$CQ$600=B$3)*(GMWA!$CP$2:$CP$600=B$4)*(GMWA!$CR$2:$CR$600=B$1),0),$A17-1966)</f>
        <v>15996</v>
      </c>
      <c r="C17" s="5" cm="1">
        <f t="array" ref="C17">INDEX(GMWA!$A$2:$CR$600,MATCH(1,(GMWA!$CQ$2:$CQ$600=C$3)*(GMWA!$CP$2:$CP$600=C$4)*(GMWA!$CR$2:$CR$600=C$1),0),$A17-1966)</f>
        <v>227.97499999999999</v>
      </c>
      <c r="D17" s="5" cm="1">
        <f t="array" ref="D17">INDEX(GMWA!$A$2:$CR$600,MATCH(1,(GMWA!$CQ$2:$CQ$600=D$3)*(GMWA!$CP$2:$CP$600=D$4)*(GMWA!$CR$2:$CR$600=D$1),0),$A17-1966)</f>
        <v>11534.9</v>
      </c>
      <c r="E17" s="5" cm="1">
        <f t="array" ref="E17">INDEX(GMWA!$A$2:$CR$600,MATCH(1,(GMWA!$CQ$2:$CQ$600=E$3)*(GMWA!$CP$2:$CP$600=E$4)*(GMWA!$CR$2:$CR$600=E$1),0),$A17-1966)</f>
        <v>29858</v>
      </c>
      <c r="F17" s="5" cm="1">
        <f t="array" ref="F17">INDEX(GMWA!$A$2:$CR$600,MATCH(1,(GMWA!$CQ$2:$CQ$600=F$3)*(GMWA!$CP$2:$CP$600=F$4)*(GMWA!$CR$2:$CR$600=F$1),0),$A17-1966)</f>
        <v>3764</v>
      </c>
      <c r="G17" s="5" cm="1">
        <f t="array" ref="G17">INDEX(GMWA!$A$2:$CR$600,MATCH(1,(GMWA!$CQ$2:$CQ$600=G$3)*(GMWA!$CP$2:$CP$600=G$4)*(GMWA!$CR$2:$CR$600=G$1),0),$A17-1966)</f>
        <v>40.027520000000003</v>
      </c>
      <c r="H17" s="5" cm="1">
        <f t="array" ref="H17">INDEX(GMWA!$A$2:$CR$600,MATCH(1,(GMWA!$CQ$2:$CQ$600=H$3)*(GMWA!$CP$2:$CP$600=H$4)*(GMWA!$CR$2:$CR$600=H$1),0),$A17-1966)</f>
        <v>43218.67</v>
      </c>
      <c r="I17" s="5" cm="1">
        <f t="array" ref="I17">INDEX(GMWA!$A$2:$CR$600,MATCH(1,(GMWA!$CQ$2:$CQ$600=I$3)*(GMWA!$CP$2:$CP$600=I$4)*(GMWA!$CR$2:$CR$600=I$1),0),$A17-1966)</f>
        <v>3.6574430000000002</v>
      </c>
      <c r="J17" s="5" cm="1">
        <f t="array" ref="J17">INDEX(GMWA!$A$2:$CR$600,MATCH(1,(GMWA!$CQ$2:$CQ$600=J$3)*(GMWA!$CP$2:$CP$600=J$4)*(GMWA!$CR$2:$CR$600=J$1),0),$A17-1966)</f>
        <v>483.65589999999997</v>
      </c>
      <c r="K17" s="5" cm="1">
        <f t="array" ref="K17">INDEX(GMWA!$A$2:$CR$600,MATCH(1,(GMWA!$CQ$2:$CQ$600=K$3)*(GMWA!$CP$2:$CP$600=K$4)*(GMWA!$CR$2:$CR$600=K$1),0),$A17-1966)</f>
        <v>26.82</v>
      </c>
      <c r="L17" s="5" cm="1">
        <f t="array" ref="L17">INDEX(GMWA!$A$2:$CR$600,MATCH(1,(GMWA!$CQ$2:$CQ$600=L$3)*(GMWA!$CP$2:$CP$600=L$4)*(GMWA!$CR$2:$CR$600=L$1),0),$A17-1966)</f>
        <v>14.372</v>
      </c>
      <c r="M17" s="5" cm="1">
        <f t="array" ref="M17">INDEX(GMWA!$A$2:$CR$600,MATCH(1,(GMWA!$CQ$2:$CQ$600=M$3)*(GMWA!$CP$2:$CP$600=M$4)*(GMWA!$CR$2:$CR$600=M$1),0),$A17-1966)</f>
        <v>25.29</v>
      </c>
      <c r="N17" s="5" cm="1">
        <f t="array" ref="N17">INDEX(GMWA!$A$2:$CR$600,MATCH(1,(GMWA!$CQ$2:$CQ$600=N$3)*(GMWA!$CP$2:$CP$600=N$4)*(GMWA!$CR$2:$CR$600=N$1),0),$A17-1966)</f>
        <v>5.009684</v>
      </c>
      <c r="O17" s="5" cm="1">
        <f t="array" ref="O17">INDEX(GMWA!$A$2:$CR$600,MATCH(1,(GMWA!$CQ$2:$CQ$600=O$3)*(GMWA!$CP$2:$CP$600=O$4)*(GMWA!$CR$2:$CR$600=O$1),0),$A17-1966)</f>
        <v>9.9436</v>
      </c>
      <c r="P17" s="5" cm="1">
        <f t="array" ref="P17">INDEX(GMWA!$A$2:$CR$600,MATCH(1,(GMWA!$CQ$2:$CQ$600=P$3)*(GMWA!$CP$2:$CP$600=P$4)*(GMWA!$CR$2:$CR$600=P$1),0),$A17-1966)</f>
        <v>9.992407</v>
      </c>
      <c r="Q17" s="5" cm="1">
        <f t="array" ref="Q17">INDEX(GMWA!$A$2:$CR$600,MATCH(1,(GMWA!$CQ$2:$CQ$600=Q$3)*(GMWA!$CP$2:$CP$600=Q$4)*(GMWA!$CR$2:$CR$600=Q$1),0),$A17-1966)</f>
        <v>2.3894410000000001</v>
      </c>
      <c r="R17" s="5" cm="1">
        <f t="array" ref="R17">INDEX(GMWA!$A$2:$CR$600,MATCH(1,(GMWA!$CQ$2:$CQ$600=R$3)*(GMWA!$CP$2:$CP$600=R$4)*(GMWA!$CR$2:$CR$600=R$1),0),$A17-1966)</f>
        <v>0.6790001</v>
      </c>
      <c r="S17" s="5" cm="1">
        <f t="array" ref="S17">INDEX(GMWA!$A$2:$CR$600,MATCH(1,(GMWA!$CQ$2:$CQ$600=S$3)*(GMWA!$CP$2:$CP$600=S$4)*(GMWA!$CR$2:$CR$600=S$1),0),$A17-1966)</f>
        <v>1.71288</v>
      </c>
      <c r="T17" s="5" cm="1">
        <f t="array" ref="T17">INDEX(GMWA!$A$2:$CR$600,MATCH(1,(GMWA!$CQ$2:$CQ$600=T$3)*(GMWA!$CP$2:$CP$600=T$4)*(GMWA!$CR$2:$CR$600=T$1),0),$A17-1966)</f>
        <v>0.68475759999999997</v>
      </c>
      <c r="U17" s="5" cm="1">
        <f t="array" ref="U17">INDEX(GMWA!$A$2:$CR$600,MATCH(1,(GMWA!$CQ$2:$CQ$600=U$3)*(GMWA!$CP$2:$CP$600=U$4)*(GMWA!$CR$2:$CR$600=U$1),0),$A17-1966)</f>
        <v>4.0000000000000001E-3</v>
      </c>
      <c r="V17" s="5" cm="1">
        <f t="array" ref="V17">INDEX(GMWA!$A$2:$CR$600,MATCH(1,(GMWA!$CQ$2:$CQ$600=V$3)*(GMWA!$CP$2:$CP$600=V$4)*(GMWA!$CR$2:$CR$600=V$1),0),$A17-1966)</f>
        <v>152083.29999999999</v>
      </c>
      <c r="W17" s="5" cm="1">
        <f t="array" ref="W17">INDEX(GMWA!$A$2:$CR$600,MATCH(1,(GMWA!$CQ$2:$CQ$600=W$3)*(GMWA!$CP$2:$CP$600=W$4)*(GMWA!$CR$2:$CR$600=W$1),0),$A17-1966)</f>
        <v>2797.67</v>
      </c>
      <c r="X17" s="5" cm="1">
        <f t="array" ref="X17">INDEX(GMWA!$A$2:$CR$600,MATCH(1,(GMWA!$CQ$2:$CQ$600=X$3)*(GMWA!$CP$2:$CP$600=X$4)*(GMWA!$CR$2:$CR$600=X$1),0),$A17-1966)</f>
        <v>189532</v>
      </c>
      <c r="Y17" s="5" cm="1">
        <f t="array" ref="Y17">INDEX(GMWA!$A$2:$CR$600,MATCH(1,(GMWA!$CQ$2:$CQ$600=Y$3)*(GMWA!$CP$2:$CP$600=Y$4)*(GMWA!$CR$2:$CR$600=Y$1),0),$A17-1966)</f>
        <v>251868</v>
      </c>
      <c r="Z17" s="5" cm="1">
        <f t="array" ref="Z17">INDEX(GMWA!$A$2:$CR$600,MATCH(1,(GMWA!$CQ$2:$CQ$600=Z$3)*(GMWA!$CP$2:$CP$600=Z$4)*(GMWA!$CR$2:$CR$600=Z$1),0),$A17-1966)</f>
        <v>1E-3</v>
      </c>
      <c r="AA17" s="5" cm="1">
        <f t="array" ref="AA17">INDEX(GMWA!$A$2:$CR$600,MATCH(1,(GMWA!$CQ$2:$CQ$600=AA$3)*(GMWA!$CP$2:$CP$600=AA$4)*(GMWA!$CR$2:$CR$600=AA$1),0),$A17-1966)</f>
        <v>424.26900000000001</v>
      </c>
      <c r="AB17" s="5" cm="1">
        <f t="array" ref="AB17">INDEX(GMWA!$A$2:$CR$600,MATCH(1,(GMWA!$CQ$2:$CQ$600=AB$3)*(GMWA!$CP$2:$CP$600=AB$4)*(GMWA!$CR$2:$CR$600=AB$1),0),$A17-1966)</f>
        <v>519640.8</v>
      </c>
      <c r="AC17" s="5" cm="1">
        <f t="array" ref="AC17">INDEX(GMWA!$A$2:$CR$600,MATCH(1,(GMWA!$CQ$2:$CQ$600=AC$3)*(GMWA!$CP$2:$CP$600=AC$4)*(GMWA!$CR$2:$CR$600=AC$1),0),$A17-1966)</f>
        <v>117.2889</v>
      </c>
      <c r="AD17" s="5" cm="1">
        <f t="array" ref="AD17">INDEX(GMWA!$A$2:$CR$600,MATCH(1,(GMWA!$CQ$2:$CQ$600=AD$3)*(GMWA!$CP$2:$CP$600=AD$4)*(GMWA!$CR$2:$CR$600=AD$1),0),$A17-1966)</f>
        <v>17085.509999999998</v>
      </c>
      <c r="AE17" s="5" cm="1">
        <f t="array" ref="AE17">INDEX(GMWA!$A$2:$CR$600,MATCH(1,(GMWA!$CQ$2:$CQ$600=AE$3)*(GMWA!$CP$2:$CP$600=AE$4)*(GMWA!$CR$2:$CR$600=AE$1),0),$A17-1966)</f>
        <v>347.27859999999998</v>
      </c>
      <c r="AF17" s="5" cm="1">
        <f t="array" ref="AF17">INDEX(GMWA!$A$2:$CR$600,MATCH(1,(GMWA!$CQ$2:$CQ$600=AF$3)*(GMWA!$CP$2:$CP$600=AF$4)*(GMWA!$CR$2:$CR$600=AF$1),0),$A17-1966)</f>
        <v>201.11799999999999</v>
      </c>
      <c r="AG17" s="5" cm="1">
        <f t="array" ref="AG17">INDEX(GMWA!$A$2:$CR$600,MATCH(1,(GMWA!$CQ$2:$CQ$600=AG$3)*(GMWA!$CP$2:$CP$600=AG$4)*(GMWA!$CR$2:$CR$600=AG$1),0),$A17-1966)</f>
        <v>269.12799999999999</v>
      </c>
      <c r="AH17" s="5" cm="1">
        <f t="array" ref="AH17">INDEX(GMWA!$A$2:$CR$600,MATCH(1,(GMWA!$CQ$2:$CQ$600=AH$3)*(GMWA!$CP$2:$CP$600=AH$4)*(GMWA!$CR$2:$CR$600=AH$1),0),$A17-1966)</f>
        <v>57.29</v>
      </c>
      <c r="AI17" s="5" cm="1">
        <f t="array" ref="AI17">INDEX(GMWA!$A$2:$CR$600,MATCH(1,(GMWA!$CQ$2:$CQ$600=AI$3)*(GMWA!$CP$2:$CP$600=AI$4)*(GMWA!$CR$2:$CR$600=AI$1),0),$A17-1966)</f>
        <v>148.80439999999999</v>
      </c>
      <c r="AJ17" s="5" cm="1">
        <f t="array" ref="AJ17">INDEX(GMWA!$A$2:$CR$600,MATCH(1,(GMWA!$CQ$2:$CQ$600=AJ$3)*(GMWA!$CP$2:$CP$600=AJ$4)*(GMWA!$CR$2:$CR$600=AJ$1),0),$A17-1966)</f>
        <v>142.78579999999999</v>
      </c>
      <c r="AK17" s="5" cm="1">
        <f t="array" ref="AK17">INDEX(GMWA!$A$2:$CR$600,MATCH(1,(GMWA!$CQ$2:$CQ$600=AK$3)*(GMWA!$CP$2:$CP$600=AK$4)*(GMWA!$CR$2:$CR$600=AK$1),0),$A17-1966)</f>
        <v>55.172580000000004</v>
      </c>
      <c r="AL17" s="5" cm="1">
        <f t="array" ref="AL17">INDEX(GMWA!$A$2:$CR$600,MATCH(1,(GMWA!$CQ$2:$CQ$600=AL$3)*(GMWA!$CP$2:$CP$600=AL$4)*(GMWA!$CR$2:$CR$600=AL$1),0),$A17-1966)</f>
        <v>7.8856279999999996</v>
      </c>
      <c r="AM17" s="5" cm="1">
        <f t="array" ref="AM17">INDEX(GMWA!$A$2:$CR$600,MATCH(1,(GMWA!$CQ$2:$CQ$600=AM$3)*(GMWA!$CP$2:$CP$600=AM$4)*(GMWA!$CR$2:$CR$600=AM$1),0),$A17-1966)</f>
        <v>15.329129999999999</v>
      </c>
      <c r="AN17" s="5" cm="1">
        <f t="array" ref="AN17">INDEX(GMWA!$A$2:$CR$600,MATCH(1,(GMWA!$CQ$2:$CQ$600=AN$3)*(GMWA!$CP$2:$CP$600=AN$4)*(GMWA!$CR$2:$CR$600=AN$1),0),$A17-1966)</f>
        <v>5.1650200000000002</v>
      </c>
      <c r="AO17" s="5" cm="1">
        <f t="array" ref="AO17">INDEX(GMWA!$A$2:$CR$600,MATCH(1,(GMWA!$CQ$2:$CQ$600=AO$3)*(GMWA!$CP$2:$CP$600=AO$4)*(GMWA!$CR$2:$CR$600=AO$1),0),$A17-1966)</f>
        <v>7.3441660000000004</v>
      </c>
      <c r="AP17" s="5" cm="1">
        <f t="array" ref="AP17">INDEX(GMWA!$A$2:$CR$600,MATCH(1,(GMWA!$CQ$2:$CQ$600=AP$3)*(GMWA!$CP$2:$CP$600=AP$4)*(GMWA!$CR$2:$CR$600=AP$1),0),$A17-1966)</f>
        <v>351347</v>
      </c>
      <c r="AQ17" s="5" cm="1">
        <f t="array" ref="AQ17">INDEX(GMWA!$A$2:$CR$600,MATCH(1,(GMWA!$CQ$2:$CQ$600=AQ$3)*(GMWA!$CP$2:$CP$600=AQ$4)*(GMWA!$CR$2:$CR$600=AQ$1),0),$A17-1966)</f>
        <v>3634.0250000000001</v>
      </c>
      <c r="AR17" s="5" cm="1">
        <f t="array" ref="AR17">INDEX(GMWA!$A$2:$CR$600,MATCH(1,(GMWA!$CQ$2:$CQ$600=AR$3)*(GMWA!$CP$2:$CP$600=AR$4)*(GMWA!$CR$2:$CR$600=AR$1),0),$A17-1966)</f>
        <v>301733.2</v>
      </c>
      <c r="AS17" s="5" cm="1">
        <f t="array" ref="AS17">INDEX(GMWA!$A$2:$CR$600,MATCH(1,(GMWA!$CQ$2:$CQ$600=AS$3)*(GMWA!$CP$2:$CP$600=AS$4)*(GMWA!$CR$2:$CR$600=AS$1),0),$A17-1966)</f>
        <v>421316</v>
      </c>
      <c r="AT17" s="5" cm="1">
        <f t="array" ref="AT17">INDEX(GMWA!$A$2:$CR$600,MATCH(1,(GMWA!$CQ$2:$CQ$600=AT$3)*(GMWA!$CP$2:$CP$600=AT$4)*(GMWA!$CR$2:$CR$600=AT$1),0),$A17-1966)</f>
        <v>199301</v>
      </c>
      <c r="AU17" s="5" cm="1">
        <f t="array" ref="AU17">INDEX(GMWA!$A$2:$CR$600,MATCH(1,(GMWA!$CQ$2:$CQ$600=AU$3)*(GMWA!$CP$2:$CP$600=AU$4)*(GMWA!$CR$2:$CR$600=AU$1),0),$A17-1966)</f>
        <v>525.01130000000001</v>
      </c>
      <c r="AV17" s="5" cm="1">
        <f t="array" ref="AV17">INDEX(GMWA!$A$2:$CR$600,MATCH(1,(GMWA!$CQ$2:$CQ$600=AV$3)*(GMWA!$CP$2:$CP$600=AV$4)*(GMWA!$CR$2:$CR$600=AV$1),0),$A17-1966)</f>
        <v>791620.6</v>
      </c>
      <c r="AW17" s="5" cm="1">
        <f t="array" ref="AW17">INDEX(GMWA!$A$2:$CR$600,MATCH(1,(GMWA!$CQ$2:$CQ$600=AW$3)*(GMWA!$CP$2:$CP$600=AW$4)*(GMWA!$CR$2:$CR$600=AW$1),0),$A17-1966)</f>
        <v>240.3877</v>
      </c>
      <c r="AX17" s="5" cm="1">
        <f t="array" ref="AX17">INDEX(GMWA!$A$2:$CR$600,MATCH(1,(GMWA!$CQ$2:$CQ$600=AX$3)*(GMWA!$CP$2:$CP$600=AX$4)*(GMWA!$CR$2:$CR$600=AX$1),0),$A17-1966)</f>
        <v>68080.100000000006</v>
      </c>
      <c r="AY17" s="5" cm="1">
        <f t="array" ref="AY17">INDEX(GMWA!$A$2:$CR$600,MATCH(1,(GMWA!$CQ$2:$CQ$600=AY$3)*(GMWA!$CP$2:$CP$600=AY$4)*(GMWA!$CR$2:$CR$600=AY$1),0),$A17-1966)</f>
        <v>1016.2329999999999</v>
      </c>
      <c r="AZ17" s="5" cm="1">
        <f t="array" ref="AZ17">INDEX(GMWA!$A$2:$CR$600,MATCH(1,(GMWA!$CQ$2:$CQ$600=AZ$3)*(GMWA!$CP$2:$CP$600=AZ$4)*(GMWA!$CR$2:$CR$600=AZ$1),0),$A17-1966)</f>
        <v>642.54</v>
      </c>
      <c r="BA17" s="5" cm="1">
        <f t="array" ref="BA17">INDEX(GMWA!$A$2:$CR$600,MATCH(1,(GMWA!$CQ$2:$CQ$600=BA$3)*(GMWA!$CP$2:$CP$600=BA$4)*(GMWA!$CR$2:$CR$600=BA$1),0),$A17-1966)</f>
        <v>355.09100000000001</v>
      </c>
      <c r="BB17" s="5" cm="1">
        <f t="array" ref="BB17">INDEX(GMWA!$A$2:$CR$600,MATCH(1,(GMWA!$CQ$2:$CQ$600=BB$3)*(GMWA!$CP$2:$CP$600=BB$4)*(GMWA!$CR$2:$CR$600=BB$1),0),$A17-1966)</f>
        <v>147.232</v>
      </c>
      <c r="BC17" s="5" cm="1">
        <f t="array" ref="BC17">INDEX(GMWA!$A$2:$CR$600,MATCH(1,(GMWA!$CQ$2:$CQ$600=BC$3)*(GMWA!$CP$2:$CP$600=BC$4)*(GMWA!$CR$2:$CR$600=BC$1),0),$A17-1966)</f>
        <v>197.887</v>
      </c>
      <c r="BD17" s="5" cm="1">
        <f t="array" ref="BD17">INDEX(GMWA!$A$2:$CR$600,MATCH(1,(GMWA!$CQ$2:$CQ$600=BD$3)*(GMWA!$CP$2:$CP$600=BD$4)*(GMWA!$CR$2:$CR$600=BD$1),0),$A17-1966)</f>
        <v>107.58</v>
      </c>
      <c r="BE17" s="5" cm="1">
        <f t="array" ref="BE17">INDEX(GMWA!$A$2:$CR$600,MATCH(1,(GMWA!$CQ$2:$CQ$600=BE$3)*(GMWA!$CP$2:$CP$600=BE$4)*(GMWA!$CR$2:$CR$600=BE$1),0),$A17-1966)</f>
        <v>85.018249999999995</v>
      </c>
      <c r="BF17" s="5" cm="1">
        <f t="array" ref="BF17">INDEX(GMWA!$A$2:$CR$600,MATCH(1,(GMWA!$CQ$2:$CQ$600=BF$3)*(GMWA!$CP$2:$CP$600=BF$4)*(GMWA!$CR$2:$CR$600=BF$1),0),$A17-1966)</f>
        <v>48.133000000000003</v>
      </c>
      <c r="BG17" s="5" cm="1">
        <f t="array" ref="BG17">INDEX(GMWA!$A$2:$CR$600,MATCH(1,(GMWA!$CQ$2:$CQ$600=BG$3)*(GMWA!$CP$2:$CP$600=BG$4)*(GMWA!$CR$2:$CR$600=BG$1),0),$A17-1966)</f>
        <v>21.1891</v>
      </c>
      <c r="BH17" s="5" cm="1">
        <f t="array" ref="BH17">INDEX(GMWA!$A$2:$CR$600,MATCH(1,(GMWA!$CQ$2:$CQ$600=BH$3)*(GMWA!$CP$2:$CP$600=BH$4)*(GMWA!$CR$2:$CR$600=BH$1),0),$A17-1966)</f>
        <v>13.21358</v>
      </c>
      <c r="BI17" s="5" cm="1">
        <f t="array" ref="BI17">INDEX(GMWA!$A$2:$CR$600,MATCH(1,(GMWA!$CQ$2:$CQ$600=BI$3)*(GMWA!$CP$2:$CP$600=BI$4)*(GMWA!$CR$2:$CR$600=BI$1),0),$A17-1966)</f>
        <v>23.33717</v>
      </c>
      <c r="BK17" s="9">
        <f t="shared" si="8"/>
        <v>10.517920113516738</v>
      </c>
      <c r="BL17" s="9">
        <f t="shared" si="9"/>
        <v>8.1487452058319967</v>
      </c>
      <c r="BM17" s="9">
        <f t="shared" si="10"/>
        <v>6.0859907561783766</v>
      </c>
      <c r="BN17" s="9">
        <f t="shared" si="11"/>
        <v>11.854622262454937</v>
      </c>
      <c r="BO17" s="9">
        <f t="shared" si="12"/>
        <v>376400000</v>
      </c>
      <c r="BP17" s="9">
        <f t="shared" si="13"/>
        <v>9.4344672837280132</v>
      </c>
      <c r="BQ17" s="9">
        <f t="shared" si="14"/>
        <v>8.3170278392304837</v>
      </c>
      <c r="BR17" s="9">
        <f t="shared" si="15"/>
        <v>3.1183198069041489</v>
      </c>
      <c r="BS17" s="9">
        <f t="shared" si="16"/>
        <v>2.8307958029932969</v>
      </c>
      <c r="BT17" s="9">
        <f t="shared" si="17"/>
        <v>7.7229060471909303</v>
      </c>
      <c r="BU17" s="9">
        <f t="shared" si="18"/>
        <v>7.1460535605962674</v>
      </c>
      <c r="BV17" s="9">
        <f t="shared" si="19"/>
        <v>9.3970155465057523</v>
      </c>
      <c r="BW17" s="9">
        <f t="shared" si="20"/>
        <v>8.7444300925117826</v>
      </c>
      <c r="BX17" s="9">
        <f t="shared" si="21"/>
        <v>6.6823292859619743</v>
      </c>
      <c r="BY17" s="9">
        <f t="shared" si="22"/>
        <v>6.9981797909876198</v>
      </c>
      <c r="BZ17" s="9">
        <f t="shared" si="23"/>
        <v>4.330848765818093</v>
      </c>
      <c r="CA17" s="9">
        <f t="shared" si="24"/>
        <v>8.6106027319574299</v>
      </c>
      <c r="CB17" s="9">
        <f t="shared" si="25"/>
        <v>11.174019660606962</v>
      </c>
      <c r="CC17" s="9">
        <f t="shared" si="26"/>
        <v>13.257598228080433</v>
      </c>
      <c r="CD17" s="9">
        <f t="shared" si="27"/>
        <v>5.4464999837966627E-2</v>
      </c>
    </row>
    <row r="18" spans="1:82">
      <c r="A18" s="5">
        <f t="shared" si="28"/>
        <v>1984</v>
      </c>
      <c r="B18" s="5" cm="1">
        <f t="array" ref="B18">INDEX(GMWA!$A$2:$CR$600,MATCH(1,(GMWA!$CQ$2:$CQ$600=B$3)*(GMWA!$CP$2:$CP$600=B$4)*(GMWA!$CR$2:$CR$600=B$1),0),$A18-1966)</f>
        <v>17461</v>
      </c>
      <c r="C18" s="5" cm="1">
        <f t="array" ref="C18">INDEX(GMWA!$A$2:$CR$600,MATCH(1,(GMWA!$CQ$2:$CQ$600=C$3)*(GMWA!$CP$2:$CP$600=C$4)*(GMWA!$CR$2:$CR$600=C$1),0),$A18-1966)</f>
        <v>260.05</v>
      </c>
      <c r="D18" s="5" cm="1">
        <f t="array" ref="D18">INDEX(GMWA!$A$2:$CR$600,MATCH(1,(GMWA!$CQ$2:$CQ$600=D$3)*(GMWA!$CP$2:$CP$600=D$4)*(GMWA!$CR$2:$CR$600=D$1),0),$A18-1966)</f>
        <v>12792.81</v>
      </c>
      <c r="E18" s="5" cm="1">
        <f t="array" ref="E18">INDEX(GMWA!$A$2:$CR$600,MATCH(1,(GMWA!$CQ$2:$CQ$600=E$3)*(GMWA!$CP$2:$CP$600=E$4)*(GMWA!$CR$2:$CR$600=E$1),0),$A18-1966)</f>
        <v>35147</v>
      </c>
      <c r="F18" s="5" cm="1">
        <f t="array" ref="F18">INDEX(GMWA!$A$2:$CR$600,MATCH(1,(GMWA!$CQ$2:$CQ$600=F$3)*(GMWA!$CP$2:$CP$600=F$4)*(GMWA!$CR$2:$CR$600=F$1),0),$A18-1966)</f>
        <v>4951</v>
      </c>
      <c r="G18" s="5" cm="1">
        <f t="array" ref="G18">INDEX(GMWA!$A$2:$CR$600,MATCH(1,(GMWA!$CQ$2:$CQ$600=G$3)*(GMWA!$CP$2:$CP$600=G$4)*(GMWA!$CR$2:$CR$600=G$1),0),$A18-1966)</f>
        <v>52.458289999999998</v>
      </c>
      <c r="H18" s="5" cm="1">
        <f t="array" ref="H18">INDEX(GMWA!$A$2:$CR$600,MATCH(1,(GMWA!$CQ$2:$CQ$600=H$3)*(GMWA!$CP$2:$CP$600=H$4)*(GMWA!$CR$2:$CR$600=H$1),0),$A18-1966)</f>
        <v>51442.58</v>
      </c>
      <c r="I18" s="5" cm="1">
        <f t="array" ref="I18">INDEX(GMWA!$A$2:$CR$600,MATCH(1,(GMWA!$CQ$2:$CQ$600=I$3)*(GMWA!$CP$2:$CP$600=I$4)*(GMWA!$CR$2:$CR$600=I$1),0),$A18-1966)</f>
        <v>3.6314570000000002</v>
      </c>
      <c r="J18" s="5" cm="1">
        <f t="array" ref="J18">INDEX(GMWA!$A$2:$CR$600,MATCH(1,(GMWA!$CQ$2:$CQ$600=J$3)*(GMWA!$CP$2:$CP$600=J$4)*(GMWA!$CR$2:$CR$600=J$1),0),$A18-1966)</f>
        <v>583.71119999999996</v>
      </c>
      <c r="K18" s="5" cm="1">
        <f t="array" ref="K18">INDEX(GMWA!$A$2:$CR$600,MATCH(1,(GMWA!$CQ$2:$CQ$600=K$3)*(GMWA!$CP$2:$CP$600=K$4)*(GMWA!$CR$2:$CR$600=K$1),0),$A18-1966)</f>
        <v>28.23</v>
      </c>
      <c r="L18" s="5" cm="1">
        <f t="array" ref="L18">INDEX(GMWA!$A$2:$CR$600,MATCH(1,(GMWA!$CQ$2:$CQ$600=L$3)*(GMWA!$CP$2:$CP$600=L$4)*(GMWA!$CR$2:$CR$600=L$1),0),$A18-1966)</f>
        <v>16.478999999999999</v>
      </c>
      <c r="M18" s="5" cm="1">
        <f t="array" ref="M18">INDEX(GMWA!$A$2:$CR$600,MATCH(1,(GMWA!$CQ$2:$CQ$600=M$3)*(GMWA!$CP$2:$CP$600=M$4)*(GMWA!$CR$2:$CR$600=M$1),0),$A18-1966)</f>
        <v>31.036999999999999</v>
      </c>
      <c r="N18" s="5" cm="1">
        <f t="array" ref="N18">INDEX(GMWA!$A$2:$CR$600,MATCH(1,(GMWA!$CQ$2:$CQ$600=N$3)*(GMWA!$CP$2:$CP$600=N$4)*(GMWA!$CR$2:$CR$600=N$1),0),$A18-1966)</f>
        <v>-0.23307649999999999</v>
      </c>
      <c r="O18" s="5" cm="1">
        <f t="array" ref="O18">INDEX(GMWA!$A$2:$CR$600,MATCH(1,(GMWA!$CQ$2:$CQ$600=O$3)*(GMWA!$CP$2:$CP$600=O$4)*(GMWA!$CR$2:$CR$600=O$1),0),$A18-1966)</f>
        <v>11.1328</v>
      </c>
      <c r="P18" s="5" cm="1">
        <f t="array" ref="P18">INDEX(GMWA!$A$2:$CR$600,MATCH(1,(GMWA!$CQ$2:$CQ$600=P$3)*(GMWA!$CP$2:$CP$600=P$4)*(GMWA!$CR$2:$CR$600=P$1),0),$A18-1966)</f>
        <v>10.9818</v>
      </c>
      <c r="Q18" s="5" cm="1">
        <f t="array" ref="Q18">INDEX(GMWA!$A$2:$CR$600,MATCH(1,(GMWA!$CQ$2:$CQ$600=Q$3)*(GMWA!$CP$2:$CP$600=Q$4)*(GMWA!$CR$2:$CR$600=Q$1),0),$A18-1966)</f>
        <v>2.8490639999999998</v>
      </c>
      <c r="R18" s="5" cm="1">
        <f t="array" ref="R18">INDEX(GMWA!$A$2:$CR$600,MATCH(1,(GMWA!$CQ$2:$CQ$600=R$3)*(GMWA!$CP$2:$CP$600=R$4)*(GMWA!$CR$2:$CR$600=R$1),0),$A18-1966)</f>
        <v>0.84199990000000002</v>
      </c>
      <c r="S18" s="5" cm="1">
        <f t="array" ref="S18">INDEX(GMWA!$A$2:$CR$600,MATCH(1,(GMWA!$CQ$2:$CQ$600=S$3)*(GMWA!$CP$2:$CP$600=S$4)*(GMWA!$CR$2:$CR$600=S$1),0),$A18-1966)</f>
        <v>1.92746</v>
      </c>
      <c r="T18" s="5" cm="1">
        <f t="array" ref="T18">INDEX(GMWA!$A$2:$CR$600,MATCH(1,(GMWA!$CQ$2:$CQ$600=T$3)*(GMWA!$CP$2:$CP$600=T$4)*(GMWA!$CR$2:$CR$600=T$1),0),$A18-1966)</f>
        <v>0.99096240000000002</v>
      </c>
      <c r="U18" s="5" cm="1">
        <f t="array" ref="U18">INDEX(GMWA!$A$2:$CR$600,MATCH(1,(GMWA!$CQ$2:$CQ$600=U$3)*(GMWA!$CP$2:$CP$600=U$4)*(GMWA!$CR$2:$CR$600=U$1),0),$A18-1966)</f>
        <v>4.0000000000000001E-3</v>
      </c>
      <c r="V18" s="5" cm="1">
        <f t="array" ref="V18">INDEX(GMWA!$A$2:$CR$600,MATCH(1,(GMWA!$CQ$2:$CQ$600=V$3)*(GMWA!$CP$2:$CP$600=V$4)*(GMWA!$CR$2:$CR$600=V$1),0),$A18-1966)</f>
        <v>163648.5</v>
      </c>
      <c r="W18" s="5" cm="1">
        <f t="array" ref="W18">INDEX(GMWA!$A$2:$CR$600,MATCH(1,(GMWA!$CQ$2:$CQ$600=W$3)*(GMWA!$CP$2:$CP$600=W$4)*(GMWA!$CR$2:$CR$600=W$1),0),$A18-1966)</f>
        <v>3113.0169999999998</v>
      </c>
      <c r="X18" s="5" cm="1">
        <f t="array" ref="X18">INDEX(GMWA!$A$2:$CR$600,MATCH(1,(GMWA!$CQ$2:$CQ$600=X$3)*(GMWA!$CP$2:$CP$600=X$4)*(GMWA!$CR$2:$CR$600=X$1),0),$A18-1966)</f>
        <v>207939</v>
      </c>
      <c r="Y18" s="5" cm="1">
        <f t="array" ref="Y18">INDEX(GMWA!$A$2:$CR$600,MATCH(1,(GMWA!$CQ$2:$CQ$600=Y$3)*(GMWA!$CP$2:$CP$600=Y$4)*(GMWA!$CR$2:$CR$600=Y$1),0),$A18-1966)</f>
        <v>290671</v>
      </c>
      <c r="Z18" s="5" cm="1">
        <f t="array" ref="Z18">INDEX(GMWA!$A$2:$CR$600,MATCH(1,(GMWA!$CQ$2:$CQ$600=Z$3)*(GMWA!$CP$2:$CP$600=Z$4)*(GMWA!$CR$2:$CR$600=Z$1),0),$A18-1966)</f>
        <v>1E-3</v>
      </c>
      <c r="AA18" s="5" cm="1">
        <f t="array" ref="AA18">INDEX(GMWA!$A$2:$CR$600,MATCH(1,(GMWA!$CQ$2:$CQ$600=AA$3)*(GMWA!$CP$2:$CP$600=AA$4)*(GMWA!$CR$2:$CR$600=AA$1),0),$A18-1966)</f>
        <v>476.37200000000001</v>
      </c>
      <c r="AB18" s="5" cm="1">
        <f t="array" ref="AB18">INDEX(GMWA!$A$2:$CR$600,MATCH(1,(GMWA!$CQ$2:$CQ$600=AB$3)*(GMWA!$CP$2:$CP$600=AB$4)*(GMWA!$CR$2:$CR$600=AB$1),0),$A18-1966)</f>
        <v>593730.4</v>
      </c>
      <c r="AC18" s="5" cm="1">
        <f t="array" ref="AC18">INDEX(GMWA!$A$2:$CR$600,MATCH(1,(GMWA!$CQ$2:$CQ$600=AC$3)*(GMWA!$CP$2:$CP$600=AC$4)*(GMWA!$CR$2:$CR$600=AC$1),0),$A18-1966)</f>
        <v>116.809</v>
      </c>
      <c r="AD18" s="5" cm="1">
        <f t="array" ref="AD18">INDEX(GMWA!$A$2:$CR$600,MATCH(1,(GMWA!$CQ$2:$CQ$600=AD$3)*(GMWA!$CP$2:$CP$600=AD$4)*(GMWA!$CR$2:$CR$600=AD$1),0),$A18-1966)</f>
        <v>18515.78</v>
      </c>
      <c r="AE18" s="5" cm="1">
        <f t="array" ref="AE18">INDEX(GMWA!$A$2:$CR$600,MATCH(1,(GMWA!$CQ$2:$CQ$600=AE$3)*(GMWA!$CP$2:$CP$600=AE$4)*(GMWA!$CR$2:$CR$600=AE$1),0),$A18-1966)</f>
        <v>369.34899999999999</v>
      </c>
      <c r="AF18" s="5" cm="1">
        <f t="array" ref="AF18">INDEX(GMWA!$A$2:$CR$600,MATCH(1,(GMWA!$CQ$2:$CQ$600=AF$3)*(GMWA!$CP$2:$CP$600=AF$4)*(GMWA!$CR$2:$CR$600=AF$1),0),$A18-1966)</f>
        <v>229.89160000000001</v>
      </c>
      <c r="AG18" s="5" cm="1">
        <f t="array" ref="AG18">INDEX(GMWA!$A$2:$CR$600,MATCH(1,(GMWA!$CQ$2:$CQ$600=AG$3)*(GMWA!$CP$2:$CP$600=AG$4)*(GMWA!$CR$2:$CR$600=AG$1),0),$A18-1966)</f>
        <v>318.72699999999998</v>
      </c>
      <c r="AH18" s="5" cm="1">
        <f t="array" ref="AH18">INDEX(GMWA!$A$2:$CR$600,MATCH(1,(GMWA!$CQ$2:$CQ$600=AH$3)*(GMWA!$CP$2:$CP$600=AH$4)*(GMWA!$CR$2:$CR$600=AH$1),0),$A18-1966)</f>
        <v>74.751000000000005</v>
      </c>
      <c r="AI18" s="5" cm="1">
        <f t="array" ref="AI18">INDEX(GMWA!$A$2:$CR$600,MATCH(1,(GMWA!$CQ$2:$CQ$600=AI$3)*(GMWA!$CP$2:$CP$600=AI$4)*(GMWA!$CR$2:$CR$600=AI$1),0),$A18-1966)</f>
        <v>165.68620000000001</v>
      </c>
      <c r="AJ18" s="5" cm="1">
        <f t="array" ref="AJ18">INDEX(GMWA!$A$2:$CR$600,MATCH(1,(GMWA!$CQ$2:$CQ$600=AJ$3)*(GMWA!$CP$2:$CP$600=AJ$4)*(GMWA!$CR$2:$CR$600=AJ$1),0),$A18-1966)</f>
        <v>159.90780000000001</v>
      </c>
      <c r="AK18" s="5" cm="1">
        <f t="array" ref="AK18">INDEX(GMWA!$A$2:$CR$600,MATCH(1,(GMWA!$CQ$2:$CQ$600=AK$3)*(GMWA!$CP$2:$CP$600=AK$4)*(GMWA!$CR$2:$CR$600=AK$1),0),$A18-1966)</f>
        <v>61.101100000000002</v>
      </c>
      <c r="AL18" s="5" cm="1">
        <f t="array" ref="AL18">INDEX(GMWA!$A$2:$CR$600,MATCH(1,(GMWA!$CQ$2:$CQ$600=AL$3)*(GMWA!$CP$2:$CP$600=AL$4)*(GMWA!$CR$2:$CR$600=AL$1),0),$A18-1966)</f>
        <v>8.5147949999999994</v>
      </c>
      <c r="AM18" s="5" cm="1">
        <f t="array" ref="AM18">INDEX(GMWA!$A$2:$CR$600,MATCH(1,(GMWA!$CQ$2:$CQ$600=AM$3)*(GMWA!$CP$2:$CP$600=AM$4)*(GMWA!$CR$2:$CR$600=AM$1),0),$A18-1966)</f>
        <v>17.781649999999999</v>
      </c>
      <c r="AN18" s="5" cm="1">
        <f t="array" ref="AN18">INDEX(GMWA!$A$2:$CR$600,MATCH(1,(GMWA!$CQ$2:$CQ$600=AN$3)*(GMWA!$CP$2:$CP$600=AN$4)*(GMWA!$CR$2:$CR$600=AN$1),0),$A18-1966)</f>
        <v>7.5714480000000002</v>
      </c>
      <c r="AO18" s="5" cm="1">
        <f t="array" ref="AO18">INDEX(GMWA!$A$2:$CR$600,MATCH(1,(GMWA!$CQ$2:$CQ$600=AO$3)*(GMWA!$CP$2:$CP$600=AO$4)*(GMWA!$CR$2:$CR$600=AO$1),0),$A18-1966)</f>
        <v>10.001910000000001</v>
      </c>
      <c r="AP18" s="5" cm="1">
        <f t="array" ref="AP18">INDEX(GMWA!$A$2:$CR$600,MATCH(1,(GMWA!$CQ$2:$CQ$600=AP$3)*(GMWA!$CP$2:$CP$600=AP$4)*(GMWA!$CR$2:$CR$600=AP$1),0),$A18-1966)</f>
        <v>377920</v>
      </c>
      <c r="AQ18" s="5" cm="1">
        <f t="array" ref="AQ18">INDEX(GMWA!$A$2:$CR$600,MATCH(1,(GMWA!$CQ$2:$CQ$600=AQ$3)*(GMWA!$CP$2:$CP$600=AQ$4)*(GMWA!$CR$2:$CR$600=AQ$1),0),$A18-1966)</f>
        <v>4037.65</v>
      </c>
      <c r="AR18" s="5" cm="1">
        <f t="array" ref="AR18">INDEX(GMWA!$A$2:$CR$600,MATCH(1,(GMWA!$CQ$2:$CQ$600=AR$3)*(GMWA!$CP$2:$CP$600=AR$4)*(GMWA!$CR$2:$CR$600=AR$1),0),$A18-1966)</f>
        <v>319635.5</v>
      </c>
      <c r="AS18" s="5" cm="1">
        <f t="array" ref="AS18">INDEX(GMWA!$A$2:$CR$600,MATCH(1,(GMWA!$CQ$2:$CQ$600=AS$3)*(GMWA!$CP$2:$CP$600=AS$4)*(GMWA!$CR$2:$CR$600=AS$1),0),$A18-1966)</f>
        <v>461986</v>
      </c>
      <c r="AT18" s="5" cm="1">
        <f t="array" ref="AT18">INDEX(GMWA!$A$2:$CR$600,MATCH(1,(GMWA!$CQ$2:$CQ$600=AT$3)*(GMWA!$CP$2:$CP$600=AT$4)*(GMWA!$CR$2:$CR$600=AT$1),0),$A18-1966)</f>
        <v>224312</v>
      </c>
      <c r="AU18" s="5" cm="1">
        <f t="array" ref="AU18">INDEX(GMWA!$A$2:$CR$600,MATCH(1,(GMWA!$CQ$2:$CQ$600=AU$3)*(GMWA!$CP$2:$CP$600=AU$4)*(GMWA!$CR$2:$CR$600=AU$1),0),$A18-1966)</f>
        <v>579.03959999999995</v>
      </c>
      <c r="AV18" s="5" cm="1">
        <f t="array" ref="AV18">INDEX(GMWA!$A$2:$CR$600,MATCH(1,(GMWA!$CQ$2:$CQ$600=AV$3)*(GMWA!$CP$2:$CP$600=AV$4)*(GMWA!$CR$2:$CR$600=AV$1),0),$A18-1966)</f>
        <v>889936.5</v>
      </c>
      <c r="AW18" s="5" cm="1">
        <f t="array" ref="AW18">INDEX(GMWA!$A$2:$CR$600,MATCH(1,(GMWA!$CQ$2:$CQ$600=AW$3)*(GMWA!$CP$2:$CP$600=AW$4)*(GMWA!$CR$2:$CR$600=AW$1),0),$A18-1966)</f>
        <v>257.05650000000003</v>
      </c>
      <c r="AX18" s="5" cm="1">
        <f t="array" ref="AX18">INDEX(GMWA!$A$2:$CR$600,MATCH(1,(GMWA!$CQ$2:$CQ$600=AX$3)*(GMWA!$CP$2:$CP$600=AX$4)*(GMWA!$CR$2:$CR$600=AX$1),0),$A18-1966)</f>
        <v>78591.3</v>
      </c>
      <c r="AY18" s="5" cm="1">
        <f t="array" ref="AY18">INDEX(GMWA!$A$2:$CR$600,MATCH(1,(GMWA!$CQ$2:$CQ$600=AY$3)*(GMWA!$CP$2:$CP$600=AY$4)*(GMWA!$CR$2:$CR$600=AY$1),0),$A18-1966)</f>
        <v>1066.671</v>
      </c>
      <c r="AZ18" s="5" cm="1">
        <f t="array" ref="AZ18">INDEX(GMWA!$A$2:$CR$600,MATCH(1,(GMWA!$CQ$2:$CQ$600=AZ$3)*(GMWA!$CP$2:$CP$600=AZ$4)*(GMWA!$CR$2:$CR$600=AZ$1),0),$A18-1966)</f>
        <v>699.5</v>
      </c>
      <c r="BA18" s="5" cm="1">
        <f t="array" ref="BA18">INDEX(GMWA!$A$2:$CR$600,MATCH(1,(GMWA!$CQ$2:$CQ$600=BA$3)*(GMWA!$CP$2:$CP$600=BA$4)*(GMWA!$CR$2:$CR$600=BA$1),0),$A18-1966)</f>
        <v>405.92700000000002</v>
      </c>
      <c r="BB18" s="5" cm="1">
        <f t="array" ref="BB18">INDEX(GMWA!$A$2:$CR$600,MATCH(1,(GMWA!$CQ$2:$CQ$600=BB$3)*(GMWA!$CP$2:$CP$600=BB$4)*(GMWA!$CR$2:$CR$600=BB$1),0),$A18-1966)</f>
        <v>166.14099999999999</v>
      </c>
      <c r="BC18" s="5" cm="1">
        <f t="array" ref="BC18">INDEX(GMWA!$A$2:$CR$600,MATCH(1,(GMWA!$CQ$2:$CQ$600=BC$3)*(GMWA!$CP$2:$CP$600=BC$4)*(GMWA!$CR$2:$CR$600=BC$1),0),$A18-1966)</f>
        <v>206.91800000000001</v>
      </c>
      <c r="BD18" s="5" cm="1">
        <f t="array" ref="BD18">INDEX(GMWA!$A$2:$CR$600,MATCH(1,(GMWA!$CQ$2:$CQ$600=BD$3)*(GMWA!$CP$2:$CP$600=BD$4)*(GMWA!$CR$2:$CR$600=BD$1),0),$A18-1966)</f>
        <v>115.858</v>
      </c>
      <c r="BE18" s="5" cm="1">
        <f t="array" ref="BE18">INDEX(GMWA!$A$2:$CR$600,MATCH(1,(GMWA!$CQ$2:$CQ$600=BE$3)*(GMWA!$CP$2:$CP$600=BE$4)*(GMWA!$CR$2:$CR$600=BE$1),0),$A18-1966)</f>
        <v>90.636200000000002</v>
      </c>
      <c r="BF18" s="5" cm="1">
        <f t="array" ref="BF18">INDEX(GMWA!$A$2:$CR$600,MATCH(1,(GMWA!$CQ$2:$CQ$600=BF$3)*(GMWA!$CP$2:$CP$600=BF$4)*(GMWA!$CR$2:$CR$600=BF$1),0),$A18-1966)</f>
        <v>53.774999999999999</v>
      </c>
      <c r="BG18" s="5" cm="1">
        <f t="array" ref="BG18">INDEX(GMWA!$A$2:$CR$600,MATCH(1,(GMWA!$CQ$2:$CQ$600=BG$3)*(GMWA!$CP$2:$CP$600=BG$4)*(GMWA!$CR$2:$CR$600=BG$1),0),$A18-1966)</f>
        <v>23.4663</v>
      </c>
      <c r="BH18" s="5" cm="1">
        <f t="array" ref="BH18">INDEX(GMWA!$A$2:$CR$600,MATCH(1,(GMWA!$CQ$2:$CQ$600=BH$3)*(GMWA!$CP$2:$CP$600=BH$4)*(GMWA!$CR$2:$CR$600=BH$1),0),$A18-1966)</f>
        <v>16.433589999999999</v>
      </c>
      <c r="BI18" s="5" cm="1">
        <f t="array" ref="BI18">INDEX(GMWA!$A$2:$CR$600,MATCH(1,(GMWA!$CQ$2:$CQ$600=BI$3)*(GMWA!$CP$2:$CP$600=BI$4)*(GMWA!$CR$2:$CR$600=BI$1),0),$A18-1966)</f>
        <v>23.33717</v>
      </c>
      <c r="BK18" s="9">
        <f t="shared" si="8"/>
        <v>10.669819766145123</v>
      </c>
      <c r="BL18" s="9">
        <f t="shared" si="9"/>
        <v>8.3536325050585987</v>
      </c>
      <c r="BM18" s="9">
        <f t="shared" si="10"/>
        <v>6.1521936721827073</v>
      </c>
      <c r="BN18" s="9">
        <f t="shared" si="11"/>
        <v>12.091677532330367</v>
      </c>
      <c r="BO18" s="9">
        <f t="shared" si="12"/>
        <v>495100000</v>
      </c>
      <c r="BP18" s="9">
        <f t="shared" si="13"/>
        <v>11.012043109166784</v>
      </c>
      <c r="BQ18" s="9">
        <f t="shared" si="14"/>
        <v>8.6642994867704264</v>
      </c>
      <c r="BR18" s="9">
        <f t="shared" si="15"/>
        <v>3.1088845893723946</v>
      </c>
      <c r="BS18" s="9">
        <f t="shared" si="16"/>
        <v>3.1525066726867572</v>
      </c>
      <c r="BT18" s="9">
        <f t="shared" si="17"/>
        <v>7.6431775908422663</v>
      </c>
      <c r="BU18" s="9">
        <f t="shared" si="18"/>
        <v>7.1681609941381064</v>
      </c>
      <c r="BV18" s="9">
        <f t="shared" si="19"/>
        <v>9.7378006883633965</v>
      </c>
      <c r="BW18" s="9">
        <f t="shared" si="20"/>
        <v>-0.31180385546681649</v>
      </c>
      <c r="BX18" s="9">
        <f t="shared" si="21"/>
        <v>6.7192077553833691</v>
      </c>
      <c r="BY18" s="9">
        <f t="shared" si="22"/>
        <v>6.8675824443835758</v>
      </c>
      <c r="BZ18" s="9">
        <f t="shared" si="23"/>
        <v>4.6628685899271858</v>
      </c>
      <c r="CA18" s="9">
        <f t="shared" si="24"/>
        <v>9.8886690754152049</v>
      </c>
      <c r="CB18" s="9">
        <f t="shared" si="25"/>
        <v>10.839601499298436</v>
      </c>
      <c r="CC18" s="9">
        <f t="shared" si="26"/>
        <v>13.088149056825063</v>
      </c>
      <c r="CD18" s="9">
        <f t="shared" si="27"/>
        <v>3.9992361458961338E-2</v>
      </c>
    </row>
    <row r="19" spans="1:82">
      <c r="A19" s="5">
        <f t="shared" si="28"/>
        <v>1985</v>
      </c>
      <c r="B19" s="5" cm="1">
        <f t="array" ref="B19">INDEX(GMWA!$A$2:$CR$600,MATCH(1,(GMWA!$CQ$2:$CQ$600=B$3)*(GMWA!$CP$2:$CP$600=B$4)*(GMWA!$CR$2:$CR$600=B$1),0),$A19-1966)</f>
        <v>19036</v>
      </c>
      <c r="C19" s="5" cm="1">
        <f t="array" ref="C19">INDEX(GMWA!$A$2:$CR$600,MATCH(1,(GMWA!$CQ$2:$CQ$600=C$3)*(GMWA!$CP$2:$CP$600=C$4)*(GMWA!$CR$2:$CR$600=C$1),0),$A19-1966)</f>
        <v>285.75</v>
      </c>
      <c r="D19" s="5" cm="1">
        <f t="array" ref="D19">INDEX(GMWA!$A$2:$CR$600,MATCH(1,(GMWA!$CQ$2:$CQ$600=D$3)*(GMWA!$CP$2:$CP$600=D$4)*(GMWA!$CR$2:$CR$600=D$1),0),$A19-1966)</f>
        <v>13766.58</v>
      </c>
      <c r="E19" s="5" cm="1">
        <f t="array" ref="E19">INDEX(GMWA!$A$2:$CR$600,MATCH(1,(GMWA!$CQ$2:$CQ$600=E$3)*(GMWA!$CP$2:$CP$600=E$4)*(GMWA!$CR$2:$CR$600=E$1),0),$A19-1966)</f>
        <v>40585</v>
      </c>
      <c r="F19" s="5" cm="1">
        <f t="array" ref="F19">INDEX(GMWA!$A$2:$CR$600,MATCH(1,(GMWA!$CQ$2:$CQ$600=F$3)*(GMWA!$CP$2:$CP$600=F$4)*(GMWA!$CR$2:$CR$600=F$1),0),$A19-1966)</f>
        <v>6665</v>
      </c>
      <c r="G19" s="5" cm="1">
        <f t="array" ref="G19">INDEX(GMWA!$A$2:$CR$600,MATCH(1,(GMWA!$CQ$2:$CQ$600=G$3)*(GMWA!$CP$2:$CP$600=G$4)*(GMWA!$CR$2:$CR$600=G$1),0),$A19-1966)</f>
        <v>58.772480000000002</v>
      </c>
      <c r="H19" s="5" cm="1">
        <f t="array" ref="H19">INDEX(GMWA!$A$2:$CR$600,MATCH(1,(GMWA!$CQ$2:$CQ$600=H$3)*(GMWA!$CP$2:$CP$600=H$4)*(GMWA!$CR$2:$CR$600=H$1),0),$A19-1966)</f>
        <v>62413.66</v>
      </c>
      <c r="I19" s="5" cm="1">
        <f t="array" ref="I19">INDEX(GMWA!$A$2:$CR$600,MATCH(1,(GMWA!$CQ$2:$CQ$600=I$3)*(GMWA!$CP$2:$CP$600=I$4)*(GMWA!$CR$2:$CR$600=I$1),0),$A19-1966)</f>
        <v>3.7354569999999998</v>
      </c>
      <c r="J19" s="5" cm="1">
        <f t="array" ref="J19">INDEX(GMWA!$A$2:$CR$600,MATCH(1,(GMWA!$CQ$2:$CQ$600=J$3)*(GMWA!$CP$2:$CP$600=J$4)*(GMWA!$CR$2:$CR$600=J$1),0),$A19-1966)</f>
        <v>593.45479999999998</v>
      </c>
      <c r="K19" s="5" cm="1">
        <f t="array" ref="K19">INDEX(GMWA!$A$2:$CR$600,MATCH(1,(GMWA!$CQ$2:$CQ$600=K$3)*(GMWA!$CP$2:$CP$600=K$4)*(GMWA!$CR$2:$CR$600=K$1),0),$A19-1966)</f>
        <v>29.25</v>
      </c>
      <c r="L19" s="5" cm="1">
        <f t="array" ref="L19">INDEX(GMWA!$A$2:$CR$600,MATCH(1,(GMWA!$CQ$2:$CQ$600=L$3)*(GMWA!$CP$2:$CP$600=L$4)*(GMWA!$CR$2:$CR$600=L$1),0),$A19-1966)</f>
        <v>19.134</v>
      </c>
      <c r="M19" s="5" cm="1">
        <f t="array" ref="M19">INDEX(GMWA!$A$2:$CR$600,MATCH(1,(GMWA!$CQ$2:$CQ$600=M$3)*(GMWA!$CP$2:$CP$600=M$4)*(GMWA!$CR$2:$CR$600=M$1),0),$A19-1966)</f>
        <v>35.006</v>
      </c>
      <c r="N19" s="5" cm="1">
        <f t="array" ref="N19">INDEX(GMWA!$A$2:$CR$600,MATCH(1,(GMWA!$CQ$2:$CQ$600=N$3)*(GMWA!$CP$2:$CP$600=N$4)*(GMWA!$CR$2:$CR$600=N$1),0),$A19-1966)</f>
        <v>1.451308</v>
      </c>
      <c r="O19" s="5" cm="1">
        <f t="array" ref="O19">INDEX(GMWA!$A$2:$CR$600,MATCH(1,(GMWA!$CQ$2:$CQ$600=O$3)*(GMWA!$CP$2:$CP$600=O$4)*(GMWA!$CR$2:$CR$600=O$1),0),$A19-1966)</f>
        <v>12.082800000000001</v>
      </c>
      <c r="P19" s="5" cm="1">
        <f t="array" ref="P19">INDEX(GMWA!$A$2:$CR$600,MATCH(1,(GMWA!$CQ$2:$CQ$600=P$3)*(GMWA!$CP$2:$CP$600=P$4)*(GMWA!$CR$2:$CR$600=P$1),0),$A19-1966)</f>
        <v>12.86463</v>
      </c>
      <c r="Q19" s="5" cm="1">
        <f t="array" ref="Q19">INDEX(GMWA!$A$2:$CR$600,MATCH(1,(GMWA!$CQ$2:$CQ$600=Q$3)*(GMWA!$CP$2:$CP$600=Q$4)*(GMWA!$CR$2:$CR$600=Q$1),0),$A19-1966)</f>
        <v>3.1627580000000002</v>
      </c>
      <c r="R19" s="5" cm="1">
        <f t="array" ref="R19">INDEX(GMWA!$A$2:$CR$600,MATCH(1,(GMWA!$CQ$2:$CQ$600=R$3)*(GMWA!$CP$2:$CP$600=R$4)*(GMWA!$CR$2:$CR$600=R$1),0),$A19-1966)</f>
        <v>1.006</v>
      </c>
      <c r="S19" s="5" cm="1">
        <f t="array" ref="S19">INDEX(GMWA!$A$2:$CR$600,MATCH(1,(GMWA!$CQ$2:$CQ$600=S$3)*(GMWA!$CP$2:$CP$600=S$4)*(GMWA!$CR$2:$CR$600=S$1),0),$A19-1966)</f>
        <v>2.2893400000000002</v>
      </c>
      <c r="T19" s="5" cm="1">
        <f t="array" ref="T19">INDEX(GMWA!$A$2:$CR$600,MATCH(1,(GMWA!$CQ$2:$CQ$600=T$3)*(GMWA!$CP$2:$CP$600=T$4)*(GMWA!$CR$2:$CR$600=T$1),0),$A19-1966)</f>
        <v>1.4809030000000001</v>
      </c>
      <c r="U19" s="5" cm="1">
        <f t="array" ref="U19">INDEX(GMWA!$A$2:$CR$600,MATCH(1,(GMWA!$CQ$2:$CQ$600=U$3)*(GMWA!$CP$2:$CP$600=U$4)*(GMWA!$CR$2:$CR$600=U$1),0),$A19-1966)</f>
        <v>4.0000000000000001E-3</v>
      </c>
      <c r="V19" s="5" cm="1">
        <f t="array" ref="V19">INDEX(GMWA!$A$2:$CR$600,MATCH(1,(GMWA!$CQ$2:$CQ$600=V$3)*(GMWA!$CP$2:$CP$600=V$4)*(GMWA!$CR$2:$CR$600=V$1),0),$A19-1966)</f>
        <v>176082.8</v>
      </c>
      <c r="W19" s="5" cm="1">
        <f t="array" ref="W19">INDEX(GMWA!$A$2:$CR$600,MATCH(1,(GMWA!$CQ$2:$CQ$600=W$3)*(GMWA!$CP$2:$CP$600=W$4)*(GMWA!$CR$2:$CR$600=W$1),0),$A19-1966)</f>
        <v>3498.7109999999998</v>
      </c>
      <c r="X19" s="5" cm="1">
        <f t="array" ref="X19">INDEX(GMWA!$A$2:$CR$600,MATCH(1,(GMWA!$CQ$2:$CQ$600=X$3)*(GMWA!$CP$2:$CP$600=X$4)*(GMWA!$CR$2:$CR$600=X$1),0),$A19-1966)</f>
        <v>231127</v>
      </c>
      <c r="Y19" s="5" cm="1">
        <f t="array" ref="Y19">INDEX(GMWA!$A$2:$CR$600,MATCH(1,(GMWA!$CQ$2:$CQ$600=Y$3)*(GMWA!$CP$2:$CP$600=Y$4)*(GMWA!$CR$2:$CR$600=Y$1),0),$A19-1966)</f>
        <v>340487</v>
      </c>
      <c r="Z19" s="5" cm="1">
        <f t="array" ref="Z19">INDEX(GMWA!$A$2:$CR$600,MATCH(1,(GMWA!$CQ$2:$CQ$600=Z$3)*(GMWA!$CP$2:$CP$600=Z$4)*(GMWA!$CR$2:$CR$600=Z$1),0),$A19-1966)</f>
        <v>1E-3</v>
      </c>
      <c r="AA19" s="5" cm="1">
        <f t="array" ref="AA19">INDEX(GMWA!$A$2:$CR$600,MATCH(1,(GMWA!$CQ$2:$CQ$600=AA$3)*(GMWA!$CP$2:$CP$600=AA$4)*(GMWA!$CR$2:$CR$600=AA$1),0),$A19-1966)</f>
        <v>500.82900000000001</v>
      </c>
      <c r="AB19" s="5" cm="1">
        <f t="array" ref="AB19">INDEX(GMWA!$A$2:$CR$600,MATCH(1,(GMWA!$CQ$2:$CQ$600=AB$3)*(GMWA!$CP$2:$CP$600=AB$4)*(GMWA!$CR$2:$CR$600=AB$1),0),$A19-1966)</f>
        <v>642225.80000000005</v>
      </c>
      <c r="AC19" s="5" cm="1">
        <f t="array" ref="AC19">INDEX(GMWA!$A$2:$CR$600,MATCH(1,(GMWA!$CQ$2:$CQ$600=AC$3)*(GMWA!$CP$2:$CP$600=AC$4)*(GMWA!$CR$2:$CR$600=AC$1),0),$A19-1966)</f>
        <v>114.5501</v>
      </c>
      <c r="AD19" s="5" cm="1">
        <f t="array" ref="AD19">INDEX(GMWA!$A$2:$CR$600,MATCH(1,(GMWA!$CQ$2:$CQ$600=AD$3)*(GMWA!$CP$2:$CP$600=AD$4)*(GMWA!$CR$2:$CR$600=AD$1),0),$A19-1966)</f>
        <v>20158.11</v>
      </c>
      <c r="AE19" s="5" cm="1">
        <f t="array" ref="AE19">INDEX(GMWA!$A$2:$CR$600,MATCH(1,(GMWA!$CQ$2:$CQ$600=AE$3)*(GMWA!$CP$2:$CP$600=AE$4)*(GMWA!$CR$2:$CR$600=AE$1),0),$A19-1966)</f>
        <v>390.3852</v>
      </c>
      <c r="AF19" s="5" cm="1">
        <f t="array" ref="AF19">INDEX(GMWA!$A$2:$CR$600,MATCH(1,(GMWA!$CQ$2:$CQ$600=AF$3)*(GMWA!$CP$2:$CP$600=AF$4)*(GMWA!$CR$2:$CR$600=AF$1),0),$A19-1966)</f>
        <v>257.52949999999998</v>
      </c>
      <c r="AG19" s="5" cm="1">
        <f t="array" ref="AG19">INDEX(GMWA!$A$2:$CR$600,MATCH(1,(GMWA!$CQ$2:$CQ$600=AG$3)*(GMWA!$CP$2:$CP$600=AG$4)*(GMWA!$CR$2:$CR$600=AG$1),0),$A19-1966)</f>
        <v>386.27100000000002</v>
      </c>
      <c r="AH19" s="5" cm="1">
        <f t="array" ref="AH19">INDEX(GMWA!$A$2:$CR$600,MATCH(1,(GMWA!$CQ$2:$CQ$600=AH$3)*(GMWA!$CP$2:$CP$600=AH$4)*(GMWA!$CR$2:$CR$600=AH$1),0),$A19-1966)</f>
        <v>90.021000000000001</v>
      </c>
      <c r="AI19" s="5" cm="1">
        <f t="array" ref="AI19">INDEX(GMWA!$A$2:$CR$600,MATCH(1,(GMWA!$CQ$2:$CQ$600=AI$3)*(GMWA!$CP$2:$CP$600=AI$4)*(GMWA!$CR$2:$CR$600=AI$1),0),$A19-1966)</f>
        <v>182.0127</v>
      </c>
      <c r="AJ19" s="5" cm="1">
        <f t="array" ref="AJ19">INDEX(GMWA!$A$2:$CR$600,MATCH(1,(GMWA!$CQ$2:$CQ$600=AJ$3)*(GMWA!$CP$2:$CP$600=AJ$4)*(GMWA!$CR$2:$CR$600=AJ$1),0),$A19-1966)</f>
        <v>177.0702</v>
      </c>
      <c r="AK19" s="5" cm="1">
        <f t="array" ref="AK19">INDEX(GMWA!$A$2:$CR$600,MATCH(1,(GMWA!$CQ$2:$CQ$600=AK$3)*(GMWA!$CP$2:$CP$600=AK$4)*(GMWA!$CR$2:$CR$600=AK$1),0),$A19-1966)</f>
        <v>67.413330000000002</v>
      </c>
      <c r="AL19" s="5" cm="1">
        <f t="array" ref="AL19">INDEX(GMWA!$A$2:$CR$600,MATCH(1,(GMWA!$CQ$2:$CQ$600=AL$3)*(GMWA!$CP$2:$CP$600=AL$4)*(GMWA!$CR$2:$CR$600=AL$1),0),$A19-1966)</f>
        <v>9.8395060000000001</v>
      </c>
      <c r="AM19" s="5" cm="1">
        <f t="array" ref="AM19">INDEX(GMWA!$A$2:$CR$600,MATCH(1,(GMWA!$CQ$2:$CQ$600=AM$3)*(GMWA!$CP$2:$CP$600=AM$4)*(GMWA!$CR$2:$CR$600=AM$1),0),$A19-1966)</f>
        <v>19.89949</v>
      </c>
      <c r="AN19" s="5" cm="1">
        <f t="array" ref="AN19">INDEX(GMWA!$A$2:$CR$600,MATCH(1,(GMWA!$CQ$2:$CQ$600=AN$3)*(GMWA!$CP$2:$CP$600=AN$4)*(GMWA!$CR$2:$CR$600=AN$1),0),$A19-1966)</f>
        <v>10.150980000000001</v>
      </c>
      <c r="AO19" s="5" cm="1">
        <f t="array" ref="AO19">INDEX(GMWA!$A$2:$CR$600,MATCH(1,(GMWA!$CQ$2:$CQ$600=AO$3)*(GMWA!$CP$2:$CP$600=AO$4)*(GMWA!$CR$2:$CR$600=AO$1),0),$A19-1966)</f>
        <v>13.218590000000001</v>
      </c>
      <c r="AP19" s="5" cm="1">
        <f t="array" ref="AP19">INDEX(GMWA!$A$2:$CR$600,MATCH(1,(GMWA!$CQ$2:$CQ$600=AP$3)*(GMWA!$CP$2:$CP$600=AP$4)*(GMWA!$CR$2:$CR$600=AP$1),0),$A19-1966)</f>
        <v>414630</v>
      </c>
      <c r="AQ19" s="5" cm="1">
        <f t="array" ref="AQ19">INDEX(GMWA!$A$2:$CR$600,MATCH(1,(GMWA!$CQ$2:$CQ$600=AQ$3)*(GMWA!$CP$2:$CP$600=AQ$4)*(GMWA!$CR$2:$CR$600=AQ$1),0),$A19-1966)</f>
        <v>4339</v>
      </c>
      <c r="AR19" s="5" cm="1">
        <f t="array" ref="AR19">INDEX(GMWA!$A$2:$CR$600,MATCH(1,(GMWA!$CQ$2:$CQ$600=AR$3)*(GMWA!$CP$2:$CP$600=AR$4)*(GMWA!$CR$2:$CR$600=AR$1),0),$A19-1966)</f>
        <v>340281.7</v>
      </c>
      <c r="AS19" s="5" cm="1">
        <f t="array" ref="AS19">INDEX(GMWA!$A$2:$CR$600,MATCH(1,(GMWA!$CQ$2:$CQ$600=AS$3)*(GMWA!$CP$2:$CP$600=AS$4)*(GMWA!$CR$2:$CR$600=AS$1),0),$A19-1966)</f>
        <v>500027</v>
      </c>
      <c r="AT19" s="5" cm="1">
        <f t="array" ref="AT19">INDEX(GMWA!$A$2:$CR$600,MATCH(1,(GMWA!$CQ$2:$CQ$600=AT$3)*(GMWA!$CP$2:$CP$600=AT$4)*(GMWA!$CR$2:$CR$600=AT$1),0),$A19-1966)</f>
        <v>249634</v>
      </c>
      <c r="AU19" s="5" cm="1">
        <f t="array" ref="AU19">INDEX(GMWA!$A$2:$CR$600,MATCH(1,(GMWA!$CQ$2:$CQ$600=AU$3)*(GMWA!$CP$2:$CP$600=AU$4)*(GMWA!$CR$2:$CR$600=AU$1),0),$A19-1966)</f>
        <v>630.03700000000003</v>
      </c>
      <c r="AV19" s="5" cm="1">
        <f t="array" ref="AV19">INDEX(GMWA!$A$2:$CR$600,MATCH(1,(GMWA!$CQ$2:$CQ$600=AV$3)*(GMWA!$CP$2:$CP$600=AV$4)*(GMWA!$CR$2:$CR$600=AV$1),0),$A19-1966)</f>
        <v>968690</v>
      </c>
      <c r="AW19" s="5" cm="1">
        <f t="array" ref="AW19">INDEX(GMWA!$A$2:$CR$600,MATCH(1,(GMWA!$CQ$2:$CQ$600=AW$3)*(GMWA!$CP$2:$CP$600=AW$4)*(GMWA!$CR$2:$CR$600=AW$1),0),$A19-1966)</f>
        <v>272.65449999999998</v>
      </c>
      <c r="AX19" s="5" cm="1">
        <f t="array" ref="AX19">INDEX(GMWA!$A$2:$CR$600,MATCH(1,(GMWA!$CQ$2:$CQ$600=AX$3)*(GMWA!$CP$2:$CP$600=AX$4)*(GMWA!$CR$2:$CR$600=AX$1),0),$A19-1966)</f>
        <v>88129.600000000006</v>
      </c>
      <c r="AY19" s="5" cm="1">
        <f t="array" ref="AY19">INDEX(GMWA!$A$2:$CR$600,MATCH(1,(GMWA!$CQ$2:$CQ$600=AY$3)*(GMWA!$CP$2:$CP$600=AY$4)*(GMWA!$CR$2:$CR$600=AY$1),0),$A19-1966)</f>
        <v>1117.6690000000001</v>
      </c>
      <c r="AZ19" s="5" cm="1">
        <f t="array" ref="AZ19">INDEX(GMWA!$A$2:$CR$600,MATCH(1,(GMWA!$CQ$2:$CQ$600=AZ$3)*(GMWA!$CP$2:$CP$600=AZ$4)*(GMWA!$CR$2:$CR$600=AZ$1),0),$A19-1966)</f>
        <v>750.14099999999996</v>
      </c>
      <c r="BA19" s="5" cm="1">
        <f t="array" ref="BA19">INDEX(GMWA!$A$2:$CR$600,MATCH(1,(GMWA!$CQ$2:$CQ$600=BA$3)*(GMWA!$CP$2:$CP$600=BA$4)*(GMWA!$CR$2:$CR$600=BA$1),0),$A19-1966)</f>
        <v>455.75</v>
      </c>
      <c r="BB19" s="5" cm="1">
        <f t="array" ref="BB19">INDEX(GMWA!$A$2:$CR$600,MATCH(1,(GMWA!$CQ$2:$CQ$600=BB$3)*(GMWA!$CP$2:$CP$600=BB$4)*(GMWA!$CR$2:$CR$600=BB$1),0),$A19-1966)</f>
        <v>184.60300000000001</v>
      </c>
      <c r="BC19" s="5" cm="1">
        <f t="array" ref="BC19">INDEX(GMWA!$A$2:$CR$600,MATCH(1,(GMWA!$CQ$2:$CQ$600=BC$3)*(GMWA!$CP$2:$CP$600=BC$4)*(GMWA!$CR$2:$CR$600=BC$1),0),$A19-1966)</f>
        <v>216.239</v>
      </c>
      <c r="BD19" s="5" cm="1">
        <f t="array" ref="BD19">INDEX(GMWA!$A$2:$CR$600,MATCH(1,(GMWA!$CQ$2:$CQ$600=BD$3)*(GMWA!$CP$2:$CP$600=BD$4)*(GMWA!$CR$2:$CR$600=BD$1),0),$A19-1966)</f>
        <v>123.41</v>
      </c>
      <c r="BE19" s="5" cm="1">
        <f t="array" ref="BE19">INDEX(GMWA!$A$2:$CR$600,MATCH(1,(GMWA!$CQ$2:$CQ$600=BE$3)*(GMWA!$CP$2:$CP$600=BE$4)*(GMWA!$CR$2:$CR$600=BE$1),0),$A19-1966)</f>
        <v>96.093519999999998</v>
      </c>
      <c r="BF19" s="5" cm="1">
        <f t="array" ref="BF19">INDEX(GMWA!$A$2:$CR$600,MATCH(1,(GMWA!$CQ$2:$CQ$600=BF$3)*(GMWA!$CP$2:$CP$600=BF$4)*(GMWA!$CR$2:$CR$600=BF$1),0),$A19-1966)</f>
        <v>58.515999999999998</v>
      </c>
      <c r="BG19" s="5" cm="1">
        <f t="array" ref="BG19">INDEX(GMWA!$A$2:$CR$600,MATCH(1,(GMWA!$CQ$2:$CQ$600=BG$3)*(GMWA!$CP$2:$CP$600=BG$4)*(GMWA!$CR$2:$CR$600=BG$1),0),$A19-1966)</f>
        <v>25.49099</v>
      </c>
      <c r="BH19" s="5" cm="1">
        <f t="array" ref="BH19">INDEX(GMWA!$A$2:$CR$600,MATCH(1,(GMWA!$CQ$2:$CQ$600=BH$3)*(GMWA!$CP$2:$CP$600=BH$4)*(GMWA!$CR$2:$CR$600=BH$1),0),$A19-1966)</f>
        <v>20.05086</v>
      </c>
      <c r="BI19" s="5" cm="1">
        <f t="array" ref="BI19">INDEX(GMWA!$A$2:$CR$600,MATCH(1,(GMWA!$CQ$2:$CQ$600=BI$3)*(GMWA!$CP$2:$CP$600=BI$4)*(GMWA!$CR$2:$CR$600=BI$1),0),$A19-1966)</f>
        <v>23.33717</v>
      </c>
      <c r="BK19" s="9">
        <f t="shared" si="8"/>
        <v>10.810823090046275</v>
      </c>
      <c r="BL19" s="9">
        <f t="shared" si="9"/>
        <v>8.1672936118473363</v>
      </c>
      <c r="BM19" s="9">
        <f t="shared" si="10"/>
        <v>5.9562837747212569</v>
      </c>
      <c r="BN19" s="9">
        <f t="shared" si="11"/>
        <v>11.919691500703404</v>
      </c>
      <c r="BO19" s="9">
        <f t="shared" si="12"/>
        <v>666500000</v>
      </c>
      <c r="BP19" s="9">
        <f t="shared" si="13"/>
        <v>11.735039304832588</v>
      </c>
      <c r="BQ19" s="9">
        <f t="shared" si="14"/>
        <v>9.7183358251879639</v>
      </c>
      <c r="BR19" s="9">
        <f t="shared" si="15"/>
        <v>3.2609810030720179</v>
      </c>
      <c r="BS19" s="9">
        <f t="shared" si="16"/>
        <v>2.9440002063685533</v>
      </c>
      <c r="BT19" s="9">
        <f t="shared" si="17"/>
        <v>7.4925996169936768</v>
      </c>
      <c r="BU19" s="9">
        <f t="shared" si="18"/>
        <v>7.4298284274228781</v>
      </c>
      <c r="BV19" s="9">
        <f t="shared" si="19"/>
        <v>9.0625493500676981</v>
      </c>
      <c r="BW19" s="9">
        <f t="shared" si="20"/>
        <v>1.612188267182102</v>
      </c>
      <c r="BX19" s="9">
        <f t="shared" si="21"/>
        <v>6.6384378672477258</v>
      </c>
      <c r="BY19" s="9">
        <f t="shared" si="22"/>
        <v>7.2652710619855858</v>
      </c>
      <c r="BZ19" s="9">
        <f t="shared" si="23"/>
        <v>4.6915914107788472</v>
      </c>
      <c r="CA19" s="9">
        <f t="shared" si="24"/>
        <v>10.224090518365454</v>
      </c>
      <c r="CB19" s="9">
        <f t="shared" si="25"/>
        <v>11.504515944881</v>
      </c>
      <c r="CC19" s="9">
        <f t="shared" si="26"/>
        <v>14.588768769123769</v>
      </c>
      <c r="CD19" s="9">
        <f t="shared" si="27"/>
        <v>3.0260413553941833E-2</v>
      </c>
    </row>
    <row r="20" spans="1:82">
      <c r="A20" s="5">
        <f t="shared" si="28"/>
        <v>1986</v>
      </c>
      <c r="B20" s="5" cm="1">
        <f t="array" ref="B20">INDEX(GMWA!$A$2:$CR$600,MATCH(1,(GMWA!$CQ$2:$CQ$600=B$3)*(GMWA!$CP$2:$CP$600=B$4)*(GMWA!$CR$2:$CR$600=B$1),0),$A20-1966)</f>
        <v>19204</v>
      </c>
      <c r="C20" s="5" cm="1">
        <f t="array" ref="C20">INDEX(GMWA!$A$2:$CR$600,MATCH(1,(GMWA!$CQ$2:$CQ$600=C$3)*(GMWA!$CP$2:$CP$600=C$4)*(GMWA!$CR$2:$CR$600=C$1),0),$A20-1966)</f>
        <v>302.7</v>
      </c>
      <c r="D20" s="5" cm="1">
        <f t="array" ref="D20">INDEX(GMWA!$A$2:$CR$600,MATCH(1,(GMWA!$CQ$2:$CQ$600=D$3)*(GMWA!$CP$2:$CP$600=D$4)*(GMWA!$CR$2:$CR$600=D$1),0),$A20-1966)</f>
        <v>14237.08</v>
      </c>
      <c r="E20" s="5" cm="1">
        <f t="array" ref="E20">INDEX(GMWA!$A$2:$CR$600,MATCH(1,(GMWA!$CQ$2:$CQ$600=E$3)*(GMWA!$CP$2:$CP$600=E$4)*(GMWA!$CR$2:$CR$600=E$1),0),$A20-1966)</f>
        <v>43222</v>
      </c>
      <c r="F20" s="5" cm="1">
        <f t="array" ref="F20">INDEX(GMWA!$A$2:$CR$600,MATCH(1,(GMWA!$CQ$2:$CQ$600=F$3)*(GMWA!$CP$2:$CP$600=F$4)*(GMWA!$CR$2:$CR$600=F$1),0),$A20-1966)</f>
        <v>7518</v>
      </c>
      <c r="G20" s="5" cm="1">
        <f t="array" ref="G20">INDEX(GMWA!$A$2:$CR$600,MATCH(1,(GMWA!$CQ$2:$CQ$600=G$3)*(GMWA!$CP$2:$CP$600=G$4)*(GMWA!$CR$2:$CR$600=G$1),0),$A20-1966)</f>
        <v>56.872680000000003</v>
      </c>
      <c r="H20" s="5" cm="1">
        <f t="array" ref="H20">INDEX(GMWA!$A$2:$CR$600,MATCH(1,(GMWA!$CQ$2:$CQ$600=H$3)*(GMWA!$CP$2:$CP$600=H$4)*(GMWA!$CR$2:$CR$600=H$1),0),$A20-1966)</f>
        <v>58973.91</v>
      </c>
      <c r="I20" s="5" cm="1">
        <f t="array" ref="I20">INDEX(GMWA!$A$2:$CR$600,MATCH(1,(GMWA!$CQ$2:$CQ$600=I$3)*(GMWA!$CP$2:$CP$600=I$4)*(GMWA!$CR$2:$CR$600=I$1),0),$A20-1966)</f>
        <v>3.788996</v>
      </c>
      <c r="J20" s="5" cm="1">
        <f t="array" ref="J20">INDEX(GMWA!$A$2:$CR$600,MATCH(1,(GMWA!$CQ$2:$CQ$600=J$3)*(GMWA!$CP$2:$CP$600=J$4)*(GMWA!$CR$2:$CR$600=J$1),0),$A20-1966)</f>
        <v>761.71489999999994</v>
      </c>
      <c r="K20" s="5" cm="1">
        <f t="array" ref="K20">INDEX(GMWA!$A$2:$CR$600,MATCH(1,(GMWA!$CQ$2:$CQ$600=K$3)*(GMWA!$CP$2:$CP$600=K$4)*(GMWA!$CR$2:$CR$600=K$1),0),$A20-1966)</f>
        <v>28.93</v>
      </c>
      <c r="L20" s="5" cm="1">
        <f t="array" ref="L20">INDEX(GMWA!$A$2:$CR$600,MATCH(1,(GMWA!$CQ$2:$CQ$600=L$3)*(GMWA!$CP$2:$CP$600=L$4)*(GMWA!$CR$2:$CR$600=L$1),0),$A20-1966)</f>
        <v>20.81</v>
      </c>
      <c r="M20" s="5" cm="1">
        <f t="array" ref="M20">INDEX(GMWA!$A$2:$CR$600,MATCH(1,(GMWA!$CQ$2:$CQ$600=M$3)*(GMWA!$CP$2:$CP$600=M$4)*(GMWA!$CR$2:$CR$600=M$1),0),$A20-1966)</f>
        <v>40.335000000000001</v>
      </c>
      <c r="N20" s="5" cm="1">
        <f t="array" ref="N20">INDEX(GMWA!$A$2:$CR$600,MATCH(1,(GMWA!$CQ$2:$CQ$600=N$3)*(GMWA!$CP$2:$CP$600=N$4)*(GMWA!$CR$2:$CR$600=N$1),0),$A20-1966)</f>
        <v>0.46441189999999999</v>
      </c>
      <c r="O20" s="5" cm="1">
        <f t="array" ref="O20">INDEX(GMWA!$A$2:$CR$600,MATCH(1,(GMWA!$CQ$2:$CQ$600=O$3)*(GMWA!$CP$2:$CP$600=O$4)*(GMWA!$CR$2:$CR$600=O$1),0),$A20-1966)</f>
        <v>12.452299999999999</v>
      </c>
      <c r="P20" s="5" cm="1">
        <f t="array" ref="P20">INDEX(GMWA!$A$2:$CR$600,MATCH(1,(GMWA!$CQ$2:$CQ$600=P$3)*(GMWA!$CP$2:$CP$600=P$4)*(GMWA!$CR$2:$CR$600=P$1),0),$A20-1966)</f>
        <v>13.702669999999999</v>
      </c>
      <c r="Q20" s="5" cm="1">
        <f t="array" ref="Q20">INDEX(GMWA!$A$2:$CR$600,MATCH(1,(GMWA!$CQ$2:$CQ$600=Q$3)*(GMWA!$CP$2:$CP$600=Q$4)*(GMWA!$CR$2:$CR$600=Q$1),0),$A20-1966)</f>
        <v>3.4367450000000002</v>
      </c>
      <c r="R20" s="5" cm="1">
        <f t="array" ref="R20">INDEX(GMWA!$A$2:$CR$600,MATCH(1,(GMWA!$CQ$2:$CQ$600=R$3)*(GMWA!$CP$2:$CP$600=R$4)*(GMWA!$CR$2:$CR$600=R$1),0),$A20-1966)</f>
        <v>1.02</v>
      </c>
      <c r="S20" s="5" cm="1">
        <f t="array" ref="S20">INDEX(GMWA!$A$2:$CR$600,MATCH(1,(GMWA!$CQ$2:$CQ$600=S$3)*(GMWA!$CP$2:$CP$600=S$4)*(GMWA!$CR$2:$CR$600=S$1),0),$A20-1966)</f>
        <v>2.2804500000000001</v>
      </c>
      <c r="T20" s="5" cm="1">
        <f t="array" ref="T20">INDEX(GMWA!$A$2:$CR$600,MATCH(1,(GMWA!$CQ$2:$CQ$600=T$3)*(GMWA!$CP$2:$CP$600=T$4)*(GMWA!$CR$2:$CR$600=T$1),0),$A20-1966)</f>
        <v>2.1306409999999998</v>
      </c>
      <c r="U20" s="5" cm="1">
        <f t="array" ref="U20">INDEX(GMWA!$A$2:$CR$600,MATCH(1,(GMWA!$CQ$2:$CQ$600=U$3)*(GMWA!$CP$2:$CP$600=U$4)*(GMWA!$CR$2:$CR$600=U$1),0),$A20-1966)</f>
        <v>4.0000000000000001E-3</v>
      </c>
      <c r="V20" s="5" cm="1">
        <f t="array" ref="V20">INDEX(GMWA!$A$2:$CR$600,MATCH(1,(GMWA!$CQ$2:$CQ$600=V$3)*(GMWA!$CP$2:$CP$600=V$4)*(GMWA!$CR$2:$CR$600=V$1),0),$A20-1966)</f>
        <v>187833.8</v>
      </c>
      <c r="W20" s="5" cm="1">
        <f t="array" ref="W20">INDEX(GMWA!$A$2:$CR$600,MATCH(1,(GMWA!$CQ$2:$CQ$600=W$3)*(GMWA!$CP$2:$CP$600=W$4)*(GMWA!$CR$2:$CR$600=W$1),0),$A20-1966)</f>
        <v>3827.8139999999999</v>
      </c>
      <c r="X20" s="5" cm="1">
        <f t="array" ref="X20">INDEX(GMWA!$A$2:$CR$600,MATCH(1,(GMWA!$CQ$2:$CQ$600=X$3)*(GMWA!$CP$2:$CP$600=X$4)*(GMWA!$CR$2:$CR$600=X$1),0),$A20-1966)</f>
        <v>261745</v>
      </c>
      <c r="Y20" s="5" cm="1">
        <f t="array" ref="Y20">INDEX(GMWA!$A$2:$CR$600,MATCH(1,(GMWA!$CQ$2:$CQ$600=Y$3)*(GMWA!$CP$2:$CP$600=Y$4)*(GMWA!$CR$2:$CR$600=Y$1),0),$A20-1966)</f>
        <v>381478</v>
      </c>
      <c r="Z20" s="5" cm="1">
        <f t="array" ref="Z20">INDEX(GMWA!$A$2:$CR$600,MATCH(1,(GMWA!$CQ$2:$CQ$600=Z$3)*(GMWA!$CP$2:$CP$600=Z$4)*(GMWA!$CR$2:$CR$600=Z$1),0),$A20-1966)</f>
        <v>1E-3</v>
      </c>
      <c r="AA20" s="5" cm="1">
        <f t="array" ref="AA20">INDEX(GMWA!$A$2:$CR$600,MATCH(1,(GMWA!$CQ$2:$CQ$600=AA$3)*(GMWA!$CP$2:$CP$600=AA$4)*(GMWA!$CR$2:$CR$600=AA$1),0),$A20-1966)</f>
        <v>519.96900000000005</v>
      </c>
      <c r="AB20" s="5" cm="1">
        <f t="array" ref="AB20">INDEX(GMWA!$A$2:$CR$600,MATCH(1,(GMWA!$CQ$2:$CQ$600=AB$3)*(GMWA!$CP$2:$CP$600=AB$4)*(GMWA!$CR$2:$CR$600=AB$1),0),$A20-1966)</f>
        <v>696811.9</v>
      </c>
      <c r="AC20" s="5" cm="1">
        <f t="array" ref="AC20">INDEX(GMWA!$A$2:$CR$600,MATCH(1,(GMWA!$CQ$2:$CQ$600=AC$3)*(GMWA!$CP$2:$CP$600=AC$4)*(GMWA!$CR$2:$CR$600=AC$1),0),$A20-1966)</f>
        <v>110.1491</v>
      </c>
      <c r="AD20" s="5" cm="1">
        <f t="array" ref="AD20">INDEX(GMWA!$A$2:$CR$600,MATCH(1,(GMWA!$CQ$2:$CQ$600=AD$3)*(GMWA!$CP$2:$CP$600=AD$4)*(GMWA!$CR$2:$CR$600=AD$1),0),$A20-1966)</f>
        <v>21395.71</v>
      </c>
      <c r="AE20" s="5" cm="1">
        <f t="array" ref="AE20">INDEX(GMWA!$A$2:$CR$600,MATCH(1,(GMWA!$CQ$2:$CQ$600=AE$3)*(GMWA!$CP$2:$CP$600=AE$4)*(GMWA!$CR$2:$CR$600=AE$1),0),$A20-1966)</f>
        <v>411.90100000000001</v>
      </c>
      <c r="AF20" s="5" cm="1">
        <f t="array" ref="AF20">INDEX(GMWA!$A$2:$CR$600,MATCH(1,(GMWA!$CQ$2:$CQ$600=AF$3)*(GMWA!$CP$2:$CP$600=AF$4)*(GMWA!$CR$2:$CR$600=AF$1),0),$A20-1966)</f>
        <v>283.09379999999999</v>
      </c>
      <c r="AG20" s="5" cm="1">
        <f t="array" ref="AG20">INDEX(GMWA!$A$2:$CR$600,MATCH(1,(GMWA!$CQ$2:$CQ$600=AG$3)*(GMWA!$CP$2:$CP$600=AG$4)*(GMWA!$CR$2:$CR$600=AG$1),0),$A20-1966)</f>
        <v>446.226</v>
      </c>
      <c r="AH20" s="5" cm="1">
        <f t="array" ref="AH20">INDEX(GMWA!$A$2:$CR$600,MATCH(1,(GMWA!$CQ$2:$CQ$600=AH$3)*(GMWA!$CP$2:$CP$600=AH$4)*(GMWA!$CR$2:$CR$600=AH$1),0),$A20-1966)</f>
        <v>104.745</v>
      </c>
      <c r="AI20" s="5" cm="1">
        <f t="array" ref="AI20">INDEX(GMWA!$A$2:$CR$600,MATCH(1,(GMWA!$CQ$2:$CQ$600=AI$3)*(GMWA!$CP$2:$CP$600=AI$4)*(GMWA!$CR$2:$CR$600=AI$1),0),$A20-1966)</f>
        <v>183.7903</v>
      </c>
      <c r="AJ20" s="5" cm="1">
        <f t="array" ref="AJ20">INDEX(GMWA!$A$2:$CR$600,MATCH(1,(GMWA!$CQ$2:$CQ$600=AJ$3)*(GMWA!$CP$2:$CP$600=AJ$4)*(GMWA!$CR$2:$CR$600=AJ$1),0),$A20-1966)</f>
        <v>193.5127</v>
      </c>
      <c r="AK20" s="5" cm="1">
        <f t="array" ref="AK20">INDEX(GMWA!$A$2:$CR$600,MATCH(1,(GMWA!$CQ$2:$CQ$600=AK$3)*(GMWA!$CP$2:$CP$600=AK$4)*(GMWA!$CR$2:$CR$600=AK$1),0),$A20-1966)</f>
        <v>77.647419999999997</v>
      </c>
      <c r="AL20" s="5" cm="1">
        <f t="array" ref="AL20">INDEX(GMWA!$A$2:$CR$600,MATCH(1,(GMWA!$CQ$2:$CQ$600=AL$3)*(GMWA!$CP$2:$CP$600=AL$4)*(GMWA!$CR$2:$CR$600=AL$1),0),$A20-1966)</f>
        <v>11.166090000000001</v>
      </c>
      <c r="AM20" s="5" cm="1">
        <f t="array" ref="AM20">INDEX(GMWA!$A$2:$CR$600,MATCH(1,(GMWA!$CQ$2:$CQ$600=AM$3)*(GMWA!$CP$2:$CP$600=AM$4)*(GMWA!$CR$2:$CR$600=AM$1),0),$A20-1966)</f>
        <v>24.452000000000002</v>
      </c>
      <c r="AN20" s="5" cm="1">
        <f t="array" ref="AN20">INDEX(GMWA!$A$2:$CR$600,MATCH(1,(GMWA!$CQ$2:$CQ$600=AN$3)*(GMWA!$CP$2:$CP$600=AN$4)*(GMWA!$CR$2:$CR$600=AN$1),0),$A20-1966)</f>
        <v>12.293810000000001</v>
      </c>
      <c r="AO20" s="5" cm="1">
        <f t="array" ref="AO20">INDEX(GMWA!$A$2:$CR$600,MATCH(1,(GMWA!$CQ$2:$CQ$600=AO$3)*(GMWA!$CP$2:$CP$600=AO$4)*(GMWA!$CR$2:$CR$600=AO$1),0),$A20-1966)</f>
        <v>16.039269999999998</v>
      </c>
      <c r="AP20" s="5" cm="1">
        <f t="array" ref="AP20">INDEX(GMWA!$A$2:$CR$600,MATCH(1,(GMWA!$CQ$2:$CQ$600=AP$3)*(GMWA!$CP$2:$CP$600=AP$4)*(GMWA!$CR$2:$CR$600=AP$1),0),$A20-1966)</f>
        <v>446600</v>
      </c>
      <c r="AQ20" s="5" cm="1">
        <f t="array" ref="AQ20">INDEX(GMWA!$A$2:$CR$600,MATCH(1,(GMWA!$CQ$2:$CQ$600=AQ$3)*(GMWA!$CP$2:$CP$600=AQ$4)*(GMWA!$CR$2:$CR$600=AQ$1),0),$A20-1966)</f>
        <v>4579.625</v>
      </c>
      <c r="AR20" s="5" cm="1">
        <f t="array" ref="AR20">INDEX(GMWA!$A$2:$CR$600,MATCH(1,(GMWA!$CQ$2:$CQ$600=AR$3)*(GMWA!$CP$2:$CP$600=AR$4)*(GMWA!$CR$2:$CR$600=AR$1),0),$A20-1966)</f>
        <v>357296.9</v>
      </c>
      <c r="AS20" s="5" cm="1">
        <f t="array" ref="AS20">INDEX(GMWA!$A$2:$CR$600,MATCH(1,(GMWA!$CQ$2:$CQ$600=AS$3)*(GMWA!$CP$2:$CP$600=AS$4)*(GMWA!$CR$2:$CR$600=AS$1),0),$A20-1966)</f>
        <v>526630</v>
      </c>
      <c r="AT20" s="5" cm="1">
        <f t="array" ref="AT20">INDEX(GMWA!$A$2:$CR$600,MATCH(1,(GMWA!$CQ$2:$CQ$600=AT$3)*(GMWA!$CP$2:$CP$600=AT$4)*(GMWA!$CR$2:$CR$600=AT$1),0),$A20-1966)</f>
        <v>271751</v>
      </c>
      <c r="AU20" s="5" cm="1">
        <f t="array" ref="AU20">INDEX(GMWA!$A$2:$CR$600,MATCH(1,(GMWA!$CQ$2:$CQ$600=AU$3)*(GMWA!$CP$2:$CP$600=AU$4)*(GMWA!$CR$2:$CR$600=AU$1),0),$A20-1966)</f>
        <v>682.71310000000005</v>
      </c>
      <c r="AV20" s="5" cm="1">
        <f t="array" ref="AV20">INDEX(GMWA!$A$2:$CR$600,MATCH(1,(GMWA!$CQ$2:$CQ$600=AV$3)*(GMWA!$CP$2:$CP$600=AV$4)*(GMWA!$CR$2:$CR$600=AV$1),0),$A20-1966)</f>
        <v>1059971</v>
      </c>
      <c r="AW20" s="5" cm="1">
        <f t="array" ref="AW20">INDEX(GMWA!$A$2:$CR$600,MATCH(1,(GMWA!$CQ$2:$CQ$600=AW$3)*(GMWA!$CP$2:$CP$600=AW$4)*(GMWA!$CR$2:$CR$600=AW$1),0),$A20-1966)</f>
        <v>286.16129999999998</v>
      </c>
      <c r="AX20" s="5" cm="1">
        <f t="array" ref="AX20">INDEX(GMWA!$A$2:$CR$600,MATCH(1,(GMWA!$CQ$2:$CQ$600=AX$3)*(GMWA!$CP$2:$CP$600=AX$4)*(GMWA!$CR$2:$CR$600=AX$1),0),$A20-1966)</f>
        <v>102985.8</v>
      </c>
      <c r="AY20" s="5" cm="1">
        <f t="array" ref="AY20">INDEX(GMWA!$A$2:$CR$600,MATCH(1,(GMWA!$CQ$2:$CQ$600=AY$3)*(GMWA!$CP$2:$CP$600=AY$4)*(GMWA!$CR$2:$CR$600=AY$1),0),$A20-1966)</f>
        <v>1177.1579999999999</v>
      </c>
      <c r="AZ20" s="5" cm="1">
        <f t="array" ref="AZ20">INDEX(GMWA!$A$2:$CR$600,MATCH(1,(GMWA!$CQ$2:$CQ$600=AZ$3)*(GMWA!$CP$2:$CP$600=AZ$4)*(GMWA!$CR$2:$CR$600=AZ$1),0),$A20-1966)</f>
        <v>807.92</v>
      </c>
      <c r="BA20" s="5" cm="1">
        <f t="array" ref="BA20">INDEX(GMWA!$A$2:$CR$600,MATCH(1,(GMWA!$CQ$2:$CQ$600=BA$3)*(GMWA!$CP$2:$CP$600=BA$4)*(GMWA!$CR$2:$CR$600=BA$1),0),$A20-1966)</f>
        <v>504.416</v>
      </c>
      <c r="BB20" s="5" cm="1">
        <f t="array" ref="BB20">INDEX(GMWA!$A$2:$CR$600,MATCH(1,(GMWA!$CQ$2:$CQ$600=BB$3)*(GMWA!$CP$2:$CP$600=BB$4)*(GMWA!$CR$2:$CR$600=BB$1),0),$A20-1966)</f>
        <v>211.35300000000001</v>
      </c>
      <c r="BC20" s="5" cm="1">
        <f t="array" ref="BC20">INDEX(GMWA!$A$2:$CR$600,MATCH(1,(GMWA!$CQ$2:$CQ$600=BC$3)*(GMWA!$CP$2:$CP$600=BC$4)*(GMWA!$CR$2:$CR$600=BC$1),0),$A20-1966)</f>
        <v>223.21899999999999</v>
      </c>
      <c r="BD20" s="5" cm="1">
        <f t="array" ref="BD20">INDEX(GMWA!$A$2:$CR$600,MATCH(1,(GMWA!$CQ$2:$CQ$600=BD$3)*(GMWA!$CP$2:$CP$600=BD$4)*(GMWA!$CR$2:$CR$600=BD$1),0),$A20-1966)</f>
        <v>129.209</v>
      </c>
      <c r="BE20" s="5" cm="1">
        <f t="array" ref="BE20">INDEX(GMWA!$A$2:$CR$600,MATCH(1,(GMWA!$CQ$2:$CQ$600=BE$3)*(GMWA!$CP$2:$CP$600=BE$4)*(GMWA!$CR$2:$CR$600=BE$1),0),$A20-1966)</f>
        <v>105.6858</v>
      </c>
      <c r="BF20" s="5" cm="1">
        <f t="array" ref="BF20">INDEX(GMWA!$A$2:$CR$600,MATCH(1,(GMWA!$CQ$2:$CQ$600=BF$3)*(GMWA!$CP$2:$CP$600=BF$4)*(GMWA!$CR$2:$CR$600=BF$1),0),$A20-1966)</f>
        <v>63.006999999999998</v>
      </c>
      <c r="BG20" s="5" cm="1">
        <f t="array" ref="BG20">INDEX(GMWA!$A$2:$CR$600,MATCH(1,(GMWA!$CQ$2:$CQ$600=BG$3)*(GMWA!$CP$2:$CP$600=BG$4)*(GMWA!$CR$2:$CR$600=BG$1),0),$A20-1966)</f>
        <v>27.15296</v>
      </c>
      <c r="BH20" s="5" cm="1">
        <f t="array" ref="BH20">INDEX(GMWA!$A$2:$CR$600,MATCH(1,(GMWA!$CQ$2:$CQ$600=BH$3)*(GMWA!$CP$2:$CP$600=BH$4)*(GMWA!$CR$2:$CR$600=BH$1),0),$A20-1966)</f>
        <v>23.960239999999999</v>
      </c>
      <c r="BI20" s="5" cm="1">
        <f t="array" ref="BI20">INDEX(GMWA!$A$2:$CR$600,MATCH(1,(GMWA!$CQ$2:$CQ$600=BI$3)*(GMWA!$CP$2:$CP$600=BI$4)*(GMWA!$CR$2:$CR$600=BI$1),0),$A20-1966)</f>
        <v>26.499099999999999</v>
      </c>
      <c r="BK20" s="9">
        <f t="shared" si="8"/>
        <v>10.223932007977265</v>
      </c>
      <c r="BL20" s="9">
        <f t="shared" si="9"/>
        <v>7.9079077510035747</v>
      </c>
      <c r="BM20" s="9">
        <f t="shared" si="10"/>
        <v>5.4392939693212856</v>
      </c>
      <c r="BN20" s="9">
        <f t="shared" si="11"/>
        <v>11.330142236249536</v>
      </c>
      <c r="BO20" s="9">
        <f t="shared" si="12"/>
        <v>751800000</v>
      </c>
      <c r="BP20" s="9">
        <f t="shared" si="13"/>
        <v>10.937705901697985</v>
      </c>
      <c r="BQ20" s="9">
        <f t="shared" si="14"/>
        <v>8.4633901918150372</v>
      </c>
      <c r="BR20" s="9">
        <f t="shared" si="15"/>
        <v>3.4398792182596138</v>
      </c>
      <c r="BS20" s="9">
        <f t="shared" si="16"/>
        <v>3.5601291099944801</v>
      </c>
      <c r="BT20" s="9">
        <f t="shared" si="17"/>
        <v>7.0235323536480845</v>
      </c>
      <c r="BU20" s="9">
        <f t="shared" si="18"/>
        <v>7.3509204369717738</v>
      </c>
      <c r="BV20" s="9">
        <f t="shared" si="19"/>
        <v>9.0391416008928207</v>
      </c>
      <c r="BW20" s="9">
        <f t="shared" si="20"/>
        <v>0.44337381259248648</v>
      </c>
      <c r="BX20" s="9">
        <f t="shared" si="21"/>
        <v>6.7752759530834874</v>
      </c>
      <c r="BY20" s="9">
        <f t="shared" si="22"/>
        <v>7.0810184551194828</v>
      </c>
      <c r="BZ20" s="9">
        <f t="shared" si="23"/>
        <v>4.4260903968219427</v>
      </c>
      <c r="CA20" s="9">
        <f t="shared" si="24"/>
        <v>9.1348000956467299</v>
      </c>
      <c r="CB20" s="9">
        <f t="shared" si="25"/>
        <v>9.326230983150662</v>
      </c>
      <c r="CC20" s="9">
        <f t="shared" si="26"/>
        <v>17.331006417050528</v>
      </c>
      <c r="CD20" s="9">
        <f t="shared" si="27"/>
        <v>2.4938790855194782E-2</v>
      </c>
    </row>
    <row r="21" spans="1:82">
      <c r="A21" s="5">
        <f t="shared" si="28"/>
        <v>1987</v>
      </c>
      <c r="B21" s="5" cm="1">
        <f t="array" ref="B21">INDEX(GMWA!$A$2:$CR$600,MATCH(1,(GMWA!$CQ$2:$CQ$600=B$3)*(GMWA!$CP$2:$CP$600=B$4)*(GMWA!$CR$2:$CR$600=B$1),0),$A21-1966)</f>
        <v>19892</v>
      </c>
      <c r="C21" s="5" cm="1">
        <f t="array" ref="C21">INDEX(GMWA!$A$2:$CR$600,MATCH(1,(GMWA!$CQ$2:$CQ$600=C$3)*(GMWA!$CP$2:$CP$600=C$4)*(GMWA!$CR$2:$CR$600=C$1),0),$A21-1966)</f>
        <v>314.64999999999998</v>
      </c>
      <c r="D21" s="5" cm="1">
        <f t="array" ref="D21">INDEX(GMWA!$A$2:$CR$600,MATCH(1,(GMWA!$CQ$2:$CQ$600=D$3)*(GMWA!$CP$2:$CP$600=D$4)*(GMWA!$CR$2:$CR$600=D$1),0),$A21-1966)</f>
        <v>14640.47</v>
      </c>
      <c r="E21" s="5" cm="1">
        <f t="array" ref="E21">INDEX(GMWA!$A$2:$CR$600,MATCH(1,(GMWA!$CQ$2:$CQ$600=E$3)*(GMWA!$CP$2:$CP$600=E$4)*(GMWA!$CR$2:$CR$600=E$1),0),$A21-1966)</f>
        <v>46279</v>
      </c>
      <c r="F21" s="5" cm="1">
        <f t="array" ref="F21">INDEX(GMWA!$A$2:$CR$600,MATCH(1,(GMWA!$CQ$2:$CQ$600=F$3)*(GMWA!$CP$2:$CP$600=F$4)*(GMWA!$CR$2:$CR$600=F$1),0),$A21-1966)</f>
        <v>7774</v>
      </c>
      <c r="G21" s="5" cm="1">
        <f t="array" ref="G21">INDEX(GMWA!$A$2:$CR$600,MATCH(1,(GMWA!$CQ$2:$CQ$600=G$3)*(GMWA!$CP$2:$CP$600=G$4)*(GMWA!$CR$2:$CR$600=G$1),0),$A21-1966)</f>
        <v>55.913899999999998</v>
      </c>
      <c r="H21" s="5" cm="1">
        <f t="array" ref="H21">INDEX(GMWA!$A$2:$CR$600,MATCH(1,(GMWA!$CQ$2:$CQ$600=H$3)*(GMWA!$CP$2:$CP$600=H$4)*(GMWA!$CR$2:$CR$600=H$1),0),$A21-1966)</f>
        <v>54716.82</v>
      </c>
      <c r="I21" s="5" cm="1">
        <f t="array" ref="I21">INDEX(GMWA!$A$2:$CR$600,MATCH(1,(GMWA!$CQ$2:$CQ$600=I$3)*(GMWA!$CP$2:$CP$600=I$4)*(GMWA!$CR$2:$CR$600=I$1),0),$A21-1966)</f>
        <v>3.761018</v>
      </c>
      <c r="J21" s="5" cm="1">
        <f t="array" ref="J21">INDEX(GMWA!$A$2:$CR$600,MATCH(1,(GMWA!$CQ$2:$CQ$600=J$3)*(GMWA!$CP$2:$CP$600=J$4)*(GMWA!$CR$2:$CR$600=J$1),0),$A21-1966)</f>
        <v>798.56029999999998</v>
      </c>
      <c r="K21" s="5" cm="1">
        <f t="array" ref="K21">INDEX(GMWA!$A$2:$CR$600,MATCH(1,(GMWA!$CQ$2:$CQ$600=K$3)*(GMWA!$CP$2:$CP$600=K$4)*(GMWA!$CR$2:$CR$600=K$1),0),$A21-1966)</f>
        <v>29.39</v>
      </c>
      <c r="L21" s="5" cm="1">
        <f t="array" ref="L21">INDEX(GMWA!$A$2:$CR$600,MATCH(1,(GMWA!$CQ$2:$CQ$600=L$3)*(GMWA!$CP$2:$CP$600=L$4)*(GMWA!$CR$2:$CR$600=L$1),0),$A21-1966)</f>
        <v>21.094999999999999</v>
      </c>
      <c r="M21" s="5" cm="1">
        <f t="array" ref="M21">INDEX(GMWA!$A$2:$CR$600,MATCH(1,(GMWA!$CQ$2:$CQ$600=M$3)*(GMWA!$CP$2:$CP$600=M$4)*(GMWA!$CR$2:$CR$600=M$1),0),$A21-1966)</f>
        <v>39.704000000000001</v>
      </c>
      <c r="N21" s="5" cm="1">
        <f t="array" ref="N21">INDEX(GMWA!$A$2:$CR$600,MATCH(1,(GMWA!$CQ$2:$CQ$600=N$3)*(GMWA!$CP$2:$CP$600=N$4)*(GMWA!$CR$2:$CR$600=N$1),0),$A21-1966)</f>
        <v>-2.6189369999999998</v>
      </c>
      <c r="O21" s="5" cm="1">
        <f t="array" ref="O21">INDEX(GMWA!$A$2:$CR$600,MATCH(1,(GMWA!$CQ$2:$CQ$600=O$3)*(GMWA!$CP$2:$CP$600=O$4)*(GMWA!$CR$2:$CR$600=O$1),0),$A21-1966)</f>
        <v>12.391999999999999</v>
      </c>
      <c r="P21" s="5" cm="1">
        <f t="array" ref="P21">INDEX(GMWA!$A$2:$CR$600,MATCH(1,(GMWA!$CQ$2:$CQ$600=P$3)*(GMWA!$CP$2:$CP$600=P$4)*(GMWA!$CR$2:$CR$600=P$1),0),$A21-1966)</f>
        <v>13.49906</v>
      </c>
      <c r="Q21" s="5" cm="1">
        <f t="array" ref="Q21">INDEX(GMWA!$A$2:$CR$600,MATCH(1,(GMWA!$CQ$2:$CQ$600=Q$3)*(GMWA!$CP$2:$CP$600=Q$4)*(GMWA!$CR$2:$CR$600=Q$1),0),$A21-1966)</f>
        <v>3.8675790000000001</v>
      </c>
      <c r="R21" s="5" cm="1">
        <f t="array" ref="R21">INDEX(GMWA!$A$2:$CR$600,MATCH(1,(GMWA!$CQ$2:$CQ$600=R$3)*(GMWA!$CP$2:$CP$600=R$4)*(GMWA!$CR$2:$CR$600=R$1),0),$A21-1966)</f>
        <v>1.081</v>
      </c>
      <c r="S21" s="5" cm="1">
        <f t="array" ref="S21">INDEX(GMWA!$A$2:$CR$600,MATCH(1,(GMWA!$CQ$2:$CQ$600=S$3)*(GMWA!$CP$2:$CP$600=S$4)*(GMWA!$CR$2:$CR$600=S$1),0),$A21-1966)</f>
        <v>2.3997999999999999</v>
      </c>
      <c r="T21" s="5" cm="1">
        <f t="array" ref="T21">INDEX(GMWA!$A$2:$CR$600,MATCH(1,(GMWA!$CQ$2:$CQ$600=T$3)*(GMWA!$CP$2:$CP$600=T$4)*(GMWA!$CR$2:$CR$600=T$1),0),$A21-1966)</f>
        <v>2.8016049999999999</v>
      </c>
      <c r="U21" s="5" cm="1">
        <f t="array" ref="U21">INDEX(GMWA!$A$2:$CR$600,MATCH(1,(GMWA!$CQ$2:$CQ$600=U$3)*(GMWA!$CP$2:$CP$600=U$4)*(GMWA!$CR$2:$CR$600=U$1),0),$A21-1966)</f>
        <v>4.0000000000000001E-3</v>
      </c>
      <c r="V21" s="5" cm="1">
        <f t="array" ref="V21">INDEX(GMWA!$A$2:$CR$600,MATCH(1,(GMWA!$CQ$2:$CQ$600=V$3)*(GMWA!$CP$2:$CP$600=V$4)*(GMWA!$CR$2:$CR$600=V$1),0),$A21-1966)</f>
        <v>198357.3</v>
      </c>
      <c r="W21" s="5" cm="1">
        <f t="array" ref="W21">INDEX(GMWA!$A$2:$CR$600,MATCH(1,(GMWA!$CQ$2:$CQ$600=W$3)*(GMWA!$CP$2:$CP$600=W$4)*(GMWA!$CR$2:$CR$600=W$1),0),$A21-1966)</f>
        <v>4115.4690000000001</v>
      </c>
      <c r="X21" s="5" cm="1">
        <f t="array" ref="X21">INDEX(GMWA!$A$2:$CR$600,MATCH(1,(GMWA!$CQ$2:$CQ$600=X$3)*(GMWA!$CP$2:$CP$600=X$4)*(GMWA!$CR$2:$CR$600=X$1),0),$A21-1966)</f>
        <v>278477</v>
      </c>
      <c r="Y21" s="5" cm="1">
        <f t="array" ref="Y21">INDEX(GMWA!$A$2:$CR$600,MATCH(1,(GMWA!$CQ$2:$CQ$600=Y$3)*(GMWA!$CP$2:$CP$600=Y$4)*(GMWA!$CR$2:$CR$600=Y$1),0),$A21-1966)</f>
        <v>418659</v>
      </c>
      <c r="Z21" s="5" cm="1">
        <f t="array" ref="Z21">INDEX(GMWA!$A$2:$CR$600,MATCH(1,(GMWA!$CQ$2:$CQ$600=Z$3)*(GMWA!$CP$2:$CP$600=Z$4)*(GMWA!$CR$2:$CR$600=Z$1),0),$A21-1966)</f>
        <v>1E-3</v>
      </c>
      <c r="AA21" s="5" cm="1">
        <f t="array" ref="AA21">INDEX(GMWA!$A$2:$CR$600,MATCH(1,(GMWA!$CQ$2:$CQ$600=AA$3)*(GMWA!$CP$2:$CP$600=AA$4)*(GMWA!$CR$2:$CR$600=AA$1),0),$A21-1966)</f>
        <v>522.09500000000003</v>
      </c>
      <c r="AB21" s="5" cm="1">
        <f t="array" ref="AB21">INDEX(GMWA!$A$2:$CR$600,MATCH(1,(GMWA!$CQ$2:$CQ$600=AB$3)*(GMWA!$CP$2:$CP$600=AB$4)*(GMWA!$CR$2:$CR$600=AB$1),0),$A21-1966)</f>
        <v>671500.2</v>
      </c>
      <c r="AC21" s="5" cm="1">
        <f t="array" ref="AC21">INDEX(GMWA!$A$2:$CR$600,MATCH(1,(GMWA!$CQ$2:$CQ$600=AC$3)*(GMWA!$CP$2:$CP$600=AC$4)*(GMWA!$CR$2:$CR$600=AC$1),0),$A21-1966)</f>
        <v>106.4216</v>
      </c>
      <c r="AD21" s="5" cm="1">
        <f t="array" ref="AD21">INDEX(GMWA!$A$2:$CR$600,MATCH(1,(GMWA!$CQ$2:$CQ$600=AD$3)*(GMWA!$CP$2:$CP$600=AD$4)*(GMWA!$CR$2:$CR$600=AD$1),0),$A21-1966)</f>
        <v>21912.39</v>
      </c>
      <c r="AE21" s="5" cm="1">
        <f t="array" ref="AE21">INDEX(GMWA!$A$2:$CR$600,MATCH(1,(GMWA!$CQ$2:$CQ$600=AE$3)*(GMWA!$CP$2:$CP$600=AE$4)*(GMWA!$CR$2:$CR$600=AE$1),0),$A21-1966)</f>
        <v>437.25279999999998</v>
      </c>
      <c r="AF21" s="5" cm="1">
        <f t="array" ref="AF21">INDEX(GMWA!$A$2:$CR$600,MATCH(1,(GMWA!$CQ$2:$CQ$600=AF$3)*(GMWA!$CP$2:$CP$600=AF$4)*(GMWA!$CR$2:$CR$600=AF$1),0),$A21-1966)</f>
        <v>308.54340000000002</v>
      </c>
      <c r="AG21" s="5" cm="1">
        <f t="array" ref="AG21">INDEX(GMWA!$A$2:$CR$600,MATCH(1,(GMWA!$CQ$2:$CQ$600=AG$3)*(GMWA!$CP$2:$CP$600=AG$4)*(GMWA!$CR$2:$CR$600=AG$1),0),$A21-1966)</f>
        <v>506.44799999999998</v>
      </c>
      <c r="AH21" s="5" cm="1">
        <f t="array" ref="AH21">INDEX(GMWA!$A$2:$CR$600,MATCH(1,(GMWA!$CQ$2:$CQ$600=AH$3)*(GMWA!$CP$2:$CP$600=AH$4)*(GMWA!$CR$2:$CR$600=AH$1),0),$A21-1966)</f>
        <v>113.499</v>
      </c>
      <c r="AI21" s="5" cm="1">
        <f t="array" ref="AI21">INDEX(GMWA!$A$2:$CR$600,MATCH(1,(GMWA!$CQ$2:$CQ$600=AI$3)*(GMWA!$CP$2:$CP$600=AI$4)*(GMWA!$CR$2:$CR$600=AI$1),0),$A21-1966)</f>
        <v>184.76519999999999</v>
      </c>
      <c r="AJ21" s="5" cm="1">
        <f t="array" ref="AJ21">INDEX(GMWA!$A$2:$CR$600,MATCH(1,(GMWA!$CQ$2:$CQ$600=AJ$3)*(GMWA!$CP$2:$CP$600=AJ$4)*(GMWA!$CR$2:$CR$600=AJ$1),0),$A21-1966)</f>
        <v>208.7945</v>
      </c>
      <c r="AK21" s="5" cm="1">
        <f t="array" ref="AK21">INDEX(GMWA!$A$2:$CR$600,MATCH(1,(GMWA!$CQ$2:$CQ$600=AK$3)*(GMWA!$CP$2:$CP$600=AK$4)*(GMWA!$CR$2:$CR$600=AK$1),0),$A21-1966)</f>
        <v>86.960149999999999</v>
      </c>
      <c r="AL21" s="5" cm="1">
        <f t="array" ref="AL21">INDEX(GMWA!$A$2:$CR$600,MATCH(1,(GMWA!$CQ$2:$CQ$600=AL$3)*(GMWA!$CP$2:$CP$600=AL$4)*(GMWA!$CR$2:$CR$600=AL$1),0),$A21-1966)</f>
        <v>12.457140000000001</v>
      </c>
      <c r="AM21" s="5" cm="1">
        <f t="array" ref="AM21">INDEX(GMWA!$A$2:$CR$600,MATCH(1,(GMWA!$CQ$2:$CQ$600=AM$3)*(GMWA!$CP$2:$CP$600=AM$4)*(GMWA!$CR$2:$CR$600=AM$1),0),$A21-1966)</f>
        <v>26.384209999999999</v>
      </c>
      <c r="AN21" s="5" cm="1">
        <f t="array" ref="AN21">INDEX(GMWA!$A$2:$CR$600,MATCH(1,(GMWA!$CQ$2:$CQ$600=AN$3)*(GMWA!$CP$2:$CP$600=AN$4)*(GMWA!$CR$2:$CR$600=AN$1),0),$A21-1966)</f>
        <v>16.200119999999998</v>
      </c>
      <c r="AO21" s="5" cm="1">
        <f t="array" ref="AO21">INDEX(GMWA!$A$2:$CR$600,MATCH(1,(GMWA!$CQ$2:$CQ$600=AO$3)*(GMWA!$CP$2:$CP$600=AO$4)*(GMWA!$CR$2:$CR$600=AO$1),0),$A21-1966)</f>
        <v>21.138660000000002</v>
      </c>
      <c r="AP21" s="5" cm="1">
        <f t="array" ref="AP21">INDEX(GMWA!$A$2:$CR$600,MATCH(1,(GMWA!$CQ$2:$CQ$600=AP$3)*(GMWA!$CP$2:$CP$600=AP$4)*(GMWA!$CR$2:$CR$600=AP$1),0),$A21-1966)</f>
        <v>496809</v>
      </c>
      <c r="AQ21" s="5" cm="1">
        <f t="array" ref="AQ21">INDEX(GMWA!$A$2:$CR$600,MATCH(1,(GMWA!$CQ$2:$CQ$600=AQ$3)*(GMWA!$CP$2:$CP$600=AQ$4)*(GMWA!$CR$2:$CR$600=AQ$1),0),$A21-1966)</f>
        <v>4855.25</v>
      </c>
      <c r="AR21" s="5" cm="1">
        <f t="array" ref="AR21">INDEX(GMWA!$A$2:$CR$600,MATCH(1,(GMWA!$CQ$2:$CQ$600=AR$3)*(GMWA!$CP$2:$CP$600=AR$4)*(GMWA!$CR$2:$CR$600=AR$1),0),$A21-1966)</f>
        <v>373021.4</v>
      </c>
      <c r="AS21" s="5" cm="1">
        <f t="array" ref="AS21">INDEX(GMWA!$A$2:$CR$600,MATCH(1,(GMWA!$CQ$2:$CQ$600=AS$3)*(GMWA!$CP$2:$CP$600=AS$4)*(GMWA!$CR$2:$CR$600=AS$1),0),$A21-1966)</f>
        <v>574336</v>
      </c>
      <c r="AT21" s="5" cm="1">
        <f t="array" ref="AT21">INDEX(GMWA!$A$2:$CR$600,MATCH(1,(GMWA!$CQ$2:$CQ$600=AT$3)*(GMWA!$CP$2:$CP$600=AT$4)*(GMWA!$CR$2:$CR$600=AT$1),0),$A21-1966)</f>
        <v>304722</v>
      </c>
      <c r="AU21" s="5" cm="1">
        <f t="array" ref="AU21">INDEX(GMWA!$A$2:$CR$600,MATCH(1,(GMWA!$CQ$2:$CQ$600=AU$3)*(GMWA!$CP$2:$CP$600=AU$4)*(GMWA!$CR$2:$CR$600=AU$1),0),$A21-1966)</f>
        <v>716.9402</v>
      </c>
      <c r="AV21" s="5" cm="1">
        <f t="array" ref="AV21">INDEX(GMWA!$A$2:$CR$600,MATCH(1,(GMWA!$CQ$2:$CQ$600=AV$3)*(GMWA!$CP$2:$CP$600=AV$4)*(GMWA!$CR$2:$CR$600=AV$1),0),$A21-1966)</f>
        <v>1147500</v>
      </c>
      <c r="AW21" s="5" cm="1">
        <f t="array" ref="AW21">INDEX(GMWA!$A$2:$CR$600,MATCH(1,(GMWA!$CQ$2:$CQ$600=AW$3)*(GMWA!$CP$2:$CP$600=AW$4)*(GMWA!$CR$2:$CR$600=AW$1),0),$A21-1966)</f>
        <v>296.87529999999998</v>
      </c>
      <c r="AX21" s="5" cm="1">
        <f t="array" ref="AX21">INDEX(GMWA!$A$2:$CR$600,MATCH(1,(GMWA!$CQ$2:$CQ$600=AX$3)*(GMWA!$CP$2:$CP$600=AX$4)*(GMWA!$CR$2:$CR$600=AX$1),0),$A21-1966)</f>
        <v>121697.9</v>
      </c>
      <c r="AY21" s="5" cm="1">
        <f t="array" ref="AY21">INDEX(GMWA!$A$2:$CR$600,MATCH(1,(GMWA!$CQ$2:$CQ$600=AY$3)*(GMWA!$CP$2:$CP$600=AY$4)*(GMWA!$CR$2:$CR$600=AY$1),0),$A21-1966)</f>
        <v>1207.5219999999999</v>
      </c>
      <c r="AZ21" s="5" cm="1">
        <f t="array" ref="AZ21">INDEX(GMWA!$A$2:$CR$600,MATCH(1,(GMWA!$CQ$2:$CQ$600=AZ$3)*(GMWA!$CP$2:$CP$600=AZ$4)*(GMWA!$CR$2:$CR$600=AZ$1),0),$A21-1966)</f>
        <v>849.11900000000003</v>
      </c>
      <c r="BA21" s="5" cm="1">
        <f t="array" ref="BA21">INDEX(GMWA!$A$2:$CR$600,MATCH(1,(GMWA!$CQ$2:$CQ$600=BA$3)*(GMWA!$CP$2:$CP$600=BA$4)*(GMWA!$CR$2:$CR$600=BA$1),0),$A21-1966)</f>
        <v>550.55399999999997</v>
      </c>
      <c r="BB21" s="5" cm="1">
        <f t="array" ref="BB21">INDEX(GMWA!$A$2:$CR$600,MATCH(1,(GMWA!$CQ$2:$CQ$600=BB$3)*(GMWA!$CP$2:$CP$600=BB$4)*(GMWA!$CR$2:$CR$600=BB$1),0),$A21-1966)</f>
        <v>236.333</v>
      </c>
      <c r="BC21" s="5" cm="1">
        <f t="array" ref="BC21">INDEX(GMWA!$A$2:$CR$600,MATCH(1,(GMWA!$CQ$2:$CQ$600=BC$3)*(GMWA!$CP$2:$CP$600=BC$4)*(GMWA!$CR$2:$CR$600=BC$1),0),$A21-1966)</f>
        <v>226.63900000000001</v>
      </c>
      <c r="BD21" s="5" cm="1">
        <f t="array" ref="BD21">INDEX(GMWA!$A$2:$CR$600,MATCH(1,(GMWA!$CQ$2:$CQ$600=BD$3)*(GMWA!$CP$2:$CP$600=BD$4)*(GMWA!$CR$2:$CR$600=BD$1),0),$A21-1966)</f>
        <v>134.524</v>
      </c>
      <c r="BE21" s="5" cm="1">
        <f t="array" ref="BE21">INDEX(GMWA!$A$2:$CR$600,MATCH(1,(GMWA!$CQ$2:$CQ$600=BE$3)*(GMWA!$CP$2:$CP$600=BE$4)*(GMWA!$CR$2:$CR$600=BE$1),0),$A21-1966)</f>
        <v>112.63979999999999</v>
      </c>
      <c r="BF21" s="5" cm="1">
        <f t="array" ref="BF21">INDEX(GMWA!$A$2:$CR$600,MATCH(1,(GMWA!$CQ$2:$CQ$600=BF$3)*(GMWA!$CP$2:$CP$600=BF$4)*(GMWA!$CR$2:$CR$600=BF$1),0),$A21-1966)</f>
        <v>68.465999999999994</v>
      </c>
      <c r="BG21" s="5" cm="1">
        <f t="array" ref="BG21">INDEX(GMWA!$A$2:$CR$600,MATCH(1,(GMWA!$CQ$2:$CQ$600=BG$3)*(GMWA!$CP$2:$CP$600=BG$4)*(GMWA!$CR$2:$CR$600=BG$1),0),$A21-1966)</f>
        <v>29.019030000000001</v>
      </c>
      <c r="BH21" s="5" cm="1">
        <f t="array" ref="BH21">INDEX(GMWA!$A$2:$CR$600,MATCH(1,(GMWA!$CQ$2:$CQ$600=BH$3)*(GMWA!$CP$2:$CP$600=BH$4)*(GMWA!$CR$2:$CR$600=BH$1),0),$A21-1966)</f>
        <v>26.991250000000001</v>
      </c>
      <c r="BI21" s="5" cm="1">
        <f t="array" ref="BI21">INDEX(GMWA!$A$2:$CR$600,MATCH(1,(GMWA!$CQ$2:$CQ$600=BI$3)*(GMWA!$CP$2:$CP$600=BI$4)*(GMWA!$CR$2:$CR$600=BI$1),0),$A21-1966)</f>
        <v>31.046900000000001</v>
      </c>
      <c r="BK21" s="9">
        <f t="shared" si="8"/>
        <v>10.028368000572705</v>
      </c>
      <c r="BL21" s="9">
        <f t="shared" si="9"/>
        <v>7.6455441651972098</v>
      </c>
      <c r="BM21" s="9">
        <f t="shared" si="10"/>
        <v>5.2573354352424078</v>
      </c>
      <c r="BN21" s="9">
        <f t="shared" si="11"/>
        <v>11.054103697758796</v>
      </c>
      <c r="BO21" s="9">
        <f t="shared" si="12"/>
        <v>777400000</v>
      </c>
      <c r="BP21" s="9">
        <f t="shared" si="13"/>
        <v>10.709526044110746</v>
      </c>
      <c r="BQ21" s="9">
        <f t="shared" si="14"/>
        <v>8.1484443340448749</v>
      </c>
      <c r="BR21" s="9">
        <f t="shared" si="15"/>
        <v>3.5340739098077831</v>
      </c>
      <c r="BS21" s="9">
        <f t="shared" si="16"/>
        <v>3.6443322704643357</v>
      </c>
      <c r="BT21" s="9">
        <f t="shared" si="17"/>
        <v>6.7215121321121325</v>
      </c>
      <c r="BU21" s="9">
        <f t="shared" si="18"/>
        <v>6.8369636167877834</v>
      </c>
      <c r="BV21" s="9">
        <f t="shared" si="19"/>
        <v>7.8396992386187732</v>
      </c>
      <c r="BW21" s="9">
        <f t="shared" si="20"/>
        <v>-2.307453810165728</v>
      </c>
      <c r="BX21" s="9">
        <f t="shared" si="21"/>
        <v>6.7068906915371516</v>
      </c>
      <c r="BY21" s="9">
        <f t="shared" si="22"/>
        <v>6.4652373506007095</v>
      </c>
      <c r="BZ21" s="9">
        <f t="shared" si="23"/>
        <v>4.4475302767992009</v>
      </c>
      <c r="CA21" s="9">
        <f t="shared" si="24"/>
        <v>8.6777542838885964</v>
      </c>
      <c r="CB21" s="9">
        <f t="shared" si="25"/>
        <v>9.0955916436383735</v>
      </c>
      <c r="CC21" s="9">
        <f t="shared" si="26"/>
        <v>17.293729922988227</v>
      </c>
      <c r="CD21" s="9">
        <f t="shared" si="27"/>
        <v>1.8922675325682894E-2</v>
      </c>
    </row>
    <row r="22" spans="1:82">
      <c r="A22" s="5">
        <f t="shared" si="28"/>
        <v>1988</v>
      </c>
      <c r="B22" s="5" cm="1">
        <f t="array" ref="B22">INDEX(GMWA!$A$2:$CR$600,MATCH(1,(GMWA!$CQ$2:$CQ$600=B$3)*(GMWA!$CP$2:$CP$600=B$4)*(GMWA!$CR$2:$CR$600=B$1),0),$A22-1966)</f>
        <v>20216</v>
      </c>
      <c r="C22" s="5" cm="1">
        <f t="array" ref="C22">INDEX(GMWA!$A$2:$CR$600,MATCH(1,(GMWA!$CQ$2:$CQ$600=C$3)*(GMWA!$CP$2:$CP$600=C$4)*(GMWA!$CR$2:$CR$600=C$1),0),$A22-1966)</f>
        <v>333.75</v>
      </c>
      <c r="D22" s="5" cm="1">
        <f t="array" ref="D22">INDEX(GMWA!$A$2:$CR$600,MATCH(1,(GMWA!$CQ$2:$CQ$600=D$3)*(GMWA!$CP$2:$CP$600=D$4)*(GMWA!$CR$2:$CR$600=D$1),0),$A22-1966)</f>
        <v>14858</v>
      </c>
      <c r="E22" s="5" cm="1">
        <f t="array" ref="E22">INDEX(GMWA!$A$2:$CR$600,MATCH(1,(GMWA!$CQ$2:$CQ$600=E$3)*(GMWA!$CP$2:$CP$600=E$4)*(GMWA!$CR$2:$CR$600=E$1),0),$A22-1966)</f>
        <v>50806</v>
      </c>
      <c r="F22" s="5" cm="1">
        <f t="array" ref="F22">INDEX(GMWA!$A$2:$CR$600,MATCH(1,(GMWA!$CQ$2:$CQ$600=F$3)*(GMWA!$CP$2:$CP$600=F$4)*(GMWA!$CR$2:$CR$600=F$1),0),$A22-1966)</f>
        <v>7203</v>
      </c>
      <c r="G22" s="5" cm="1">
        <f t="array" ref="G22">INDEX(GMWA!$A$2:$CR$600,MATCH(1,(GMWA!$CQ$2:$CQ$600=G$3)*(GMWA!$CP$2:$CP$600=G$4)*(GMWA!$CR$2:$CR$600=G$1),0),$A22-1966)</f>
        <v>55.072200000000002</v>
      </c>
      <c r="H22" s="5" cm="1">
        <f t="array" ref="H22">INDEX(GMWA!$A$2:$CR$600,MATCH(1,(GMWA!$CQ$2:$CQ$600=H$3)*(GMWA!$CP$2:$CP$600=H$4)*(GMWA!$CR$2:$CR$600=H$1),0),$A22-1966)</f>
        <v>49995.3</v>
      </c>
      <c r="I22" s="5" cm="1">
        <f t="array" ref="I22">INDEX(GMWA!$A$2:$CR$600,MATCH(1,(GMWA!$CQ$2:$CQ$600=I$3)*(GMWA!$CP$2:$CP$600=I$4)*(GMWA!$CR$2:$CR$600=I$1),0),$A22-1966)</f>
        <v>3.795655</v>
      </c>
      <c r="J22" s="5" cm="1">
        <f t="array" ref="J22">INDEX(GMWA!$A$2:$CR$600,MATCH(1,(GMWA!$CQ$2:$CQ$600=J$3)*(GMWA!$CP$2:$CP$600=J$4)*(GMWA!$CR$2:$CR$600=J$1),0),$A22-1966)</f>
        <v>824.51570000000004</v>
      </c>
      <c r="K22" s="5" cm="1">
        <f t="array" ref="K22">INDEX(GMWA!$A$2:$CR$600,MATCH(1,(GMWA!$CQ$2:$CQ$600=K$3)*(GMWA!$CP$2:$CP$600=K$4)*(GMWA!$CR$2:$CR$600=K$1),0),$A22-1966)</f>
        <v>30.32</v>
      </c>
      <c r="L22" s="5" cm="1">
        <f t="array" ref="L22">INDEX(GMWA!$A$2:$CR$600,MATCH(1,(GMWA!$CQ$2:$CQ$600=L$3)*(GMWA!$CP$2:$CP$600=L$4)*(GMWA!$CR$2:$CR$600=L$1),0),$A22-1966)</f>
        <v>21.907</v>
      </c>
      <c r="M22" s="5" cm="1">
        <f t="array" ref="M22">INDEX(GMWA!$A$2:$CR$600,MATCH(1,(GMWA!$CQ$2:$CQ$600=M$3)*(GMWA!$CP$2:$CP$600=M$4)*(GMWA!$CR$2:$CR$600=M$1),0),$A22-1966)</f>
        <v>46.311999999999998</v>
      </c>
      <c r="N22" s="5" cm="1">
        <f t="array" ref="N22">INDEX(GMWA!$A$2:$CR$600,MATCH(1,(GMWA!$CQ$2:$CQ$600=N$3)*(GMWA!$CP$2:$CP$600=N$4)*(GMWA!$CR$2:$CR$600=N$1),0),$A22-1966)</f>
        <v>5.9999500000000001</v>
      </c>
      <c r="O22" s="5" cm="1">
        <f t="array" ref="O22">INDEX(GMWA!$A$2:$CR$600,MATCH(1,(GMWA!$CQ$2:$CQ$600=O$3)*(GMWA!$CP$2:$CP$600=O$4)*(GMWA!$CR$2:$CR$600=O$1),0),$A22-1966)</f>
        <v>12.766400000000001</v>
      </c>
      <c r="P22" s="5" cm="1">
        <f t="array" ref="P22">INDEX(GMWA!$A$2:$CR$600,MATCH(1,(GMWA!$CQ$2:$CQ$600=P$3)*(GMWA!$CP$2:$CP$600=P$4)*(GMWA!$CR$2:$CR$600=P$1),0),$A22-1966)</f>
        <v>14.16371</v>
      </c>
      <c r="Q22" s="5" cm="1">
        <f t="array" ref="Q22">INDEX(GMWA!$A$2:$CR$600,MATCH(1,(GMWA!$CQ$2:$CQ$600=Q$3)*(GMWA!$CP$2:$CP$600=Q$4)*(GMWA!$CR$2:$CR$600=Q$1),0),$A22-1966)</f>
        <v>4.072076</v>
      </c>
      <c r="R22" s="5" cm="1">
        <f t="array" ref="R22">INDEX(GMWA!$A$2:$CR$600,MATCH(1,(GMWA!$CQ$2:$CQ$600=R$3)*(GMWA!$CP$2:$CP$600=R$4)*(GMWA!$CR$2:$CR$600=R$1),0),$A22-1966)</f>
        <v>1.1930000000000001</v>
      </c>
      <c r="S22" s="5" cm="1">
        <f t="array" ref="S22">INDEX(GMWA!$A$2:$CR$600,MATCH(1,(GMWA!$CQ$2:$CQ$600=S$3)*(GMWA!$CP$2:$CP$600=S$4)*(GMWA!$CR$2:$CR$600=S$1),0),$A22-1966)</f>
        <v>2.4442499999999998</v>
      </c>
      <c r="T22" s="5" cm="1">
        <f t="array" ref="T22">INDEX(GMWA!$A$2:$CR$600,MATCH(1,(GMWA!$CQ$2:$CQ$600=T$3)*(GMWA!$CP$2:$CP$600=T$4)*(GMWA!$CR$2:$CR$600=T$1),0),$A22-1966)</f>
        <v>3.6739000000000002</v>
      </c>
      <c r="U22" s="5" cm="1">
        <f t="array" ref="U22">INDEX(GMWA!$A$2:$CR$600,MATCH(1,(GMWA!$CQ$2:$CQ$600=U$3)*(GMWA!$CP$2:$CP$600=U$4)*(GMWA!$CR$2:$CR$600=U$1),0),$A22-1966)</f>
        <v>4.0000000000000001E-3</v>
      </c>
      <c r="V22" s="5" cm="1">
        <f t="array" ref="V22">INDEX(GMWA!$A$2:$CR$600,MATCH(1,(GMWA!$CQ$2:$CQ$600=V$3)*(GMWA!$CP$2:$CP$600=V$4)*(GMWA!$CR$2:$CR$600=V$1),0),$A22-1966)</f>
        <v>196661.8</v>
      </c>
      <c r="W22" s="5" cm="1">
        <f t="array" ref="W22">INDEX(GMWA!$A$2:$CR$600,MATCH(1,(GMWA!$CQ$2:$CQ$600=W$3)*(GMWA!$CP$2:$CP$600=W$4)*(GMWA!$CR$2:$CR$600=W$1),0),$A22-1966)</f>
        <v>4410.3289999999997</v>
      </c>
      <c r="X22" s="5" cm="1">
        <f t="array" ref="X22">INDEX(GMWA!$A$2:$CR$600,MATCH(1,(GMWA!$CQ$2:$CQ$600=X$3)*(GMWA!$CP$2:$CP$600=X$4)*(GMWA!$CR$2:$CR$600=X$1),0),$A22-1966)</f>
        <v>283611</v>
      </c>
      <c r="Y22" s="5" cm="1">
        <f t="array" ref="Y22">INDEX(GMWA!$A$2:$CR$600,MATCH(1,(GMWA!$CQ$2:$CQ$600=Y$3)*(GMWA!$CP$2:$CP$600=Y$4)*(GMWA!$CR$2:$CR$600=Y$1),0),$A22-1966)</f>
        <v>456865</v>
      </c>
      <c r="Z22" s="5" cm="1">
        <f t="array" ref="Z22">INDEX(GMWA!$A$2:$CR$600,MATCH(1,(GMWA!$CQ$2:$CQ$600=Z$3)*(GMWA!$CP$2:$CP$600=Z$4)*(GMWA!$CR$2:$CR$600=Z$1),0),$A22-1966)</f>
        <v>99508</v>
      </c>
      <c r="AA22" s="5" cm="1">
        <f t="array" ref="AA22">INDEX(GMWA!$A$2:$CR$600,MATCH(1,(GMWA!$CQ$2:$CQ$600=AA$3)*(GMWA!$CP$2:$CP$600=AA$4)*(GMWA!$CR$2:$CR$600=AA$1),0),$A22-1966)</f>
        <v>530.60199999999998</v>
      </c>
      <c r="AB22" s="5" cm="1">
        <f t="array" ref="AB22">INDEX(GMWA!$A$2:$CR$600,MATCH(1,(GMWA!$CQ$2:$CQ$600=AB$3)*(GMWA!$CP$2:$CP$600=AB$4)*(GMWA!$CR$2:$CR$600=AB$1),0),$A22-1966)</f>
        <v>658048.80000000005</v>
      </c>
      <c r="AC22" s="5" cm="1">
        <f t="array" ref="AC22">INDEX(GMWA!$A$2:$CR$600,MATCH(1,(GMWA!$CQ$2:$CQ$600=AC$3)*(GMWA!$CP$2:$CP$600=AC$4)*(GMWA!$CR$2:$CR$600=AC$1),0),$A22-1966)</f>
        <v>102.82340000000001</v>
      </c>
      <c r="AD22" s="5" cm="1">
        <f t="array" ref="AD22">INDEX(GMWA!$A$2:$CR$600,MATCH(1,(GMWA!$CQ$2:$CQ$600=AD$3)*(GMWA!$CP$2:$CP$600=AD$4)*(GMWA!$CR$2:$CR$600=AD$1),0),$A22-1966)</f>
        <v>20984.49</v>
      </c>
      <c r="AE22" s="5" cm="1">
        <f t="array" ref="AE22">INDEX(GMWA!$A$2:$CR$600,MATCH(1,(GMWA!$CQ$2:$CQ$600=AE$3)*(GMWA!$CP$2:$CP$600=AE$4)*(GMWA!$CR$2:$CR$600=AE$1),0),$A22-1966)</f>
        <v>460.66950000000003</v>
      </c>
      <c r="AF22" s="5" cm="1">
        <f t="array" ref="AF22">INDEX(GMWA!$A$2:$CR$600,MATCH(1,(GMWA!$CQ$2:$CQ$600=AF$3)*(GMWA!$CP$2:$CP$600=AF$4)*(GMWA!$CR$2:$CR$600=AF$1),0),$A22-1966)</f>
        <v>330.88420000000002</v>
      </c>
      <c r="AG22" s="5" cm="1">
        <f t="array" ref="AG22">INDEX(GMWA!$A$2:$CR$600,MATCH(1,(GMWA!$CQ$2:$CQ$600=AG$3)*(GMWA!$CP$2:$CP$600=AG$4)*(GMWA!$CR$2:$CR$600=AG$1),0),$A22-1966)</f>
        <v>576.70600000000002</v>
      </c>
      <c r="AH22" s="5" cm="1">
        <f t="array" ref="AH22">INDEX(GMWA!$A$2:$CR$600,MATCH(1,(GMWA!$CQ$2:$CQ$600=AH$3)*(GMWA!$CP$2:$CP$600=AH$4)*(GMWA!$CR$2:$CR$600=AH$1),0),$A22-1966)</f>
        <v>117.495</v>
      </c>
      <c r="AI22" s="5" cm="1">
        <f t="array" ref="AI22">INDEX(GMWA!$A$2:$CR$600,MATCH(1,(GMWA!$CQ$2:$CQ$600=AI$3)*(GMWA!$CP$2:$CP$600=AI$4)*(GMWA!$CR$2:$CR$600=AI$1),0),$A22-1966)</f>
        <v>196.6028</v>
      </c>
      <c r="AJ22" s="5" cm="1">
        <f t="array" ref="AJ22">INDEX(GMWA!$A$2:$CR$600,MATCH(1,(GMWA!$CQ$2:$CQ$600=AJ$3)*(GMWA!$CP$2:$CP$600=AJ$4)*(GMWA!$CR$2:$CR$600=AJ$1),0),$A22-1966)</f>
        <v>223.7227</v>
      </c>
      <c r="AK22" s="5" cm="1">
        <f t="array" ref="AK22">INDEX(GMWA!$A$2:$CR$600,MATCH(1,(GMWA!$CQ$2:$CQ$600=AK$3)*(GMWA!$CP$2:$CP$600=AK$4)*(GMWA!$CR$2:$CR$600=AK$1),0),$A22-1966)</f>
        <v>92.811710000000005</v>
      </c>
      <c r="AL22" s="5" cm="1">
        <f t="array" ref="AL22">INDEX(GMWA!$A$2:$CR$600,MATCH(1,(GMWA!$CQ$2:$CQ$600=AL$3)*(GMWA!$CP$2:$CP$600=AL$4)*(GMWA!$CR$2:$CR$600=AL$1),0),$A22-1966)</f>
        <v>13.343400000000001</v>
      </c>
      <c r="AM22" s="5" cm="1">
        <f t="array" ref="AM22">INDEX(GMWA!$A$2:$CR$600,MATCH(1,(GMWA!$CQ$2:$CQ$600=AM$3)*(GMWA!$CP$2:$CP$600=AM$4)*(GMWA!$CR$2:$CR$600=AM$1),0),$A22-1966)</f>
        <v>27.72738</v>
      </c>
      <c r="AN22" s="5" cm="1">
        <f t="array" ref="AN22">INDEX(GMWA!$A$2:$CR$600,MATCH(1,(GMWA!$CQ$2:$CQ$600=AN$3)*(GMWA!$CP$2:$CP$600=AN$4)*(GMWA!$CR$2:$CR$600=AN$1),0),$A22-1966)</f>
        <v>22.344239999999999</v>
      </c>
      <c r="AO22" s="5" cm="1">
        <f t="array" ref="AO22">INDEX(GMWA!$A$2:$CR$600,MATCH(1,(GMWA!$CQ$2:$CQ$600=AO$3)*(GMWA!$CP$2:$CP$600=AO$4)*(GMWA!$CR$2:$CR$600=AO$1),0),$A22-1966)</f>
        <v>25.355530000000002</v>
      </c>
      <c r="AP22" s="5" cm="1">
        <f t="array" ref="AP22">INDEX(GMWA!$A$2:$CR$600,MATCH(1,(GMWA!$CQ$2:$CQ$600=AP$3)*(GMWA!$CP$2:$CP$600=AP$4)*(GMWA!$CR$2:$CR$600=AP$1),0),$A22-1966)</f>
        <v>555683</v>
      </c>
      <c r="AQ22" s="5" cm="1">
        <f t="array" ref="AQ22">INDEX(GMWA!$A$2:$CR$600,MATCH(1,(GMWA!$CQ$2:$CQ$600=AQ$3)*(GMWA!$CP$2:$CP$600=AQ$4)*(GMWA!$CR$2:$CR$600=AQ$1),0),$A22-1966)</f>
        <v>5236.4250000000002</v>
      </c>
      <c r="AR22" s="5" cm="1">
        <f t="array" ref="AR22">INDEX(GMWA!$A$2:$CR$600,MATCH(1,(GMWA!$CQ$2:$CQ$600=AR$3)*(GMWA!$CP$2:$CP$600=AR$4)*(GMWA!$CR$2:$CR$600=AR$1),0),$A22-1966)</f>
        <v>400505.1</v>
      </c>
      <c r="AS22" s="5" cm="1">
        <f t="array" ref="AS22">INDEX(GMWA!$A$2:$CR$600,MATCH(1,(GMWA!$CQ$2:$CQ$600=AS$3)*(GMWA!$CP$2:$CP$600=AS$4)*(GMWA!$CR$2:$CR$600=AS$1),0),$A22-1966)</f>
        <v>626894</v>
      </c>
      <c r="AT22" s="5" cm="1">
        <f t="array" ref="AT22">INDEX(GMWA!$A$2:$CR$600,MATCH(1,(GMWA!$CQ$2:$CQ$600=AT$3)*(GMWA!$CP$2:$CP$600=AT$4)*(GMWA!$CR$2:$CR$600=AT$1),0),$A22-1966)</f>
        <v>345804</v>
      </c>
      <c r="AU22" s="5" cm="1">
        <f t="array" ref="AU22">INDEX(GMWA!$A$2:$CR$600,MATCH(1,(GMWA!$CQ$2:$CQ$600=AU$3)*(GMWA!$CP$2:$CP$600=AU$4)*(GMWA!$CR$2:$CR$600=AU$1),0),$A22-1966)</f>
        <v>766.48109999999997</v>
      </c>
      <c r="AV22" s="5" cm="1">
        <f t="array" ref="AV22">INDEX(GMWA!$A$2:$CR$600,MATCH(1,(GMWA!$CQ$2:$CQ$600=AV$3)*(GMWA!$CP$2:$CP$600=AV$4)*(GMWA!$CR$2:$CR$600=AV$1),0),$A22-1966)</f>
        <v>1254415</v>
      </c>
      <c r="AW22" s="5" cm="1">
        <f t="array" ref="AW22">INDEX(GMWA!$A$2:$CR$600,MATCH(1,(GMWA!$CQ$2:$CQ$600=AW$3)*(GMWA!$CP$2:$CP$600=AW$4)*(GMWA!$CR$2:$CR$600=AW$1),0),$A22-1966)</f>
        <v>315.13630000000001</v>
      </c>
      <c r="AX22" s="5" cm="1">
        <f t="array" ref="AX22">INDEX(GMWA!$A$2:$CR$600,MATCH(1,(GMWA!$CQ$2:$CQ$600=AX$3)*(GMWA!$CP$2:$CP$600=AX$4)*(GMWA!$CR$2:$CR$600=AX$1),0),$A22-1966)</f>
        <v>145994.70000000001</v>
      </c>
      <c r="AY22" s="5" cm="1">
        <f t="array" ref="AY22">INDEX(GMWA!$A$2:$CR$600,MATCH(1,(GMWA!$CQ$2:$CQ$600=AY$3)*(GMWA!$CP$2:$CP$600=AY$4)*(GMWA!$CR$2:$CR$600=AY$1),0),$A22-1966)</f>
        <v>1270.288</v>
      </c>
      <c r="AZ22" s="5" cm="1">
        <f t="array" ref="AZ22">INDEX(GMWA!$A$2:$CR$600,MATCH(1,(GMWA!$CQ$2:$CQ$600=AZ$3)*(GMWA!$CP$2:$CP$600=AZ$4)*(GMWA!$CR$2:$CR$600=AZ$1),0),$A22-1966)</f>
        <v>917.11</v>
      </c>
      <c r="BA22" s="5" cm="1">
        <f t="array" ref="BA22">INDEX(GMWA!$A$2:$CR$600,MATCH(1,(GMWA!$CQ$2:$CQ$600=BA$3)*(GMWA!$CP$2:$CP$600=BA$4)*(GMWA!$CR$2:$CR$600=BA$1),0),$A22-1966)</f>
        <v>612.41</v>
      </c>
      <c r="BB22" s="5" cm="1">
        <f t="array" ref="BB22">INDEX(GMWA!$A$2:$CR$600,MATCH(1,(GMWA!$CQ$2:$CQ$600=BB$3)*(GMWA!$CP$2:$CP$600=BB$4)*(GMWA!$CR$2:$CR$600=BB$1),0),$A22-1966)</f>
        <v>263.11200000000002</v>
      </c>
      <c r="BC22" s="5" cm="1">
        <f t="array" ref="BC22">INDEX(GMWA!$A$2:$CR$600,MATCH(1,(GMWA!$CQ$2:$CQ$600=BC$3)*(GMWA!$CP$2:$CP$600=BC$4)*(GMWA!$CR$2:$CR$600=BC$1),0),$A22-1966)</f>
        <v>236.48599999999999</v>
      </c>
      <c r="BD22" s="5" cm="1">
        <f t="array" ref="BD22">INDEX(GMWA!$A$2:$CR$600,MATCH(1,(GMWA!$CQ$2:$CQ$600=BD$3)*(GMWA!$CP$2:$CP$600=BD$4)*(GMWA!$CR$2:$CR$600=BD$1),0),$A22-1966)</f>
        <v>143.73500000000001</v>
      </c>
      <c r="BE22" s="5" cm="1">
        <f t="array" ref="BE22">INDEX(GMWA!$A$2:$CR$600,MATCH(1,(GMWA!$CQ$2:$CQ$600=BE$3)*(GMWA!$CP$2:$CP$600=BE$4)*(GMWA!$CR$2:$CR$600=BE$1),0),$A22-1966)</f>
        <v>118.55159999999999</v>
      </c>
      <c r="BF22" s="5" cm="1">
        <f t="array" ref="BF22">INDEX(GMWA!$A$2:$CR$600,MATCH(1,(GMWA!$CQ$2:$CQ$600=BF$3)*(GMWA!$CP$2:$CP$600=BF$4)*(GMWA!$CR$2:$CR$600=BF$1),0),$A22-1966)</f>
        <v>77.677000000000007</v>
      </c>
      <c r="BG22" s="5" cm="1">
        <f t="array" ref="BG22">INDEX(GMWA!$A$2:$CR$600,MATCH(1,(GMWA!$CQ$2:$CQ$600=BG$3)*(GMWA!$CP$2:$CP$600=BG$4)*(GMWA!$CR$2:$CR$600=BG$1),0),$A22-1966)</f>
        <v>30.99945</v>
      </c>
      <c r="BH22" s="5" cm="1">
        <f t="array" ref="BH22">INDEX(GMWA!$A$2:$CR$600,MATCH(1,(GMWA!$CQ$2:$CQ$600=BH$3)*(GMWA!$CP$2:$CP$600=BH$4)*(GMWA!$CR$2:$CR$600=BH$1),0),$A22-1966)</f>
        <v>32.843330000000002</v>
      </c>
      <c r="BI22" s="5" cm="1">
        <f t="array" ref="BI22">INDEX(GMWA!$A$2:$CR$600,MATCH(1,(GMWA!$CQ$2:$CQ$600=BI$3)*(GMWA!$CP$2:$CP$600=BI$4)*(GMWA!$CR$2:$CR$600=BI$1),0),$A22-1966)</f>
        <v>37.032299999999999</v>
      </c>
      <c r="BK22" s="9">
        <f t="shared" si="8"/>
        <v>10.279576409856922</v>
      </c>
      <c r="BL22" s="9">
        <f t="shared" si="9"/>
        <v>7.5674626541466647</v>
      </c>
      <c r="BM22" s="9">
        <f t="shared" si="10"/>
        <v>5.2388659114068208</v>
      </c>
      <c r="BN22" s="9">
        <f t="shared" si="11"/>
        <v>11.120571722500081</v>
      </c>
      <c r="BO22" s="9">
        <f t="shared" si="12"/>
        <v>7.2386139807854644</v>
      </c>
      <c r="BP22" s="9">
        <f t="shared" si="13"/>
        <v>10.379191936705856</v>
      </c>
      <c r="BQ22" s="9">
        <f t="shared" si="14"/>
        <v>7.5975064463304234</v>
      </c>
      <c r="BR22" s="9">
        <f t="shared" si="15"/>
        <v>3.6914311333801448</v>
      </c>
      <c r="BS22" s="9">
        <f t="shared" si="16"/>
        <v>3.9291672087336886</v>
      </c>
      <c r="BT22" s="9">
        <f t="shared" si="17"/>
        <v>6.5817250762205877</v>
      </c>
      <c r="BU22" s="9">
        <f t="shared" si="18"/>
        <v>6.6207452637508819</v>
      </c>
      <c r="BV22" s="9">
        <f t="shared" si="19"/>
        <v>8.0304349183119292</v>
      </c>
      <c r="BW22" s="9">
        <f t="shared" si="20"/>
        <v>5.1065577258606751</v>
      </c>
      <c r="BX22" s="9">
        <f t="shared" si="21"/>
        <v>6.4934985666531704</v>
      </c>
      <c r="BY22" s="9">
        <f t="shared" si="22"/>
        <v>6.330922163910949</v>
      </c>
      <c r="BZ22" s="9">
        <f t="shared" si="23"/>
        <v>4.3874592979700511</v>
      </c>
      <c r="CA22" s="9">
        <f t="shared" si="24"/>
        <v>8.9407497339508666</v>
      </c>
      <c r="CB22" s="9">
        <f t="shared" si="25"/>
        <v>8.8152937637815043</v>
      </c>
      <c r="CC22" s="9">
        <f t="shared" si="26"/>
        <v>16.442268790524984</v>
      </c>
      <c r="CD22" s="9">
        <f t="shared" si="27"/>
        <v>1.5775651307624015E-2</v>
      </c>
    </row>
    <row r="23" spans="1:82">
      <c r="A23" s="5">
        <f t="shared" si="28"/>
        <v>1989</v>
      </c>
      <c r="B23" s="5" cm="1">
        <f t="array" ref="B23">INDEX(GMWA!$A$2:$CR$600,MATCH(1,(GMWA!$CQ$2:$CQ$600=B$3)*(GMWA!$CP$2:$CP$600=B$4)*(GMWA!$CR$2:$CR$600=B$1),0),$A23-1966)</f>
        <v>21148</v>
      </c>
      <c r="C23" s="5" cm="1">
        <f t="array" ref="C23">INDEX(GMWA!$A$2:$CR$600,MATCH(1,(GMWA!$CQ$2:$CQ$600=C$3)*(GMWA!$CP$2:$CP$600=C$4)*(GMWA!$CR$2:$CR$600=C$1),0),$A23-1966)</f>
        <v>362.125</v>
      </c>
      <c r="D23" s="5" cm="1">
        <f t="array" ref="D23">INDEX(GMWA!$A$2:$CR$600,MATCH(1,(GMWA!$CQ$2:$CQ$600=D$3)*(GMWA!$CP$2:$CP$600=D$4)*(GMWA!$CR$2:$CR$600=D$1),0),$A23-1966)</f>
        <v>15121.2</v>
      </c>
      <c r="E23" s="5" cm="1">
        <f t="array" ref="E23">INDEX(GMWA!$A$2:$CR$600,MATCH(1,(GMWA!$CQ$2:$CQ$600=E$3)*(GMWA!$CP$2:$CP$600=E$4)*(GMWA!$CR$2:$CR$600=E$1),0),$A23-1966)</f>
        <v>58285</v>
      </c>
      <c r="F23" s="5" cm="1">
        <f t="array" ref="F23">INDEX(GMWA!$A$2:$CR$600,MATCH(1,(GMWA!$CQ$2:$CQ$600=F$3)*(GMWA!$CP$2:$CP$600=F$4)*(GMWA!$CR$2:$CR$600=F$1),0),$A23-1966)</f>
        <v>7406</v>
      </c>
      <c r="G23" s="5" cm="1">
        <f t="array" ref="G23">INDEX(GMWA!$A$2:$CR$600,MATCH(1,(GMWA!$CQ$2:$CQ$600=G$3)*(GMWA!$CP$2:$CP$600=G$4)*(GMWA!$CR$2:$CR$600=G$1),0),$A23-1966)</f>
        <v>55.261450000000004</v>
      </c>
      <c r="H23" s="5" cm="1">
        <f t="array" ref="H23">INDEX(GMWA!$A$2:$CR$600,MATCH(1,(GMWA!$CQ$2:$CQ$600=H$3)*(GMWA!$CP$2:$CP$600=H$4)*(GMWA!$CR$2:$CR$600=H$1),0),$A23-1966)</f>
        <v>53073.58</v>
      </c>
      <c r="I23" s="5" cm="1">
        <f t="array" ref="I23">INDEX(GMWA!$A$2:$CR$600,MATCH(1,(GMWA!$CQ$2:$CQ$600=I$3)*(GMWA!$CP$2:$CP$600=I$4)*(GMWA!$CR$2:$CR$600=I$1),0),$A23-1966)</f>
        <v>3.9940449999999998</v>
      </c>
      <c r="J23" s="5" cm="1">
        <f t="array" ref="J23">INDEX(GMWA!$A$2:$CR$600,MATCH(1,(GMWA!$CQ$2:$CQ$600=J$3)*(GMWA!$CP$2:$CP$600=J$4)*(GMWA!$CR$2:$CR$600=J$1),0),$A23-1966)</f>
        <v>863.24419999999998</v>
      </c>
      <c r="K23" s="5" cm="1">
        <f t="array" ref="K23">INDEX(GMWA!$A$2:$CR$600,MATCH(1,(GMWA!$CQ$2:$CQ$600=K$3)*(GMWA!$CP$2:$CP$600=K$4)*(GMWA!$CR$2:$CR$600=K$1),0),$A23-1966)</f>
        <v>32.06</v>
      </c>
      <c r="L23" s="5" cm="1">
        <f t="array" ref="L23">INDEX(GMWA!$A$2:$CR$600,MATCH(1,(GMWA!$CQ$2:$CQ$600=L$3)*(GMWA!$CP$2:$CP$600=L$4)*(GMWA!$CR$2:$CR$600=L$1),0),$A23-1966)</f>
        <v>24.440999999999999</v>
      </c>
      <c r="M23" s="5" cm="1">
        <f t="array" ref="M23">INDEX(GMWA!$A$2:$CR$600,MATCH(1,(GMWA!$CQ$2:$CQ$600=M$3)*(GMWA!$CP$2:$CP$600=M$4)*(GMWA!$CR$2:$CR$600=M$1),0),$A23-1966)</f>
        <v>56.182989999999997</v>
      </c>
      <c r="N23" s="5" cm="1">
        <f t="array" ref="N23">INDEX(GMWA!$A$2:$CR$600,MATCH(1,(GMWA!$CQ$2:$CQ$600=N$3)*(GMWA!$CP$2:$CP$600=N$4)*(GMWA!$CR$2:$CR$600=N$1),0),$A23-1966)</f>
        <v>8.9142489999999999</v>
      </c>
      <c r="O23" s="5" cm="1">
        <f t="array" ref="O23">INDEX(GMWA!$A$2:$CR$600,MATCH(1,(GMWA!$CQ$2:$CQ$600=O$3)*(GMWA!$CP$2:$CP$600=O$4)*(GMWA!$CR$2:$CR$600=O$1),0),$A23-1966)</f>
        <v>12.8461</v>
      </c>
      <c r="P23" s="5" cm="1">
        <f t="array" ref="P23">INDEX(GMWA!$A$2:$CR$600,MATCH(1,(GMWA!$CQ$2:$CQ$600=P$3)*(GMWA!$CP$2:$CP$600=P$4)*(GMWA!$CR$2:$CR$600=P$1),0),$A23-1966)</f>
        <v>17.433199999999999</v>
      </c>
      <c r="Q23" s="5" cm="1">
        <f t="array" ref="Q23">INDEX(GMWA!$A$2:$CR$600,MATCH(1,(GMWA!$CQ$2:$CQ$600=Q$3)*(GMWA!$CP$2:$CP$600=Q$4)*(GMWA!$CR$2:$CR$600=Q$1),0),$A23-1966)</f>
        <v>4.4592320000000001</v>
      </c>
      <c r="R23" s="5" cm="1">
        <f t="array" ref="R23">INDEX(GMWA!$A$2:$CR$600,MATCH(1,(GMWA!$CQ$2:$CQ$600=R$3)*(GMWA!$CP$2:$CP$600=R$4)*(GMWA!$CR$2:$CR$600=R$1),0),$A23-1966)</f>
        <v>1.204</v>
      </c>
      <c r="S23" s="5" cm="1">
        <f t="array" ref="S23">INDEX(GMWA!$A$2:$CR$600,MATCH(1,(GMWA!$CQ$2:$CQ$600=S$3)*(GMWA!$CP$2:$CP$600=S$4)*(GMWA!$CR$2:$CR$600=S$1),0),$A23-1966)</f>
        <v>2.4582099999999998</v>
      </c>
      <c r="T23" s="5" cm="1">
        <f t="array" ref="T23">INDEX(GMWA!$A$2:$CR$600,MATCH(1,(GMWA!$CQ$2:$CQ$600=T$3)*(GMWA!$CP$2:$CP$600=T$4)*(GMWA!$CR$2:$CR$600=T$1),0),$A23-1966)</f>
        <v>4.7809150000000002</v>
      </c>
      <c r="U23" s="5" cm="1">
        <f t="array" ref="U23">INDEX(GMWA!$A$2:$CR$600,MATCH(1,(GMWA!$CQ$2:$CQ$600=U$3)*(GMWA!$CP$2:$CP$600=U$4)*(GMWA!$CR$2:$CR$600=U$1),0),$A23-1966)</f>
        <v>4.0000000000000001E-3</v>
      </c>
      <c r="V23" s="5" cm="1">
        <f t="array" ref="V23">INDEX(GMWA!$A$2:$CR$600,MATCH(1,(GMWA!$CQ$2:$CQ$600=V$3)*(GMWA!$CP$2:$CP$600=V$4)*(GMWA!$CR$2:$CR$600=V$1),0),$A23-1966)</f>
        <v>188804.5</v>
      </c>
      <c r="W23" s="5" cm="1">
        <f t="array" ref="W23">INDEX(GMWA!$A$2:$CR$600,MATCH(1,(GMWA!$CQ$2:$CQ$600=W$3)*(GMWA!$CP$2:$CP$600=W$4)*(GMWA!$CR$2:$CR$600=W$1),0),$A23-1966)</f>
        <v>4775.5709999999999</v>
      </c>
      <c r="X23" s="5" cm="1">
        <f t="array" ref="X23">INDEX(GMWA!$A$2:$CR$600,MATCH(1,(GMWA!$CQ$2:$CQ$600=X$3)*(GMWA!$CP$2:$CP$600=X$4)*(GMWA!$CR$2:$CR$600=X$1),0),$A23-1966)</f>
        <v>279822</v>
      </c>
      <c r="Y23" s="5" cm="1">
        <f t="array" ref="Y23">INDEX(GMWA!$A$2:$CR$600,MATCH(1,(GMWA!$CQ$2:$CQ$600=Y$3)*(GMWA!$CP$2:$CP$600=Y$4)*(GMWA!$CR$2:$CR$600=Y$1),0),$A23-1966)</f>
        <v>498148</v>
      </c>
      <c r="Z23" s="5" cm="1">
        <f t="array" ref="Z23">INDEX(GMWA!$A$2:$CR$600,MATCH(1,(GMWA!$CQ$2:$CQ$600=Z$3)*(GMWA!$CP$2:$CP$600=Z$4)*(GMWA!$CR$2:$CR$600=Z$1),0),$A23-1966)</f>
        <v>96441</v>
      </c>
      <c r="AA23" s="5" cm="1">
        <f t="array" ref="AA23">INDEX(GMWA!$A$2:$CR$600,MATCH(1,(GMWA!$CQ$2:$CQ$600=AA$3)*(GMWA!$CP$2:$CP$600=AA$4)*(GMWA!$CR$2:$CR$600=AA$1),0),$A23-1966)</f>
        <v>545.48900000000003</v>
      </c>
      <c r="AB23" s="5" cm="1">
        <f t="array" ref="AB23">INDEX(GMWA!$A$2:$CR$600,MATCH(1,(GMWA!$CQ$2:$CQ$600=AB$3)*(GMWA!$CP$2:$CP$600=AB$4)*(GMWA!$CR$2:$CR$600=AB$1),0),$A23-1966)</f>
        <v>663227.9</v>
      </c>
      <c r="AC23" s="5" cm="1">
        <f t="array" ref="AC23">INDEX(GMWA!$A$2:$CR$600,MATCH(1,(GMWA!$CQ$2:$CQ$600=AC$3)*(GMWA!$CP$2:$CP$600=AC$4)*(GMWA!$CR$2:$CR$600=AC$1),0),$A23-1966)</f>
        <v>100.2261</v>
      </c>
      <c r="AD23" s="5" cm="1">
        <f t="array" ref="AD23">INDEX(GMWA!$A$2:$CR$600,MATCH(1,(GMWA!$CQ$2:$CQ$600=AD$3)*(GMWA!$CP$2:$CP$600=AD$4)*(GMWA!$CR$2:$CR$600=AD$1),0),$A23-1966)</f>
        <v>22219.15</v>
      </c>
      <c r="AE23" s="5" cm="1">
        <f t="array" ref="AE23">INDEX(GMWA!$A$2:$CR$600,MATCH(1,(GMWA!$CQ$2:$CQ$600=AE$3)*(GMWA!$CP$2:$CP$600=AE$4)*(GMWA!$CR$2:$CR$600=AE$1),0),$A23-1966)</f>
        <v>486.90699999999998</v>
      </c>
      <c r="AF23" s="5" cm="1">
        <f t="array" ref="AF23">INDEX(GMWA!$A$2:$CR$600,MATCH(1,(GMWA!$CQ$2:$CQ$600=AF$3)*(GMWA!$CP$2:$CP$600=AF$4)*(GMWA!$CR$2:$CR$600=AF$1),0),$A23-1966)</f>
        <v>355.52519999999998</v>
      </c>
      <c r="AG23" s="5" cm="1">
        <f t="array" ref="AG23">INDEX(GMWA!$A$2:$CR$600,MATCH(1,(GMWA!$CQ$2:$CQ$600=AG$3)*(GMWA!$CP$2:$CP$600=AG$4)*(GMWA!$CR$2:$CR$600=AG$1),0),$A23-1966)</f>
        <v>612.70600000000002</v>
      </c>
      <c r="AH23" s="5" cm="1">
        <f t="array" ref="AH23">INDEX(GMWA!$A$2:$CR$600,MATCH(1,(GMWA!$CQ$2:$CQ$600=AH$3)*(GMWA!$CP$2:$CP$600=AH$4)*(GMWA!$CR$2:$CR$600=AH$1),0),$A23-1966)</f>
        <v>133.095</v>
      </c>
      <c r="AI23" s="5" cm="1">
        <f t="array" ref="AI23">INDEX(GMWA!$A$2:$CR$600,MATCH(1,(GMWA!$CQ$2:$CQ$600=AI$3)*(GMWA!$CP$2:$CP$600=AI$4)*(GMWA!$CR$2:$CR$600=AI$1),0),$A23-1966)</f>
        <v>210.0093</v>
      </c>
      <c r="AJ23" s="5" cm="1">
        <f t="array" ref="AJ23">INDEX(GMWA!$A$2:$CR$600,MATCH(1,(GMWA!$CQ$2:$CQ$600=AJ$3)*(GMWA!$CP$2:$CP$600=AJ$4)*(GMWA!$CR$2:$CR$600=AJ$1),0),$A23-1966)</f>
        <v>236.6722</v>
      </c>
      <c r="AK23" s="5" cm="1">
        <f t="array" ref="AK23">INDEX(GMWA!$A$2:$CR$600,MATCH(1,(GMWA!$CQ$2:$CQ$600=AK$3)*(GMWA!$CP$2:$CP$600=AK$4)*(GMWA!$CR$2:$CR$600=AK$1),0),$A23-1966)</f>
        <v>97.490939999999995</v>
      </c>
      <c r="AL23" s="5" cm="1">
        <f t="array" ref="AL23">INDEX(GMWA!$A$2:$CR$600,MATCH(1,(GMWA!$CQ$2:$CQ$600=AL$3)*(GMWA!$CP$2:$CP$600=AL$4)*(GMWA!$CR$2:$CR$600=AL$1),0),$A23-1966)</f>
        <v>13.11436</v>
      </c>
      <c r="AM23" s="5" cm="1">
        <f t="array" ref="AM23">INDEX(GMWA!$A$2:$CR$600,MATCH(1,(GMWA!$CQ$2:$CQ$600=AM$3)*(GMWA!$CP$2:$CP$600=AM$4)*(GMWA!$CR$2:$CR$600=AM$1),0),$A23-1966)</f>
        <v>28.278040000000001</v>
      </c>
      <c r="AN23" s="5" cm="1">
        <f t="array" ref="AN23">INDEX(GMWA!$A$2:$CR$600,MATCH(1,(GMWA!$CQ$2:$CQ$600=AN$3)*(GMWA!$CP$2:$CP$600=AN$4)*(GMWA!$CR$2:$CR$600=AN$1),0),$A23-1966)</f>
        <v>29.204840000000001</v>
      </c>
      <c r="AO23" s="5" cm="1">
        <f t="array" ref="AO23">INDEX(GMWA!$A$2:$CR$600,MATCH(1,(GMWA!$CQ$2:$CQ$600=AO$3)*(GMWA!$CP$2:$CP$600=AO$4)*(GMWA!$CR$2:$CR$600=AO$1),0),$A23-1966)</f>
        <v>28.835840000000001</v>
      </c>
      <c r="AP23" s="5" cm="1">
        <f t="array" ref="AP23">INDEX(GMWA!$A$2:$CR$600,MATCH(1,(GMWA!$CQ$2:$CQ$600=AP$3)*(GMWA!$CP$2:$CP$600=AP$4)*(GMWA!$CR$2:$CR$600=AP$1),0),$A23-1966)</f>
        <v>614631</v>
      </c>
      <c r="AQ23" s="5" cm="1">
        <f t="array" ref="AQ23">INDEX(GMWA!$A$2:$CR$600,MATCH(1,(GMWA!$CQ$2:$CQ$600=AQ$3)*(GMWA!$CP$2:$CP$600=AQ$4)*(GMWA!$CR$2:$CR$600=AQ$1),0),$A23-1966)</f>
        <v>5641.6</v>
      </c>
      <c r="AR23" s="5" cm="1">
        <f t="array" ref="AR23">INDEX(GMWA!$A$2:$CR$600,MATCH(1,(GMWA!$CQ$2:$CQ$600=AR$3)*(GMWA!$CP$2:$CP$600=AR$4)*(GMWA!$CR$2:$CR$600=AR$1),0),$A23-1966)</f>
        <v>428693.4</v>
      </c>
      <c r="AS23" s="5" cm="1">
        <f t="array" ref="AS23">INDEX(GMWA!$A$2:$CR$600,MATCH(1,(GMWA!$CQ$2:$CQ$600=AS$3)*(GMWA!$CP$2:$CP$600=AS$4)*(GMWA!$CR$2:$CR$600=AS$1),0),$A23-1966)</f>
        <v>671579</v>
      </c>
      <c r="AT23" s="5" cm="1">
        <f t="array" ref="AT23">INDEX(GMWA!$A$2:$CR$600,MATCH(1,(GMWA!$CQ$2:$CQ$600=AT$3)*(GMWA!$CP$2:$CP$600=AT$4)*(GMWA!$CR$2:$CR$600=AT$1),0),$A23-1966)</f>
        <v>389183</v>
      </c>
      <c r="AU23" s="5" cm="1">
        <f t="array" ref="AU23">INDEX(GMWA!$A$2:$CR$600,MATCH(1,(GMWA!$CQ$2:$CQ$600=AU$3)*(GMWA!$CP$2:$CP$600=AU$4)*(GMWA!$CR$2:$CR$600=AU$1),0),$A23-1966)</f>
        <v>807.78830000000005</v>
      </c>
      <c r="AV23" s="5" cm="1">
        <f t="array" ref="AV23">INDEX(GMWA!$A$2:$CR$600,MATCH(1,(GMWA!$CQ$2:$CQ$600=AV$3)*(GMWA!$CP$2:$CP$600=AV$4)*(GMWA!$CR$2:$CR$600=AV$1),0),$A23-1966)</f>
        <v>1388789</v>
      </c>
      <c r="AW23" s="5" cm="1">
        <f t="array" ref="AW23">INDEX(GMWA!$A$2:$CR$600,MATCH(1,(GMWA!$CQ$2:$CQ$600=AW$3)*(GMWA!$CP$2:$CP$600=AW$4)*(GMWA!$CR$2:$CR$600=AW$1),0),$A23-1966)</f>
        <v>340.49349999999998</v>
      </c>
      <c r="AX23" s="5" cm="1">
        <f t="array" ref="AX23">INDEX(GMWA!$A$2:$CR$600,MATCH(1,(GMWA!$CQ$2:$CQ$600=AX$3)*(GMWA!$CP$2:$CP$600=AX$4)*(GMWA!$CR$2:$CR$600=AX$1),0),$A23-1966)</f>
        <v>165801.9</v>
      </c>
      <c r="AY23" s="5" cm="1">
        <f t="array" ref="AY23">INDEX(GMWA!$A$2:$CR$600,MATCH(1,(GMWA!$CQ$2:$CQ$600=AY$3)*(GMWA!$CP$2:$CP$600=AY$4)*(GMWA!$CR$2:$CR$600=AY$1),0),$A23-1966)</f>
        <v>1359.5940000000001</v>
      </c>
      <c r="AZ23" s="5" cm="1">
        <f t="array" ref="AZ23">INDEX(GMWA!$A$2:$CR$600,MATCH(1,(GMWA!$CQ$2:$CQ$600=AZ$3)*(GMWA!$CP$2:$CP$600=AZ$4)*(GMWA!$CR$2:$CR$600=AZ$1),0),$A23-1966)</f>
        <v>989.6</v>
      </c>
      <c r="BA23" s="5" cm="1">
        <f t="array" ref="BA23">INDEX(GMWA!$A$2:$CR$600,MATCH(1,(GMWA!$CQ$2:$CQ$600=BA$3)*(GMWA!$CP$2:$CP$600=BA$4)*(GMWA!$CR$2:$CR$600=BA$1),0),$A23-1966)</f>
        <v>672.96199999999999</v>
      </c>
      <c r="BB23" s="5" cm="1">
        <f t="array" ref="BB23">INDEX(GMWA!$A$2:$CR$600,MATCH(1,(GMWA!$CQ$2:$CQ$600=BB$3)*(GMWA!$CP$2:$CP$600=BB$4)*(GMWA!$CR$2:$CR$600=BB$1),0),$A23-1966)</f>
        <v>294.839</v>
      </c>
      <c r="BC23" s="5" cm="1">
        <f t="array" ref="BC23">INDEX(GMWA!$A$2:$CR$600,MATCH(1,(GMWA!$CQ$2:$CQ$600=BC$3)*(GMWA!$CP$2:$CP$600=BC$4)*(GMWA!$CR$2:$CR$600=BC$1),0),$A23-1966)</f>
        <v>250.44499999999999</v>
      </c>
      <c r="BD23" s="5" cm="1">
        <f t="array" ref="BD23">INDEX(GMWA!$A$2:$CR$600,MATCH(1,(GMWA!$CQ$2:$CQ$600=BD$3)*(GMWA!$CP$2:$CP$600=BD$4)*(GMWA!$CR$2:$CR$600=BD$1),0),$A23-1966)</f>
        <v>156.089</v>
      </c>
      <c r="BE23" s="5" cm="1">
        <f t="array" ref="BE23">INDEX(GMWA!$A$2:$CR$600,MATCH(1,(GMWA!$CQ$2:$CQ$600=BE$3)*(GMWA!$CP$2:$CP$600=BE$4)*(GMWA!$CR$2:$CR$600=BE$1),0),$A23-1966)</f>
        <v>127.1362</v>
      </c>
      <c r="BF23" s="5" cm="1">
        <f t="array" ref="BF23">INDEX(GMWA!$A$2:$CR$600,MATCH(1,(GMWA!$CQ$2:$CQ$600=BF$3)*(GMWA!$CP$2:$CP$600=BF$4)*(GMWA!$CR$2:$CR$600=BF$1),0),$A23-1966)</f>
        <v>86.802000000000007</v>
      </c>
      <c r="BG23" s="5" cm="1">
        <f t="array" ref="BG23">INDEX(GMWA!$A$2:$CR$600,MATCH(1,(GMWA!$CQ$2:$CQ$600=BG$3)*(GMWA!$CP$2:$CP$600=BG$4)*(GMWA!$CR$2:$CR$600=BG$1),0),$A23-1966)</f>
        <v>34.387410000000003</v>
      </c>
      <c r="BH23" s="5" cm="1">
        <f t="array" ref="BH23">INDEX(GMWA!$A$2:$CR$600,MATCH(1,(GMWA!$CQ$2:$CQ$600=BH$3)*(GMWA!$CP$2:$CP$600=BH$4)*(GMWA!$CR$2:$CR$600=BH$1),0),$A23-1966)</f>
        <v>39.033650000000002</v>
      </c>
      <c r="BI23" s="5" cm="1">
        <f t="array" ref="BI23">INDEX(GMWA!$A$2:$CR$600,MATCH(1,(GMWA!$CQ$2:$CQ$600=BI$3)*(GMWA!$CP$2:$CP$600=BI$4)*(GMWA!$CR$2:$CR$600=BI$1),0),$A23-1966)</f>
        <v>43.772500000000001</v>
      </c>
      <c r="BK23" s="9">
        <f t="shared" si="8"/>
        <v>11.201004213352965</v>
      </c>
      <c r="BL23" s="9">
        <f t="shared" si="9"/>
        <v>7.582862866032146</v>
      </c>
      <c r="BM23" s="9">
        <f t="shared" si="10"/>
        <v>5.4038638848982572</v>
      </c>
      <c r="BN23" s="9">
        <f t="shared" si="11"/>
        <v>11.700338052145145</v>
      </c>
      <c r="BO23" s="9">
        <f t="shared" si="12"/>
        <v>7.6793065190116234</v>
      </c>
      <c r="BP23" s="9">
        <f t="shared" si="13"/>
        <v>10.130625915463007</v>
      </c>
      <c r="BQ23" s="9">
        <f t="shared" si="14"/>
        <v>8.0023141366640331</v>
      </c>
      <c r="BR23" s="9">
        <f t="shared" si="15"/>
        <v>3.9850348362352719</v>
      </c>
      <c r="BS23" s="9">
        <f t="shared" si="16"/>
        <v>3.8851360200547718</v>
      </c>
      <c r="BT23" s="9">
        <f t="shared" si="17"/>
        <v>6.5844196119587526</v>
      </c>
      <c r="BU23" s="9">
        <f t="shared" si="18"/>
        <v>6.8746181705263085</v>
      </c>
      <c r="BV23" s="9">
        <f t="shared" si="19"/>
        <v>9.1696490649675368</v>
      </c>
      <c r="BW23" s="9">
        <f t="shared" si="20"/>
        <v>6.6976588151320486</v>
      </c>
      <c r="BX23" s="9">
        <f t="shared" si="21"/>
        <v>6.1169195840374693</v>
      </c>
      <c r="BY23" s="9">
        <f t="shared" si="22"/>
        <v>7.3659686266490105</v>
      </c>
      <c r="BZ23" s="9">
        <f t="shared" si="23"/>
        <v>4.5739963118624152</v>
      </c>
      <c r="CA23" s="9">
        <f t="shared" si="24"/>
        <v>9.1807758823152632</v>
      </c>
      <c r="CB23" s="9">
        <f t="shared" si="25"/>
        <v>8.6929999391754151</v>
      </c>
      <c r="CC23" s="9">
        <f t="shared" si="26"/>
        <v>16.370283144848592</v>
      </c>
      <c r="CD23" s="9">
        <f t="shared" si="27"/>
        <v>1.3871626420454544E-2</v>
      </c>
    </row>
    <row r="24" spans="1:82">
      <c r="A24" s="5">
        <f t="shared" si="28"/>
        <v>1990</v>
      </c>
      <c r="B24" s="5" cm="1">
        <f t="array" ref="B24">INDEX(GMWA!$A$2:$CR$600,MATCH(1,(GMWA!$CQ$2:$CQ$600=B$3)*(GMWA!$CP$2:$CP$600=B$4)*(GMWA!$CR$2:$CR$600=B$1),0),$A24-1966)</f>
        <v>21078</v>
      </c>
      <c r="C24" s="5" cm="1">
        <f t="array" ref="C24">INDEX(GMWA!$A$2:$CR$600,MATCH(1,(GMWA!$CQ$2:$CQ$600=C$3)*(GMWA!$CP$2:$CP$600=C$4)*(GMWA!$CR$2:$CR$600=C$1),0),$A24-1966)</f>
        <v>383.32499999999999</v>
      </c>
      <c r="D24" s="5" cm="1">
        <f t="array" ref="D24">INDEX(GMWA!$A$2:$CR$600,MATCH(1,(GMWA!$CQ$2:$CQ$600=D$3)*(GMWA!$CP$2:$CP$600=D$4)*(GMWA!$CR$2:$CR$600=D$1),0),$A24-1966)</f>
        <v>15902.85</v>
      </c>
      <c r="E24" s="5" cm="1">
        <f t="array" ref="E24">INDEX(GMWA!$A$2:$CR$600,MATCH(1,(GMWA!$CQ$2:$CQ$600=E$3)*(GMWA!$CP$2:$CP$600=E$4)*(GMWA!$CR$2:$CR$600=E$1),0),$A24-1966)</f>
        <v>64448</v>
      </c>
      <c r="F24" s="5" cm="1">
        <f t="array" ref="F24">INDEX(GMWA!$A$2:$CR$600,MATCH(1,(GMWA!$CQ$2:$CQ$600=F$3)*(GMWA!$CP$2:$CP$600=F$4)*(GMWA!$CR$2:$CR$600=F$1),0),$A24-1966)</f>
        <v>6774</v>
      </c>
      <c r="G24" s="5" cm="1">
        <f t="array" ref="G24">INDEX(GMWA!$A$2:$CR$600,MATCH(1,(GMWA!$CQ$2:$CQ$600=G$3)*(GMWA!$CP$2:$CP$600=G$4)*(GMWA!$CR$2:$CR$600=G$1),0),$A24-1966)</f>
        <v>58.314520000000002</v>
      </c>
      <c r="H24" s="5" cm="1">
        <f t="array" ref="H24">INDEX(GMWA!$A$2:$CR$600,MATCH(1,(GMWA!$CQ$2:$CQ$600=H$3)*(GMWA!$CP$2:$CP$600=H$4)*(GMWA!$CR$2:$CR$600=H$1),0),$A24-1966)</f>
        <v>53234.98</v>
      </c>
      <c r="I24" s="5" cm="1">
        <f t="array" ref="I24">INDEX(GMWA!$A$2:$CR$600,MATCH(1,(GMWA!$CQ$2:$CQ$600=I$3)*(GMWA!$CP$2:$CP$600=I$4)*(GMWA!$CR$2:$CR$600=I$1),0),$A24-1966)</f>
        <v>4.5163500000000001</v>
      </c>
      <c r="J24" s="5" cm="1">
        <f t="array" ref="J24">INDEX(GMWA!$A$2:$CR$600,MATCH(1,(GMWA!$CQ$2:$CQ$600=J$3)*(GMWA!$CP$2:$CP$600=J$4)*(GMWA!$CR$2:$CR$600=J$1),0),$A24-1966)</f>
        <v>1163.7380000000001</v>
      </c>
      <c r="K24" s="5" cm="1">
        <f t="array" ref="K24">INDEX(GMWA!$A$2:$CR$600,MATCH(1,(GMWA!$CQ$2:$CQ$600=K$3)*(GMWA!$CP$2:$CP$600=K$4)*(GMWA!$CR$2:$CR$600=K$1),0),$A24-1966)</f>
        <v>34.86</v>
      </c>
      <c r="L24" s="5" cm="1">
        <f t="array" ref="L24">INDEX(GMWA!$A$2:$CR$600,MATCH(1,(GMWA!$CQ$2:$CQ$600=L$3)*(GMWA!$CP$2:$CP$600=L$4)*(GMWA!$CR$2:$CR$600=L$1),0),$A24-1966)</f>
        <v>28.132999999999999</v>
      </c>
      <c r="M24" s="5" cm="1">
        <f t="array" ref="M24">INDEX(GMWA!$A$2:$CR$600,MATCH(1,(GMWA!$CQ$2:$CQ$600=M$3)*(GMWA!$CP$2:$CP$600=M$4)*(GMWA!$CR$2:$CR$600=M$1),0),$A24-1966)</f>
        <v>68.394990000000007</v>
      </c>
      <c r="N24" s="5" cm="1">
        <f t="array" ref="N24">INDEX(GMWA!$A$2:$CR$600,MATCH(1,(GMWA!$CQ$2:$CQ$600=N$3)*(GMWA!$CP$2:$CP$600=N$4)*(GMWA!$CR$2:$CR$600=N$1),0),$A24-1966)</f>
        <v>10.6945</v>
      </c>
      <c r="O24" s="5" cm="1">
        <f t="array" ref="O24">INDEX(GMWA!$A$2:$CR$600,MATCH(1,(GMWA!$CQ$2:$CQ$600=O$3)*(GMWA!$CP$2:$CP$600=O$4)*(GMWA!$CR$2:$CR$600=O$1),0),$A24-1966)</f>
        <v>13.73</v>
      </c>
      <c r="P24" s="5" cm="1">
        <f t="array" ref="P24">INDEX(GMWA!$A$2:$CR$600,MATCH(1,(GMWA!$CQ$2:$CQ$600=P$3)*(GMWA!$CP$2:$CP$600=P$4)*(GMWA!$CR$2:$CR$600=P$1),0),$A24-1966)</f>
        <v>19.35491</v>
      </c>
      <c r="Q24" s="5" cm="1">
        <f t="array" ref="Q24">INDEX(GMWA!$A$2:$CR$600,MATCH(1,(GMWA!$CQ$2:$CQ$600=Q$3)*(GMWA!$CP$2:$CP$600=Q$4)*(GMWA!$CR$2:$CR$600=Q$1),0),$A24-1966)</f>
        <v>5.0181250000000004</v>
      </c>
      <c r="R24" s="5" cm="1">
        <f t="array" ref="R24">INDEX(GMWA!$A$2:$CR$600,MATCH(1,(GMWA!$CQ$2:$CQ$600=R$3)*(GMWA!$CP$2:$CP$600=R$4)*(GMWA!$CR$2:$CR$600=R$1),0),$A24-1966)</f>
        <v>1.2470000000000001</v>
      </c>
      <c r="S24" s="5" cm="1">
        <f t="array" ref="S24">INDEX(GMWA!$A$2:$CR$600,MATCH(1,(GMWA!$CQ$2:$CQ$600=S$3)*(GMWA!$CP$2:$CP$600=S$4)*(GMWA!$CR$2:$CR$600=S$1),0),$A24-1966)</f>
        <v>2.8403999999999998</v>
      </c>
      <c r="T24" s="5" cm="1">
        <f t="array" ref="T24">INDEX(GMWA!$A$2:$CR$600,MATCH(1,(GMWA!$CQ$2:$CQ$600=T$3)*(GMWA!$CP$2:$CP$600=T$4)*(GMWA!$CR$2:$CR$600=T$1),0),$A24-1966)</f>
        <v>6.6268000000000002</v>
      </c>
      <c r="U24" s="5" cm="1">
        <f t="array" ref="U24">INDEX(GMWA!$A$2:$CR$600,MATCH(1,(GMWA!$CQ$2:$CQ$600=U$3)*(GMWA!$CP$2:$CP$600=U$4)*(GMWA!$CR$2:$CR$600=U$1),0),$A24-1966)</f>
        <v>4.0000000000000001E-3</v>
      </c>
      <c r="V24" s="5" cm="1">
        <f t="array" ref="V24">INDEX(GMWA!$A$2:$CR$600,MATCH(1,(GMWA!$CQ$2:$CQ$600=V$3)*(GMWA!$CP$2:$CP$600=V$4)*(GMWA!$CR$2:$CR$600=V$1),0),$A24-1966)</f>
        <v>187903.8</v>
      </c>
      <c r="W24" s="5" cm="1">
        <f t="array" ref="W24">INDEX(GMWA!$A$2:$CR$600,MATCH(1,(GMWA!$CQ$2:$CQ$600=W$3)*(GMWA!$CP$2:$CP$600=W$4)*(GMWA!$CR$2:$CR$600=W$1),0),$A24-1966)</f>
        <v>5201.4549999999999</v>
      </c>
      <c r="X24" s="5" cm="1">
        <f t="array" ref="X24">INDEX(GMWA!$A$2:$CR$600,MATCH(1,(GMWA!$CQ$2:$CQ$600=X$3)*(GMWA!$CP$2:$CP$600=X$4)*(GMWA!$CR$2:$CR$600=X$1),0),$A24-1966)</f>
        <v>289612</v>
      </c>
      <c r="Y24" s="5" cm="1">
        <f t="array" ref="Y24">INDEX(GMWA!$A$2:$CR$600,MATCH(1,(GMWA!$CQ$2:$CQ$600=Y$3)*(GMWA!$CP$2:$CP$600=Y$4)*(GMWA!$CR$2:$CR$600=Y$1),0),$A24-1966)</f>
        <v>540348</v>
      </c>
      <c r="Z24" s="5" cm="1">
        <f t="array" ref="Z24">INDEX(GMWA!$A$2:$CR$600,MATCH(1,(GMWA!$CQ$2:$CQ$600=Z$3)*(GMWA!$CP$2:$CP$600=Z$4)*(GMWA!$CR$2:$CR$600=Z$1),0),$A24-1966)</f>
        <v>107123</v>
      </c>
      <c r="AA24" s="5" cm="1">
        <f t="array" ref="AA24">INDEX(GMWA!$A$2:$CR$600,MATCH(1,(GMWA!$CQ$2:$CQ$600=AA$3)*(GMWA!$CP$2:$CP$600=AA$4)*(GMWA!$CR$2:$CR$600=AA$1),0),$A24-1966)</f>
        <v>577.38900000000001</v>
      </c>
      <c r="AB24" s="5" cm="1">
        <f t="array" ref="AB24">INDEX(GMWA!$A$2:$CR$600,MATCH(1,(GMWA!$CQ$2:$CQ$600=AB$3)*(GMWA!$CP$2:$CP$600=AB$4)*(GMWA!$CR$2:$CR$600=AB$1),0),$A24-1966)</f>
        <v>669094.1</v>
      </c>
      <c r="AC24" s="5" cm="1">
        <f t="array" ref="AC24">INDEX(GMWA!$A$2:$CR$600,MATCH(1,(GMWA!$CQ$2:$CQ$600=AC$3)*(GMWA!$CP$2:$CP$600=AC$4)*(GMWA!$CR$2:$CR$600=AC$1),0),$A24-1966)</f>
        <v>99.063469999999995</v>
      </c>
      <c r="AD24" s="5" cm="1">
        <f t="array" ref="AD24">INDEX(GMWA!$A$2:$CR$600,MATCH(1,(GMWA!$CQ$2:$CQ$600=AD$3)*(GMWA!$CP$2:$CP$600=AD$4)*(GMWA!$CR$2:$CR$600=AD$1),0),$A24-1966)</f>
        <v>23378.799999999999</v>
      </c>
      <c r="AE24" s="5" cm="1">
        <f t="array" ref="AE24">INDEX(GMWA!$A$2:$CR$600,MATCH(1,(GMWA!$CQ$2:$CQ$600=AE$3)*(GMWA!$CP$2:$CP$600=AE$4)*(GMWA!$CR$2:$CR$600=AE$1),0),$A24-1966)</f>
        <v>553.05280000000005</v>
      </c>
      <c r="AF24" s="5" cm="1">
        <f t="array" ref="AF24">INDEX(GMWA!$A$2:$CR$600,MATCH(1,(GMWA!$CQ$2:$CQ$600=AF$3)*(GMWA!$CP$2:$CP$600=AF$4)*(GMWA!$CR$2:$CR$600=AF$1),0),$A24-1966)</f>
        <v>371.26940000000002</v>
      </c>
      <c r="AG24" s="5" cm="1">
        <f t="array" ref="AG24">INDEX(GMWA!$A$2:$CR$600,MATCH(1,(GMWA!$CQ$2:$CQ$600=AG$3)*(GMWA!$CP$2:$CP$600=AG$4)*(GMWA!$CR$2:$CR$600=AG$1),0),$A24-1966)</f>
        <v>691.51800000000003</v>
      </c>
      <c r="AH24" s="5" cm="1">
        <f t="array" ref="AH24">INDEX(GMWA!$A$2:$CR$600,MATCH(1,(GMWA!$CQ$2:$CQ$600=AH$3)*(GMWA!$CP$2:$CP$600=AH$4)*(GMWA!$CR$2:$CR$600=AH$1),0),$A24-1966)</f>
        <v>154.31299999999999</v>
      </c>
      <c r="AI24" s="5" cm="1">
        <f t="array" ref="AI24">INDEX(GMWA!$A$2:$CR$600,MATCH(1,(GMWA!$CQ$2:$CQ$600=AI$3)*(GMWA!$CP$2:$CP$600=AI$4)*(GMWA!$CR$2:$CR$600=AI$1),0),$A24-1966)</f>
        <v>221.18530000000001</v>
      </c>
      <c r="AJ24" s="5" cm="1">
        <f t="array" ref="AJ24">INDEX(GMWA!$A$2:$CR$600,MATCH(1,(GMWA!$CQ$2:$CQ$600=AJ$3)*(GMWA!$CP$2:$CP$600=AJ$4)*(GMWA!$CR$2:$CR$600=AJ$1),0),$A24-1966)</f>
        <v>258.7131</v>
      </c>
      <c r="AK24" s="5" cm="1">
        <f t="array" ref="AK24">INDEX(GMWA!$A$2:$CR$600,MATCH(1,(GMWA!$CQ$2:$CQ$600=AK$3)*(GMWA!$CP$2:$CP$600=AK$4)*(GMWA!$CR$2:$CR$600=AK$1),0),$A24-1966)</f>
        <v>104.01730000000001</v>
      </c>
      <c r="AL24" s="5" cm="1">
        <f t="array" ref="AL24">INDEX(GMWA!$A$2:$CR$600,MATCH(1,(GMWA!$CQ$2:$CQ$600=AL$3)*(GMWA!$CP$2:$CP$600=AL$4)*(GMWA!$CR$2:$CR$600=AL$1),0),$A24-1966)</f>
        <v>13.67995</v>
      </c>
      <c r="AM24" s="5" cm="1">
        <f t="array" ref="AM24">INDEX(GMWA!$A$2:$CR$600,MATCH(1,(GMWA!$CQ$2:$CQ$600=AM$3)*(GMWA!$CP$2:$CP$600=AM$4)*(GMWA!$CR$2:$CR$600=AM$1),0),$A24-1966)</f>
        <v>29.011649999999999</v>
      </c>
      <c r="AN24" s="5" cm="1">
        <f t="array" ref="AN24">INDEX(GMWA!$A$2:$CR$600,MATCH(1,(GMWA!$CQ$2:$CQ$600=AN$3)*(GMWA!$CP$2:$CP$600=AN$4)*(GMWA!$CR$2:$CR$600=AN$1),0),$A24-1966)</f>
        <v>41.058639999999997</v>
      </c>
      <c r="AO24" s="5" cm="1">
        <f t="array" ref="AO24">INDEX(GMWA!$A$2:$CR$600,MATCH(1,(GMWA!$CQ$2:$CQ$600=AO$3)*(GMWA!$CP$2:$CP$600=AO$4)*(GMWA!$CR$2:$CR$600=AO$1),0),$A24-1966)</f>
        <v>33.506419999999999</v>
      </c>
      <c r="AP24" s="5" cm="1">
        <f t="array" ref="AP24">INDEX(GMWA!$A$2:$CR$600,MATCH(1,(GMWA!$CQ$2:$CQ$600=AP$3)*(GMWA!$CP$2:$CP$600=AP$4)*(GMWA!$CR$2:$CR$600=AP$1),0),$A24-1966)</f>
        <v>670797</v>
      </c>
      <c r="AQ24" s="5" cm="1">
        <f t="array" ref="AQ24">INDEX(GMWA!$A$2:$CR$600,MATCH(1,(GMWA!$CQ$2:$CQ$600=AQ$3)*(GMWA!$CP$2:$CP$600=AQ$4)*(GMWA!$CR$2:$CR$600=AQ$1),0),$A24-1966)</f>
        <v>5963.125</v>
      </c>
      <c r="AR24" s="5" cm="1">
        <f t="array" ref="AR24">INDEX(GMWA!$A$2:$CR$600,MATCH(1,(GMWA!$CQ$2:$CQ$600=AR$3)*(GMWA!$CP$2:$CP$600=AR$4)*(GMWA!$CR$2:$CR$600=AR$1),0),$A24-1966)</f>
        <v>460995.4</v>
      </c>
      <c r="AS24" s="5" cm="1">
        <f t="array" ref="AS24">INDEX(GMWA!$A$2:$CR$600,MATCH(1,(GMWA!$CQ$2:$CQ$600=AS$3)*(GMWA!$CP$2:$CP$600=AS$4)*(GMWA!$CR$2:$CR$600=AS$1),0),$A24-1966)</f>
        <v>695501</v>
      </c>
      <c r="AT24" s="5" cm="1">
        <f t="array" ref="AT24">INDEX(GMWA!$A$2:$CR$600,MATCH(1,(GMWA!$CQ$2:$CQ$600=AT$3)*(GMWA!$CP$2:$CP$600=AT$4)*(GMWA!$CR$2:$CR$600=AT$1),0),$A24-1966)</f>
        <v>414861</v>
      </c>
      <c r="AU24" s="5" cm="1">
        <f t="array" ref="AU24">INDEX(GMWA!$A$2:$CR$600,MATCH(1,(GMWA!$CQ$2:$CQ$600=AU$3)*(GMWA!$CP$2:$CP$600=AU$4)*(GMWA!$CR$2:$CR$600=AU$1),0),$A24-1966)</f>
        <v>855.55700000000002</v>
      </c>
      <c r="AV24" s="5" cm="1">
        <f t="array" ref="AV24">INDEX(GMWA!$A$2:$CR$600,MATCH(1,(GMWA!$CQ$2:$CQ$600=AV$3)*(GMWA!$CP$2:$CP$600=AV$4)*(GMWA!$CR$2:$CR$600=AV$1),0),$A24-1966)</f>
        <v>1528804</v>
      </c>
      <c r="AW24" s="5" cm="1">
        <f t="array" ref="AW24">INDEX(GMWA!$A$2:$CR$600,MATCH(1,(GMWA!$CQ$2:$CQ$600=AW$3)*(GMWA!$CP$2:$CP$600=AW$4)*(GMWA!$CR$2:$CR$600=AW$1),0),$A24-1966)</f>
        <v>369.3922</v>
      </c>
      <c r="AX24" s="5" cm="1">
        <f t="array" ref="AX24">INDEX(GMWA!$A$2:$CR$600,MATCH(1,(GMWA!$CQ$2:$CQ$600=AX$3)*(GMWA!$CP$2:$CP$600=AX$4)*(GMWA!$CR$2:$CR$600=AX$1),0),$A24-1966)</f>
        <v>200556.1</v>
      </c>
      <c r="AY24" s="5" cm="1">
        <f t="array" ref="AY24">INDEX(GMWA!$A$2:$CR$600,MATCH(1,(GMWA!$CQ$2:$CQ$600=AY$3)*(GMWA!$CP$2:$CP$600=AY$4)*(GMWA!$CR$2:$CR$600=AY$1),0),$A24-1966)</f>
        <v>1483.0550000000001</v>
      </c>
      <c r="AZ24" s="5" cm="1">
        <f t="array" ref="AZ24">INDEX(GMWA!$A$2:$CR$600,MATCH(1,(GMWA!$CQ$2:$CQ$600=AZ$3)*(GMWA!$CP$2:$CP$600=AZ$4)*(GMWA!$CR$2:$CR$600=AZ$1),0),$A24-1966)</f>
        <v>1044.5039999999999</v>
      </c>
      <c r="BA24" s="5" cm="1">
        <f t="array" ref="BA24">INDEX(GMWA!$A$2:$CR$600,MATCH(1,(GMWA!$CQ$2:$CQ$600=BA$3)*(GMWA!$CP$2:$CP$600=BA$4)*(GMWA!$CR$2:$CR$600=BA$1),0),$A24-1966)</f>
        <v>730.26499999999999</v>
      </c>
      <c r="BB24" s="5" cm="1">
        <f t="array" ref="BB24">INDEX(GMWA!$A$2:$CR$600,MATCH(1,(GMWA!$CQ$2:$CQ$600=BB$3)*(GMWA!$CP$2:$CP$600=BB$4)*(GMWA!$CR$2:$CR$600=BB$1),0),$A24-1966)</f>
        <v>328.404</v>
      </c>
      <c r="BC24" s="5" cm="1">
        <f t="array" ref="BC24">INDEX(GMWA!$A$2:$CR$600,MATCH(1,(GMWA!$CQ$2:$CQ$600=BC$3)*(GMWA!$CP$2:$CP$600=BC$4)*(GMWA!$CR$2:$CR$600=BC$1),0),$A24-1966)</f>
        <v>264.94900000000001</v>
      </c>
      <c r="BD24" s="5" cm="1">
        <f t="array" ref="BD24">INDEX(GMWA!$A$2:$CR$600,MATCH(1,(GMWA!$CQ$2:$CQ$600=BD$3)*(GMWA!$CP$2:$CP$600=BD$4)*(GMWA!$CR$2:$CR$600=BD$1),0),$A24-1966)</f>
        <v>165.4</v>
      </c>
      <c r="BE24" s="5" cm="1">
        <f t="array" ref="BE24">INDEX(GMWA!$A$2:$CR$600,MATCH(1,(GMWA!$CQ$2:$CQ$600=BE$3)*(GMWA!$CP$2:$CP$600=BE$4)*(GMWA!$CR$2:$CR$600=BE$1),0),$A24-1966)</f>
        <v>136.52099999999999</v>
      </c>
      <c r="BF24" s="5" cm="1">
        <f t="array" ref="BF24">INDEX(GMWA!$A$2:$CR$600,MATCH(1,(GMWA!$CQ$2:$CQ$600=BF$3)*(GMWA!$CP$2:$CP$600=BF$4)*(GMWA!$CR$2:$CR$600=BF$1),0),$A24-1966)</f>
        <v>90.959000000000003</v>
      </c>
      <c r="BG24" s="5" cm="1">
        <f t="array" ref="BG24">INDEX(GMWA!$A$2:$CR$600,MATCH(1,(GMWA!$CQ$2:$CQ$600=BG$3)*(GMWA!$CP$2:$CP$600=BG$4)*(GMWA!$CR$2:$CR$600=BG$1),0),$A24-1966)</f>
        <v>37.283909999999999</v>
      </c>
      <c r="BH24" s="5" cm="1">
        <f t="array" ref="BH24">INDEX(GMWA!$A$2:$CR$600,MATCH(1,(GMWA!$CQ$2:$CQ$600=BH$3)*(GMWA!$CP$2:$CP$600=BH$4)*(GMWA!$CR$2:$CR$600=BH$1),0),$A24-1966)</f>
        <v>47.11101</v>
      </c>
      <c r="BI24" s="5" cm="1">
        <f t="array" ref="BI24">INDEX(GMWA!$A$2:$CR$600,MATCH(1,(GMWA!$CQ$2:$CQ$600=BI$3)*(GMWA!$CP$2:$CP$600=BI$4)*(GMWA!$CR$2:$CR$600=BI$1),0),$A24-1966)</f>
        <v>51.522300000000001</v>
      </c>
      <c r="BK24" s="9">
        <f t="shared" si="8"/>
        <v>11.217442116657567</v>
      </c>
      <c r="BL24" s="9">
        <f t="shared" si="9"/>
        <v>7.3695725522954625</v>
      </c>
      <c r="BM24" s="9">
        <f t="shared" si="10"/>
        <v>5.4910880764609207</v>
      </c>
      <c r="BN24" s="9">
        <f t="shared" si="11"/>
        <v>11.927128443151451</v>
      </c>
      <c r="BO24" s="9">
        <f t="shared" si="12"/>
        <v>6.3235719686715282</v>
      </c>
      <c r="BP24" s="9">
        <f t="shared" si="13"/>
        <v>10.099693620765203</v>
      </c>
      <c r="BQ24" s="9">
        <f t="shared" si="14"/>
        <v>7.9562770019941897</v>
      </c>
      <c r="BR24" s="9">
        <f t="shared" si="15"/>
        <v>4.5590468413836103</v>
      </c>
      <c r="BS24" s="9">
        <f t="shared" si="16"/>
        <v>4.9777490718086472</v>
      </c>
      <c r="BT24" s="9">
        <f t="shared" si="17"/>
        <v>6.3031956442495183</v>
      </c>
      <c r="BU24" s="9">
        <f t="shared" si="18"/>
        <v>7.5775164880272916</v>
      </c>
      <c r="BV24" s="9">
        <f t="shared" si="19"/>
        <v>9.8905581633449895</v>
      </c>
      <c r="BW24" s="9">
        <f t="shared" si="20"/>
        <v>6.9303947172305644</v>
      </c>
      <c r="BX24" s="9">
        <f t="shared" si="21"/>
        <v>6.2074649626354015</v>
      </c>
      <c r="BY24" s="9">
        <f t="shared" si="22"/>
        <v>7.4812253418941683</v>
      </c>
      <c r="BZ24" s="9">
        <f t="shared" si="23"/>
        <v>4.8243176856157577</v>
      </c>
      <c r="CA24" s="9">
        <f t="shared" si="24"/>
        <v>9.1155303930204425</v>
      </c>
      <c r="CB24" s="9">
        <f t="shared" si="25"/>
        <v>9.7905496584992573</v>
      </c>
      <c r="CC24" s="9">
        <f t="shared" si="26"/>
        <v>16.13984291734943</v>
      </c>
      <c r="CD24" s="9">
        <f t="shared" si="27"/>
        <v>1.1938010685713365E-2</v>
      </c>
    </row>
    <row r="25" spans="1:82">
      <c r="A25" s="5">
        <f t="shared" si="28"/>
        <v>1991</v>
      </c>
      <c r="B25" s="5" cm="1">
        <f t="array" ref="B25">INDEX(GMWA!$A$2:$CR$600,MATCH(1,(GMWA!$CQ$2:$CQ$600=B$3)*(GMWA!$CP$2:$CP$600=B$4)*(GMWA!$CR$2:$CR$600=B$1),0),$A25-1966)</f>
        <v>18964</v>
      </c>
      <c r="C25" s="5" cm="1">
        <f t="array" ref="C25">INDEX(GMWA!$A$2:$CR$600,MATCH(1,(GMWA!$CQ$2:$CQ$600=C$3)*(GMWA!$CP$2:$CP$600=C$4)*(GMWA!$CR$2:$CR$600=C$1),0),$A25-1966)</f>
        <v>408.7</v>
      </c>
      <c r="D25" s="5" cm="1">
        <f t="array" ref="D25">INDEX(GMWA!$A$2:$CR$600,MATCH(1,(GMWA!$CQ$2:$CQ$600=D$3)*(GMWA!$CP$2:$CP$600=D$4)*(GMWA!$CR$2:$CR$600=D$1),0),$A25-1966)</f>
        <v>16376.83</v>
      </c>
      <c r="E25" s="5" cm="1">
        <f t="array" ref="E25">INDEX(GMWA!$A$2:$CR$600,MATCH(1,(GMWA!$CQ$2:$CQ$600=E$3)*(GMWA!$CP$2:$CP$600=E$4)*(GMWA!$CR$2:$CR$600=E$1),0),$A25-1966)</f>
        <v>64692</v>
      </c>
      <c r="F25" s="5" cm="1">
        <f t="array" ref="F25">INDEX(GMWA!$A$2:$CR$600,MATCH(1,(GMWA!$CQ$2:$CQ$600=F$3)*(GMWA!$CP$2:$CP$600=F$4)*(GMWA!$CR$2:$CR$600=F$1),0),$A25-1966)</f>
        <v>5776</v>
      </c>
      <c r="G25" s="5" cm="1">
        <f t="array" ref="G25">INDEX(GMWA!$A$2:$CR$600,MATCH(1,(GMWA!$CQ$2:$CQ$600=G$3)*(GMWA!$CP$2:$CP$600=G$4)*(GMWA!$CR$2:$CR$600=G$1),0),$A25-1966)</f>
        <v>60.548900000000003</v>
      </c>
      <c r="H25" s="5" cm="1">
        <f t="array" ref="H25">INDEX(GMWA!$A$2:$CR$600,MATCH(1,(GMWA!$CQ$2:$CQ$600=H$3)*(GMWA!$CP$2:$CP$600=H$4)*(GMWA!$CR$2:$CR$600=H$1),0),$A25-1966)</f>
        <v>58021.440000000002</v>
      </c>
      <c r="I25" s="5" cm="1">
        <f t="array" ref="I25">INDEX(GMWA!$A$2:$CR$600,MATCH(1,(GMWA!$CQ$2:$CQ$600=I$3)*(GMWA!$CP$2:$CP$600=I$4)*(GMWA!$CR$2:$CR$600=I$1),0),$A25-1966)</f>
        <v>5.206969</v>
      </c>
      <c r="J25" s="5" cm="1">
        <f t="array" ref="J25">INDEX(GMWA!$A$2:$CR$600,MATCH(1,(GMWA!$CQ$2:$CQ$600=J$3)*(GMWA!$CP$2:$CP$600=J$4)*(GMWA!$CR$2:$CR$600=J$1),0),$A25-1966)</f>
        <v>1714.78</v>
      </c>
      <c r="K25" s="5" cm="1">
        <f t="array" ref="K25">INDEX(GMWA!$A$2:$CR$600,MATCH(1,(GMWA!$CQ$2:$CQ$600=K$3)*(GMWA!$CP$2:$CP$600=K$4)*(GMWA!$CR$2:$CR$600=K$1),0),$A25-1966)</f>
        <v>41.37</v>
      </c>
      <c r="L25" s="5" cm="1">
        <f t="array" ref="L25">INDEX(GMWA!$A$2:$CR$600,MATCH(1,(GMWA!$CQ$2:$CQ$600=L$3)*(GMWA!$CP$2:$CP$600=L$4)*(GMWA!$CR$2:$CR$600=L$1),0),$A25-1966)</f>
        <v>30.565000000000001</v>
      </c>
      <c r="M25" s="5" cm="1">
        <f t="array" ref="M25">INDEX(GMWA!$A$2:$CR$600,MATCH(1,(GMWA!$CQ$2:$CQ$600=M$3)*(GMWA!$CP$2:$CP$600=M$4)*(GMWA!$CR$2:$CR$600=M$1),0),$A25-1966)</f>
        <v>84.048010000000005</v>
      </c>
      <c r="N25" s="5" cm="1">
        <f t="array" ref="N25">INDEX(GMWA!$A$2:$CR$600,MATCH(1,(GMWA!$CQ$2:$CQ$600=N$3)*(GMWA!$CP$2:$CP$600=N$4)*(GMWA!$CR$2:$CR$600=N$1),0),$A25-1966)</f>
        <v>25.26004</v>
      </c>
      <c r="O25" s="5" cm="1">
        <f t="array" ref="O25">INDEX(GMWA!$A$2:$CR$600,MATCH(1,(GMWA!$CQ$2:$CQ$600=O$3)*(GMWA!$CP$2:$CP$600=O$4)*(GMWA!$CR$2:$CR$600=O$1),0),$A25-1966)</f>
        <v>15.036899999999999</v>
      </c>
      <c r="P25" s="5" cm="1">
        <f t="array" ref="P25">INDEX(GMWA!$A$2:$CR$600,MATCH(1,(GMWA!$CQ$2:$CQ$600=P$3)*(GMWA!$CP$2:$CP$600=P$4)*(GMWA!$CR$2:$CR$600=P$1),0),$A25-1966)</f>
        <v>19.64686</v>
      </c>
      <c r="Q25" s="5" cm="1">
        <f t="array" ref="Q25">INDEX(GMWA!$A$2:$CR$600,MATCH(1,(GMWA!$CQ$2:$CQ$600=Q$3)*(GMWA!$CP$2:$CP$600=Q$4)*(GMWA!$CR$2:$CR$600=Q$1),0),$A25-1966)</f>
        <v>5.5690749999999998</v>
      </c>
      <c r="R25" s="5" cm="1">
        <f t="array" ref="R25">INDEX(GMWA!$A$2:$CR$600,MATCH(1,(GMWA!$CQ$2:$CQ$600=R$3)*(GMWA!$CP$2:$CP$600=R$4)*(GMWA!$CR$2:$CR$600=R$1),0),$A25-1966)</f>
        <v>1.597</v>
      </c>
      <c r="S25" s="5" cm="1">
        <f t="array" ref="S25">INDEX(GMWA!$A$2:$CR$600,MATCH(1,(GMWA!$CQ$2:$CQ$600=S$3)*(GMWA!$CP$2:$CP$600=S$4)*(GMWA!$CR$2:$CR$600=S$1),0),$A25-1966)</f>
        <v>2.8531</v>
      </c>
      <c r="T25" s="5" cm="1">
        <f t="array" ref="T25">INDEX(GMWA!$A$2:$CR$600,MATCH(1,(GMWA!$CQ$2:$CQ$600=T$3)*(GMWA!$CP$2:$CP$600=T$4)*(GMWA!$CR$2:$CR$600=T$1),0),$A25-1966)</f>
        <v>7.0475000000000003</v>
      </c>
      <c r="U25" s="5" cm="1">
        <f t="array" ref="U25">INDEX(GMWA!$A$2:$CR$600,MATCH(1,(GMWA!$CQ$2:$CQ$600=U$3)*(GMWA!$CP$2:$CP$600=U$4)*(GMWA!$CR$2:$CR$600=U$1),0),$A25-1966)</f>
        <v>4.0000000000000001E-3</v>
      </c>
      <c r="V25" s="5" cm="1">
        <f t="array" ref="V25">INDEX(GMWA!$A$2:$CR$600,MATCH(1,(GMWA!$CQ$2:$CQ$600=V$3)*(GMWA!$CP$2:$CP$600=V$4)*(GMWA!$CR$2:$CR$600=V$1),0),$A25-1966)</f>
        <v>200592</v>
      </c>
      <c r="W25" s="5" cm="1">
        <f t="array" ref="W25">INDEX(GMWA!$A$2:$CR$600,MATCH(1,(GMWA!$CQ$2:$CQ$600=W$3)*(GMWA!$CP$2:$CP$600=W$4)*(GMWA!$CR$2:$CR$600=W$1),0),$A25-1966)</f>
        <v>5640.3370000000004</v>
      </c>
      <c r="X25" s="5" cm="1">
        <f t="array" ref="X25">INDEX(GMWA!$A$2:$CR$600,MATCH(1,(GMWA!$CQ$2:$CQ$600=X$3)*(GMWA!$CP$2:$CP$600=X$4)*(GMWA!$CR$2:$CR$600=X$1),0),$A25-1966)</f>
        <v>303749</v>
      </c>
      <c r="Y25" s="5" cm="1">
        <f t="array" ref="Y25">INDEX(GMWA!$A$2:$CR$600,MATCH(1,(GMWA!$CQ$2:$CQ$600=Y$3)*(GMWA!$CP$2:$CP$600=Y$4)*(GMWA!$CR$2:$CR$600=Y$1),0),$A25-1966)</f>
        <v>616390</v>
      </c>
      <c r="Z25" s="5" cm="1">
        <f t="array" ref="Z25">INDEX(GMWA!$A$2:$CR$600,MATCH(1,(GMWA!$CQ$2:$CQ$600=Z$3)*(GMWA!$CP$2:$CP$600=Z$4)*(GMWA!$CR$2:$CR$600=Z$1),0),$A25-1966)</f>
        <v>129760</v>
      </c>
      <c r="AA25" s="5" cm="1">
        <f t="array" ref="AA25">INDEX(GMWA!$A$2:$CR$600,MATCH(1,(GMWA!$CQ$2:$CQ$600=AA$3)*(GMWA!$CP$2:$CP$600=AA$4)*(GMWA!$CR$2:$CR$600=AA$1),0),$A25-1966)</f>
        <v>608.22500000000002</v>
      </c>
      <c r="AB25" s="5" cm="1">
        <f t="array" ref="AB25">INDEX(GMWA!$A$2:$CR$600,MATCH(1,(GMWA!$CQ$2:$CQ$600=AB$3)*(GMWA!$CP$2:$CP$600=AB$4)*(GMWA!$CR$2:$CR$600=AB$1),0),$A25-1966)</f>
        <v>856548.9</v>
      </c>
      <c r="AC25" s="5" cm="1">
        <f t="array" ref="AC25">INDEX(GMWA!$A$2:$CR$600,MATCH(1,(GMWA!$CQ$2:$CQ$600=AC$3)*(GMWA!$CP$2:$CP$600=AC$4)*(GMWA!$CR$2:$CR$600=AC$1),0),$A25-1966)</f>
        <v>110.9729</v>
      </c>
      <c r="AD25" s="5" cm="1">
        <f t="array" ref="AD25">INDEX(GMWA!$A$2:$CR$600,MATCH(1,(GMWA!$CQ$2:$CQ$600=AD$3)*(GMWA!$CP$2:$CP$600=AD$4)*(GMWA!$CR$2:$CR$600=AD$1),0),$A25-1966)</f>
        <v>26301.22</v>
      </c>
      <c r="AE25" s="5" cm="1">
        <f t="array" ref="AE25">INDEX(GMWA!$A$2:$CR$600,MATCH(1,(GMWA!$CQ$2:$CQ$600=AE$3)*(GMWA!$CP$2:$CP$600=AE$4)*(GMWA!$CR$2:$CR$600=AE$1),0),$A25-1966)</f>
        <v>620.46579999999994</v>
      </c>
      <c r="AF25" s="5" cm="1">
        <f t="array" ref="AF25">INDEX(GMWA!$A$2:$CR$600,MATCH(1,(GMWA!$CQ$2:$CQ$600=AF$3)*(GMWA!$CP$2:$CP$600=AF$4)*(GMWA!$CR$2:$CR$600=AF$1),0),$A25-1966)</f>
        <v>394.2251</v>
      </c>
      <c r="AG25" s="5" cm="1">
        <f t="array" ref="AG25">INDEX(GMWA!$A$2:$CR$600,MATCH(1,(GMWA!$CQ$2:$CQ$600=AG$3)*(GMWA!$CP$2:$CP$600=AG$4)*(GMWA!$CR$2:$CR$600=AG$1),0),$A25-1966)</f>
        <v>776.94500000000005</v>
      </c>
      <c r="AH25" s="5" cm="1">
        <f t="array" ref="AH25">INDEX(GMWA!$A$2:$CR$600,MATCH(1,(GMWA!$CQ$2:$CQ$600=AH$3)*(GMWA!$CP$2:$CP$600=AH$4)*(GMWA!$CR$2:$CR$600=AH$1),0),$A25-1966)</f>
        <v>175.87100000000001</v>
      </c>
      <c r="AI25" s="5" cm="1">
        <f t="array" ref="AI25">INDEX(GMWA!$A$2:$CR$600,MATCH(1,(GMWA!$CQ$2:$CQ$600=AI$3)*(GMWA!$CP$2:$CP$600=AI$4)*(GMWA!$CR$2:$CR$600=AI$1),0),$A25-1966)</f>
        <v>235.97569999999999</v>
      </c>
      <c r="AJ25" s="5" cm="1">
        <f t="array" ref="AJ25">INDEX(GMWA!$A$2:$CR$600,MATCH(1,(GMWA!$CQ$2:$CQ$600=AJ$3)*(GMWA!$CP$2:$CP$600=AJ$4)*(GMWA!$CR$2:$CR$600=AJ$1),0),$A25-1966)</f>
        <v>274.46230000000003</v>
      </c>
      <c r="AK25" s="5" cm="1">
        <f t="array" ref="AK25">INDEX(GMWA!$A$2:$CR$600,MATCH(1,(GMWA!$CQ$2:$CQ$600=AK$3)*(GMWA!$CP$2:$CP$600=AK$4)*(GMWA!$CR$2:$CR$600=AK$1),0),$A25-1966)</f>
        <v>111.9224</v>
      </c>
      <c r="AL25" s="5" cm="1">
        <f t="array" ref="AL25">INDEX(GMWA!$A$2:$CR$600,MATCH(1,(GMWA!$CQ$2:$CQ$600=AL$3)*(GMWA!$CP$2:$CP$600=AL$4)*(GMWA!$CR$2:$CR$600=AL$1),0),$A25-1966)</f>
        <v>19.749130000000001</v>
      </c>
      <c r="AM25" s="5" cm="1">
        <f t="array" ref="AM25">INDEX(GMWA!$A$2:$CR$600,MATCH(1,(GMWA!$CQ$2:$CQ$600=AM$3)*(GMWA!$CP$2:$CP$600=AM$4)*(GMWA!$CR$2:$CR$600=AM$1),0),$A25-1966)</f>
        <v>30.546710000000001</v>
      </c>
      <c r="AN25" s="5" cm="1">
        <f t="array" ref="AN25">INDEX(GMWA!$A$2:$CR$600,MATCH(1,(GMWA!$CQ$2:$CQ$600=AN$3)*(GMWA!$CP$2:$CP$600=AN$4)*(GMWA!$CR$2:$CR$600=AN$1),0),$A25-1966)</f>
        <v>51.413760000000003</v>
      </c>
      <c r="AO25" s="5" cm="1">
        <f t="array" ref="AO25">INDEX(GMWA!$A$2:$CR$600,MATCH(1,(GMWA!$CQ$2:$CQ$600=AO$3)*(GMWA!$CP$2:$CP$600=AO$4)*(GMWA!$CR$2:$CR$600=AO$1),0),$A25-1966)</f>
        <v>40.129860000000001</v>
      </c>
      <c r="AP25" s="5" cm="1">
        <f t="array" ref="AP25">INDEX(GMWA!$A$2:$CR$600,MATCH(1,(GMWA!$CQ$2:$CQ$600=AP$3)*(GMWA!$CP$2:$CP$600=AP$4)*(GMWA!$CR$2:$CR$600=AP$1),0),$A25-1966)</f>
        <v>705884</v>
      </c>
      <c r="AQ25" s="5" cm="1">
        <f t="array" ref="AQ25">INDEX(GMWA!$A$2:$CR$600,MATCH(1,(GMWA!$CQ$2:$CQ$600=AQ$3)*(GMWA!$CP$2:$CP$600=AQ$4)*(GMWA!$CR$2:$CR$600=AQ$1),0),$A25-1966)</f>
        <v>6158.125</v>
      </c>
      <c r="AR25" s="5" cm="1">
        <f t="array" ref="AR25">INDEX(GMWA!$A$2:$CR$600,MATCH(1,(GMWA!$CQ$2:$CQ$600=AR$3)*(GMWA!$CP$2:$CP$600=AR$4)*(GMWA!$CR$2:$CR$600=AR$1),0),$A25-1966)</f>
        <v>491194.5</v>
      </c>
      <c r="AS25" s="5" cm="1">
        <f t="array" ref="AS25">INDEX(GMWA!$A$2:$CR$600,MATCH(1,(GMWA!$CQ$2:$CQ$600=AS$3)*(GMWA!$CP$2:$CP$600=AS$4)*(GMWA!$CR$2:$CR$600=AS$1),0),$A25-1966)</f>
        <v>701773</v>
      </c>
      <c r="AT25" s="5" cm="1">
        <f t="array" ref="AT25">INDEX(GMWA!$A$2:$CR$600,MATCH(1,(GMWA!$CQ$2:$CQ$600=AT$3)*(GMWA!$CP$2:$CP$600=AT$4)*(GMWA!$CR$2:$CR$600=AT$1),0),$A25-1966)</f>
        <v>416455</v>
      </c>
      <c r="AU25" s="5" cm="1">
        <f t="array" ref="AU25">INDEX(GMWA!$A$2:$CR$600,MATCH(1,(GMWA!$CQ$2:$CQ$600=AU$3)*(GMWA!$CP$2:$CP$600=AU$4)*(GMWA!$CR$2:$CR$600=AU$1),0),$A25-1966)</f>
        <v>890.55200000000002</v>
      </c>
      <c r="AV25" s="5" cm="1">
        <f t="array" ref="AV25">INDEX(GMWA!$A$2:$CR$600,MATCH(1,(GMWA!$CQ$2:$CQ$600=AV$3)*(GMWA!$CP$2:$CP$600=AV$4)*(GMWA!$CR$2:$CR$600=AV$1),0),$A25-1966)</f>
        <v>1635772</v>
      </c>
      <c r="AW25" s="5" cm="1">
        <f t="array" ref="AW25">INDEX(GMWA!$A$2:$CR$600,MATCH(1,(GMWA!$CQ$2:$CQ$600=AW$3)*(GMWA!$CP$2:$CP$600=AW$4)*(GMWA!$CR$2:$CR$600=AW$1),0),$A25-1966)</f>
        <v>385.74790000000002</v>
      </c>
      <c r="AX25" s="5" cm="1">
        <f t="array" ref="AX25">INDEX(GMWA!$A$2:$CR$600,MATCH(1,(GMWA!$CQ$2:$CQ$600=AX$3)*(GMWA!$CP$2:$CP$600=AX$4)*(GMWA!$CR$2:$CR$600=AX$1),0),$A25-1966)</f>
        <v>242481</v>
      </c>
      <c r="AY25" s="5" cm="1">
        <f t="array" ref="AY25">INDEX(GMWA!$A$2:$CR$600,MATCH(1,(GMWA!$CQ$2:$CQ$600=AY$3)*(GMWA!$CP$2:$CP$600=AY$4)*(GMWA!$CR$2:$CR$600=AY$1),0),$A25-1966)</f>
        <v>1590.5070000000001</v>
      </c>
      <c r="AZ25" s="5" cm="1">
        <f t="array" ref="AZ25">INDEX(GMWA!$A$2:$CR$600,MATCH(1,(GMWA!$CQ$2:$CQ$600=AZ$3)*(GMWA!$CP$2:$CP$600=AZ$4)*(GMWA!$CR$2:$CR$600=AZ$1),0),$A25-1966)</f>
        <v>1083.7840000000001</v>
      </c>
      <c r="BA25" s="5" cm="1">
        <f t="array" ref="BA25">INDEX(GMWA!$A$2:$CR$600,MATCH(1,(GMWA!$CQ$2:$CQ$600=BA$3)*(GMWA!$CP$2:$CP$600=BA$4)*(GMWA!$CR$2:$CR$600=BA$1),0),$A25-1966)</f>
        <v>797.56700000000001</v>
      </c>
      <c r="BB25" s="5" cm="1">
        <f t="array" ref="BB25">INDEX(GMWA!$A$2:$CR$600,MATCH(1,(GMWA!$CQ$2:$CQ$600=BB$3)*(GMWA!$CP$2:$CP$600=BB$4)*(GMWA!$CR$2:$CR$600=BB$1),0),$A25-1966)</f>
        <v>360.12299999999999</v>
      </c>
      <c r="BC25" s="5" cm="1">
        <f t="array" ref="BC25">INDEX(GMWA!$A$2:$CR$600,MATCH(1,(GMWA!$CQ$2:$CQ$600=BC$3)*(GMWA!$CP$2:$CP$600=BC$4)*(GMWA!$CR$2:$CR$600=BC$1),0),$A25-1966)</f>
        <v>279.91000000000003</v>
      </c>
      <c r="BD25" s="5" cm="1">
        <f t="array" ref="BD25">INDEX(GMWA!$A$2:$CR$600,MATCH(1,(GMWA!$CQ$2:$CQ$600=BD$3)*(GMWA!$CP$2:$CP$600=BD$4)*(GMWA!$CR$2:$CR$600=BD$1),0),$A25-1966)</f>
        <v>173.20699999999999</v>
      </c>
      <c r="BE25" s="5" cm="1">
        <f t="array" ref="BE25">INDEX(GMWA!$A$2:$CR$600,MATCH(1,(GMWA!$CQ$2:$CQ$600=BE$3)*(GMWA!$CP$2:$CP$600=BE$4)*(GMWA!$CR$2:$CR$600=BE$1),0),$A25-1966)</f>
        <v>146.09399999999999</v>
      </c>
      <c r="BF25" s="5" cm="1">
        <f t="array" ref="BF25">INDEX(GMWA!$A$2:$CR$600,MATCH(1,(GMWA!$CQ$2:$CQ$600=BF$3)*(GMWA!$CP$2:$CP$600=BF$4)*(GMWA!$CR$2:$CR$600=BF$1),0),$A25-1966)</f>
        <v>86.899000000000001</v>
      </c>
      <c r="BG25" s="5" cm="1">
        <f t="array" ref="BG25">INDEX(GMWA!$A$2:$CR$600,MATCH(1,(GMWA!$CQ$2:$CQ$600=BG$3)*(GMWA!$CP$2:$CP$600=BG$4)*(GMWA!$CR$2:$CR$600=BG$1),0),$A25-1966)</f>
        <v>38.793430000000001</v>
      </c>
      <c r="BH25" s="5" cm="1">
        <f t="array" ref="BH25">INDEX(GMWA!$A$2:$CR$600,MATCH(1,(GMWA!$CQ$2:$CQ$600=BH$3)*(GMWA!$CP$2:$CP$600=BH$4)*(GMWA!$CR$2:$CR$600=BH$1),0),$A25-1966)</f>
        <v>58.182659999999998</v>
      </c>
      <c r="BI25" s="5" cm="1">
        <f t="array" ref="BI25">INDEX(GMWA!$A$2:$CR$600,MATCH(1,(GMWA!$CQ$2:$CQ$600=BI$3)*(GMWA!$CP$2:$CP$600=BI$4)*(GMWA!$CR$2:$CR$600=BI$1),0),$A25-1966)</f>
        <v>59.213900000000002</v>
      </c>
      <c r="BK25" s="9">
        <f t="shared" si="8"/>
        <v>9.4540161123075706</v>
      </c>
      <c r="BL25" s="9">
        <f t="shared" si="9"/>
        <v>7.246020938110612</v>
      </c>
      <c r="BM25" s="9">
        <f t="shared" si="10"/>
        <v>5.3915667212073126</v>
      </c>
      <c r="BN25" s="9">
        <f t="shared" si="11"/>
        <v>10.495303298236507</v>
      </c>
      <c r="BO25" s="9">
        <f t="shared" si="12"/>
        <v>4.4512946979038226</v>
      </c>
      <c r="BP25" s="9">
        <f t="shared" si="13"/>
        <v>9.9550166468001144</v>
      </c>
      <c r="BQ25" s="9">
        <f t="shared" si="14"/>
        <v>6.7738619476366155</v>
      </c>
      <c r="BR25" s="9">
        <f t="shared" si="15"/>
        <v>4.6921086139048365</v>
      </c>
      <c r="BS25" s="9">
        <f t="shared" si="16"/>
        <v>6.5197736074600332</v>
      </c>
      <c r="BT25" s="9">
        <f t="shared" si="17"/>
        <v>6.6675713633209117</v>
      </c>
      <c r="BU25" s="9">
        <f t="shared" si="18"/>
        <v>7.7531846653092362</v>
      </c>
      <c r="BV25" s="9">
        <f t="shared" si="19"/>
        <v>10.817755439574229</v>
      </c>
      <c r="BW25" s="9">
        <f t="shared" si="20"/>
        <v>14.362822750766185</v>
      </c>
      <c r="BX25" s="9">
        <f t="shared" si="21"/>
        <v>6.3722239196663049</v>
      </c>
      <c r="BY25" s="9">
        <f t="shared" si="22"/>
        <v>7.1583091739739837</v>
      </c>
      <c r="BZ25" s="9">
        <f t="shared" si="23"/>
        <v>4.9758359363273126</v>
      </c>
      <c r="CA25" s="9">
        <f t="shared" si="24"/>
        <v>8.0864321618218113</v>
      </c>
      <c r="CB25" s="9">
        <f t="shared" si="25"/>
        <v>9.3401220622449994</v>
      </c>
      <c r="CC25" s="9">
        <f t="shared" si="26"/>
        <v>13.707419959170464</v>
      </c>
      <c r="CD25" s="9">
        <f t="shared" si="27"/>
        <v>9.9676400565563896E-3</v>
      </c>
    </row>
    <row r="26" spans="1:82">
      <c r="A26" s="5">
        <f t="shared" si="28"/>
        <v>1992</v>
      </c>
      <c r="B26" s="5" cm="1">
        <f t="array" ref="B26">INDEX(GMWA!$A$2:$CR$600,MATCH(1,(GMWA!$CQ$2:$CQ$600=B$3)*(GMWA!$CP$2:$CP$600=B$4)*(GMWA!$CR$2:$CR$600=B$1),0),$A26-1966)</f>
        <v>19229</v>
      </c>
      <c r="C26" s="5" cm="1">
        <f t="array" ref="C26">INDEX(GMWA!$A$2:$CR$600,MATCH(1,(GMWA!$CQ$2:$CQ$600=C$3)*(GMWA!$CP$2:$CP$600=C$4)*(GMWA!$CR$2:$CR$600=C$1),0),$A26-1966)</f>
        <v>417.2</v>
      </c>
      <c r="D26" s="5" cm="1">
        <f t="array" ref="D26">INDEX(GMWA!$A$2:$CR$600,MATCH(1,(GMWA!$CQ$2:$CQ$600=D$3)*(GMWA!$CP$2:$CP$600=D$4)*(GMWA!$CR$2:$CR$600=D$1),0),$A26-1966)</f>
        <v>16643.21</v>
      </c>
      <c r="E26" s="5" cm="1">
        <f t="array" ref="E26">INDEX(GMWA!$A$2:$CR$600,MATCH(1,(GMWA!$CQ$2:$CQ$600=E$3)*(GMWA!$CP$2:$CP$600=E$4)*(GMWA!$CR$2:$CR$600=E$1),0),$A26-1966)</f>
        <v>65417</v>
      </c>
      <c r="F26" s="5" cm="1">
        <f t="array" ref="F26">INDEX(GMWA!$A$2:$CR$600,MATCH(1,(GMWA!$CQ$2:$CQ$600=F$3)*(GMWA!$CP$2:$CP$600=F$4)*(GMWA!$CR$2:$CR$600=F$1),0),$A26-1966)</f>
        <v>5328</v>
      </c>
      <c r="G26" s="5" cm="1">
        <f t="array" ref="G26">INDEX(GMWA!$A$2:$CR$600,MATCH(1,(GMWA!$CQ$2:$CQ$600=G$3)*(GMWA!$CP$2:$CP$600=G$4)*(GMWA!$CR$2:$CR$600=G$1),0),$A26-1966)</f>
        <v>57.219810000000003</v>
      </c>
      <c r="H26" s="5" cm="1">
        <f t="array" ref="H26">INDEX(GMWA!$A$2:$CR$600,MATCH(1,(GMWA!$CQ$2:$CQ$600=H$3)*(GMWA!$CP$2:$CP$600=H$4)*(GMWA!$CR$2:$CR$600=H$1),0),$A26-1966)</f>
        <v>59443.98</v>
      </c>
      <c r="I26" s="5" cm="1">
        <f t="array" ref="I26">INDEX(GMWA!$A$2:$CR$600,MATCH(1,(GMWA!$CQ$2:$CQ$600=I$3)*(GMWA!$CP$2:$CP$600=I$4)*(GMWA!$CR$2:$CR$600=I$1),0),$A26-1966)</f>
        <v>6.3746510000000001</v>
      </c>
      <c r="J26" s="5" cm="1">
        <f t="array" ref="J26">INDEX(GMWA!$A$2:$CR$600,MATCH(1,(GMWA!$CQ$2:$CQ$600=J$3)*(GMWA!$CP$2:$CP$600=J$4)*(GMWA!$CR$2:$CR$600=J$1),0),$A26-1966)</f>
        <v>2127.1190000000001</v>
      </c>
      <c r="K26" s="5" cm="1">
        <f t="array" ref="K26">INDEX(GMWA!$A$2:$CR$600,MATCH(1,(GMWA!$CQ$2:$CQ$600=K$3)*(GMWA!$CP$2:$CP$600=K$4)*(GMWA!$CR$2:$CR$600=K$1),0),$A26-1966)</f>
        <v>52.12</v>
      </c>
      <c r="L26" s="5" cm="1">
        <f t="array" ref="L26">INDEX(GMWA!$A$2:$CR$600,MATCH(1,(GMWA!$CQ$2:$CQ$600=L$3)*(GMWA!$CP$2:$CP$600=L$4)*(GMWA!$CR$2:$CR$600=L$1),0),$A26-1966)</f>
        <v>33.619</v>
      </c>
      <c r="M26" s="5" cm="1">
        <f t="array" ref="M26">INDEX(GMWA!$A$2:$CR$600,MATCH(1,(GMWA!$CQ$2:$CQ$600=M$3)*(GMWA!$CP$2:$CP$600=M$4)*(GMWA!$CR$2:$CR$600=M$1),0),$A26-1966)</f>
        <v>95.284999999999997</v>
      </c>
      <c r="N26" s="5" cm="1">
        <f t="array" ref="N26">INDEX(GMWA!$A$2:$CR$600,MATCH(1,(GMWA!$CQ$2:$CQ$600=N$3)*(GMWA!$CP$2:$CP$600=N$4)*(GMWA!$CR$2:$CR$600=N$1),0),$A26-1966)</f>
        <v>27.644279999999998</v>
      </c>
      <c r="O26" s="5" cm="1">
        <f t="array" ref="O26">INDEX(GMWA!$A$2:$CR$600,MATCH(1,(GMWA!$CQ$2:$CQ$600=O$3)*(GMWA!$CP$2:$CP$600=O$4)*(GMWA!$CR$2:$CR$600=O$1),0),$A26-1966)</f>
        <v>16.241700000000002</v>
      </c>
      <c r="P26" s="5" cm="1">
        <f t="array" ref="P26">INDEX(GMWA!$A$2:$CR$600,MATCH(1,(GMWA!$CQ$2:$CQ$600=P$3)*(GMWA!$CP$2:$CP$600=P$4)*(GMWA!$CR$2:$CR$600=P$1),0),$A26-1966)</f>
        <v>20</v>
      </c>
      <c r="Q26" s="5" cm="1">
        <f t="array" ref="Q26">INDEX(GMWA!$A$2:$CR$600,MATCH(1,(GMWA!$CQ$2:$CQ$600=Q$3)*(GMWA!$CP$2:$CP$600=Q$4)*(GMWA!$CR$2:$CR$600=Q$1),0),$A26-1966)</f>
        <v>5.9909749999999997</v>
      </c>
      <c r="R26" s="5" cm="1">
        <f t="array" ref="R26">INDEX(GMWA!$A$2:$CR$600,MATCH(1,(GMWA!$CQ$2:$CQ$600=R$3)*(GMWA!$CP$2:$CP$600=R$4)*(GMWA!$CR$2:$CR$600=R$1),0),$A26-1966)</f>
        <v>2.0990000000000002</v>
      </c>
      <c r="S26" s="5" cm="1">
        <f t="array" ref="S26">INDEX(GMWA!$A$2:$CR$600,MATCH(1,(GMWA!$CQ$2:$CQ$600=S$3)*(GMWA!$CP$2:$CP$600=S$4)*(GMWA!$CR$2:$CR$600=S$1),0),$A26-1966)</f>
        <v>2.81501</v>
      </c>
      <c r="T26" s="5" cm="1">
        <f t="array" ref="T26">INDEX(GMWA!$A$2:$CR$600,MATCH(1,(GMWA!$CQ$2:$CQ$600=T$3)*(GMWA!$CP$2:$CP$600=T$4)*(GMWA!$CR$2:$CR$600=T$1),0),$A26-1966)</f>
        <v>8.8667999999999996</v>
      </c>
      <c r="U26" s="5" cm="1">
        <f t="array" ref="U26">INDEX(GMWA!$A$2:$CR$600,MATCH(1,(GMWA!$CQ$2:$CQ$600=U$3)*(GMWA!$CP$2:$CP$600=U$4)*(GMWA!$CR$2:$CR$600=U$1),0),$A26-1966)</f>
        <v>4.0000000000000001E-3</v>
      </c>
      <c r="V26" s="5" cm="1">
        <f t="array" ref="V26">INDEX(GMWA!$A$2:$CR$600,MATCH(1,(GMWA!$CQ$2:$CQ$600=V$3)*(GMWA!$CP$2:$CP$600=V$4)*(GMWA!$CR$2:$CR$600=V$1),0),$A26-1966)</f>
        <v>237655.3</v>
      </c>
      <c r="W26" s="5" cm="1">
        <f t="array" ref="W26">INDEX(GMWA!$A$2:$CR$600,MATCH(1,(GMWA!$CQ$2:$CQ$600=W$3)*(GMWA!$CP$2:$CP$600=W$4)*(GMWA!$CR$2:$CR$600=W$1),0),$A26-1966)</f>
        <v>6239.3130000000001</v>
      </c>
      <c r="X26" s="5" cm="1">
        <f t="array" ref="X26">INDEX(GMWA!$A$2:$CR$600,MATCH(1,(GMWA!$CQ$2:$CQ$600=X$3)*(GMWA!$CP$2:$CP$600=X$4)*(GMWA!$CR$2:$CR$600=X$1),0),$A26-1966)</f>
        <v>332657</v>
      </c>
      <c r="Y26" s="5" cm="1">
        <f t="array" ref="Y26">INDEX(GMWA!$A$2:$CR$600,MATCH(1,(GMWA!$CQ$2:$CQ$600=Y$3)*(GMWA!$CP$2:$CP$600=Y$4)*(GMWA!$CR$2:$CR$600=Y$1),0),$A26-1966)</f>
        <v>665461</v>
      </c>
      <c r="Z26" s="5" cm="1">
        <f t="array" ref="Z26">INDEX(GMWA!$A$2:$CR$600,MATCH(1,(GMWA!$CQ$2:$CQ$600=Z$3)*(GMWA!$CP$2:$CP$600=Z$4)*(GMWA!$CR$2:$CR$600=Z$1),0),$A26-1966)</f>
        <v>147410</v>
      </c>
      <c r="AA26" s="5" cm="1">
        <f t="array" ref="AA26">INDEX(GMWA!$A$2:$CR$600,MATCH(1,(GMWA!$CQ$2:$CQ$600=AA$3)*(GMWA!$CP$2:$CP$600=AA$4)*(GMWA!$CR$2:$CR$600=AA$1),0),$A26-1966)</f>
        <v>666.70799999999997</v>
      </c>
      <c r="AB26" s="5" cm="1">
        <f t="array" ref="AB26">INDEX(GMWA!$A$2:$CR$600,MATCH(1,(GMWA!$CQ$2:$CQ$600=AB$3)*(GMWA!$CP$2:$CP$600=AB$4)*(GMWA!$CR$2:$CR$600=AB$1),0),$A26-1966)</f>
        <v>1139158</v>
      </c>
      <c r="AC26" s="5" cm="1">
        <f t="array" ref="AC26">INDEX(GMWA!$A$2:$CR$600,MATCH(1,(GMWA!$CQ$2:$CQ$600=AC$3)*(GMWA!$CP$2:$CP$600=AC$4)*(GMWA!$CR$2:$CR$600=AC$1),0),$A26-1966)</f>
        <v>133.71039999999999</v>
      </c>
      <c r="AD26" s="5" cm="1">
        <f t="array" ref="AD26">INDEX(GMWA!$A$2:$CR$600,MATCH(1,(GMWA!$CQ$2:$CQ$600=AD$3)*(GMWA!$CP$2:$CP$600=AD$4)*(GMWA!$CR$2:$CR$600=AD$1),0),$A26-1966)</f>
        <v>28933.52</v>
      </c>
      <c r="AE26" s="5" cm="1">
        <f t="array" ref="AE26">INDEX(GMWA!$A$2:$CR$600,MATCH(1,(GMWA!$CQ$2:$CQ$600=AE$3)*(GMWA!$CP$2:$CP$600=AE$4)*(GMWA!$CR$2:$CR$600=AE$1),0),$A26-1966)</f>
        <v>707.18399999999997</v>
      </c>
      <c r="AF26" s="5" cm="1">
        <f t="array" ref="AF26">INDEX(GMWA!$A$2:$CR$600,MATCH(1,(GMWA!$CQ$2:$CQ$600=AF$3)*(GMWA!$CP$2:$CP$600=AF$4)*(GMWA!$CR$2:$CR$600=AF$1),0),$A26-1966)</f>
        <v>452.30799999999999</v>
      </c>
      <c r="AG26" s="5" cm="1">
        <f t="array" ref="AG26">INDEX(GMWA!$A$2:$CR$600,MATCH(1,(GMWA!$CQ$2:$CQ$600=AG$3)*(GMWA!$CP$2:$CP$600=AG$4)*(GMWA!$CR$2:$CR$600=AG$1),0),$A26-1966)</f>
        <v>869.15899999999999</v>
      </c>
      <c r="AH26" s="5" cm="1">
        <f t="array" ref="AH26">INDEX(GMWA!$A$2:$CR$600,MATCH(1,(GMWA!$CQ$2:$CQ$600=AH$3)*(GMWA!$CP$2:$CP$600=AH$4)*(GMWA!$CR$2:$CR$600=AH$1),0),$A26-1966)</f>
        <v>199.071</v>
      </c>
      <c r="AI26" s="5" cm="1">
        <f t="array" ref="AI26">INDEX(GMWA!$A$2:$CR$600,MATCH(1,(GMWA!$CQ$2:$CQ$600=AI$3)*(GMWA!$CP$2:$CP$600=AI$4)*(GMWA!$CR$2:$CR$600=AI$1),0),$A26-1966)</f>
        <v>255.67410000000001</v>
      </c>
      <c r="AJ26" s="5" cm="1">
        <f t="array" ref="AJ26">INDEX(GMWA!$A$2:$CR$600,MATCH(1,(GMWA!$CQ$2:$CQ$600=AJ$3)*(GMWA!$CP$2:$CP$600=AJ$4)*(GMWA!$CR$2:$CR$600=AJ$1),0),$A26-1966)</f>
        <v>309.0736</v>
      </c>
      <c r="AK26" s="5" cm="1">
        <f t="array" ref="AK26">INDEX(GMWA!$A$2:$CR$600,MATCH(1,(GMWA!$CQ$2:$CQ$600=AK$3)*(GMWA!$CP$2:$CP$600=AK$4)*(GMWA!$CR$2:$CR$600=AK$1),0),$A26-1966)</f>
        <v>118.0138</v>
      </c>
      <c r="AL26" s="5" cm="1">
        <f t="array" ref="AL26">INDEX(GMWA!$A$2:$CR$600,MATCH(1,(GMWA!$CQ$2:$CQ$600=AL$3)*(GMWA!$CP$2:$CP$600=AL$4)*(GMWA!$CR$2:$CR$600=AL$1),0),$A26-1966)</f>
        <v>34.622909999999997</v>
      </c>
      <c r="AM26" s="5" cm="1">
        <f t="array" ref="AM26">INDEX(GMWA!$A$2:$CR$600,MATCH(1,(GMWA!$CQ$2:$CQ$600=AM$3)*(GMWA!$CP$2:$CP$600=AM$4)*(GMWA!$CR$2:$CR$600=AM$1),0),$A26-1966)</f>
        <v>31.426690000000001</v>
      </c>
      <c r="AN26" s="5" cm="1">
        <f t="array" ref="AN26">INDEX(GMWA!$A$2:$CR$600,MATCH(1,(GMWA!$CQ$2:$CQ$600=AN$3)*(GMWA!$CP$2:$CP$600=AN$4)*(GMWA!$CR$2:$CR$600=AN$1),0),$A26-1966)</f>
        <v>66.384910000000005</v>
      </c>
      <c r="AO26" s="5" cm="1">
        <f t="array" ref="AO26">INDEX(GMWA!$A$2:$CR$600,MATCH(1,(GMWA!$CQ$2:$CQ$600=AO$3)*(GMWA!$CP$2:$CP$600=AO$4)*(GMWA!$CR$2:$CR$600=AO$1),0),$A26-1966)</f>
        <v>40.522460000000002</v>
      </c>
      <c r="AP26" s="5" cm="1">
        <f t="array" ref="AP26">INDEX(GMWA!$A$2:$CR$600,MATCH(1,(GMWA!$CQ$2:$CQ$600=AP$3)*(GMWA!$CP$2:$CP$600=AP$4)*(GMWA!$CR$2:$CR$600=AP$1),0),$A26-1966)</f>
        <v>730874</v>
      </c>
      <c r="AQ26" s="5" cm="1">
        <f t="array" ref="AQ26">INDEX(GMWA!$A$2:$CR$600,MATCH(1,(GMWA!$CQ$2:$CQ$600=AQ$3)*(GMWA!$CP$2:$CP$600=AQ$4)*(GMWA!$CR$2:$CR$600=AQ$1),0),$A26-1966)</f>
        <v>6520.3249999999998</v>
      </c>
      <c r="AR26" s="5" cm="1">
        <f t="array" ref="AR26">INDEX(GMWA!$A$2:$CR$600,MATCH(1,(GMWA!$CQ$2:$CQ$600=AR$3)*(GMWA!$CP$2:$CP$600=AR$4)*(GMWA!$CR$2:$CR$600=AR$1),0),$A26-1966)</f>
        <v>504109.2</v>
      </c>
      <c r="AS26" s="5" cm="1">
        <f t="array" ref="AS26">INDEX(GMWA!$A$2:$CR$600,MATCH(1,(GMWA!$CQ$2:$CQ$600=AS$3)*(GMWA!$CP$2:$CP$600=AS$4)*(GMWA!$CR$2:$CR$600=AS$1),0),$A26-1966)</f>
        <v>718436</v>
      </c>
      <c r="AT26" s="5" cm="1">
        <f t="array" ref="AT26">INDEX(GMWA!$A$2:$CR$600,MATCH(1,(GMWA!$CQ$2:$CQ$600=AT$3)*(GMWA!$CP$2:$CP$600=AT$4)*(GMWA!$CR$2:$CR$600=AT$1),0),$A26-1966)</f>
        <v>432606</v>
      </c>
      <c r="AU26" s="5" cm="1">
        <f t="array" ref="AU26">INDEX(GMWA!$A$2:$CR$600,MATCH(1,(GMWA!$CQ$2:$CQ$600=AU$3)*(GMWA!$CP$2:$CP$600=AU$4)*(GMWA!$CR$2:$CR$600=AU$1),0),$A26-1966)</f>
        <v>923.01400000000001</v>
      </c>
      <c r="AV26" s="5" cm="1">
        <f t="array" ref="AV26">INDEX(GMWA!$A$2:$CR$600,MATCH(1,(GMWA!$CQ$2:$CQ$600=AV$3)*(GMWA!$CP$2:$CP$600=AV$4)*(GMWA!$CR$2:$CR$600=AV$1),0),$A26-1966)</f>
        <v>1639131</v>
      </c>
      <c r="AW26" s="5" cm="1">
        <f t="array" ref="AW26">INDEX(GMWA!$A$2:$CR$600,MATCH(1,(GMWA!$CQ$2:$CQ$600=AW$3)*(GMWA!$CP$2:$CP$600=AW$4)*(GMWA!$CR$2:$CR$600=AW$1),0),$A26-1966)</f>
        <v>393.40870000000001</v>
      </c>
      <c r="AX26" s="5" cm="1">
        <f t="array" ref="AX26">INDEX(GMWA!$A$2:$CR$600,MATCH(1,(GMWA!$CQ$2:$CQ$600=AX$3)*(GMWA!$CP$2:$CP$600=AX$4)*(GMWA!$CR$2:$CR$600=AX$1),0),$A26-1966)</f>
        <v>277540.7</v>
      </c>
      <c r="AY26" s="5" cm="1">
        <f t="array" ref="AY26">INDEX(GMWA!$A$2:$CR$600,MATCH(1,(GMWA!$CQ$2:$CQ$600=AY$3)*(GMWA!$CP$2:$CP$600=AY$4)*(GMWA!$CR$2:$CR$600=AY$1),0),$A26-1966)</f>
        <v>1700.5129999999999</v>
      </c>
      <c r="AZ26" s="5" cm="1">
        <f t="array" ref="AZ26">INDEX(GMWA!$A$2:$CR$600,MATCH(1,(GMWA!$CQ$2:$CQ$600=AZ$3)*(GMWA!$CP$2:$CP$600=AZ$4)*(GMWA!$CR$2:$CR$600=AZ$1),0),$A26-1966)</f>
        <v>1121.3309999999999</v>
      </c>
      <c r="BA26" s="5" cm="1">
        <f t="array" ref="BA26">INDEX(GMWA!$A$2:$CR$600,MATCH(1,(GMWA!$CQ$2:$CQ$600=BA$3)*(GMWA!$CP$2:$CP$600=BA$4)*(GMWA!$CR$2:$CR$600=BA$1),0),$A26-1966)</f>
        <v>838.23389999999995</v>
      </c>
      <c r="BB26" s="5" cm="1">
        <f t="array" ref="BB26">INDEX(GMWA!$A$2:$CR$600,MATCH(1,(GMWA!$CQ$2:$CQ$600=BB$3)*(GMWA!$CP$2:$CP$600=BB$4)*(GMWA!$CR$2:$CR$600=BB$1),0),$A26-1966)</f>
        <v>387.86500000000001</v>
      </c>
      <c r="BC26" s="5" cm="1">
        <f t="array" ref="BC26">INDEX(GMWA!$A$2:$CR$600,MATCH(1,(GMWA!$CQ$2:$CQ$600=BC$3)*(GMWA!$CP$2:$CP$600=BC$4)*(GMWA!$CR$2:$CR$600=BC$1),0),$A26-1966)</f>
        <v>291.435</v>
      </c>
      <c r="BD26" s="5" cm="1">
        <f t="array" ref="BD26">INDEX(GMWA!$A$2:$CR$600,MATCH(1,(GMWA!$CQ$2:$CQ$600=BD$3)*(GMWA!$CP$2:$CP$600=BD$4)*(GMWA!$CR$2:$CR$600=BD$1),0),$A26-1966)</f>
        <v>181.52099999999999</v>
      </c>
      <c r="BE26" s="5" cm="1">
        <f t="array" ref="BE26">INDEX(GMWA!$A$2:$CR$600,MATCH(1,(GMWA!$CQ$2:$CQ$600=BE$3)*(GMWA!$CP$2:$CP$600=BE$4)*(GMWA!$CR$2:$CR$600=BE$1),0),$A26-1966)</f>
        <v>154.08349999999999</v>
      </c>
      <c r="BF26" s="5" cm="1">
        <f t="array" ref="BF26">INDEX(GMWA!$A$2:$CR$600,MATCH(1,(GMWA!$CQ$2:$CQ$600=BF$3)*(GMWA!$CP$2:$CP$600=BF$4)*(GMWA!$CR$2:$CR$600=BF$1),0),$A26-1966)</f>
        <v>84.781999999999996</v>
      </c>
      <c r="BG26" s="5" cm="1">
        <f t="array" ref="BG26">INDEX(GMWA!$A$2:$CR$600,MATCH(1,(GMWA!$CQ$2:$CQ$600=BG$3)*(GMWA!$CP$2:$CP$600=BG$4)*(GMWA!$CR$2:$CR$600=BG$1),0),$A26-1966)</f>
        <v>41.318910000000002</v>
      </c>
      <c r="BH26" s="5" cm="1">
        <f t="array" ref="BH26">INDEX(GMWA!$A$2:$CR$600,MATCH(1,(GMWA!$CQ$2:$CQ$600=BH$3)*(GMWA!$CP$2:$CP$600=BH$4)*(GMWA!$CR$2:$CR$600=BH$1),0),$A26-1966)</f>
        <v>67.260540000000006</v>
      </c>
      <c r="BI26" s="5" cm="1">
        <f t="array" ref="BI26">INDEX(GMWA!$A$2:$CR$600,MATCH(1,(GMWA!$CQ$2:$CQ$600=BI$3)*(GMWA!$CP$2:$CP$600=BI$4)*(GMWA!$CR$2:$CR$600=BI$1),0),$A26-1966)</f>
        <v>66.736999999999995</v>
      </c>
      <c r="BK26" s="9">
        <f t="shared" si="8"/>
        <v>8.0911303051099637</v>
      </c>
      <c r="BL26" s="9">
        <f t="shared" si="9"/>
        <v>6.6866336085399141</v>
      </c>
      <c r="BM26" s="9">
        <f t="shared" si="10"/>
        <v>5.0031143189531555</v>
      </c>
      <c r="BN26" s="9">
        <f t="shared" si="11"/>
        <v>9.8303281484564842</v>
      </c>
      <c r="BO26" s="9">
        <f t="shared" si="12"/>
        <v>3.6144087918051695</v>
      </c>
      <c r="BP26" s="9">
        <f t="shared" si="13"/>
        <v>8.5824393887578978</v>
      </c>
      <c r="BQ26" s="9">
        <f t="shared" si="14"/>
        <v>5.2182383830864554</v>
      </c>
      <c r="BR26" s="9">
        <f t="shared" si="15"/>
        <v>4.767505743756657</v>
      </c>
      <c r="BS26" s="9">
        <f t="shared" si="16"/>
        <v>7.3517463481802423</v>
      </c>
      <c r="BT26" s="9">
        <f t="shared" si="17"/>
        <v>7.3700762460689155</v>
      </c>
      <c r="BU26" s="9">
        <f t="shared" si="18"/>
        <v>7.43276705253942</v>
      </c>
      <c r="BV26" s="9">
        <f t="shared" si="19"/>
        <v>10.962896317014494</v>
      </c>
      <c r="BW26" s="9">
        <f t="shared" si="20"/>
        <v>13.886643458866436</v>
      </c>
      <c r="BX26" s="9">
        <f t="shared" si="21"/>
        <v>6.3525010941663629</v>
      </c>
      <c r="BY26" s="9">
        <f t="shared" si="22"/>
        <v>6.4709506085281951</v>
      </c>
      <c r="BZ26" s="9">
        <f t="shared" si="23"/>
        <v>5.0765037648139453</v>
      </c>
      <c r="CA26" s="9">
        <f t="shared" si="24"/>
        <v>6.0624597990174722</v>
      </c>
      <c r="CB26" s="9">
        <f t="shared" si="25"/>
        <v>8.9573862217115447</v>
      </c>
      <c r="CC26" s="9">
        <f t="shared" si="26"/>
        <v>13.356649877208538</v>
      </c>
      <c r="CD26" s="9">
        <f t="shared" si="27"/>
        <v>9.8710690318406132E-3</v>
      </c>
    </row>
    <row r="27" spans="1:82">
      <c r="A27" s="5">
        <f t="shared" si="28"/>
        <v>1993</v>
      </c>
      <c r="B27" s="5" cm="1">
        <f t="array" ref="B27">INDEX(GMWA!$A$2:$CR$600,MATCH(1,(GMWA!$CQ$2:$CQ$600=B$3)*(GMWA!$CP$2:$CP$600=B$4)*(GMWA!$CR$2:$CR$600=B$1),0),$A27-1966)</f>
        <v>20439</v>
      </c>
      <c r="C27" s="5" cm="1">
        <f t="array" ref="C27">INDEX(GMWA!$A$2:$CR$600,MATCH(1,(GMWA!$CQ$2:$CQ$600=C$3)*(GMWA!$CP$2:$CP$600=C$4)*(GMWA!$CR$2:$CR$600=C$1),0),$A27-1966)</f>
        <v>422.75</v>
      </c>
      <c r="D27" s="5" cm="1">
        <f t="array" ref="D27">INDEX(GMWA!$A$2:$CR$600,MATCH(1,(GMWA!$CQ$2:$CQ$600=D$3)*(GMWA!$CP$2:$CP$600=D$4)*(GMWA!$CR$2:$CR$600=D$1),0),$A27-1966)</f>
        <v>16495.37</v>
      </c>
      <c r="E27" s="5" cm="1">
        <f t="array" ref="E27">INDEX(GMWA!$A$2:$CR$600,MATCH(1,(GMWA!$CQ$2:$CQ$600=E$3)*(GMWA!$CP$2:$CP$600=E$4)*(GMWA!$CR$2:$CR$600=E$1),0),$A27-1966)</f>
        <v>67037</v>
      </c>
      <c r="F27" s="5" cm="1">
        <f t="array" ref="F27">INDEX(GMWA!$A$2:$CR$600,MATCH(1,(GMWA!$CQ$2:$CQ$600=F$3)*(GMWA!$CP$2:$CP$600=F$4)*(GMWA!$CR$2:$CR$600=F$1),0),$A27-1966)</f>
        <v>5567</v>
      </c>
      <c r="G27" s="5" cm="1">
        <f t="array" ref="G27">INDEX(GMWA!$A$2:$CR$600,MATCH(1,(GMWA!$CQ$2:$CQ$600=G$3)*(GMWA!$CP$2:$CP$600=G$4)*(GMWA!$CR$2:$CR$600=G$1),0),$A27-1966)</f>
        <v>64.031679999999994</v>
      </c>
      <c r="H27" s="5" cm="1">
        <f t="array" ref="H27">INDEX(GMWA!$A$2:$CR$600,MATCH(1,(GMWA!$CQ$2:$CQ$600=H$3)*(GMWA!$CP$2:$CP$600=H$4)*(GMWA!$CR$2:$CR$600=H$1),0),$A27-1966)</f>
        <v>71700.45</v>
      </c>
      <c r="I27" s="5" cm="1">
        <f t="array" ref="I27">INDEX(GMWA!$A$2:$CR$600,MATCH(1,(GMWA!$CQ$2:$CQ$600=I$3)*(GMWA!$CP$2:$CP$600=I$4)*(GMWA!$CR$2:$CR$600=I$1),0),$A27-1966)</f>
        <v>6.7757149999999999</v>
      </c>
      <c r="J27" s="5" cm="1">
        <f t="array" ref="J27">INDEX(GMWA!$A$2:$CR$600,MATCH(1,(GMWA!$CQ$2:$CQ$600=J$3)*(GMWA!$CP$2:$CP$600=J$4)*(GMWA!$CR$2:$CR$600=J$1),0),$A27-1966)</f>
        <v>2499.5839999999998</v>
      </c>
      <c r="K27" s="5" cm="1">
        <f t="array" ref="K27">INDEX(GMWA!$A$2:$CR$600,MATCH(1,(GMWA!$CQ$2:$CQ$600=K$3)*(GMWA!$CP$2:$CP$600=K$4)*(GMWA!$CR$2:$CR$600=K$1),0),$A27-1966)</f>
        <v>54.689990000000002</v>
      </c>
      <c r="L27" s="5" cm="1">
        <f t="array" ref="L27">INDEX(GMWA!$A$2:$CR$600,MATCH(1,(GMWA!$CQ$2:$CQ$600=L$3)*(GMWA!$CP$2:$CP$600=L$4)*(GMWA!$CR$2:$CR$600=L$1),0),$A27-1966)</f>
        <v>36.587000000000003</v>
      </c>
      <c r="M27" s="5" cm="1">
        <f t="array" ref="M27">INDEX(GMWA!$A$2:$CR$600,MATCH(1,(GMWA!$CQ$2:$CQ$600=M$3)*(GMWA!$CP$2:$CP$600=M$4)*(GMWA!$CR$2:$CR$600=M$1),0),$A27-1966)</f>
        <v>101.577</v>
      </c>
      <c r="N27" s="5" cm="1">
        <f t="array" ref="N27">INDEX(GMWA!$A$2:$CR$600,MATCH(1,(GMWA!$CQ$2:$CQ$600=N$3)*(GMWA!$CP$2:$CP$600=N$4)*(GMWA!$CR$2:$CR$600=N$1),0),$A27-1966)</f>
        <v>25.016369999999998</v>
      </c>
      <c r="O27" s="5" cm="1">
        <f t="array" ref="O27">INDEX(GMWA!$A$2:$CR$600,MATCH(1,(GMWA!$CQ$2:$CQ$600=O$3)*(GMWA!$CP$2:$CP$600=O$4)*(GMWA!$CR$2:$CR$600=O$1),0),$A27-1966)</f>
        <v>16.3185</v>
      </c>
      <c r="P27" s="5" cm="1">
        <f t="array" ref="P27">INDEX(GMWA!$A$2:$CR$600,MATCH(1,(GMWA!$CQ$2:$CQ$600=P$3)*(GMWA!$CP$2:$CP$600=P$4)*(GMWA!$CR$2:$CR$600=P$1),0),$A27-1966)</f>
        <v>20.434889999999999</v>
      </c>
      <c r="Q27" s="5" cm="1">
        <f t="array" ref="Q27">INDEX(GMWA!$A$2:$CR$600,MATCH(1,(GMWA!$CQ$2:$CQ$600=Q$3)*(GMWA!$CP$2:$CP$600=Q$4)*(GMWA!$CR$2:$CR$600=Q$1),0),$A27-1966)</f>
        <v>6.2480859999999998</v>
      </c>
      <c r="R27" s="5" cm="1">
        <f t="array" ref="R27">INDEX(GMWA!$A$2:$CR$600,MATCH(1,(GMWA!$CQ$2:$CQ$600=R$3)*(GMWA!$CP$2:$CP$600=R$4)*(GMWA!$CR$2:$CR$600=R$1),0),$A27-1966)</f>
        <v>3.6930000000000001</v>
      </c>
      <c r="S27" s="5" cm="1">
        <f t="array" ref="S27">INDEX(GMWA!$A$2:$CR$600,MATCH(1,(GMWA!$CQ$2:$CQ$600=S$3)*(GMWA!$CP$2:$CP$600=S$4)*(GMWA!$CR$2:$CR$600=S$1),0),$A27-1966)</f>
        <v>2.84802</v>
      </c>
      <c r="T27" s="5" cm="1">
        <f t="array" ref="T27">INDEX(GMWA!$A$2:$CR$600,MATCH(1,(GMWA!$CQ$2:$CQ$600=T$3)*(GMWA!$CP$2:$CP$600=T$4)*(GMWA!$CR$2:$CR$600=T$1),0),$A27-1966)</f>
        <v>10.0588</v>
      </c>
      <c r="U27" s="5" cm="1">
        <f t="array" ref="U27">INDEX(GMWA!$A$2:$CR$600,MATCH(1,(GMWA!$CQ$2:$CQ$600=U$3)*(GMWA!$CP$2:$CP$600=U$4)*(GMWA!$CR$2:$CR$600=U$1),0),$A27-1966)</f>
        <v>4.0000000000000001E-3</v>
      </c>
      <c r="V27" s="5" cm="1">
        <f t="array" ref="V27">INDEX(GMWA!$A$2:$CR$600,MATCH(1,(GMWA!$CQ$2:$CQ$600=V$3)*(GMWA!$CP$2:$CP$600=V$4)*(GMWA!$CR$2:$CR$600=V$1),0),$A27-1966)</f>
        <v>286197.8</v>
      </c>
      <c r="W27" s="5" cm="1">
        <f t="array" ref="W27">INDEX(GMWA!$A$2:$CR$600,MATCH(1,(GMWA!$CQ$2:$CQ$600=W$3)*(GMWA!$CP$2:$CP$600=W$4)*(GMWA!$CR$2:$CR$600=W$1),0),$A27-1966)</f>
        <v>6653.47</v>
      </c>
      <c r="X27" s="5" cm="1">
        <f t="array" ref="X27">INDEX(GMWA!$A$2:$CR$600,MATCH(1,(GMWA!$CQ$2:$CQ$600=X$3)*(GMWA!$CP$2:$CP$600=X$4)*(GMWA!$CR$2:$CR$600=X$1),0),$A27-1966)</f>
        <v>365698</v>
      </c>
      <c r="Y27" s="5" cm="1">
        <f t="array" ref="Y27">INDEX(GMWA!$A$2:$CR$600,MATCH(1,(GMWA!$CQ$2:$CQ$600=Y$3)*(GMWA!$CP$2:$CP$600=Y$4)*(GMWA!$CR$2:$CR$600=Y$1),0),$A27-1966)</f>
        <v>777123</v>
      </c>
      <c r="Z27" s="5" cm="1">
        <f t="array" ref="Z27">INDEX(GMWA!$A$2:$CR$600,MATCH(1,(GMWA!$CQ$2:$CQ$600=Z$3)*(GMWA!$CP$2:$CP$600=Z$4)*(GMWA!$CR$2:$CR$600=Z$1),0),$A27-1966)</f>
        <v>177899</v>
      </c>
      <c r="AA27" s="5" cm="1">
        <f t="array" ref="AA27">INDEX(GMWA!$A$2:$CR$600,MATCH(1,(GMWA!$CQ$2:$CQ$600=AA$3)*(GMWA!$CP$2:$CP$600=AA$4)*(GMWA!$CR$2:$CR$600=AA$1),0),$A27-1966)</f>
        <v>801.75099999999998</v>
      </c>
      <c r="AB27" s="5" cm="1">
        <f t="array" ref="AB27">INDEX(GMWA!$A$2:$CR$600,MATCH(1,(GMWA!$CQ$2:$CQ$600=AB$3)*(GMWA!$CP$2:$CP$600=AB$4)*(GMWA!$CR$2:$CR$600=AB$1),0),$A27-1966)</f>
        <v>1227563</v>
      </c>
      <c r="AC27" s="5" cm="1">
        <f t="array" ref="AC27">INDEX(GMWA!$A$2:$CR$600,MATCH(1,(GMWA!$CQ$2:$CQ$600=AC$3)*(GMWA!$CP$2:$CP$600=AC$4)*(GMWA!$CR$2:$CR$600=AC$1),0),$A27-1966)</f>
        <v>155.55029999999999</v>
      </c>
      <c r="AD27" s="5" cm="1">
        <f t="array" ref="AD27">INDEX(GMWA!$A$2:$CR$600,MATCH(1,(GMWA!$CQ$2:$CQ$600=AD$3)*(GMWA!$CP$2:$CP$600=AD$4)*(GMWA!$CR$2:$CR$600=AD$1),0),$A27-1966)</f>
        <v>30452.31</v>
      </c>
      <c r="AE27" s="5" cm="1">
        <f t="array" ref="AE27">INDEX(GMWA!$A$2:$CR$600,MATCH(1,(GMWA!$CQ$2:$CQ$600=AE$3)*(GMWA!$CP$2:$CP$600=AE$4)*(GMWA!$CR$2:$CR$600=AE$1),0),$A27-1966)</f>
        <v>787.65530000000001</v>
      </c>
      <c r="AF27" s="5" cm="1">
        <f t="array" ref="AF27">INDEX(GMWA!$A$2:$CR$600,MATCH(1,(GMWA!$CQ$2:$CQ$600=AF$3)*(GMWA!$CP$2:$CP$600=AF$4)*(GMWA!$CR$2:$CR$600=AF$1),0),$A27-1966)</f>
        <v>529.75710000000004</v>
      </c>
      <c r="AG27" s="5" cm="1">
        <f t="array" ref="AG27">INDEX(GMWA!$A$2:$CR$600,MATCH(1,(GMWA!$CQ$2:$CQ$600=AG$3)*(GMWA!$CP$2:$CP$600=AG$4)*(GMWA!$CR$2:$CR$600=AG$1),0),$A27-1966)</f>
        <v>973.65899999999999</v>
      </c>
      <c r="AH27" s="5" cm="1">
        <f t="array" ref="AH27">INDEX(GMWA!$A$2:$CR$600,MATCH(1,(GMWA!$CQ$2:$CQ$600=AH$3)*(GMWA!$CP$2:$CP$600=AH$4)*(GMWA!$CR$2:$CR$600=AH$1),0),$A27-1966)</f>
        <v>259.19400000000002</v>
      </c>
      <c r="AI27" s="5" cm="1">
        <f t="array" ref="AI27">INDEX(GMWA!$A$2:$CR$600,MATCH(1,(GMWA!$CQ$2:$CQ$600=AI$3)*(GMWA!$CP$2:$CP$600=AI$4)*(GMWA!$CR$2:$CR$600=AI$1),0),$A27-1966)</f>
        <v>276.09710000000001</v>
      </c>
      <c r="AJ27" s="5" cm="1">
        <f t="array" ref="AJ27">INDEX(GMWA!$A$2:$CR$600,MATCH(1,(GMWA!$CQ$2:$CQ$600=AJ$3)*(GMWA!$CP$2:$CP$600=AJ$4)*(GMWA!$CR$2:$CR$600=AJ$1),0),$A27-1966)</f>
        <v>327.92290000000003</v>
      </c>
      <c r="AK27" s="5" cm="1">
        <f t="array" ref="AK27">INDEX(GMWA!$A$2:$CR$600,MATCH(1,(GMWA!$CQ$2:$CQ$600=AK$3)*(GMWA!$CP$2:$CP$600=AK$4)*(GMWA!$CR$2:$CR$600=AK$1),0),$A27-1966)</f>
        <v>131.9254</v>
      </c>
      <c r="AL27" s="5" cm="1">
        <f t="array" ref="AL27">INDEX(GMWA!$A$2:$CR$600,MATCH(1,(GMWA!$CQ$2:$CQ$600=AL$3)*(GMWA!$CP$2:$CP$600=AL$4)*(GMWA!$CR$2:$CR$600=AL$1),0),$A27-1966)</f>
        <v>45.295380000000002</v>
      </c>
      <c r="AM27" s="5" cm="1">
        <f t="array" ref="AM27">INDEX(GMWA!$A$2:$CR$600,MATCH(1,(GMWA!$CQ$2:$CQ$600=AM$3)*(GMWA!$CP$2:$CP$600=AM$4)*(GMWA!$CR$2:$CR$600=AM$1),0),$A27-1966)</f>
        <v>34.893949999999997</v>
      </c>
      <c r="AN27" s="5" cm="1">
        <f t="array" ref="AN27">INDEX(GMWA!$A$2:$CR$600,MATCH(1,(GMWA!$CQ$2:$CQ$600=AN$3)*(GMWA!$CP$2:$CP$600=AN$4)*(GMWA!$CR$2:$CR$600=AN$1),0),$A27-1966)</f>
        <v>87.227890000000002</v>
      </c>
      <c r="AO27" s="5" cm="1">
        <f t="array" ref="AO27">INDEX(GMWA!$A$2:$CR$600,MATCH(1,(GMWA!$CQ$2:$CQ$600=AO$3)*(GMWA!$CP$2:$CP$600=AO$4)*(GMWA!$CR$2:$CR$600=AO$1),0),$A27-1966)</f>
        <v>46.279220000000002</v>
      </c>
      <c r="AP27" s="5" cm="1">
        <f t="array" ref="AP27">INDEX(GMWA!$A$2:$CR$600,MATCH(1,(GMWA!$CQ$2:$CQ$600=AP$3)*(GMWA!$CP$2:$CP$600=AP$4)*(GMWA!$CR$2:$CR$600=AP$1),0),$A27-1966)</f>
        <v>769855</v>
      </c>
      <c r="AQ27" s="5" cm="1">
        <f t="array" ref="AQ27">INDEX(GMWA!$A$2:$CR$600,MATCH(1,(GMWA!$CQ$2:$CQ$600=AQ$3)*(GMWA!$CP$2:$CP$600=AQ$4)*(GMWA!$CR$2:$CR$600=AQ$1),0),$A27-1966)</f>
        <v>6858.55</v>
      </c>
      <c r="AR27" s="5" cm="1">
        <f t="array" ref="AR27">INDEX(GMWA!$A$2:$CR$600,MATCH(1,(GMWA!$CQ$2:$CQ$600=AR$3)*(GMWA!$CP$2:$CP$600=AR$4)*(GMWA!$CR$2:$CR$600=AR$1),0),$A27-1966)</f>
        <v>504425.6</v>
      </c>
      <c r="AS27" s="5" cm="1">
        <f t="array" ref="AS27">INDEX(GMWA!$A$2:$CR$600,MATCH(1,(GMWA!$CQ$2:$CQ$600=AS$3)*(GMWA!$CP$2:$CP$600=AS$4)*(GMWA!$CR$2:$CR$600=AS$1),0),$A27-1966)</f>
        <v>747037</v>
      </c>
      <c r="AT27" s="5" cm="1">
        <f t="array" ref="AT27">INDEX(GMWA!$A$2:$CR$600,MATCH(1,(GMWA!$CQ$2:$CQ$600=AT$3)*(GMWA!$CP$2:$CP$600=AT$4)*(GMWA!$CR$2:$CR$600=AT$1),0),$A27-1966)</f>
        <v>454568</v>
      </c>
      <c r="AU27" s="5" cm="1">
        <f t="array" ref="AU27">INDEX(GMWA!$A$2:$CR$600,MATCH(1,(GMWA!$CQ$2:$CQ$600=AU$3)*(GMWA!$CP$2:$CP$600=AU$4)*(GMWA!$CR$2:$CR$600=AU$1),0),$A27-1966)</f>
        <v>928.46699999999998</v>
      </c>
      <c r="AV27" s="5" cm="1">
        <f t="array" ref="AV27">INDEX(GMWA!$A$2:$CR$600,MATCH(1,(GMWA!$CQ$2:$CQ$600=AV$3)*(GMWA!$CP$2:$CP$600=AV$4)*(GMWA!$CR$2:$CR$600=AV$1),0),$A27-1966)</f>
        <v>1653390</v>
      </c>
      <c r="AW27" s="5" cm="1">
        <f t="array" ref="AW27">INDEX(GMWA!$A$2:$CR$600,MATCH(1,(GMWA!$CQ$2:$CQ$600=AW$3)*(GMWA!$CP$2:$CP$600=AW$4)*(GMWA!$CR$2:$CR$600=AW$1),0),$A27-1966)</f>
        <v>401.92059999999998</v>
      </c>
      <c r="AX27" s="5" cm="1">
        <f t="array" ref="AX27">INDEX(GMWA!$A$2:$CR$600,MATCH(1,(GMWA!$CQ$2:$CQ$600=AX$3)*(GMWA!$CP$2:$CP$600=AX$4)*(GMWA!$CR$2:$CR$600=AX$1),0),$A27-1966)</f>
        <v>315181.3</v>
      </c>
      <c r="AY27" s="5" cm="1">
        <f t="array" ref="AY27">INDEX(GMWA!$A$2:$CR$600,MATCH(1,(GMWA!$CQ$2:$CQ$600=AY$3)*(GMWA!$CP$2:$CP$600=AY$4)*(GMWA!$CR$2:$CR$600=AY$1),0),$A27-1966)</f>
        <v>1749.027</v>
      </c>
      <c r="AZ27" s="5" cm="1">
        <f t="array" ref="AZ27">INDEX(GMWA!$A$2:$CR$600,MATCH(1,(GMWA!$CQ$2:$CQ$600=AZ$3)*(GMWA!$CP$2:$CP$600=AZ$4)*(GMWA!$CR$2:$CR$600=AZ$1),0),$A27-1966)</f>
        <v>1134.2729999999999</v>
      </c>
      <c r="BA27" s="5" cm="1">
        <f t="array" ref="BA27">INDEX(GMWA!$A$2:$CR$600,MATCH(1,(GMWA!$CQ$2:$CQ$600=BA$3)*(GMWA!$CP$2:$CP$600=BA$4)*(GMWA!$CR$2:$CR$600=BA$1),0),$A27-1966)</f>
        <v>863.33399999999995</v>
      </c>
      <c r="BB27" s="5" cm="1">
        <f t="array" ref="BB27">INDEX(GMWA!$A$2:$CR$600,MATCH(1,(GMWA!$CQ$2:$CQ$600=BB$3)*(GMWA!$CP$2:$CP$600=BB$4)*(GMWA!$CR$2:$CR$600=BB$1),0),$A27-1966)</f>
        <v>401.27199999999999</v>
      </c>
      <c r="BC27" s="5" cm="1">
        <f t="array" ref="BC27">INDEX(GMWA!$A$2:$CR$600,MATCH(1,(GMWA!$CQ$2:$CQ$600=BC$3)*(GMWA!$CP$2:$CP$600=BC$4)*(GMWA!$CR$2:$CR$600=BC$1),0),$A27-1966)</f>
        <v>299.81</v>
      </c>
      <c r="BD27" s="5" cm="1">
        <f t="array" ref="BD27">INDEX(GMWA!$A$2:$CR$600,MATCH(1,(GMWA!$CQ$2:$CQ$600=BD$3)*(GMWA!$CP$2:$CP$600=BD$4)*(GMWA!$CR$2:$CR$600=BD$1),0),$A27-1966)</f>
        <v>187.46799999999999</v>
      </c>
      <c r="BE27" s="5" cm="1">
        <f t="array" ref="BE27">INDEX(GMWA!$A$2:$CR$600,MATCH(1,(GMWA!$CQ$2:$CQ$600=BE$3)*(GMWA!$CP$2:$CP$600=BE$4)*(GMWA!$CR$2:$CR$600=BE$1),0),$A27-1966)</f>
        <v>159.69980000000001</v>
      </c>
      <c r="BF27" s="5" cm="1">
        <f t="array" ref="BF27">INDEX(GMWA!$A$2:$CR$600,MATCH(1,(GMWA!$CQ$2:$CQ$600=BF$3)*(GMWA!$CP$2:$CP$600=BF$4)*(GMWA!$CR$2:$CR$600=BF$1),0),$A27-1966)</f>
        <v>85.707999999999998</v>
      </c>
      <c r="BG27" s="5" cm="1">
        <f t="array" ref="BG27">INDEX(GMWA!$A$2:$CR$600,MATCH(1,(GMWA!$CQ$2:$CQ$600=BG$3)*(GMWA!$CP$2:$CP$600=BG$4)*(GMWA!$CR$2:$CR$600=BG$1),0),$A27-1966)</f>
        <v>44.501849999999997</v>
      </c>
      <c r="BH27" s="5" cm="1">
        <f t="array" ref="BH27">INDEX(GMWA!$A$2:$CR$600,MATCH(1,(GMWA!$CQ$2:$CQ$600=BH$3)*(GMWA!$CP$2:$CP$600=BH$4)*(GMWA!$CR$2:$CR$600=BH$1),0),$A27-1966)</f>
        <v>75.733949999999993</v>
      </c>
      <c r="BI27" s="5" cm="1">
        <f t="array" ref="BI27">INDEX(GMWA!$A$2:$CR$600,MATCH(1,(GMWA!$CQ$2:$CQ$600=BI$3)*(GMWA!$CP$2:$CP$600=BI$4)*(GMWA!$CR$2:$CR$600=BI$1),0),$A27-1966)</f>
        <v>70.414900000000003</v>
      </c>
      <c r="BK27" s="9">
        <f t="shared" si="8"/>
        <v>7.1415643306831855</v>
      </c>
      <c r="BL27" s="9">
        <f t="shared" si="9"/>
        <v>6.3538274013409541</v>
      </c>
      <c r="BM27" s="9">
        <f t="shared" si="10"/>
        <v>4.5106535994180987</v>
      </c>
      <c r="BN27" s="9">
        <f t="shared" si="11"/>
        <v>8.6263049736013482</v>
      </c>
      <c r="BO27" s="9">
        <f t="shared" si="12"/>
        <v>3.1293037060354476</v>
      </c>
      <c r="BP27" s="9">
        <f t="shared" si="13"/>
        <v>7.9864795927912775</v>
      </c>
      <c r="BQ27" s="9">
        <f t="shared" si="14"/>
        <v>5.8408774132162664</v>
      </c>
      <c r="BR27" s="9">
        <f t="shared" si="15"/>
        <v>4.3559639550679101</v>
      </c>
      <c r="BS27" s="9">
        <f t="shared" si="16"/>
        <v>8.208191759508555</v>
      </c>
      <c r="BT27" s="9">
        <f t="shared" si="17"/>
        <v>6.9433913540605889</v>
      </c>
      <c r="BU27" s="9">
        <f t="shared" si="18"/>
        <v>6.9063727508324098</v>
      </c>
      <c r="BV27" s="9">
        <f t="shared" si="19"/>
        <v>10.43250254966061</v>
      </c>
      <c r="BW27" s="9">
        <f t="shared" si="20"/>
        <v>9.651600731498414</v>
      </c>
      <c r="BX27" s="9">
        <f t="shared" si="21"/>
        <v>5.9104206454903006</v>
      </c>
      <c r="BY27" s="9">
        <f t="shared" si="22"/>
        <v>6.2316141995572734</v>
      </c>
      <c r="BZ27" s="9">
        <f t="shared" si="23"/>
        <v>4.7360750848585642</v>
      </c>
      <c r="CA27" s="9">
        <f t="shared" si="24"/>
        <v>8.1531493940441617</v>
      </c>
      <c r="CB27" s="9">
        <f t="shared" si="25"/>
        <v>8.1619306498691042</v>
      </c>
      <c r="CC27" s="9">
        <f t="shared" si="26"/>
        <v>11.531632829820829</v>
      </c>
      <c r="CD27" s="9">
        <f t="shared" si="27"/>
        <v>8.6431880226157647E-3</v>
      </c>
    </row>
    <row r="28" spans="1:82">
      <c r="A28" s="5">
        <f t="shared" si="28"/>
        <v>1994</v>
      </c>
      <c r="B28" s="5" cm="1">
        <f t="array" ref="B28">INDEX(GMWA!$A$2:$CR$600,MATCH(1,(GMWA!$CQ$2:$CQ$600=B$3)*(GMWA!$CP$2:$CP$600=B$4)*(GMWA!$CR$2:$CR$600=B$1),0),$A28-1966)</f>
        <v>23342</v>
      </c>
      <c r="C28" s="5" cm="1">
        <f t="array" ref="C28">INDEX(GMWA!$A$2:$CR$600,MATCH(1,(GMWA!$CQ$2:$CQ$600=C$3)*(GMWA!$CP$2:$CP$600=C$4)*(GMWA!$CR$2:$CR$600=C$1),0),$A28-1966)</f>
        <v>434.05</v>
      </c>
      <c r="D28" s="5" cm="1">
        <f t="array" ref="D28">INDEX(GMWA!$A$2:$CR$600,MATCH(1,(GMWA!$CQ$2:$CQ$600=D$3)*(GMWA!$CP$2:$CP$600=D$4)*(GMWA!$CR$2:$CR$600=D$1),0),$A28-1966)</f>
        <v>16449.900000000001</v>
      </c>
      <c r="E28" s="5" cm="1">
        <f t="array" ref="E28">INDEX(GMWA!$A$2:$CR$600,MATCH(1,(GMWA!$CQ$2:$CQ$600=E$3)*(GMWA!$CP$2:$CP$600=E$4)*(GMWA!$CR$2:$CR$600=E$1),0),$A28-1966)</f>
        <v>69791</v>
      </c>
      <c r="F28" s="5" cm="1">
        <f t="array" ref="F28">INDEX(GMWA!$A$2:$CR$600,MATCH(1,(GMWA!$CQ$2:$CQ$600=F$3)*(GMWA!$CP$2:$CP$600=F$4)*(GMWA!$CR$2:$CR$600=F$1),0),$A28-1966)</f>
        <v>7576</v>
      </c>
      <c r="G28" s="5" cm="1">
        <f t="array" ref="G28">INDEX(GMWA!$A$2:$CR$600,MATCH(1,(GMWA!$CQ$2:$CQ$600=G$3)*(GMWA!$CP$2:$CP$600=G$4)*(GMWA!$CR$2:$CR$600=G$1),0),$A28-1966)</f>
        <v>62.91084</v>
      </c>
      <c r="H28" s="5" cm="1">
        <f t="array" ref="H28">INDEX(GMWA!$A$2:$CR$600,MATCH(1,(GMWA!$CQ$2:$CQ$600=H$3)*(GMWA!$CP$2:$CP$600=H$4)*(GMWA!$CR$2:$CR$600=H$1),0),$A28-1966)</f>
        <v>83792.539999999994</v>
      </c>
      <c r="I28" s="5" cm="1">
        <f t="array" ref="I28">INDEX(GMWA!$A$2:$CR$600,MATCH(1,(GMWA!$CQ$2:$CQ$600=I$3)*(GMWA!$CP$2:$CP$600=I$4)*(GMWA!$CR$2:$CR$600=I$1),0),$A28-1966)</f>
        <v>7.541112</v>
      </c>
      <c r="J28" s="5" cm="1">
        <f t="array" ref="J28">INDEX(GMWA!$A$2:$CR$600,MATCH(1,(GMWA!$CQ$2:$CQ$600=J$3)*(GMWA!$CP$2:$CP$600=J$4)*(GMWA!$CR$2:$CR$600=J$1),0),$A28-1966)</f>
        <v>2577.0410000000002</v>
      </c>
      <c r="K28" s="5" cm="1">
        <f t="array" ref="K28">INDEX(GMWA!$A$2:$CR$600,MATCH(1,(GMWA!$CQ$2:$CQ$600=K$3)*(GMWA!$CP$2:$CP$600=K$4)*(GMWA!$CR$2:$CR$600=K$1),0),$A28-1966)</f>
        <v>59.37</v>
      </c>
      <c r="L28" s="5" cm="1">
        <f t="array" ref="L28">INDEX(GMWA!$A$2:$CR$600,MATCH(1,(GMWA!$CQ$2:$CQ$600=L$3)*(GMWA!$CP$2:$CP$600=L$4)*(GMWA!$CR$2:$CR$600=L$1),0),$A28-1966)</f>
        <v>39.137</v>
      </c>
      <c r="M28" s="5" cm="1">
        <f t="array" ref="M28">INDEX(GMWA!$A$2:$CR$600,MATCH(1,(GMWA!$CQ$2:$CQ$600=M$3)*(GMWA!$CP$2:$CP$600=M$4)*(GMWA!$CR$2:$CR$600=M$1),0),$A28-1966)</f>
        <v>96.417000000000002</v>
      </c>
      <c r="N28" s="5" cm="1">
        <f t="array" ref="N28">INDEX(GMWA!$A$2:$CR$600,MATCH(1,(GMWA!$CQ$2:$CQ$600=N$3)*(GMWA!$CP$2:$CP$600=N$4)*(GMWA!$CR$2:$CR$600=N$1),0),$A28-1966)</f>
        <v>22.388459999999998</v>
      </c>
      <c r="O28" s="5" cm="1">
        <f t="array" ref="O28">INDEX(GMWA!$A$2:$CR$600,MATCH(1,(GMWA!$CQ$2:$CQ$600=O$3)*(GMWA!$CP$2:$CP$600=O$4)*(GMWA!$CR$2:$CR$600=O$1),0),$A28-1966)</f>
        <v>15.629099999999999</v>
      </c>
      <c r="P28" s="5" cm="1">
        <f t="array" ref="P28">INDEX(GMWA!$A$2:$CR$600,MATCH(1,(GMWA!$CQ$2:$CQ$600=P$3)*(GMWA!$CP$2:$CP$600=P$4)*(GMWA!$CR$2:$CR$600=P$1),0),$A28-1966)</f>
        <v>18.390840000000001</v>
      </c>
      <c r="Q28" s="5" cm="1">
        <f t="array" ref="Q28">INDEX(GMWA!$A$2:$CR$600,MATCH(1,(GMWA!$CQ$2:$CQ$600=Q$3)*(GMWA!$CP$2:$CP$600=Q$4)*(GMWA!$CR$2:$CR$600=Q$1),0),$A28-1966)</f>
        <v>6.0852820000000003</v>
      </c>
      <c r="R28" s="5" cm="1">
        <f t="array" ref="R28">INDEX(GMWA!$A$2:$CR$600,MATCH(1,(GMWA!$CQ$2:$CQ$600=R$3)*(GMWA!$CP$2:$CP$600=R$4)*(GMWA!$CR$2:$CR$600=R$1),0),$A28-1966)</f>
        <v>3.6480000000000001</v>
      </c>
      <c r="S28" s="5" cm="1">
        <f t="array" ref="S28">INDEX(GMWA!$A$2:$CR$600,MATCH(1,(GMWA!$CQ$2:$CQ$600=S$3)*(GMWA!$CP$2:$CP$600=S$4)*(GMWA!$CR$2:$CR$600=S$1),0),$A28-1966)</f>
        <v>2.7972299999999999</v>
      </c>
      <c r="T28" s="5" cm="1">
        <f t="array" ref="T28">INDEX(GMWA!$A$2:$CR$600,MATCH(1,(GMWA!$CQ$2:$CQ$600=T$3)*(GMWA!$CP$2:$CP$600=T$4)*(GMWA!$CR$2:$CR$600=T$1),0),$A28-1966)</f>
        <v>11.7371</v>
      </c>
      <c r="U28" s="5" cm="1">
        <f t="array" ref="U28">INDEX(GMWA!$A$2:$CR$600,MATCH(1,(GMWA!$CQ$2:$CQ$600=U$3)*(GMWA!$CP$2:$CP$600=U$4)*(GMWA!$CR$2:$CR$600=U$1),0),$A28-1966)</f>
        <v>4.0000000000000001E-3</v>
      </c>
      <c r="V28" s="5" cm="1">
        <f t="array" ref="V28">INDEX(GMWA!$A$2:$CR$600,MATCH(1,(GMWA!$CQ$2:$CQ$600=V$3)*(GMWA!$CP$2:$CP$600=V$4)*(GMWA!$CR$2:$CR$600=V$1),0),$A28-1966)</f>
        <v>329627</v>
      </c>
      <c r="W28" s="5" cm="1">
        <f t="array" ref="W28">INDEX(GMWA!$A$2:$CR$600,MATCH(1,(GMWA!$CQ$2:$CQ$600=W$3)*(GMWA!$CP$2:$CP$600=W$4)*(GMWA!$CR$2:$CR$600=W$1),0),$A28-1966)</f>
        <v>6986.3649999999998</v>
      </c>
      <c r="X28" s="5" cm="1">
        <f t="array" ref="X28">INDEX(GMWA!$A$2:$CR$600,MATCH(1,(GMWA!$CQ$2:$CQ$600=X$3)*(GMWA!$CP$2:$CP$600=X$4)*(GMWA!$CR$2:$CR$600=X$1),0),$A28-1966)</f>
        <v>395323</v>
      </c>
      <c r="Y28" s="5" cm="1">
        <f t="array" ref="Y28">INDEX(GMWA!$A$2:$CR$600,MATCH(1,(GMWA!$CQ$2:$CQ$600=Y$3)*(GMWA!$CP$2:$CP$600=Y$4)*(GMWA!$CR$2:$CR$600=Y$1),0),$A28-1966)</f>
        <v>808152</v>
      </c>
      <c r="Z28" s="5" cm="1">
        <f t="array" ref="Z28">INDEX(GMWA!$A$2:$CR$600,MATCH(1,(GMWA!$CQ$2:$CQ$600=Z$3)*(GMWA!$CP$2:$CP$600=Z$4)*(GMWA!$CR$2:$CR$600=Z$1),0),$A28-1966)</f>
        <v>188579</v>
      </c>
      <c r="AA28" s="5" cm="1">
        <f t="array" ref="AA28">INDEX(GMWA!$A$2:$CR$600,MATCH(1,(GMWA!$CQ$2:$CQ$600=AA$3)*(GMWA!$CP$2:$CP$600=AA$4)*(GMWA!$CR$2:$CR$600=AA$1),0),$A28-1966)</f>
        <v>797.49800000000005</v>
      </c>
      <c r="AB28" s="5" cm="1">
        <f t="array" ref="AB28">INDEX(GMWA!$A$2:$CR$600,MATCH(1,(GMWA!$CQ$2:$CQ$600=AB$3)*(GMWA!$CP$2:$CP$600=AB$4)*(GMWA!$CR$2:$CR$600=AB$1),0),$A28-1966)</f>
        <v>1382504</v>
      </c>
      <c r="AC28" s="5" cm="1">
        <f t="array" ref="AC28">INDEX(GMWA!$A$2:$CR$600,MATCH(1,(GMWA!$CQ$2:$CQ$600=AC$3)*(GMWA!$CP$2:$CP$600=AC$4)*(GMWA!$CR$2:$CR$600=AC$1),0),$A28-1966)</f>
        <v>165.06559999999999</v>
      </c>
      <c r="AD28" s="5" cm="1">
        <f t="array" ref="AD28">INDEX(GMWA!$A$2:$CR$600,MATCH(1,(GMWA!$CQ$2:$CQ$600=AD$3)*(GMWA!$CP$2:$CP$600=AD$4)*(GMWA!$CR$2:$CR$600=AD$1),0),$A28-1966)</f>
        <v>31769.439999999999</v>
      </c>
      <c r="AE28" s="5" cm="1">
        <f t="array" ref="AE28">INDEX(GMWA!$A$2:$CR$600,MATCH(1,(GMWA!$CQ$2:$CQ$600=AE$3)*(GMWA!$CP$2:$CP$600=AE$4)*(GMWA!$CR$2:$CR$600=AE$1),0),$A28-1966)</f>
        <v>890.72389999999996</v>
      </c>
      <c r="AF28" s="5" cm="1">
        <f t="array" ref="AF28">INDEX(GMWA!$A$2:$CR$600,MATCH(1,(GMWA!$CQ$2:$CQ$600=AF$3)*(GMWA!$CP$2:$CP$600=AF$4)*(GMWA!$CR$2:$CR$600=AF$1),0),$A28-1966)</f>
        <v>647.52329999999995</v>
      </c>
      <c r="AG28" s="5" cm="1">
        <f t="array" ref="AG28">INDEX(GMWA!$A$2:$CR$600,MATCH(1,(GMWA!$CQ$2:$CQ$600=AG$3)*(GMWA!$CP$2:$CP$600=AG$4)*(GMWA!$CR$2:$CR$600=AG$1),0),$A28-1966)</f>
        <v>1072.683</v>
      </c>
      <c r="AH28" s="5" cm="1">
        <f t="array" ref="AH28">INDEX(GMWA!$A$2:$CR$600,MATCH(1,(GMWA!$CQ$2:$CQ$600=AH$3)*(GMWA!$CP$2:$CP$600=AH$4)*(GMWA!$CR$2:$CR$600=AH$1),0),$A28-1966)</f>
        <v>270.48700000000002</v>
      </c>
      <c r="AI28" s="5" cm="1">
        <f t="array" ref="AI28">INDEX(GMWA!$A$2:$CR$600,MATCH(1,(GMWA!$CQ$2:$CQ$600=AI$3)*(GMWA!$CP$2:$CP$600=AI$4)*(GMWA!$CR$2:$CR$600=AI$1),0),$A28-1966)</f>
        <v>259.97070000000002</v>
      </c>
      <c r="AJ28" s="5" cm="1">
        <f t="array" ref="AJ28">INDEX(GMWA!$A$2:$CR$600,MATCH(1,(GMWA!$CQ$2:$CQ$600=AJ$3)*(GMWA!$CP$2:$CP$600=AJ$4)*(GMWA!$CR$2:$CR$600=AJ$1),0),$A28-1966)</f>
        <v>338.40609999999998</v>
      </c>
      <c r="AK28" s="5" cm="1">
        <f t="array" ref="AK28">INDEX(GMWA!$A$2:$CR$600,MATCH(1,(GMWA!$CQ$2:$CQ$600=AK$3)*(GMWA!$CP$2:$CP$600=AK$4)*(GMWA!$CR$2:$CR$600=AK$1),0),$A28-1966)</f>
        <v>145.58609999999999</v>
      </c>
      <c r="AL28" s="5" cm="1">
        <f t="array" ref="AL28">INDEX(GMWA!$A$2:$CR$600,MATCH(1,(GMWA!$CQ$2:$CQ$600=AL$3)*(GMWA!$CP$2:$CP$600=AL$4)*(GMWA!$CR$2:$CR$600=AL$1),0),$A28-1966)</f>
        <v>50.118369999999999</v>
      </c>
      <c r="AM28" s="5" cm="1">
        <f t="array" ref="AM28">INDEX(GMWA!$A$2:$CR$600,MATCH(1,(GMWA!$CQ$2:$CQ$600=AM$3)*(GMWA!$CP$2:$CP$600=AM$4)*(GMWA!$CR$2:$CR$600=AM$1),0),$A28-1966)</f>
        <v>35.357140000000001</v>
      </c>
      <c r="AN28" s="5" cm="1">
        <f t="array" ref="AN28">INDEX(GMWA!$A$2:$CR$600,MATCH(1,(GMWA!$CQ$2:$CQ$600=AN$3)*(GMWA!$CP$2:$CP$600=AN$4)*(GMWA!$CR$2:$CR$600=AN$1),0),$A28-1966)</f>
        <v>95.942329999999998</v>
      </c>
      <c r="AO28" s="5" cm="1">
        <f t="array" ref="AO28">INDEX(GMWA!$A$2:$CR$600,MATCH(1,(GMWA!$CQ$2:$CQ$600=AO$3)*(GMWA!$CP$2:$CP$600=AO$4)*(GMWA!$CR$2:$CR$600=AO$1),0),$A28-1966)</f>
        <v>52.660539999999997</v>
      </c>
      <c r="AP28" s="5" cm="1">
        <f t="array" ref="AP28">INDEX(GMWA!$A$2:$CR$600,MATCH(1,(GMWA!$CQ$2:$CQ$600=AP$3)*(GMWA!$CP$2:$CP$600=AP$4)*(GMWA!$CR$2:$CR$600=AP$1),0),$A28-1966)</f>
        <v>810794</v>
      </c>
      <c r="AQ28" s="5" cm="1">
        <f t="array" ref="AQ28">INDEX(GMWA!$A$2:$CR$600,MATCH(1,(GMWA!$CQ$2:$CQ$600=AQ$3)*(GMWA!$CP$2:$CP$600=AQ$4)*(GMWA!$CR$2:$CR$600=AQ$1),0),$A28-1966)</f>
        <v>7287.25</v>
      </c>
      <c r="AR28" s="5" cm="1">
        <f t="array" ref="AR28">INDEX(GMWA!$A$2:$CR$600,MATCH(1,(GMWA!$CQ$2:$CQ$600=AR$3)*(GMWA!$CP$2:$CP$600=AR$4)*(GMWA!$CR$2:$CR$600=AR$1),0),$A28-1966)</f>
        <v>510924.9</v>
      </c>
      <c r="AS28" s="5" cm="1">
        <f t="array" ref="AS28">INDEX(GMWA!$A$2:$CR$600,MATCH(1,(GMWA!$CQ$2:$CQ$600=AS$3)*(GMWA!$CP$2:$CP$600=AS$4)*(GMWA!$CR$2:$CR$600=AS$1),0),$A28-1966)</f>
        <v>791972</v>
      </c>
      <c r="AT28" s="5" cm="1">
        <f t="array" ref="AT28">INDEX(GMWA!$A$2:$CR$600,MATCH(1,(GMWA!$CQ$2:$CQ$600=AT$3)*(GMWA!$CP$2:$CP$600=AT$4)*(GMWA!$CR$2:$CR$600=AT$1),0),$A28-1966)</f>
        <v>482970</v>
      </c>
      <c r="AU28" s="5" cm="1">
        <f t="array" ref="AU28">INDEX(GMWA!$A$2:$CR$600,MATCH(1,(GMWA!$CQ$2:$CQ$600=AU$3)*(GMWA!$CP$2:$CP$600=AU$4)*(GMWA!$CR$2:$CR$600=AU$1),0),$A28-1966)</f>
        <v>993.28700000000003</v>
      </c>
      <c r="AV28" s="5" cm="1">
        <f t="array" ref="AV28">INDEX(GMWA!$A$2:$CR$600,MATCH(1,(GMWA!$CQ$2:$CQ$600=AV$3)*(GMWA!$CP$2:$CP$600=AV$4)*(GMWA!$CR$2:$CR$600=AV$1),0),$A28-1966)</f>
        <v>1762342</v>
      </c>
      <c r="AW28" s="5" cm="1">
        <f t="array" ref="AW28">INDEX(GMWA!$A$2:$CR$600,MATCH(1,(GMWA!$CQ$2:$CQ$600=AW$3)*(GMWA!$CP$2:$CP$600=AW$4)*(GMWA!$CR$2:$CR$600=AW$1),0),$A28-1966)</f>
        <v>412.01159999999999</v>
      </c>
      <c r="AX28" s="5" cm="1">
        <f t="array" ref="AX28">INDEX(GMWA!$A$2:$CR$600,MATCH(1,(GMWA!$CQ$2:$CQ$600=AX$3)*(GMWA!$CP$2:$CP$600=AX$4)*(GMWA!$CR$2:$CR$600=AX$1),0),$A28-1966)</f>
        <v>372493.3</v>
      </c>
      <c r="AY28" s="5" cm="1">
        <f t="array" ref="AY28">INDEX(GMWA!$A$2:$CR$600,MATCH(1,(GMWA!$CQ$2:$CQ$600=AY$3)*(GMWA!$CP$2:$CP$600=AY$4)*(GMWA!$CR$2:$CR$600=AY$1),0),$A28-1966)</f>
        <v>1828.941</v>
      </c>
      <c r="AZ28" s="5" cm="1">
        <f t="array" ref="AZ28">INDEX(GMWA!$A$2:$CR$600,MATCH(1,(GMWA!$CQ$2:$CQ$600=AZ$3)*(GMWA!$CP$2:$CP$600=AZ$4)*(GMWA!$CR$2:$CR$600=AZ$1),0),$A28-1966)</f>
        <v>1172.316</v>
      </c>
      <c r="BA28" s="5" cm="1">
        <f t="array" ref="BA28">INDEX(GMWA!$A$2:$CR$600,MATCH(1,(GMWA!$CQ$2:$CQ$600=BA$3)*(GMWA!$CP$2:$CP$600=BA$4)*(GMWA!$CR$2:$CR$600=BA$1),0),$A28-1966)</f>
        <v>914.30200000000002</v>
      </c>
      <c r="BB28" s="5" cm="1">
        <f t="array" ref="BB28">INDEX(GMWA!$A$2:$CR$600,MATCH(1,(GMWA!$CQ$2:$CQ$600=BB$3)*(GMWA!$CP$2:$CP$600=BB$4)*(GMWA!$CR$2:$CR$600=BB$1),0),$A28-1966)</f>
        <v>426.78199999999998</v>
      </c>
      <c r="BC28" s="5" cm="1">
        <f t="array" ref="BC28">INDEX(GMWA!$A$2:$CR$600,MATCH(1,(GMWA!$CQ$2:$CQ$600=BC$3)*(GMWA!$CP$2:$CP$600=BC$4)*(GMWA!$CR$2:$CR$600=BC$1),0),$A28-1966)</f>
        <v>315.23700000000002</v>
      </c>
      <c r="BD28" s="5" cm="1">
        <f t="array" ref="BD28">INDEX(GMWA!$A$2:$CR$600,MATCH(1,(GMWA!$CQ$2:$CQ$600=BD$3)*(GMWA!$CP$2:$CP$600=BD$4)*(GMWA!$CR$2:$CR$600=BD$1),0),$A28-1966)</f>
        <v>197.68600000000001</v>
      </c>
      <c r="BE28" s="5" cm="1">
        <f t="array" ref="BE28">INDEX(GMWA!$A$2:$CR$600,MATCH(1,(GMWA!$CQ$2:$CQ$600=BE$3)*(GMWA!$CP$2:$CP$600=BE$4)*(GMWA!$CR$2:$CR$600=BE$1),0),$A28-1966)</f>
        <v>167.666</v>
      </c>
      <c r="BF28" s="5" cm="1">
        <f t="array" ref="BF28">INDEX(GMWA!$A$2:$CR$600,MATCH(1,(GMWA!$CQ$2:$CQ$600=BF$3)*(GMWA!$CP$2:$CP$600=BF$4)*(GMWA!$CR$2:$CR$600=BF$1),0),$A28-1966)</f>
        <v>90.748990000000006</v>
      </c>
      <c r="BG28" s="5" cm="1">
        <f t="array" ref="BG28">INDEX(GMWA!$A$2:$CR$600,MATCH(1,(GMWA!$CQ$2:$CQ$600=BG$3)*(GMWA!$CP$2:$CP$600=BG$4)*(GMWA!$CR$2:$CR$600=BG$1),0),$A28-1966)</f>
        <v>47.832070000000002</v>
      </c>
      <c r="BH28" s="5" cm="1">
        <f t="array" ref="BH28">INDEX(GMWA!$A$2:$CR$600,MATCH(1,(GMWA!$CQ$2:$CQ$600=BH$3)*(GMWA!$CP$2:$CP$600=BH$4)*(GMWA!$CR$2:$CR$600=BH$1),0),$A28-1966)</f>
        <v>85.886520000000004</v>
      </c>
      <c r="BI28" s="5" cm="1">
        <f t="array" ref="BI28">INDEX(GMWA!$A$2:$CR$600,MATCH(1,(GMWA!$CQ$2:$CQ$600=BI$3)*(GMWA!$CP$2:$CP$600=BI$4)*(GMWA!$CR$2:$CR$600=BI$1),0),$A28-1966)</f>
        <v>76.549700000000001</v>
      </c>
      <c r="BK28" s="9">
        <f t="shared" si="8"/>
        <v>7.0813373904443502</v>
      </c>
      <c r="BL28" s="9">
        <f t="shared" si="9"/>
        <v>6.2128159636663707</v>
      </c>
      <c r="BM28" s="9">
        <f t="shared" si="10"/>
        <v>4.1611290008423492</v>
      </c>
      <c r="BN28" s="9">
        <f t="shared" si="11"/>
        <v>8.6358754293746713</v>
      </c>
      <c r="BO28" s="9">
        <f t="shared" si="12"/>
        <v>4.0174144522985058</v>
      </c>
      <c r="BP28" s="9">
        <f t="shared" si="13"/>
        <v>7.8885263662103231</v>
      </c>
      <c r="BQ28" s="9">
        <f t="shared" si="14"/>
        <v>6.0609256826743358</v>
      </c>
      <c r="BR28" s="9">
        <f t="shared" si="15"/>
        <v>4.5685545625496777</v>
      </c>
      <c r="BS28" s="9">
        <f t="shared" si="16"/>
        <v>8.1116979084302407</v>
      </c>
      <c r="BT28" s="9">
        <f t="shared" si="17"/>
        <v>6.6653651035971979</v>
      </c>
      <c r="BU28" s="9">
        <f t="shared" si="18"/>
        <v>6.0441068298237299</v>
      </c>
      <c r="BV28" s="9">
        <f t="shared" si="19"/>
        <v>8.9883963855118427</v>
      </c>
      <c r="BW28" s="9">
        <f t="shared" si="20"/>
        <v>8.2770927992842527</v>
      </c>
      <c r="BX28" s="9">
        <f t="shared" si="21"/>
        <v>6.011869799173521</v>
      </c>
      <c r="BY28" s="9">
        <f t="shared" si="22"/>
        <v>5.4345474268933103</v>
      </c>
      <c r="BZ28" s="9">
        <f t="shared" si="23"/>
        <v>4.1798509610464194</v>
      </c>
      <c r="CA28" s="9">
        <f t="shared" si="24"/>
        <v>7.2787682440590151</v>
      </c>
      <c r="CB28" s="9">
        <f t="shared" si="25"/>
        <v>7.9113582150592485</v>
      </c>
      <c r="CC28" s="9">
        <f t="shared" si="26"/>
        <v>12.233494850500296</v>
      </c>
      <c r="CD28" s="9">
        <f t="shared" si="27"/>
        <v>7.5958203239085672E-3</v>
      </c>
    </row>
    <row r="29" spans="1:82">
      <c r="A29" s="5">
        <f t="shared" si="28"/>
        <v>1995</v>
      </c>
      <c r="B29" s="5" cm="1">
        <f t="array" ref="B29">INDEX(GMWA!$A$2:$CR$600,MATCH(1,(GMWA!$CQ$2:$CQ$600=B$3)*(GMWA!$CP$2:$CP$600=B$4)*(GMWA!$CR$2:$CR$600=B$1),0),$A29-1966)</f>
        <v>26561</v>
      </c>
      <c r="C29" s="5" cm="1">
        <f t="array" ref="C29">INDEX(GMWA!$A$2:$CR$600,MATCH(1,(GMWA!$CQ$2:$CQ$600=C$3)*(GMWA!$CP$2:$CP$600=C$4)*(GMWA!$CR$2:$CR$600=C$1),0),$A29-1966)</f>
        <v>472.97500000000002</v>
      </c>
      <c r="D29" s="5" cm="1">
        <f t="array" ref="D29">INDEX(GMWA!$A$2:$CR$600,MATCH(1,(GMWA!$CQ$2:$CQ$600=D$3)*(GMWA!$CP$2:$CP$600=D$4)*(GMWA!$CR$2:$CR$600=D$1),0),$A29-1966)</f>
        <v>16990.8</v>
      </c>
      <c r="E29" s="5" cm="1">
        <f t="array" ref="E29">INDEX(GMWA!$A$2:$CR$600,MATCH(1,(GMWA!$CQ$2:$CQ$600=E$3)*(GMWA!$CP$2:$CP$600=E$4)*(GMWA!$CR$2:$CR$600=E$1),0),$A29-1966)</f>
        <v>77737</v>
      </c>
      <c r="F29" s="5" cm="1">
        <f t="array" ref="F29">INDEX(GMWA!$A$2:$CR$600,MATCH(1,(GMWA!$CQ$2:$CQ$600=F$3)*(GMWA!$CP$2:$CP$600=F$4)*(GMWA!$CR$2:$CR$600=F$1),0),$A29-1966)</f>
        <v>8693</v>
      </c>
      <c r="G29" s="5" cm="1">
        <f t="array" ref="G29">INDEX(GMWA!$A$2:$CR$600,MATCH(1,(GMWA!$CQ$2:$CQ$600=G$3)*(GMWA!$CP$2:$CP$600=G$4)*(GMWA!$CR$2:$CR$600=G$1),0),$A29-1966)</f>
        <v>63.343699999999998</v>
      </c>
      <c r="H29" s="5" cm="1">
        <f t="array" ref="H29">INDEX(GMWA!$A$2:$CR$600,MATCH(1,(GMWA!$CQ$2:$CQ$600=H$3)*(GMWA!$CP$2:$CP$600=H$4)*(GMWA!$CR$2:$CR$600=H$1),0),$A29-1966)</f>
        <v>96586.46</v>
      </c>
      <c r="I29" s="5" cm="1">
        <f t="array" ref="I29">INDEX(GMWA!$A$2:$CR$600,MATCH(1,(GMWA!$CQ$2:$CQ$600=I$3)*(GMWA!$CP$2:$CP$600=I$4)*(GMWA!$CR$2:$CR$600=I$1),0),$A29-1966)</f>
        <v>7.7954499999999998</v>
      </c>
      <c r="J29" s="5" cm="1">
        <f t="array" ref="J29">INDEX(GMWA!$A$2:$CR$600,MATCH(1,(GMWA!$CQ$2:$CQ$600=J$3)*(GMWA!$CP$2:$CP$600=J$4)*(GMWA!$CR$2:$CR$600=J$1),0),$A29-1966)</f>
        <v>2896.203</v>
      </c>
      <c r="K29" s="5" cm="1">
        <f t="array" ref="K29">INDEX(GMWA!$A$2:$CR$600,MATCH(1,(GMWA!$CQ$2:$CQ$600=K$3)*(GMWA!$CP$2:$CP$600=K$4)*(GMWA!$CR$2:$CR$600=K$1),0),$A29-1966)</f>
        <v>65.3</v>
      </c>
      <c r="L29" s="5" cm="1">
        <f t="array" ref="L29">INDEX(GMWA!$A$2:$CR$600,MATCH(1,(GMWA!$CQ$2:$CQ$600=L$3)*(GMWA!$CP$2:$CP$600=L$4)*(GMWA!$CR$2:$CR$600=L$1),0),$A29-1966)</f>
        <v>41.981999999999999</v>
      </c>
      <c r="M29" s="5" cm="1">
        <f t="array" ref="M29">INDEX(GMWA!$A$2:$CR$600,MATCH(1,(GMWA!$CQ$2:$CQ$600=M$3)*(GMWA!$CP$2:$CP$600=M$4)*(GMWA!$CR$2:$CR$600=M$1),0),$A29-1966)</f>
        <v>109.735</v>
      </c>
      <c r="N29" s="5" cm="1">
        <f t="array" ref="N29">INDEX(GMWA!$A$2:$CR$600,MATCH(1,(GMWA!$CQ$2:$CQ$600=N$3)*(GMWA!$CP$2:$CP$600=N$4)*(GMWA!$CR$2:$CR$600=N$1),0),$A29-1966)</f>
        <v>22.729369999999999</v>
      </c>
      <c r="O29" s="5" cm="1">
        <f t="array" ref="O29">INDEX(GMWA!$A$2:$CR$600,MATCH(1,(GMWA!$CQ$2:$CQ$600=O$3)*(GMWA!$CP$2:$CP$600=O$4)*(GMWA!$CR$2:$CR$600=O$1),0),$A29-1966)</f>
        <v>16.724</v>
      </c>
      <c r="P29" s="5" cm="1">
        <f t="array" ref="P29">INDEX(GMWA!$A$2:$CR$600,MATCH(1,(GMWA!$CQ$2:$CQ$600=P$3)*(GMWA!$CP$2:$CP$600=P$4)*(GMWA!$CR$2:$CR$600=P$1),0),$A29-1966)</f>
        <v>18.944739999999999</v>
      </c>
      <c r="Q29" s="5" cm="1">
        <f t="array" ref="Q29">INDEX(GMWA!$A$2:$CR$600,MATCH(1,(GMWA!$CQ$2:$CQ$600=Q$3)*(GMWA!$CP$2:$CP$600=Q$4)*(GMWA!$CR$2:$CR$600=Q$1),0),$A29-1966)</f>
        <v>7.0075060000000002</v>
      </c>
      <c r="R29" s="5" cm="1">
        <f t="array" ref="R29">INDEX(GMWA!$A$2:$CR$600,MATCH(1,(GMWA!$CQ$2:$CQ$600=R$3)*(GMWA!$CP$2:$CP$600=R$4)*(GMWA!$CR$2:$CR$600=R$1),0),$A29-1966)</f>
        <v>3.778</v>
      </c>
      <c r="S29" s="5" cm="1">
        <f t="array" ref="S29">INDEX(GMWA!$A$2:$CR$600,MATCH(1,(GMWA!$CQ$2:$CQ$600=S$3)*(GMWA!$CP$2:$CP$600=S$4)*(GMWA!$CR$2:$CR$600=S$1),0),$A29-1966)</f>
        <v>2.7854000000000001</v>
      </c>
      <c r="T29" s="5" cm="1">
        <f t="array" ref="T29">INDEX(GMWA!$A$2:$CR$600,MATCH(1,(GMWA!$CQ$2:$CQ$600=T$3)*(GMWA!$CP$2:$CP$600=T$4)*(GMWA!$CR$2:$CR$600=T$1),0),$A29-1966)</f>
        <v>11.4771</v>
      </c>
      <c r="U29" s="5" cm="1">
        <f t="array" ref="U29">INDEX(GMWA!$A$2:$CR$600,MATCH(1,(GMWA!$CQ$2:$CQ$600=U$3)*(GMWA!$CP$2:$CP$600=U$4)*(GMWA!$CR$2:$CR$600=U$1),0),$A29-1966)</f>
        <v>4.0000000000000001E-3</v>
      </c>
      <c r="V29" s="5" cm="1">
        <f t="array" ref="V29">INDEX(GMWA!$A$2:$CR$600,MATCH(1,(GMWA!$CQ$2:$CQ$600=V$3)*(GMWA!$CP$2:$CP$600=V$4)*(GMWA!$CR$2:$CR$600=V$1),0),$A29-1966)</f>
        <v>367999</v>
      </c>
      <c r="W29" s="5" cm="1">
        <f t="array" ref="W29">INDEX(GMWA!$A$2:$CR$600,MATCH(1,(GMWA!$CQ$2:$CQ$600=W$3)*(GMWA!$CP$2:$CP$600=W$4)*(GMWA!$CR$2:$CR$600=W$1),0),$A29-1966)</f>
        <v>7174.4129999999996</v>
      </c>
      <c r="X29" s="5" cm="1">
        <f t="array" ref="X29">INDEX(GMWA!$A$2:$CR$600,MATCH(1,(GMWA!$CQ$2:$CQ$600=X$3)*(GMWA!$CP$2:$CP$600=X$4)*(GMWA!$CR$2:$CR$600=X$1),0),$A29-1966)</f>
        <v>439647</v>
      </c>
      <c r="Y29" s="5" cm="1">
        <f t="array" ref="Y29">INDEX(GMWA!$A$2:$CR$600,MATCH(1,(GMWA!$CQ$2:$CQ$600=Y$3)*(GMWA!$CP$2:$CP$600=Y$4)*(GMWA!$CR$2:$CR$600=Y$1),0),$A29-1966)</f>
        <v>866026</v>
      </c>
      <c r="Z29" s="5" cm="1">
        <f t="array" ref="Z29">INDEX(GMWA!$A$2:$CR$600,MATCH(1,(GMWA!$CQ$2:$CQ$600=Z$3)*(GMWA!$CP$2:$CP$600=Z$4)*(GMWA!$CR$2:$CR$600=Z$1),0),$A29-1966)</f>
        <v>205222</v>
      </c>
      <c r="AA29" s="5" cm="1">
        <f t="array" ref="AA29">INDEX(GMWA!$A$2:$CR$600,MATCH(1,(GMWA!$CQ$2:$CQ$600=AA$3)*(GMWA!$CP$2:$CP$600=AA$4)*(GMWA!$CR$2:$CR$600=AA$1),0),$A29-1966)</f>
        <v>845.31600000000003</v>
      </c>
      <c r="AB29" s="5" cm="1">
        <f t="array" ref="AB29">INDEX(GMWA!$A$2:$CR$600,MATCH(1,(GMWA!$CQ$2:$CQ$600=AB$3)*(GMWA!$CP$2:$CP$600=AB$4)*(GMWA!$CR$2:$CR$600=AB$1),0),$A29-1966)</f>
        <v>1464280</v>
      </c>
      <c r="AC29" s="5" cm="1">
        <f t="array" ref="AC29">INDEX(GMWA!$A$2:$CR$600,MATCH(1,(GMWA!$CQ$2:$CQ$600=AC$3)*(GMWA!$CP$2:$CP$600=AC$4)*(GMWA!$CR$2:$CR$600=AC$1),0),$A29-1966)</f>
        <v>175.30969999999999</v>
      </c>
      <c r="AD29" s="5" cm="1">
        <f t="array" ref="AD29">INDEX(GMWA!$A$2:$CR$600,MATCH(1,(GMWA!$CQ$2:$CQ$600=AD$3)*(GMWA!$CP$2:$CP$600=AD$4)*(GMWA!$CR$2:$CR$600=AD$1),0),$A29-1966)</f>
        <v>32828.65</v>
      </c>
      <c r="AE29" s="5" cm="1">
        <f t="array" ref="AE29">INDEX(GMWA!$A$2:$CR$600,MATCH(1,(GMWA!$CQ$2:$CQ$600=AE$3)*(GMWA!$CP$2:$CP$600=AE$4)*(GMWA!$CR$2:$CR$600=AE$1),0),$A29-1966)</f>
        <v>1036.001</v>
      </c>
      <c r="AF29" s="5" cm="1">
        <f t="array" ref="AF29">INDEX(GMWA!$A$2:$CR$600,MATCH(1,(GMWA!$CQ$2:$CQ$600=AF$3)*(GMWA!$CP$2:$CP$600=AF$4)*(GMWA!$CR$2:$CR$600=AF$1),0),$A29-1966)</f>
        <v>884.95600000000002</v>
      </c>
      <c r="AG29" s="5" cm="1">
        <f t="array" ref="AG29">INDEX(GMWA!$A$2:$CR$600,MATCH(1,(GMWA!$CQ$2:$CQ$600=AG$3)*(GMWA!$CP$2:$CP$600=AG$4)*(GMWA!$CR$2:$CR$600=AG$1),0),$A29-1966)</f>
        <v>1174.1210000000001</v>
      </c>
      <c r="AH29" s="5" cm="1">
        <f t="array" ref="AH29">INDEX(GMWA!$A$2:$CR$600,MATCH(1,(GMWA!$CQ$2:$CQ$600=AH$3)*(GMWA!$CP$2:$CP$600=AH$4)*(GMWA!$CR$2:$CR$600=AH$1),0),$A29-1966)</f>
        <v>314.20699999999999</v>
      </c>
      <c r="AI29" s="5" cm="1">
        <f t="array" ref="AI29">INDEX(GMWA!$A$2:$CR$600,MATCH(1,(GMWA!$CQ$2:$CQ$600=AI$3)*(GMWA!$CP$2:$CP$600=AI$4)*(GMWA!$CR$2:$CR$600=AI$1),0),$A29-1966)</f>
        <v>283.02</v>
      </c>
      <c r="AJ29" s="5" cm="1">
        <f t="array" ref="AJ29">INDEX(GMWA!$A$2:$CR$600,MATCH(1,(GMWA!$CQ$2:$CQ$600=AJ$3)*(GMWA!$CP$2:$CP$600=AJ$4)*(GMWA!$CR$2:$CR$600=AJ$1),0),$A29-1966)</f>
        <v>316.5899</v>
      </c>
      <c r="AK29" s="5" cm="1">
        <f t="array" ref="AK29">INDEX(GMWA!$A$2:$CR$600,MATCH(1,(GMWA!$CQ$2:$CQ$600=AK$3)*(GMWA!$CP$2:$CP$600=AK$4)*(GMWA!$CR$2:$CR$600=AK$1),0),$A29-1966)</f>
        <v>139.61410000000001</v>
      </c>
      <c r="AL29" s="5" cm="1">
        <f t="array" ref="AL29">INDEX(GMWA!$A$2:$CR$600,MATCH(1,(GMWA!$CQ$2:$CQ$600=AL$3)*(GMWA!$CP$2:$CP$600=AL$4)*(GMWA!$CR$2:$CR$600=AL$1),0),$A29-1966)</f>
        <v>58.579880000000003</v>
      </c>
      <c r="AM29" s="5" cm="1">
        <f t="array" ref="AM29">INDEX(GMWA!$A$2:$CR$600,MATCH(1,(GMWA!$CQ$2:$CQ$600=AM$3)*(GMWA!$CP$2:$CP$600=AM$4)*(GMWA!$CR$2:$CR$600=AM$1),0),$A29-1966)</f>
        <v>36.98948</v>
      </c>
      <c r="AN29" s="5" cm="1">
        <f t="array" ref="AN29">INDEX(GMWA!$A$2:$CR$600,MATCH(1,(GMWA!$CQ$2:$CQ$600=AN$3)*(GMWA!$CP$2:$CP$600=AN$4)*(GMWA!$CR$2:$CR$600=AN$1),0),$A29-1966)</f>
        <v>107.8664</v>
      </c>
      <c r="AO29" s="5" cm="1">
        <f t="array" ref="AO29">INDEX(GMWA!$A$2:$CR$600,MATCH(1,(GMWA!$CQ$2:$CQ$600=AO$3)*(GMWA!$CP$2:$CP$600=AO$4)*(GMWA!$CR$2:$CR$600=AO$1),0),$A29-1966)</f>
        <v>67.986999999999995</v>
      </c>
      <c r="AP29" s="5" cm="1">
        <f t="array" ref="AP29">INDEX(GMWA!$A$2:$CR$600,MATCH(1,(GMWA!$CQ$2:$CQ$600=AP$3)*(GMWA!$CP$2:$CP$600=AP$4)*(GMWA!$CR$2:$CR$600=AP$1),0),$A29-1966)</f>
        <v>851845</v>
      </c>
      <c r="AQ29" s="5" cm="1">
        <f t="array" ref="AQ29">INDEX(GMWA!$A$2:$CR$600,MATCH(1,(GMWA!$CQ$2:$CQ$600=AQ$3)*(GMWA!$CP$2:$CP$600=AQ$4)*(GMWA!$CR$2:$CR$600=AQ$1),0),$A29-1966)</f>
        <v>7639.75</v>
      </c>
      <c r="AR29" s="5" cm="1">
        <f t="array" ref="AR29">INDEX(GMWA!$A$2:$CR$600,MATCH(1,(GMWA!$CQ$2:$CQ$600=AR$3)*(GMWA!$CP$2:$CP$600=AR$4)*(GMWA!$CR$2:$CR$600=AR$1),0),$A29-1966)</f>
        <v>521522.3</v>
      </c>
      <c r="AS29" s="5" cm="1">
        <f t="array" ref="AS29">INDEX(GMWA!$A$2:$CR$600,MATCH(1,(GMWA!$CQ$2:$CQ$600=AS$3)*(GMWA!$CP$2:$CP$600=AS$4)*(GMWA!$CR$2:$CR$600=AS$1),0),$A29-1966)</f>
        <v>831621</v>
      </c>
      <c r="AT29" s="5" cm="1">
        <f t="array" ref="AT29">INDEX(GMWA!$A$2:$CR$600,MATCH(1,(GMWA!$CQ$2:$CQ$600=AT$3)*(GMWA!$CP$2:$CP$600=AT$4)*(GMWA!$CR$2:$CR$600=AT$1),0),$A29-1966)</f>
        <v>511256</v>
      </c>
      <c r="AU29" s="5" cm="1">
        <f t="array" ref="AU29">INDEX(GMWA!$A$2:$CR$600,MATCH(1,(GMWA!$CQ$2:$CQ$600=AU$3)*(GMWA!$CP$2:$CP$600=AU$4)*(GMWA!$CR$2:$CR$600=AU$1),0),$A29-1966)</f>
        <v>1036.4839999999999</v>
      </c>
      <c r="AV29" s="5" cm="1">
        <f t="array" ref="AV29">INDEX(GMWA!$A$2:$CR$600,MATCH(1,(GMWA!$CQ$2:$CQ$600=AV$3)*(GMWA!$CP$2:$CP$600=AV$4)*(GMWA!$CR$2:$CR$600=AV$1),0),$A29-1966)</f>
        <v>1903218</v>
      </c>
      <c r="AW29" s="5" cm="1">
        <f t="array" ref="AW29">INDEX(GMWA!$A$2:$CR$600,MATCH(1,(GMWA!$CQ$2:$CQ$600=AW$3)*(GMWA!$CP$2:$CP$600=AW$4)*(GMWA!$CR$2:$CR$600=AW$1),0),$A29-1966)</f>
        <v>417.40190000000001</v>
      </c>
      <c r="AX29" s="5" cm="1">
        <f t="array" ref="AX29">INDEX(GMWA!$A$2:$CR$600,MATCH(1,(GMWA!$CQ$2:$CQ$600=AX$3)*(GMWA!$CP$2:$CP$600=AX$4)*(GMWA!$CR$2:$CR$600=AX$1),0),$A29-1966)</f>
        <v>436988.8</v>
      </c>
      <c r="AY29" s="5" cm="1">
        <f t="array" ref="AY29">INDEX(GMWA!$A$2:$CR$600,MATCH(1,(GMWA!$CQ$2:$CQ$600=AY$3)*(GMWA!$CP$2:$CP$600=AY$4)*(GMWA!$CR$2:$CR$600=AY$1),0),$A29-1966)</f>
        <v>1895.229</v>
      </c>
      <c r="AZ29" s="5" cm="1">
        <f t="array" ref="AZ29">INDEX(GMWA!$A$2:$CR$600,MATCH(1,(GMWA!$CQ$2:$CQ$600=AZ$3)*(GMWA!$CP$2:$CP$600=AZ$4)*(GMWA!$CR$2:$CR$600=AZ$1),0),$A29-1966)</f>
        <v>1214.9090000000001</v>
      </c>
      <c r="BA29" s="5" cm="1">
        <f t="array" ref="BA29">INDEX(GMWA!$A$2:$CR$600,MATCH(1,(GMWA!$CQ$2:$CQ$600=BA$3)*(GMWA!$CP$2:$CP$600=BA$4)*(GMWA!$CR$2:$CR$600=BA$1),0),$A29-1966)</f>
        <v>990.17399999999998</v>
      </c>
      <c r="BB29" s="5" cm="1">
        <f t="array" ref="BB29">INDEX(GMWA!$A$2:$CR$600,MATCH(1,(GMWA!$CQ$2:$CQ$600=BB$3)*(GMWA!$CP$2:$CP$600=BB$4)*(GMWA!$CR$2:$CR$600=BB$1),0),$A29-1966)</f>
        <v>460.58800000000002</v>
      </c>
      <c r="BC29" s="5" cm="1">
        <f t="array" ref="BC29">INDEX(GMWA!$A$2:$CR$600,MATCH(1,(GMWA!$CQ$2:$CQ$600=BC$3)*(GMWA!$CP$2:$CP$600=BC$4)*(GMWA!$CR$2:$CR$600=BC$1),0),$A29-1966)</f>
        <v>329.65300000000002</v>
      </c>
      <c r="BD29" s="5" cm="1">
        <f t="array" ref="BD29">INDEX(GMWA!$A$2:$CR$600,MATCH(1,(GMWA!$CQ$2:$CQ$600=BD$3)*(GMWA!$CP$2:$CP$600=BD$4)*(GMWA!$CR$2:$CR$600=BD$1),0),$A29-1966)</f>
        <v>210.494</v>
      </c>
      <c r="BE29" s="5" cm="1">
        <f t="array" ref="BE29">INDEX(GMWA!$A$2:$CR$600,MATCH(1,(GMWA!$CQ$2:$CQ$600=BE$3)*(GMWA!$CP$2:$CP$600=BE$4)*(GMWA!$CR$2:$CR$600=BE$1),0),$A29-1966)</f>
        <v>176.60130000000001</v>
      </c>
      <c r="BF29" s="5" cm="1">
        <f t="array" ref="BF29">INDEX(GMWA!$A$2:$CR$600,MATCH(1,(GMWA!$CQ$2:$CQ$600=BF$3)*(GMWA!$CP$2:$CP$600=BF$4)*(GMWA!$CR$2:$CR$600=BF$1),0),$A29-1966)</f>
        <v>98.549000000000007</v>
      </c>
      <c r="BG29" s="5" cm="1">
        <f t="array" ref="BG29">INDEX(GMWA!$A$2:$CR$600,MATCH(1,(GMWA!$CQ$2:$CQ$600=BG$3)*(GMWA!$CP$2:$CP$600=BG$4)*(GMWA!$CR$2:$CR$600=BG$1),0),$A29-1966)</f>
        <v>54.643000000000001</v>
      </c>
      <c r="BH29" s="5" cm="1">
        <f t="array" ref="BH29">INDEX(GMWA!$A$2:$CR$600,MATCH(1,(GMWA!$CQ$2:$CQ$600=BH$3)*(GMWA!$CP$2:$CP$600=BH$4)*(GMWA!$CR$2:$CR$600=BH$1),0),$A29-1966)</f>
        <v>94.921999999999997</v>
      </c>
      <c r="BI29" s="5" cm="1">
        <f t="array" ref="BI29">INDEX(GMWA!$A$2:$CR$600,MATCH(1,(GMWA!$CQ$2:$CQ$600=BI$3)*(GMWA!$CP$2:$CP$600=BI$4)*(GMWA!$CR$2:$CR$600=BI$1),0),$A29-1966)</f>
        <v>89.028589999999994</v>
      </c>
      <c r="BK29" s="9">
        <f t="shared" si="8"/>
        <v>7.2176826567463497</v>
      </c>
      <c r="BL29" s="9">
        <f t="shared" si="9"/>
        <v>6.5925254093958632</v>
      </c>
      <c r="BM29" s="9">
        <f t="shared" si="10"/>
        <v>3.8646459545953906</v>
      </c>
      <c r="BN29" s="9">
        <f t="shared" si="11"/>
        <v>8.9762893954684966</v>
      </c>
      <c r="BO29" s="9">
        <f t="shared" si="12"/>
        <v>4.2359006344349046</v>
      </c>
      <c r="BP29" s="9">
        <f t="shared" si="13"/>
        <v>7.4934935574388737</v>
      </c>
      <c r="BQ29" s="9">
        <f t="shared" si="14"/>
        <v>6.5961742289726013</v>
      </c>
      <c r="BR29" s="9">
        <f t="shared" si="15"/>
        <v>4.4466735154985715</v>
      </c>
      <c r="BS29" s="9">
        <f t="shared" si="16"/>
        <v>8.8221812349883404</v>
      </c>
      <c r="BT29" s="9">
        <f t="shared" si="17"/>
        <v>6.3030827190321244</v>
      </c>
      <c r="BU29" s="9">
        <f t="shared" si="18"/>
        <v>4.7439646716898913</v>
      </c>
      <c r="BV29" s="9">
        <f t="shared" si="19"/>
        <v>9.3461406447887398</v>
      </c>
      <c r="BW29" s="9">
        <f t="shared" si="20"/>
        <v>7.2338840318643447</v>
      </c>
      <c r="BX29" s="9">
        <f t="shared" si="21"/>
        <v>5.9091230301745465</v>
      </c>
      <c r="BY29" s="9">
        <f t="shared" si="22"/>
        <v>5.9840001212925618</v>
      </c>
      <c r="BZ29" s="9">
        <f t="shared" si="23"/>
        <v>5.0191964851687612</v>
      </c>
      <c r="CA29" s="9">
        <f t="shared" si="24"/>
        <v>6.449313313717953</v>
      </c>
      <c r="CB29" s="9">
        <f t="shared" si="25"/>
        <v>7.5302491411071468</v>
      </c>
      <c r="CC29" s="9">
        <f t="shared" si="26"/>
        <v>10.640106650449074</v>
      </c>
      <c r="CD29" s="9">
        <f t="shared" si="27"/>
        <v>5.8834777236824688E-3</v>
      </c>
    </row>
    <row r="30" spans="1:82">
      <c r="A30" s="5">
        <f t="shared" si="28"/>
        <v>1996</v>
      </c>
      <c r="B30" s="5" cm="1">
        <f t="array" ref="B30">INDEX(GMWA!$A$2:$CR$600,MATCH(1,(GMWA!$CQ$2:$CQ$600=B$3)*(GMWA!$CP$2:$CP$600=B$4)*(GMWA!$CR$2:$CR$600=B$1),0),$A30-1966)</f>
        <v>27996</v>
      </c>
      <c r="C30" s="5" cm="1">
        <f t="array" ref="C30">INDEX(GMWA!$A$2:$CR$600,MATCH(1,(GMWA!$CQ$2:$CQ$600=C$3)*(GMWA!$CP$2:$CP$600=C$4)*(GMWA!$CR$2:$CR$600=C$1),0),$A30-1966)</f>
        <v>479.35</v>
      </c>
      <c r="D30" s="5" cm="1">
        <f t="array" ref="D30">INDEX(GMWA!$A$2:$CR$600,MATCH(1,(GMWA!$CQ$2:$CQ$600=D$3)*(GMWA!$CP$2:$CP$600=D$4)*(GMWA!$CR$2:$CR$600=D$1),0),$A30-1966)</f>
        <v>17292.8</v>
      </c>
      <c r="E30" s="5" cm="1">
        <f t="array" ref="E30">INDEX(GMWA!$A$2:$CR$600,MATCH(1,(GMWA!$CQ$2:$CQ$600=E$3)*(GMWA!$CP$2:$CP$600=E$4)*(GMWA!$CR$2:$CR$600=E$1),0),$A30-1966)</f>
        <v>76508</v>
      </c>
      <c r="F30" s="5" cm="1">
        <f t="array" ref="F30">INDEX(GMWA!$A$2:$CR$600,MATCH(1,(GMWA!$CQ$2:$CQ$600=F$3)*(GMWA!$CP$2:$CP$600=F$4)*(GMWA!$CR$2:$CR$600=F$1),0),$A30-1966)</f>
        <v>9348</v>
      </c>
      <c r="G30" s="5" cm="1">
        <f t="array" ref="G30">INDEX(GMWA!$A$2:$CR$600,MATCH(1,(GMWA!$CQ$2:$CQ$600=G$3)*(GMWA!$CP$2:$CP$600=G$4)*(GMWA!$CR$2:$CR$600=G$1),0),$A30-1966)</f>
        <v>64.028549999999996</v>
      </c>
      <c r="H30" s="5" cm="1">
        <f t="array" ref="H30">INDEX(GMWA!$A$2:$CR$600,MATCH(1,(GMWA!$CQ$2:$CQ$600=H$3)*(GMWA!$CP$2:$CP$600=H$4)*(GMWA!$CR$2:$CR$600=H$1),0),$A30-1966)</f>
        <v>100418</v>
      </c>
      <c r="I30" s="5" cm="1">
        <f t="array" ref="I30">INDEX(GMWA!$A$2:$CR$600,MATCH(1,(GMWA!$CQ$2:$CQ$600=I$3)*(GMWA!$CP$2:$CP$600=I$4)*(GMWA!$CR$2:$CR$600=I$1),0),$A30-1966)</f>
        <v>7.5470170000000003</v>
      </c>
      <c r="J30" s="5" cm="1">
        <f t="array" ref="J30">INDEX(GMWA!$A$2:$CR$600,MATCH(1,(GMWA!$CQ$2:$CQ$600=J$3)*(GMWA!$CP$2:$CP$600=J$4)*(GMWA!$CR$2:$CR$600=J$1),0),$A30-1966)</f>
        <v>2559.4380000000001</v>
      </c>
      <c r="K30" s="5" cm="1">
        <f t="array" ref="K30">INDEX(GMWA!$A$2:$CR$600,MATCH(1,(GMWA!$CQ$2:$CQ$600=K$3)*(GMWA!$CP$2:$CP$600=K$4)*(GMWA!$CR$2:$CR$600=K$1),0),$A30-1966)</f>
        <v>65.739999999999995</v>
      </c>
      <c r="L30" s="5" cm="1">
        <f t="array" ref="L30">INDEX(GMWA!$A$2:$CR$600,MATCH(1,(GMWA!$CQ$2:$CQ$600=L$3)*(GMWA!$CP$2:$CP$600=L$4)*(GMWA!$CR$2:$CR$600=L$1),0),$A30-1966)</f>
        <v>45.073</v>
      </c>
      <c r="M30" s="5" cm="1">
        <f t="array" ref="M30">INDEX(GMWA!$A$2:$CR$600,MATCH(1,(GMWA!$CQ$2:$CQ$600=M$3)*(GMWA!$CP$2:$CP$600=M$4)*(GMWA!$CR$2:$CR$600=M$1),0),$A30-1966)</f>
        <v>115.523</v>
      </c>
      <c r="N30" s="5" cm="1">
        <f t="array" ref="N30">INDEX(GMWA!$A$2:$CR$600,MATCH(1,(GMWA!$CQ$2:$CQ$600=N$3)*(GMWA!$CP$2:$CP$600=N$4)*(GMWA!$CR$2:$CR$600=N$1),0),$A30-1966)</f>
        <v>24.58268</v>
      </c>
      <c r="O30" s="5" cm="1">
        <f t="array" ref="O30">INDEX(GMWA!$A$2:$CR$600,MATCH(1,(GMWA!$CQ$2:$CQ$600=O$3)*(GMWA!$CP$2:$CP$600=O$4)*(GMWA!$CR$2:$CR$600=O$1),0),$A30-1966)</f>
        <v>16.34</v>
      </c>
      <c r="P30" s="5" cm="1">
        <f t="array" ref="P30">INDEX(GMWA!$A$2:$CR$600,MATCH(1,(GMWA!$CQ$2:$CQ$600=P$3)*(GMWA!$CP$2:$CP$600=P$4)*(GMWA!$CR$2:$CR$600=P$1),0),$A30-1966)</f>
        <v>18.373670000000001</v>
      </c>
      <c r="Q30" s="5" cm="1">
        <f t="array" ref="Q30">INDEX(GMWA!$A$2:$CR$600,MATCH(1,(GMWA!$CQ$2:$CQ$600=Q$3)*(GMWA!$CP$2:$CP$600=Q$4)*(GMWA!$CR$2:$CR$600=Q$1),0),$A30-1966)</f>
        <v>7.1057829999999997</v>
      </c>
      <c r="R30" s="5" cm="1">
        <f t="array" ref="R30">INDEX(GMWA!$A$2:$CR$600,MATCH(1,(GMWA!$CQ$2:$CQ$600=R$3)*(GMWA!$CP$2:$CP$600=R$4)*(GMWA!$CR$2:$CR$600=R$1),0),$A30-1966)</f>
        <v>4.1429999999999998</v>
      </c>
      <c r="S30" s="5" cm="1">
        <f t="array" ref="S30">INDEX(GMWA!$A$2:$CR$600,MATCH(1,(GMWA!$CQ$2:$CQ$600=S$3)*(GMWA!$CP$2:$CP$600=S$4)*(GMWA!$CR$2:$CR$600=S$1),0),$A30-1966)</f>
        <v>2.62161</v>
      </c>
      <c r="T30" s="5" cm="1">
        <f t="array" ref="T30">INDEX(GMWA!$A$2:$CR$600,MATCH(1,(GMWA!$CQ$2:$CQ$600=T$3)*(GMWA!$CP$2:$CP$600=T$4)*(GMWA!$CR$2:$CR$600=T$1),0),$A30-1966)</f>
        <v>11.2171</v>
      </c>
      <c r="U30" s="5" cm="1">
        <f t="array" ref="U30">INDEX(GMWA!$A$2:$CR$600,MATCH(1,(GMWA!$CQ$2:$CQ$600=U$3)*(GMWA!$CP$2:$CP$600=U$4)*(GMWA!$CR$2:$CR$600=U$1),0),$A30-1966)</f>
        <v>4.0000000000000001E-3</v>
      </c>
      <c r="V30" s="5" cm="1">
        <f t="array" ref="V30">INDEX(GMWA!$A$2:$CR$600,MATCH(1,(GMWA!$CQ$2:$CQ$600=V$3)*(GMWA!$CP$2:$CP$600=V$4)*(GMWA!$CR$2:$CR$600=V$1),0),$A30-1966)</f>
        <v>400795.5</v>
      </c>
      <c r="W30" s="5" cm="1">
        <f t="array" ref="W30">INDEX(GMWA!$A$2:$CR$600,MATCH(1,(GMWA!$CQ$2:$CQ$600=W$3)*(GMWA!$CP$2:$CP$600=W$4)*(GMWA!$CR$2:$CR$600=W$1),0),$A30-1966)</f>
        <v>7370.9570000000003</v>
      </c>
      <c r="X30" s="5" cm="1">
        <f t="array" ref="X30">INDEX(GMWA!$A$2:$CR$600,MATCH(1,(GMWA!$CQ$2:$CQ$600=X$3)*(GMWA!$CP$2:$CP$600=X$4)*(GMWA!$CR$2:$CR$600=X$1),0),$A30-1966)</f>
        <v>487974</v>
      </c>
      <c r="Y30" s="5" cm="1">
        <f t="array" ref="Y30">INDEX(GMWA!$A$2:$CR$600,MATCH(1,(GMWA!$CQ$2:$CQ$600=Y$3)*(GMWA!$CP$2:$CP$600=Y$4)*(GMWA!$CR$2:$CR$600=Y$1),0),$A30-1966)</f>
        <v>951233</v>
      </c>
      <c r="Z30" s="5" cm="1">
        <f t="array" ref="Z30">INDEX(GMWA!$A$2:$CR$600,MATCH(1,(GMWA!$CQ$2:$CQ$600=Z$3)*(GMWA!$CP$2:$CP$600=Z$4)*(GMWA!$CR$2:$CR$600=Z$1),0),$A30-1966)</f>
        <v>200550</v>
      </c>
      <c r="AA30" s="5" cm="1">
        <f t="array" ref="AA30">INDEX(GMWA!$A$2:$CR$600,MATCH(1,(GMWA!$CQ$2:$CQ$600=AA$3)*(GMWA!$CP$2:$CP$600=AA$4)*(GMWA!$CR$2:$CR$600=AA$1),0),$A30-1966)</f>
        <v>860.93299999999999</v>
      </c>
      <c r="AB30" s="5" cm="1">
        <f t="array" ref="AB30">INDEX(GMWA!$A$2:$CR$600,MATCH(1,(GMWA!$CQ$2:$CQ$600=AB$3)*(GMWA!$CP$2:$CP$600=AB$4)*(GMWA!$CR$2:$CR$600=AB$1),0),$A30-1966)</f>
        <v>1555198</v>
      </c>
      <c r="AC30" s="5" cm="1">
        <f t="array" ref="AC30">INDEX(GMWA!$A$2:$CR$600,MATCH(1,(GMWA!$CQ$2:$CQ$600=AC$3)*(GMWA!$CP$2:$CP$600=AC$4)*(GMWA!$CR$2:$CR$600=AC$1),0),$A30-1966)</f>
        <v>183.21350000000001</v>
      </c>
      <c r="AD30" s="5" cm="1">
        <f t="array" ref="AD30">INDEX(GMWA!$A$2:$CR$600,MATCH(1,(GMWA!$CQ$2:$CQ$600=AD$3)*(GMWA!$CP$2:$CP$600=AD$4)*(GMWA!$CR$2:$CR$600=AD$1),0),$A30-1966)</f>
        <v>37212.5</v>
      </c>
      <c r="AE30" s="5" cm="1">
        <f t="array" ref="AE30">INDEX(GMWA!$A$2:$CR$600,MATCH(1,(GMWA!$CQ$2:$CQ$600=AE$3)*(GMWA!$CP$2:$CP$600=AE$4)*(GMWA!$CR$2:$CR$600=AE$1),0),$A30-1966)</f>
        <v>1086.2059999999999</v>
      </c>
      <c r="AF30" s="5" cm="1">
        <f t="array" ref="AF30">INDEX(GMWA!$A$2:$CR$600,MATCH(1,(GMWA!$CQ$2:$CQ$600=AF$3)*(GMWA!$CP$2:$CP$600=AF$4)*(GMWA!$CR$2:$CR$600=AF$1),0),$A30-1966)</f>
        <v>975.47900000000004</v>
      </c>
      <c r="AG30" s="5" cm="1">
        <f t="array" ref="AG30">INDEX(GMWA!$A$2:$CR$600,MATCH(1,(GMWA!$CQ$2:$CQ$600=AG$3)*(GMWA!$CP$2:$CP$600=AG$4)*(GMWA!$CR$2:$CR$600=AG$1),0),$A30-1966)</f>
        <v>1305.748</v>
      </c>
      <c r="AH30" s="5" cm="1">
        <f t="array" ref="AH30">INDEX(GMWA!$A$2:$CR$600,MATCH(1,(GMWA!$CQ$2:$CQ$600=AH$3)*(GMWA!$CP$2:$CP$600=AH$4)*(GMWA!$CR$2:$CR$600=AH$1),0),$A30-1966)</f>
        <v>365.161</v>
      </c>
      <c r="AI30" s="5" cm="1">
        <f t="array" ref="AI30">INDEX(GMWA!$A$2:$CR$600,MATCH(1,(GMWA!$CQ$2:$CQ$600=AI$3)*(GMWA!$CP$2:$CP$600=AI$4)*(GMWA!$CR$2:$CR$600=AI$1),0),$A30-1966)</f>
        <v>291.76</v>
      </c>
      <c r="AJ30" s="5" cm="1">
        <f t="array" ref="AJ30">INDEX(GMWA!$A$2:$CR$600,MATCH(1,(GMWA!$CQ$2:$CQ$600=AJ$3)*(GMWA!$CP$2:$CP$600=AJ$4)*(GMWA!$CR$2:$CR$600=AJ$1),0),$A30-1966)</f>
        <v>327.00279999999998</v>
      </c>
      <c r="AK30" s="5" cm="1">
        <f t="array" ref="AK30">INDEX(GMWA!$A$2:$CR$600,MATCH(1,(GMWA!$CQ$2:$CQ$600=AK$3)*(GMWA!$CP$2:$CP$600=AK$4)*(GMWA!$CR$2:$CR$600=AK$1),0),$A30-1966)</f>
        <v>144.08340000000001</v>
      </c>
      <c r="AL30" s="5" cm="1">
        <f t="array" ref="AL30">INDEX(GMWA!$A$2:$CR$600,MATCH(1,(GMWA!$CQ$2:$CQ$600=AL$3)*(GMWA!$CP$2:$CP$600=AL$4)*(GMWA!$CR$2:$CR$600=AL$1),0),$A30-1966)</f>
        <v>61.338679999999997</v>
      </c>
      <c r="AM30" s="5" cm="1">
        <f t="array" ref="AM30">INDEX(GMWA!$A$2:$CR$600,MATCH(1,(GMWA!$CQ$2:$CQ$600=AM$3)*(GMWA!$CP$2:$CP$600=AM$4)*(GMWA!$CR$2:$CR$600=AM$1),0),$A30-1966)</f>
        <v>36.619990000000001</v>
      </c>
      <c r="AN30" s="5" cm="1">
        <f t="array" ref="AN30">INDEX(GMWA!$A$2:$CR$600,MATCH(1,(GMWA!$CQ$2:$CQ$600=AN$3)*(GMWA!$CP$2:$CP$600=AN$4)*(GMWA!$CR$2:$CR$600=AN$1),0),$A30-1966)</f>
        <v>119.2856</v>
      </c>
      <c r="AO30" s="5" cm="1">
        <f t="array" ref="AO30">INDEX(GMWA!$A$2:$CR$600,MATCH(1,(GMWA!$CQ$2:$CQ$600=AO$3)*(GMWA!$CP$2:$CP$600=AO$4)*(GMWA!$CR$2:$CR$600=AO$1),0),$A30-1966)</f>
        <v>73.183999999999997</v>
      </c>
      <c r="AP30" s="5" cm="1">
        <f t="array" ref="AP30">INDEX(GMWA!$A$2:$CR$600,MATCH(1,(GMWA!$CQ$2:$CQ$600=AP$3)*(GMWA!$CP$2:$CP$600=AP$4)*(GMWA!$CR$2:$CR$600=AP$1),0),$A30-1966)</f>
        <v>909993</v>
      </c>
      <c r="AQ30" s="5" cm="1">
        <f t="array" ref="AQ30">INDEX(GMWA!$A$2:$CR$600,MATCH(1,(GMWA!$CQ$2:$CQ$600=AQ$3)*(GMWA!$CP$2:$CP$600=AQ$4)*(GMWA!$CR$2:$CR$600=AQ$1),0),$A30-1966)</f>
        <v>8073.125</v>
      </c>
      <c r="AR30" s="5" cm="1">
        <f t="array" ref="AR30">INDEX(GMWA!$A$2:$CR$600,MATCH(1,(GMWA!$CQ$2:$CQ$600=AR$3)*(GMWA!$CP$2:$CP$600=AR$4)*(GMWA!$CR$2:$CR$600=AR$1),0),$A30-1966)</f>
        <v>535578.69999999995</v>
      </c>
      <c r="AS30" s="5" cm="1">
        <f t="array" ref="AS30">INDEX(GMWA!$A$2:$CR$600,MATCH(1,(GMWA!$CQ$2:$CQ$600=AS$3)*(GMWA!$CP$2:$CP$600=AS$4)*(GMWA!$CR$2:$CR$600=AS$1),0),$A30-1966)</f>
        <v>859834</v>
      </c>
      <c r="AT30" s="5" cm="1">
        <f t="array" ref="AT30">INDEX(GMWA!$A$2:$CR$600,MATCH(1,(GMWA!$CQ$2:$CQ$600=AT$3)*(GMWA!$CP$2:$CP$600=AT$4)*(GMWA!$CR$2:$CR$600=AT$1),0),$A30-1966)</f>
        <v>542508</v>
      </c>
      <c r="AU30" s="5" cm="1">
        <f t="array" ref="AU30">INDEX(GMWA!$A$2:$CR$600,MATCH(1,(GMWA!$CQ$2:$CQ$600=AU$3)*(GMWA!$CP$2:$CP$600=AU$4)*(GMWA!$CR$2:$CR$600=AU$1),0),$A30-1966)</f>
        <v>1088.0239999999999</v>
      </c>
      <c r="AV30" s="5" cm="1">
        <f t="array" ref="AV30">INDEX(GMWA!$A$2:$CR$600,MATCH(1,(GMWA!$CQ$2:$CQ$600=AV$3)*(GMWA!$CP$2:$CP$600=AV$4)*(GMWA!$CR$2:$CR$600=AV$1),0),$A30-1966)</f>
        <v>1957398</v>
      </c>
      <c r="AW30" s="5" cm="1">
        <f t="array" ref="AW30">INDEX(GMWA!$A$2:$CR$600,MATCH(1,(GMWA!$CQ$2:$CQ$600=AW$3)*(GMWA!$CP$2:$CP$600=AW$4)*(GMWA!$CR$2:$CR$600=AW$1),0),$A30-1966)</f>
        <v>420.4282</v>
      </c>
      <c r="AX30" s="5" cm="1">
        <f t="array" ref="AX30">INDEX(GMWA!$A$2:$CR$600,MATCH(1,(GMWA!$CQ$2:$CQ$600=AX$3)*(GMWA!$CP$2:$CP$600=AX$4)*(GMWA!$CR$2:$CR$600=AX$1),0),$A30-1966)</f>
        <v>490850.9</v>
      </c>
      <c r="AY30" s="5" cm="1">
        <f t="array" ref="AY30">INDEX(GMWA!$A$2:$CR$600,MATCH(1,(GMWA!$CQ$2:$CQ$600=AY$3)*(GMWA!$CP$2:$CP$600=AY$4)*(GMWA!$CR$2:$CR$600=AY$1),0),$A30-1966)</f>
        <v>1922.645</v>
      </c>
      <c r="AZ30" s="5" cm="1">
        <f t="array" ref="AZ30">INDEX(GMWA!$A$2:$CR$600,MATCH(1,(GMWA!$CQ$2:$CQ$600=AZ$3)*(GMWA!$CP$2:$CP$600=AZ$4)*(GMWA!$CR$2:$CR$600=AZ$1),0),$A30-1966)</f>
        <v>1247.433</v>
      </c>
      <c r="BA30" s="5" cm="1">
        <f t="array" ref="BA30">INDEX(GMWA!$A$2:$CR$600,MATCH(1,(GMWA!$CQ$2:$CQ$600=BA$3)*(GMWA!$CP$2:$CP$600=BA$4)*(GMWA!$CR$2:$CR$600=BA$1),0),$A30-1966)</f>
        <v>1045.6310000000001</v>
      </c>
      <c r="BB30" s="5" cm="1">
        <f t="array" ref="BB30">INDEX(GMWA!$A$2:$CR$600,MATCH(1,(GMWA!$CQ$2:$CQ$600=BB$3)*(GMWA!$CP$2:$CP$600=BB$4)*(GMWA!$CR$2:$CR$600=BB$1),0),$A30-1966)</f>
        <v>489.20299999999997</v>
      </c>
      <c r="BC30" s="5" cm="1">
        <f t="array" ref="BC30">INDEX(GMWA!$A$2:$CR$600,MATCH(1,(GMWA!$CQ$2:$CQ$600=BC$3)*(GMWA!$CP$2:$CP$600=BC$4)*(GMWA!$CR$2:$CR$600=BC$1),0),$A30-1966)</f>
        <v>344.62200000000001</v>
      </c>
      <c r="BD30" s="5" cm="1">
        <f t="array" ref="BD30">INDEX(GMWA!$A$2:$CR$600,MATCH(1,(GMWA!$CQ$2:$CQ$600=BD$3)*(GMWA!$CP$2:$CP$600=BD$4)*(GMWA!$CR$2:$CR$600=BD$1),0),$A30-1966)</f>
        <v>214.28399999999999</v>
      </c>
      <c r="BE30" s="5" cm="1">
        <f t="array" ref="BE30">INDEX(GMWA!$A$2:$CR$600,MATCH(1,(GMWA!$CQ$2:$CQ$600=BE$3)*(GMWA!$CP$2:$CP$600=BE$4)*(GMWA!$CR$2:$CR$600=BE$1),0),$A30-1966)</f>
        <v>182.37989999999999</v>
      </c>
      <c r="BF30" s="5" cm="1">
        <f t="array" ref="BF30">INDEX(GMWA!$A$2:$CR$600,MATCH(1,(GMWA!$CQ$2:$CQ$600=BF$3)*(GMWA!$CP$2:$CP$600=BF$4)*(GMWA!$CR$2:$CR$600=BF$1),0),$A30-1966)</f>
        <v>102.083</v>
      </c>
      <c r="BG30" s="5" cm="1">
        <f t="array" ref="BG30">INDEX(GMWA!$A$2:$CR$600,MATCH(1,(GMWA!$CQ$2:$CQ$600=BG$3)*(GMWA!$CP$2:$CP$600=BG$4)*(GMWA!$CR$2:$CR$600=BG$1),0),$A30-1966)</f>
        <v>60.058999999999997</v>
      </c>
      <c r="BH30" s="5" cm="1">
        <f t="array" ref="BH30">INDEX(GMWA!$A$2:$CR$600,MATCH(1,(GMWA!$CQ$2:$CQ$600=BH$3)*(GMWA!$CP$2:$CP$600=BH$4)*(GMWA!$CR$2:$CR$600=BH$1),0),$A30-1966)</f>
        <v>104.76300000000001</v>
      </c>
      <c r="BI30" s="5" cm="1">
        <f t="array" ref="BI30">INDEX(GMWA!$A$2:$CR$600,MATCH(1,(GMWA!$CQ$2:$CQ$600=BI$3)*(GMWA!$CP$2:$CP$600=BI$4)*(GMWA!$CR$2:$CR$600=BI$1),0),$A30-1966)</f>
        <v>94.351590000000002</v>
      </c>
      <c r="BK30" s="9">
        <f t="shared" si="8"/>
        <v>6.9851083657376396</v>
      </c>
      <c r="BL30" s="9">
        <f t="shared" si="9"/>
        <v>6.5032261075461433</v>
      </c>
      <c r="BM30" s="9">
        <f t="shared" si="10"/>
        <v>3.5437953661465569</v>
      </c>
      <c r="BN30" s="9">
        <f t="shared" si="11"/>
        <v>8.0430346718417045</v>
      </c>
      <c r="BO30" s="9">
        <f t="shared" si="12"/>
        <v>4.6611817501869854</v>
      </c>
      <c r="BP30" s="9">
        <f t="shared" si="13"/>
        <v>7.4371118310019471</v>
      </c>
      <c r="BQ30" s="9">
        <f t="shared" si="14"/>
        <v>6.4569270279411368</v>
      </c>
      <c r="BR30" s="9">
        <f t="shared" si="15"/>
        <v>4.1192472170445953</v>
      </c>
      <c r="BS30" s="9">
        <f t="shared" si="16"/>
        <v>6.8778985555928793</v>
      </c>
      <c r="BT30" s="9">
        <f t="shared" si="17"/>
        <v>6.0522589637693036</v>
      </c>
      <c r="BU30" s="9">
        <f t="shared" si="18"/>
        <v>4.6206017761530482</v>
      </c>
      <c r="BV30" s="9">
        <f t="shared" si="19"/>
        <v>8.8472660880966316</v>
      </c>
      <c r="BW30" s="9">
        <f t="shared" si="20"/>
        <v>6.7320113593729882</v>
      </c>
      <c r="BX30" s="9">
        <f t="shared" si="21"/>
        <v>5.6004935563476836</v>
      </c>
      <c r="BY30" s="9">
        <f t="shared" si="22"/>
        <v>5.6188112150721645</v>
      </c>
      <c r="BZ30" s="9">
        <f t="shared" si="23"/>
        <v>4.9317152426997133</v>
      </c>
      <c r="CA30" s="9">
        <f t="shared" si="24"/>
        <v>6.7543025053685533</v>
      </c>
      <c r="CB30" s="9">
        <f t="shared" si="25"/>
        <v>7.1589588091094498</v>
      </c>
      <c r="CC30" s="9">
        <f t="shared" si="26"/>
        <v>9.4035658956319956</v>
      </c>
      <c r="CD30" s="9">
        <f t="shared" si="27"/>
        <v>5.465675557498907E-3</v>
      </c>
    </row>
    <row r="31" spans="1:82">
      <c r="A31" s="5">
        <f t="shared" si="28"/>
        <v>1997</v>
      </c>
      <c r="B31" s="5" cm="1">
        <f t="array" ref="B31">INDEX(GMWA!$A$2:$CR$600,MATCH(1,(GMWA!$CQ$2:$CQ$600=B$3)*(GMWA!$CP$2:$CP$600=B$4)*(GMWA!$CR$2:$CR$600=B$1),0),$A31-1966)</f>
        <v>34507</v>
      </c>
      <c r="C31" s="5" cm="1">
        <f t="array" ref="C31">INDEX(GMWA!$A$2:$CR$600,MATCH(1,(GMWA!$CQ$2:$CQ$600=C$3)*(GMWA!$CP$2:$CP$600=C$4)*(GMWA!$CR$2:$CR$600=C$1),0),$A31-1966)</f>
        <v>485.35</v>
      </c>
      <c r="D31" s="5" cm="1">
        <f t="array" ref="D31">INDEX(GMWA!$A$2:$CR$600,MATCH(1,(GMWA!$CQ$2:$CQ$600=D$3)*(GMWA!$CP$2:$CP$600=D$4)*(GMWA!$CR$2:$CR$600=D$1),0),$A31-1966)</f>
        <v>17471.5</v>
      </c>
      <c r="E31" s="5" cm="1">
        <f t="array" ref="E31">INDEX(GMWA!$A$2:$CR$600,MATCH(1,(GMWA!$CQ$2:$CQ$600=E$3)*(GMWA!$CP$2:$CP$600=E$4)*(GMWA!$CR$2:$CR$600=E$1),0),$A31-1966)</f>
        <v>74286</v>
      </c>
      <c r="F31" s="5" cm="1">
        <f t="array" ref="F31">INDEX(GMWA!$A$2:$CR$600,MATCH(1,(GMWA!$CQ$2:$CQ$600=F$3)*(GMWA!$CP$2:$CP$600=F$4)*(GMWA!$CR$2:$CR$600=F$1),0),$A31-1966)</f>
        <v>9173</v>
      </c>
      <c r="G31" s="5" cm="1">
        <f t="array" ref="G31">INDEX(GMWA!$A$2:$CR$600,MATCH(1,(GMWA!$CQ$2:$CQ$600=G$3)*(GMWA!$CP$2:$CP$600=G$4)*(GMWA!$CR$2:$CR$600=G$1),0),$A31-1966)</f>
        <v>60.262419999999999</v>
      </c>
      <c r="H31" s="5" cm="1">
        <f t="array" ref="H31">INDEX(GMWA!$A$2:$CR$600,MATCH(1,(GMWA!$CQ$2:$CQ$600=H$3)*(GMWA!$CP$2:$CP$600=H$4)*(GMWA!$CR$2:$CR$600=H$1),0),$A31-1966)</f>
        <v>101912.9</v>
      </c>
      <c r="I31" s="5" cm="1">
        <f t="array" ref="I31">INDEX(GMWA!$A$2:$CR$600,MATCH(1,(GMWA!$CQ$2:$CQ$600=I$3)*(GMWA!$CP$2:$CP$600=I$4)*(GMWA!$CR$2:$CR$600=I$1),0),$A31-1966)</f>
        <v>7.7226900000000001</v>
      </c>
      <c r="J31" s="5" cm="1">
        <f t="array" ref="J31">INDEX(GMWA!$A$2:$CR$600,MATCH(1,(GMWA!$CQ$2:$CQ$600=J$3)*(GMWA!$CP$2:$CP$600=J$4)*(GMWA!$CR$2:$CR$600=J$1),0),$A31-1966)</f>
        <v>2677.3420000000001</v>
      </c>
      <c r="K31" s="5" cm="1">
        <f t="array" ref="K31">INDEX(GMWA!$A$2:$CR$600,MATCH(1,(GMWA!$CQ$2:$CQ$600=K$3)*(GMWA!$CP$2:$CP$600=K$4)*(GMWA!$CR$2:$CR$600=K$1),0),$A31-1966)</f>
        <v>65.600009999999997</v>
      </c>
      <c r="L31" s="5" cm="1">
        <f t="array" ref="L31">INDEX(GMWA!$A$2:$CR$600,MATCH(1,(GMWA!$CQ$2:$CQ$600=L$3)*(GMWA!$CP$2:$CP$600=L$4)*(GMWA!$CR$2:$CR$600=L$1),0),$A31-1966)</f>
        <v>45.796999999999997</v>
      </c>
      <c r="M31" s="5" cm="1">
        <f t="array" ref="M31">INDEX(GMWA!$A$2:$CR$600,MATCH(1,(GMWA!$CQ$2:$CQ$600=M$3)*(GMWA!$CP$2:$CP$600=M$4)*(GMWA!$CR$2:$CR$600=M$1),0),$A31-1966)</f>
        <v>99.815989999999999</v>
      </c>
      <c r="N31" s="5" cm="1">
        <f t="array" ref="N31">INDEX(GMWA!$A$2:$CR$600,MATCH(1,(GMWA!$CQ$2:$CQ$600=N$3)*(GMWA!$CP$2:$CP$600=N$4)*(GMWA!$CR$2:$CR$600=N$1),0),$A31-1966)</f>
        <v>23.51567</v>
      </c>
      <c r="O31" s="5" cm="1">
        <f t="array" ref="O31">INDEX(GMWA!$A$2:$CR$600,MATCH(1,(GMWA!$CQ$2:$CQ$600=O$3)*(GMWA!$CP$2:$CP$600=O$4)*(GMWA!$CR$2:$CR$600=O$1),0),$A31-1966)</f>
        <v>16.349</v>
      </c>
      <c r="P31" s="5" cm="1">
        <f t="array" ref="P31">INDEX(GMWA!$A$2:$CR$600,MATCH(1,(GMWA!$CQ$2:$CQ$600=P$3)*(GMWA!$CP$2:$CP$600=P$4)*(GMWA!$CR$2:$CR$600=P$1),0),$A31-1966)</f>
        <v>17.515609999999999</v>
      </c>
      <c r="Q31" s="5" cm="1">
        <f t="array" ref="Q31">INDEX(GMWA!$A$2:$CR$600,MATCH(1,(GMWA!$CQ$2:$CQ$600=Q$3)*(GMWA!$CP$2:$CP$600=Q$4)*(GMWA!$CR$2:$CR$600=Q$1),0),$A31-1966)</f>
        <v>6.7454299999999998</v>
      </c>
      <c r="R31" s="5" cm="1">
        <f t="array" ref="R31">INDEX(GMWA!$A$2:$CR$600,MATCH(1,(GMWA!$CQ$2:$CQ$600=R$3)*(GMWA!$CP$2:$CP$600=R$4)*(GMWA!$CR$2:$CR$600=R$1),0),$A31-1966)</f>
        <v>4.4960000000000004</v>
      </c>
      <c r="S31" s="5" cm="1">
        <f t="array" ref="S31">INDEX(GMWA!$A$2:$CR$600,MATCH(1,(GMWA!$CQ$2:$CQ$600=S$3)*(GMWA!$CP$2:$CP$600=S$4)*(GMWA!$CR$2:$CR$600=S$1),0),$A31-1966)</f>
        <v>2.53756</v>
      </c>
      <c r="T31" s="5" cm="1">
        <f t="array" ref="T31">INDEX(GMWA!$A$2:$CR$600,MATCH(1,(GMWA!$CQ$2:$CQ$600=T$3)*(GMWA!$CP$2:$CP$600=T$4)*(GMWA!$CR$2:$CR$600=T$1),0),$A31-1966)</f>
        <v>10.957100000000001</v>
      </c>
      <c r="U31" s="5" cm="1">
        <f t="array" ref="U31">INDEX(GMWA!$A$2:$CR$600,MATCH(1,(GMWA!$CQ$2:$CQ$600=U$3)*(GMWA!$CP$2:$CP$600=U$4)*(GMWA!$CR$2:$CR$600=U$1),0),$A31-1966)</f>
        <v>4.0000000000000001E-3</v>
      </c>
      <c r="V31" s="5" cm="1">
        <f t="array" ref="V31">INDEX(GMWA!$A$2:$CR$600,MATCH(1,(GMWA!$CQ$2:$CQ$600=V$3)*(GMWA!$CP$2:$CP$600=V$4)*(GMWA!$CR$2:$CR$600=V$1),0),$A31-1966)</f>
        <v>420757</v>
      </c>
      <c r="W31" s="5" cm="1">
        <f t="array" ref="W31">INDEX(GMWA!$A$2:$CR$600,MATCH(1,(GMWA!$CQ$2:$CQ$600=W$3)*(GMWA!$CP$2:$CP$600=W$4)*(GMWA!$CR$2:$CR$600=W$1),0),$A31-1966)</f>
        <v>7399.3159999999998</v>
      </c>
      <c r="X31" s="5" cm="1">
        <f t="array" ref="X31">INDEX(GMWA!$A$2:$CR$600,MATCH(1,(GMWA!$CQ$2:$CQ$600=X$3)*(GMWA!$CP$2:$CP$600=X$4)*(GMWA!$CR$2:$CR$600=X$1),0),$A31-1966)</f>
        <v>542355</v>
      </c>
      <c r="Y31" s="5" cm="1">
        <f t="array" ref="Y31">INDEX(GMWA!$A$2:$CR$600,MATCH(1,(GMWA!$CQ$2:$CQ$600=Y$3)*(GMWA!$CP$2:$CP$600=Y$4)*(GMWA!$CR$2:$CR$600=Y$1),0),$A31-1966)</f>
        <v>950251</v>
      </c>
      <c r="Z31" s="5" cm="1">
        <f t="array" ref="Z31">INDEX(GMWA!$A$2:$CR$600,MATCH(1,(GMWA!$CQ$2:$CQ$600=Z$3)*(GMWA!$CP$2:$CP$600=Z$4)*(GMWA!$CR$2:$CR$600=Z$1),0),$A31-1966)</f>
        <v>206527</v>
      </c>
      <c r="AA31" s="5" cm="1">
        <f t="array" ref="AA31">INDEX(GMWA!$A$2:$CR$600,MATCH(1,(GMWA!$CQ$2:$CQ$600=AA$3)*(GMWA!$CP$2:$CP$600=AA$4)*(GMWA!$CR$2:$CR$600=AA$1),0),$A31-1966)</f>
        <v>859.62099999999998</v>
      </c>
      <c r="AB31" s="5" cm="1">
        <f t="array" ref="AB31">INDEX(GMWA!$A$2:$CR$600,MATCH(1,(GMWA!$CQ$2:$CQ$600=AB$3)*(GMWA!$CP$2:$CP$600=AB$4)*(GMWA!$CR$2:$CR$600=AB$1),0),$A31-1966)</f>
        <v>1596809</v>
      </c>
      <c r="AC31" s="5" cm="1">
        <f t="array" ref="AC31">INDEX(GMWA!$A$2:$CR$600,MATCH(1,(GMWA!$CQ$2:$CQ$600=AC$3)*(GMWA!$CP$2:$CP$600=AC$4)*(GMWA!$CR$2:$CR$600=AC$1),0),$A31-1966)</f>
        <v>197.0823</v>
      </c>
      <c r="AD31" s="5" cm="1">
        <f t="array" ref="AD31">INDEX(GMWA!$A$2:$CR$600,MATCH(1,(GMWA!$CQ$2:$CQ$600=AD$3)*(GMWA!$CP$2:$CP$600=AD$4)*(GMWA!$CR$2:$CR$600=AD$1),0),$A31-1966)</f>
        <v>52510.9</v>
      </c>
      <c r="AE31" s="5" cm="1">
        <f t="array" ref="AE31">INDEX(GMWA!$A$2:$CR$600,MATCH(1,(GMWA!$CQ$2:$CQ$600=AE$3)*(GMWA!$CP$2:$CP$600=AE$4)*(GMWA!$CR$2:$CR$600=AE$1),0),$A31-1966)</f>
        <v>1128.9860000000001</v>
      </c>
      <c r="AF31" s="5" cm="1">
        <f t="array" ref="AF31">INDEX(GMWA!$A$2:$CR$600,MATCH(1,(GMWA!$CQ$2:$CQ$600=AF$3)*(GMWA!$CP$2:$CP$600=AF$4)*(GMWA!$CR$2:$CR$600=AF$1),0),$A31-1966)</f>
        <v>1039.508</v>
      </c>
      <c r="AG31" s="5" cm="1">
        <f t="array" ref="AG31">INDEX(GMWA!$A$2:$CR$600,MATCH(1,(GMWA!$CQ$2:$CQ$600=AG$3)*(GMWA!$CP$2:$CP$600=AG$4)*(GMWA!$CR$2:$CR$600=AG$1),0),$A31-1966)</f>
        <v>1384.0619999999999</v>
      </c>
      <c r="AH31" s="5" cm="1">
        <f t="array" ref="AH31">INDEX(GMWA!$A$2:$CR$600,MATCH(1,(GMWA!$CQ$2:$CQ$600=AH$3)*(GMWA!$CP$2:$CP$600=AH$4)*(GMWA!$CR$2:$CR$600=AH$1),0),$A31-1966)</f>
        <v>382.63</v>
      </c>
      <c r="AI31" s="5" cm="1">
        <f t="array" ref="AI31">INDEX(GMWA!$A$2:$CR$600,MATCH(1,(GMWA!$CQ$2:$CQ$600=AI$3)*(GMWA!$CP$2:$CP$600=AI$4)*(GMWA!$CR$2:$CR$600=AI$1),0),$A31-1966)</f>
        <v>292.98099999999999</v>
      </c>
      <c r="AJ31" s="5" cm="1">
        <f t="array" ref="AJ31">INDEX(GMWA!$A$2:$CR$600,MATCH(1,(GMWA!$CQ$2:$CQ$600=AJ$3)*(GMWA!$CP$2:$CP$600=AJ$4)*(GMWA!$CR$2:$CR$600=AJ$1),0),$A31-1966)</f>
        <v>329.26260000000002</v>
      </c>
      <c r="AK31" s="5" cm="1">
        <f t="array" ref="AK31">INDEX(GMWA!$A$2:$CR$600,MATCH(1,(GMWA!$CQ$2:$CQ$600=AK$3)*(GMWA!$CP$2:$CP$600=AK$4)*(GMWA!$CR$2:$CR$600=AK$1),0),$A31-1966)</f>
        <v>138.41050000000001</v>
      </c>
      <c r="AL31" s="5" cm="1">
        <f t="array" ref="AL31">INDEX(GMWA!$A$2:$CR$600,MATCH(1,(GMWA!$CQ$2:$CQ$600=AL$3)*(GMWA!$CP$2:$CP$600=AL$4)*(GMWA!$CR$2:$CR$600=AL$1),0),$A31-1966)</f>
        <v>64.873429999999999</v>
      </c>
      <c r="AM31" s="5" cm="1">
        <f t="array" ref="AM31">INDEX(GMWA!$A$2:$CR$600,MATCH(1,(GMWA!$CQ$2:$CQ$600=AM$3)*(GMWA!$CP$2:$CP$600=AM$4)*(GMWA!$CR$2:$CR$600=AM$1),0),$A31-1966)</f>
        <v>37.071579999999997</v>
      </c>
      <c r="AN31" s="5" cm="1">
        <f t="array" ref="AN31">INDEX(GMWA!$A$2:$CR$600,MATCH(1,(GMWA!$CQ$2:$CQ$600=AN$3)*(GMWA!$CP$2:$CP$600=AN$4)*(GMWA!$CR$2:$CR$600=AN$1),0),$A31-1966)</f>
        <v>127.36499999999999</v>
      </c>
      <c r="AO31" s="5" cm="1">
        <f t="array" ref="AO31">INDEX(GMWA!$A$2:$CR$600,MATCH(1,(GMWA!$CQ$2:$CQ$600=AO$3)*(GMWA!$CP$2:$CP$600=AO$4)*(GMWA!$CR$2:$CR$600=AO$1),0),$A31-1966)</f>
        <v>75.876999999999995</v>
      </c>
      <c r="AP31" s="5" cm="1">
        <f t="array" ref="AP31">INDEX(GMWA!$A$2:$CR$600,MATCH(1,(GMWA!$CQ$2:$CQ$600=AP$3)*(GMWA!$CP$2:$CP$600=AP$4)*(GMWA!$CR$2:$CR$600=AP$1),0),$A31-1966)</f>
        <v>953405</v>
      </c>
      <c r="AQ31" s="5" cm="1">
        <f t="array" ref="AQ31">INDEX(GMWA!$A$2:$CR$600,MATCH(1,(GMWA!$CQ$2:$CQ$600=AQ$3)*(GMWA!$CP$2:$CP$600=AQ$4)*(GMWA!$CR$2:$CR$600=AQ$1),0),$A31-1966)</f>
        <v>8577.5509999999995</v>
      </c>
      <c r="AR31" s="5" cm="1">
        <f t="array" ref="AR31">INDEX(GMWA!$A$2:$CR$600,MATCH(1,(GMWA!$CQ$2:$CQ$600=AR$3)*(GMWA!$CP$2:$CP$600=AR$4)*(GMWA!$CR$2:$CR$600=AR$1),0),$A31-1966)</f>
        <v>543808</v>
      </c>
      <c r="AS31" s="5" cm="1">
        <f t="array" ref="AS31">INDEX(GMWA!$A$2:$CR$600,MATCH(1,(GMWA!$CQ$2:$CQ$600=AS$3)*(GMWA!$CP$2:$CP$600=AS$4)*(GMWA!$CR$2:$CR$600=AS$1),0),$A31-1966)</f>
        <v>906926</v>
      </c>
      <c r="AT31" s="5" cm="1">
        <f t="array" ref="AT31">INDEX(GMWA!$A$2:$CR$600,MATCH(1,(GMWA!$CQ$2:$CQ$600=AT$3)*(GMWA!$CP$2:$CP$600=AT$4)*(GMWA!$CR$2:$CR$600=AT$1),0),$A31-1966)</f>
        <v>573085</v>
      </c>
      <c r="AU31" s="5" cm="1">
        <f t="array" ref="AU31">INDEX(GMWA!$A$2:$CR$600,MATCH(1,(GMWA!$CQ$2:$CQ$600=AU$3)*(GMWA!$CP$2:$CP$600=AU$4)*(GMWA!$CR$2:$CR$600=AU$1),0),$A31-1966)</f>
        <v>1146.1300000000001</v>
      </c>
      <c r="AV31" s="5" cm="1">
        <f t="array" ref="AV31">INDEX(GMWA!$A$2:$CR$600,MATCH(1,(GMWA!$CQ$2:$CQ$600=AV$3)*(GMWA!$CP$2:$CP$600=AV$4)*(GMWA!$CR$2:$CR$600=AV$1),0),$A31-1966)</f>
        <v>2046305</v>
      </c>
      <c r="AW31" s="5" cm="1">
        <f t="array" ref="AW31">INDEX(GMWA!$A$2:$CR$600,MATCH(1,(GMWA!$CQ$2:$CQ$600=AW$3)*(GMWA!$CP$2:$CP$600=AW$4)*(GMWA!$CR$2:$CR$600=AW$1),0),$A31-1966)</f>
        <v>427.7724</v>
      </c>
      <c r="AX31" s="5" cm="1">
        <f t="array" ref="AX31">INDEX(GMWA!$A$2:$CR$600,MATCH(1,(GMWA!$CQ$2:$CQ$600=AX$3)*(GMWA!$CP$2:$CP$600=AX$4)*(GMWA!$CR$2:$CR$600=AX$1),0),$A31-1966)</f>
        <v>542001.80000000005</v>
      </c>
      <c r="AY31" s="5" cm="1">
        <f t="array" ref="AY31">INDEX(GMWA!$A$2:$CR$600,MATCH(1,(GMWA!$CQ$2:$CQ$600=AY$3)*(GMWA!$CP$2:$CP$600=AY$4)*(GMWA!$CR$2:$CR$600=AY$1),0),$A31-1966)</f>
        <v>1963.875</v>
      </c>
      <c r="AZ31" s="5" cm="1">
        <f t="array" ref="AZ31">INDEX(GMWA!$A$2:$CR$600,MATCH(1,(GMWA!$CQ$2:$CQ$600=AZ$3)*(GMWA!$CP$2:$CP$600=AZ$4)*(GMWA!$CR$2:$CR$600=AZ$1),0),$A31-1966)</f>
        <v>1290.1110000000001</v>
      </c>
      <c r="BA31" s="5" cm="1">
        <f t="array" ref="BA31">INDEX(GMWA!$A$2:$CR$600,MATCH(1,(GMWA!$CQ$2:$CQ$600=BA$3)*(GMWA!$CP$2:$CP$600=BA$4)*(GMWA!$CR$2:$CR$600=BA$1),0),$A31-1966)</f>
        <v>1093.5129999999999</v>
      </c>
      <c r="BB31" s="5" cm="1">
        <f t="array" ref="BB31">INDEX(GMWA!$A$2:$CR$600,MATCH(1,(GMWA!$CQ$2:$CQ$600=BB$3)*(GMWA!$CP$2:$CP$600=BB$4)*(GMWA!$CR$2:$CR$600=BB$1),0),$A31-1966)</f>
        <v>519.26800000000003</v>
      </c>
      <c r="BC31" s="5" cm="1">
        <f t="array" ref="BC31">INDEX(GMWA!$A$2:$CR$600,MATCH(1,(GMWA!$CQ$2:$CQ$600=BC$3)*(GMWA!$CP$2:$CP$600=BC$4)*(GMWA!$CR$2:$CR$600=BC$1),0),$A31-1966)</f>
        <v>369.29700000000003</v>
      </c>
      <c r="BD31" s="5" cm="1">
        <f t="array" ref="BD31">INDEX(GMWA!$A$2:$CR$600,MATCH(1,(GMWA!$CQ$2:$CQ$600=BD$3)*(GMWA!$CP$2:$CP$600=BD$4)*(GMWA!$CR$2:$CR$600=BD$1),0),$A31-1966)</f>
        <v>224.09800000000001</v>
      </c>
      <c r="BE31" s="5" cm="1">
        <f t="array" ref="BE31">INDEX(GMWA!$A$2:$CR$600,MATCH(1,(GMWA!$CQ$2:$CQ$600=BE$3)*(GMWA!$CP$2:$CP$600=BE$4)*(GMWA!$CR$2:$CR$600=BE$1),0),$A31-1966)</f>
        <v>188.7329</v>
      </c>
      <c r="BF31" s="5" cm="1">
        <f t="array" ref="BF31">INDEX(GMWA!$A$2:$CR$600,MATCH(1,(GMWA!$CQ$2:$CQ$600=BF$3)*(GMWA!$CP$2:$CP$600=BF$4)*(GMWA!$CR$2:$CR$600=BF$1),0),$A31-1966)</f>
        <v>110.807</v>
      </c>
      <c r="BG31" s="5" cm="1">
        <f t="array" ref="BG31">INDEX(GMWA!$A$2:$CR$600,MATCH(1,(GMWA!$CQ$2:$CQ$600=BG$3)*(GMWA!$CP$2:$CP$600=BG$4)*(GMWA!$CR$2:$CR$600=BG$1),0),$A31-1966)</f>
        <v>69.31</v>
      </c>
      <c r="BH31" s="5" cm="1">
        <f t="array" ref="BH31">INDEX(GMWA!$A$2:$CR$600,MATCH(1,(GMWA!$CQ$2:$CQ$600=BH$3)*(GMWA!$CP$2:$CP$600=BH$4)*(GMWA!$CR$2:$CR$600=BH$1),0),$A31-1966)</f>
        <v>116.077</v>
      </c>
      <c r="BI31" s="5" cm="1">
        <f t="array" ref="BI31">INDEX(GMWA!$A$2:$CR$600,MATCH(1,(GMWA!$CQ$2:$CQ$600=BI$3)*(GMWA!$CP$2:$CP$600=BI$4)*(GMWA!$CR$2:$CR$600=BI$1),0),$A31-1966)</f>
        <v>102.3309</v>
      </c>
      <c r="BK31" s="9">
        <f t="shared" si="8"/>
        <v>8.201170747010746</v>
      </c>
      <c r="BL31" s="9">
        <f t="shared" si="9"/>
        <v>6.5593900841645363</v>
      </c>
      <c r="BM31" s="9">
        <f t="shared" si="10"/>
        <v>3.2214140184934221</v>
      </c>
      <c r="BN31" s="9">
        <f t="shared" si="11"/>
        <v>7.8175134780179141</v>
      </c>
      <c r="BO31" s="9">
        <f t="shared" si="12"/>
        <v>4.4415500152522425</v>
      </c>
      <c r="BP31" s="9">
        <f t="shared" si="13"/>
        <v>7.0103475834117592</v>
      </c>
      <c r="BQ31" s="9">
        <f t="shared" si="14"/>
        <v>6.3822849194862998</v>
      </c>
      <c r="BR31" s="9">
        <f t="shared" si="15"/>
        <v>3.9185101858462175</v>
      </c>
      <c r="BS31" s="9">
        <f t="shared" si="16"/>
        <v>5.0986404727399455</v>
      </c>
      <c r="BT31" s="9">
        <f t="shared" si="17"/>
        <v>5.8105246654962945</v>
      </c>
      <c r="BU31" s="9">
        <f t="shared" si="18"/>
        <v>4.4056418998218385</v>
      </c>
      <c r="BV31" s="9">
        <f t="shared" si="19"/>
        <v>7.2118149331460586</v>
      </c>
      <c r="BW31" s="9">
        <f t="shared" si="20"/>
        <v>6.1457988134751593</v>
      </c>
      <c r="BX31" s="9">
        <f t="shared" si="21"/>
        <v>5.5802253388444987</v>
      </c>
      <c r="BY31" s="9">
        <f t="shared" si="22"/>
        <v>5.3196476004259212</v>
      </c>
      <c r="BZ31" s="9">
        <f t="shared" si="23"/>
        <v>4.8734958691717747</v>
      </c>
      <c r="CA31" s="9">
        <f t="shared" si="24"/>
        <v>6.9304182004867032</v>
      </c>
      <c r="CB31" s="9">
        <f t="shared" si="25"/>
        <v>6.8450279162636187</v>
      </c>
      <c r="CC31" s="9">
        <f t="shared" si="26"/>
        <v>8.6029128881560872</v>
      </c>
      <c r="CD31" s="9">
        <f t="shared" si="27"/>
        <v>5.2716897083437677E-3</v>
      </c>
    </row>
    <row r="32" spans="1:82">
      <c r="A32" s="5">
        <f t="shared" si="28"/>
        <v>1998</v>
      </c>
      <c r="B32" s="5" cm="1">
        <f t="array" ref="B32">INDEX(GMWA!$A$2:$CR$600,MATCH(1,(GMWA!$CQ$2:$CQ$600=B$3)*(GMWA!$CP$2:$CP$600=B$4)*(GMWA!$CR$2:$CR$600=B$1),0),$A32-1966)</f>
        <v>37249</v>
      </c>
      <c r="C32" s="5" cm="1">
        <f t="array" ref="C32">INDEX(GMWA!$A$2:$CR$600,MATCH(1,(GMWA!$CQ$2:$CQ$600=C$3)*(GMWA!$CP$2:$CP$600=C$4)*(GMWA!$CR$2:$CR$600=C$1),0),$A32-1966)</f>
        <v>479.25</v>
      </c>
      <c r="D32" s="5" cm="1">
        <f t="array" ref="D32">INDEX(GMWA!$A$2:$CR$600,MATCH(1,(GMWA!$CQ$2:$CQ$600=D$3)*(GMWA!$CP$2:$CP$600=D$4)*(GMWA!$CR$2:$CR$600=D$1),0),$A32-1966)</f>
        <v>17510.3</v>
      </c>
      <c r="E32" s="5" cm="1">
        <f t="array" ref="E32">INDEX(GMWA!$A$2:$CR$600,MATCH(1,(GMWA!$CQ$2:$CQ$600=E$3)*(GMWA!$CP$2:$CP$600=E$4)*(GMWA!$CR$2:$CR$600=E$1),0),$A32-1966)</f>
        <v>75733</v>
      </c>
      <c r="F32" s="5" cm="1">
        <f t="array" ref="F32">INDEX(GMWA!$A$2:$CR$600,MATCH(1,(GMWA!$CQ$2:$CQ$600=F$3)*(GMWA!$CP$2:$CP$600=F$4)*(GMWA!$CR$2:$CR$600=F$1),0),$A32-1966)</f>
        <v>7643</v>
      </c>
      <c r="G32" s="5" cm="1">
        <f t="array" ref="G32">INDEX(GMWA!$A$2:$CR$600,MATCH(1,(GMWA!$CQ$2:$CQ$600=G$3)*(GMWA!$CP$2:$CP$600=G$4)*(GMWA!$CR$2:$CR$600=G$1),0),$A32-1966)</f>
        <v>56.224420000000002</v>
      </c>
      <c r="H32" s="5" cm="1">
        <f t="array" ref="H32">INDEX(GMWA!$A$2:$CR$600,MATCH(1,(GMWA!$CQ$2:$CQ$600=H$3)*(GMWA!$CP$2:$CP$600=H$4)*(GMWA!$CR$2:$CR$600=H$1),0),$A32-1966)</f>
        <v>92937.94</v>
      </c>
      <c r="I32" s="5" cm="1">
        <f t="array" ref="I32">INDEX(GMWA!$A$2:$CR$600,MATCH(1,(GMWA!$CQ$2:$CQ$600=I$3)*(GMWA!$CP$2:$CP$600=I$4)*(GMWA!$CR$2:$CR$600=I$1),0),$A32-1966)</f>
        <v>7.9103830000000004</v>
      </c>
      <c r="J32" s="5" cm="1">
        <f t="array" ref="J32">INDEX(GMWA!$A$2:$CR$600,MATCH(1,(GMWA!$CQ$2:$CQ$600=J$3)*(GMWA!$CP$2:$CP$600=J$4)*(GMWA!$CR$2:$CR$600=J$1),0),$A32-1966)</f>
        <v>4603.3680000000004</v>
      </c>
      <c r="K32" s="5" cm="1">
        <f t="array" ref="K32">INDEX(GMWA!$A$2:$CR$600,MATCH(1,(GMWA!$CQ$2:$CQ$600=K$3)*(GMWA!$CP$2:$CP$600=K$4)*(GMWA!$CR$2:$CR$600=K$1),0),$A32-1966)</f>
        <v>66.649990000000003</v>
      </c>
      <c r="L32" s="5" cm="1">
        <f t="array" ref="L32">INDEX(GMWA!$A$2:$CR$600,MATCH(1,(GMWA!$CQ$2:$CQ$600=L$3)*(GMWA!$CP$2:$CP$600=L$4)*(GMWA!$CR$2:$CR$600=L$1),0),$A32-1966)</f>
        <v>45.585999999999999</v>
      </c>
      <c r="M32" s="5" cm="1">
        <f t="array" ref="M32">INDEX(GMWA!$A$2:$CR$600,MATCH(1,(GMWA!$CQ$2:$CQ$600=M$3)*(GMWA!$CP$2:$CP$600=M$4)*(GMWA!$CR$2:$CR$600=M$1),0),$A32-1966)</f>
        <v>89.278989999999993</v>
      </c>
      <c r="N32" s="5" cm="1">
        <f t="array" ref="N32">INDEX(GMWA!$A$2:$CR$600,MATCH(1,(GMWA!$CQ$2:$CQ$600=N$3)*(GMWA!$CP$2:$CP$600=N$4)*(GMWA!$CR$2:$CR$600=N$1),0),$A32-1966)</f>
        <v>22.55866</v>
      </c>
      <c r="O32" s="5" cm="1">
        <f t="array" ref="O32">INDEX(GMWA!$A$2:$CR$600,MATCH(1,(GMWA!$CQ$2:$CQ$600=O$3)*(GMWA!$CP$2:$CP$600=O$4)*(GMWA!$CR$2:$CR$600=O$1),0),$A32-1966)</f>
        <v>16.481999999999999</v>
      </c>
      <c r="P32" s="5" cm="1">
        <f t="array" ref="P32">INDEX(GMWA!$A$2:$CR$600,MATCH(1,(GMWA!$CQ$2:$CQ$600=P$3)*(GMWA!$CP$2:$CP$600=P$4)*(GMWA!$CR$2:$CR$600=P$1),0),$A32-1966)</f>
        <v>17.375</v>
      </c>
      <c r="Q32" s="5" cm="1">
        <f t="array" ref="Q32">INDEX(GMWA!$A$2:$CR$600,MATCH(1,(GMWA!$CQ$2:$CQ$600=Q$3)*(GMWA!$CP$2:$CP$600=Q$4)*(GMWA!$CR$2:$CR$600=Q$1),0),$A32-1966)</f>
        <v>6.971768</v>
      </c>
      <c r="R32" s="5" cm="1">
        <f t="array" ref="R32">INDEX(GMWA!$A$2:$CR$600,MATCH(1,(GMWA!$CQ$2:$CQ$600=R$3)*(GMWA!$CP$2:$CP$600=R$4)*(GMWA!$CR$2:$CR$600=R$1),0),$A32-1966)</f>
        <v>4.1109999999999998</v>
      </c>
      <c r="S32" s="5" cm="1">
        <f t="array" ref="S32">INDEX(GMWA!$A$2:$CR$600,MATCH(1,(GMWA!$CQ$2:$CQ$600=S$3)*(GMWA!$CP$2:$CP$600=S$4)*(GMWA!$CR$2:$CR$600=S$1),0),$A32-1966)</f>
        <v>2.6600999999999999</v>
      </c>
      <c r="T32" s="5" cm="1">
        <f t="array" ref="T32">INDEX(GMWA!$A$2:$CR$600,MATCH(1,(GMWA!$CQ$2:$CQ$600=T$3)*(GMWA!$CP$2:$CP$600=T$4)*(GMWA!$CR$2:$CR$600=T$1),0),$A32-1966)</f>
        <v>10.697100000000001</v>
      </c>
      <c r="U32" s="5" cm="1">
        <f t="array" ref="U32">INDEX(GMWA!$A$2:$CR$600,MATCH(1,(GMWA!$CQ$2:$CQ$600=U$3)*(GMWA!$CP$2:$CP$600=U$4)*(GMWA!$CR$2:$CR$600=U$1),0),$A32-1966)</f>
        <v>4.0000000000000001E-3</v>
      </c>
      <c r="V32" s="5" cm="1">
        <f t="array" ref="V32">INDEX(GMWA!$A$2:$CR$600,MATCH(1,(GMWA!$CQ$2:$CQ$600=V$3)*(GMWA!$CP$2:$CP$600=V$4)*(GMWA!$CR$2:$CR$600=V$1),0),$A32-1966)</f>
        <v>419066</v>
      </c>
      <c r="W32" s="5" cm="1">
        <f t="array" ref="W32">INDEX(GMWA!$A$2:$CR$600,MATCH(1,(GMWA!$CQ$2:$CQ$600=W$3)*(GMWA!$CP$2:$CP$600=W$4)*(GMWA!$CR$2:$CR$600=W$1),0),$A32-1966)</f>
        <v>7405.1469999999999</v>
      </c>
      <c r="X32" s="5" cm="1">
        <f t="array" ref="X32">INDEX(GMWA!$A$2:$CR$600,MATCH(1,(GMWA!$CQ$2:$CQ$600=X$3)*(GMWA!$CP$2:$CP$600=X$4)*(GMWA!$CR$2:$CR$600=X$1),0),$A32-1966)</f>
        <v>590198</v>
      </c>
      <c r="Y32" s="5" cm="1">
        <f t="array" ref="Y32">INDEX(GMWA!$A$2:$CR$600,MATCH(1,(GMWA!$CQ$2:$CQ$600=Y$3)*(GMWA!$CP$2:$CP$600=Y$4)*(GMWA!$CR$2:$CR$600=Y$1),0),$A32-1966)</f>
        <v>961277</v>
      </c>
      <c r="Z32" s="5" cm="1">
        <f t="array" ref="Z32">INDEX(GMWA!$A$2:$CR$600,MATCH(1,(GMWA!$CQ$2:$CQ$600=Z$3)*(GMWA!$CP$2:$CP$600=Z$4)*(GMWA!$CR$2:$CR$600=Z$1),0),$A32-1966)</f>
        <v>201803</v>
      </c>
      <c r="AA32" s="5" cm="1">
        <f t="array" ref="AA32">INDEX(GMWA!$A$2:$CR$600,MATCH(1,(GMWA!$CQ$2:$CQ$600=AA$3)*(GMWA!$CP$2:$CP$600=AA$4)*(GMWA!$CR$2:$CR$600=AA$1),0),$A32-1966)</f>
        <v>860.71500000000003</v>
      </c>
      <c r="AB32" s="5" cm="1">
        <f t="array" ref="AB32">INDEX(GMWA!$A$2:$CR$600,MATCH(1,(GMWA!$CQ$2:$CQ$600=AB$3)*(GMWA!$CP$2:$CP$600=AB$4)*(GMWA!$CR$2:$CR$600=AB$1),0),$A32-1966)</f>
        <v>1672165</v>
      </c>
      <c r="AC32" s="5" cm="1">
        <f t="array" ref="AC32">INDEX(GMWA!$A$2:$CR$600,MATCH(1,(GMWA!$CQ$2:$CQ$600=AC$3)*(GMWA!$CP$2:$CP$600=AC$4)*(GMWA!$CR$2:$CR$600=AC$1),0),$A32-1966)</f>
        <v>211.87809999999999</v>
      </c>
      <c r="AD32" s="5" cm="1">
        <f t="array" ref="AD32">INDEX(GMWA!$A$2:$CR$600,MATCH(1,(GMWA!$CQ$2:$CQ$600=AD$3)*(GMWA!$CP$2:$CP$600=AD$4)*(GMWA!$CR$2:$CR$600=AD$1),0),$A32-1966)</f>
        <v>71451.360000000001</v>
      </c>
      <c r="AE32" s="5" cm="1">
        <f t="array" ref="AE32">INDEX(GMWA!$A$2:$CR$600,MATCH(1,(GMWA!$CQ$2:$CQ$600=AE$3)*(GMWA!$CP$2:$CP$600=AE$4)*(GMWA!$CR$2:$CR$600=AE$1),0),$A32-1966)</f>
        <v>1160.441</v>
      </c>
      <c r="AF32" s="5" cm="1">
        <f t="array" ref="AF32">INDEX(GMWA!$A$2:$CR$600,MATCH(1,(GMWA!$CQ$2:$CQ$600=AF$3)*(GMWA!$CP$2:$CP$600=AF$4)*(GMWA!$CR$2:$CR$600=AF$1),0),$A32-1966)</f>
        <v>1090.6769999999999</v>
      </c>
      <c r="AG32" s="5" cm="1">
        <f t="array" ref="AG32">INDEX(GMWA!$A$2:$CR$600,MATCH(1,(GMWA!$CQ$2:$CQ$600=AG$3)*(GMWA!$CP$2:$CP$600=AG$4)*(GMWA!$CR$2:$CR$600=AG$1),0),$A32-1966)</f>
        <v>1457.787</v>
      </c>
      <c r="AH32" s="5" cm="1">
        <f t="array" ref="AH32">INDEX(GMWA!$A$2:$CR$600,MATCH(1,(GMWA!$CQ$2:$CQ$600=AH$3)*(GMWA!$CP$2:$CP$600=AH$4)*(GMWA!$CR$2:$CR$600=AH$1),0),$A32-1966)</f>
        <v>409.43599999999998</v>
      </c>
      <c r="AI32" s="5" cm="1">
        <f t="array" ref="AI32">INDEX(GMWA!$A$2:$CR$600,MATCH(1,(GMWA!$CQ$2:$CQ$600=AI$3)*(GMWA!$CP$2:$CP$600=AI$4)*(GMWA!$CR$2:$CR$600=AI$1),0),$A32-1966)</f>
        <v>304.40499999999997</v>
      </c>
      <c r="AJ32" s="5" cm="1">
        <f t="array" ref="AJ32">INDEX(GMWA!$A$2:$CR$600,MATCH(1,(GMWA!$CQ$2:$CQ$600=AJ$3)*(GMWA!$CP$2:$CP$600=AJ$4)*(GMWA!$CR$2:$CR$600=AJ$1),0),$A32-1966)</f>
        <v>345.32600000000002</v>
      </c>
      <c r="AK32" s="5" cm="1">
        <f t="array" ref="AK32">INDEX(GMWA!$A$2:$CR$600,MATCH(1,(GMWA!$CQ$2:$CQ$600=AK$3)*(GMWA!$CP$2:$CP$600=AK$4)*(GMWA!$CR$2:$CR$600=AK$1),0),$A32-1966)</f>
        <v>144.7765</v>
      </c>
      <c r="AL32" s="5" cm="1">
        <f t="array" ref="AL32">INDEX(GMWA!$A$2:$CR$600,MATCH(1,(GMWA!$CQ$2:$CQ$600=AL$3)*(GMWA!$CP$2:$CP$600=AL$4)*(GMWA!$CR$2:$CR$600=AL$1),0),$A32-1966)</f>
        <v>66.681470000000004</v>
      </c>
      <c r="AM32" s="5" cm="1">
        <f t="array" ref="AM32">INDEX(GMWA!$A$2:$CR$600,MATCH(1,(GMWA!$CQ$2:$CQ$600=AM$3)*(GMWA!$CP$2:$CP$600=AM$4)*(GMWA!$CR$2:$CR$600=AM$1),0),$A32-1966)</f>
        <v>35.433</v>
      </c>
      <c r="AN32" s="5" cm="1">
        <f t="array" ref="AN32">INDEX(GMWA!$A$2:$CR$600,MATCH(1,(GMWA!$CQ$2:$CQ$600=AN$3)*(GMWA!$CP$2:$CP$600=AN$4)*(GMWA!$CR$2:$CR$600=AN$1),0),$A32-1966)</f>
        <v>136.80799999999999</v>
      </c>
      <c r="AO32" s="5" cm="1">
        <f t="array" ref="AO32">INDEX(GMWA!$A$2:$CR$600,MATCH(1,(GMWA!$CQ$2:$CQ$600=AO$3)*(GMWA!$CP$2:$CP$600=AO$4)*(GMWA!$CR$2:$CR$600=AO$1),0),$A32-1966)</f>
        <v>80.971000000000004</v>
      </c>
      <c r="AP32" s="5" cm="1">
        <f t="array" ref="AP32">INDEX(GMWA!$A$2:$CR$600,MATCH(1,(GMWA!$CQ$2:$CQ$600=AP$3)*(GMWA!$CP$2:$CP$600=AP$4)*(GMWA!$CR$2:$CR$600=AP$1),0),$A32-1966)</f>
        <v>998501</v>
      </c>
      <c r="AQ32" s="5" cm="1">
        <f t="array" ref="AQ32">INDEX(GMWA!$A$2:$CR$600,MATCH(1,(GMWA!$CQ$2:$CQ$600=AQ$3)*(GMWA!$CP$2:$CP$600=AQ$4)*(GMWA!$CR$2:$CR$600=AQ$1),0),$A32-1966)</f>
        <v>9062.8240000000005</v>
      </c>
      <c r="AR32" s="5" cm="1">
        <f t="array" ref="AR32">INDEX(GMWA!$A$2:$CR$600,MATCH(1,(GMWA!$CQ$2:$CQ$600=AR$3)*(GMWA!$CP$2:$CP$600=AR$4)*(GMWA!$CR$2:$CR$600=AR$1),0),$A32-1966)</f>
        <v>536499.4</v>
      </c>
      <c r="AS32" s="5" cm="1">
        <f t="array" ref="AS32">INDEX(GMWA!$A$2:$CR$600,MATCH(1,(GMWA!$CQ$2:$CQ$600=AS$3)*(GMWA!$CP$2:$CP$600=AS$4)*(GMWA!$CR$2:$CR$600=AS$1),0),$A32-1966)</f>
        <v>940548</v>
      </c>
      <c r="AT32" s="5" cm="1">
        <f t="array" ref="AT32">INDEX(GMWA!$A$2:$CR$600,MATCH(1,(GMWA!$CQ$2:$CQ$600=AT$3)*(GMWA!$CP$2:$CP$600=AT$4)*(GMWA!$CR$2:$CR$600=AT$1),0),$A32-1966)</f>
        <v>606132</v>
      </c>
      <c r="AU32" s="5" cm="1">
        <f t="array" ref="AU32">INDEX(GMWA!$A$2:$CR$600,MATCH(1,(GMWA!$CQ$2:$CQ$600=AU$3)*(GMWA!$CP$2:$CP$600=AU$4)*(GMWA!$CR$2:$CR$600=AU$1),0),$A32-1966)</f>
        <v>1185.9880000000001</v>
      </c>
      <c r="AV32" s="5" cm="1">
        <f t="array" ref="AV32">INDEX(GMWA!$A$2:$CR$600,MATCH(1,(GMWA!$CQ$2:$CQ$600=AV$3)*(GMWA!$CP$2:$CP$600=AV$4)*(GMWA!$CR$2:$CR$600=AV$1),0),$A32-1966)</f>
        <v>2152200</v>
      </c>
      <c r="AW32" s="5" cm="1">
        <f t="array" ref="AW32">INDEX(GMWA!$A$2:$CR$600,MATCH(1,(GMWA!$CQ$2:$CQ$600=AW$3)*(GMWA!$CP$2:$CP$600=AW$4)*(GMWA!$CR$2:$CR$600=AW$1),0),$A32-1966)</f>
        <v>439.54419999999999</v>
      </c>
      <c r="AX32" s="5" cm="1">
        <f t="array" ref="AX32">INDEX(GMWA!$A$2:$CR$600,MATCH(1,(GMWA!$CQ$2:$CQ$600=AX$3)*(GMWA!$CP$2:$CP$600=AX$4)*(GMWA!$CR$2:$CR$600=AX$1),0),$A32-1966)</f>
        <v>537215.30000000005</v>
      </c>
      <c r="AY32" s="5" cm="1">
        <f t="array" ref="AY32">INDEX(GMWA!$A$2:$CR$600,MATCH(1,(GMWA!$CQ$2:$CQ$600=AY$3)*(GMWA!$CP$2:$CP$600=AY$4)*(GMWA!$CR$2:$CR$600=AY$1),0),$A32-1966)</f>
        <v>2012.732</v>
      </c>
      <c r="AZ32" s="5" cm="1">
        <f t="array" ref="AZ32">INDEX(GMWA!$A$2:$CR$600,MATCH(1,(GMWA!$CQ$2:$CQ$600=AZ$3)*(GMWA!$CP$2:$CP$600=AZ$4)*(GMWA!$CR$2:$CR$600=AZ$1),0),$A32-1966)</f>
        <v>1346.951</v>
      </c>
      <c r="BA32" s="5" cm="1">
        <f t="array" ref="BA32">INDEX(GMWA!$A$2:$CR$600,MATCH(1,(GMWA!$CQ$2:$CQ$600=BA$3)*(GMWA!$CP$2:$CP$600=BA$4)*(GMWA!$CR$2:$CR$600=BA$1),0),$A32-1966)</f>
        <v>1137.867</v>
      </c>
      <c r="BB32" s="5" cm="1">
        <f t="array" ref="BB32">INDEX(GMWA!$A$2:$CR$600,MATCH(1,(GMWA!$CQ$2:$CQ$600=BB$3)*(GMWA!$CP$2:$CP$600=BB$4)*(GMWA!$CR$2:$CR$600=BB$1),0),$A32-1966)</f>
        <v>555.99300000000005</v>
      </c>
      <c r="BC32" s="5" cm="1">
        <f t="array" ref="BC32">INDEX(GMWA!$A$2:$CR$600,MATCH(1,(GMWA!$CQ$2:$CQ$600=BC$3)*(GMWA!$CP$2:$CP$600=BC$4)*(GMWA!$CR$2:$CR$600=BC$1),0),$A32-1966)</f>
        <v>394.48700000000002</v>
      </c>
      <c r="BD32" s="5" cm="1">
        <f t="array" ref="BD32">INDEX(GMWA!$A$2:$CR$600,MATCH(1,(GMWA!$CQ$2:$CQ$600=BD$3)*(GMWA!$CP$2:$CP$600=BD$4)*(GMWA!$CR$2:$CR$600=BD$1),0),$A32-1966)</f>
        <v>232.62299999999999</v>
      </c>
      <c r="BE32" s="5" cm="1">
        <f t="array" ref="BE32">INDEX(GMWA!$A$2:$CR$600,MATCH(1,(GMWA!$CQ$2:$CQ$600=BE$3)*(GMWA!$CP$2:$CP$600=BE$4)*(GMWA!$CR$2:$CR$600=BE$1),0),$A32-1966)</f>
        <v>196.2355</v>
      </c>
      <c r="BF32" s="5" cm="1">
        <f t="array" ref="BF32">INDEX(GMWA!$A$2:$CR$600,MATCH(1,(GMWA!$CQ$2:$CQ$600=BF$3)*(GMWA!$CP$2:$CP$600=BF$4)*(GMWA!$CR$2:$CR$600=BF$1),0),$A32-1966)</f>
        <v>120.474</v>
      </c>
      <c r="BG32" s="5" cm="1">
        <f t="array" ref="BG32">INDEX(GMWA!$A$2:$CR$600,MATCH(1,(GMWA!$CQ$2:$CQ$600=BG$3)*(GMWA!$CP$2:$CP$600=BG$4)*(GMWA!$CR$2:$CR$600=BG$1),0),$A32-1966)</f>
        <v>80.576999999999998</v>
      </c>
      <c r="BH32" s="5" cm="1">
        <f t="array" ref="BH32">INDEX(GMWA!$A$2:$CR$600,MATCH(1,(GMWA!$CQ$2:$CQ$600=BH$3)*(GMWA!$CP$2:$CP$600=BH$4)*(GMWA!$CR$2:$CR$600=BH$1),0),$A32-1966)</f>
        <v>126.29</v>
      </c>
      <c r="BI32" s="5" cm="1">
        <f t="array" ref="BI32">INDEX(GMWA!$A$2:$CR$600,MATCH(1,(GMWA!$CQ$2:$CQ$600=BI$3)*(GMWA!$CP$2:$CP$600=BI$4)*(GMWA!$CR$2:$CR$600=BI$1),0),$A32-1966)</f>
        <v>111.35339999999999</v>
      </c>
      <c r="BK32" s="9">
        <f t="shared" si="8"/>
        <v>8.8885760238244096</v>
      </c>
      <c r="BL32" s="9">
        <f t="shared" si="9"/>
        <v>6.4718499173615331</v>
      </c>
      <c r="BM32" s="9">
        <f t="shared" si="10"/>
        <v>2.966851802276524</v>
      </c>
      <c r="BN32" s="9">
        <f t="shared" si="11"/>
        <v>7.8783742875362677</v>
      </c>
      <c r="BO32" s="9">
        <f t="shared" si="12"/>
        <v>3.7873569768536641</v>
      </c>
      <c r="BP32" s="9">
        <f t="shared" si="13"/>
        <v>6.5322923383466067</v>
      </c>
      <c r="BQ32" s="9">
        <f t="shared" si="14"/>
        <v>5.5579407534543543</v>
      </c>
      <c r="BR32" s="9">
        <f t="shared" si="15"/>
        <v>3.7334594750472094</v>
      </c>
      <c r="BS32" s="9">
        <f t="shared" si="16"/>
        <v>6.442659733838517</v>
      </c>
      <c r="BT32" s="9">
        <f t="shared" si="17"/>
        <v>5.7435052708409993</v>
      </c>
      <c r="BU32" s="9">
        <f t="shared" si="18"/>
        <v>4.1796058778171723</v>
      </c>
      <c r="BV32" s="9">
        <f t="shared" si="19"/>
        <v>6.1242822168121949</v>
      </c>
      <c r="BW32" s="9">
        <f t="shared" si="20"/>
        <v>5.5096913803378307</v>
      </c>
      <c r="BX32" s="9">
        <f t="shared" si="21"/>
        <v>5.4144971337527315</v>
      </c>
      <c r="BY32" s="9">
        <f t="shared" si="22"/>
        <v>5.0314775024180047</v>
      </c>
      <c r="BZ32" s="9">
        <f t="shared" si="23"/>
        <v>4.8155384333783458</v>
      </c>
      <c r="CA32" s="9">
        <f t="shared" si="24"/>
        <v>6.1651310326541982</v>
      </c>
      <c r="CB32" s="9">
        <f t="shared" si="25"/>
        <v>7.5074083481500296</v>
      </c>
      <c r="CC32" s="9">
        <f t="shared" si="26"/>
        <v>7.8190602888719969</v>
      </c>
      <c r="CD32" s="9">
        <f t="shared" si="27"/>
        <v>4.9400402613281299E-3</v>
      </c>
    </row>
    <row r="33" spans="1:82">
      <c r="A33" s="5">
        <f t="shared" si="28"/>
        <v>1999</v>
      </c>
      <c r="B33" s="5" cm="1">
        <f t="array" ref="B33">INDEX(GMWA!$A$2:$CR$600,MATCH(1,(GMWA!$CQ$2:$CQ$600=B$3)*(GMWA!$CP$2:$CP$600=B$4)*(GMWA!$CR$2:$CR$600=B$1),0),$A33-1966)</f>
        <v>33931</v>
      </c>
      <c r="C33" s="5" cm="1">
        <f t="array" ref="C33">INDEX(GMWA!$A$2:$CR$600,MATCH(1,(GMWA!$CQ$2:$CQ$600=C$3)*(GMWA!$CP$2:$CP$600=C$4)*(GMWA!$CR$2:$CR$600=C$1),0),$A33-1966)</f>
        <v>465.57499999999999</v>
      </c>
      <c r="D33" s="5" cm="1">
        <f t="array" ref="D33">INDEX(GMWA!$A$2:$CR$600,MATCH(1,(GMWA!$CQ$2:$CQ$600=D$3)*(GMWA!$CP$2:$CP$600=D$4)*(GMWA!$CR$2:$CR$600=D$1),0),$A33-1966)</f>
        <v>17149</v>
      </c>
      <c r="E33" s="5" cm="1">
        <f t="array" ref="E33">INDEX(GMWA!$A$2:$CR$600,MATCH(1,(GMWA!$CQ$2:$CQ$600=E$3)*(GMWA!$CP$2:$CP$600=E$4)*(GMWA!$CR$2:$CR$600=E$1),0),$A33-1966)</f>
        <v>75293</v>
      </c>
      <c r="F33" s="5" cm="1">
        <f t="array" ref="F33">INDEX(GMWA!$A$2:$CR$600,MATCH(1,(GMWA!$CQ$2:$CQ$600=F$3)*(GMWA!$CP$2:$CP$600=F$4)*(GMWA!$CR$2:$CR$600=F$1),0),$A33-1966)</f>
        <v>8045</v>
      </c>
      <c r="G33" s="5" cm="1">
        <f t="array" ref="G33">INDEX(GMWA!$A$2:$CR$600,MATCH(1,(GMWA!$CQ$2:$CQ$600=G$3)*(GMWA!$CP$2:$CP$600=G$4)*(GMWA!$CR$2:$CR$600=G$1),0),$A33-1966)</f>
        <v>51.350189999999998</v>
      </c>
      <c r="H33" s="5" cm="1">
        <f t="array" ref="H33">INDEX(GMWA!$A$2:$CR$600,MATCH(1,(GMWA!$CQ$2:$CQ$600=H$3)*(GMWA!$CP$2:$CP$600=H$4)*(GMWA!$CR$2:$CR$600=H$1),0),$A33-1966)</f>
        <v>86214.19</v>
      </c>
      <c r="I33" s="5" cm="1">
        <f t="array" ref="I33">INDEX(GMWA!$A$2:$CR$600,MATCH(1,(GMWA!$CQ$2:$CQ$600=I$3)*(GMWA!$CP$2:$CP$600=I$4)*(GMWA!$CR$2:$CR$600=I$1),0),$A33-1966)</f>
        <v>7.9947330000000001</v>
      </c>
      <c r="J33" s="5" cm="1">
        <f t="array" ref="J33">INDEX(GMWA!$A$2:$CR$600,MATCH(1,(GMWA!$CQ$2:$CQ$600=J$3)*(GMWA!$CP$2:$CP$600=J$4)*(GMWA!$CR$2:$CR$600=J$1),0),$A33-1966)</f>
        <v>6234.2219999999998</v>
      </c>
      <c r="K33" s="5" cm="1">
        <f t="array" ref="K33">INDEX(GMWA!$A$2:$CR$600,MATCH(1,(GMWA!$CQ$2:$CQ$600=K$3)*(GMWA!$CP$2:$CP$600=K$4)*(GMWA!$CR$2:$CR$600=K$1),0),$A33-1966)</f>
        <v>63.86947</v>
      </c>
      <c r="L33" s="5" cm="1">
        <f t="array" ref="L33">INDEX(GMWA!$A$2:$CR$600,MATCH(1,(GMWA!$CQ$2:$CQ$600=L$3)*(GMWA!$CP$2:$CP$600=L$4)*(GMWA!$CR$2:$CR$600=L$1),0),$A33-1966)</f>
        <v>42.944000000000003</v>
      </c>
      <c r="M33" s="5" cm="1">
        <f t="array" ref="M33">INDEX(GMWA!$A$2:$CR$600,MATCH(1,(GMWA!$CQ$2:$CQ$600=M$3)*(GMWA!$CP$2:$CP$600=M$4)*(GMWA!$CR$2:$CR$600=M$1),0),$A33-1966)</f>
        <v>74.863010000000003</v>
      </c>
      <c r="N33" s="5" cm="1">
        <f t="array" ref="N33">INDEX(GMWA!$A$2:$CR$600,MATCH(1,(GMWA!$CQ$2:$CQ$600=N$3)*(GMWA!$CP$2:$CP$600=N$4)*(GMWA!$CR$2:$CR$600=N$1),0),$A33-1966)</f>
        <v>20.27815</v>
      </c>
      <c r="O33" s="5" cm="1">
        <f t="array" ref="O33">INDEX(GMWA!$A$2:$CR$600,MATCH(1,(GMWA!$CQ$2:$CQ$600=O$3)*(GMWA!$CP$2:$CP$600=O$4)*(GMWA!$CR$2:$CR$600=O$1),0),$A33-1966)</f>
        <v>16.297000000000001</v>
      </c>
      <c r="P33" s="5" cm="1">
        <f t="array" ref="P33">INDEX(GMWA!$A$2:$CR$600,MATCH(1,(GMWA!$CQ$2:$CQ$600=P$3)*(GMWA!$CP$2:$CP$600=P$4)*(GMWA!$CR$2:$CR$600=P$1),0),$A33-1966)</f>
        <v>16.806629999999998</v>
      </c>
      <c r="Q33" s="5" cm="1">
        <f t="array" ref="Q33">INDEX(GMWA!$A$2:$CR$600,MATCH(1,(GMWA!$CQ$2:$CQ$600=Q$3)*(GMWA!$CP$2:$CP$600=Q$4)*(GMWA!$CR$2:$CR$600=Q$1),0),$A33-1966)</f>
        <v>6.9499279999999999</v>
      </c>
      <c r="R33" s="5" cm="1">
        <f t="array" ref="R33">INDEX(GMWA!$A$2:$CR$600,MATCH(1,(GMWA!$CQ$2:$CQ$600=R$3)*(GMWA!$CP$2:$CP$600=R$4)*(GMWA!$CR$2:$CR$600=R$1),0),$A33-1966)</f>
        <v>3.6796509999999998</v>
      </c>
      <c r="S33" s="5" cm="1">
        <f t="array" ref="S33">INDEX(GMWA!$A$2:$CR$600,MATCH(1,(GMWA!$CQ$2:$CQ$600=S$3)*(GMWA!$CP$2:$CP$600=S$4)*(GMWA!$CR$2:$CR$600=S$1),0),$A33-1966)</f>
        <v>2.1642700000000001</v>
      </c>
      <c r="T33" s="5" cm="1">
        <f t="array" ref="T33">INDEX(GMWA!$A$2:$CR$600,MATCH(1,(GMWA!$CQ$2:$CQ$600=T$3)*(GMWA!$CP$2:$CP$600=T$4)*(GMWA!$CR$2:$CR$600=T$1),0),$A33-1966)</f>
        <v>10.437099999999999</v>
      </c>
      <c r="U33" s="5" cm="1">
        <f t="array" ref="U33">INDEX(GMWA!$A$2:$CR$600,MATCH(1,(GMWA!$CQ$2:$CQ$600=U$3)*(GMWA!$CP$2:$CP$600=U$4)*(GMWA!$CR$2:$CR$600=U$1),0),$A33-1966)</f>
        <v>3.5230000000000001</v>
      </c>
      <c r="V33" s="5" cm="1">
        <f t="array" ref="V33">INDEX(GMWA!$A$2:$CR$600,MATCH(1,(GMWA!$CQ$2:$CQ$600=V$3)*(GMWA!$CP$2:$CP$600=V$4)*(GMWA!$CR$2:$CR$600=V$1),0),$A33-1966)</f>
        <v>421574</v>
      </c>
      <c r="W33" s="5" cm="1">
        <f t="array" ref="W33">INDEX(GMWA!$A$2:$CR$600,MATCH(1,(GMWA!$CQ$2:$CQ$600=W$3)*(GMWA!$CP$2:$CP$600=W$4)*(GMWA!$CR$2:$CR$600=W$1),0),$A33-1966)</f>
        <v>7346.9009999999998</v>
      </c>
      <c r="X33" s="5" cm="1">
        <f t="array" ref="X33">INDEX(GMWA!$A$2:$CR$600,MATCH(1,(GMWA!$CQ$2:$CQ$600=X$3)*(GMWA!$CP$2:$CP$600=X$4)*(GMWA!$CR$2:$CR$600=X$1),0),$A33-1966)</f>
        <v>642406</v>
      </c>
      <c r="Y33" s="5" cm="1">
        <f t="array" ref="Y33">INDEX(GMWA!$A$2:$CR$600,MATCH(1,(GMWA!$CQ$2:$CQ$600=Y$3)*(GMWA!$CP$2:$CP$600=Y$4)*(GMWA!$CR$2:$CR$600=Y$1),0),$A33-1966)</f>
        <v>937355</v>
      </c>
      <c r="Z33" s="5" cm="1">
        <f t="array" ref="Z33">INDEX(GMWA!$A$2:$CR$600,MATCH(1,(GMWA!$CQ$2:$CQ$600=Z$3)*(GMWA!$CP$2:$CP$600=Z$4)*(GMWA!$CR$2:$CR$600=Z$1),0),$A33-1966)</f>
        <v>165165</v>
      </c>
      <c r="AA33" s="5" cm="1">
        <f t="array" ref="AA33">INDEX(GMWA!$A$2:$CR$600,MATCH(1,(GMWA!$CQ$2:$CQ$600=AA$3)*(GMWA!$CP$2:$CP$600=AA$4)*(GMWA!$CR$2:$CR$600=AA$1),0),$A33-1966)</f>
        <v>833.00400000000002</v>
      </c>
      <c r="AB33" s="5" cm="1">
        <f t="array" ref="AB33">INDEX(GMWA!$A$2:$CR$600,MATCH(1,(GMWA!$CQ$2:$CQ$600=AB$3)*(GMWA!$CP$2:$CP$600=AB$4)*(GMWA!$CR$2:$CR$600=AB$1),0),$A33-1966)</f>
        <v>1550274</v>
      </c>
      <c r="AC33" s="5" cm="1">
        <f t="array" ref="AC33">INDEX(GMWA!$A$2:$CR$600,MATCH(1,(GMWA!$CQ$2:$CQ$600=AC$3)*(GMWA!$CP$2:$CP$600=AC$4)*(GMWA!$CR$2:$CR$600=AC$1),0),$A33-1966)</f>
        <v>199.52449999999999</v>
      </c>
      <c r="AD33" s="5" cm="1">
        <f t="array" ref="AD33">INDEX(GMWA!$A$2:$CR$600,MATCH(1,(GMWA!$CQ$2:$CQ$600=AD$3)*(GMWA!$CP$2:$CP$600=AD$4)*(GMWA!$CR$2:$CR$600=AD$1),0),$A33-1966)</f>
        <v>86009.24</v>
      </c>
      <c r="AE33" s="5" cm="1">
        <f t="array" ref="AE33">INDEX(GMWA!$A$2:$CR$600,MATCH(1,(GMWA!$CQ$2:$CQ$600=AE$3)*(GMWA!$CP$2:$CP$600=AE$4)*(GMWA!$CR$2:$CR$600=AE$1),0),$A33-1966)</f>
        <v>1187.6510000000001</v>
      </c>
      <c r="AF33" s="5" cm="1">
        <f t="array" ref="AF33">INDEX(GMWA!$A$2:$CR$600,MATCH(1,(GMWA!$CQ$2:$CQ$600=AF$3)*(GMWA!$CP$2:$CP$600=AF$4)*(GMWA!$CR$2:$CR$600=AF$1),0),$A33-1966)</f>
        <v>1080.7049999999999</v>
      </c>
      <c r="AG33" s="5" cm="1">
        <f t="array" ref="AG33">INDEX(GMWA!$A$2:$CR$600,MATCH(1,(GMWA!$CQ$2:$CQ$600=AG$3)*(GMWA!$CP$2:$CP$600=AG$4)*(GMWA!$CR$2:$CR$600=AG$1),0),$A33-1966)</f>
        <v>1438.827</v>
      </c>
      <c r="AH33" s="5" cm="1">
        <f t="array" ref="AH33">INDEX(GMWA!$A$2:$CR$600,MATCH(1,(GMWA!$CQ$2:$CQ$600=AH$3)*(GMWA!$CP$2:$CP$600=AH$4)*(GMWA!$CR$2:$CR$600=AH$1),0),$A33-1966)</f>
        <v>406.577</v>
      </c>
      <c r="AI33" s="5" cm="1">
        <f t="array" ref="AI33">INDEX(GMWA!$A$2:$CR$600,MATCH(1,(GMWA!$CQ$2:$CQ$600=AI$3)*(GMWA!$CP$2:$CP$600=AI$4)*(GMWA!$CR$2:$CR$600=AI$1),0),$A33-1966)</f>
        <v>287.74099999999999</v>
      </c>
      <c r="AJ33" s="5" cm="1">
        <f t="array" ref="AJ33">INDEX(GMWA!$A$2:$CR$600,MATCH(1,(GMWA!$CQ$2:$CQ$600=AJ$3)*(GMWA!$CP$2:$CP$600=AJ$4)*(GMWA!$CR$2:$CR$600=AJ$1),0),$A33-1966)</f>
        <v>330.61099999999999</v>
      </c>
      <c r="AK33" s="5" cm="1">
        <f t="array" ref="AK33">INDEX(GMWA!$A$2:$CR$600,MATCH(1,(GMWA!$CQ$2:$CQ$600=AK$3)*(GMWA!$CP$2:$CP$600=AK$4)*(GMWA!$CR$2:$CR$600=AK$1),0),$A33-1966)</f>
        <v>153.482</v>
      </c>
      <c r="AL33" s="5" cm="1">
        <f t="array" ref="AL33">INDEX(GMWA!$A$2:$CR$600,MATCH(1,(GMWA!$CQ$2:$CQ$600=AL$3)*(GMWA!$CP$2:$CP$600=AL$4)*(GMWA!$CR$2:$CR$600=AL$1),0),$A33-1966)</f>
        <v>62.744729999999997</v>
      </c>
      <c r="AM33" s="5" cm="1">
        <f t="array" ref="AM33">INDEX(GMWA!$A$2:$CR$600,MATCH(1,(GMWA!$CQ$2:$CQ$600=AM$3)*(GMWA!$CP$2:$CP$600=AM$4)*(GMWA!$CR$2:$CR$600=AM$1),0),$A33-1966)</f>
        <v>31.975999999999999</v>
      </c>
      <c r="AN33" s="5" cm="1">
        <f t="array" ref="AN33">INDEX(GMWA!$A$2:$CR$600,MATCH(1,(GMWA!$CQ$2:$CQ$600=AN$3)*(GMWA!$CP$2:$CP$600=AN$4)*(GMWA!$CR$2:$CR$600=AN$1),0),$A33-1966)</f>
        <v>147.32400000000001</v>
      </c>
      <c r="AO33" s="5" cm="1">
        <f t="array" ref="AO33">INDEX(GMWA!$A$2:$CR$600,MATCH(1,(GMWA!$CQ$2:$CQ$600=AO$3)*(GMWA!$CP$2:$CP$600=AO$4)*(GMWA!$CR$2:$CR$600=AO$1),0),$A33-1966)</f>
        <v>83.352999999999994</v>
      </c>
      <c r="AP33" s="5" cm="1">
        <f t="array" ref="AP33">INDEX(GMWA!$A$2:$CR$600,MATCH(1,(GMWA!$CQ$2:$CQ$600=AP$3)*(GMWA!$CP$2:$CP$600=AP$4)*(GMWA!$CR$2:$CR$600=AP$1),0),$A33-1966)</f>
        <v>1043248</v>
      </c>
      <c r="AQ33" s="5" cm="1">
        <f t="array" ref="AQ33">INDEX(GMWA!$A$2:$CR$600,MATCH(1,(GMWA!$CQ$2:$CQ$600=AQ$3)*(GMWA!$CP$2:$CP$600=AQ$4)*(GMWA!$CR$2:$CR$600=AQ$1),0),$A33-1966)</f>
        <v>9631.1749999999993</v>
      </c>
      <c r="AR33" s="5" cm="1">
        <f t="array" ref="AR33">INDEX(GMWA!$A$2:$CR$600,MATCH(1,(GMWA!$CQ$2:$CQ$600=AR$3)*(GMWA!$CP$2:$CP$600=AR$4)*(GMWA!$CR$2:$CR$600=AR$1),0),$A33-1966)</f>
        <v>528637.4</v>
      </c>
      <c r="AS33" s="5" cm="1">
        <f t="array" ref="AS33">INDEX(GMWA!$A$2:$CR$600,MATCH(1,(GMWA!$CQ$2:$CQ$600=AS$3)*(GMWA!$CP$2:$CP$600=AS$4)*(GMWA!$CR$2:$CR$600=AS$1),0),$A33-1966)</f>
        <v>1007927</v>
      </c>
      <c r="AT33" s="5" cm="1">
        <f t="array" ref="AT33">INDEX(GMWA!$A$2:$CR$600,MATCH(1,(GMWA!$CQ$2:$CQ$600=AT$3)*(GMWA!$CP$2:$CP$600=AT$4)*(GMWA!$CR$2:$CR$600=AT$1),0),$A33-1966)</f>
        <v>638526</v>
      </c>
      <c r="AU33" s="5" cm="1">
        <f t="array" ref="AU33">INDEX(GMWA!$A$2:$CR$600,MATCH(1,(GMWA!$CQ$2:$CQ$600=AU$3)*(GMWA!$CP$2:$CP$600=AU$4)*(GMWA!$CR$2:$CR$600=AU$1),0),$A33-1966)</f>
        <v>1241.521</v>
      </c>
      <c r="AV33" s="5" cm="1">
        <f t="array" ref="AV33">INDEX(GMWA!$A$2:$CR$600,MATCH(1,(GMWA!$CQ$2:$CQ$600=AV$3)*(GMWA!$CP$2:$CP$600=AV$4)*(GMWA!$CR$2:$CR$600=AV$1),0),$A33-1966)</f>
        <v>2265460</v>
      </c>
      <c r="AW33" s="5" cm="1">
        <f t="array" ref="AW33">INDEX(GMWA!$A$2:$CR$600,MATCH(1,(GMWA!$CQ$2:$CQ$600=AW$3)*(GMWA!$CP$2:$CP$600=AW$4)*(GMWA!$CR$2:$CR$600=AW$1),0),$A33-1966)</f>
        <v>446.91300000000001</v>
      </c>
      <c r="AX33" s="5" cm="1">
        <f t="array" ref="AX33">INDEX(GMWA!$A$2:$CR$600,MATCH(1,(GMWA!$CQ$2:$CQ$600=AX$3)*(GMWA!$CP$2:$CP$600=AX$4)*(GMWA!$CR$2:$CR$600=AX$1),0),$A33-1966)</f>
        <v>591452.9</v>
      </c>
      <c r="AY33" s="5" cm="1">
        <f t="array" ref="AY33">INDEX(GMWA!$A$2:$CR$600,MATCH(1,(GMWA!$CQ$2:$CQ$600=AY$3)*(GMWA!$CP$2:$CP$600=AY$4)*(GMWA!$CR$2:$CR$600=AY$1),0),$A33-1966)</f>
        <v>2055.002</v>
      </c>
      <c r="AZ33" s="5" cm="1">
        <f t="array" ref="AZ33">INDEX(GMWA!$A$2:$CR$600,MATCH(1,(GMWA!$CQ$2:$CQ$600=AZ$3)*(GMWA!$CP$2:$CP$600=AZ$4)*(GMWA!$CR$2:$CR$600=AZ$1),0),$A33-1966)</f>
        <v>1394.0540000000001</v>
      </c>
      <c r="BA33" s="5" cm="1">
        <f t="array" ref="BA33">INDEX(GMWA!$A$2:$CR$600,MATCH(1,(GMWA!$CQ$2:$CQ$600=BA$3)*(GMWA!$CP$2:$CP$600=BA$4)*(GMWA!$CR$2:$CR$600=BA$1),0),$A33-1966)</f>
        <v>1173.404</v>
      </c>
      <c r="BB33" s="5" cm="1">
        <f t="array" ref="BB33">INDEX(GMWA!$A$2:$CR$600,MATCH(1,(GMWA!$CQ$2:$CQ$600=BB$3)*(GMWA!$CP$2:$CP$600=BB$4)*(GMWA!$CR$2:$CR$600=BB$1),0),$A33-1966)</f>
        <v>595.72299999999996</v>
      </c>
      <c r="BC33" s="5" cm="1">
        <f t="array" ref="BC33">INDEX(GMWA!$A$2:$CR$600,MATCH(1,(GMWA!$CQ$2:$CQ$600=BC$3)*(GMWA!$CP$2:$CP$600=BC$4)*(GMWA!$CR$2:$CR$600=BC$1),0),$A33-1966)</f>
        <v>419.43400000000003</v>
      </c>
      <c r="BD33" s="5" cm="1">
        <f t="array" ref="BD33">INDEX(GMWA!$A$2:$CR$600,MATCH(1,(GMWA!$CQ$2:$CQ$600=BD$3)*(GMWA!$CP$2:$CP$600=BD$4)*(GMWA!$CR$2:$CR$600=BD$1),0),$A33-1966)</f>
        <v>242.304</v>
      </c>
      <c r="BE33" s="5" cm="1">
        <f t="array" ref="BE33">INDEX(GMWA!$A$2:$CR$600,MATCH(1,(GMWA!$CQ$2:$CQ$600=BE$3)*(GMWA!$CP$2:$CP$600=BE$4)*(GMWA!$CR$2:$CR$600=BE$1),0),$A33-1966)</f>
        <v>203.57679999999999</v>
      </c>
      <c r="BF33" s="5" cm="1">
        <f t="array" ref="BF33">INDEX(GMWA!$A$2:$CR$600,MATCH(1,(GMWA!$CQ$2:$CQ$600=BF$3)*(GMWA!$CP$2:$CP$600=BF$4)*(GMWA!$CR$2:$CR$600=BF$1),0),$A33-1966)</f>
        <v>126.916</v>
      </c>
      <c r="BG33" s="5" cm="1">
        <f t="array" ref="BG33">INDEX(GMWA!$A$2:$CR$600,MATCH(1,(GMWA!$CQ$2:$CQ$600=BG$3)*(GMWA!$CP$2:$CP$600=BG$4)*(GMWA!$CR$2:$CR$600=BG$1),0),$A33-1966)</f>
        <v>92.707999999999998</v>
      </c>
      <c r="BH33" s="5" cm="1">
        <f t="array" ref="BH33">INDEX(GMWA!$A$2:$CR$600,MATCH(1,(GMWA!$CQ$2:$CQ$600=BH$3)*(GMWA!$CP$2:$CP$600=BH$4)*(GMWA!$CR$2:$CR$600=BH$1),0),$A33-1966)</f>
        <v>135.79499999999999</v>
      </c>
      <c r="BI33" s="5" cm="1">
        <f t="array" ref="BI33">INDEX(GMWA!$A$2:$CR$600,MATCH(1,(GMWA!$CQ$2:$CQ$600=BI$3)*(GMWA!$CP$2:$CP$600=BI$4)*(GMWA!$CR$2:$CR$600=BI$1),0),$A33-1966)</f>
        <v>119.6033</v>
      </c>
      <c r="BK33" s="9">
        <f t="shared" si="8"/>
        <v>8.0486462637638958</v>
      </c>
      <c r="BL33" s="9">
        <f t="shared" si="9"/>
        <v>6.3370256384290462</v>
      </c>
      <c r="BM33" s="9">
        <f t="shared" si="10"/>
        <v>2.6694956149226501</v>
      </c>
      <c r="BN33" s="9">
        <f t="shared" si="11"/>
        <v>8.0324956926671334</v>
      </c>
      <c r="BO33" s="9">
        <f t="shared" si="12"/>
        <v>4.8708866890685067</v>
      </c>
      <c r="BP33" s="9">
        <f t="shared" si="13"/>
        <v>6.1644589941945052</v>
      </c>
      <c r="BQ33" s="9">
        <f t="shared" si="14"/>
        <v>5.5612227257891185</v>
      </c>
      <c r="BR33" s="9">
        <f t="shared" si="15"/>
        <v>4.0068928878408423</v>
      </c>
      <c r="BS33" s="9">
        <f t="shared" si="16"/>
        <v>7.2483165762190191</v>
      </c>
      <c r="BT33" s="9">
        <f t="shared" si="17"/>
        <v>5.3777978547569942</v>
      </c>
      <c r="BU33" s="9">
        <f t="shared" si="18"/>
        <v>3.9737023517056</v>
      </c>
      <c r="BV33" s="9">
        <f t="shared" si="19"/>
        <v>5.2030584635956929</v>
      </c>
      <c r="BW33" s="9">
        <f t="shared" si="20"/>
        <v>4.9875300373606972</v>
      </c>
      <c r="BX33" s="9">
        <f t="shared" si="21"/>
        <v>5.66377401899625</v>
      </c>
      <c r="BY33" s="9">
        <f t="shared" si="22"/>
        <v>5.0835059934484939</v>
      </c>
      <c r="BZ33" s="9">
        <f t="shared" si="23"/>
        <v>4.5281713816603908</v>
      </c>
      <c r="CA33" s="9">
        <f t="shared" si="24"/>
        <v>5.8644781800798249</v>
      </c>
      <c r="CB33" s="9">
        <f t="shared" si="25"/>
        <v>6.7684200650487876</v>
      </c>
      <c r="CC33" s="9">
        <f t="shared" si="26"/>
        <v>7.0844533137845822</v>
      </c>
      <c r="CD33" s="9">
        <f t="shared" si="27"/>
        <v>4.2266025218048542</v>
      </c>
    </row>
    <row r="34" spans="1:82">
      <c r="A34" s="5">
        <f t="shared" si="28"/>
        <v>2000</v>
      </c>
      <c r="B34" s="5" cm="1">
        <f t="array" ref="B34">INDEX(GMWA!$A$2:$CR$600,MATCH(1,(GMWA!$CQ$2:$CQ$600=B$3)*(GMWA!$CP$2:$CP$600=B$4)*(GMWA!$CR$2:$CR$600=B$1),0),$A34-1966)</f>
        <v>34431</v>
      </c>
      <c r="C34" s="5" cm="1">
        <f t="array" ref="C34">INDEX(GMWA!$A$2:$CR$600,MATCH(1,(GMWA!$CQ$2:$CQ$600=C$3)*(GMWA!$CP$2:$CP$600=C$4)*(GMWA!$CR$2:$CR$600=C$1),0),$A34-1966)</f>
        <v>464.8</v>
      </c>
      <c r="D34" s="5" cm="1">
        <f t="array" ref="D34">INDEX(GMWA!$A$2:$CR$600,MATCH(1,(GMWA!$CQ$2:$CQ$600=D$3)*(GMWA!$CP$2:$CP$600=D$4)*(GMWA!$CR$2:$CR$600=D$1),0),$A34-1966)</f>
        <v>16522.8</v>
      </c>
      <c r="E34" s="5" cm="1">
        <f t="array" ref="E34">INDEX(GMWA!$A$2:$CR$600,MATCH(1,(GMWA!$CQ$2:$CQ$600=E$3)*(GMWA!$CP$2:$CP$600=E$4)*(GMWA!$CR$2:$CR$600=E$1),0),$A34-1966)</f>
        <v>76777</v>
      </c>
      <c r="F34" s="5" cm="1">
        <f t="array" ref="F34">INDEX(GMWA!$A$2:$CR$600,MATCH(1,(GMWA!$CQ$2:$CQ$600=F$3)*(GMWA!$CP$2:$CP$600=F$4)*(GMWA!$CR$2:$CR$600=F$1),0),$A34-1966)</f>
        <v>10396</v>
      </c>
      <c r="G34" s="5" cm="1">
        <f t="array" ref="G34">INDEX(GMWA!$A$2:$CR$600,MATCH(1,(GMWA!$CQ$2:$CQ$600=G$3)*(GMWA!$CP$2:$CP$600=G$4)*(GMWA!$CR$2:$CR$600=G$1),0),$A34-1966)</f>
        <v>49.504809999999999</v>
      </c>
      <c r="H34" s="5" cm="1">
        <f t="array" ref="H34">INDEX(GMWA!$A$2:$CR$600,MATCH(1,(GMWA!$CQ$2:$CQ$600=H$3)*(GMWA!$CP$2:$CP$600=H$4)*(GMWA!$CR$2:$CR$600=H$1),0),$A34-1966)</f>
        <v>79752.81</v>
      </c>
      <c r="I34" s="5" cm="1">
        <f t="array" ref="I34">INDEX(GMWA!$A$2:$CR$600,MATCH(1,(GMWA!$CQ$2:$CQ$600=I$3)*(GMWA!$CP$2:$CP$600=I$4)*(GMWA!$CR$2:$CR$600=I$1),0),$A34-1966)</f>
        <v>7.8339740000000004</v>
      </c>
      <c r="J34" s="5" cm="1">
        <f t="array" ref="J34">INDEX(GMWA!$A$2:$CR$600,MATCH(1,(GMWA!$CQ$2:$CQ$600=J$3)*(GMWA!$CP$2:$CP$600=J$4)*(GMWA!$CR$2:$CR$600=J$1),0),$A34-1966)</f>
        <v>6888</v>
      </c>
      <c r="K34" s="5" cm="1">
        <f t="array" ref="K34">INDEX(GMWA!$A$2:$CR$600,MATCH(1,(GMWA!$CQ$2:$CQ$600=K$3)*(GMWA!$CP$2:$CP$600=K$4)*(GMWA!$CR$2:$CR$600=K$1),0),$A34-1966)</f>
        <v>67.106369999999998</v>
      </c>
      <c r="L34" s="5" cm="1">
        <f t="array" ref="L34">INDEX(GMWA!$A$2:$CR$600,MATCH(1,(GMWA!$CQ$2:$CQ$600=L$3)*(GMWA!$CP$2:$CP$600=L$4)*(GMWA!$CR$2:$CR$600=L$1),0),$A34-1966)</f>
        <v>44.918999999999997</v>
      </c>
      <c r="M34" s="5" cm="1">
        <f t="array" ref="M34">INDEX(GMWA!$A$2:$CR$600,MATCH(1,(GMWA!$CQ$2:$CQ$600=M$3)*(GMWA!$CP$2:$CP$600=M$4)*(GMWA!$CR$2:$CR$600=M$1),0),$A34-1966)</f>
        <v>75.897000000000006</v>
      </c>
      <c r="N34" s="5" cm="1">
        <f t="array" ref="N34">INDEX(GMWA!$A$2:$CR$600,MATCH(1,(GMWA!$CQ$2:$CQ$600=N$3)*(GMWA!$CP$2:$CP$600=N$4)*(GMWA!$CR$2:$CR$600=N$1),0),$A34-1966)</f>
        <v>20.455269999999999</v>
      </c>
      <c r="O34" s="5" cm="1">
        <f t="array" ref="O34">INDEX(GMWA!$A$2:$CR$600,MATCH(1,(GMWA!$CQ$2:$CQ$600=O$3)*(GMWA!$CP$2:$CP$600=O$4)*(GMWA!$CR$2:$CR$600=O$1),0),$A34-1966)</f>
        <v>14.888999999999999</v>
      </c>
      <c r="P34" s="5" cm="1">
        <f t="array" ref="P34">INDEX(GMWA!$A$2:$CR$600,MATCH(1,(GMWA!$CQ$2:$CQ$600=P$3)*(GMWA!$CP$2:$CP$600=P$4)*(GMWA!$CR$2:$CR$600=P$1),0),$A34-1966)</f>
        <v>17.211919999999999</v>
      </c>
      <c r="Q34" s="5" cm="1">
        <f t="array" ref="Q34">INDEX(GMWA!$A$2:$CR$600,MATCH(1,(GMWA!$CQ$2:$CQ$600=Q$3)*(GMWA!$CP$2:$CP$600=Q$4)*(GMWA!$CR$2:$CR$600=Q$1),0),$A34-1966)</f>
        <v>7.5485300000000004</v>
      </c>
      <c r="R34" s="5" cm="1">
        <f t="array" ref="R34">INDEX(GMWA!$A$2:$CR$600,MATCH(1,(GMWA!$CQ$2:$CQ$600=R$3)*(GMWA!$CP$2:$CP$600=R$4)*(GMWA!$CR$2:$CR$600=R$1),0),$A34-1966)</f>
        <v>3.6991580000000002</v>
      </c>
      <c r="S34" s="5" cm="1">
        <f t="array" ref="S34">INDEX(GMWA!$A$2:$CR$600,MATCH(1,(GMWA!$CQ$2:$CQ$600=S$3)*(GMWA!$CP$2:$CP$600=S$4)*(GMWA!$CR$2:$CR$600=S$1),0),$A34-1966)</f>
        <v>2.07138</v>
      </c>
      <c r="T34" s="5" cm="1">
        <f t="array" ref="T34">INDEX(GMWA!$A$2:$CR$600,MATCH(1,(GMWA!$CQ$2:$CQ$600=T$3)*(GMWA!$CP$2:$CP$600=T$4)*(GMWA!$CR$2:$CR$600=T$1),0),$A34-1966)</f>
        <v>10.177099999999999</v>
      </c>
      <c r="U34" s="5" cm="1">
        <f t="array" ref="U34">INDEX(GMWA!$A$2:$CR$600,MATCH(1,(GMWA!$CQ$2:$CQ$600=U$3)*(GMWA!$CP$2:$CP$600=U$4)*(GMWA!$CR$2:$CR$600=U$1),0),$A34-1966)</f>
        <v>3.8650000000000002</v>
      </c>
      <c r="V34" s="5" cm="1">
        <f t="array" ref="V34">INDEX(GMWA!$A$2:$CR$600,MATCH(1,(GMWA!$CQ$2:$CQ$600=V$3)*(GMWA!$CP$2:$CP$600=V$4)*(GMWA!$CR$2:$CR$600=V$1),0),$A34-1966)</f>
        <v>414826</v>
      </c>
      <c r="W34" s="5" cm="1">
        <f t="array" ref="W34">INDEX(GMWA!$A$2:$CR$600,MATCH(1,(GMWA!$CQ$2:$CQ$600=W$3)*(GMWA!$CP$2:$CP$600=W$4)*(GMWA!$CR$2:$CR$600=W$1),0),$A34-1966)</f>
        <v>7407.5789999999997</v>
      </c>
      <c r="X34" s="5" cm="1">
        <f t="array" ref="X34">INDEX(GMWA!$A$2:$CR$600,MATCH(1,(GMWA!$CQ$2:$CQ$600=X$3)*(GMWA!$CP$2:$CP$600=X$4)*(GMWA!$CR$2:$CR$600=X$1),0),$A34-1966)</f>
        <v>699794</v>
      </c>
      <c r="Y34" s="5" cm="1">
        <f t="array" ref="Y34">INDEX(GMWA!$A$2:$CR$600,MATCH(1,(GMWA!$CQ$2:$CQ$600=Y$3)*(GMWA!$CP$2:$CP$600=Y$4)*(GMWA!$CR$2:$CR$600=Y$1),0),$A34-1966)</f>
        <v>941783</v>
      </c>
      <c r="Z34" s="5" cm="1">
        <f t="array" ref="Z34">INDEX(GMWA!$A$2:$CR$600,MATCH(1,(GMWA!$CQ$2:$CQ$600=Z$3)*(GMWA!$CP$2:$CP$600=Z$4)*(GMWA!$CR$2:$CR$600=Z$1),0),$A34-1966)</f>
        <v>156556</v>
      </c>
      <c r="AA34" s="5" cm="1">
        <f t="array" ref="AA34">INDEX(GMWA!$A$2:$CR$600,MATCH(1,(GMWA!$CQ$2:$CQ$600=AA$3)*(GMWA!$CP$2:$CP$600=AA$4)*(GMWA!$CR$2:$CR$600=AA$1),0),$A34-1966)</f>
        <v>802.19500000000005</v>
      </c>
      <c r="AB34" s="5" cm="1">
        <f t="array" ref="AB34">INDEX(GMWA!$A$2:$CR$600,MATCH(1,(GMWA!$CQ$2:$CQ$600=AB$3)*(GMWA!$CP$2:$CP$600=AB$4)*(GMWA!$CR$2:$CR$600=AB$1),0),$A34-1966)</f>
        <v>1413642</v>
      </c>
      <c r="AC34" s="5" cm="1">
        <f t="array" ref="AC34">INDEX(GMWA!$A$2:$CR$600,MATCH(1,(GMWA!$CQ$2:$CQ$600=AC$3)*(GMWA!$CP$2:$CP$600=AC$4)*(GMWA!$CR$2:$CR$600=AC$1),0),$A34-1966)</f>
        <v>208.52709999999999</v>
      </c>
      <c r="AD34" s="5" cm="1">
        <f t="array" ref="AD34">INDEX(GMWA!$A$2:$CR$600,MATCH(1,(GMWA!$CQ$2:$CQ$600=AD$3)*(GMWA!$CP$2:$CP$600=AD$4)*(GMWA!$CR$2:$CR$600=AD$1),0),$A34-1966)</f>
        <v>95937.97</v>
      </c>
      <c r="AE34" s="5" cm="1">
        <f t="array" ref="AE34">INDEX(GMWA!$A$2:$CR$600,MATCH(1,(GMWA!$CQ$2:$CQ$600=AE$3)*(GMWA!$CP$2:$CP$600=AE$4)*(GMWA!$CR$2:$CR$600=AE$1),0),$A34-1966)</f>
        <v>1197.2860000000001</v>
      </c>
      <c r="AF34" s="5" cm="1">
        <f t="array" ref="AF34">INDEX(GMWA!$A$2:$CR$600,MATCH(1,(GMWA!$CQ$2:$CQ$600=AF$3)*(GMWA!$CP$2:$CP$600=AF$4)*(GMWA!$CR$2:$CR$600=AF$1),0),$A34-1966)</f>
        <v>1115.002</v>
      </c>
      <c r="AG34" s="5" cm="1">
        <f t="array" ref="AG34">INDEX(GMWA!$A$2:$CR$600,MATCH(1,(GMWA!$CQ$2:$CQ$600=AG$3)*(GMWA!$CP$2:$CP$600=AG$4)*(GMWA!$CR$2:$CR$600=AG$1),0),$A34-1966)</f>
        <v>1470.646</v>
      </c>
      <c r="AH34" s="5" cm="1">
        <f t="array" ref="AH34">INDEX(GMWA!$A$2:$CR$600,MATCH(1,(GMWA!$CQ$2:$CQ$600=AH$3)*(GMWA!$CP$2:$CP$600=AH$4)*(GMWA!$CR$2:$CR$600=AH$1),0),$A34-1966)</f>
        <v>424.11</v>
      </c>
      <c r="AI34" s="5" cm="1">
        <f t="array" ref="AI34">INDEX(GMWA!$A$2:$CR$600,MATCH(1,(GMWA!$CQ$2:$CQ$600=AI$3)*(GMWA!$CP$2:$CP$600=AI$4)*(GMWA!$CR$2:$CR$600=AI$1),0),$A34-1966)</f>
        <v>282.11</v>
      </c>
      <c r="AJ34" s="5" cm="1">
        <f t="array" ref="AJ34">INDEX(GMWA!$A$2:$CR$600,MATCH(1,(GMWA!$CQ$2:$CQ$600=AJ$3)*(GMWA!$CP$2:$CP$600=AJ$4)*(GMWA!$CR$2:$CR$600=AJ$1),0),$A34-1966)</f>
        <v>333.47699999999998</v>
      </c>
      <c r="AK34" s="5" cm="1">
        <f t="array" ref="AK34">INDEX(GMWA!$A$2:$CR$600,MATCH(1,(GMWA!$CQ$2:$CQ$600=AK$3)*(GMWA!$CP$2:$CP$600=AK$4)*(GMWA!$CR$2:$CR$600=AK$1),0),$A34-1966)</f>
        <v>163.161</v>
      </c>
      <c r="AL34" s="5" cm="1">
        <f t="array" ref="AL34">INDEX(GMWA!$A$2:$CR$600,MATCH(1,(GMWA!$CQ$2:$CQ$600=AL$3)*(GMWA!$CP$2:$CP$600=AL$4)*(GMWA!$CR$2:$CR$600=AL$1),0),$A34-1966)</f>
        <v>60.604570000000002</v>
      </c>
      <c r="AM34" s="5" cm="1">
        <f t="array" ref="AM34">INDEX(GMWA!$A$2:$CR$600,MATCH(1,(GMWA!$CQ$2:$CQ$600=AM$3)*(GMWA!$CP$2:$CP$600=AM$4)*(GMWA!$CR$2:$CR$600=AM$1),0),$A34-1966)</f>
        <v>26.893000000000001</v>
      </c>
      <c r="AN34" s="5" cm="1">
        <f t="array" ref="AN34">INDEX(GMWA!$A$2:$CR$600,MATCH(1,(GMWA!$CQ$2:$CQ$600=AN$3)*(GMWA!$CP$2:$CP$600=AN$4)*(GMWA!$CR$2:$CR$600=AN$1),0),$A34-1966)</f>
        <v>169.98400000000001</v>
      </c>
      <c r="AO34" s="5" cm="1">
        <f t="array" ref="AO34">INDEX(GMWA!$A$2:$CR$600,MATCH(1,(GMWA!$CQ$2:$CQ$600=AO$3)*(GMWA!$CP$2:$CP$600=AO$4)*(GMWA!$CR$2:$CR$600=AO$1),0),$A34-1966)</f>
        <v>86.957999999999998</v>
      </c>
      <c r="AP34" s="5" cm="1">
        <f t="array" ref="AP34">INDEX(GMWA!$A$2:$CR$600,MATCH(1,(GMWA!$CQ$2:$CQ$600=AP$3)*(GMWA!$CP$2:$CP$600=AP$4)*(GMWA!$CR$2:$CR$600=AP$1),0),$A34-1966)</f>
        <v>1100752</v>
      </c>
      <c r="AQ34" s="5" cm="1">
        <f t="array" ref="AQ34">INDEX(GMWA!$A$2:$CR$600,MATCH(1,(GMWA!$CQ$2:$CQ$600=AQ$3)*(GMWA!$CP$2:$CP$600=AQ$4)*(GMWA!$CR$2:$CR$600=AQ$1),0),$A34-1966)</f>
        <v>10250.950000000001</v>
      </c>
      <c r="AR34" s="5" cm="1">
        <f t="array" ref="AR34">INDEX(GMWA!$A$2:$CR$600,MATCH(1,(GMWA!$CQ$2:$CQ$600=AR$3)*(GMWA!$CP$2:$CP$600=AR$4)*(GMWA!$CR$2:$CR$600=AR$1),0),$A34-1966)</f>
        <v>535693.1</v>
      </c>
      <c r="AS34" s="5" cm="1">
        <f t="array" ref="AS34">INDEX(GMWA!$A$2:$CR$600,MATCH(1,(GMWA!$CQ$2:$CQ$600=AS$3)*(GMWA!$CP$2:$CP$600=AS$4)*(GMWA!$CR$2:$CR$600=AS$1),0),$A34-1966)</f>
        <v>1106071</v>
      </c>
      <c r="AT34" s="5" cm="1">
        <f t="array" ref="AT34">INDEX(GMWA!$A$2:$CR$600,MATCH(1,(GMWA!$CQ$2:$CQ$600=AT$3)*(GMWA!$CP$2:$CP$600=AT$4)*(GMWA!$CR$2:$CR$600=AT$1),0),$A34-1966)</f>
        <v>687385</v>
      </c>
      <c r="AU34" s="5" cm="1">
        <f t="array" ref="AU34">INDEX(GMWA!$A$2:$CR$600,MATCH(1,(GMWA!$CQ$2:$CQ$600=AU$3)*(GMWA!$CP$2:$CP$600=AU$4)*(GMWA!$CR$2:$CR$600=AU$1),0),$A34-1966)</f>
        <v>1326.9110000000001</v>
      </c>
      <c r="AV34" s="5" cm="1">
        <f t="array" ref="AV34">INDEX(GMWA!$A$2:$CR$600,MATCH(1,(GMWA!$CQ$2:$CQ$600=AV$3)*(GMWA!$CP$2:$CP$600=AV$4)*(GMWA!$CR$2:$CR$600=AV$1),0),$A34-1966)</f>
        <v>2408418</v>
      </c>
      <c r="AW34" s="5" cm="1">
        <f t="array" ref="AW34">INDEX(GMWA!$A$2:$CR$600,MATCH(1,(GMWA!$CQ$2:$CQ$600=AW$3)*(GMWA!$CP$2:$CP$600=AW$4)*(GMWA!$CR$2:$CR$600=AW$1),0),$A34-1966)</f>
        <v>471.5917</v>
      </c>
      <c r="AX34" s="5" cm="1">
        <f t="array" ref="AX34">INDEX(GMWA!$A$2:$CR$600,MATCH(1,(GMWA!$CQ$2:$CQ$600=AX$3)*(GMWA!$CP$2:$CP$600=AX$4)*(GMWA!$CR$2:$CR$600=AX$1),0),$A34-1966)</f>
        <v>651634.4</v>
      </c>
      <c r="AY34" s="5" cm="1">
        <f t="array" ref="AY34">INDEX(GMWA!$A$2:$CR$600,MATCH(1,(GMWA!$CQ$2:$CQ$600=AY$3)*(GMWA!$CP$2:$CP$600=AY$4)*(GMWA!$CR$2:$CR$600=AY$1),0),$A34-1966)</f>
        <v>2109.355</v>
      </c>
      <c r="AZ34" s="5" cm="1">
        <f t="array" ref="AZ34">INDEX(GMWA!$A$2:$CR$600,MATCH(1,(GMWA!$CQ$2:$CQ$600=AZ$3)*(GMWA!$CP$2:$CP$600=AZ$4)*(GMWA!$CR$2:$CR$600=AZ$1),0),$A34-1966)</f>
        <v>1475.4269999999999</v>
      </c>
      <c r="BA34" s="5" cm="1">
        <f t="array" ref="BA34">INDEX(GMWA!$A$2:$CR$600,MATCH(1,(GMWA!$CQ$2:$CQ$600=BA$3)*(GMWA!$CP$2:$CP$600=BA$4)*(GMWA!$CR$2:$CR$600=BA$1),0),$A34-1966)</f>
        <v>1243.614</v>
      </c>
      <c r="BB34" s="5" cm="1">
        <f t="array" ref="BB34">INDEX(GMWA!$A$2:$CR$600,MATCH(1,(GMWA!$CQ$2:$CQ$600=BB$3)*(GMWA!$CP$2:$CP$600=BB$4)*(GMWA!$CR$2:$CR$600=BB$1),0),$A34-1966)</f>
        <v>647.851</v>
      </c>
      <c r="BC34" s="5" cm="1">
        <f t="array" ref="BC34">INDEX(GMWA!$A$2:$CR$600,MATCH(1,(GMWA!$CQ$2:$CQ$600=BC$3)*(GMWA!$CP$2:$CP$600=BC$4)*(GMWA!$CR$2:$CR$600=BC$1),0),$A34-1966)</f>
        <v>452.18099999999998</v>
      </c>
      <c r="BD34" s="5" cm="1">
        <f t="array" ref="BD34">INDEX(GMWA!$A$2:$CR$600,MATCH(1,(GMWA!$CQ$2:$CQ$600=BD$3)*(GMWA!$CP$2:$CP$600=BD$4)*(GMWA!$CR$2:$CR$600=BD$1),0),$A34-1966)</f>
        <v>256.39100000000002</v>
      </c>
      <c r="BE34" s="5" cm="1">
        <f t="array" ref="BE34">INDEX(GMWA!$A$2:$CR$600,MATCH(1,(GMWA!$CQ$2:$CQ$600=BE$3)*(GMWA!$CP$2:$CP$600=BE$4)*(GMWA!$CR$2:$CR$600=BE$1),0),$A34-1966)</f>
        <v>213.70150000000001</v>
      </c>
      <c r="BF34" s="5" cm="1">
        <f t="array" ref="BF34">INDEX(GMWA!$A$2:$CR$600,MATCH(1,(GMWA!$CQ$2:$CQ$600=BF$3)*(GMWA!$CP$2:$CP$600=BF$4)*(GMWA!$CR$2:$CR$600=BF$1),0),$A34-1966)</f>
        <v>136.44200000000001</v>
      </c>
      <c r="BG34" s="5" cm="1">
        <f t="array" ref="BG34">INDEX(GMWA!$A$2:$CR$600,MATCH(1,(GMWA!$CQ$2:$CQ$600=BG$3)*(GMWA!$CP$2:$CP$600=BG$4)*(GMWA!$CR$2:$CR$600=BG$1),0),$A34-1966)</f>
        <v>108.172</v>
      </c>
      <c r="BH34" s="5" cm="1">
        <f t="array" ref="BH34">INDEX(GMWA!$A$2:$CR$600,MATCH(1,(GMWA!$CQ$2:$CQ$600=BH$3)*(GMWA!$CP$2:$CP$600=BH$4)*(GMWA!$CR$2:$CR$600=BH$1),0),$A34-1966)</f>
        <v>143.80000000000001</v>
      </c>
      <c r="BI34" s="5" cm="1">
        <f t="array" ref="BI34">INDEX(GMWA!$A$2:$CR$600,MATCH(1,(GMWA!$CQ$2:$CQ$600=BI$3)*(GMWA!$CP$2:$CP$600=BI$4)*(GMWA!$CR$2:$CR$600=BI$1),0),$A34-1966)</f>
        <v>128.4145</v>
      </c>
      <c r="BK34" s="9">
        <f t="shared" si="8"/>
        <v>8.3001065506983647</v>
      </c>
      <c r="BL34" s="9">
        <f t="shared" si="9"/>
        <v>6.2746546476250886</v>
      </c>
      <c r="BM34" s="9">
        <f t="shared" si="10"/>
        <v>2.3610948364804498</v>
      </c>
      <c r="BN34" s="9">
        <f t="shared" si="11"/>
        <v>8.1523026004928951</v>
      </c>
      <c r="BO34" s="9">
        <f t="shared" si="12"/>
        <v>6.640435371368711</v>
      </c>
      <c r="BP34" s="9">
        <f t="shared" si="13"/>
        <v>6.17116910476879</v>
      </c>
      <c r="BQ34" s="9">
        <f t="shared" si="14"/>
        <v>5.641655383753454</v>
      </c>
      <c r="BR34" s="9">
        <f t="shared" si="15"/>
        <v>3.7568133830087316</v>
      </c>
      <c r="BS34" s="9">
        <f t="shared" si="16"/>
        <v>7.1796390938853509</v>
      </c>
      <c r="BT34" s="9">
        <f t="shared" si="17"/>
        <v>5.6048738563718272</v>
      </c>
      <c r="BU34" s="9">
        <f t="shared" si="18"/>
        <v>4.0286026392777767</v>
      </c>
      <c r="BV34" s="9">
        <f t="shared" si="19"/>
        <v>5.1607932840398032</v>
      </c>
      <c r="BW34" s="9">
        <f t="shared" si="20"/>
        <v>4.8231048548725566</v>
      </c>
      <c r="BX34" s="9">
        <f t="shared" si="21"/>
        <v>5.2777285456027787</v>
      </c>
      <c r="BY34" s="9">
        <f t="shared" si="22"/>
        <v>5.1613514575218078</v>
      </c>
      <c r="BZ34" s="9">
        <f t="shared" si="23"/>
        <v>4.6264303356807082</v>
      </c>
      <c r="CA34" s="9">
        <f t="shared" si="24"/>
        <v>6.1037608219974171</v>
      </c>
      <c r="CB34" s="9">
        <f t="shared" si="25"/>
        <v>7.7023017142007211</v>
      </c>
      <c r="CC34" s="9">
        <f t="shared" si="26"/>
        <v>5.9870929028614457</v>
      </c>
      <c r="CD34" s="9">
        <f t="shared" si="27"/>
        <v>4.4446744405345111</v>
      </c>
    </row>
    <row r="35" spans="1:82">
      <c r="A35" s="5">
        <f t="shared" si="28"/>
        <v>2001</v>
      </c>
      <c r="B35" s="5" cm="1">
        <f t="array" ref="B35">INDEX(GMWA!$A$2:$CR$600,MATCH(1,(GMWA!$CQ$2:$CQ$600=B$3)*(GMWA!$CP$2:$CP$600=B$4)*(GMWA!$CR$2:$CR$600=B$1),0),$A35-1966)</f>
        <v>32438</v>
      </c>
      <c r="C35" s="5" cm="1">
        <f t="array" ref="C35">INDEX(GMWA!$A$2:$CR$600,MATCH(1,(GMWA!$CQ$2:$CQ$600=C$3)*(GMWA!$CP$2:$CP$600=C$4)*(GMWA!$CR$2:$CR$600=C$1),0),$A35-1966)</f>
        <v>459.82499999999999</v>
      </c>
      <c r="D35" s="5" cm="1">
        <f t="array" ref="D35">INDEX(GMWA!$A$2:$CR$600,MATCH(1,(GMWA!$CQ$2:$CQ$600=D$3)*(GMWA!$CP$2:$CP$600=D$4)*(GMWA!$CR$2:$CR$600=D$1),0),$A35-1966)</f>
        <v>14247</v>
      </c>
      <c r="E35" s="5" cm="1">
        <f t="array" ref="E35">INDEX(GMWA!$A$2:$CR$600,MATCH(1,(GMWA!$CQ$2:$CQ$600=E$3)*(GMWA!$CP$2:$CP$600=E$4)*(GMWA!$CR$2:$CR$600=E$1),0),$A35-1966)</f>
        <v>73530</v>
      </c>
      <c r="F35" s="5" cm="1">
        <f t="array" ref="F35">INDEX(GMWA!$A$2:$CR$600,MATCH(1,(GMWA!$CQ$2:$CQ$600=F$3)*(GMWA!$CP$2:$CP$600=F$4)*(GMWA!$CR$2:$CR$600=F$1),0),$A35-1966)</f>
        <v>8802</v>
      </c>
      <c r="G35" s="5" cm="1">
        <f t="array" ref="G35">INDEX(GMWA!$A$2:$CR$600,MATCH(1,(GMWA!$CQ$2:$CQ$600=G$3)*(GMWA!$CP$2:$CP$600=G$4)*(GMWA!$CR$2:$CR$600=G$1),0),$A35-1966)</f>
        <v>46.377369999999999</v>
      </c>
      <c r="H35" s="5" cm="1">
        <f t="array" ref="H35">INDEX(GMWA!$A$2:$CR$600,MATCH(1,(GMWA!$CQ$2:$CQ$600=H$3)*(GMWA!$CP$2:$CP$600=H$4)*(GMWA!$CR$2:$CR$600=H$1),0),$A35-1966)</f>
        <v>66854.13</v>
      </c>
      <c r="I35" s="5" cm="1">
        <f t="array" ref="I35">INDEX(GMWA!$A$2:$CR$600,MATCH(1,(GMWA!$CQ$2:$CQ$600=I$3)*(GMWA!$CP$2:$CP$600=I$4)*(GMWA!$CR$2:$CR$600=I$1),0),$A35-1966)</f>
        <v>7.4638429999999998</v>
      </c>
      <c r="J35" s="5" cm="1">
        <f t="array" ref="J35">INDEX(GMWA!$A$2:$CR$600,MATCH(1,(GMWA!$CQ$2:$CQ$600=J$3)*(GMWA!$CP$2:$CP$600=J$4)*(GMWA!$CR$2:$CR$600=J$1),0),$A35-1966)</f>
        <v>7198</v>
      </c>
      <c r="K35" s="5" cm="1">
        <f t="array" ref="K35">INDEX(GMWA!$A$2:$CR$600,MATCH(1,(GMWA!$CQ$2:$CQ$600=K$3)*(GMWA!$CP$2:$CP$600=K$4)*(GMWA!$CR$2:$CR$600=K$1),0),$A35-1966)</f>
        <v>65.726399999999998</v>
      </c>
      <c r="L35" s="5" cm="1">
        <f t="array" ref="L35">INDEX(GMWA!$A$2:$CR$600,MATCH(1,(GMWA!$CQ$2:$CQ$600=L$3)*(GMWA!$CP$2:$CP$600=L$4)*(GMWA!$CR$2:$CR$600=L$1),0),$A35-1966)</f>
        <v>48.021000000000001</v>
      </c>
      <c r="M35" s="5" cm="1">
        <f t="array" ref="M35">INDEX(GMWA!$A$2:$CR$600,MATCH(1,(GMWA!$CQ$2:$CQ$600=M$3)*(GMWA!$CP$2:$CP$600=M$4)*(GMWA!$CR$2:$CR$600=M$1),0),$A35-1966)</f>
        <v>79.015000000000001</v>
      </c>
      <c r="N35" s="5" cm="1">
        <f t="array" ref="N35">INDEX(GMWA!$A$2:$CR$600,MATCH(1,(GMWA!$CQ$2:$CQ$600=N$3)*(GMWA!$CP$2:$CP$600=N$4)*(GMWA!$CR$2:$CR$600=N$1),0),$A35-1966)</f>
        <v>20.794910000000002</v>
      </c>
      <c r="O35" s="5" cm="1">
        <f t="array" ref="O35">INDEX(GMWA!$A$2:$CR$600,MATCH(1,(GMWA!$CQ$2:$CQ$600=O$3)*(GMWA!$CP$2:$CP$600=O$4)*(GMWA!$CR$2:$CR$600=O$1),0),$A35-1966)</f>
        <v>13.888999999999999</v>
      </c>
      <c r="P35" s="5" cm="1">
        <f t="array" ref="P35">INDEX(GMWA!$A$2:$CR$600,MATCH(1,(GMWA!$CQ$2:$CQ$600=P$3)*(GMWA!$CP$2:$CP$600=P$4)*(GMWA!$CR$2:$CR$600=P$1),0),$A35-1966)</f>
        <v>17.368030000000001</v>
      </c>
      <c r="Q35" s="5" cm="1">
        <f t="array" ref="Q35">INDEX(GMWA!$A$2:$CR$600,MATCH(1,(GMWA!$CQ$2:$CQ$600=Q$3)*(GMWA!$CP$2:$CP$600=Q$4)*(GMWA!$CR$2:$CR$600=Q$1),0),$A35-1966)</f>
        <v>7.9981090000000004</v>
      </c>
      <c r="R35" s="5" cm="1">
        <f t="array" ref="R35">INDEX(GMWA!$A$2:$CR$600,MATCH(1,(GMWA!$CQ$2:$CQ$600=R$3)*(GMWA!$CP$2:$CP$600=R$4)*(GMWA!$CR$2:$CR$600=R$1),0),$A35-1966)</f>
        <v>3.6921560000000002</v>
      </c>
      <c r="S35" s="5" cm="1">
        <f t="array" ref="S35">INDEX(GMWA!$A$2:$CR$600,MATCH(1,(GMWA!$CQ$2:$CQ$600=S$3)*(GMWA!$CP$2:$CP$600=S$4)*(GMWA!$CR$2:$CR$600=S$1),0),$A35-1966)</f>
        <v>1.71454</v>
      </c>
      <c r="T35" s="5" cm="1">
        <f t="array" ref="T35">INDEX(GMWA!$A$2:$CR$600,MATCH(1,(GMWA!$CQ$2:$CQ$600=T$3)*(GMWA!$CP$2:$CP$600=T$4)*(GMWA!$CR$2:$CR$600=T$1),0),$A35-1966)</f>
        <v>9.457001</v>
      </c>
      <c r="U35" s="5" cm="1">
        <f t="array" ref="U35">INDEX(GMWA!$A$2:$CR$600,MATCH(1,(GMWA!$CQ$2:$CQ$600=U$3)*(GMWA!$CP$2:$CP$600=U$4)*(GMWA!$CR$2:$CR$600=U$1),0),$A35-1966)</f>
        <v>4.0599999999999996</v>
      </c>
      <c r="V35" s="5" cm="1">
        <f t="array" ref="V35">INDEX(GMWA!$A$2:$CR$600,MATCH(1,(GMWA!$CQ$2:$CQ$600=V$3)*(GMWA!$CP$2:$CP$600=V$4)*(GMWA!$CR$2:$CR$600=V$1),0),$A35-1966)</f>
        <v>400663</v>
      </c>
      <c r="W35" s="5" cm="1">
        <f t="array" ref="W35">INDEX(GMWA!$A$2:$CR$600,MATCH(1,(GMWA!$CQ$2:$CQ$600=W$3)*(GMWA!$CP$2:$CP$600=W$4)*(GMWA!$CR$2:$CR$600=W$1),0),$A35-1966)</f>
        <v>7927.18</v>
      </c>
      <c r="X35" s="5" cm="1">
        <f t="array" ref="X35">INDEX(GMWA!$A$2:$CR$600,MATCH(1,(GMWA!$CQ$2:$CQ$600=X$3)*(GMWA!$CP$2:$CP$600=X$4)*(GMWA!$CR$2:$CR$600=X$1),0),$A35-1966)</f>
        <v>722779</v>
      </c>
      <c r="Y35" s="5" cm="1">
        <f t="array" ref="Y35">INDEX(GMWA!$A$2:$CR$600,MATCH(1,(GMWA!$CQ$2:$CQ$600=Y$3)*(GMWA!$CP$2:$CP$600=Y$4)*(GMWA!$CR$2:$CR$600=Y$1),0),$A35-1966)</f>
        <v>982166</v>
      </c>
      <c r="Z35" s="5" cm="1">
        <f t="array" ref="Z35">INDEX(GMWA!$A$2:$CR$600,MATCH(1,(GMWA!$CQ$2:$CQ$600=Z$3)*(GMWA!$CP$2:$CP$600=Z$4)*(GMWA!$CR$2:$CR$600=Z$1),0),$A35-1966)</f>
        <v>163899</v>
      </c>
      <c r="AA35" s="5" cm="1">
        <f t="array" ref="AA35">INDEX(GMWA!$A$2:$CR$600,MATCH(1,(GMWA!$CQ$2:$CQ$600=AA$3)*(GMWA!$CP$2:$CP$600=AA$4)*(GMWA!$CR$2:$CR$600=AA$1),0),$A35-1966)</f>
        <v>799.28499999999997</v>
      </c>
      <c r="AB35" s="5" cm="1">
        <f t="array" ref="AB35">INDEX(GMWA!$A$2:$CR$600,MATCH(1,(GMWA!$CQ$2:$CQ$600=AB$3)*(GMWA!$CP$2:$CP$600=AB$4)*(GMWA!$CR$2:$CR$600=AB$1),0),$A35-1966)</f>
        <v>1517282</v>
      </c>
      <c r="AC35" s="5" cm="1">
        <f t="array" ref="AC35">INDEX(GMWA!$A$2:$CR$600,MATCH(1,(GMWA!$CQ$2:$CQ$600=AC$3)*(GMWA!$CP$2:$CP$600=AC$4)*(GMWA!$CR$2:$CR$600=AC$1),0),$A35-1966)</f>
        <v>205.227</v>
      </c>
      <c r="AD35" s="5" cm="1">
        <f t="array" ref="AD35">INDEX(GMWA!$A$2:$CR$600,MATCH(1,(GMWA!$CQ$2:$CQ$600=AD$3)*(GMWA!$CP$2:$CP$600=AD$4)*(GMWA!$CR$2:$CR$600=AD$1),0),$A35-1966)</f>
        <v>106794.3</v>
      </c>
      <c r="AE35" s="5" cm="1">
        <f t="array" ref="AE35">INDEX(GMWA!$A$2:$CR$600,MATCH(1,(GMWA!$CQ$2:$CQ$600=AE$3)*(GMWA!$CP$2:$CP$600=AE$4)*(GMWA!$CR$2:$CR$600=AE$1),0),$A35-1966)</f>
        <v>1221.5889999999999</v>
      </c>
      <c r="AF35" s="5" cm="1">
        <f t="array" ref="AF35">INDEX(GMWA!$A$2:$CR$600,MATCH(1,(GMWA!$CQ$2:$CQ$600=AF$3)*(GMWA!$CP$2:$CP$600=AF$4)*(GMWA!$CR$2:$CR$600=AF$1),0),$A35-1966)</f>
        <v>1159.454</v>
      </c>
      <c r="AG35" s="5" cm="1">
        <f t="array" ref="AG35">INDEX(GMWA!$A$2:$CR$600,MATCH(1,(GMWA!$CQ$2:$CQ$600=AG$3)*(GMWA!$CP$2:$CP$600=AG$4)*(GMWA!$CR$2:$CR$600=AG$1),0),$A35-1966)</f>
        <v>1530.5129999999999</v>
      </c>
      <c r="AH35" s="5" cm="1">
        <f t="array" ref="AH35">INDEX(GMWA!$A$2:$CR$600,MATCH(1,(GMWA!$CQ$2:$CQ$600=AH$3)*(GMWA!$CP$2:$CP$600=AH$4)*(GMWA!$CR$2:$CR$600=AH$1),0),$A35-1966)</f>
        <v>427.01</v>
      </c>
      <c r="AI35" s="5" cm="1">
        <f t="array" ref="AI35">INDEX(GMWA!$A$2:$CR$600,MATCH(1,(GMWA!$CQ$2:$CQ$600=AI$3)*(GMWA!$CP$2:$CP$600=AI$4)*(GMWA!$CR$2:$CR$600=AI$1),0),$A35-1966)</f>
        <v>281.733</v>
      </c>
      <c r="AJ35" s="5" cm="1">
        <f t="array" ref="AJ35">INDEX(GMWA!$A$2:$CR$600,MATCH(1,(GMWA!$CQ$2:$CQ$600=AJ$3)*(GMWA!$CP$2:$CP$600=AJ$4)*(GMWA!$CR$2:$CR$600=AJ$1),0),$A35-1966)</f>
        <v>344.17</v>
      </c>
      <c r="AK35" s="5" cm="1">
        <f t="array" ref="AK35">INDEX(GMWA!$A$2:$CR$600,MATCH(1,(GMWA!$CQ$2:$CQ$600=AK$3)*(GMWA!$CP$2:$CP$600=AK$4)*(GMWA!$CR$2:$CR$600=AK$1),0),$A35-1966)</f>
        <v>173.57900000000001</v>
      </c>
      <c r="AL35" s="5" cm="1">
        <f t="array" ref="AL35">INDEX(GMWA!$A$2:$CR$600,MATCH(1,(GMWA!$CQ$2:$CQ$600=AL$3)*(GMWA!$CP$2:$CP$600=AL$4)*(GMWA!$CR$2:$CR$600=AL$1),0),$A35-1966)</f>
        <v>61.70767</v>
      </c>
      <c r="AM35" s="5" cm="1">
        <f t="array" ref="AM35">INDEX(GMWA!$A$2:$CR$600,MATCH(1,(GMWA!$CQ$2:$CQ$600=AM$3)*(GMWA!$CP$2:$CP$600=AM$4)*(GMWA!$CR$2:$CR$600=AM$1),0),$A35-1966)</f>
        <v>25.695</v>
      </c>
      <c r="AN35" s="5" cm="1">
        <f t="array" ref="AN35">INDEX(GMWA!$A$2:$CR$600,MATCH(1,(GMWA!$CQ$2:$CQ$600=AN$3)*(GMWA!$CP$2:$CP$600=AN$4)*(GMWA!$CR$2:$CR$600=AN$1),0),$A35-1966)</f>
        <v>188.57499999999999</v>
      </c>
      <c r="AO35" s="5" cm="1">
        <f t="array" ref="AO35">INDEX(GMWA!$A$2:$CR$600,MATCH(1,(GMWA!$CQ$2:$CQ$600=AO$3)*(GMWA!$CP$2:$CP$600=AO$4)*(GMWA!$CR$2:$CR$600=AO$1),0),$A35-1966)</f>
        <v>95.361000000000004</v>
      </c>
      <c r="AP35" s="5" cm="1">
        <f t="array" ref="AP35">INDEX(GMWA!$A$2:$CR$600,MATCH(1,(GMWA!$CQ$2:$CQ$600=AP$3)*(GMWA!$CP$2:$CP$600=AP$4)*(GMWA!$CR$2:$CR$600=AP$1),0),$A35-1966)</f>
        <v>1146135</v>
      </c>
      <c r="AQ35" s="5" cm="1">
        <f t="array" ref="AQ35">INDEX(GMWA!$A$2:$CR$600,MATCH(1,(GMWA!$CQ$2:$CQ$600=AQ$3)*(GMWA!$CP$2:$CP$600=AQ$4)*(GMWA!$CR$2:$CR$600=AQ$1),0),$A35-1966)</f>
        <v>10581.92</v>
      </c>
      <c r="AR35" s="5" cm="1">
        <f t="array" ref="AR35">INDEX(GMWA!$A$2:$CR$600,MATCH(1,(GMWA!$CQ$2:$CQ$600=AR$3)*(GMWA!$CP$2:$CP$600=AR$4)*(GMWA!$CR$2:$CR$600=AR$1),0),$A35-1966)</f>
        <v>531940.1</v>
      </c>
      <c r="AS35" s="5" cm="1">
        <f t="array" ref="AS35">INDEX(GMWA!$A$2:$CR$600,MATCH(1,(GMWA!$CQ$2:$CQ$600=AS$3)*(GMWA!$CP$2:$CP$600=AS$4)*(GMWA!$CR$2:$CR$600=AS$1),0),$A35-1966)</f>
        <v>1144543</v>
      </c>
      <c r="AT35" s="5" cm="1">
        <f t="array" ref="AT35">INDEX(GMWA!$A$2:$CR$600,MATCH(1,(GMWA!$CQ$2:$CQ$600=AT$3)*(GMWA!$CP$2:$CP$600=AT$4)*(GMWA!$CR$2:$CR$600=AT$1),0),$A35-1966)</f>
        <v>730276</v>
      </c>
      <c r="AU35" s="5" cm="1">
        <f t="array" ref="AU35">INDEX(GMWA!$A$2:$CR$600,MATCH(1,(GMWA!$CQ$2:$CQ$600=AU$3)*(GMWA!$CP$2:$CP$600=AU$4)*(GMWA!$CR$2:$CR$600=AU$1),0),$A35-1966)</f>
        <v>1371.527</v>
      </c>
      <c r="AV35" s="5" cm="1">
        <f t="array" ref="AV35">INDEX(GMWA!$A$2:$CR$600,MATCH(1,(GMWA!$CQ$2:$CQ$600=AV$3)*(GMWA!$CP$2:$CP$600=AV$4)*(GMWA!$CR$2:$CR$600=AV$1),0),$A35-1966)</f>
        <v>2504758</v>
      </c>
      <c r="AW35" s="5" cm="1">
        <f t="array" ref="AW35">INDEX(GMWA!$A$2:$CR$600,MATCH(1,(GMWA!$CQ$2:$CQ$600=AW$3)*(GMWA!$CP$2:$CP$600=AW$4)*(GMWA!$CR$2:$CR$600=AW$1),0),$A35-1966)</f>
        <v>483.82780000000002</v>
      </c>
      <c r="AX35" s="5" cm="1">
        <f t="array" ref="AX35">INDEX(GMWA!$A$2:$CR$600,MATCH(1,(GMWA!$CQ$2:$CQ$600=AX$3)*(GMWA!$CP$2:$CP$600=AX$4)*(GMWA!$CR$2:$CR$600=AX$1),0),$A35-1966)</f>
        <v>707021.2</v>
      </c>
      <c r="AY35" s="5" cm="1">
        <f t="array" ref="AY35">INDEX(GMWA!$A$2:$CR$600,MATCH(1,(GMWA!$CQ$2:$CQ$600=AY$3)*(GMWA!$CP$2:$CP$600=AY$4)*(GMWA!$CR$2:$CR$600=AY$1),0),$A35-1966)</f>
        <v>2175.41</v>
      </c>
      <c r="AZ35" s="5" cm="1">
        <f t="array" ref="AZ35">INDEX(GMWA!$A$2:$CR$600,MATCH(1,(GMWA!$CQ$2:$CQ$600=AZ$3)*(GMWA!$CP$2:$CP$600=AZ$4)*(GMWA!$CR$2:$CR$600=AZ$1),0),$A35-1966)</f>
        <v>1531.2360000000001</v>
      </c>
      <c r="BA35" s="5" cm="1">
        <f t="array" ref="BA35">INDEX(GMWA!$A$2:$CR$600,MATCH(1,(GMWA!$CQ$2:$CQ$600=BA$3)*(GMWA!$CP$2:$CP$600=BA$4)*(GMWA!$CR$2:$CR$600=BA$1),0),$A35-1966)</f>
        <v>1303.671</v>
      </c>
      <c r="BB35" s="5" cm="1">
        <f t="array" ref="BB35">INDEX(GMWA!$A$2:$CR$600,MATCH(1,(GMWA!$CQ$2:$CQ$600=BB$3)*(GMWA!$CP$2:$CP$600=BB$4)*(GMWA!$CR$2:$CR$600=BB$1),0),$A35-1966)</f>
        <v>700.99300000000005</v>
      </c>
      <c r="BC35" s="5" cm="1">
        <f t="array" ref="BC35">INDEX(GMWA!$A$2:$CR$600,MATCH(1,(GMWA!$CQ$2:$CQ$600=BC$3)*(GMWA!$CP$2:$CP$600=BC$4)*(GMWA!$CR$2:$CR$600=BC$1),0),$A35-1966)</f>
        <v>482.012</v>
      </c>
      <c r="BD35" s="5" cm="1">
        <f t="array" ref="BD35">INDEX(GMWA!$A$2:$CR$600,MATCH(1,(GMWA!$CQ$2:$CQ$600=BD$3)*(GMWA!$CP$2:$CP$600=BD$4)*(GMWA!$CR$2:$CR$600=BD$1),0),$A35-1966)</f>
        <v>264.334</v>
      </c>
      <c r="BE35" s="5" cm="1">
        <f t="array" ref="BE35">INDEX(GMWA!$A$2:$CR$600,MATCH(1,(GMWA!$CQ$2:$CQ$600=BE$3)*(GMWA!$CP$2:$CP$600=BE$4)*(GMWA!$CR$2:$CR$600=BE$1),0),$A35-1966)</f>
        <v>220.46270000000001</v>
      </c>
      <c r="BF35" s="5" cm="1">
        <f t="array" ref="BF35">INDEX(GMWA!$A$2:$CR$600,MATCH(1,(GMWA!$CQ$2:$CQ$600=BF$3)*(GMWA!$CP$2:$CP$600=BF$4)*(GMWA!$CR$2:$CR$600=BF$1),0),$A35-1966)</f>
        <v>144.62799999999999</v>
      </c>
      <c r="BG35" s="5" cm="1">
        <f t="array" ref="BG35">INDEX(GMWA!$A$2:$CR$600,MATCH(1,(GMWA!$CQ$2:$CQ$600=BG$3)*(GMWA!$CP$2:$CP$600=BG$4)*(GMWA!$CR$2:$CR$600=BG$1),0),$A35-1966)</f>
        <v>121.89100000000001</v>
      </c>
      <c r="BH35" s="5" cm="1">
        <f t="array" ref="BH35">INDEX(GMWA!$A$2:$CR$600,MATCH(1,(GMWA!$CQ$2:$CQ$600=BH$3)*(GMWA!$CP$2:$CP$600=BH$4)*(GMWA!$CR$2:$CR$600=BH$1),0),$A35-1966)</f>
        <v>153.4</v>
      </c>
      <c r="BI35" s="5" cm="1">
        <f t="array" ref="BI35">INDEX(GMWA!$A$2:$CR$600,MATCH(1,(GMWA!$CQ$2:$CQ$600=BI$3)*(GMWA!$CP$2:$CP$600=BI$4)*(GMWA!$CR$2:$CR$600=BI$1),0),$A35-1966)</f>
        <v>135.77510000000001</v>
      </c>
      <c r="BK35" s="9">
        <f t="shared" si="8"/>
        <v>8.0960807461632331</v>
      </c>
      <c r="BL35" s="9">
        <f t="shared" si="9"/>
        <v>5.8006125759727922</v>
      </c>
      <c r="BM35" s="9">
        <f t="shared" si="10"/>
        <v>1.9711419396523697</v>
      </c>
      <c r="BN35" s="9">
        <f t="shared" si="11"/>
        <v>7.4865144995856099</v>
      </c>
      <c r="BO35" s="9">
        <f t="shared" si="12"/>
        <v>5.370380539234529</v>
      </c>
      <c r="BP35" s="9">
        <f t="shared" si="13"/>
        <v>5.8023571066640818</v>
      </c>
      <c r="BQ35" s="9">
        <f t="shared" si="14"/>
        <v>4.4061769664439439</v>
      </c>
      <c r="BR35" s="9">
        <f t="shared" si="15"/>
        <v>3.6368718540932723</v>
      </c>
      <c r="BS35" s="9">
        <f t="shared" si="16"/>
        <v>6.7400600968403737</v>
      </c>
      <c r="BT35" s="9">
        <f t="shared" si="17"/>
        <v>5.3804020828609289</v>
      </c>
      <c r="BU35" s="9">
        <f t="shared" si="18"/>
        <v>4.1416908303391082</v>
      </c>
      <c r="BV35" s="9">
        <f t="shared" si="19"/>
        <v>5.1626480794348044</v>
      </c>
      <c r="BW35" s="9">
        <f t="shared" si="20"/>
        <v>4.869888293014216</v>
      </c>
      <c r="BX35" s="9">
        <f t="shared" si="21"/>
        <v>4.9298449240947981</v>
      </c>
      <c r="BY35" s="9">
        <f t="shared" si="22"/>
        <v>5.0463520934421942</v>
      </c>
      <c r="BZ35" s="9">
        <f t="shared" si="23"/>
        <v>4.6077630358511108</v>
      </c>
      <c r="CA35" s="9">
        <f t="shared" si="24"/>
        <v>5.9833015895754942</v>
      </c>
      <c r="CB35" s="9">
        <f t="shared" si="25"/>
        <v>6.6726600505934996</v>
      </c>
      <c r="CC35" s="9">
        <f t="shared" si="26"/>
        <v>5.0149813071722127</v>
      </c>
      <c r="CD35" s="9">
        <f t="shared" si="27"/>
        <v>4.2575056889084628</v>
      </c>
    </row>
    <row r="36" spans="1:82">
      <c r="A36" s="5">
        <f t="shared" si="28"/>
        <v>2002</v>
      </c>
      <c r="B36" s="5" cm="1">
        <f t="array" ref="B36">INDEX(GMWA!$A$2:$CR$600,MATCH(1,(GMWA!$CQ$2:$CQ$600=B$3)*(GMWA!$CP$2:$CP$600=B$4)*(GMWA!$CR$2:$CR$600=B$1),0),$A36-1966)</f>
        <v>30723</v>
      </c>
      <c r="C36" s="5" cm="1">
        <f t="array" ref="C36">INDEX(GMWA!$A$2:$CR$600,MATCH(1,(GMWA!$CQ$2:$CQ$600=C$3)*(GMWA!$CP$2:$CP$600=C$4)*(GMWA!$CR$2:$CR$600=C$1),0),$A36-1966)</f>
        <v>452.22500000000002</v>
      </c>
      <c r="D36" s="5" cm="1">
        <f t="array" ref="D36">INDEX(GMWA!$A$2:$CR$600,MATCH(1,(GMWA!$CQ$2:$CQ$600=D$3)*(GMWA!$CP$2:$CP$600=D$4)*(GMWA!$CR$2:$CR$600=D$1),0),$A36-1966)</f>
        <v>12227.7</v>
      </c>
      <c r="E36" s="5" cm="1">
        <f t="array" ref="E36">INDEX(GMWA!$A$2:$CR$600,MATCH(1,(GMWA!$CQ$2:$CQ$600=E$3)*(GMWA!$CP$2:$CP$600=E$4)*(GMWA!$CR$2:$CR$600=E$1),0),$A36-1966)</f>
        <v>67346</v>
      </c>
      <c r="F36" s="5" cm="1">
        <f t="array" ref="F36">INDEX(GMWA!$A$2:$CR$600,MATCH(1,(GMWA!$CQ$2:$CQ$600=F$3)*(GMWA!$CP$2:$CP$600=F$4)*(GMWA!$CR$2:$CR$600=F$1),0),$A36-1966)</f>
        <v>6808</v>
      </c>
      <c r="G36" s="5" cm="1">
        <f t="array" ref="G36">INDEX(GMWA!$A$2:$CR$600,MATCH(1,(GMWA!$CQ$2:$CQ$600=G$3)*(GMWA!$CP$2:$CP$600=G$4)*(GMWA!$CR$2:$CR$600=G$1),0),$A36-1966)</f>
        <v>43.699390000000001</v>
      </c>
      <c r="H36" s="5" cm="1">
        <f t="array" ref="H36">INDEX(GMWA!$A$2:$CR$600,MATCH(1,(GMWA!$CQ$2:$CQ$600=H$3)*(GMWA!$CP$2:$CP$600=H$4)*(GMWA!$CR$2:$CR$600=H$1),0),$A36-1966)</f>
        <v>72920.58</v>
      </c>
      <c r="I36" s="5" cm="1">
        <f t="array" ref="I36">INDEX(GMWA!$A$2:$CR$600,MATCH(1,(GMWA!$CQ$2:$CQ$600=I$3)*(GMWA!$CP$2:$CP$600=I$4)*(GMWA!$CR$2:$CR$600=I$1),0),$A36-1966)</f>
        <v>7.1644829999999997</v>
      </c>
      <c r="J36" s="5" cm="1">
        <f t="array" ref="J36">INDEX(GMWA!$A$2:$CR$600,MATCH(1,(GMWA!$CQ$2:$CQ$600=J$3)*(GMWA!$CP$2:$CP$600=J$4)*(GMWA!$CR$2:$CR$600=J$1),0),$A36-1966)</f>
        <v>6846</v>
      </c>
      <c r="K36" s="5" cm="1">
        <f t="array" ref="K36">INDEX(GMWA!$A$2:$CR$600,MATCH(1,(GMWA!$CQ$2:$CQ$600=K$3)*(GMWA!$CP$2:$CP$600=K$4)*(GMWA!$CR$2:$CR$600=K$1),0),$A36-1966)</f>
        <v>65.65889</v>
      </c>
      <c r="L36" s="5" cm="1">
        <f t="array" ref="L36">INDEX(GMWA!$A$2:$CR$600,MATCH(1,(GMWA!$CQ$2:$CQ$600=L$3)*(GMWA!$CP$2:$CP$600=L$4)*(GMWA!$CR$2:$CR$600=L$1),0),$A36-1966)</f>
        <v>49.222999999999999</v>
      </c>
      <c r="M36" s="5" cm="1">
        <f t="array" ref="M36">INDEX(GMWA!$A$2:$CR$600,MATCH(1,(GMWA!$CQ$2:$CQ$600=M$3)*(GMWA!$CP$2:$CP$600=M$4)*(GMWA!$CR$2:$CR$600=M$1),0),$A36-1966)</f>
        <v>73.36</v>
      </c>
      <c r="N36" s="5" cm="1">
        <f t="array" ref="N36">INDEX(GMWA!$A$2:$CR$600,MATCH(1,(GMWA!$CQ$2:$CQ$600=N$3)*(GMWA!$CP$2:$CP$600=N$4)*(GMWA!$CR$2:$CR$600=N$1),0),$A36-1966)</f>
        <v>19.717790000000001</v>
      </c>
      <c r="O36" s="5" cm="1">
        <f t="array" ref="O36">INDEX(GMWA!$A$2:$CR$600,MATCH(1,(GMWA!$CQ$2:$CQ$600=O$3)*(GMWA!$CP$2:$CP$600=O$4)*(GMWA!$CR$2:$CR$600=O$1),0),$A36-1966)</f>
        <v>12.884</v>
      </c>
      <c r="P36" s="5" cm="1">
        <f t="array" ref="P36">INDEX(GMWA!$A$2:$CR$600,MATCH(1,(GMWA!$CQ$2:$CQ$600=P$3)*(GMWA!$CP$2:$CP$600=P$4)*(GMWA!$CR$2:$CR$600=P$1),0),$A36-1966)</f>
        <v>15.95185</v>
      </c>
      <c r="Q36" s="5" cm="1">
        <f t="array" ref="Q36">INDEX(GMWA!$A$2:$CR$600,MATCH(1,(GMWA!$CQ$2:$CQ$600=Q$3)*(GMWA!$CP$2:$CP$600=Q$4)*(GMWA!$CR$2:$CR$600=Q$1),0),$A36-1966)</f>
        <v>7.8192349999999999</v>
      </c>
      <c r="R36" s="5" cm="1">
        <f t="array" ref="R36">INDEX(GMWA!$A$2:$CR$600,MATCH(1,(GMWA!$CQ$2:$CQ$600=R$3)*(GMWA!$CP$2:$CP$600=R$4)*(GMWA!$CR$2:$CR$600=R$1),0),$A36-1966)</f>
        <v>3.0129739999999998</v>
      </c>
      <c r="S36" s="5" cm="1">
        <f t="array" ref="S36">INDEX(GMWA!$A$2:$CR$600,MATCH(1,(GMWA!$CQ$2:$CQ$600=S$3)*(GMWA!$CP$2:$CP$600=S$4)*(GMWA!$CR$2:$CR$600=S$1),0),$A36-1966)</f>
        <v>1.74177</v>
      </c>
      <c r="T36" s="5" cm="1">
        <f t="array" ref="T36">INDEX(GMWA!$A$2:$CR$600,MATCH(1,(GMWA!$CQ$2:$CQ$600=T$3)*(GMWA!$CP$2:$CP$600=T$4)*(GMWA!$CR$2:$CR$600=T$1),0),$A36-1966)</f>
        <v>8.7409999999999997</v>
      </c>
      <c r="U36" s="5" cm="1">
        <f t="array" ref="U36">INDEX(GMWA!$A$2:$CR$600,MATCH(1,(GMWA!$CQ$2:$CQ$600=U$3)*(GMWA!$CP$2:$CP$600=U$4)*(GMWA!$CR$2:$CR$600=U$1),0),$A36-1966)</f>
        <v>4.0439999999999996</v>
      </c>
      <c r="V36" s="5" cm="1">
        <f t="array" ref="V36">INDEX(GMWA!$A$2:$CR$600,MATCH(1,(GMWA!$CQ$2:$CQ$600=V$3)*(GMWA!$CP$2:$CP$600=V$4)*(GMWA!$CR$2:$CR$600=V$1),0),$A36-1966)</f>
        <v>422181</v>
      </c>
      <c r="W36" s="5" cm="1">
        <f t="array" ref="W36">INDEX(GMWA!$A$2:$CR$600,MATCH(1,(GMWA!$CQ$2:$CQ$600=W$3)*(GMWA!$CP$2:$CP$600=W$4)*(GMWA!$CR$2:$CR$600=W$1),0),$A36-1966)</f>
        <v>8807.0740000000005</v>
      </c>
      <c r="X36" s="5" cm="1">
        <f t="array" ref="X36">INDEX(GMWA!$A$2:$CR$600,MATCH(1,(GMWA!$CQ$2:$CQ$600=X$3)*(GMWA!$CP$2:$CP$600=X$4)*(GMWA!$CR$2:$CR$600=X$1),0),$A36-1966)</f>
        <v>751017</v>
      </c>
      <c r="Y36" s="5" cm="1">
        <f t="array" ref="Y36">INDEX(GMWA!$A$2:$CR$600,MATCH(1,(GMWA!$CQ$2:$CQ$600=Y$3)*(GMWA!$CP$2:$CP$600=Y$4)*(GMWA!$CR$2:$CR$600=Y$1),0),$A36-1966)</f>
        <v>1003151</v>
      </c>
      <c r="Z36" s="5" cm="1">
        <f t="array" ref="Z36">INDEX(GMWA!$A$2:$CR$600,MATCH(1,(GMWA!$CQ$2:$CQ$600=Z$3)*(GMWA!$CP$2:$CP$600=Z$4)*(GMWA!$CR$2:$CR$600=Z$1),0),$A36-1966)</f>
        <v>157247</v>
      </c>
      <c r="AA36" s="5" cm="1">
        <f t="array" ref="AA36">INDEX(GMWA!$A$2:$CR$600,MATCH(1,(GMWA!$CQ$2:$CQ$600=AA$3)*(GMWA!$CP$2:$CP$600=AA$4)*(GMWA!$CR$2:$CR$600=AA$1),0),$A36-1966)</f>
        <v>820.03700000000003</v>
      </c>
      <c r="AB36" s="5" cm="1">
        <f t="array" ref="AB36">INDEX(GMWA!$A$2:$CR$600,MATCH(1,(GMWA!$CQ$2:$CQ$600=AB$3)*(GMWA!$CP$2:$CP$600=AB$4)*(GMWA!$CR$2:$CR$600=AB$1),0),$A36-1966)</f>
        <v>1568895</v>
      </c>
      <c r="AC36" s="5" cm="1">
        <f t="array" ref="AC36">INDEX(GMWA!$A$2:$CR$600,MATCH(1,(GMWA!$CQ$2:$CQ$600=AC$3)*(GMWA!$CP$2:$CP$600=AC$4)*(GMWA!$CR$2:$CR$600=AC$1),0),$A36-1966)</f>
        <v>226.65029999999999</v>
      </c>
      <c r="AD36" s="5" cm="1">
        <f t="array" ref="AD36">INDEX(GMWA!$A$2:$CR$600,MATCH(1,(GMWA!$CQ$2:$CQ$600=AD$3)*(GMWA!$CP$2:$CP$600=AD$4)*(GMWA!$CR$2:$CR$600=AD$1),0),$A36-1966)</f>
        <v>121739.3</v>
      </c>
      <c r="AE36" s="5" cm="1">
        <f t="array" ref="AE36">INDEX(GMWA!$A$2:$CR$600,MATCH(1,(GMWA!$CQ$2:$CQ$600=AE$3)*(GMWA!$CP$2:$CP$600=AE$4)*(GMWA!$CR$2:$CR$600=AE$1),0),$A36-1966)</f>
        <v>1285.606</v>
      </c>
      <c r="AF36" s="5" cm="1">
        <f t="array" ref="AF36">INDEX(GMWA!$A$2:$CR$600,MATCH(1,(GMWA!$CQ$2:$CQ$600=AF$3)*(GMWA!$CP$2:$CP$600=AF$4)*(GMWA!$CR$2:$CR$600=AF$1),0),$A36-1966)</f>
        <v>1261.77</v>
      </c>
      <c r="AG36" s="5" cm="1">
        <f t="array" ref="AG36">INDEX(GMWA!$A$2:$CR$600,MATCH(1,(GMWA!$CQ$2:$CQ$600=AG$3)*(GMWA!$CP$2:$CP$600=AG$4)*(GMWA!$CR$2:$CR$600=AG$1),0),$A36-1966)</f>
        <v>1570.248</v>
      </c>
      <c r="AH36" s="5" cm="1">
        <f t="array" ref="AH36">INDEX(GMWA!$A$2:$CR$600,MATCH(1,(GMWA!$CQ$2:$CQ$600=AH$3)*(GMWA!$CP$2:$CP$600=AH$4)*(GMWA!$CR$2:$CR$600=AH$1),0),$A36-1966)</f>
        <v>446.589</v>
      </c>
      <c r="AI36" s="5" cm="1">
        <f t="array" ref="AI36">INDEX(GMWA!$A$2:$CR$600,MATCH(1,(GMWA!$CQ$2:$CQ$600=AI$3)*(GMWA!$CP$2:$CP$600=AI$4)*(GMWA!$CR$2:$CR$600=AI$1),0),$A36-1966)</f>
        <v>295.26299999999998</v>
      </c>
      <c r="AJ36" s="5" cm="1">
        <f t="array" ref="AJ36">INDEX(GMWA!$A$2:$CR$600,MATCH(1,(GMWA!$CQ$2:$CQ$600=AJ$3)*(GMWA!$CP$2:$CP$600=AJ$4)*(GMWA!$CR$2:$CR$600=AJ$1),0),$A36-1966)</f>
        <v>359.23899999999998</v>
      </c>
      <c r="AK36" s="5" cm="1">
        <f t="array" ref="AK36">INDEX(GMWA!$A$2:$CR$600,MATCH(1,(GMWA!$CQ$2:$CQ$600=AK$3)*(GMWA!$CP$2:$CP$600=AK$4)*(GMWA!$CR$2:$CR$600=AK$1),0),$A36-1966)</f>
        <v>188.64599999999999</v>
      </c>
      <c r="AL36" s="5" cm="1">
        <f t="array" ref="AL36">INDEX(GMWA!$A$2:$CR$600,MATCH(1,(GMWA!$CQ$2:$CQ$600=AL$3)*(GMWA!$CP$2:$CP$600=AL$4)*(GMWA!$CR$2:$CR$600=AL$1),0),$A36-1966)</f>
        <v>61.922499999999999</v>
      </c>
      <c r="AM36" s="5" cm="1">
        <f t="array" ref="AM36">INDEX(GMWA!$A$2:$CR$600,MATCH(1,(GMWA!$CQ$2:$CQ$600=AM$3)*(GMWA!$CP$2:$CP$600=AM$4)*(GMWA!$CR$2:$CR$600=AM$1),0),$A36-1966)</f>
        <v>31.044</v>
      </c>
      <c r="AN36" s="5" cm="1">
        <f t="array" ref="AN36">INDEX(GMWA!$A$2:$CR$600,MATCH(1,(GMWA!$CQ$2:$CQ$600=AN$3)*(GMWA!$CP$2:$CP$600=AN$4)*(GMWA!$CR$2:$CR$600=AN$1),0),$A36-1966)</f>
        <v>206.68299999999999</v>
      </c>
      <c r="AO36" s="5" cm="1">
        <f t="array" ref="AO36">INDEX(GMWA!$A$2:$CR$600,MATCH(1,(GMWA!$CQ$2:$CQ$600=AO$3)*(GMWA!$CP$2:$CP$600=AO$4)*(GMWA!$CR$2:$CR$600=AO$1),0),$A36-1966)</f>
        <v>103.36799999999999</v>
      </c>
      <c r="AP36" s="5" cm="1">
        <f t="array" ref="AP36">INDEX(GMWA!$A$2:$CR$600,MATCH(1,(GMWA!$CQ$2:$CQ$600=AP$3)*(GMWA!$CP$2:$CP$600=AP$4)*(GMWA!$CR$2:$CR$600=AP$1),0),$A36-1966)</f>
        <v>1191439</v>
      </c>
      <c r="AQ36" s="5" cm="1">
        <f t="array" ref="AQ36">INDEX(GMWA!$A$2:$CR$600,MATCH(1,(GMWA!$CQ$2:$CQ$600=AQ$3)*(GMWA!$CP$2:$CP$600=AQ$4)*(GMWA!$CR$2:$CR$600=AQ$1),0),$A36-1966)</f>
        <v>10929.1</v>
      </c>
      <c r="AR36" s="5" cm="1">
        <f t="array" ref="AR36">INDEX(GMWA!$A$2:$CR$600,MATCH(1,(GMWA!$CQ$2:$CQ$600=AR$3)*(GMWA!$CP$2:$CP$600=AR$4)*(GMWA!$CR$2:$CR$600=AR$1),0),$A36-1966)</f>
        <v>524579.19999999995</v>
      </c>
      <c r="AS36" s="5" cm="1">
        <f t="array" ref="AS36">INDEX(GMWA!$A$2:$CR$600,MATCH(1,(GMWA!$CQ$2:$CQ$600=AS$3)*(GMWA!$CP$2:$CP$600=AS$4)*(GMWA!$CR$2:$CR$600=AS$1),0),$A36-1966)</f>
        <v>1193694</v>
      </c>
      <c r="AT36" s="5" cm="1">
        <f t="array" ref="AT36">INDEX(GMWA!$A$2:$CR$600,MATCH(1,(GMWA!$CQ$2:$CQ$600=AT$3)*(GMWA!$CP$2:$CP$600=AT$4)*(GMWA!$CR$2:$CR$600=AT$1),0),$A36-1966)</f>
        <v>782317</v>
      </c>
      <c r="AU36" s="5" cm="1">
        <f t="array" ref="AU36">INDEX(GMWA!$A$2:$CR$600,MATCH(1,(GMWA!$CQ$2:$CQ$600=AU$3)*(GMWA!$CP$2:$CP$600=AU$4)*(GMWA!$CR$2:$CR$600=AU$1),0),$A36-1966)</f>
        <v>1410.2719999999999</v>
      </c>
      <c r="AV36" s="5" cm="1">
        <f t="array" ref="AV36">INDEX(GMWA!$A$2:$CR$600,MATCH(1,(GMWA!$CQ$2:$CQ$600=AV$3)*(GMWA!$CP$2:$CP$600=AV$4)*(GMWA!$CR$2:$CR$600=AV$1),0),$A36-1966)</f>
        <v>2603235</v>
      </c>
      <c r="AW36" s="5" cm="1">
        <f t="array" ref="AW36">INDEX(GMWA!$A$2:$CR$600,MATCH(1,(GMWA!$CQ$2:$CQ$600=AW$3)*(GMWA!$CP$2:$CP$600=AW$4)*(GMWA!$CR$2:$CR$600=AW$1),0),$A36-1966)</f>
        <v>482.40859999999998</v>
      </c>
      <c r="AX36" s="5" cm="1">
        <f t="array" ref="AX36">INDEX(GMWA!$A$2:$CR$600,MATCH(1,(GMWA!$CQ$2:$CQ$600=AX$3)*(GMWA!$CP$2:$CP$600=AX$4)*(GMWA!$CR$2:$CR$600=AX$1),0),$A36-1966)</f>
        <v>784741.3</v>
      </c>
      <c r="AY36" s="5" cm="1">
        <f t="array" ref="AY36">INDEX(GMWA!$A$2:$CR$600,MATCH(1,(GMWA!$CQ$2:$CQ$600=AY$3)*(GMWA!$CP$2:$CP$600=AY$4)*(GMWA!$CR$2:$CR$600=AY$1),0),$A36-1966)</f>
        <v>2201.8510000000001</v>
      </c>
      <c r="AZ36" s="5" cm="1">
        <f t="array" ref="AZ36">INDEX(GMWA!$A$2:$CR$600,MATCH(1,(GMWA!$CQ$2:$CQ$600=AZ$3)*(GMWA!$CP$2:$CP$600=AZ$4)*(GMWA!$CR$2:$CR$600=AZ$1),0),$A36-1966)</f>
        <v>1580.375</v>
      </c>
      <c r="BA36" s="5" cm="1">
        <f t="array" ref="BA36">INDEX(GMWA!$A$2:$CR$600,MATCH(1,(GMWA!$CQ$2:$CQ$600=BA$3)*(GMWA!$CP$2:$CP$600=BA$4)*(GMWA!$CR$2:$CR$600=BA$1),0),$A36-1966)</f>
        <v>1349.72</v>
      </c>
      <c r="BB36" s="5" cm="1">
        <f t="array" ref="BB36">INDEX(GMWA!$A$2:$CR$600,MATCH(1,(GMWA!$CQ$2:$CQ$600=BB$3)*(GMWA!$CP$2:$CP$600=BB$4)*(GMWA!$CR$2:$CR$600=BB$1),0),$A36-1966)</f>
        <v>749.55200000000002</v>
      </c>
      <c r="BC36" s="5" cm="1">
        <f t="array" ref="BC36">INDEX(GMWA!$A$2:$CR$600,MATCH(1,(GMWA!$CQ$2:$CQ$600=BC$3)*(GMWA!$CP$2:$CP$600=BC$4)*(GMWA!$CR$2:$CR$600=BC$1),0),$A36-1966)</f>
        <v>501.22899999999998</v>
      </c>
      <c r="BD36" s="5" cm="1">
        <f t="array" ref="BD36">INDEX(GMWA!$A$2:$CR$600,MATCH(1,(GMWA!$CQ$2:$CQ$600=BD$3)*(GMWA!$CP$2:$CP$600=BD$4)*(GMWA!$CR$2:$CR$600=BD$1),0),$A36-1966)</f>
        <v>273.25299999999999</v>
      </c>
      <c r="BE36" s="5" cm="1">
        <f t="array" ref="BE36">INDEX(GMWA!$A$2:$CR$600,MATCH(1,(GMWA!$CQ$2:$CQ$600=BE$3)*(GMWA!$CP$2:$CP$600=BE$4)*(GMWA!$CR$2:$CR$600=BE$1),0),$A36-1966)</f>
        <v>226.87569999999999</v>
      </c>
      <c r="BF36" s="5" cm="1">
        <f t="array" ref="BF36">INDEX(GMWA!$A$2:$CR$600,MATCH(1,(GMWA!$CQ$2:$CQ$600=BF$3)*(GMWA!$CP$2:$CP$600=BF$4)*(GMWA!$CR$2:$CR$600=BF$1),0),$A36-1966)</f>
        <v>148.48599999999999</v>
      </c>
      <c r="BG36" s="5" cm="1">
        <f t="array" ref="BG36">INDEX(GMWA!$A$2:$CR$600,MATCH(1,(GMWA!$CQ$2:$CQ$600=BG$3)*(GMWA!$CP$2:$CP$600=BG$4)*(GMWA!$CR$2:$CR$600=BG$1),0),$A36-1966)</f>
        <v>135.84899999999999</v>
      </c>
      <c r="BH36" s="5" cm="1">
        <f t="array" ref="BH36">INDEX(GMWA!$A$2:$CR$600,MATCH(1,(GMWA!$CQ$2:$CQ$600=BH$3)*(GMWA!$CP$2:$CP$600=BH$4)*(GMWA!$CR$2:$CR$600=BH$1),0),$A36-1966)</f>
        <v>164.38800000000001</v>
      </c>
      <c r="BI36" s="5" cm="1">
        <f t="array" ref="BI36">INDEX(GMWA!$A$2:$CR$600,MATCH(1,(GMWA!$CQ$2:$CQ$600=BI$3)*(GMWA!$CP$2:$CP$600=BI$4)*(GMWA!$CR$2:$CR$600=BI$1),0),$A36-1966)</f>
        <v>142.55420000000001</v>
      </c>
      <c r="BK36" s="9">
        <f t="shared" si="8"/>
        <v>7.2772104855500368</v>
      </c>
      <c r="BL36" s="9">
        <f t="shared" si="9"/>
        <v>5.1347927813482661</v>
      </c>
      <c r="BM36" s="9">
        <f t="shared" si="10"/>
        <v>1.6281522255821108</v>
      </c>
      <c r="BN36" s="9">
        <f t="shared" si="11"/>
        <v>6.7134459318686819</v>
      </c>
      <c r="BO36" s="9">
        <f t="shared" si="12"/>
        <v>4.3294943623725732</v>
      </c>
      <c r="BP36" s="9">
        <f t="shared" si="13"/>
        <v>5.3289534496614177</v>
      </c>
      <c r="BQ36" s="9">
        <f t="shared" si="14"/>
        <v>4.6478942185423495</v>
      </c>
      <c r="BR36" s="9">
        <f t="shared" si="15"/>
        <v>3.1610295684585461</v>
      </c>
      <c r="BS36" s="9">
        <f t="shared" si="16"/>
        <v>5.6234921672787666</v>
      </c>
      <c r="BT36" s="9">
        <f t="shared" si="17"/>
        <v>5.1072326980427905</v>
      </c>
      <c r="BU36" s="9">
        <f t="shared" si="18"/>
        <v>3.9011071748416906</v>
      </c>
      <c r="BV36" s="9">
        <f t="shared" si="19"/>
        <v>4.6718734875000631</v>
      </c>
      <c r="BW36" s="9">
        <f t="shared" si="20"/>
        <v>4.415198314333761</v>
      </c>
      <c r="BX36" s="9">
        <f t="shared" si="21"/>
        <v>4.3635673958470926</v>
      </c>
      <c r="BY36" s="9">
        <f t="shared" si="22"/>
        <v>4.440456075203417</v>
      </c>
      <c r="BZ36" s="9">
        <f t="shared" si="23"/>
        <v>4.1449248857648717</v>
      </c>
      <c r="CA36" s="9">
        <f t="shared" si="24"/>
        <v>4.8657176309096046</v>
      </c>
      <c r="CB36" s="9">
        <f t="shared" si="25"/>
        <v>5.6106494008504058</v>
      </c>
      <c r="CC36" s="9">
        <f t="shared" si="26"/>
        <v>4.2291818872379441</v>
      </c>
      <c r="CD36" s="9">
        <f t="shared" si="27"/>
        <v>3.9122358950545624</v>
      </c>
    </row>
    <row r="37" spans="1:82">
      <c r="A37" s="5">
        <f t="shared" si="28"/>
        <v>2003</v>
      </c>
      <c r="B37" s="5" cm="1">
        <f t="array" ref="B37">INDEX(GMWA!$A$2:$CR$600,MATCH(1,(GMWA!$CQ$2:$CQ$600=B$3)*(GMWA!$CP$2:$CP$600=B$4)*(GMWA!$CR$2:$CR$600=B$1),0),$A37-1966)</f>
        <v>32378</v>
      </c>
      <c r="C37" s="5" cm="1">
        <f t="array" ref="C37">INDEX(GMWA!$A$2:$CR$600,MATCH(1,(GMWA!$CQ$2:$CQ$600=C$3)*(GMWA!$CP$2:$CP$600=C$4)*(GMWA!$CR$2:$CR$600=C$1),0),$A37-1966)</f>
        <v>475.625</v>
      </c>
      <c r="D37" s="5" cm="1">
        <f t="array" ref="D37">INDEX(GMWA!$A$2:$CR$600,MATCH(1,(GMWA!$CQ$2:$CQ$600=D$3)*(GMWA!$CP$2:$CP$600=D$4)*(GMWA!$CR$2:$CR$600=D$1),0),$A37-1966)</f>
        <v>10657.2</v>
      </c>
      <c r="E37" s="5" cm="1">
        <f t="array" ref="E37">INDEX(GMWA!$A$2:$CR$600,MATCH(1,(GMWA!$CQ$2:$CQ$600=E$3)*(GMWA!$CP$2:$CP$600=E$4)*(GMWA!$CR$2:$CR$600=E$1),0),$A37-1966)</f>
        <v>65651</v>
      </c>
      <c r="F37" s="5" cm="1">
        <f t="array" ref="F37">INDEX(GMWA!$A$2:$CR$600,MATCH(1,(GMWA!$CQ$2:$CQ$600=F$3)*(GMWA!$CP$2:$CP$600=F$4)*(GMWA!$CR$2:$CR$600=F$1),0),$A37-1966)</f>
        <v>5792</v>
      </c>
      <c r="G37" s="5" cm="1">
        <f t="array" ref="G37">INDEX(GMWA!$A$2:$CR$600,MATCH(1,(GMWA!$CQ$2:$CQ$600=G$3)*(GMWA!$CP$2:$CP$600=G$4)*(GMWA!$CR$2:$CR$600=G$1),0),$A37-1966)</f>
        <v>39.759770000000003</v>
      </c>
      <c r="H37" s="5" cm="1">
        <f t="array" ref="H37">INDEX(GMWA!$A$2:$CR$600,MATCH(1,(GMWA!$CQ$2:$CQ$600=H$3)*(GMWA!$CP$2:$CP$600=H$4)*(GMWA!$CR$2:$CR$600=H$1),0),$A37-1966)</f>
        <v>58824.7</v>
      </c>
      <c r="I37" s="5" cm="1">
        <f t="array" ref="I37">INDEX(GMWA!$A$2:$CR$600,MATCH(1,(GMWA!$CQ$2:$CQ$600=I$3)*(GMWA!$CP$2:$CP$600=I$4)*(GMWA!$CR$2:$CR$600=I$1),0),$A37-1966)</f>
        <v>6.3935040000000001</v>
      </c>
      <c r="J37" s="5" cm="1">
        <f t="array" ref="J37">INDEX(GMWA!$A$2:$CR$600,MATCH(1,(GMWA!$CQ$2:$CQ$600=J$3)*(GMWA!$CP$2:$CP$600=J$4)*(GMWA!$CR$2:$CR$600=J$1),0),$A37-1966)</f>
        <v>6597</v>
      </c>
      <c r="K37" s="5" cm="1">
        <f t="array" ref="K37">INDEX(GMWA!$A$2:$CR$600,MATCH(1,(GMWA!$CQ$2:$CQ$600=K$3)*(GMWA!$CP$2:$CP$600=K$4)*(GMWA!$CR$2:$CR$600=K$1),0),$A37-1966)</f>
        <v>64.642989999999998</v>
      </c>
      <c r="L37" s="5" cm="1">
        <f t="array" ref="L37">INDEX(GMWA!$A$2:$CR$600,MATCH(1,(GMWA!$CQ$2:$CQ$600=L$3)*(GMWA!$CP$2:$CP$600=L$4)*(GMWA!$CR$2:$CR$600=L$1),0),$A37-1966)</f>
        <v>48.064999999999998</v>
      </c>
      <c r="M37" s="5" cm="1">
        <f t="array" ref="M37">INDEX(GMWA!$A$2:$CR$600,MATCH(1,(GMWA!$CQ$2:$CQ$600=M$3)*(GMWA!$CP$2:$CP$600=M$4)*(GMWA!$CR$2:$CR$600=M$1),0),$A37-1966)</f>
        <v>69.093000000000004</v>
      </c>
      <c r="N37" s="5" cm="1">
        <f t="array" ref="N37">INDEX(GMWA!$A$2:$CR$600,MATCH(1,(GMWA!$CQ$2:$CQ$600=N$3)*(GMWA!$CP$2:$CP$600=N$4)*(GMWA!$CR$2:$CR$600=N$1),0),$A37-1966)</f>
        <v>18.478919999999999</v>
      </c>
      <c r="O37" s="5" cm="1">
        <f t="array" ref="O37">INDEX(GMWA!$A$2:$CR$600,MATCH(1,(GMWA!$CQ$2:$CQ$600=O$3)*(GMWA!$CP$2:$CP$600=O$4)*(GMWA!$CR$2:$CR$600=O$1),0),$A37-1966)</f>
        <v>12.161</v>
      </c>
      <c r="P37" s="5" cm="1">
        <f t="array" ref="P37">INDEX(GMWA!$A$2:$CR$600,MATCH(1,(GMWA!$CQ$2:$CQ$600=P$3)*(GMWA!$CP$2:$CP$600=P$4)*(GMWA!$CR$2:$CR$600=P$1),0),$A37-1966)</f>
        <v>15.22892</v>
      </c>
      <c r="Q37" s="5" cm="1">
        <f t="array" ref="Q37">INDEX(GMWA!$A$2:$CR$600,MATCH(1,(GMWA!$CQ$2:$CQ$600=Q$3)*(GMWA!$CP$2:$CP$600=Q$4)*(GMWA!$CR$2:$CR$600=Q$1),0),$A37-1966)</f>
        <v>7.3473050000000004</v>
      </c>
      <c r="R37" s="5" cm="1">
        <f t="array" ref="R37">INDEX(GMWA!$A$2:$CR$600,MATCH(1,(GMWA!$CQ$2:$CQ$600=R$3)*(GMWA!$CP$2:$CP$600=R$4)*(GMWA!$CR$2:$CR$600=R$1),0),$A37-1966)</f>
        <v>2.755115</v>
      </c>
      <c r="S37" s="5" cm="1">
        <f t="array" ref="S37">INDEX(GMWA!$A$2:$CR$600,MATCH(1,(GMWA!$CQ$2:$CQ$600=S$3)*(GMWA!$CP$2:$CP$600=S$4)*(GMWA!$CR$2:$CR$600=S$1),0),$A37-1966)</f>
        <v>1.7281500000000001</v>
      </c>
      <c r="T37" s="5" cm="1">
        <f t="array" ref="T37">INDEX(GMWA!$A$2:$CR$600,MATCH(1,(GMWA!$CQ$2:$CQ$600=T$3)*(GMWA!$CP$2:$CP$600=T$4)*(GMWA!$CR$2:$CR$600=T$1),0),$A37-1966)</f>
        <v>8.5869990000000005</v>
      </c>
      <c r="U37" s="5" cm="1">
        <f t="array" ref="U37">INDEX(GMWA!$A$2:$CR$600,MATCH(1,(GMWA!$CQ$2:$CQ$600=U$3)*(GMWA!$CP$2:$CP$600=U$4)*(GMWA!$CR$2:$CR$600=U$1),0),$A37-1966)</f>
        <v>3.8849999999999998</v>
      </c>
      <c r="V37" s="5" cm="1">
        <f t="array" ref="V37">INDEX(GMWA!$A$2:$CR$600,MATCH(1,(GMWA!$CQ$2:$CQ$600=V$3)*(GMWA!$CP$2:$CP$600=V$4)*(GMWA!$CR$2:$CR$600=V$1),0),$A37-1966)</f>
        <v>462610</v>
      </c>
      <c r="W37" s="5" cm="1">
        <f t="array" ref="W37">INDEX(GMWA!$A$2:$CR$600,MATCH(1,(GMWA!$CQ$2:$CQ$600=W$3)*(GMWA!$CP$2:$CP$600=W$4)*(GMWA!$CR$2:$CR$600=W$1),0),$A37-1966)</f>
        <v>9396.3410000000003</v>
      </c>
      <c r="X37" s="5" cm="1">
        <f t="array" ref="X37">INDEX(GMWA!$A$2:$CR$600,MATCH(1,(GMWA!$CQ$2:$CQ$600=X$3)*(GMWA!$CP$2:$CP$600=X$4)*(GMWA!$CR$2:$CR$600=X$1),0),$A37-1966)</f>
        <v>790564</v>
      </c>
      <c r="Y37" s="5" cm="1">
        <f t="array" ref="Y37">INDEX(GMWA!$A$2:$CR$600,MATCH(1,(GMWA!$CQ$2:$CQ$600=Y$3)*(GMWA!$CP$2:$CP$600=Y$4)*(GMWA!$CR$2:$CR$600=Y$1),0),$A37-1966)</f>
        <v>1010686</v>
      </c>
      <c r="Z37" s="5" cm="1">
        <f t="array" ref="Z37">INDEX(GMWA!$A$2:$CR$600,MATCH(1,(GMWA!$CQ$2:$CQ$600=Z$3)*(GMWA!$CP$2:$CP$600=Z$4)*(GMWA!$CR$2:$CR$600=Z$1),0),$A37-1966)</f>
        <v>141681</v>
      </c>
      <c r="AA37" s="5" cm="1">
        <f t="array" ref="AA37">INDEX(GMWA!$A$2:$CR$600,MATCH(1,(GMWA!$CQ$2:$CQ$600=AA$3)*(GMWA!$CP$2:$CP$600=AA$4)*(GMWA!$CR$2:$CR$600=AA$1),0),$A37-1966)</f>
        <v>805.57399999999996</v>
      </c>
      <c r="AB37" s="5" cm="1">
        <f t="array" ref="AB37">INDEX(GMWA!$A$2:$CR$600,MATCH(1,(GMWA!$CQ$2:$CQ$600=AB$3)*(GMWA!$CP$2:$CP$600=AB$4)*(GMWA!$CR$2:$CR$600=AB$1),0),$A37-1966)</f>
        <v>1611225</v>
      </c>
      <c r="AC37" s="5" cm="1">
        <f t="array" ref="AC37">INDEX(GMWA!$A$2:$CR$600,MATCH(1,(GMWA!$CQ$2:$CQ$600=AC$3)*(GMWA!$CP$2:$CP$600=AC$4)*(GMWA!$CR$2:$CR$600=AC$1),0),$A37-1966)</f>
        <v>228.42590000000001</v>
      </c>
      <c r="AD37" s="5" cm="1">
        <f t="array" ref="AD37">INDEX(GMWA!$A$2:$CR$600,MATCH(1,(GMWA!$CQ$2:$CQ$600=AD$3)*(GMWA!$CP$2:$CP$600=AD$4)*(GMWA!$CR$2:$CR$600=AD$1),0),$A37-1966)</f>
        <v>166149.4</v>
      </c>
      <c r="AE37" s="5" cm="1">
        <f t="array" ref="AE37">INDEX(GMWA!$A$2:$CR$600,MATCH(1,(GMWA!$CQ$2:$CQ$600=AE$3)*(GMWA!$CP$2:$CP$600=AE$4)*(GMWA!$CR$2:$CR$600=AE$1),0),$A37-1966)</f>
        <v>1364.643</v>
      </c>
      <c r="AF37" s="5" cm="1">
        <f t="array" ref="AF37">INDEX(GMWA!$A$2:$CR$600,MATCH(1,(GMWA!$CQ$2:$CQ$600=AF$3)*(GMWA!$CP$2:$CP$600=AF$4)*(GMWA!$CR$2:$CR$600=AF$1),0),$A37-1966)</f>
        <v>1365.951</v>
      </c>
      <c r="AG37" s="5" cm="1">
        <f t="array" ref="AG37">INDEX(GMWA!$A$2:$CR$600,MATCH(1,(GMWA!$CQ$2:$CQ$600=AG$3)*(GMWA!$CP$2:$CP$600=AG$4)*(GMWA!$CR$2:$CR$600=AG$1),0),$A37-1966)</f>
        <v>1589.34</v>
      </c>
      <c r="AH37" s="5" cm="1">
        <f t="array" ref="AH37">INDEX(GMWA!$A$2:$CR$600,MATCH(1,(GMWA!$CQ$2:$CQ$600=AH$3)*(GMWA!$CP$2:$CP$600=AH$4)*(GMWA!$CR$2:$CR$600=AH$1),0),$A37-1966)</f>
        <v>440.81700000000001</v>
      </c>
      <c r="AI37" s="5" cm="1">
        <f t="array" ref="AI37">INDEX(GMWA!$A$2:$CR$600,MATCH(1,(GMWA!$CQ$2:$CQ$600=AI$3)*(GMWA!$CP$2:$CP$600=AI$4)*(GMWA!$CR$2:$CR$600=AI$1),0),$A37-1966)</f>
        <v>307.46699999999998</v>
      </c>
      <c r="AJ37" s="5" cm="1">
        <f t="array" ref="AJ37">INDEX(GMWA!$A$2:$CR$600,MATCH(1,(GMWA!$CQ$2:$CQ$600=AJ$3)*(GMWA!$CP$2:$CP$600=AJ$4)*(GMWA!$CR$2:$CR$600=AJ$1),0),$A37-1966)</f>
        <v>352.72699999999998</v>
      </c>
      <c r="AK37" s="5" cm="1">
        <f t="array" ref="AK37">INDEX(GMWA!$A$2:$CR$600,MATCH(1,(GMWA!$CQ$2:$CQ$600=AK$3)*(GMWA!$CP$2:$CP$600=AK$4)*(GMWA!$CR$2:$CR$600=AK$1),0),$A37-1966)</f>
        <v>190.35300000000001</v>
      </c>
      <c r="AL37" s="5" cm="1">
        <f t="array" ref="AL37">INDEX(GMWA!$A$2:$CR$600,MATCH(1,(GMWA!$CQ$2:$CQ$600=AL$3)*(GMWA!$CP$2:$CP$600=AL$4)*(GMWA!$CR$2:$CR$600=AL$1),0),$A37-1966)</f>
        <v>66.733379999999997</v>
      </c>
      <c r="AM37" s="5" cm="1">
        <f t="array" ref="AM37">INDEX(GMWA!$A$2:$CR$600,MATCH(1,(GMWA!$CQ$2:$CQ$600=AM$3)*(GMWA!$CP$2:$CP$600=AM$4)*(GMWA!$CR$2:$CR$600=AM$1),0),$A37-1966)</f>
        <v>32.304000000000002</v>
      </c>
      <c r="AN37" s="5" cm="1">
        <f t="array" ref="AN37">INDEX(GMWA!$A$2:$CR$600,MATCH(1,(GMWA!$CQ$2:$CQ$600=AN$3)*(GMWA!$CP$2:$CP$600=AN$4)*(GMWA!$CR$2:$CR$600=AN$1),0),$A37-1966)</f>
        <v>215.80600000000001</v>
      </c>
      <c r="AO37" s="5" cm="1">
        <f t="array" ref="AO37">INDEX(GMWA!$A$2:$CR$600,MATCH(1,(GMWA!$CQ$2:$CQ$600=AO$3)*(GMWA!$CP$2:$CP$600=AO$4)*(GMWA!$CR$2:$CR$600=AO$1),0),$A37-1966)</f>
        <v>111.51600000000001</v>
      </c>
      <c r="AP37" s="5" cm="1">
        <f t="array" ref="AP37">INDEX(GMWA!$A$2:$CR$600,MATCH(1,(GMWA!$CQ$2:$CQ$600=AP$3)*(GMWA!$CP$2:$CP$600=AP$4)*(GMWA!$CR$2:$CR$600=AP$1),0),$A37-1966)</f>
        <v>1258334</v>
      </c>
      <c r="AQ37" s="5" cm="1">
        <f t="array" ref="AQ37">INDEX(GMWA!$A$2:$CR$600,MATCH(1,(GMWA!$CQ$2:$CQ$600=AQ$3)*(GMWA!$CP$2:$CP$600=AQ$4)*(GMWA!$CR$2:$CR$600=AQ$1),0),$A37-1966)</f>
        <v>11456.45</v>
      </c>
      <c r="AR37" s="5" cm="1">
        <f t="array" ref="AR37">INDEX(GMWA!$A$2:$CR$600,MATCH(1,(GMWA!$CQ$2:$CQ$600=AR$3)*(GMWA!$CP$2:$CP$600=AR$4)*(GMWA!$CR$2:$CR$600=AR$1),0),$A37-1966)</f>
        <v>524168.1</v>
      </c>
      <c r="AS37" s="5" cm="1">
        <f t="array" ref="AS37">INDEX(GMWA!$A$2:$CR$600,MATCH(1,(GMWA!$CQ$2:$CQ$600=AS$3)*(GMWA!$CP$2:$CP$600=AS$4)*(GMWA!$CR$2:$CR$600=AS$1),0),$A37-1966)</f>
        <v>1254747</v>
      </c>
      <c r="AT37" s="5" cm="1">
        <f t="array" ref="AT37">INDEX(GMWA!$A$2:$CR$600,MATCH(1,(GMWA!$CQ$2:$CQ$600=AT$3)*(GMWA!$CP$2:$CP$600=AT$4)*(GMWA!$CR$2:$CR$600=AT$1),0),$A37-1966)</f>
        <v>830474</v>
      </c>
      <c r="AU37" s="5" cm="1">
        <f t="array" ref="AU37">INDEX(GMWA!$A$2:$CR$600,MATCH(1,(GMWA!$CQ$2:$CQ$600=AU$3)*(GMWA!$CP$2:$CP$600=AU$4)*(GMWA!$CR$2:$CR$600=AU$1),0),$A37-1966)</f>
        <v>1436.751</v>
      </c>
      <c r="AV37" s="5" cm="1">
        <f t="array" ref="AV37">INDEX(GMWA!$A$2:$CR$600,MATCH(1,(GMWA!$CQ$2:$CQ$600=AV$3)*(GMWA!$CP$2:$CP$600=AV$4)*(GMWA!$CR$2:$CR$600=AV$1),0),$A37-1966)</f>
        <v>2701422</v>
      </c>
      <c r="AW37" s="5" cm="1">
        <f t="array" ref="AW37">INDEX(GMWA!$A$2:$CR$600,MATCH(1,(GMWA!$CQ$2:$CQ$600=AW$3)*(GMWA!$CP$2:$CP$600=AW$4)*(GMWA!$CR$2:$CR$600=AW$1),0),$A37-1966)</f>
        <v>487.70940000000002</v>
      </c>
      <c r="AX37" s="5" cm="1">
        <f t="array" ref="AX37">INDEX(GMWA!$A$2:$CR$600,MATCH(1,(GMWA!$CQ$2:$CQ$600=AX$3)*(GMWA!$CP$2:$CP$600=AX$4)*(GMWA!$CR$2:$CR$600=AX$1),0),$A37-1966)</f>
        <v>837365.1</v>
      </c>
      <c r="AY37" s="5" cm="1">
        <f t="array" ref="AY37">INDEX(GMWA!$A$2:$CR$600,MATCH(1,(GMWA!$CQ$2:$CQ$600=AY$3)*(GMWA!$CP$2:$CP$600=AY$4)*(GMWA!$CR$2:$CR$600=AY$1),0),$A37-1966)</f>
        <v>2215.0619999999999</v>
      </c>
      <c r="AZ37" s="5" cm="1">
        <f t="array" ref="AZ37">INDEX(GMWA!$A$2:$CR$600,MATCH(1,(GMWA!$CQ$2:$CQ$600=AZ$3)*(GMWA!$CP$2:$CP$600=AZ$4)*(GMWA!$CR$2:$CR$600=AZ$1),0),$A37-1966)</f>
        <v>1624.7380000000001</v>
      </c>
      <c r="BA37" s="5" cm="1">
        <f t="array" ref="BA37">INDEX(GMWA!$A$2:$CR$600,MATCH(1,(GMWA!$CQ$2:$CQ$600=BA$3)*(GMWA!$CP$2:$CP$600=BA$4)*(GMWA!$CR$2:$CR$600=BA$1),0),$A37-1966)</f>
        <v>1395.5820000000001</v>
      </c>
      <c r="BB37" s="5" cm="1">
        <f t="array" ref="BB37">INDEX(GMWA!$A$2:$CR$600,MATCH(1,(GMWA!$CQ$2:$CQ$600=BB$3)*(GMWA!$CP$2:$CP$600=BB$4)*(GMWA!$CR$2:$CR$600=BB$1),0),$A37-1966)</f>
        <v>802.26599999999996</v>
      </c>
      <c r="BC37" s="5" cm="1">
        <f t="array" ref="BC37">INDEX(GMWA!$A$2:$CR$600,MATCH(1,(GMWA!$CQ$2:$CQ$600=BC$3)*(GMWA!$CP$2:$CP$600=BC$4)*(GMWA!$CR$2:$CR$600=BC$1),0),$A37-1966)</f>
        <v>513.05799999999999</v>
      </c>
      <c r="BD37" s="5" cm="1">
        <f t="array" ref="BD37">INDEX(GMWA!$A$2:$CR$600,MATCH(1,(GMWA!$CQ$2:$CQ$600=BD$3)*(GMWA!$CP$2:$CP$600=BD$4)*(GMWA!$CR$2:$CR$600=BD$1),0),$A37-1966)</f>
        <v>281.19600000000003</v>
      </c>
      <c r="BE37" s="5" cm="1">
        <f t="array" ref="BE37">INDEX(GMWA!$A$2:$CR$600,MATCH(1,(GMWA!$CQ$2:$CQ$600=BE$3)*(GMWA!$CP$2:$CP$600=BE$4)*(GMWA!$CR$2:$CR$600=BE$1),0),$A37-1966)</f>
        <v>231.94970000000001</v>
      </c>
      <c r="BF37" s="5" cm="1">
        <f t="array" ref="BF37">INDEX(GMWA!$A$2:$CR$600,MATCH(1,(GMWA!$CQ$2:$CQ$600=BF$3)*(GMWA!$CP$2:$CP$600=BF$4)*(GMWA!$CR$2:$CR$600=BF$1),0),$A37-1966)</f>
        <v>151.749</v>
      </c>
      <c r="BG37" s="5" cm="1">
        <f t="array" ref="BG37">INDEX(GMWA!$A$2:$CR$600,MATCH(1,(GMWA!$CQ$2:$CQ$600=BG$3)*(GMWA!$CP$2:$CP$600=BG$4)*(GMWA!$CR$2:$CR$600=BG$1),0),$A37-1966)</f>
        <v>145.50200000000001</v>
      </c>
      <c r="BH37" s="5" cm="1">
        <f t="array" ref="BH37">INDEX(GMWA!$A$2:$CR$600,MATCH(1,(GMWA!$CQ$2:$CQ$600=BH$3)*(GMWA!$CP$2:$CP$600=BH$4)*(GMWA!$CR$2:$CR$600=BH$1),0),$A37-1966)</f>
        <v>178.68100000000001</v>
      </c>
      <c r="BI37" s="5" cm="1">
        <f t="array" ref="BI37">INDEX(GMWA!$A$2:$CR$600,MATCH(1,(GMWA!$CQ$2:$CQ$600=BI$3)*(GMWA!$CP$2:$CP$600=BI$4)*(GMWA!$CR$2:$CR$600=BI$1),0),$A37-1966)</f>
        <v>146.06780000000001</v>
      </c>
      <c r="BK37" s="9">
        <f t="shared" si="8"/>
        <v>6.9989840254209801</v>
      </c>
      <c r="BL37" s="9">
        <f t="shared" si="9"/>
        <v>5.0618107622956634</v>
      </c>
      <c r="BM37" s="9">
        <f t="shared" si="10"/>
        <v>1.3480502527309617</v>
      </c>
      <c r="BN37" s="9">
        <f t="shared" si="11"/>
        <v>6.4956870877799835</v>
      </c>
      <c r="BO37" s="9">
        <f t="shared" si="12"/>
        <v>4.0880569730591958</v>
      </c>
      <c r="BP37" s="9">
        <f t="shared" si="13"/>
        <v>4.9355825783851026</v>
      </c>
      <c r="BQ37" s="9">
        <f t="shared" si="14"/>
        <v>3.6509301928656765</v>
      </c>
      <c r="BR37" s="9">
        <f t="shared" si="15"/>
        <v>2.7989400501431754</v>
      </c>
      <c r="BS37" s="9">
        <f t="shared" si="16"/>
        <v>3.970522914918742</v>
      </c>
      <c r="BT37" s="9">
        <f t="shared" si="17"/>
        <v>4.7369890879885803</v>
      </c>
      <c r="BU37" s="9">
        <f t="shared" si="18"/>
        <v>3.518793865958588</v>
      </c>
      <c r="BV37" s="9">
        <f t="shared" si="19"/>
        <v>4.3472762278681722</v>
      </c>
      <c r="BW37" s="9">
        <f t="shared" si="20"/>
        <v>4.1919708178223614</v>
      </c>
      <c r="BX37" s="9">
        <f t="shared" si="21"/>
        <v>3.9552212107315583</v>
      </c>
      <c r="BY37" s="9">
        <f t="shared" si="22"/>
        <v>4.31748065784587</v>
      </c>
      <c r="BZ37" s="9">
        <f t="shared" si="23"/>
        <v>3.8598314710038717</v>
      </c>
      <c r="CA37" s="9">
        <f t="shared" si="24"/>
        <v>4.1285410689522992</v>
      </c>
      <c r="CB37" s="9">
        <f t="shared" si="25"/>
        <v>5.3496471025260028</v>
      </c>
      <c r="CC37" s="9">
        <f t="shared" si="26"/>
        <v>3.9790362640519725</v>
      </c>
      <c r="CD37" s="9">
        <f t="shared" si="27"/>
        <v>3.4838050145270629</v>
      </c>
    </row>
    <row r="38" spans="1:82">
      <c r="A38" s="5">
        <f t="shared" si="28"/>
        <v>2004</v>
      </c>
      <c r="B38" s="5" cm="1">
        <f t="array" ref="B38">INDEX(GMWA!$A$2:$CR$600,MATCH(1,(GMWA!$CQ$2:$CQ$600=B$3)*(GMWA!$CP$2:$CP$600=B$4)*(GMWA!$CR$2:$CR$600=B$1),0),$A38-1966)</f>
        <v>35077</v>
      </c>
      <c r="C38" s="5" cm="1">
        <f t="array" ref="C38">INDEX(GMWA!$A$2:$CR$600,MATCH(1,(GMWA!$CQ$2:$CQ$600=C$3)*(GMWA!$CP$2:$CP$600=C$4)*(GMWA!$CR$2:$CR$600=C$1),0),$A38-1966)</f>
        <v>480.7</v>
      </c>
      <c r="D38" s="5" cm="1">
        <f t="array" ref="D38">INDEX(GMWA!$A$2:$CR$600,MATCH(1,(GMWA!$CQ$2:$CQ$600=D$3)*(GMWA!$CP$2:$CP$600=D$4)*(GMWA!$CR$2:$CR$600=D$1),0),$A38-1966)</f>
        <v>9701.4</v>
      </c>
      <c r="E38" s="5" cm="1">
        <f t="array" ref="E38">INDEX(GMWA!$A$2:$CR$600,MATCH(1,(GMWA!$CQ$2:$CQ$600=E$3)*(GMWA!$CP$2:$CP$600=E$4)*(GMWA!$CR$2:$CR$600=E$1),0),$A38-1966)</f>
        <v>64037</v>
      </c>
      <c r="F38" s="5" cm="1">
        <f t="array" ref="F38">INDEX(GMWA!$A$2:$CR$600,MATCH(1,(GMWA!$CQ$2:$CQ$600=F$3)*(GMWA!$CP$2:$CP$600=F$4)*(GMWA!$CR$2:$CR$600=F$1),0),$A38-1966)</f>
        <v>5753</v>
      </c>
      <c r="G38" s="5" cm="1">
        <f t="array" ref="G38">INDEX(GMWA!$A$2:$CR$600,MATCH(1,(GMWA!$CQ$2:$CQ$600=G$3)*(GMWA!$CP$2:$CP$600=G$4)*(GMWA!$CR$2:$CR$600=G$1),0),$A38-1966)</f>
        <v>37.81382</v>
      </c>
      <c r="H38" s="5" cm="1">
        <f t="array" ref="H38">INDEX(GMWA!$A$2:$CR$600,MATCH(1,(GMWA!$CQ$2:$CQ$600=H$3)*(GMWA!$CP$2:$CP$600=H$4)*(GMWA!$CR$2:$CR$600=H$1),0),$A38-1966)</f>
        <v>53326.09</v>
      </c>
      <c r="I38" s="5" cm="1">
        <f t="array" ref="I38">INDEX(GMWA!$A$2:$CR$600,MATCH(1,(GMWA!$CQ$2:$CQ$600=I$3)*(GMWA!$CP$2:$CP$600=I$4)*(GMWA!$CR$2:$CR$600=I$1),0),$A38-1966)</f>
        <v>6.2979130000000003</v>
      </c>
      <c r="J38" s="5" cm="1">
        <f t="array" ref="J38">INDEX(GMWA!$A$2:$CR$600,MATCH(1,(GMWA!$CQ$2:$CQ$600=J$3)*(GMWA!$CP$2:$CP$600=J$4)*(GMWA!$CR$2:$CR$600=J$1),0),$A38-1966)</f>
        <v>8307</v>
      </c>
      <c r="K38" s="5" cm="1">
        <f t="array" ref="K38">INDEX(GMWA!$A$2:$CR$600,MATCH(1,(GMWA!$CQ$2:$CQ$600=K$3)*(GMWA!$CP$2:$CP$600=K$4)*(GMWA!$CR$2:$CR$600=K$1),0),$A38-1966)</f>
        <v>63.37847</v>
      </c>
      <c r="L38" s="5" cm="1">
        <f t="array" ref="L38">INDEX(GMWA!$A$2:$CR$600,MATCH(1,(GMWA!$CQ$2:$CQ$600=L$3)*(GMWA!$CP$2:$CP$600=L$4)*(GMWA!$CR$2:$CR$600=L$1),0),$A38-1966)</f>
        <v>48.616</v>
      </c>
      <c r="M38" s="5" cm="1">
        <f t="array" ref="M38">INDEX(GMWA!$A$2:$CR$600,MATCH(1,(GMWA!$CQ$2:$CQ$600=M$3)*(GMWA!$CP$2:$CP$600=M$4)*(GMWA!$CR$2:$CR$600=M$1),0),$A38-1966)</f>
        <v>66.751000000000005</v>
      </c>
      <c r="N38" s="5" cm="1">
        <f t="array" ref="N38">INDEX(GMWA!$A$2:$CR$600,MATCH(1,(GMWA!$CQ$2:$CQ$600=N$3)*(GMWA!$CP$2:$CP$600=N$4)*(GMWA!$CR$2:$CR$600=N$1),0),$A38-1966)</f>
        <v>17.125920000000001</v>
      </c>
      <c r="O38" s="5" cm="1">
        <f t="array" ref="O38">INDEX(GMWA!$A$2:$CR$600,MATCH(1,(GMWA!$CQ$2:$CQ$600=O$3)*(GMWA!$CP$2:$CP$600=O$4)*(GMWA!$CR$2:$CR$600=O$1),0),$A38-1966)</f>
        <v>12.29</v>
      </c>
      <c r="P38" s="5" cm="1">
        <f t="array" ref="P38">INDEX(GMWA!$A$2:$CR$600,MATCH(1,(GMWA!$CQ$2:$CQ$600=P$3)*(GMWA!$CP$2:$CP$600=P$4)*(GMWA!$CR$2:$CR$600=P$1),0),$A38-1966)</f>
        <v>14.417210000000001</v>
      </c>
      <c r="Q38" s="5" cm="1">
        <f t="array" ref="Q38">INDEX(GMWA!$A$2:$CR$600,MATCH(1,(GMWA!$CQ$2:$CQ$600=Q$3)*(GMWA!$CP$2:$CP$600=Q$4)*(GMWA!$CR$2:$CR$600=Q$1),0),$A38-1966)</f>
        <v>7.2598520000000004</v>
      </c>
      <c r="R38" s="5" cm="1">
        <f t="array" ref="R38">INDEX(GMWA!$A$2:$CR$600,MATCH(1,(GMWA!$CQ$2:$CQ$600=R$3)*(GMWA!$CP$2:$CP$600=R$4)*(GMWA!$CR$2:$CR$600=R$1),0),$A38-1966)</f>
        <v>2.6872799999999999</v>
      </c>
      <c r="S38" s="5" cm="1">
        <f t="array" ref="S38">INDEX(GMWA!$A$2:$CR$600,MATCH(1,(GMWA!$CQ$2:$CQ$600=S$3)*(GMWA!$CP$2:$CP$600=S$4)*(GMWA!$CR$2:$CR$600=S$1),0),$A38-1966)</f>
        <v>1.6765300000000001</v>
      </c>
      <c r="T38" s="5" cm="1">
        <f t="array" ref="T38">INDEX(GMWA!$A$2:$CR$600,MATCH(1,(GMWA!$CQ$2:$CQ$600=T$3)*(GMWA!$CP$2:$CP$600=T$4)*(GMWA!$CR$2:$CR$600=T$1),0),$A38-1966)</f>
        <v>8.9699989999999996</v>
      </c>
      <c r="U38" s="5" cm="1">
        <f t="array" ref="U38">INDEX(GMWA!$A$2:$CR$600,MATCH(1,(GMWA!$CQ$2:$CQ$600=U$3)*(GMWA!$CP$2:$CP$600=U$4)*(GMWA!$CR$2:$CR$600=U$1),0),$A38-1966)</f>
        <v>3.91</v>
      </c>
      <c r="V38" s="5" cm="1">
        <f t="array" ref="V38">INDEX(GMWA!$A$2:$CR$600,MATCH(1,(GMWA!$CQ$2:$CQ$600=V$3)*(GMWA!$CP$2:$CP$600=V$4)*(GMWA!$CR$2:$CR$600=V$1),0),$A38-1966)</f>
        <v>526431</v>
      </c>
      <c r="W38" s="5" cm="1">
        <f t="array" ref="W38">INDEX(GMWA!$A$2:$CR$600,MATCH(1,(GMWA!$CQ$2:$CQ$600=W$3)*(GMWA!$CP$2:$CP$600=W$4)*(GMWA!$CR$2:$CR$600=W$1),0),$A38-1966)</f>
        <v>10869.28</v>
      </c>
      <c r="X38" s="5" cm="1">
        <f t="array" ref="X38">INDEX(GMWA!$A$2:$CR$600,MATCH(1,(GMWA!$CQ$2:$CQ$600=X$3)*(GMWA!$CP$2:$CP$600=X$4)*(GMWA!$CR$2:$CR$600=X$1),0),$A38-1966)</f>
        <v>818071</v>
      </c>
      <c r="Y38" s="5" cm="1">
        <f t="array" ref="Y38">INDEX(GMWA!$A$2:$CR$600,MATCH(1,(GMWA!$CQ$2:$CQ$600=Y$3)*(GMWA!$CP$2:$CP$600=Y$4)*(GMWA!$CR$2:$CR$600=Y$1),0),$A38-1966)</f>
        <v>1067711</v>
      </c>
      <c r="Z38" s="5" cm="1">
        <f t="array" ref="Z38">INDEX(GMWA!$A$2:$CR$600,MATCH(1,(GMWA!$CQ$2:$CQ$600=Z$3)*(GMWA!$CP$2:$CP$600=Z$4)*(GMWA!$CR$2:$CR$600=Z$1),0),$A38-1966)</f>
        <v>132832</v>
      </c>
      <c r="AA38" s="5" cm="1">
        <f t="array" ref="AA38">INDEX(GMWA!$A$2:$CR$600,MATCH(1,(GMWA!$CQ$2:$CQ$600=AA$3)*(GMWA!$CP$2:$CP$600=AA$4)*(GMWA!$CR$2:$CR$600=AA$1),0),$A38-1966)</f>
        <v>788.178</v>
      </c>
      <c r="AB38" s="5" cm="1">
        <f t="array" ref="AB38">INDEX(GMWA!$A$2:$CR$600,MATCH(1,(GMWA!$CQ$2:$CQ$600=AB$3)*(GMWA!$CP$2:$CP$600=AB$4)*(GMWA!$CR$2:$CR$600=AB$1),0),$A38-1966)</f>
        <v>1668635</v>
      </c>
      <c r="AC38" s="5" cm="1">
        <f t="array" ref="AC38">INDEX(GMWA!$A$2:$CR$600,MATCH(1,(GMWA!$CQ$2:$CQ$600=AC$3)*(GMWA!$CP$2:$CP$600=AC$4)*(GMWA!$CR$2:$CR$600=AC$1),0),$A38-1966)</f>
        <v>231.12479999999999</v>
      </c>
      <c r="AD38" s="5" cm="1">
        <f t="array" ref="AD38">INDEX(GMWA!$A$2:$CR$600,MATCH(1,(GMWA!$CQ$2:$CQ$600=AD$3)*(GMWA!$CP$2:$CP$600=AD$4)*(GMWA!$CR$2:$CR$600=AD$1),0),$A38-1966)</f>
        <v>220342.8</v>
      </c>
      <c r="AE38" s="5" cm="1">
        <f t="array" ref="AE38">INDEX(GMWA!$A$2:$CR$600,MATCH(1,(GMWA!$CQ$2:$CQ$600=AE$3)*(GMWA!$CP$2:$CP$600=AE$4)*(GMWA!$CR$2:$CR$600=AE$1),0),$A38-1966)</f>
        <v>1431.4739999999999</v>
      </c>
      <c r="AF38" s="5" cm="1">
        <f t="array" ref="AF38">INDEX(GMWA!$A$2:$CR$600,MATCH(1,(GMWA!$CQ$2:$CQ$600=AF$3)*(GMWA!$CP$2:$CP$600=AF$4)*(GMWA!$CR$2:$CR$600=AF$1),0),$A38-1966)</f>
        <v>1447.6969999999999</v>
      </c>
      <c r="AG38" s="5" cm="1">
        <f t="array" ref="AG38">INDEX(GMWA!$A$2:$CR$600,MATCH(1,(GMWA!$CQ$2:$CQ$600=AG$3)*(GMWA!$CP$2:$CP$600=AG$4)*(GMWA!$CR$2:$CR$600=AG$1),0),$A38-1966)</f>
        <v>1684.5820000000001</v>
      </c>
      <c r="AH38" s="5" cm="1">
        <f t="array" ref="AH38">INDEX(GMWA!$A$2:$CR$600,MATCH(1,(GMWA!$CQ$2:$CQ$600=AH$3)*(GMWA!$CP$2:$CP$600=AH$4)*(GMWA!$CR$2:$CR$600=AH$1),0),$A38-1966)</f>
        <v>456.06</v>
      </c>
      <c r="AI38" s="5" cm="1">
        <f t="array" ref="AI38">INDEX(GMWA!$A$2:$CR$600,MATCH(1,(GMWA!$CQ$2:$CQ$600=AI$3)*(GMWA!$CP$2:$CP$600=AI$4)*(GMWA!$CR$2:$CR$600=AI$1),0),$A38-1966)</f>
        <v>319.01</v>
      </c>
      <c r="AJ38" s="5" cm="1">
        <f t="array" ref="AJ38">INDEX(GMWA!$A$2:$CR$600,MATCH(1,(GMWA!$CQ$2:$CQ$600=AJ$3)*(GMWA!$CP$2:$CP$600=AJ$4)*(GMWA!$CR$2:$CR$600=AJ$1),0),$A38-1966)</f>
        <v>361.06599999999997</v>
      </c>
      <c r="AK38" s="5" cm="1">
        <f t="array" ref="AK38">INDEX(GMWA!$A$2:$CR$600,MATCH(1,(GMWA!$CQ$2:$CQ$600=AK$3)*(GMWA!$CP$2:$CP$600=AK$4)*(GMWA!$CR$2:$CR$600=AK$1),0),$A38-1966)</f>
        <v>197.19399999999999</v>
      </c>
      <c r="AL38" s="5" cm="1">
        <f t="array" ref="AL38">INDEX(GMWA!$A$2:$CR$600,MATCH(1,(GMWA!$CQ$2:$CQ$600=AL$3)*(GMWA!$CP$2:$CP$600=AL$4)*(GMWA!$CR$2:$CR$600=AL$1),0),$A38-1966)</f>
        <v>69.246459999999999</v>
      </c>
      <c r="AM38" s="5" cm="1">
        <f t="array" ref="AM38">INDEX(GMWA!$A$2:$CR$600,MATCH(1,(GMWA!$CQ$2:$CQ$600=AM$3)*(GMWA!$CP$2:$CP$600=AM$4)*(GMWA!$CR$2:$CR$600=AM$1),0),$A38-1966)</f>
        <v>31.152000000000001</v>
      </c>
      <c r="AN38" s="5" cm="1">
        <f t="array" ref="AN38">INDEX(GMWA!$A$2:$CR$600,MATCH(1,(GMWA!$CQ$2:$CQ$600=AN$3)*(GMWA!$CP$2:$CP$600=AN$4)*(GMWA!$CR$2:$CR$600=AN$1),0),$A38-1966)</f>
        <v>244.60599999999999</v>
      </c>
      <c r="AO38" s="5" cm="1">
        <f t="array" ref="AO38">INDEX(GMWA!$A$2:$CR$600,MATCH(1,(GMWA!$CQ$2:$CQ$600=AO$3)*(GMWA!$CP$2:$CP$600=AO$4)*(GMWA!$CR$2:$CR$600=AO$1),0),$A38-1966)</f>
        <v>123.72199999999999</v>
      </c>
      <c r="AP38" s="5" cm="1">
        <f t="array" ref="AP38">INDEX(GMWA!$A$2:$CR$600,MATCH(1,(GMWA!$CQ$2:$CQ$600=AP$3)*(GMWA!$CP$2:$CP$600=AP$4)*(GMWA!$CR$2:$CR$600=AP$1),0),$A38-1966)</f>
        <v>1322637</v>
      </c>
      <c r="AQ38" s="5" cm="1">
        <f t="array" ref="AQ38">INDEX(GMWA!$A$2:$CR$600,MATCH(1,(GMWA!$CQ$2:$CQ$600=AQ$3)*(GMWA!$CP$2:$CP$600=AQ$4)*(GMWA!$CR$2:$CR$600=AQ$1),0),$A38-1966)</f>
        <v>12217.17</v>
      </c>
      <c r="AR38" s="5" cm="1">
        <f t="array" ref="AR38">INDEX(GMWA!$A$2:$CR$600,MATCH(1,(GMWA!$CQ$2:$CQ$600=AR$3)*(GMWA!$CP$2:$CP$600=AR$4)*(GMWA!$CR$2:$CR$600=AR$1),0),$A38-1966)</f>
        <v>529353.19999999995</v>
      </c>
      <c r="AS38" s="5" cm="1">
        <f t="array" ref="AS38">INDEX(GMWA!$A$2:$CR$600,MATCH(1,(GMWA!$CQ$2:$CQ$600=AS$3)*(GMWA!$CP$2:$CP$600=AS$4)*(GMWA!$CR$2:$CR$600=AS$1),0),$A38-1966)</f>
        <v>1335731</v>
      </c>
      <c r="AT38" s="5" cm="1">
        <f t="array" ref="AT38">INDEX(GMWA!$A$2:$CR$600,MATCH(1,(GMWA!$CQ$2:$CQ$600=AT$3)*(GMWA!$CP$2:$CP$600=AT$4)*(GMWA!$CR$2:$CR$600=AT$1),0),$A38-1966)</f>
        <v>894598</v>
      </c>
      <c r="AU38" s="5" cm="1">
        <f t="array" ref="AU38">INDEX(GMWA!$A$2:$CR$600,MATCH(1,(GMWA!$CQ$2:$CQ$600=AU$3)*(GMWA!$CP$2:$CP$600=AU$4)*(GMWA!$CR$2:$CR$600=AU$1),0),$A38-1966)</f>
        <v>1506.001</v>
      </c>
      <c r="AV38" s="5" cm="1">
        <f t="array" ref="AV38">INDEX(GMWA!$A$2:$CR$600,MATCH(1,(GMWA!$CQ$2:$CQ$600=AV$3)*(GMWA!$CP$2:$CP$600=AV$4)*(GMWA!$CR$2:$CR$600=AV$1),0),$A38-1966)</f>
        <v>2825207</v>
      </c>
      <c r="AW38" s="5" cm="1">
        <f t="array" ref="AW38">INDEX(GMWA!$A$2:$CR$600,MATCH(1,(GMWA!$CQ$2:$CQ$600=AW$3)*(GMWA!$CP$2:$CP$600=AW$4)*(GMWA!$CR$2:$CR$600=AW$1),0),$A38-1966)</f>
        <v>501.57440000000003</v>
      </c>
      <c r="AX38" s="5" cm="1">
        <f t="array" ref="AX38">INDEX(GMWA!$A$2:$CR$600,MATCH(1,(GMWA!$CQ$2:$CQ$600=AX$3)*(GMWA!$CP$2:$CP$600=AX$4)*(GMWA!$CR$2:$CR$600=AX$1),0),$A38-1966)</f>
        <v>908439.3</v>
      </c>
      <c r="AY38" s="5" cm="1">
        <f t="array" ref="AY38">INDEX(GMWA!$A$2:$CR$600,MATCH(1,(GMWA!$CQ$2:$CQ$600=AY$3)*(GMWA!$CP$2:$CP$600=AY$4)*(GMWA!$CR$2:$CR$600=AY$1),0),$A38-1966)</f>
        <v>2255.3519999999999</v>
      </c>
      <c r="AZ38" s="5" cm="1">
        <f t="array" ref="AZ38">INDEX(GMWA!$A$2:$CR$600,MATCH(1,(GMWA!$CQ$2:$CQ$600=AZ$3)*(GMWA!$CP$2:$CP$600=AZ$4)*(GMWA!$CR$2:$CR$600=AZ$1),0),$A38-1966)</f>
        <v>1693.001</v>
      </c>
      <c r="BA38" s="5" cm="1">
        <f t="array" ref="BA38">INDEX(GMWA!$A$2:$CR$600,MATCH(1,(GMWA!$CQ$2:$CQ$600=BA$3)*(GMWA!$CP$2:$CP$600=BA$4)*(GMWA!$CR$2:$CR$600=BA$1),0),$A38-1966)</f>
        <v>1449.7840000000001</v>
      </c>
      <c r="BB38" s="5" cm="1">
        <f t="array" ref="BB38">INDEX(GMWA!$A$2:$CR$600,MATCH(1,(GMWA!$CQ$2:$CQ$600=BB$3)*(GMWA!$CP$2:$CP$600=BB$4)*(GMWA!$CR$2:$CR$600=BB$1),0),$A38-1966)</f>
        <v>859.43700000000001</v>
      </c>
      <c r="BC38" s="5" cm="1">
        <f t="array" ref="BC38">INDEX(GMWA!$A$2:$CR$600,MATCH(1,(GMWA!$CQ$2:$CQ$600=BC$3)*(GMWA!$CP$2:$CP$600=BC$4)*(GMWA!$CR$2:$CR$600=BC$1),0),$A38-1966)</f>
        <v>528.97900000000004</v>
      </c>
      <c r="BD38" s="5" cm="1">
        <f t="array" ref="BD38">INDEX(GMWA!$A$2:$CR$600,MATCH(1,(GMWA!$CQ$2:$CQ$600=BD$3)*(GMWA!$CP$2:$CP$600=BD$4)*(GMWA!$CR$2:$CR$600=BD$1),0),$A38-1966)</f>
        <v>296.81299999999999</v>
      </c>
      <c r="BE38" s="5" cm="1">
        <f t="array" ref="BE38">INDEX(GMWA!$A$2:$CR$600,MATCH(1,(GMWA!$CQ$2:$CQ$600=BE$3)*(GMWA!$CP$2:$CP$600=BE$4)*(GMWA!$CR$2:$CR$600=BE$1),0),$A38-1966)</f>
        <v>241.98150000000001</v>
      </c>
      <c r="BF38" s="5" cm="1">
        <f t="array" ref="BF38">INDEX(GMWA!$A$2:$CR$600,MATCH(1,(GMWA!$CQ$2:$CQ$600=BF$3)*(GMWA!$CP$2:$CP$600=BF$4)*(GMWA!$CR$2:$CR$600=BF$1),0),$A38-1966)</f>
        <v>158.75800000000001</v>
      </c>
      <c r="BG38" s="5" cm="1">
        <f t="array" ref="BG38">INDEX(GMWA!$A$2:$CR$600,MATCH(1,(GMWA!$CQ$2:$CQ$600=BG$3)*(GMWA!$CP$2:$CP$600=BG$4)*(GMWA!$CR$2:$CR$600=BG$1),0),$A38-1966)</f>
        <v>156.096</v>
      </c>
      <c r="BH38" s="5" cm="1">
        <f t="array" ref="BH38">INDEX(GMWA!$A$2:$CR$600,MATCH(1,(GMWA!$CQ$2:$CQ$600=BH$3)*(GMWA!$CP$2:$CP$600=BH$4)*(GMWA!$CR$2:$CR$600=BH$1),0),$A38-1966)</f>
        <v>195.57499999999999</v>
      </c>
      <c r="BI38" s="5" cm="1">
        <f t="array" ref="BI38">INDEX(GMWA!$A$2:$CR$600,MATCH(1,(GMWA!$CQ$2:$CQ$600=BI$3)*(GMWA!$CP$2:$CP$600=BI$4)*(GMWA!$CR$2:$CR$600=BI$1),0),$A38-1966)</f>
        <v>152.2484</v>
      </c>
      <c r="BK38" s="9">
        <f t="shared" si="8"/>
        <v>6.6631714317735842</v>
      </c>
      <c r="BL38" s="9">
        <f t="shared" si="9"/>
        <v>4.422556047870696</v>
      </c>
      <c r="BM38" s="9">
        <f t="shared" si="10"/>
        <v>1.1858872885116329</v>
      </c>
      <c r="BN38" s="9">
        <f t="shared" si="11"/>
        <v>5.997596727953538</v>
      </c>
      <c r="BO38" s="9">
        <f t="shared" si="12"/>
        <v>4.3310346904360388</v>
      </c>
      <c r="BP38" s="9">
        <f t="shared" si="13"/>
        <v>4.7976243944895698</v>
      </c>
      <c r="BQ38" s="9">
        <f t="shared" si="14"/>
        <v>3.1957911706274884</v>
      </c>
      <c r="BR38" s="9">
        <f t="shared" si="15"/>
        <v>2.7248971118633745</v>
      </c>
      <c r="BS38" s="9">
        <f t="shared" si="16"/>
        <v>3.7700346913990388</v>
      </c>
      <c r="BT38" s="9">
        <f t="shared" si="17"/>
        <v>4.4274971113691208</v>
      </c>
      <c r="BU38" s="9">
        <f t="shared" si="18"/>
        <v>3.3581612726972567</v>
      </c>
      <c r="BV38" s="9">
        <f t="shared" si="19"/>
        <v>3.9624666534487485</v>
      </c>
      <c r="BW38" s="9">
        <f t="shared" si="20"/>
        <v>3.7551901065649256</v>
      </c>
      <c r="BX38" s="9">
        <f t="shared" si="21"/>
        <v>3.8525438074041567</v>
      </c>
      <c r="BY38" s="9">
        <f t="shared" si="22"/>
        <v>3.9929569663164077</v>
      </c>
      <c r="BZ38" s="9">
        <f t="shared" si="23"/>
        <v>3.6815785470146154</v>
      </c>
      <c r="CA38" s="9">
        <f t="shared" si="24"/>
        <v>3.8807471168923287</v>
      </c>
      <c r="CB38" s="9">
        <f t="shared" si="25"/>
        <v>5.3817732408834109</v>
      </c>
      <c r="CC38" s="9">
        <f t="shared" si="26"/>
        <v>3.6671214115761672</v>
      </c>
      <c r="CD38" s="9">
        <f t="shared" si="27"/>
        <v>3.1603110198671214</v>
      </c>
    </row>
    <row r="39" spans="1:82">
      <c r="A39" s="5">
        <f t="shared" si="28"/>
        <v>2005</v>
      </c>
      <c r="B39" s="5" cm="1">
        <f t="array" ref="B39">INDEX(GMWA!$A$2:$CR$600,MATCH(1,(GMWA!$CQ$2:$CQ$600=B$3)*(GMWA!$CP$2:$CP$600=B$4)*(GMWA!$CR$2:$CR$600=B$1),0),$A39-1966)</f>
        <v>38840</v>
      </c>
      <c r="C39" s="5" cm="1">
        <f t="array" ref="C39">INDEX(GMWA!$A$2:$CR$600,MATCH(1,(GMWA!$CQ$2:$CQ$600=C$3)*(GMWA!$CP$2:$CP$600=C$4)*(GMWA!$CR$2:$CR$600=C$1),0),$A39-1966)</f>
        <v>521.52499999999998</v>
      </c>
      <c r="D39" s="5" cm="1">
        <f t="array" ref="D39">INDEX(GMWA!$A$2:$CR$600,MATCH(1,(GMWA!$CQ$2:$CQ$600=D$3)*(GMWA!$CP$2:$CP$600=D$4)*(GMWA!$CR$2:$CR$600=D$1),0),$A39-1966)</f>
        <v>9021</v>
      </c>
      <c r="E39" s="5" cm="1">
        <f t="array" ref="E39">INDEX(GMWA!$A$2:$CR$600,MATCH(1,(GMWA!$CQ$2:$CQ$600=E$3)*(GMWA!$CP$2:$CP$600=E$4)*(GMWA!$CR$2:$CR$600=E$1),0),$A39-1966)</f>
        <v>62757</v>
      </c>
      <c r="F39" s="5" cm="1">
        <f t="array" ref="F39">INDEX(GMWA!$A$2:$CR$600,MATCH(1,(GMWA!$CQ$2:$CQ$600=F$3)*(GMWA!$CP$2:$CP$600=F$4)*(GMWA!$CR$2:$CR$600=F$1),0),$A39-1966)</f>
        <v>5719</v>
      </c>
      <c r="G39" s="5" cm="1">
        <f t="array" ref="G39">INDEX(GMWA!$A$2:$CR$600,MATCH(1,(GMWA!$CQ$2:$CQ$600=G$3)*(GMWA!$CP$2:$CP$600=G$4)*(GMWA!$CR$2:$CR$600=G$1),0),$A39-1966)</f>
        <v>32.652140000000003</v>
      </c>
      <c r="H39" s="5" cm="1">
        <f t="array" ref="H39">INDEX(GMWA!$A$2:$CR$600,MATCH(1,(GMWA!$CQ$2:$CQ$600=H$3)*(GMWA!$CP$2:$CP$600=H$4)*(GMWA!$CR$2:$CR$600=H$1),0),$A39-1966)</f>
        <v>53181.82</v>
      </c>
      <c r="I39" s="5" cm="1">
        <f t="array" ref="I39">INDEX(GMWA!$A$2:$CR$600,MATCH(1,(GMWA!$CQ$2:$CQ$600=I$3)*(GMWA!$CP$2:$CP$600=I$4)*(GMWA!$CR$2:$CR$600=I$1),0),$A39-1966)</f>
        <v>6.6058310000000002</v>
      </c>
      <c r="J39" s="5" cm="1">
        <f t="array" ref="J39">INDEX(GMWA!$A$2:$CR$600,MATCH(1,(GMWA!$CQ$2:$CQ$600=J$3)*(GMWA!$CP$2:$CP$600=J$4)*(GMWA!$CR$2:$CR$600=J$1),0),$A39-1966)</f>
        <v>8705</v>
      </c>
      <c r="K39" s="5" cm="1">
        <f t="array" ref="K39">INDEX(GMWA!$A$2:$CR$600,MATCH(1,(GMWA!$CQ$2:$CQ$600=K$3)*(GMWA!$CP$2:$CP$600=K$4)*(GMWA!$CR$2:$CR$600=K$1),0),$A39-1966)</f>
        <v>63.024920000000002</v>
      </c>
      <c r="L39" s="5" cm="1">
        <f t="array" ref="L39">INDEX(GMWA!$A$2:$CR$600,MATCH(1,(GMWA!$CQ$2:$CQ$600=L$3)*(GMWA!$CP$2:$CP$600=L$4)*(GMWA!$CR$2:$CR$600=L$1),0),$A39-1966)</f>
        <v>48.962000000000003</v>
      </c>
      <c r="M39" s="5" cm="1">
        <f t="array" ref="M39">INDEX(GMWA!$A$2:$CR$600,MATCH(1,(GMWA!$CQ$2:$CQ$600=M$3)*(GMWA!$CP$2:$CP$600=M$4)*(GMWA!$CR$2:$CR$600=M$1),0),$A39-1966)</f>
        <v>67.221000000000004</v>
      </c>
      <c r="N39" s="5" cm="1">
        <f t="array" ref="N39">INDEX(GMWA!$A$2:$CR$600,MATCH(1,(GMWA!$CQ$2:$CQ$600=N$3)*(GMWA!$CP$2:$CP$600=N$4)*(GMWA!$CR$2:$CR$600=N$1),0),$A39-1966)</f>
        <v>16.21041</v>
      </c>
      <c r="O39" s="5" cm="1">
        <f t="array" ref="O39">INDEX(GMWA!$A$2:$CR$600,MATCH(1,(GMWA!$CQ$2:$CQ$600=O$3)*(GMWA!$CP$2:$CP$600=O$4)*(GMWA!$CR$2:$CR$600=O$1),0),$A39-1966)</f>
        <v>11.952999999999999</v>
      </c>
      <c r="P39" s="5" cm="1">
        <f t="array" ref="P39">INDEX(GMWA!$A$2:$CR$600,MATCH(1,(GMWA!$CQ$2:$CQ$600=P$3)*(GMWA!$CP$2:$CP$600=P$4)*(GMWA!$CR$2:$CR$600=P$1),0),$A39-1966)</f>
        <v>13.65546</v>
      </c>
      <c r="Q39" s="5" cm="1">
        <f t="array" ref="Q39">INDEX(GMWA!$A$2:$CR$600,MATCH(1,(GMWA!$CQ$2:$CQ$600=Q$3)*(GMWA!$CP$2:$CP$600=Q$4)*(GMWA!$CR$2:$CR$600=Q$1),0),$A39-1966)</f>
        <v>8.1468810000000005</v>
      </c>
      <c r="R39" s="5" cm="1">
        <f t="array" ref="R39">INDEX(GMWA!$A$2:$CR$600,MATCH(1,(GMWA!$CQ$2:$CQ$600=R$3)*(GMWA!$CP$2:$CP$600=R$4)*(GMWA!$CR$2:$CR$600=R$1),0),$A39-1966)</f>
        <v>2.6549740000000002</v>
      </c>
      <c r="S39" s="5" cm="1">
        <f t="array" ref="S39">INDEX(GMWA!$A$2:$CR$600,MATCH(1,(GMWA!$CQ$2:$CQ$600=S$3)*(GMWA!$CP$2:$CP$600=S$4)*(GMWA!$CR$2:$CR$600=S$1),0),$A39-1966)</f>
        <v>1.7141200000000001</v>
      </c>
      <c r="T39" s="5" cm="1">
        <f t="array" ref="T39">INDEX(GMWA!$A$2:$CR$600,MATCH(1,(GMWA!$CQ$2:$CQ$600=T$3)*(GMWA!$CP$2:$CP$600=T$4)*(GMWA!$CR$2:$CR$600=T$1),0),$A39-1966)</f>
        <v>9.0069999999999997</v>
      </c>
      <c r="U39" s="5" cm="1">
        <f t="array" ref="U39">INDEX(GMWA!$A$2:$CR$600,MATCH(1,(GMWA!$CQ$2:$CQ$600=U$3)*(GMWA!$CP$2:$CP$600=U$4)*(GMWA!$CR$2:$CR$600=U$1),0),$A39-1966)</f>
        <v>4.0709999999999997</v>
      </c>
      <c r="V39" s="5" cm="1">
        <f t="array" ref="V39">INDEX(GMWA!$A$2:$CR$600,MATCH(1,(GMWA!$CQ$2:$CQ$600=V$3)*(GMWA!$CP$2:$CP$600=V$4)*(GMWA!$CR$2:$CR$600=V$1),0),$A39-1966)</f>
        <v>573492</v>
      </c>
      <c r="W39" s="5" cm="1">
        <f t="array" ref="W39">INDEX(GMWA!$A$2:$CR$600,MATCH(1,(GMWA!$CQ$2:$CQ$600=W$3)*(GMWA!$CP$2:$CP$600=W$4)*(GMWA!$CR$2:$CR$600=W$1),0),$A39-1966)</f>
        <v>11565.74</v>
      </c>
      <c r="X39" s="5" cm="1">
        <f t="array" ref="X39">INDEX(GMWA!$A$2:$CR$600,MATCH(1,(GMWA!$CQ$2:$CQ$600=X$3)*(GMWA!$CP$2:$CP$600=X$4)*(GMWA!$CR$2:$CR$600=X$1),0),$A39-1966)</f>
        <v>823447</v>
      </c>
      <c r="Y39" s="5" cm="1">
        <f t="array" ref="Y39">INDEX(GMWA!$A$2:$CR$600,MATCH(1,(GMWA!$CQ$2:$CQ$600=Y$3)*(GMWA!$CP$2:$CP$600=Y$4)*(GMWA!$CR$2:$CR$600=Y$1),0),$A39-1966)</f>
        <v>1106114</v>
      </c>
      <c r="Z39" s="5" cm="1">
        <f t="array" ref="Z39">INDEX(GMWA!$A$2:$CR$600,MATCH(1,(GMWA!$CQ$2:$CQ$600=Z$3)*(GMWA!$CP$2:$CP$600=Z$4)*(GMWA!$CR$2:$CR$600=Z$1),0),$A39-1966)</f>
        <v>129031</v>
      </c>
      <c r="AA39" s="5" cm="1">
        <f t="array" ref="AA39">INDEX(GMWA!$A$2:$CR$600,MATCH(1,(GMWA!$CQ$2:$CQ$600=AA$3)*(GMWA!$CP$2:$CP$600=AA$4)*(GMWA!$CR$2:$CR$600=AA$1),0),$A39-1966)</f>
        <v>715.58699999999999</v>
      </c>
      <c r="AB39" s="5" cm="1">
        <f t="array" ref="AB39">INDEX(GMWA!$A$2:$CR$600,MATCH(1,(GMWA!$CQ$2:$CQ$600=AB$3)*(GMWA!$CP$2:$CP$600=AB$4)*(GMWA!$CR$2:$CR$600=AB$1),0),$A39-1966)</f>
        <v>1750761</v>
      </c>
      <c r="AC39" s="5" cm="1">
        <f t="array" ref="AC39">INDEX(GMWA!$A$2:$CR$600,MATCH(1,(GMWA!$CQ$2:$CQ$600=AC$3)*(GMWA!$CP$2:$CP$600=AC$4)*(GMWA!$CR$2:$CR$600=AC$1),0),$A39-1966)</f>
        <v>226.36060000000001</v>
      </c>
      <c r="AD39" s="5" cm="1">
        <f t="array" ref="AD39">INDEX(GMWA!$A$2:$CR$600,MATCH(1,(GMWA!$CQ$2:$CQ$600=AD$3)*(GMWA!$CP$2:$CP$600=AD$4)*(GMWA!$CR$2:$CR$600=AD$1),0),$A39-1966)</f>
        <v>264605.8</v>
      </c>
      <c r="AE39" s="5" cm="1">
        <f t="array" ref="AE39">INDEX(GMWA!$A$2:$CR$600,MATCH(1,(GMWA!$CQ$2:$CQ$600=AE$3)*(GMWA!$CP$2:$CP$600=AE$4)*(GMWA!$CR$2:$CR$600=AE$1),0),$A39-1966)</f>
        <v>1488.3720000000001</v>
      </c>
      <c r="AF39" s="5" cm="1">
        <f t="array" ref="AF39">INDEX(GMWA!$A$2:$CR$600,MATCH(1,(GMWA!$CQ$2:$CQ$600=AF$3)*(GMWA!$CP$2:$CP$600=AF$4)*(GMWA!$CR$2:$CR$600=AF$1),0),$A39-1966)</f>
        <v>1531.979</v>
      </c>
      <c r="AG39" s="5" cm="1">
        <f t="array" ref="AG39">INDEX(GMWA!$A$2:$CR$600,MATCH(1,(GMWA!$CQ$2:$CQ$600=AG$3)*(GMWA!$CP$2:$CP$600=AG$4)*(GMWA!$CR$2:$CR$600=AG$1),0),$A39-1966)</f>
        <v>1774.577</v>
      </c>
      <c r="AH39" s="5" cm="1">
        <f t="array" ref="AH39">INDEX(GMWA!$A$2:$CR$600,MATCH(1,(GMWA!$CQ$2:$CQ$600=AH$3)*(GMWA!$CP$2:$CP$600=AH$4)*(GMWA!$CR$2:$CR$600=AH$1),0),$A39-1966)</f>
        <v>468.12900000000002</v>
      </c>
      <c r="AI39" s="5" cm="1">
        <f t="array" ref="AI39">INDEX(GMWA!$A$2:$CR$600,MATCH(1,(GMWA!$CQ$2:$CQ$600=AI$3)*(GMWA!$CP$2:$CP$600=AI$4)*(GMWA!$CR$2:$CR$600=AI$1),0),$A39-1966)</f>
        <v>327.46800000000002</v>
      </c>
      <c r="AJ39" s="5" cm="1">
        <f t="array" ref="AJ39">INDEX(GMWA!$A$2:$CR$600,MATCH(1,(GMWA!$CQ$2:$CQ$600=AJ$3)*(GMWA!$CP$2:$CP$600=AJ$4)*(GMWA!$CR$2:$CR$600=AJ$1),0),$A39-1966)</f>
        <v>370.65800000000002</v>
      </c>
      <c r="AK39" s="5" cm="1">
        <f t="array" ref="AK39">INDEX(GMWA!$A$2:$CR$600,MATCH(1,(GMWA!$CQ$2:$CQ$600=AK$3)*(GMWA!$CP$2:$CP$600=AK$4)*(GMWA!$CR$2:$CR$600=AK$1),0),$A39-1966)</f>
        <v>230.01</v>
      </c>
      <c r="AL39" s="5" cm="1">
        <f t="array" ref="AL39">INDEX(GMWA!$A$2:$CR$600,MATCH(1,(GMWA!$CQ$2:$CQ$600=AL$3)*(GMWA!$CP$2:$CP$600=AL$4)*(GMWA!$CR$2:$CR$600=AL$1),0),$A39-1966)</f>
        <v>67.279799999999994</v>
      </c>
      <c r="AM39" s="5" cm="1">
        <f t="array" ref="AM39">INDEX(GMWA!$A$2:$CR$600,MATCH(1,(GMWA!$CQ$2:$CQ$600=AM$3)*(GMWA!$CP$2:$CP$600=AM$4)*(GMWA!$CR$2:$CR$600=AM$1),0),$A39-1966)</f>
        <v>30.209</v>
      </c>
      <c r="AN39" s="5" cm="1">
        <f t="array" ref="AN39">INDEX(GMWA!$A$2:$CR$600,MATCH(1,(GMWA!$CQ$2:$CQ$600=AN$3)*(GMWA!$CP$2:$CP$600=AN$4)*(GMWA!$CR$2:$CR$600=AN$1),0),$A39-1966)</f>
        <v>255.499</v>
      </c>
      <c r="AO39" s="5" cm="1">
        <f t="array" ref="AO39">INDEX(GMWA!$A$2:$CR$600,MATCH(1,(GMWA!$CQ$2:$CQ$600=AO$3)*(GMWA!$CP$2:$CP$600=AO$4)*(GMWA!$CR$2:$CR$600=AO$1),0),$A39-1966)</f>
        <v>134.25399999999999</v>
      </c>
      <c r="AP39" s="5" cm="1">
        <f t="array" ref="AP39">INDEX(GMWA!$A$2:$CR$600,MATCH(1,(GMWA!$CQ$2:$CQ$600=AP$3)*(GMWA!$CP$2:$CP$600=AP$4)*(GMWA!$CR$2:$CR$600=AP$1),0),$A39-1966)</f>
        <v>1398749</v>
      </c>
      <c r="AQ39" s="5" cm="1">
        <f t="array" ref="AQ39">INDEX(GMWA!$A$2:$CR$600,MATCH(1,(GMWA!$CQ$2:$CQ$600=AQ$3)*(GMWA!$CP$2:$CP$600=AQ$4)*(GMWA!$CR$2:$CR$600=AQ$1),0),$A39-1966)</f>
        <v>13039.2</v>
      </c>
      <c r="AR39" s="5" cm="1">
        <f t="array" ref="AR39">INDEX(GMWA!$A$2:$CR$600,MATCH(1,(GMWA!$CQ$2:$CQ$600=AR$3)*(GMWA!$CP$2:$CP$600=AR$4)*(GMWA!$CR$2:$CR$600=AR$1),0),$A39-1966)</f>
        <v>532647</v>
      </c>
      <c r="AS39" s="5" cm="1">
        <f t="array" ref="AS39">INDEX(GMWA!$A$2:$CR$600,MATCH(1,(GMWA!$CQ$2:$CQ$600=AS$3)*(GMWA!$CP$2:$CP$600=AS$4)*(GMWA!$CR$2:$CR$600=AS$1),0),$A39-1966)</f>
        <v>1421590</v>
      </c>
      <c r="AT39" s="5" cm="1">
        <f t="array" ref="AT39">INDEX(GMWA!$A$2:$CR$600,MATCH(1,(GMWA!$CQ$2:$CQ$600=AT$3)*(GMWA!$CP$2:$CP$600=AT$4)*(GMWA!$CR$2:$CR$600=AT$1),0),$A39-1966)</f>
        <v>964095</v>
      </c>
      <c r="AU39" s="5" cm="1">
        <f t="array" ref="AU39">INDEX(GMWA!$A$2:$CR$600,MATCH(1,(GMWA!$CQ$2:$CQ$600=AU$3)*(GMWA!$CP$2:$CP$600=AU$4)*(GMWA!$CR$2:$CR$600=AU$1),0),$A39-1966)</f>
        <v>1585.9849999999999</v>
      </c>
      <c r="AV39" s="5" cm="1">
        <f t="array" ref="AV39">INDEX(GMWA!$A$2:$CR$600,MATCH(1,(GMWA!$CQ$2:$CQ$600=AV$3)*(GMWA!$CP$2:$CP$600=AV$4)*(GMWA!$CR$2:$CR$600=AV$1),0),$A39-1966)</f>
        <v>2925306</v>
      </c>
      <c r="AW39" s="5" cm="1">
        <f t="array" ref="AW39">INDEX(GMWA!$A$2:$CR$600,MATCH(1,(GMWA!$CQ$2:$CQ$600=AW$3)*(GMWA!$CP$2:$CP$600=AW$4)*(GMWA!$CR$2:$CR$600=AW$1),0),$A39-1966)</f>
        <v>520.5915</v>
      </c>
      <c r="AX39" s="5" cm="1">
        <f t="array" ref="AX39">INDEX(GMWA!$A$2:$CR$600,MATCH(1,(GMWA!$CQ$2:$CQ$600=AX$3)*(GMWA!$CP$2:$CP$600=AX$4)*(GMWA!$CR$2:$CR$600=AX$1),0),$A39-1966)</f>
        <v>957447.7</v>
      </c>
      <c r="AY39" s="5" cm="1">
        <f t="array" ref="AY39">INDEX(GMWA!$A$2:$CR$600,MATCH(1,(GMWA!$CQ$2:$CQ$600=AY$3)*(GMWA!$CP$2:$CP$600=AY$4)*(GMWA!$CR$2:$CR$600=AY$1),0),$A39-1966)</f>
        <v>2285.1039999999998</v>
      </c>
      <c r="AZ39" s="5" cm="1">
        <f t="array" ref="AZ39">INDEX(GMWA!$A$2:$CR$600,MATCH(1,(GMWA!$CQ$2:$CQ$600=AZ$3)*(GMWA!$CP$2:$CP$600=AZ$4)*(GMWA!$CR$2:$CR$600=AZ$1),0),$A39-1966)</f>
        <v>1760.442</v>
      </c>
      <c r="BA39" s="5" cm="1">
        <f t="array" ref="BA39">INDEX(GMWA!$A$2:$CR$600,MATCH(1,(GMWA!$CQ$2:$CQ$600=BA$3)*(GMWA!$CP$2:$CP$600=BA$4)*(GMWA!$CR$2:$CR$600=BA$1),0),$A39-1966)</f>
        <v>1494.2639999999999</v>
      </c>
      <c r="BB39" s="5" cm="1">
        <f t="array" ref="BB39">INDEX(GMWA!$A$2:$CR$600,MATCH(1,(GMWA!$CQ$2:$CQ$600=BB$3)*(GMWA!$CP$2:$CP$600=BB$4)*(GMWA!$CR$2:$CR$600=BB$1),0),$A39-1966)</f>
        <v>927.35699999999997</v>
      </c>
      <c r="BC39" s="5" cm="1">
        <f t="array" ref="BC39">INDEX(GMWA!$A$2:$CR$600,MATCH(1,(GMWA!$CQ$2:$CQ$600=BC$3)*(GMWA!$CP$2:$CP$600=BC$4)*(GMWA!$CR$2:$CR$600=BC$1),0),$A39-1966)</f>
        <v>550.61</v>
      </c>
      <c r="BD39" s="5" cm="1">
        <f t="array" ref="BD39">INDEX(GMWA!$A$2:$CR$600,MATCH(1,(GMWA!$CQ$2:$CQ$600=BD$3)*(GMWA!$CP$2:$CP$600=BD$4)*(GMWA!$CR$2:$CR$600=BD$1),0),$A39-1966)</f>
        <v>310.04500000000002</v>
      </c>
      <c r="BE39" s="5" cm="1">
        <f t="array" ref="BE39">INDEX(GMWA!$A$2:$CR$600,MATCH(1,(GMWA!$CQ$2:$CQ$600=BE$3)*(GMWA!$CP$2:$CP$600=BE$4)*(GMWA!$CR$2:$CR$600=BE$1),0),$A39-1966)</f>
        <v>253.9324</v>
      </c>
      <c r="BF39" s="5" cm="1">
        <f t="array" ref="BF39">INDEX(GMWA!$A$2:$CR$600,MATCH(1,(GMWA!$CQ$2:$CQ$600=BF$3)*(GMWA!$CP$2:$CP$600=BF$4)*(GMWA!$CR$2:$CR$600=BF$1),0),$A39-1966)</f>
        <v>164.68700000000001</v>
      </c>
      <c r="BG39" s="5" cm="1">
        <f t="array" ref="BG39">INDEX(GMWA!$A$2:$CR$600,MATCH(1,(GMWA!$CQ$2:$CQ$600=BG$3)*(GMWA!$CP$2:$CP$600=BG$4)*(GMWA!$CR$2:$CR$600=BG$1),0),$A39-1966)</f>
        <v>170.34200000000001</v>
      </c>
      <c r="BH39" s="5" cm="1">
        <f t="array" ref="BH39">INDEX(GMWA!$A$2:$CR$600,MATCH(1,(GMWA!$CQ$2:$CQ$600=BH$3)*(GMWA!$CP$2:$CP$600=BH$4)*(GMWA!$CR$2:$CR$600=BH$1),0),$A39-1966)</f>
        <v>200.029</v>
      </c>
      <c r="BI39" s="5" cm="1">
        <f t="array" ref="BI39">INDEX(GMWA!$A$2:$CR$600,MATCH(1,(GMWA!$CQ$2:$CQ$600=BI$3)*(GMWA!$CP$2:$CP$600=BI$4)*(GMWA!$CR$2:$CR$600=BI$1),0),$A39-1966)</f>
        <v>158.55269999999999</v>
      </c>
      <c r="BK39" s="9">
        <f t="shared" ref="BK39:BK70" si="29">100*(B39/V39)</f>
        <v>6.7725443423796676</v>
      </c>
      <c r="BL39" s="9">
        <f t="shared" ref="BL39:BL70" si="30">100*(C39/W39)</f>
        <v>4.5092229290992183</v>
      </c>
      <c r="BM39" s="9">
        <f t="shared" ref="BM39:BM70" si="31">100*(D39/X39)</f>
        <v>1.0955167727856197</v>
      </c>
      <c r="BN39" s="9">
        <f t="shared" ref="BN39:BN70" si="32">100*(E39/Y39)</f>
        <v>5.6736466584818563</v>
      </c>
      <c r="BO39" s="9">
        <f t="shared" ref="BO39:BO70" si="33">100*(F39/Z39)</f>
        <v>4.4322682146150925</v>
      </c>
      <c r="BP39" s="9">
        <f t="shared" ref="BP39:BP70" si="34">100*(G39/AA39)</f>
        <v>4.5629867507375073</v>
      </c>
      <c r="BQ39" s="9">
        <f t="shared" ref="BQ39:BQ70" si="35">100*(H39/AB39)</f>
        <v>3.0376402033173004</v>
      </c>
      <c r="BR39" s="9">
        <f t="shared" ref="BR39:BR70" si="36">100*(I39/AC39)</f>
        <v>2.9182777391471837</v>
      </c>
      <c r="BS39" s="9">
        <f t="shared" ref="BS39:BS70" si="37">100*(J39/AD39)</f>
        <v>3.2897993921524016</v>
      </c>
      <c r="BT39" s="9">
        <f t="shared" ref="BT39:BT70" si="38">100*(K39/AE39)</f>
        <v>4.2344870771554426</v>
      </c>
      <c r="BU39" s="9">
        <f t="shared" ref="BU39:BU70" si="39">100*(L39/AF39)</f>
        <v>3.1959968119667441</v>
      </c>
      <c r="BV39" s="9">
        <f t="shared" ref="BV39:BV70" si="40">100*(M39/AG39)</f>
        <v>3.7880013096078669</v>
      </c>
      <c r="BW39" s="9">
        <f t="shared" ref="BW39:BW70" si="41">100*(N39/AH39)</f>
        <v>3.4628083284735616</v>
      </c>
      <c r="BX39" s="9">
        <f t="shared" ref="BX39:BX70" si="42">100*(O39/AI39)</f>
        <v>3.6501276460600725</v>
      </c>
      <c r="BY39" s="9">
        <f t="shared" ref="BY39:BY70" si="43">100*(P39/AJ39)</f>
        <v>3.6841131177527529</v>
      </c>
      <c r="BZ39" s="9">
        <f t="shared" ref="BZ39:BZ70" si="44">100*(Q39/AK39)</f>
        <v>3.5419681752967267</v>
      </c>
      <c r="CA39" s="9">
        <f t="shared" ref="CA39:CA70" si="45">100*(R39/AL39)</f>
        <v>3.946168092057349</v>
      </c>
      <c r="CB39" s="9">
        <f t="shared" ref="CB39:CB70" si="46">100*(S39/AM39)</f>
        <v>5.6742030520705757</v>
      </c>
      <c r="CC39" s="9">
        <f t="shared" ref="CC39:CC70" si="47">100*(T39/AN39)</f>
        <v>3.5252584158842111</v>
      </c>
      <c r="CD39" s="9">
        <f t="shared" ref="CD39:CD70" si="48">100*(U39/AO39)</f>
        <v>3.0323118864242407</v>
      </c>
    </row>
    <row r="40" spans="1:82">
      <c r="A40" s="5">
        <f t="shared" si="28"/>
        <v>2006</v>
      </c>
      <c r="B40" s="5" cm="1">
        <f t="array" ref="B40">INDEX(GMWA!$A$2:$CR$600,MATCH(1,(GMWA!$CQ$2:$CQ$600=B$3)*(GMWA!$CP$2:$CP$600=B$4)*(GMWA!$CR$2:$CR$600=B$1),0),$A40-1966)</f>
        <v>40672</v>
      </c>
      <c r="C40" s="5" cm="1">
        <f t="array" ref="C40">INDEX(GMWA!$A$2:$CR$600,MATCH(1,(GMWA!$CQ$2:$CQ$600=C$3)*(GMWA!$CP$2:$CP$600=C$4)*(GMWA!$CR$2:$CR$600=C$1),0),$A40-1966)</f>
        <v>560.85</v>
      </c>
      <c r="D40" s="5" cm="1">
        <f t="array" ref="D40">INDEX(GMWA!$A$2:$CR$600,MATCH(1,(GMWA!$CQ$2:$CQ$600=D$3)*(GMWA!$CP$2:$CP$600=D$4)*(GMWA!$CR$2:$CR$600=D$1),0),$A40-1966)</f>
        <v>9194.3009999999995</v>
      </c>
      <c r="E40" s="5" cm="1">
        <f t="array" ref="E40">INDEX(GMWA!$A$2:$CR$600,MATCH(1,(GMWA!$CQ$2:$CQ$600=E$3)*(GMWA!$CP$2:$CP$600=E$4)*(GMWA!$CR$2:$CR$600=E$1),0),$A40-1966)</f>
        <v>62807</v>
      </c>
      <c r="F40" s="5" cm="1">
        <f t="array" ref="F40">INDEX(GMWA!$A$2:$CR$600,MATCH(1,(GMWA!$CQ$2:$CQ$600=F$3)*(GMWA!$CP$2:$CP$600=F$4)*(GMWA!$CR$2:$CR$600=F$1),0),$A40-1966)</f>
        <v>5440</v>
      </c>
      <c r="G40" s="5" cm="1">
        <f t="array" ref="G40">INDEX(GMWA!$A$2:$CR$600,MATCH(1,(GMWA!$CQ$2:$CQ$600=G$3)*(GMWA!$CP$2:$CP$600=G$4)*(GMWA!$CR$2:$CR$600=G$1),0),$A40-1966)</f>
        <v>30.16377</v>
      </c>
      <c r="H40" s="5" cm="1">
        <f t="array" ref="H40">INDEX(GMWA!$A$2:$CR$600,MATCH(1,(GMWA!$CQ$2:$CQ$600=H$3)*(GMWA!$CP$2:$CP$600=H$4)*(GMWA!$CR$2:$CR$600=H$1),0),$A40-1966)</f>
        <v>55259.6</v>
      </c>
      <c r="I40" s="5" cm="1">
        <f t="array" ref="I40">INDEX(GMWA!$A$2:$CR$600,MATCH(1,(GMWA!$CQ$2:$CQ$600=I$3)*(GMWA!$CP$2:$CP$600=I$4)*(GMWA!$CR$2:$CR$600=I$1),0),$A40-1966)</f>
        <v>6.858708</v>
      </c>
      <c r="J40" s="5" cm="1">
        <f t="array" ref="J40">INDEX(GMWA!$A$2:$CR$600,MATCH(1,(GMWA!$CQ$2:$CQ$600=J$3)*(GMWA!$CP$2:$CP$600=J$4)*(GMWA!$CR$2:$CR$600=J$1),0),$A40-1966)</f>
        <v>9807</v>
      </c>
      <c r="K40" s="5" cm="1">
        <f t="array" ref="K40">INDEX(GMWA!$A$2:$CR$600,MATCH(1,(GMWA!$CQ$2:$CQ$600=K$3)*(GMWA!$CP$2:$CP$600=K$4)*(GMWA!$CR$2:$CR$600=K$1),0),$A40-1966)</f>
        <v>64.564089999999993</v>
      </c>
      <c r="L40" s="5" cm="1">
        <f t="array" ref="L40">INDEX(GMWA!$A$2:$CR$600,MATCH(1,(GMWA!$CQ$2:$CQ$600=L$3)*(GMWA!$CP$2:$CP$600=L$4)*(GMWA!$CR$2:$CR$600=L$1),0),$A40-1966)</f>
        <v>49.131</v>
      </c>
      <c r="M40" s="5" cm="1">
        <f t="array" ref="M40">INDEX(GMWA!$A$2:$CR$600,MATCH(1,(GMWA!$CQ$2:$CQ$600=M$3)*(GMWA!$CP$2:$CP$600=M$4)*(GMWA!$CR$2:$CR$600=M$1),0),$A40-1966)</f>
        <v>68.88</v>
      </c>
      <c r="N40" s="5" cm="1">
        <f t="array" ref="N40">INDEX(GMWA!$A$2:$CR$600,MATCH(1,(GMWA!$CQ$2:$CQ$600=N$3)*(GMWA!$CP$2:$CP$600=N$4)*(GMWA!$CR$2:$CR$600=N$1),0),$A40-1966)</f>
        <v>16.16863</v>
      </c>
      <c r="O40" s="5" cm="1">
        <f t="array" ref="O40">INDEX(GMWA!$A$2:$CR$600,MATCH(1,(GMWA!$CQ$2:$CQ$600=O$3)*(GMWA!$CP$2:$CP$600=O$4)*(GMWA!$CR$2:$CR$600=O$1),0),$A40-1966)</f>
        <v>11.775</v>
      </c>
      <c r="P40" s="5" cm="1">
        <f t="array" ref="P40">INDEX(GMWA!$A$2:$CR$600,MATCH(1,(GMWA!$CQ$2:$CQ$600=P$3)*(GMWA!$CP$2:$CP$600=P$4)*(GMWA!$CR$2:$CR$600=P$1),0),$A40-1966)</f>
        <v>13.46677</v>
      </c>
      <c r="Q40" s="5" cm="1">
        <f t="array" ref="Q40">INDEX(GMWA!$A$2:$CR$600,MATCH(1,(GMWA!$CQ$2:$CQ$600=Q$3)*(GMWA!$CP$2:$CP$600=Q$4)*(GMWA!$CR$2:$CR$600=Q$1),0),$A40-1966)</f>
        <v>8.3784519999999993</v>
      </c>
      <c r="R40" s="5" cm="1">
        <f t="array" ref="R40">INDEX(GMWA!$A$2:$CR$600,MATCH(1,(GMWA!$CQ$2:$CQ$600=R$3)*(GMWA!$CP$2:$CP$600=R$4)*(GMWA!$CR$2:$CR$600=R$1),0),$A40-1966)</f>
        <v>2.583183</v>
      </c>
      <c r="S40" s="5" cm="1">
        <f t="array" ref="S40">INDEX(GMWA!$A$2:$CR$600,MATCH(1,(GMWA!$CQ$2:$CQ$600=S$3)*(GMWA!$CP$2:$CP$600=S$4)*(GMWA!$CR$2:$CR$600=S$1),0),$A40-1966)</f>
        <v>1.82056</v>
      </c>
      <c r="T40" s="5" cm="1">
        <f t="array" ref="T40">INDEX(GMWA!$A$2:$CR$600,MATCH(1,(GMWA!$CQ$2:$CQ$600=T$3)*(GMWA!$CP$2:$CP$600=T$4)*(GMWA!$CR$2:$CR$600=T$1),0),$A40-1966)</f>
        <v>9.776999</v>
      </c>
      <c r="U40" s="5" cm="1">
        <f t="array" ref="U40">INDEX(GMWA!$A$2:$CR$600,MATCH(1,(GMWA!$CQ$2:$CQ$600=U$3)*(GMWA!$CP$2:$CP$600=U$4)*(GMWA!$CR$2:$CR$600=U$1),0),$A40-1966)</f>
        <v>4.6260000000000003</v>
      </c>
      <c r="V40" s="5" cm="1">
        <f t="array" ref="V40">INDEX(GMWA!$A$2:$CR$600,MATCH(1,(GMWA!$CQ$2:$CQ$600=V$3)*(GMWA!$CP$2:$CP$600=V$4)*(GMWA!$CR$2:$CR$600=V$1),0),$A40-1966)</f>
        <v>619115</v>
      </c>
      <c r="W40" s="5" cm="1">
        <f t="array" ref="W40">INDEX(GMWA!$A$2:$CR$600,MATCH(1,(GMWA!$CQ$2:$CQ$600=W$3)*(GMWA!$CP$2:$CP$600=W$4)*(GMWA!$CR$2:$CR$600=W$1),0),$A40-1966)</f>
        <v>11891.84</v>
      </c>
      <c r="X40" s="5" cm="1">
        <f t="array" ref="X40">INDEX(GMWA!$A$2:$CR$600,MATCH(1,(GMWA!$CQ$2:$CQ$600=X$3)*(GMWA!$CP$2:$CP$600=X$4)*(GMWA!$CR$2:$CR$600=X$1),0),$A40-1966)</f>
        <v>818402</v>
      </c>
      <c r="Y40" s="5" cm="1">
        <f t="array" ref="Y40">INDEX(GMWA!$A$2:$CR$600,MATCH(1,(GMWA!$CQ$2:$CQ$600=Y$3)*(GMWA!$CP$2:$CP$600=Y$4)*(GMWA!$CR$2:$CR$600=Y$1),0),$A40-1966)</f>
        <v>1126511</v>
      </c>
      <c r="Z40" s="5" cm="1">
        <f t="array" ref="Z40">INDEX(GMWA!$A$2:$CR$600,MATCH(1,(GMWA!$CQ$2:$CQ$600=Z$3)*(GMWA!$CP$2:$CP$600=Z$4)*(GMWA!$CR$2:$CR$600=Z$1),0),$A40-1966)</f>
        <v>125101</v>
      </c>
      <c r="AA40" s="5" cm="1">
        <f t="array" ref="AA40">INDEX(GMWA!$A$2:$CR$600,MATCH(1,(GMWA!$CQ$2:$CQ$600=AA$3)*(GMWA!$CP$2:$CP$600=AA$4)*(GMWA!$CR$2:$CR$600=AA$1),0),$A40-1966)</f>
        <v>681.19200000000001</v>
      </c>
      <c r="AB40" s="5" cm="1">
        <f t="array" ref="AB40">INDEX(GMWA!$A$2:$CR$600,MATCH(1,(GMWA!$CQ$2:$CQ$600=AB$3)*(GMWA!$CP$2:$CP$600=AB$4)*(GMWA!$CR$2:$CR$600=AB$1),0),$A40-1966)</f>
        <v>1664968</v>
      </c>
      <c r="AC40" s="5" cm="1">
        <f t="array" ref="AC40">INDEX(GMWA!$A$2:$CR$600,MATCH(1,(GMWA!$CQ$2:$CQ$600=AC$3)*(GMWA!$CP$2:$CP$600=AC$4)*(GMWA!$CR$2:$CR$600=AC$1),0),$A40-1966)</f>
        <v>209.53790000000001</v>
      </c>
      <c r="AD40" s="5" cm="1">
        <f t="array" ref="AD40">INDEX(GMWA!$A$2:$CR$600,MATCH(1,(GMWA!$CQ$2:$CQ$600=AD$3)*(GMWA!$CP$2:$CP$600=AD$4)*(GMWA!$CR$2:$CR$600=AD$1),0),$A40-1966)</f>
        <v>306206.59999999998</v>
      </c>
      <c r="AE40" s="5" cm="1">
        <f t="array" ref="AE40">INDEX(GMWA!$A$2:$CR$600,MATCH(1,(GMWA!$CQ$2:$CQ$600=AE$3)*(GMWA!$CP$2:$CP$600=AE$4)*(GMWA!$CR$2:$CR$600=AE$1),0),$A40-1966)</f>
        <v>1528.7670000000001</v>
      </c>
      <c r="AF40" s="5" cm="1">
        <f t="array" ref="AF40">INDEX(GMWA!$A$2:$CR$600,MATCH(1,(GMWA!$CQ$2:$CQ$600=AF$3)*(GMWA!$CP$2:$CP$600=AF$4)*(GMWA!$CR$2:$CR$600=AF$1),0),$A40-1966)</f>
        <v>1520.8219999999999</v>
      </c>
      <c r="AG40" s="5" cm="1">
        <f t="array" ref="AG40">INDEX(GMWA!$A$2:$CR$600,MATCH(1,(GMWA!$CQ$2:$CQ$600=AG$3)*(GMWA!$CP$2:$CP$600=AG$4)*(GMWA!$CR$2:$CR$600=AG$1),0),$A40-1966)</f>
        <v>1802.2840000000001</v>
      </c>
      <c r="AH40" s="5" cm="1">
        <f t="array" ref="AH40">INDEX(GMWA!$A$2:$CR$600,MATCH(1,(GMWA!$CQ$2:$CQ$600=AH$3)*(GMWA!$CP$2:$CP$600=AH$4)*(GMWA!$CR$2:$CR$600=AH$1),0),$A40-1966)</f>
        <v>462.71800000000002</v>
      </c>
      <c r="AI40" s="5" cm="1">
        <f t="array" ref="AI40">INDEX(GMWA!$A$2:$CR$600,MATCH(1,(GMWA!$CQ$2:$CQ$600=AI$3)*(GMWA!$CP$2:$CP$600=AI$4)*(GMWA!$CR$2:$CR$600=AI$1),0),$A40-1966)</f>
        <v>310.35500000000002</v>
      </c>
      <c r="AJ40" s="5" cm="1">
        <f t="array" ref="AJ40">INDEX(GMWA!$A$2:$CR$600,MATCH(1,(GMWA!$CQ$2:$CQ$600=AJ$3)*(GMWA!$CP$2:$CP$600=AJ$4)*(GMWA!$CR$2:$CR$600=AJ$1),0),$A40-1966)</f>
        <v>360.05399999999997</v>
      </c>
      <c r="AK40" s="5" cm="1">
        <f t="array" ref="AK40">INDEX(GMWA!$A$2:$CR$600,MATCH(1,(GMWA!$CQ$2:$CQ$600=AK$3)*(GMWA!$CP$2:$CP$600=AK$4)*(GMWA!$CR$2:$CR$600=AK$1),0),$A40-1966)</f>
        <v>237.251</v>
      </c>
      <c r="AL40" s="5" cm="1">
        <f t="array" ref="AL40">INDEX(GMWA!$A$2:$CR$600,MATCH(1,(GMWA!$CQ$2:$CQ$600=AL$3)*(GMWA!$CP$2:$CP$600=AL$4)*(GMWA!$CR$2:$CR$600=AL$1),0),$A40-1966)</f>
        <v>67.488529999999997</v>
      </c>
      <c r="AM40" s="5" cm="1">
        <f t="array" ref="AM40">INDEX(GMWA!$A$2:$CR$600,MATCH(1,(GMWA!$CQ$2:$CQ$600=AM$3)*(GMWA!$CP$2:$CP$600=AM$4)*(GMWA!$CR$2:$CR$600=AM$1),0),$A40-1966)</f>
        <v>26.972000000000001</v>
      </c>
      <c r="AN40" s="5" cm="1">
        <f t="array" ref="AN40">INDEX(GMWA!$A$2:$CR$600,MATCH(1,(GMWA!$CQ$2:$CQ$600=AN$3)*(GMWA!$CP$2:$CP$600=AN$4)*(GMWA!$CR$2:$CR$600=AN$1),0),$A40-1966)</f>
        <v>276.75</v>
      </c>
      <c r="AO40" s="5" cm="1">
        <f t="array" ref="AO40">INDEX(GMWA!$A$2:$CR$600,MATCH(1,(GMWA!$CQ$2:$CQ$600=AO$3)*(GMWA!$CP$2:$CP$600=AO$4)*(GMWA!$CR$2:$CR$600=AO$1),0),$A40-1966)</f>
        <v>139.28800000000001</v>
      </c>
      <c r="AP40" s="5" cm="1">
        <f t="array" ref="AP40">INDEX(GMWA!$A$2:$CR$600,MATCH(1,(GMWA!$CQ$2:$CQ$600=AP$3)*(GMWA!$CP$2:$CP$600=AP$4)*(GMWA!$CR$2:$CR$600=AP$1),0),$A40-1966)</f>
        <v>1472038</v>
      </c>
      <c r="AQ40" s="5" cm="1">
        <f t="array" ref="AQ40">INDEX(GMWA!$A$2:$CR$600,MATCH(1,(GMWA!$CQ$2:$CQ$600=AQ$3)*(GMWA!$CP$2:$CP$600=AQ$4)*(GMWA!$CR$2:$CR$600=AQ$1),0),$A40-1966)</f>
        <v>13815.6</v>
      </c>
      <c r="AR40" s="5" cm="1">
        <f t="array" ref="AR40">INDEX(GMWA!$A$2:$CR$600,MATCH(1,(GMWA!$CQ$2:$CQ$600=AR$3)*(GMWA!$CP$2:$CP$600=AR$4)*(GMWA!$CR$2:$CR$600=AR$1),0),$A40-1966)</f>
        <v>535175.4</v>
      </c>
      <c r="AS40" s="5" cm="1">
        <f t="array" ref="AS40">INDEX(GMWA!$A$2:$CR$600,MATCH(1,(GMWA!$CQ$2:$CQ$600=AS$3)*(GMWA!$CP$2:$CP$600=AS$4)*(GMWA!$CR$2:$CR$600=AS$1),0),$A40-1966)</f>
        <v>1496604</v>
      </c>
      <c r="AT40" s="5" cm="1">
        <f t="array" ref="AT40">INDEX(GMWA!$A$2:$CR$600,MATCH(1,(GMWA!$CQ$2:$CQ$600=AT$3)*(GMWA!$CP$2:$CP$600=AT$4)*(GMWA!$CR$2:$CR$600=AT$1),0),$A40-1966)</f>
        <v>1039829</v>
      </c>
      <c r="AU40" s="5" cm="1">
        <f t="array" ref="AU40">INDEX(GMWA!$A$2:$CR$600,MATCH(1,(GMWA!$CQ$2:$CQ$600=AU$3)*(GMWA!$CP$2:$CP$600=AU$4)*(GMWA!$CR$2:$CR$600=AU$1),0),$A40-1966)</f>
        <v>1682.26</v>
      </c>
      <c r="AV40" s="5" cm="1">
        <f t="array" ref="AV40">INDEX(GMWA!$A$2:$CR$600,MATCH(1,(GMWA!$CQ$2:$CQ$600=AV$3)*(GMWA!$CP$2:$CP$600=AV$4)*(GMWA!$CR$2:$CR$600=AV$1),0),$A40-1966)</f>
        <v>3115493</v>
      </c>
      <c r="AW40" s="5" cm="1">
        <f t="array" ref="AW40">INDEX(GMWA!$A$2:$CR$600,MATCH(1,(GMWA!$CQ$2:$CQ$600=AW$3)*(GMWA!$CP$2:$CP$600=AW$4)*(GMWA!$CR$2:$CR$600=AW$1),0),$A40-1966)</f>
        <v>553.85680000000002</v>
      </c>
      <c r="AX40" s="5" cm="1">
        <f t="array" ref="AX40">INDEX(GMWA!$A$2:$CR$600,MATCH(1,(GMWA!$CQ$2:$CQ$600=AX$3)*(GMWA!$CP$2:$CP$600=AX$4)*(GMWA!$CR$2:$CR$600=AX$1),0),$A40-1966)</f>
        <v>1005601</v>
      </c>
      <c r="AY40" s="5" cm="1">
        <f t="array" ref="AY40">INDEX(GMWA!$A$2:$CR$600,MATCH(1,(GMWA!$CQ$2:$CQ$600=AY$3)*(GMWA!$CP$2:$CP$600=AY$4)*(GMWA!$CR$2:$CR$600=AY$1),0),$A40-1966)</f>
        <v>2385.9549999999999</v>
      </c>
      <c r="AZ40" s="5" cm="1">
        <f t="array" ref="AZ40">INDEX(GMWA!$A$2:$CR$600,MATCH(1,(GMWA!$CQ$2:$CQ$600=AZ$3)*(GMWA!$CP$2:$CP$600=AZ$4)*(GMWA!$CR$2:$CR$600=AZ$1),0),$A40-1966)</f>
        <v>1848.1110000000001</v>
      </c>
      <c r="BA40" s="5" cm="1">
        <f t="array" ref="BA40">INDEX(GMWA!$A$2:$CR$600,MATCH(1,(GMWA!$CQ$2:$CQ$600=BA$3)*(GMWA!$CP$2:$CP$600=BA$4)*(GMWA!$CR$2:$CR$600=BA$1),0),$A40-1966)</f>
        <v>1554.973</v>
      </c>
      <c r="BB40" s="5" cm="1">
        <f t="array" ref="BB40">INDEX(GMWA!$A$2:$CR$600,MATCH(1,(GMWA!$CQ$2:$CQ$600=BB$3)*(GMWA!$CP$2:$CP$600=BB$4)*(GMWA!$CR$2:$CR$600=BB$1),0),$A40-1966)</f>
        <v>1003.823</v>
      </c>
      <c r="BC40" s="5" cm="1">
        <f t="array" ref="BC40">INDEX(GMWA!$A$2:$CR$600,MATCH(1,(GMWA!$CQ$2:$CQ$600=BC$3)*(GMWA!$CP$2:$CP$600=BC$4)*(GMWA!$CR$2:$CR$600=BC$1),0),$A40-1966)</f>
        <v>584.66200000000003</v>
      </c>
      <c r="BD40" s="5" cm="1">
        <f t="array" ref="BD40">INDEX(GMWA!$A$2:$CR$600,MATCH(1,(GMWA!$CQ$2:$CQ$600=BD$3)*(GMWA!$CP$2:$CP$600=BD$4)*(GMWA!$CR$2:$CR$600=BD$1),0),$A40-1966)</f>
        <v>325.16300000000001</v>
      </c>
      <c r="BE40" s="5" cm="1">
        <f t="array" ref="BE40">INDEX(GMWA!$A$2:$CR$600,MATCH(1,(GMWA!$CQ$2:$CQ$600=BE$3)*(GMWA!$CP$2:$CP$600=BE$4)*(GMWA!$CR$2:$CR$600=BE$1),0),$A40-1966)</f>
        <v>267.88240000000002</v>
      </c>
      <c r="BF40" s="5" cm="1">
        <f t="array" ref="BF40">INDEX(GMWA!$A$2:$CR$600,MATCH(1,(GMWA!$CQ$2:$CQ$600=BF$3)*(GMWA!$CP$2:$CP$600=BF$4)*(GMWA!$CR$2:$CR$600=BF$1),0),$A40-1966)</f>
        <v>172.89699999999999</v>
      </c>
      <c r="BG40" s="5" cm="1">
        <f t="array" ref="BG40">INDEX(GMWA!$A$2:$CR$600,MATCH(1,(GMWA!$CQ$2:$CQ$600=BG$3)*(GMWA!$CP$2:$CP$600=BG$4)*(GMWA!$CR$2:$CR$600=BG$1),0),$A40-1966)</f>
        <v>184.62</v>
      </c>
      <c r="BH40" s="5" cm="1">
        <f t="array" ref="BH40">INDEX(GMWA!$A$2:$CR$600,MATCH(1,(GMWA!$CQ$2:$CQ$600=BH$3)*(GMWA!$CP$2:$CP$600=BH$4)*(GMWA!$CR$2:$CR$600=BH$1),0),$A40-1966)</f>
        <v>217.358</v>
      </c>
      <c r="BI40" s="5" cm="1">
        <f t="array" ref="BI40">INDEX(GMWA!$A$2:$CR$600,MATCH(1,(GMWA!$CQ$2:$CQ$600=BI$3)*(GMWA!$CP$2:$CP$600=BI$4)*(GMWA!$CR$2:$CR$600=BI$1),0),$A40-1966)</f>
        <v>166.2604</v>
      </c>
      <c r="BK40" s="9">
        <f t="shared" si="29"/>
        <v>6.5693772562448016</v>
      </c>
      <c r="BL40" s="9">
        <f t="shared" si="30"/>
        <v>4.7162592164038539</v>
      </c>
      <c r="BM40" s="9">
        <f t="shared" si="31"/>
        <v>1.1234455683148379</v>
      </c>
      <c r="BN40" s="9">
        <f t="shared" si="32"/>
        <v>5.5753561216890031</v>
      </c>
      <c r="BO40" s="9">
        <f t="shared" si="33"/>
        <v>4.3484864229702405</v>
      </c>
      <c r="BP40" s="9">
        <f t="shared" si="34"/>
        <v>4.4280863545079798</v>
      </c>
      <c r="BQ40" s="9">
        <f t="shared" si="35"/>
        <v>3.3189586826893969</v>
      </c>
      <c r="BR40" s="9">
        <f t="shared" si="36"/>
        <v>3.2732541463859279</v>
      </c>
      <c r="BS40" s="9">
        <f t="shared" si="37"/>
        <v>3.2027395882387908</v>
      </c>
      <c r="BT40" s="9">
        <f t="shared" si="38"/>
        <v>4.223278629117452</v>
      </c>
      <c r="BU40" s="9">
        <f t="shared" si="39"/>
        <v>3.2305555811265227</v>
      </c>
      <c r="BV40" s="9">
        <f t="shared" si="40"/>
        <v>3.821817205279523</v>
      </c>
      <c r="BW40" s="9">
        <f t="shared" si="41"/>
        <v>3.4942729697137347</v>
      </c>
      <c r="BX40" s="9">
        <f t="shared" si="42"/>
        <v>3.7940423063910682</v>
      </c>
      <c r="BY40" s="9">
        <f t="shared" si="43"/>
        <v>3.7402084131824673</v>
      </c>
      <c r="BZ40" s="9">
        <f t="shared" si="44"/>
        <v>3.5314717324689884</v>
      </c>
      <c r="CA40" s="9">
        <f t="shared" si="45"/>
        <v>3.8275881842440489</v>
      </c>
      <c r="CB40" s="9">
        <f t="shared" si="46"/>
        <v>6.749814622571555</v>
      </c>
      <c r="CC40" s="9">
        <f t="shared" si="47"/>
        <v>3.5327909665763322</v>
      </c>
      <c r="CD40" s="9">
        <f t="shared" si="48"/>
        <v>3.3211762678766297</v>
      </c>
    </row>
    <row r="41" spans="1:82">
      <c r="A41" s="5">
        <f t="shared" si="28"/>
        <v>2007</v>
      </c>
      <c r="B41" s="5" cm="1">
        <f t="array" ref="B41">INDEX(GMWA!$A$2:$CR$600,MATCH(1,(GMWA!$CQ$2:$CQ$600=B$3)*(GMWA!$CP$2:$CP$600=B$4)*(GMWA!$CR$2:$CR$600=B$1),0),$A41-1966)</f>
        <v>45548</v>
      </c>
      <c r="C41" s="5" cm="1">
        <f t="array" ref="C41">INDEX(GMWA!$A$2:$CR$600,MATCH(1,(GMWA!$CQ$2:$CQ$600=C$3)*(GMWA!$CP$2:$CP$600=C$4)*(GMWA!$CR$2:$CR$600=C$1),0),$A41-1966)</f>
        <v>600</v>
      </c>
      <c r="D41" s="5" cm="1">
        <f t="array" ref="D41">INDEX(GMWA!$A$2:$CR$600,MATCH(1,(GMWA!$CQ$2:$CQ$600=D$3)*(GMWA!$CP$2:$CP$600=D$4)*(GMWA!$CR$2:$CR$600=D$1),0),$A41-1966)</f>
        <v>9956.9</v>
      </c>
      <c r="E41" s="5" cm="1">
        <f t="array" ref="E41">INDEX(GMWA!$A$2:$CR$600,MATCH(1,(GMWA!$CQ$2:$CQ$600=E$3)*(GMWA!$CP$2:$CP$600=E$4)*(GMWA!$CR$2:$CR$600=E$1),0),$A41-1966)</f>
        <v>61941</v>
      </c>
      <c r="F41" s="5" cm="1">
        <f t="array" ref="F41">INDEX(GMWA!$A$2:$CR$600,MATCH(1,(GMWA!$CQ$2:$CQ$600=F$3)*(GMWA!$CP$2:$CP$600=F$4)*(GMWA!$CR$2:$CR$600=F$1),0),$A41-1966)</f>
        <v>4372</v>
      </c>
      <c r="G41" s="5" cm="1">
        <f t="array" ref="G41">INDEX(GMWA!$A$2:$CR$600,MATCH(1,(GMWA!$CQ$2:$CQ$600=G$3)*(GMWA!$CP$2:$CP$600=G$4)*(GMWA!$CR$2:$CR$600=G$1),0),$A41-1966)</f>
        <v>28.171810000000001</v>
      </c>
      <c r="H41" s="5" cm="1">
        <f t="array" ref="H41">INDEX(GMWA!$A$2:$CR$600,MATCH(1,(GMWA!$CQ$2:$CQ$600=H$3)*(GMWA!$CP$2:$CP$600=H$4)*(GMWA!$CR$2:$CR$600=H$1),0),$A41-1966)</f>
        <v>56040.57</v>
      </c>
      <c r="I41" s="5" cm="1">
        <f t="array" ref="I41">INDEX(GMWA!$A$2:$CR$600,MATCH(1,(GMWA!$CQ$2:$CQ$600=I$3)*(GMWA!$CP$2:$CP$600=I$4)*(GMWA!$CR$2:$CR$600=I$1),0),$A41-1966)</f>
        <v>6.3749200000000004</v>
      </c>
      <c r="J41" s="5" cm="1">
        <f t="array" ref="J41">INDEX(GMWA!$A$2:$CR$600,MATCH(1,(GMWA!$CQ$2:$CQ$600=J$3)*(GMWA!$CP$2:$CP$600=J$4)*(GMWA!$CR$2:$CR$600=J$1),0),$A41-1966)</f>
        <v>10218</v>
      </c>
      <c r="K41" s="5" cm="1">
        <f t="array" ref="K41">INDEX(GMWA!$A$2:$CR$600,MATCH(1,(GMWA!$CQ$2:$CQ$600=K$3)*(GMWA!$CP$2:$CP$600=K$4)*(GMWA!$CR$2:$CR$600=K$1),0),$A41-1966)</f>
        <v>66.881680000000003</v>
      </c>
      <c r="L41" s="5" cm="1">
        <f t="array" ref="L41">INDEX(GMWA!$A$2:$CR$600,MATCH(1,(GMWA!$CQ$2:$CQ$600=L$3)*(GMWA!$CP$2:$CP$600=L$4)*(GMWA!$CR$2:$CR$600=L$1),0),$A41-1966)</f>
        <v>53.430999999999997</v>
      </c>
      <c r="M41" s="5" cm="1">
        <f t="array" ref="M41">INDEX(GMWA!$A$2:$CR$600,MATCH(1,(GMWA!$CQ$2:$CQ$600=M$3)*(GMWA!$CP$2:$CP$600=M$4)*(GMWA!$CR$2:$CR$600=M$1),0),$A41-1966)</f>
        <v>76.671009999999995</v>
      </c>
      <c r="N41" s="5" cm="1">
        <f t="array" ref="N41">INDEX(GMWA!$A$2:$CR$600,MATCH(1,(GMWA!$CQ$2:$CQ$600=N$3)*(GMWA!$CP$2:$CP$600=N$4)*(GMWA!$CR$2:$CR$600=N$1),0),$A41-1966)</f>
        <v>17.006689999999999</v>
      </c>
      <c r="O41" s="5" cm="1">
        <f t="array" ref="O41">INDEX(GMWA!$A$2:$CR$600,MATCH(1,(GMWA!$CQ$2:$CQ$600=O$3)*(GMWA!$CP$2:$CP$600=O$4)*(GMWA!$CR$2:$CR$600=O$1),0),$A41-1966)</f>
        <v>12.176</v>
      </c>
      <c r="P41" s="5" cm="1">
        <f t="array" ref="P41">INDEX(GMWA!$A$2:$CR$600,MATCH(1,(GMWA!$CQ$2:$CQ$600=P$3)*(GMWA!$CP$2:$CP$600=P$4)*(GMWA!$CR$2:$CR$600=P$1),0),$A41-1966)</f>
        <v>13.83934</v>
      </c>
      <c r="Q41" s="5" cm="1">
        <f t="array" ref="Q41">INDEX(GMWA!$A$2:$CR$600,MATCH(1,(GMWA!$CQ$2:$CQ$600=Q$3)*(GMWA!$CP$2:$CP$600=Q$4)*(GMWA!$CR$2:$CR$600=Q$1),0),$A41-1966)</f>
        <v>8.8843979999999991</v>
      </c>
      <c r="R41" s="5" cm="1">
        <f t="array" ref="R41">INDEX(GMWA!$A$2:$CR$600,MATCH(1,(GMWA!$CQ$2:$CQ$600=R$3)*(GMWA!$CP$2:$CP$600=R$4)*(GMWA!$CR$2:$CR$600=R$1),0),$A41-1966)</f>
        <v>2.6523469999999998</v>
      </c>
      <c r="S41" s="5" cm="1">
        <f t="array" ref="S41">INDEX(GMWA!$A$2:$CR$600,MATCH(1,(GMWA!$CQ$2:$CQ$600=S$3)*(GMWA!$CP$2:$CP$600=S$4)*(GMWA!$CR$2:$CR$600=S$1),0),$A41-1966)</f>
        <v>1.9695199999999999</v>
      </c>
      <c r="T41" s="5" cm="1">
        <f t="array" ref="T41">INDEX(GMWA!$A$2:$CR$600,MATCH(1,(GMWA!$CQ$2:$CQ$600=T$3)*(GMWA!$CP$2:$CP$600=T$4)*(GMWA!$CR$2:$CR$600=T$1),0),$A41-1966)</f>
        <v>10.683999999999999</v>
      </c>
      <c r="U41" s="5" cm="1">
        <f t="array" ref="U41">INDEX(GMWA!$A$2:$CR$600,MATCH(1,(GMWA!$CQ$2:$CQ$600=U$3)*(GMWA!$CP$2:$CP$600=U$4)*(GMWA!$CR$2:$CR$600=U$1),0),$A41-1966)</f>
        <v>5.2069999999999999</v>
      </c>
      <c r="V41" s="5" cm="1">
        <f t="array" ref="V41">INDEX(GMWA!$A$2:$CR$600,MATCH(1,(GMWA!$CQ$2:$CQ$600=V$3)*(GMWA!$CP$2:$CP$600=V$4)*(GMWA!$CR$2:$CR$600=V$1),0),$A41-1966)</f>
        <v>666880</v>
      </c>
      <c r="W41" s="5" cm="1">
        <f t="array" ref="W41">INDEX(GMWA!$A$2:$CR$600,MATCH(1,(GMWA!$CQ$2:$CQ$600=W$3)*(GMWA!$CP$2:$CP$600=W$4)*(GMWA!$CR$2:$CR$600=W$1),0),$A41-1966)</f>
        <v>12507.73</v>
      </c>
      <c r="X41" s="5" cm="1">
        <f t="array" ref="X41">INDEX(GMWA!$A$2:$CR$600,MATCH(1,(GMWA!$CQ$2:$CQ$600=X$3)*(GMWA!$CP$2:$CP$600=X$4)*(GMWA!$CR$2:$CR$600=X$1),0),$A41-1966)</f>
        <v>825072</v>
      </c>
      <c r="Y41" s="5" cm="1">
        <f t="array" ref="Y41">INDEX(GMWA!$A$2:$CR$600,MATCH(1,(GMWA!$CQ$2:$CQ$600=Y$3)*(GMWA!$CP$2:$CP$600=Y$4)*(GMWA!$CR$2:$CR$600=Y$1),0),$A41-1966)</f>
        <v>1125273</v>
      </c>
      <c r="Z41" s="5" cm="1">
        <f t="array" ref="Z41">INDEX(GMWA!$A$2:$CR$600,MATCH(1,(GMWA!$CQ$2:$CQ$600=Z$3)*(GMWA!$CP$2:$CP$600=Z$4)*(GMWA!$CR$2:$CR$600=Z$1),0),$A41-1966)</f>
        <v>146853</v>
      </c>
      <c r="AA41" s="5" cm="1">
        <f t="array" ref="AA41">INDEX(GMWA!$A$2:$CR$600,MATCH(1,(GMWA!$CQ$2:$CQ$600=AA$3)*(GMWA!$CP$2:$CP$600=AA$4)*(GMWA!$CR$2:$CR$600=AA$1),0),$A41-1966)</f>
        <v>601.53300000000002</v>
      </c>
      <c r="AB41" s="5" cm="1">
        <f t="array" ref="AB41">INDEX(GMWA!$A$2:$CR$600,MATCH(1,(GMWA!$CQ$2:$CQ$600=AB$3)*(GMWA!$CP$2:$CP$600=AB$4)*(GMWA!$CR$2:$CR$600=AB$1),0),$A41-1966)</f>
        <v>1597363</v>
      </c>
      <c r="AC41" s="5" cm="1">
        <f t="array" ref="AC41">INDEX(GMWA!$A$2:$CR$600,MATCH(1,(GMWA!$CQ$2:$CQ$600=AC$3)*(GMWA!$CP$2:$CP$600=AC$4)*(GMWA!$CR$2:$CR$600=AC$1),0),$A41-1966)</f>
        <v>200.14869999999999</v>
      </c>
      <c r="AD41" s="5" cm="1">
        <f t="array" ref="AD41">INDEX(GMWA!$A$2:$CR$600,MATCH(1,(GMWA!$CQ$2:$CQ$600=AD$3)*(GMWA!$CP$2:$CP$600=AD$4)*(GMWA!$CR$2:$CR$600=AD$1),0),$A41-1966)</f>
        <v>335779</v>
      </c>
      <c r="AE41" s="5" cm="1">
        <f t="array" ref="AE41">INDEX(GMWA!$A$2:$CR$600,MATCH(1,(GMWA!$CQ$2:$CQ$600=AE$3)*(GMWA!$CP$2:$CP$600=AE$4)*(GMWA!$CR$2:$CR$600=AE$1),0),$A41-1966)</f>
        <v>1536.96</v>
      </c>
      <c r="AF41" s="5" cm="1">
        <f t="array" ref="AF41">INDEX(GMWA!$A$2:$CR$600,MATCH(1,(GMWA!$CQ$2:$CQ$600=AF$3)*(GMWA!$CP$2:$CP$600=AF$4)*(GMWA!$CR$2:$CR$600=AF$1),0),$A41-1966)</f>
        <v>1576.51</v>
      </c>
      <c r="AG41" s="5" cm="1">
        <f t="array" ref="AG41">INDEX(GMWA!$A$2:$CR$600,MATCH(1,(GMWA!$CQ$2:$CQ$600=AG$3)*(GMWA!$CP$2:$CP$600=AG$4)*(GMWA!$CR$2:$CR$600=AG$1),0),$A41-1966)</f>
        <v>1797.6790000000001</v>
      </c>
      <c r="AH41" s="5" cm="1">
        <f t="array" ref="AH41">INDEX(GMWA!$A$2:$CR$600,MATCH(1,(GMWA!$CQ$2:$CQ$600=AH$3)*(GMWA!$CP$2:$CP$600=AH$4)*(GMWA!$CR$2:$CR$600=AH$1),0),$A41-1966)</f>
        <v>455.52100000000002</v>
      </c>
      <c r="AI41" s="5" cm="1">
        <f t="array" ref="AI41">INDEX(GMWA!$A$2:$CR$600,MATCH(1,(GMWA!$CQ$2:$CQ$600=AI$3)*(GMWA!$CP$2:$CP$600=AI$4)*(GMWA!$CR$2:$CR$600=AI$1),0),$A41-1966)</f>
        <v>312.50299999999999</v>
      </c>
      <c r="AJ41" s="5" cm="1">
        <f t="array" ref="AJ41">INDEX(GMWA!$A$2:$CR$600,MATCH(1,(GMWA!$CQ$2:$CQ$600=AJ$3)*(GMWA!$CP$2:$CP$600=AJ$4)*(GMWA!$CR$2:$CR$600=AJ$1),0),$A41-1966)</f>
        <v>367.113</v>
      </c>
      <c r="AK41" s="5" cm="1">
        <f t="array" ref="AK41">INDEX(GMWA!$A$2:$CR$600,MATCH(1,(GMWA!$CQ$2:$CQ$600=AK$3)*(GMWA!$CP$2:$CP$600=AK$4)*(GMWA!$CR$2:$CR$600=AK$1),0),$A41-1966)</f>
        <v>242.10300000000001</v>
      </c>
      <c r="AL41" s="5" cm="1">
        <f t="array" ref="AL41">INDEX(GMWA!$A$2:$CR$600,MATCH(1,(GMWA!$CQ$2:$CQ$600=AL$3)*(GMWA!$CP$2:$CP$600=AL$4)*(GMWA!$CR$2:$CR$600=AL$1),0),$A41-1966)</f>
        <v>65.580870000000004</v>
      </c>
      <c r="AM41" s="5" cm="1">
        <f t="array" ref="AM41">INDEX(GMWA!$A$2:$CR$600,MATCH(1,(GMWA!$CQ$2:$CQ$600=AM$3)*(GMWA!$CP$2:$CP$600=AM$4)*(GMWA!$CR$2:$CR$600=AM$1),0),$A41-1966)</f>
        <v>28.73</v>
      </c>
      <c r="AN41" s="5" cm="1">
        <f t="array" ref="AN41">INDEX(GMWA!$A$2:$CR$600,MATCH(1,(GMWA!$CQ$2:$CQ$600=AN$3)*(GMWA!$CP$2:$CP$600=AN$4)*(GMWA!$CR$2:$CR$600=AN$1),0),$A41-1966)</f>
        <v>288.685</v>
      </c>
      <c r="AO41" s="5" cm="1">
        <f t="array" ref="AO41">INDEX(GMWA!$A$2:$CR$600,MATCH(1,(GMWA!$CQ$2:$CQ$600=AO$3)*(GMWA!$CP$2:$CP$600=AO$4)*(GMWA!$CR$2:$CR$600=AO$1),0),$A41-1966)</f>
        <v>142.57900000000001</v>
      </c>
      <c r="AP41" s="5" cm="1">
        <f t="array" ref="AP41">INDEX(GMWA!$A$2:$CR$600,MATCH(1,(GMWA!$CQ$2:$CQ$600=AP$3)*(GMWA!$CP$2:$CP$600=AP$4)*(GMWA!$CR$2:$CR$600=AP$1),0),$A41-1966)</f>
        <v>1544637</v>
      </c>
      <c r="AQ41" s="5" cm="1">
        <f t="array" ref="AQ41">INDEX(GMWA!$A$2:$CR$600,MATCH(1,(GMWA!$CQ$2:$CQ$600=AQ$3)*(GMWA!$CP$2:$CP$600=AQ$4)*(GMWA!$CR$2:$CR$600=AQ$1),0),$A41-1966)</f>
        <v>14474.25</v>
      </c>
      <c r="AR41" s="5" cm="1">
        <f t="array" ref="AR41">INDEX(GMWA!$A$2:$CR$600,MATCH(1,(GMWA!$CQ$2:$CQ$600=AR$3)*(GMWA!$CP$2:$CP$600=AR$4)*(GMWA!$CR$2:$CR$600=AR$1),0),$A41-1966)</f>
        <v>539326.9</v>
      </c>
      <c r="AS41" s="5" cm="1">
        <f t="array" ref="AS41">INDEX(GMWA!$A$2:$CR$600,MATCH(1,(GMWA!$CQ$2:$CQ$600=AS$3)*(GMWA!$CP$2:$CP$600=AS$4)*(GMWA!$CR$2:$CR$600=AS$1),0),$A41-1966)</f>
        <v>1577661</v>
      </c>
      <c r="AT41" s="5" cm="1">
        <f t="array" ref="AT41">INDEX(GMWA!$A$2:$CR$600,MATCH(1,(GMWA!$CQ$2:$CQ$600=AT$3)*(GMWA!$CP$2:$CP$600=AT$4)*(GMWA!$CR$2:$CR$600=AT$1),0),$A41-1966)</f>
        <v>1132941</v>
      </c>
      <c r="AU41" s="5" cm="1">
        <f t="array" ref="AU41">INDEX(GMWA!$A$2:$CR$600,MATCH(1,(GMWA!$CQ$2:$CQ$600=AU$3)*(GMWA!$CP$2:$CP$600=AU$4)*(GMWA!$CR$2:$CR$600=AU$1),0),$A41-1966)</f>
        <v>1738.845</v>
      </c>
      <c r="AV41" s="5" cm="1">
        <f t="array" ref="AV41">INDEX(GMWA!$A$2:$CR$600,MATCH(1,(GMWA!$CQ$2:$CQ$600=AV$3)*(GMWA!$CP$2:$CP$600=AV$4)*(GMWA!$CR$2:$CR$600=AV$1),0),$A41-1966)</f>
        <v>3310064</v>
      </c>
      <c r="AW41" s="5" cm="1">
        <f t="array" ref="AW41">INDEX(GMWA!$A$2:$CR$600,MATCH(1,(GMWA!$CQ$2:$CQ$600=AW$3)*(GMWA!$CP$2:$CP$600=AW$4)*(GMWA!$CR$2:$CR$600=AW$1),0),$A41-1966)</f>
        <v>589.18769999999995</v>
      </c>
      <c r="AX41" s="5" cm="1">
        <f t="array" ref="AX41">INDEX(GMWA!$A$2:$CR$600,MATCH(1,(GMWA!$CQ$2:$CQ$600=AX$3)*(GMWA!$CP$2:$CP$600=AX$4)*(GMWA!$CR$2:$CR$600=AX$1),0),$A41-1966)</f>
        <v>1089660</v>
      </c>
      <c r="AY41" s="5" cm="1">
        <f t="array" ref="AY41">INDEX(GMWA!$A$2:$CR$600,MATCH(1,(GMWA!$CQ$2:$CQ$600=AY$3)*(GMWA!$CP$2:$CP$600=AY$4)*(GMWA!$CR$2:$CR$600=AY$1),0),$A41-1966)</f>
        <v>2503.0010000000002</v>
      </c>
      <c r="AZ41" s="5" cm="1">
        <f t="array" ref="AZ41">INDEX(GMWA!$A$2:$CR$600,MATCH(1,(GMWA!$CQ$2:$CQ$600=AZ$3)*(GMWA!$CP$2:$CP$600=AZ$4)*(GMWA!$CR$2:$CR$600=AZ$1),0),$A41-1966)</f>
        <v>1939.279</v>
      </c>
      <c r="BA41" s="5" cm="1">
        <f t="array" ref="BA41">INDEX(GMWA!$A$2:$CR$600,MATCH(1,(GMWA!$CQ$2:$CQ$600=BA$3)*(GMWA!$CP$2:$CP$600=BA$4)*(GMWA!$CR$2:$CR$600=BA$1),0),$A41-1966)</f>
        <v>1614.4929999999999</v>
      </c>
      <c r="BB41" s="5" cm="1">
        <f t="array" ref="BB41">INDEX(GMWA!$A$2:$CR$600,MATCH(1,(GMWA!$CQ$2:$CQ$600=BB$3)*(GMWA!$CP$2:$CP$600=BB$4)*(GMWA!$CR$2:$CR$600=BB$1),0),$A41-1966)</f>
        <v>1075.539</v>
      </c>
      <c r="BC41" s="5" cm="1">
        <f t="array" ref="BC41">INDEX(GMWA!$A$2:$CR$600,MATCH(1,(GMWA!$CQ$2:$CQ$600=BC$3)*(GMWA!$CP$2:$CP$600=BC$4)*(GMWA!$CR$2:$CR$600=BC$1),0),$A41-1966)</f>
        <v>619.25400000000002</v>
      </c>
      <c r="BD41" s="5" cm="1">
        <f t="array" ref="BD41">INDEX(GMWA!$A$2:$CR$600,MATCH(1,(GMWA!$CQ$2:$CQ$600=BD$3)*(GMWA!$CP$2:$CP$600=BD$4)*(GMWA!$CR$2:$CR$600=BD$1),0),$A41-1966)</f>
        <v>343.61500000000001</v>
      </c>
      <c r="BE41" s="5" cm="1">
        <f t="array" ref="BE41">INDEX(GMWA!$A$2:$CR$600,MATCH(1,(GMWA!$CQ$2:$CQ$600=BE$3)*(GMWA!$CP$2:$CP$600=BE$4)*(GMWA!$CR$2:$CR$600=BE$1),0),$A41-1966)</f>
        <v>283.7484</v>
      </c>
      <c r="BF41" s="5" cm="1">
        <f t="array" ref="BF41">INDEX(GMWA!$A$2:$CR$600,MATCH(1,(GMWA!$CQ$2:$CQ$600=BF$3)*(GMWA!$CP$2:$CP$600=BF$4)*(GMWA!$CR$2:$CR$600=BF$1),0),$A41-1966)</f>
        <v>187.072</v>
      </c>
      <c r="BG41" s="5" cm="1">
        <f t="array" ref="BG41">INDEX(GMWA!$A$2:$CR$600,MATCH(1,(GMWA!$CQ$2:$CQ$600=BG$3)*(GMWA!$CP$2:$CP$600=BG$4)*(GMWA!$CR$2:$CR$600=BG$1),0),$A41-1966)</f>
        <v>196.79300000000001</v>
      </c>
      <c r="BH41" s="5" cm="1">
        <f t="array" ref="BH41">INDEX(GMWA!$A$2:$CR$600,MATCH(1,(GMWA!$CQ$2:$CQ$600=BH$3)*(GMWA!$CP$2:$CP$600=BH$4)*(GMWA!$CR$2:$CR$600=BH$1),0),$A41-1966)</f>
        <v>230.20599999999999</v>
      </c>
      <c r="BI41" s="5" cm="1">
        <f t="array" ref="BI41">INDEX(GMWA!$A$2:$CR$600,MATCH(1,(GMWA!$CQ$2:$CQ$600=BI$3)*(GMWA!$CP$2:$CP$600=BI$4)*(GMWA!$CR$2:$CR$600=BI$1),0),$A41-1966)</f>
        <v>175.48339999999999</v>
      </c>
      <c r="BK41" s="9">
        <f t="shared" si="29"/>
        <v>6.8300143953934747</v>
      </c>
      <c r="BL41" s="9">
        <f t="shared" si="30"/>
        <v>4.7970335144746485</v>
      </c>
      <c r="BM41" s="9">
        <f t="shared" si="31"/>
        <v>1.2067916496984505</v>
      </c>
      <c r="BN41" s="9">
        <f t="shared" si="32"/>
        <v>5.5045309005014778</v>
      </c>
      <c r="BO41" s="9">
        <f t="shared" si="33"/>
        <v>2.9771267866505959</v>
      </c>
      <c r="BP41" s="9">
        <f t="shared" si="34"/>
        <v>4.6833357438411527</v>
      </c>
      <c r="BQ41" s="9">
        <f t="shared" si="35"/>
        <v>3.5083177712267029</v>
      </c>
      <c r="BR41" s="9">
        <f t="shared" si="36"/>
        <v>3.1850918841841094</v>
      </c>
      <c r="BS41" s="9">
        <f t="shared" si="37"/>
        <v>3.04307297359275</v>
      </c>
      <c r="BT41" s="9">
        <f t="shared" si="38"/>
        <v>4.3515563189673125</v>
      </c>
      <c r="BU41" s="9">
        <f t="shared" si="39"/>
        <v>3.3891951208682469</v>
      </c>
      <c r="BV41" s="9">
        <f t="shared" si="40"/>
        <v>4.2650000361577334</v>
      </c>
      <c r="BW41" s="9">
        <f t="shared" si="41"/>
        <v>3.733459050186489</v>
      </c>
      <c r="BX41" s="9">
        <f t="shared" si="42"/>
        <v>3.8962825956870817</v>
      </c>
      <c r="BY41" s="9">
        <f t="shared" si="43"/>
        <v>3.7697766082922697</v>
      </c>
      <c r="BZ41" s="9">
        <f t="shared" si="44"/>
        <v>3.6696769556758895</v>
      </c>
      <c r="CA41" s="9">
        <f t="shared" si="45"/>
        <v>4.0443912988650492</v>
      </c>
      <c r="CB41" s="9">
        <f t="shared" si="46"/>
        <v>6.8552732335537758</v>
      </c>
      <c r="CC41" s="9">
        <f t="shared" si="47"/>
        <v>3.700919687548712</v>
      </c>
      <c r="CD41" s="9">
        <f t="shared" si="48"/>
        <v>3.6520104643741362</v>
      </c>
    </row>
    <row r="42" spans="1:82">
      <c r="A42" s="5">
        <f t="shared" si="28"/>
        <v>2008</v>
      </c>
      <c r="B42" s="5" cm="1">
        <f t="array" ref="B42">INDEX(GMWA!$A$2:$CR$600,MATCH(1,(GMWA!$CQ$2:$CQ$600=B$3)*(GMWA!$CP$2:$CP$600=B$4)*(GMWA!$CR$2:$CR$600=B$1),0),$A42-1966)</f>
        <v>48988</v>
      </c>
      <c r="C42" s="5" cm="1">
        <f t="array" ref="C42">INDEX(GMWA!$A$2:$CR$600,MATCH(1,(GMWA!$CQ$2:$CQ$600=C$3)*(GMWA!$CP$2:$CP$600=C$4)*(GMWA!$CR$2:$CR$600=C$1),0),$A42-1966)</f>
        <v>592.32500000000005</v>
      </c>
      <c r="D42" s="5" cm="1">
        <f t="array" ref="D42">INDEX(GMWA!$A$2:$CR$600,MATCH(1,(GMWA!$CQ$2:$CQ$600=D$3)*(GMWA!$CP$2:$CP$600=D$4)*(GMWA!$CR$2:$CR$600=D$1),0),$A42-1966)</f>
        <v>10270.5</v>
      </c>
      <c r="E42" s="5" cm="1">
        <f t="array" ref="E42">INDEX(GMWA!$A$2:$CR$600,MATCH(1,(GMWA!$CQ$2:$CQ$600=E$3)*(GMWA!$CP$2:$CP$600=E$4)*(GMWA!$CR$2:$CR$600=E$1),0),$A42-1966)</f>
        <v>61071</v>
      </c>
      <c r="F42" s="5" cm="1">
        <f t="array" ref="F42">INDEX(GMWA!$A$2:$CR$600,MATCH(1,(GMWA!$CQ$2:$CQ$600=F$3)*(GMWA!$CP$2:$CP$600=F$4)*(GMWA!$CR$2:$CR$600=F$1),0),$A42-1966)</f>
        <v>3542</v>
      </c>
      <c r="G42" s="5" cm="1">
        <f t="array" ref="G42">INDEX(GMWA!$A$2:$CR$600,MATCH(1,(GMWA!$CQ$2:$CQ$600=G$3)*(GMWA!$CP$2:$CP$600=G$4)*(GMWA!$CR$2:$CR$600=G$1),0),$A42-1966)</f>
        <v>25.80284</v>
      </c>
      <c r="H42" s="5" cm="1">
        <f t="array" ref="H42">INDEX(GMWA!$A$2:$CR$600,MATCH(1,(GMWA!$CQ$2:$CQ$600=H$3)*(GMWA!$CP$2:$CP$600=H$4)*(GMWA!$CR$2:$CR$600=H$1),0),$A42-1966)</f>
        <v>54554.13</v>
      </c>
      <c r="I42" s="5" cm="1">
        <f t="array" ref="I42">INDEX(GMWA!$A$2:$CR$600,MATCH(1,(GMWA!$CQ$2:$CQ$600=I$3)*(GMWA!$CP$2:$CP$600=I$4)*(GMWA!$CR$2:$CR$600=I$1),0),$A42-1966)</f>
        <v>6.0845789999999997</v>
      </c>
      <c r="J42" s="5" cm="1">
        <f t="array" ref="J42">INDEX(GMWA!$A$2:$CR$600,MATCH(1,(GMWA!$CQ$2:$CQ$600=J$3)*(GMWA!$CP$2:$CP$600=J$4)*(GMWA!$CR$2:$CR$600=J$1),0),$A42-1966)</f>
        <v>10405</v>
      </c>
      <c r="K42" s="5" cm="1">
        <f t="array" ref="K42">INDEX(GMWA!$A$2:$CR$600,MATCH(1,(GMWA!$CQ$2:$CQ$600=K$3)*(GMWA!$CP$2:$CP$600=K$4)*(GMWA!$CR$2:$CR$600=K$1),0),$A42-1966)</f>
        <v>67.681110000000004</v>
      </c>
      <c r="L42" s="5" cm="1">
        <f t="array" ref="L42">INDEX(GMWA!$A$2:$CR$600,MATCH(1,(GMWA!$CQ$2:$CQ$600=L$3)*(GMWA!$CP$2:$CP$600=L$4)*(GMWA!$CR$2:$CR$600=L$1),0),$A42-1966)</f>
        <v>58.381</v>
      </c>
      <c r="M42" s="5" cm="1">
        <f t="array" ref="M42">INDEX(GMWA!$A$2:$CR$600,MATCH(1,(GMWA!$CQ$2:$CQ$600=M$3)*(GMWA!$CP$2:$CP$600=M$4)*(GMWA!$CR$2:$CR$600=M$1),0),$A42-1966)</f>
        <v>80.436000000000007</v>
      </c>
      <c r="N42" s="5" cm="1">
        <f t="array" ref="N42">INDEX(GMWA!$A$2:$CR$600,MATCH(1,(GMWA!$CQ$2:$CQ$600=N$3)*(GMWA!$CP$2:$CP$600=N$4)*(GMWA!$CR$2:$CR$600=N$1),0),$A42-1966)</f>
        <v>17.525880000000001</v>
      </c>
      <c r="O42" s="5" cm="1">
        <f t="array" ref="O42">INDEX(GMWA!$A$2:$CR$600,MATCH(1,(GMWA!$CQ$2:$CQ$600=O$3)*(GMWA!$CP$2:$CP$600=O$4)*(GMWA!$CR$2:$CR$600=O$1),0),$A42-1966)</f>
        <v>13.215999999999999</v>
      </c>
      <c r="P42" s="5" cm="1">
        <f t="array" ref="P42">INDEX(GMWA!$A$2:$CR$600,MATCH(1,(GMWA!$CQ$2:$CQ$600=P$3)*(GMWA!$CP$2:$CP$600=P$4)*(GMWA!$CR$2:$CR$600=P$1),0),$A42-1966)</f>
        <v>14.168100000000001</v>
      </c>
      <c r="Q42" s="5" cm="1">
        <f t="array" ref="Q42">INDEX(GMWA!$A$2:$CR$600,MATCH(1,(GMWA!$CQ$2:$CQ$600=Q$3)*(GMWA!$CP$2:$CP$600=Q$4)*(GMWA!$CR$2:$CR$600=Q$1),0),$A42-1966)</f>
        <v>8.6346229999999995</v>
      </c>
      <c r="R42" s="5" cm="1">
        <f t="array" ref="R42">INDEX(GMWA!$A$2:$CR$600,MATCH(1,(GMWA!$CQ$2:$CQ$600=R$3)*(GMWA!$CP$2:$CP$600=R$4)*(GMWA!$CR$2:$CR$600=R$1),0),$A42-1966)</f>
        <v>2.7140439999999999</v>
      </c>
      <c r="S42" s="5" cm="1">
        <f t="array" ref="S42">INDEX(GMWA!$A$2:$CR$600,MATCH(1,(GMWA!$CQ$2:$CQ$600=S$3)*(GMWA!$CP$2:$CP$600=S$4)*(GMWA!$CR$2:$CR$600=S$1),0),$A42-1966)</f>
        <v>2.3850899999999999</v>
      </c>
      <c r="T42" s="5" cm="1">
        <f t="array" ref="T42">INDEX(GMWA!$A$2:$CR$600,MATCH(1,(GMWA!$CQ$2:$CQ$600=T$3)*(GMWA!$CP$2:$CP$600=T$4)*(GMWA!$CR$2:$CR$600=T$1),0),$A42-1966)</f>
        <v>11.936999999999999</v>
      </c>
      <c r="U42" s="5" cm="1">
        <f t="array" ref="U42">INDEX(GMWA!$A$2:$CR$600,MATCH(1,(GMWA!$CQ$2:$CQ$600=U$3)*(GMWA!$CP$2:$CP$600=U$4)*(GMWA!$CR$2:$CR$600=U$1),0),$A42-1966)</f>
        <v>5.58758</v>
      </c>
      <c r="V42" s="5" cm="1">
        <f t="array" ref="V42">INDEX(GMWA!$A$2:$CR$600,MATCH(1,(GMWA!$CQ$2:$CQ$600=V$3)*(GMWA!$CP$2:$CP$600=V$4)*(GMWA!$CR$2:$CR$600=V$1),0),$A42-1966)</f>
        <v>809985</v>
      </c>
      <c r="W42" s="5" cm="1">
        <f t="array" ref="W42">INDEX(GMWA!$A$2:$CR$600,MATCH(1,(GMWA!$CQ$2:$CQ$600=W$3)*(GMWA!$CP$2:$CP$600=W$4)*(GMWA!$CR$2:$CR$600=W$1),0),$A42-1966)</f>
        <v>15090.54</v>
      </c>
      <c r="X42" s="5" cm="1">
        <f t="array" ref="X42">INDEX(GMWA!$A$2:$CR$600,MATCH(1,(GMWA!$CQ$2:$CQ$600=X$3)*(GMWA!$CP$2:$CP$600=X$4)*(GMWA!$CR$2:$CR$600=X$1),0),$A42-1966)</f>
        <v>837206</v>
      </c>
      <c r="Y42" s="5" cm="1">
        <f t="array" ref="Y42">INDEX(GMWA!$A$2:$CR$600,MATCH(1,(GMWA!$CQ$2:$CQ$600=Y$3)*(GMWA!$CP$2:$CP$600=Y$4)*(GMWA!$CR$2:$CR$600=Y$1),0),$A42-1966)</f>
        <v>1230238</v>
      </c>
      <c r="Z42" s="5" cm="1">
        <f t="array" ref="Z42">INDEX(GMWA!$A$2:$CR$600,MATCH(1,(GMWA!$CQ$2:$CQ$600=Z$3)*(GMWA!$CP$2:$CP$600=Z$4)*(GMWA!$CR$2:$CR$600=Z$1),0),$A42-1966)</f>
        <v>190940</v>
      </c>
      <c r="AA42" s="5" cm="1">
        <f t="array" ref="AA42">INDEX(GMWA!$A$2:$CR$600,MATCH(1,(GMWA!$CQ$2:$CQ$600=AA$3)*(GMWA!$CP$2:$CP$600=AA$4)*(GMWA!$CR$2:$CR$600=AA$1),0),$A42-1966)</f>
        <v>755.53499999999997</v>
      </c>
      <c r="AB42" s="5" cm="1">
        <f t="array" ref="AB42">INDEX(GMWA!$A$2:$CR$600,MATCH(1,(GMWA!$CQ$2:$CQ$600=AB$3)*(GMWA!$CP$2:$CP$600=AB$4)*(GMWA!$CR$2:$CR$600=AB$1),0),$A42-1966)</f>
        <v>1647348</v>
      </c>
      <c r="AC42" s="5" cm="1">
        <f t="array" ref="AC42">INDEX(GMWA!$A$2:$CR$600,MATCH(1,(GMWA!$CQ$2:$CQ$600=AC$3)*(GMWA!$CP$2:$CP$600=AC$4)*(GMWA!$CR$2:$CR$600=AC$1),0),$A42-1966)</f>
        <v>195.5479</v>
      </c>
      <c r="AD42" s="5" cm="1">
        <f t="array" ref="AD42">INDEX(GMWA!$A$2:$CR$600,MATCH(1,(GMWA!$CQ$2:$CQ$600=AD$3)*(GMWA!$CP$2:$CP$600=AD$4)*(GMWA!$CR$2:$CR$600=AD$1),0),$A42-1966)</f>
        <v>400876.7</v>
      </c>
      <c r="AE42" s="5" cm="1">
        <f t="array" ref="AE42">INDEX(GMWA!$A$2:$CR$600,MATCH(1,(GMWA!$CQ$2:$CQ$600=AE$3)*(GMWA!$CP$2:$CP$600=AE$4)*(GMWA!$CR$2:$CR$600=AE$1),0),$A42-1966)</f>
        <v>1589.694</v>
      </c>
      <c r="AF42" s="5" cm="1">
        <f t="array" ref="AF42">INDEX(GMWA!$A$2:$CR$600,MATCH(1,(GMWA!$CQ$2:$CQ$600=AF$3)*(GMWA!$CP$2:$CP$600=AF$4)*(GMWA!$CR$2:$CR$600=AF$1),0),$A42-1966)</f>
        <v>1764.585</v>
      </c>
      <c r="AG42" s="5" cm="1">
        <f t="array" ref="AG42">INDEX(GMWA!$A$2:$CR$600,MATCH(1,(GMWA!$CQ$2:$CQ$600=AG$3)*(GMWA!$CP$2:$CP$600=AG$4)*(GMWA!$CR$2:$CR$600=AG$1),0),$A42-1966)</f>
        <v>1868.905</v>
      </c>
      <c r="AH42" s="5" cm="1">
        <f t="array" ref="AH42">INDEX(GMWA!$A$2:$CR$600,MATCH(1,(GMWA!$CQ$2:$CQ$600=AH$3)*(GMWA!$CP$2:$CP$600=AH$4)*(GMWA!$CR$2:$CR$600=AH$1),0),$A42-1966)</f>
        <v>529.08199999999999</v>
      </c>
      <c r="AI42" s="5" cm="1">
        <f t="array" ref="AI42">INDEX(GMWA!$A$2:$CR$600,MATCH(1,(GMWA!$CQ$2:$CQ$600=AI$3)*(GMWA!$CP$2:$CP$600=AI$4)*(GMWA!$CR$2:$CR$600=AI$1),0),$A42-1966)</f>
        <v>405.72699999999998</v>
      </c>
      <c r="AJ42" s="5" cm="1">
        <f t="array" ref="AJ42">INDEX(GMWA!$A$2:$CR$600,MATCH(1,(GMWA!$CQ$2:$CQ$600=AJ$3)*(GMWA!$CP$2:$CP$600=AJ$4)*(GMWA!$CR$2:$CR$600=AJ$1),0),$A42-1966)</f>
        <v>402.24</v>
      </c>
      <c r="AK42" s="5" cm="1">
        <f t="array" ref="AK42">INDEX(GMWA!$A$2:$CR$600,MATCH(1,(GMWA!$CQ$2:$CQ$600=AK$3)*(GMWA!$CP$2:$CP$600=AK$4)*(GMWA!$CR$2:$CR$600=AK$1),0),$A42-1966)</f>
        <v>262.83600000000001</v>
      </c>
      <c r="AL42" s="5" cm="1">
        <f t="array" ref="AL42">INDEX(GMWA!$A$2:$CR$600,MATCH(1,(GMWA!$CQ$2:$CQ$600=AL$3)*(GMWA!$CP$2:$CP$600=AL$4)*(GMWA!$CR$2:$CR$600=AL$1),0),$A42-1966)</f>
        <v>65.982129999999998</v>
      </c>
      <c r="AM42" s="5" cm="1">
        <f t="array" ref="AM42">INDEX(GMWA!$A$2:$CR$600,MATCH(1,(GMWA!$CQ$2:$CQ$600=AM$3)*(GMWA!$CP$2:$CP$600=AM$4)*(GMWA!$CR$2:$CR$600=AM$1),0),$A42-1966)</f>
        <v>43.082999999999998</v>
      </c>
      <c r="AN42" s="5" cm="1">
        <f t="array" ref="AN42">INDEX(GMWA!$A$2:$CR$600,MATCH(1,(GMWA!$CQ$2:$CQ$600=AN$3)*(GMWA!$CP$2:$CP$600=AN$4)*(GMWA!$CR$2:$CR$600=AN$1),0),$A42-1966)</f>
        <v>310.04199999999997</v>
      </c>
      <c r="AO42" s="5" cm="1">
        <f t="array" ref="AO42">INDEX(GMWA!$A$2:$CR$600,MATCH(1,(GMWA!$CQ$2:$CQ$600=AO$3)*(GMWA!$CP$2:$CP$600=AO$4)*(GMWA!$CR$2:$CR$600=AO$1),0),$A42-1966)</f>
        <v>153.13900000000001</v>
      </c>
      <c r="AP42" s="5" cm="1">
        <f t="array" ref="AP42">INDEX(GMWA!$A$2:$CR$600,MATCH(1,(GMWA!$CQ$2:$CQ$600=AP$3)*(GMWA!$CP$2:$CP$600=AP$4)*(GMWA!$CR$2:$CR$600=AP$1),0),$A42-1966)</f>
        <v>1593600</v>
      </c>
      <c r="AQ42" s="5" cm="1">
        <f t="array" ref="AQ42">INDEX(GMWA!$A$2:$CR$600,MATCH(1,(GMWA!$CQ$2:$CQ$600=AQ$3)*(GMWA!$CP$2:$CP$600=AQ$4)*(GMWA!$CR$2:$CR$600=AQ$1),0),$A42-1966)</f>
        <v>14769.85</v>
      </c>
      <c r="AR42" s="5" cm="1">
        <f t="array" ref="AR42">INDEX(GMWA!$A$2:$CR$600,MATCH(1,(GMWA!$CQ$2:$CQ$600=AR$3)*(GMWA!$CP$2:$CP$600=AR$4)*(GMWA!$CR$2:$CR$600=AR$1),0),$A42-1966)</f>
        <v>527837</v>
      </c>
      <c r="AS42" s="5" cm="1">
        <f t="array" ref="AS42">INDEX(GMWA!$A$2:$CR$600,MATCH(1,(GMWA!$CQ$2:$CQ$600=AS$3)*(GMWA!$CP$2:$CP$600=AS$4)*(GMWA!$CR$2:$CR$600=AS$1),0),$A42-1966)</f>
        <v>1657041</v>
      </c>
      <c r="AT42" s="5" cm="1">
        <f t="array" ref="AT42">INDEX(GMWA!$A$2:$CR$600,MATCH(1,(GMWA!$CQ$2:$CQ$600=AT$3)*(GMWA!$CP$2:$CP$600=AT$4)*(GMWA!$CR$2:$CR$600=AT$1),0),$A42-1966)</f>
        <v>1235540</v>
      </c>
      <c r="AU42" s="5" cm="1">
        <f t="array" ref="AU42">INDEX(GMWA!$A$2:$CR$600,MATCH(1,(GMWA!$CQ$2:$CQ$600=AU$3)*(GMWA!$CP$2:$CP$600=AU$4)*(GMWA!$CR$2:$CR$600=AU$1),0),$A42-1966)</f>
        <v>1801.47</v>
      </c>
      <c r="AV42" s="5" cm="1">
        <f t="array" ref="AV42">INDEX(GMWA!$A$2:$CR$600,MATCH(1,(GMWA!$CQ$2:$CQ$600=AV$3)*(GMWA!$CP$2:$CP$600=AV$4)*(GMWA!$CR$2:$CR$600=AV$1),0),$A42-1966)</f>
        <v>3391856</v>
      </c>
      <c r="AW42" s="5" cm="1">
        <f t="array" ref="AW42">INDEX(GMWA!$A$2:$CR$600,MATCH(1,(GMWA!$CQ$2:$CQ$600=AW$3)*(GMWA!$CP$2:$CP$600=AW$4)*(GMWA!$CR$2:$CR$600=AW$1),0),$A42-1966)</f>
        <v>614.01610000000005</v>
      </c>
      <c r="AX42" s="5" cm="1">
        <f t="array" ref="AX42">INDEX(GMWA!$A$2:$CR$600,MATCH(1,(GMWA!$CQ$2:$CQ$600=AX$3)*(GMWA!$CP$2:$CP$600=AX$4)*(GMWA!$CR$2:$CR$600=AX$1),0),$A42-1966)</f>
        <v>1154217</v>
      </c>
      <c r="AY42" s="5" cm="1">
        <f t="array" ref="AY42">INDEX(GMWA!$A$2:$CR$600,MATCH(1,(GMWA!$CQ$2:$CQ$600=AY$3)*(GMWA!$CP$2:$CP$600=AY$4)*(GMWA!$CR$2:$CR$600=AY$1),0),$A42-1966)</f>
        <v>2543.1309999999999</v>
      </c>
      <c r="AZ42" s="5" cm="1">
        <f t="array" ref="AZ42">INDEX(GMWA!$A$2:$CR$600,MATCH(1,(GMWA!$CQ$2:$CQ$600=AZ$3)*(GMWA!$CP$2:$CP$600=AZ$4)*(GMWA!$CR$2:$CR$600=AZ$1),0),$A42-1966)</f>
        <v>1989.25</v>
      </c>
      <c r="BA42" s="5" cm="1">
        <f t="array" ref="BA42">INDEX(GMWA!$A$2:$CR$600,MATCH(1,(GMWA!$CQ$2:$CQ$600=BA$3)*(GMWA!$CP$2:$CP$600=BA$4)*(GMWA!$CR$2:$CR$600=BA$1),0),$A42-1966)</f>
        <v>1637.35</v>
      </c>
      <c r="BB42" s="5" cm="1">
        <f t="array" ref="BB42">INDEX(GMWA!$A$2:$CR$600,MATCH(1,(GMWA!$CQ$2:$CQ$600=BB$3)*(GMWA!$CP$2:$CP$600=BB$4)*(GMWA!$CR$2:$CR$600=BB$1),0),$A42-1966)</f>
        <v>1109.5409999999999</v>
      </c>
      <c r="BC42" s="5" cm="1">
        <f t="array" ref="BC42">INDEX(GMWA!$A$2:$CR$600,MATCH(1,(GMWA!$CQ$2:$CQ$600=BC$3)*(GMWA!$CP$2:$CP$600=BC$4)*(GMWA!$CR$2:$CR$600=BC$1),0),$A42-1966)</f>
        <v>647.23900000000003</v>
      </c>
      <c r="BD42" s="5" cm="1">
        <f t="array" ref="BD42">INDEX(GMWA!$A$2:$CR$600,MATCH(1,(GMWA!$CQ$2:$CQ$600=BD$3)*(GMWA!$CP$2:$CP$600=BD$4)*(GMWA!$CR$2:$CR$600=BD$1),0),$A42-1966)</f>
        <v>351.733</v>
      </c>
      <c r="BE42" s="5" cm="1">
        <f t="array" ref="BE42">INDEX(GMWA!$A$2:$CR$600,MATCH(1,(GMWA!$CQ$2:$CQ$600=BE$3)*(GMWA!$CP$2:$CP$600=BE$4)*(GMWA!$CR$2:$CR$600=BE$1),0),$A42-1966)</f>
        <v>293.68369999999999</v>
      </c>
      <c r="BF42" s="5" cm="1">
        <f t="array" ref="BF42">INDEX(GMWA!$A$2:$CR$600,MATCH(1,(GMWA!$CQ$2:$CQ$600=BF$3)*(GMWA!$CP$2:$CP$600=BF$4)*(GMWA!$CR$2:$CR$600=BF$1),0),$A42-1966)</f>
        <v>194.26499999999999</v>
      </c>
      <c r="BG42" s="5" cm="1">
        <f t="array" ref="BG42">INDEX(GMWA!$A$2:$CR$600,MATCH(1,(GMWA!$CQ$2:$CQ$600=BG$3)*(GMWA!$CP$2:$CP$600=BG$4)*(GMWA!$CR$2:$CR$600=BG$1),0),$A42-1966)</f>
        <v>187.16200000000001</v>
      </c>
      <c r="BH42" s="5" cm="1">
        <f t="array" ref="BH42">INDEX(GMWA!$A$2:$CR$600,MATCH(1,(GMWA!$CQ$2:$CQ$600=BH$3)*(GMWA!$CP$2:$CP$600=BH$4)*(GMWA!$CR$2:$CR$600=BH$1),0),$A42-1966)</f>
        <v>240.483</v>
      </c>
      <c r="BI42" s="5" cm="1">
        <f t="array" ref="BI42">INDEX(GMWA!$A$2:$CR$600,MATCH(1,(GMWA!$CQ$2:$CQ$600=BI$3)*(GMWA!$CP$2:$CP$600=BI$4)*(GMWA!$CR$2:$CR$600=BI$1),0),$A42-1966)</f>
        <v>179.1028</v>
      </c>
      <c r="BK42" s="9">
        <f t="shared" si="29"/>
        <v>6.0480132348129905</v>
      </c>
      <c r="BL42" s="9">
        <f t="shared" si="30"/>
        <v>3.9251411811638284</v>
      </c>
      <c r="BM42" s="9">
        <f t="shared" si="31"/>
        <v>1.2267590055494109</v>
      </c>
      <c r="BN42" s="9">
        <f t="shared" si="32"/>
        <v>4.9641614061669364</v>
      </c>
      <c r="BO42" s="9">
        <f t="shared" si="33"/>
        <v>1.855032994658008</v>
      </c>
      <c r="BP42" s="9">
        <f t="shared" si="34"/>
        <v>3.4151746775463745</v>
      </c>
      <c r="BQ42" s="9">
        <f t="shared" si="35"/>
        <v>3.3116336074709167</v>
      </c>
      <c r="BR42" s="9">
        <f t="shared" si="36"/>
        <v>3.1115542534591265</v>
      </c>
      <c r="BS42" s="9">
        <f t="shared" si="37"/>
        <v>2.5955611787863946</v>
      </c>
      <c r="BT42" s="9">
        <f t="shared" si="38"/>
        <v>4.2574929514736803</v>
      </c>
      <c r="BU42" s="9">
        <f t="shared" si="39"/>
        <v>3.3084832977725638</v>
      </c>
      <c r="BV42" s="9">
        <f t="shared" si="40"/>
        <v>4.3039105786543459</v>
      </c>
      <c r="BW42" s="9">
        <f t="shared" si="41"/>
        <v>3.3125073240064871</v>
      </c>
      <c r="BX42" s="9">
        <f t="shared" si="42"/>
        <v>3.2573627094080502</v>
      </c>
      <c r="BY42" s="9">
        <f t="shared" si="43"/>
        <v>3.5223001193317423</v>
      </c>
      <c r="BZ42" s="9">
        <f t="shared" si="44"/>
        <v>3.285175166263373</v>
      </c>
      <c r="CA42" s="9">
        <f t="shared" si="45"/>
        <v>4.1133015863537601</v>
      </c>
      <c r="CB42" s="9">
        <f t="shared" si="46"/>
        <v>5.5360350950490913</v>
      </c>
      <c r="CC42" s="9">
        <f t="shared" si="47"/>
        <v>3.8501235316505502</v>
      </c>
      <c r="CD42" s="9">
        <f t="shared" si="48"/>
        <v>3.648698241466902</v>
      </c>
    </row>
    <row r="43" spans="1:82">
      <c r="A43" s="5">
        <f t="shared" si="28"/>
        <v>2009</v>
      </c>
      <c r="B43" s="5" cm="1">
        <f t="array" ref="B43">INDEX(GMWA!$A$2:$CR$600,MATCH(1,(GMWA!$CQ$2:$CQ$600=B$3)*(GMWA!$CP$2:$CP$600=B$4)*(GMWA!$CR$2:$CR$600=B$1),0),$A43-1966)</f>
        <v>42335</v>
      </c>
      <c r="C43" s="5" cm="1">
        <f t="array" ref="C43">INDEX(GMWA!$A$2:$CR$600,MATCH(1,(GMWA!$CQ$2:$CQ$600=C$3)*(GMWA!$CP$2:$CP$600=C$4)*(GMWA!$CR$2:$CR$600=C$1),0),$A43-1966)</f>
        <v>621.54999999999995</v>
      </c>
      <c r="D43" s="5" cm="1">
        <f t="array" ref="D43">INDEX(GMWA!$A$2:$CR$600,MATCH(1,(GMWA!$CQ$2:$CQ$600=D$3)*(GMWA!$CP$2:$CP$600=D$4)*(GMWA!$CR$2:$CR$600=D$1),0),$A43-1966)</f>
        <v>9724.7999999999993</v>
      </c>
      <c r="E43" s="5" cm="1">
        <f t="array" ref="E43">INDEX(GMWA!$A$2:$CR$600,MATCH(1,(GMWA!$CQ$2:$CQ$600=E$3)*(GMWA!$CP$2:$CP$600=E$4)*(GMWA!$CR$2:$CR$600=E$1),0),$A43-1966)</f>
        <v>57921</v>
      </c>
      <c r="F43" s="5" cm="1">
        <f t="array" ref="F43">INDEX(GMWA!$A$2:$CR$600,MATCH(1,(GMWA!$CQ$2:$CQ$600=F$3)*(GMWA!$CP$2:$CP$600=F$4)*(GMWA!$CR$2:$CR$600=F$1),0),$A43-1966)</f>
        <v>5022</v>
      </c>
      <c r="G43" s="5" cm="1">
        <f t="array" ref="G43">INDEX(GMWA!$A$2:$CR$600,MATCH(1,(GMWA!$CQ$2:$CQ$600=G$3)*(GMWA!$CP$2:$CP$600=G$4)*(GMWA!$CR$2:$CR$600=G$1),0),$A43-1966)</f>
        <v>33.043610000000001</v>
      </c>
      <c r="H43" s="5" cm="1">
        <f t="array" ref="H43">INDEX(GMWA!$A$2:$CR$600,MATCH(1,(GMWA!$CQ$2:$CQ$600=H$3)*(GMWA!$CP$2:$CP$600=H$4)*(GMWA!$CR$2:$CR$600=H$1),0),$A43-1966)</f>
        <v>43391.519999999997</v>
      </c>
      <c r="I43" s="5" cm="1">
        <f t="array" ref="I43">INDEX(GMWA!$A$2:$CR$600,MATCH(1,(GMWA!$CQ$2:$CQ$600=I$3)*(GMWA!$CP$2:$CP$600=I$4)*(GMWA!$CR$2:$CR$600=I$1),0),$A43-1966)</f>
        <v>5.452426</v>
      </c>
      <c r="J43" s="5" cm="1">
        <f t="array" ref="J43">INDEX(GMWA!$A$2:$CR$600,MATCH(1,(GMWA!$CQ$2:$CQ$600=J$3)*(GMWA!$CP$2:$CP$600=J$4)*(GMWA!$CR$2:$CR$600=J$1),0),$A43-1966)</f>
        <v>11519</v>
      </c>
      <c r="K43" s="5" cm="1">
        <f t="array" ref="K43">INDEX(GMWA!$A$2:$CR$600,MATCH(1,(GMWA!$CQ$2:$CQ$600=K$3)*(GMWA!$CP$2:$CP$600=K$4)*(GMWA!$CR$2:$CR$600=K$1),0),$A43-1966)</f>
        <v>64.469290000000001</v>
      </c>
      <c r="L43" s="5" cm="1">
        <f t="array" ref="L43">INDEX(GMWA!$A$2:$CR$600,MATCH(1,(GMWA!$CQ$2:$CQ$600=L$3)*(GMWA!$CP$2:$CP$600=L$4)*(GMWA!$CR$2:$CR$600=L$1),0),$A43-1966)</f>
        <v>50.433999999999997</v>
      </c>
      <c r="M43" s="5" cm="1">
        <f t="array" ref="M43">INDEX(GMWA!$A$2:$CR$600,MATCH(1,(GMWA!$CQ$2:$CQ$600=M$3)*(GMWA!$CP$2:$CP$600=M$4)*(GMWA!$CR$2:$CR$600=M$1),0),$A43-1966)</f>
        <v>69.531999999999996</v>
      </c>
      <c r="N43" s="5" cm="1">
        <f t="array" ref="N43">INDEX(GMWA!$A$2:$CR$600,MATCH(1,(GMWA!$CQ$2:$CQ$600=N$3)*(GMWA!$CP$2:$CP$600=N$4)*(GMWA!$CR$2:$CR$600=N$1),0),$A43-1966)</f>
        <v>18.345800000000001</v>
      </c>
      <c r="O43" s="5" cm="1">
        <f t="array" ref="O43">INDEX(GMWA!$A$2:$CR$600,MATCH(1,(GMWA!$CQ$2:$CQ$600=O$3)*(GMWA!$CP$2:$CP$600=O$4)*(GMWA!$CR$2:$CR$600=O$1),0),$A43-1966)</f>
        <v>12.709</v>
      </c>
      <c r="P43" s="5" cm="1">
        <f t="array" ref="P43">INDEX(GMWA!$A$2:$CR$600,MATCH(1,(GMWA!$CQ$2:$CQ$600=P$3)*(GMWA!$CP$2:$CP$600=P$4)*(GMWA!$CR$2:$CR$600=P$1),0),$A43-1966)</f>
        <v>13.467460000000001</v>
      </c>
      <c r="Q43" s="5" cm="1">
        <f t="array" ref="Q43">INDEX(GMWA!$A$2:$CR$600,MATCH(1,(GMWA!$CQ$2:$CQ$600=Q$3)*(GMWA!$CP$2:$CP$600=Q$4)*(GMWA!$CR$2:$CR$600=Q$1),0),$A43-1966)</f>
        <v>9.0148270000000004</v>
      </c>
      <c r="R43" s="5" cm="1">
        <f t="array" ref="R43">INDEX(GMWA!$A$2:$CR$600,MATCH(1,(GMWA!$CQ$2:$CQ$600=R$3)*(GMWA!$CP$2:$CP$600=R$4)*(GMWA!$CR$2:$CR$600=R$1),0),$A43-1966)</f>
        <v>2.4131710000000002</v>
      </c>
      <c r="S43" s="5" cm="1">
        <f t="array" ref="S43">INDEX(GMWA!$A$2:$CR$600,MATCH(1,(GMWA!$CQ$2:$CQ$600=S$3)*(GMWA!$CP$2:$CP$600=S$4)*(GMWA!$CR$2:$CR$600=S$1),0),$A43-1966)</f>
        <v>3.3938199999999998</v>
      </c>
      <c r="T43" s="5" cm="1">
        <f t="array" ref="T43">INDEX(GMWA!$A$2:$CR$600,MATCH(1,(GMWA!$CQ$2:$CQ$600=T$3)*(GMWA!$CP$2:$CP$600=T$4)*(GMWA!$CR$2:$CR$600=T$1),0),$A43-1966)</f>
        <v>11.917</v>
      </c>
      <c r="U43" s="5" cm="1">
        <f t="array" ref="U43">INDEX(GMWA!$A$2:$CR$600,MATCH(1,(GMWA!$CQ$2:$CQ$600=U$3)*(GMWA!$CP$2:$CP$600=U$4)*(GMWA!$CR$2:$CR$600=U$1),0),$A43-1966)</f>
        <v>5.2395399999999999</v>
      </c>
      <c r="V43" s="5" cm="1">
        <f t="array" ref="V43">INDEX(GMWA!$A$2:$CR$600,MATCH(1,(GMWA!$CQ$2:$CQ$600=V$3)*(GMWA!$CP$2:$CP$600=V$4)*(GMWA!$CR$2:$CR$600=V$1),0),$A43-1966)</f>
        <v>1005405</v>
      </c>
      <c r="W43" s="5" cm="1">
        <f t="array" ref="W43">INDEX(GMWA!$A$2:$CR$600,MATCH(1,(GMWA!$CQ$2:$CQ$600=W$3)*(GMWA!$CP$2:$CP$600=W$4)*(GMWA!$CR$2:$CR$600=W$1),0),$A43-1966)</f>
        <v>16741.740000000002</v>
      </c>
      <c r="X43" s="5" cm="1">
        <f t="array" ref="X43">INDEX(GMWA!$A$2:$CR$600,MATCH(1,(GMWA!$CQ$2:$CQ$600=X$3)*(GMWA!$CP$2:$CP$600=X$4)*(GMWA!$CR$2:$CR$600=X$1),0),$A43-1966)</f>
        <v>877183</v>
      </c>
      <c r="Y43" s="5" cm="1">
        <f t="array" ref="Y43">INDEX(GMWA!$A$2:$CR$600,MATCH(1,(GMWA!$CQ$2:$CQ$600=Y$3)*(GMWA!$CP$2:$CP$600=Y$4)*(GMWA!$CR$2:$CR$600=Y$1),0),$A43-1966)</f>
        <v>1361026</v>
      </c>
      <c r="Z43" s="5" cm="1">
        <f t="array" ref="Z43">INDEX(GMWA!$A$2:$CR$600,MATCH(1,(GMWA!$CQ$2:$CQ$600=Z$3)*(GMWA!$CP$2:$CP$600=Z$4)*(GMWA!$CR$2:$CR$600=Z$1),0),$A43-1966)</f>
        <v>265312</v>
      </c>
      <c r="AA43" s="5" cm="1">
        <f t="array" ref="AA43">INDEX(GMWA!$A$2:$CR$600,MATCH(1,(GMWA!$CQ$2:$CQ$600=AA$3)*(GMWA!$CP$2:$CP$600=AA$4)*(GMWA!$CR$2:$CR$600=AA$1),0),$A43-1966)</f>
        <v>848.45600000000002</v>
      </c>
      <c r="AB43" s="5" cm="1">
        <f t="array" ref="AB43">INDEX(GMWA!$A$2:$CR$600,MATCH(1,(GMWA!$CQ$2:$CQ$600=AB$3)*(GMWA!$CP$2:$CP$600=AB$4)*(GMWA!$CR$2:$CR$600=AB$1),0),$A43-1966)</f>
        <v>1657312</v>
      </c>
      <c r="AC43" s="5" cm="1">
        <f t="array" ref="AC43">INDEX(GMWA!$A$2:$CR$600,MATCH(1,(GMWA!$CQ$2:$CQ$600=AC$3)*(GMWA!$CP$2:$CP$600=AC$4)*(GMWA!$CR$2:$CR$600=AC$1),0),$A43-1966)</f>
        <v>182.25489999999999</v>
      </c>
      <c r="AD43" s="5" cm="1">
        <f t="array" ref="AD43">INDEX(GMWA!$A$2:$CR$600,MATCH(1,(GMWA!$CQ$2:$CQ$600=AD$3)*(GMWA!$CP$2:$CP$600=AD$4)*(GMWA!$CR$2:$CR$600=AD$1),0),$A43-1966)</f>
        <v>450771.9</v>
      </c>
      <c r="AE43" s="5" cm="1">
        <f t="array" ref="AE43">INDEX(GMWA!$A$2:$CR$600,MATCH(1,(GMWA!$CQ$2:$CQ$600=AE$3)*(GMWA!$CP$2:$CP$600=AE$4)*(GMWA!$CR$2:$CR$600=AE$1),0),$A43-1966)</f>
        <v>1769.5219999999999</v>
      </c>
      <c r="AF43" s="5" cm="1">
        <f t="array" ref="AF43">INDEX(GMWA!$A$2:$CR$600,MATCH(1,(GMWA!$CQ$2:$CQ$600=AF$3)*(GMWA!$CP$2:$CP$600=AF$4)*(GMWA!$CR$2:$CR$600=AF$1),0),$A43-1966)</f>
        <v>1977.9590000000001</v>
      </c>
      <c r="AG43" s="5" cm="1">
        <f t="array" ref="AG43">INDEX(GMWA!$A$2:$CR$600,MATCH(1,(GMWA!$CQ$2:$CQ$600=AG$3)*(GMWA!$CP$2:$CP$600=AG$4)*(GMWA!$CR$2:$CR$600=AG$1),0),$A43-1966)</f>
        <v>2001.942</v>
      </c>
      <c r="AH43" s="5" cm="1">
        <f t="array" ref="AH43">INDEX(GMWA!$A$2:$CR$600,MATCH(1,(GMWA!$CQ$2:$CQ$600=AH$3)*(GMWA!$CP$2:$CP$600=AH$4)*(GMWA!$CR$2:$CR$600=AH$1),0),$A43-1966)</f>
        <v>672.24699999999996</v>
      </c>
      <c r="AI43" s="5" cm="1">
        <f t="array" ref="AI43">INDEX(GMWA!$A$2:$CR$600,MATCH(1,(GMWA!$CQ$2:$CQ$600=AI$3)*(GMWA!$CP$2:$CP$600=AI$4)*(GMWA!$CR$2:$CR$600=AI$1),0),$A43-1966)</f>
        <v>407.82499999999999</v>
      </c>
      <c r="AJ43" s="5" cm="1">
        <f t="array" ref="AJ43">INDEX(GMWA!$A$2:$CR$600,MATCH(1,(GMWA!$CQ$2:$CQ$600=AJ$3)*(GMWA!$CP$2:$CP$600=AJ$4)*(GMWA!$CR$2:$CR$600=AJ$1),0),$A43-1966)</f>
        <v>420.90300000000002</v>
      </c>
      <c r="AK43" s="5" cm="1">
        <f t="array" ref="AK43">INDEX(GMWA!$A$2:$CR$600,MATCH(1,(GMWA!$CQ$2:$CQ$600=AK$3)*(GMWA!$CP$2:$CP$600=AK$4)*(GMWA!$CR$2:$CR$600=AK$1),0),$A43-1966)</f>
        <v>283.02600000000001</v>
      </c>
      <c r="AL43" s="5" cm="1">
        <f t="array" ref="AL43">INDEX(GMWA!$A$2:$CR$600,MATCH(1,(GMWA!$CQ$2:$CQ$600=AL$3)*(GMWA!$CP$2:$CP$600=AL$4)*(GMWA!$CR$2:$CR$600=AL$1),0),$A43-1966)</f>
        <v>78.828810000000004</v>
      </c>
      <c r="AM43" s="5" cm="1">
        <f t="array" ref="AM43">INDEX(GMWA!$A$2:$CR$600,MATCH(1,(GMWA!$CQ$2:$CQ$600=AM$3)*(GMWA!$CP$2:$CP$600=AM$4)*(GMWA!$CR$2:$CR$600=AM$1),0),$A43-1966)</f>
        <v>63.008000000000003</v>
      </c>
      <c r="AN43" s="5" cm="1">
        <f t="array" ref="AN43">INDEX(GMWA!$A$2:$CR$600,MATCH(1,(GMWA!$CQ$2:$CQ$600=AN$3)*(GMWA!$CP$2:$CP$600=AN$4)*(GMWA!$CR$2:$CR$600=AN$1),0),$A43-1966)</f>
        <v>348.024</v>
      </c>
      <c r="AO43" s="5" cm="1">
        <f t="array" ref="AO43">INDEX(GMWA!$A$2:$CR$600,MATCH(1,(GMWA!$CQ$2:$CQ$600=AO$3)*(GMWA!$CP$2:$CP$600=AO$4)*(GMWA!$CR$2:$CR$600=AO$1),0),$A43-1966)</f>
        <v>173.083</v>
      </c>
      <c r="AP43" s="5" cm="1">
        <f t="array" ref="AP43">INDEX(GMWA!$A$2:$CR$600,MATCH(1,(GMWA!$CQ$2:$CQ$600=AP$3)*(GMWA!$CP$2:$CP$600=AP$4)*(GMWA!$CR$2:$CR$600=AP$1),0),$A43-1966)</f>
        <v>1548802</v>
      </c>
      <c r="AQ43" s="5" cm="1">
        <f t="array" ref="AQ43">INDEX(GMWA!$A$2:$CR$600,MATCH(1,(GMWA!$CQ$2:$CQ$600=AQ$3)*(GMWA!$CP$2:$CP$600=AQ$4)*(GMWA!$CR$2:$CR$600=AQ$1),0),$A43-1966)</f>
        <v>14478.05</v>
      </c>
      <c r="AR43" s="5" cm="1">
        <f t="array" ref="AR43">INDEX(GMWA!$A$2:$CR$600,MATCH(1,(GMWA!$CQ$2:$CQ$600=AR$3)*(GMWA!$CP$2:$CP$600=AR$4)*(GMWA!$CR$2:$CR$600=AR$1),0),$A43-1966)</f>
        <v>495053</v>
      </c>
      <c r="AS43" s="5" cm="1">
        <f t="array" ref="AS43">INDEX(GMWA!$A$2:$CR$600,MATCH(1,(GMWA!$CQ$2:$CQ$600=AS$3)*(GMWA!$CP$2:$CP$600=AS$4)*(GMWA!$CR$2:$CR$600=AS$1),0),$A43-1966)</f>
        <v>1571334</v>
      </c>
      <c r="AT43" s="5" cm="1">
        <f t="array" ref="AT43">INDEX(GMWA!$A$2:$CR$600,MATCH(1,(GMWA!$CQ$2:$CQ$600=AT$3)*(GMWA!$CP$2:$CP$600=AT$4)*(GMWA!$CR$2:$CR$600=AT$1),0),$A43-1966)</f>
        <v>1264981</v>
      </c>
      <c r="AU43" s="5" cm="1">
        <f t="array" ref="AU43">INDEX(GMWA!$A$2:$CR$600,MATCH(1,(GMWA!$CQ$2:$CQ$600=AU$3)*(GMWA!$CP$2:$CP$600=AU$4)*(GMWA!$CR$2:$CR$600=AU$1),0),$A43-1966)</f>
        <v>1722.1420000000001</v>
      </c>
      <c r="AV43" s="5" cm="1">
        <f t="array" ref="AV43">INDEX(GMWA!$A$2:$CR$600,MATCH(1,(GMWA!$CQ$2:$CQ$600=AV$3)*(GMWA!$CP$2:$CP$600=AV$4)*(GMWA!$CR$2:$CR$600=AV$1),0),$A43-1966)</f>
        <v>3323215</v>
      </c>
      <c r="AW43" s="5" cm="1">
        <f t="array" ref="AW43">INDEX(GMWA!$A$2:$CR$600,MATCH(1,(GMWA!$CQ$2:$CQ$600=AW$3)*(GMWA!$CP$2:$CP$600=AW$4)*(GMWA!$CR$2:$CR$600=AW$1),0),$A43-1966)</f>
        <v>602.54179999999997</v>
      </c>
      <c r="AX43" s="5" cm="1">
        <f t="array" ref="AX43">INDEX(GMWA!$A$2:$CR$600,MATCH(1,(GMWA!$CQ$2:$CQ$600=AX$3)*(GMWA!$CP$2:$CP$600=AX$4)*(GMWA!$CR$2:$CR$600=AX$1),0),$A43-1966)</f>
        <v>1205348</v>
      </c>
      <c r="AY43" s="5" cm="1">
        <f t="array" ref="AY43">INDEX(GMWA!$A$2:$CR$600,MATCH(1,(GMWA!$CQ$2:$CQ$600=AY$3)*(GMWA!$CP$2:$CP$600=AY$4)*(GMWA!$CR$2:$CR$600=AY$1),0),$A43-1966)</f>
        <v>2443.8040000000001</v>
      </c>
      <c r="AZ43" s="5" cm="1">
        <f t="array" ref="AZ43">INDEX(GMWA!$A$2:$CR$600,MATCH(1,(GMWA!$CQ$2:$CQ$600=AZ$3)*(GMWA!$CP$2:$CP$600=AZ$4)*(GMWA!$CR$2:$CR$600=AZ$1),0),$A43-1966)</f>
        <v>1936.9010000000001</v>
      </c>
      <c r="BA43" s="5" cm="1">
        <f t="array" ref="BA43">INDEX(GMWA!$A$2:$CR$600,MATCH(1,(GMWA!$CQ$2:$CQ$600=BA$3)*(GMWA!$CP$2:$CP$600=BA$4)*(GMWA!$CR$2:$CR$600=BA$1),0),$A43-1966)</f>
        <v>1576.011</v>
      </c>
      <c r="BB43" s="5" cm="1">
        <f t="array" ref="BB43">INDEX(GMWA!$A$2:$CR$600,MATCH(1,(GMWA!$CQ$2:$CQ$600=BB$3)*(GMWA!$CP$2:$CP$600=BB$4)*(GMWA!$CR$2:$CR$600=BB$1),0),$A43-1966)</f>
        <v>1069.3230000000001</v>
      </c>
      <c r="BC43" s="5" cm="1">
        <f t="array" ref="BC43">INDEX(GMWA!$A$2:$CR$600,MATCH(1,(GMWA!$CQ$2:$CQ$600=BC$3)*(GMWA!$CP$2:$CP$600=BC$4)*(GMWA!$CR$2:$CR$600=BC$1),0),$A43-1966)</f>
        <v>624.82899999999995</v>
      </c>
      <c r="BD43" s="5" cm="1">
        <f t="array" ref="BD43">INDEX(GMWA!$A$2:$CR$600,MATCH(1,(GMWA!$CQ$2:$CQ$600=BD$3)*(GMWA!$CP$2:$CP$600=BD$4)*(GMWA!$CR$2:$CR$600=BD$1),0),$A43-1966)</f>
        <v>346.47300000000001</v>
      </c>
      <c r="BE43" s="5" cm="1">
        <f t="array" ref="BE43">INDEX(GMWA!$A$2:$CR$600,MATCH(1,(GMWA!$CQ$2:$CQ$600=BE$3)*(GMWA!$CP$2:$CP$600=BE$4)*(GMWA!$CR$2:$CR$600=BE$1),0),$A43-1966)</f>
        <v>287.9051</v>
      </c>
      <c r="BF43" s="5" cm="1">
        <f t="array" ref="BF43">INDEX(GMWA!$A$2:$CR$600,MATCH(1,(GMWA!$CQ$2:$CQ$600=BF$3)*(GMWA!$CP$2:$CP$600=BF$4)*(GMWA!$CR$2:$CR$600=BF$1),0),$A43-1966)</f>
        <v>181.74700000000001</v>
      </c>
      <c r="BG43" s="5" cm="1">
        <f t="array" ref="BG43">INDEX(GMWA!$A$2:$CR$600,MATCH(1,(GMWA!$CQ$2:$CQ$600=BG$3)*(GMWA!$CP$2:$CP$600=BG$4)*(GMWA!$CR$2:$CR$600=BG$1),0),$A43-1966)</f>
        <v>169.66900000000001</v>
      </c>
      <c r="BH43" s="5" cm="1">
        <f t="array" ref="BH43">INDEX(GMWA!$A$2:$CR$600,MATCH(1,(GMWA!$CQ$2:$CQ$600=BH$3)*(GMWA!$CP$2:$CP$600=BH$4)*(GMWA!$CR$2:$CR$600=BH$1),0),$A43-1966)</f>
        <v>235.76300000000001</v>
      </c>
      <c r="BI43" s="5" cm="1">
        <f t="array" ref="BI43">INDEX(GMWA!$A$2:$CR$600,MATCH(1,(GMWA!$CQ$2:$CQ$600=BI$3)*(GMWA!$CP$2:$CP$600=BI$4)*(GMWA!$CR$2:$CR$600=BI$1),0),$A43-1966)</f>
        <v>175.41640000000001</v>
      </c>
      <c r="BK43" s="9">
        <f t="shared" si="29"/>
        <v>4.2107409451912412</v>
      </c>
      <c r="BL43" s="9">
        <f t="shared" si="30"/>
        <v>3.7125770678555505</v>
      </c>
      <c r="BM43" s="9">
        <f t="shared" si="31"/>
        <v>1.1086398163211098</v>
      </c>
      <c r="BN43" s="9">
        <f t="shared" si="32"/>
        <v>4.2556865188468107</v>
      </c>
      <c r="BO43" s="9">
        <f t="shared" si="33"/>
        <v>1.8928657580508985</v>
      </c>
      <c r="BP43" s="9">
        <f t="shared" si="34"/>
        <v>3.8945578792536089</v>
      </c>
      <c r="BQ43" s="9">
        <f t="shared" si="35"/>
        <v>2.6181865575099916</v>
      </c>
      <c r="BR43" s="9">
        <f t="shared" si="36"/>
        <v>2.9916485098617378</v>
      </c>
      <c r="BS43" s="9">
        <f t="shared" si="37"/>
        <v>2.5553944245415474</v>
      </c>
      <c r="BT43" s="9">
        <f t="shared" si="38"/>
        <v>3.6433166696995007</v>
      </c>
      <c r="BU43" s="9">
        <f t="shared" si="39"/>
        <v>2.54980007169006</v>
      </c>
      <c r="BV43" s="9">
        <f t="shared" si="40"/>
        <v>3.4732274961012854</v>
      </c>
      <c r="BW43" s="9">
        <f t="shared" si="41"/>
        <v>2.7290266821570053</v>
      </c>
      <c r="BX43" s="9">
        <f t="shared" si="42"/>
        <v>3.116287623367866</v>
      </c>
      <c r="BY43" s="9">
        <f t="shared" si="43"/>
        <v>3.1996588287562697</v>
      </c>
      <c r="BZ43" s="9">
        <f t="shared" si="44"/>
        <v>3.1851586073364286</v>
      </c>
      <c r="CA43" s="9">
        <f t="shared" si="45"/>
        <v>3.0612805140658601</v>
      </c>
      <c r="CB43" s="9">
        <f t="shared" si="46"/>
        <v>5.3863318943626197</v>
      </c>
      <c r="CC43" s="9">
        <f t="shared" si="47"/>
        <v>3.4241891363813988</v>
      </c>
      <c r="CD43" s="9">
        <f t="shared" si="48"/>
        <v>3.0271834900019066</v>
      </c>
    </row>
    <row r="44" spans="1:82">
      <c r="A44" s="5">
        <f t="shared" si="28"/>
        <v>2010</v>
      </c>
      <c r="B44" s="5" cm="1">
        <f t="array" ref="B44">INDEX(GMWA!$A$2:$CR$600,MATCH(1,(GMWA!$CQ$2:$CQ$600=B$3)*(GMWA!$CP$2:$CP$600=B$4)*(GMWA!$CR$2:$CR$600=B$1),0),$A44-1966)</f>
        <v>55769</v>
      </c>
      <c r="C44" s="5" cm="1">
        <f t="array" ref="C44">INDEX(GMWA!$A$2:$CR$600,MATCH(1,(GMWA!$CQ$2:$CQ$600=C$3)*(GMWA!$CP$2:$CP$600=C$4)*(GMWA!$CR$2:$CR$600=C$1),0),$A44-1966)</f>
        <v>648.47500000000002</v>
      </c>
      <c r="D44" s="5" cm="1">
        <f t="array" ref="D44">INDEX(GMWA!$A$2:$CR$600,MATCH(1,(GMWA!$CQ$2:$CQ$600=D$3)*(GMWA!$CP$2:$CP$600=D$4)*(GMWA!$CR$2:$CR$600=D$1),0),$A44-1966)</f>
        <v>9551.8979999999992</v>
      </c>
      <c r="E44" s="5" cm="1">
        <f t="array" ref="E44">INDEX(GMWA!$A$2:$CR$600,MATCH(1,(GMWA!$CQ$2:$CQ$600=E$3)*(GMWA!$CP$2:$CP$600=E$4)*(GMWA!$CR$2:$CR$600=E$1),0),$A44-1966)</f>
        <v>59990</v>
      </c>
      <c r="F44" s="5" cm="1">
        <f t="array" ref="F44">INDEX(GMWA!$A$2:$CR$600,MATCH(1,(GMWA!$CQ$2:$CQ$600=F$3)*(GMWA!$CP$2:$CP$600=F$4)*(GMWA!$CR$2:$CR$600=F$1),0),$A44-1966)</f>
        <v>7847</v>
      </c>
      <c r="G44" s="5" cm="1">
        <f t="array" ref="G44">INDEX(GMWA!$A$2:$CR$600,MATCH(1,(GMWA!$CQ$2:$CQ$600=G$3)*(GMWA!$CP$2:$CP$600=G$4)*(GMWA!$CR$2:$CR$600=G$1),0),$A44-1966)</f>
        <v>34.367539999999998</v>
      </c>
      <c r="H44" s="5" cm="1">
        <f t="array" ref="H44">INDEX(GMWA!$A$2:$CR$600,MATCH(1,(GMWA!$CQ$2:$CQ$600=H$3)*(GMWA!$CP$2:$CP$600=H$4)*(GMWA!$CR$2:$CR$600=H$1),0),$A44-1966)</f>
        <v>38443.040000000001</v>
      </c>
      <c r="I44" s="5" cm="1">
        <f t="array" ref="I44">INDEX(GMWA!$A$2:$CR$600,MATCH(1,(GMWA!$CQ$2:$CQ$600=I$3)*(GMWA!$CP$2:$CP$600=I$4)*(GMWA!$CR$2:$CR$600=I$1),0),$A44-1966)</f>
        <v>5.1567990000000004</v>
      </c>
      <c r="J44" s="5" cm="1">
        <f t="array" ref="J44">INDEX(GMWA!$A$2:$CR$600,MATCH(1,(GMWA!$CQ$2:$CQ$600=J$3)*(GMWA!$CP$2:$CP$600=J$4)*(GMWA!$CR$2:$CR$600=J$1),0),$A44-1966)</f>
        <v>13387</v>
      </c>
      <c r="K44" s="5" cm="1">
        <f t="array" ref="K44">INDEX(GMWA!$A$2:$CR$600,MATCH(1,(GMWA!$CQ$2:$CQ$600=K$3)*(GMWA!$CP$2:$CP$600=K$4)*(GMWA!$CR$2:$CR$600=K$1),0),$A44-1966)</f>
        <v>62.887720000000002</v>
      </c>
      <c r="L44" s="5" cm="1">
        <f t="array" ref="L44">INDEX(GMWA!$A$2:$CR$600,MATCH(1,(GMWA!$CQ$2:$CQ$600=L$3)*(GMWA!$CP$2:$CP$600=L$4)*(GMWA!$CR$2:$CR$600=L$1),0),$A44-1966)</f>
        <v>51.426000000000002</v>
      </c>
      <c r="M44" s="5" cm="1">
        <f t="array" ref="M44">INDEX(GMWA!$A$2:$CR$600,MATCH(1,(GMWA!$CQ$2:$CQ$600=M$3)*(GMWA!$CP$2:$CP$600=M$4)*(GMWA!$CR$2:$CR$600=M$1),0),$A44-1966)</f>
        <v>68.925989999999999</v>
      </c>
      <c r="N44" s="5" cm="1">
        <f t="array" ref="N44">INDEX(GMWA!$A$2:$CR$600,MATCH(1,(GMWA!$CQ$2:$CQ$600=N$3)*(GMWA!$CP$2:$CP$600=N$4)*(GMWA!$CR$2:$CR$600=N$1),0),$A44-1966)</f>
        <v>20.310400000000001</v>
      </c>
      <c r="O44" s="5" cm="1">
        <f t="array" ref="O44">INDEX(GMWA!$A$2:$CR$600,MATCH(1,(GMWA!$CQ$2:$CQ$600=O$3)*(GMWA!$CP$2:$CP$600=O$4)*(GMWA!$CR$2:$CR$600=O$1),0),$A44-1966)</f>
        <v>11.397</v>
      </c>
      <c r="P44" s="5" cm="1">
        <f t="array" ref="P44">INDEX(GMWA!$A$2:$CR$600,MATCH(1,(GMWA!$CQ$2:$CQ$600=P$3)*(GMWA!$CP$2:$CP$600=P$4)*(GMWA!$CR$2:$CR$600=P$1),0),$A44-1966)</f>
        <v>12.921279999999999</v>
      </c>
      <c r="Q44" s="5" cm="1">
        <f t="array" ref="Q44">INDEX(GMWA!$A$2:$CR$600,MATCH(1,(GMWA!$CQ$2:$CQ$600=Q$3)*(GMWA!$CP$2:$CP$600=Q$4)*(GMWA!$CR$2:$CR$600=Q$1),0),$A44-1966)</f>
        <v>8.5637249999999998</v>
      </c>
      <c r="R44" s="5" cm="1">
        <f t="array" ref="R44">INDEX(GMWA!$A$2:$CR$600,MATCH(1,(GMWA!$CQ$2:$CQ$600=R$3)*(GMWA!$CP$2:$CP$600=R$4)*(GMWA!$CR$2:$CR$600=R$1),0),$A44-1966)</f>
        <v>2.4971939999999999</v>
      </c>
      <c r="S44" s="5" cm="1">
        <f t="array" ref="S44">INDEX(GMWA!$A$2:$CR$600,MATCH(1,(GMWA!$CQ$2:$CQ$600=S$3)*(GMWA!$CP$2:$CP$600=S$4)*(GMWA!$CR$2:$CR$600=S$1),0),$A44-1966)</f>
        <v>4.7253610000000004</v>
      </c>
      <c r="T44" s="5" cm="1">
        <f t="array" ref="T44">INDEX(GMWA!$A$2:$CR$600,MATCH(1,(GMWA!$CQ$2:$CQ$600=T$3)*(GMWA!$CP$2:$CP$600=T$4)*(GMWA!$CR$2:$CR$600=T$1),0),$A44-1966)</f>
        <v>13.236000000000001</v>
      </c>
      <c r="U44" s="5" cm="1">
        <f t="array" ref="U44">INDEX(GMWA!$A$2:$CR$600,MATCH(1,(GMWA!$CQ$2:$CQ$600=U$3)*(GMWA!$CP$2:$CP$600=U$4)*(GMWA!$CR$2:$CR$600=U$1),0),$A44-1966)</f>
        <v>5.2825800000000003</v>
      </c>
      <c r="V44" s="5" cm="1">
        <f t="array" ref="V44">INDEX(GMWA!$A$2:$CR$600,MATCH(1,(GMWA!$CQ$2:$CQ$600=V$3)*(GMWA!$CP$2:$CP$600=V$4)*(GMWA!$CR$2:$CR$600=V$1),0),$A44-1966)</f>
        <v>1220252</v>
      </c>
      <c r="W44" s="5" cm="1">
        <f t="array" ref="W44">INDEX(GMWA!$A$2:$CR$600,MATCH(1,(GMWA!$CQ$2:$CQ$600=W$3)*(GMWA!$CP$2:$CP$600=W$4)*(GMWA!$CR$2:$CR$600=W$1),0),$A44-1966)</f>
        <v>18899.740000000002</v>
      </c>
      <c r="X44" s="5" cm="1">
        <f t="array" ref="X44">INDEX(GMWA!$A$2:$CR$600,MATCH(1,(GMWA!$CQ$2:$CQ$600=X$3)*(GMWA!$CP$2:$CP$600=X$4)*(GMWA!$CR$2:$CR$600=X$1),0),$A44-1966)</f>
        <v>917566</v>
      </c>
      <c r="Y44" s="5" cm="1">
        <f t="array" ref="Y44">INDEX(GMWA!$A$2:$CR$600,MATCH(1,(GMWA!$CQ$2:$CQ$600=Y$3)*(GMWA!$CP$2:$CP$600=Y$4)*(GMWA!$CR$2:$CR$600=Y$1),0),$A44-1966)</f>
        <v>1492208</v>
      </c>
      <c r="Z44" s="5" cm="1">
        <f t="array" ref="Z44">INDEX(GMWA!$A$2:$CR$600,MATCH(1,(GMWA!$CQ$2:$CQ$600=Z$3)*(GMWA!$CP$2:$CP$600=Z$4)*(GMWA!$CR$2:$CR$600=Z$1),0),$A44-1966)</f>
        <v>326306</v>
      </c>
      <c r="AA44" s="5" cm="1">
        <f t="array" ref="AA44">INDEX(GMWA!$A$2:$CR$600,MATCH(1,(GMWA!$CQ$2:$CQ$600=AA$3)*(GMWA!$CP$2:$CP$600=AA$4)*(GMWA!$CR$2:$CR$600=AA$1),0),$A44-1966)</f>
        <v>967.78200000000004</v>
      </c>
      <c r="AB44" s="5" cm="1">
        <f t="array" ref="AB44">INDEX(GMWA!$A$2:$CR$600,MATCH(1,(GMWA!$CQ$2:$CQ$600=AB$3)*(GMWA!$CP$2:$CP$600=AB$4)*(GMWA!$CR$2:$CR$600=AB$1),0),$A44-1966)</f>
        <v>1685610</v>
      </c>
      <c r="AC44" s="5" cm="1">
        <f t="array" ref="AC44">INDEX(GMWA!$A$2:$CR$600,MATCH(1,(GMWA!$CQ$2:$CQ$600=AC$3)*(GMWA!$CP$2:$CP$600=AC$4)*(GMWA!$CR$2:$CR$600=AC$1),0),$A44-1966)</f>
        <v>182.26079999999999</v>
      </c>
      <c r="AD44" s="5" cm="1">
        <f t="array" ref="AD44">INDEX(GMWA!$A$2:$CR$600,MATCH(1,(GMWA!$CQ$2:$CQ$600=AD$3)*(GMWA!$CP$2:$CP$600=AD$4)*(GMWA!$CR$2:$CR$600=AD$1),0),$A44-1966)</f>
        <v>502010.9</v>
      </c>
      <c r="AE44" s="5" cm="1">
        <f t="array" ref="AE44">INDEX(GMWA!$A$2:$CR$600,MATCH(1,(GMWA!$CQ$2:$CQ$600=AE$3)*(GMWA!$CP$2:$CP$600=AE$4)*(GMWA!$CR$2:$CR$600=AE$1),0),$A44-1966)</f>
        <v>2011.6769999999999</v>
      </c>
      <c r="AF44" s="5" cm="1">
        <f t="array" ref="AF44">INDEX(GMWA!$A$2:$CR$600,MATCH(1,(GMWA!$CQ$2:$CQ$600=AF$3)*(GMWA!$CP$2:$CP$600=AF$4)*(GMWA!$CR$2:$CR$600=AF$1),0),$A44-1966)</f>
        <v>2146.5010000000002</v>
      </c>
      <c r="AG44" s="5" cm="1">
        <f t="array" ref="AG44">INDEX(GMWA!$A$2:$CR$600,MATCH(1,(GMWA!$CQ$2:$CQ$600=AG$3)*(GMWA!$CP$2:$CP$600=AG$4)*(GMWA!$CR$2:$CR$600=AG$1),0),$A44-1966)</f>
        <v>2023.182</v>
      </c>
      <c r="AH44" s="5" cm="1">
        <f t="array" ref="AH44">INDEX(GMWA!$A$2:$CR$600,MATCH(1,(GMWA!$CQ$2:$CQ$600=AH$3)*(GMWA!$CP$2:$CP$600=AH$4)*(GMWA!$CR$2:$CR$600=AH$1),0),$A44-1966)</f>
        <v>725.00699999999995</v>
      </c>
      <c r="AI44" s="5" cm="1">
        <f t="array" ref="AI44">INDEX(GMWA!$A$2:$CR$600,MATCH(1,(GMWA!$CQ$2:$CQ$600=AI$3)*(GMWA!$CP$2:$CP$600=AI$4)*(GMWA!$CR$2:$CR$600=AI$1),0),$A44-1966)</f>
        <v>443.33300000000003</v>
      </c>
      <c r="AJ44" s="5" cm="1">
        <f t="array" ref="AJ44">INDEX(GMWA!$A$2:$CR$600,MATCH(1,(GMWA!$CQ$2:$CQ$600=AJ$3)*(GMWA!$CP$2:$CP$600=AJ$4)*(GMWA!$CR$2:$CR$600=AJ$1),0),$A44-1966)</f>
        <v>441.65800000000002</v>
      </c>
      <c r="AK44" s="5" cm="1">
        <f t="array" ref="AK44">INDEX(GMWA!$A$2:$CR$600,MATCH(1,(GMWA!$CQ$2:$CQ$600=AK$3)*(GMWA!$CP$2:$CP$600=AK$4)*(GMWA!$CR$2:$CR$600=AK$1),0),$A44-1966)</f>
        <v>306.76799999999997</v>
      </c>
      <c r="AL44" s="5" cm="1">
        <f t="array" ref="AL44">INDEX(GMWA!$A$2:$CR$600,MATCH(1,(GMWA!$CQ$2:$CQ$600=AL$3)*(GMWA!$CP$2:$CP$600=AL$4)*(GMWA!$CR$2:$CR$600=AL$1),0),$A44-1966)</f>
        <v>93.080029999999994</v>
      </c>
      <c r="AM44" s="5" cm="1">
        <f t="array" ref="AM44">INDEX(GMWA!$A$2:$CR$600,MATCH(1,(GMWA!$CQ$2:$CQ$600=AM$3)*(GMWA!$CP$2:$CP$600=AM$4)*(GMWA!$CR$2:$CR$600=AM$1),0),$A44-1966)</f>
        <v>111.449</v>
      </c>
      <c r="AN44" s="5" cm="1">
        <f t="array" ref="AN44">INDEX(GMWA!$A$2:$CR$600,MATCH(1,(GMWA!$CQ$2:$CQ$600=AN$3)*(GMWA!$CP$2:$CP$600=AN$4)*(GMWA!$CR$2:$CR$600=AN$1),0),$A44-1966)</f>
        <v>314.22699999999998</v>
      </c>
      <c r="AO44" s="5" cm="1">
        <f t="array" ref="AO44">INDEX(GMWA!$A$2:$CR$600,MATCH(1,(GMWA!$CQ$2:$CQ$600=AO$3)*(GMWA!$CP$2:$CP$600=AO$4)*(GMWA!$CR$2:$CR$600=AO$1),0),$A44-1966)</f>
        <v>191.68100000000001</v>
      </c>
      <c r="AP44" s="5" cm="1">
        <f t="array" ref="AP44">INDEX(GMWA!$A$2:$CR$600,MATCH(1,(GMWA!$CQ$2:$CQ$600=AP$3)*(GMWA!$CP$2:$CP$600=AP$4)*(GMWA!$CR$2:$CR$600=AP$1),0),$A44-1966)</f>
        <v>1608553</v>
      </c>
      <c r="AQ44" s="5" cm="1">
        <f t="array" ref="AQ44">INDEX(GMWA!$A$2:$CR$600,MATCH(1,(GMWA!$CQ$2:$CQ$600=AQ$3)*(GMWA!$CP$2:$CP$600=AQ$4)*(GMWA!$CR$2:$CR$600=AQ$1),0),$A44-1966)</f>
        <v>15048.97</v>
      </c>
      <c r="AR44" s="5" cm="1">
        <f t="array" ref="AR44">INDEX(GMWA!$A$2:$CR$600,MATCH(1,(GMWA!$CQ$2:$CQ$600=AR$3)*(GMWA!$CP$2:$CP$600=AR$4)*(GMWA!$CR$2:$CR$600=AR$1),0),$A44-1966)</f>
        <v>505681</v>
      </c>
      <c r="AS44" s="5" cm="1">
        <f t="array" ref="AS44">INDEX(GMWA!$A$2:$CR$600,MATCH(1,(GMWA!$CQ$2:$CQ$600=AS$3)*(GMWA!$CP$2:$CP$600=AS$4)*(GMWA!$CR$2:$CR$600=AS$1),0),$A44-1966)</f>
        <v>1666048</v>
      </c>
      <c r="AT44" s="5" cm="1">
        <f t="array" ref="AT44">INDEX(GMWA!$A$2:$CR$600,MATCH(1,(GMWA!$CQ$2:$CQ$600=AT$3)*(GMWA!$CP$2:$CP$600=AT$4)*(GMWA!$CR$2:$CR$600=AT$1),0),$A44-1966)</f>
        <v>1364626</v>
      </c>
      <c r="AU44" s="5" cm="1">
        <f t="array" ref="AU44">INDEX(GMWA!$A$2:$CR$600,MATCH(1,(GMWA!$CQ$2:$CQ$600=AU$3)*(GMWA!$CP$2:$CP$600=AU$4)*(GMWA!$CR$2:$CR$600=AU$1),0),$A44-1966)</f>
        <v>1810.9269999999999</v>
      </c>
      <c r="AV44" s="5" cm="1">
        <f t="array" ref="AV44">INDEX(GMWA!$A$2:$CR$600,MATCH(1,(GMWA!$CQ$2:$CQ$600=AV$3)*(GMWA!$CP$2:$CP$600=AV$4)*(GMWA!$CR$2:$CR$600=AV$1),0),$A44-1966)</f>
        <v>3548776</v>
      </c>
      <c r="AW44" s="5" cm="1">
        <f t="array" ref="AW44">INDEX(GMWA!$A$2:$CR$600,MATCH(1,(GMWA!$CQ$2:$CQ$600=AW$3)*(GMWA!$CP$2:$CP$600=AW$4)*(GMWA!$CR$2:$CR$600=AW$1),0),$A44-1966)</f>
        <v>623.82929999999999</v>
      </c>
      <c r="AX44" s="5" cm="1">
        <f t="array" ref="AX44">INDEX(GMWA!$A$2:$CR$600,MATCH(1,(GMWA!$CQ$2:$CQ$600=AX$3)*(GMWA!$CP$2:$CP$600=AX$4)*(GMWA!$CR$2:$CR$600=AX$1),0),$A44-1966)</f>
        <v>1322611</v>
      </c>
      <c r="AY44" s="5" cm="1">
        <f t="array" ref="AY44">INDEX(GMWA!$A$2:$CR$600,MATCH(1,(GMWA!$CQ$2:$CQ$600=AY$3)*(GMWA!$CP$2:$CP$600=AY$4)*(GMWA!$CR$2:$CR$600=AY$1),0),$A44-1966)</f>
        <v>2558.9349999999999</v>
      </c>
      <c r="AZ44" s="5" cm="1">
        <f t="array" ref="AZ44">INDEX(GMWA!$A$2:$CR$600,MATCH(1,(GMWA!$CQ$2:$CQ$600=AZ$3)*(GMWA!$CP$2:$CP$600=AZ$4)*(GMWA!$CR$2:$CR$600=AZ$1),0),$A44-1966)</f>
        <v>1993.9159999999999</v>
      </c>
      <c r="BA44" s="5" cm="1">
        <f t="array" ref="BA44">INDEX(GMWA!$A$2:$CR$600,MATCH(1,(GMWA!$CQ$2:$CQ$600=BA$3)*(GMWA!$CP$2:$CP$600=BA$4)*(GMWA!$CR$2:$CR$600=BA$1),0),$A44-1966)</f>
        <v>1609.288</v>
      </c>
      <c r="BB44" s="5" cm="1">
        <f t="array" ref="BB44">INDEX(GMWA!$A$2:$CR$600,MATCH(1,(GMWA!$CQ$2:$CQ$600=BB$3)*(GMWA!$CP$2:$CP$600=BB$4)*(GMWA!$CR$2:$CR$600=BB$1),0),$A44-1966)</f>
        <v>1072.7090000000001</v>
      </c>
      <c r="BC44" s="5" cm="1">
        <f t="array" ref="BC44">INDEX(GMWA!$A$2:$CR$600,MATCH(1,(GMWA!$CQ$2:$CQ$600=BC$3)*(GMWA!$CP$2:$CP$600=BC$4)*(GMWA!$CR$2:$CR$600=BC$1),0),$A44-1966)</f>
        <v>638.74099999999999</v>
      </c>
      <c r="BD44" s="5" cm="1">
        <f t="array" ref="BD44">INDEX(GMWA!$A$2:$CR$600,MATCH(1,(GMWA!$CQ$2:$CQ$600=BD$3)*(GMWA!$CP$2:$CP$600=BD$4)*(GMWA!$CR$2:$CR$600=BD$1),0),$A44-1966)</f>
        <v>363.14</v>
      </c>
      <c r="BE44" s="5" cm="1">
        <f t="array" ref="BE44">INDEX(GMWA!$A$2:$CR$600,MATCH(1,(GMWA!$CQ$2:$CQ$600=BE$3)*(GMWA!$CP$2:$CP$600=BE$4)*(GMWA!$CR$2:$CR$600=BE$1),0),$A44-1966)</f>
        <v>295.54039999999998</v>
      </c>
      <c r="BF44" s="5" cm="1">
        <f t="array" ref="BF44">INDEX(GMWA!$A$2:$CR$600,MATCH(1,(GMWA!$CQ$2:$CQ$600=BF$3)*(GMWA!$CP$2:$CP$600=BF$4)*(GMWA!$CR$2:$CR$600=BF$1),0),$A44-1966)</f>
        <v>188.143</v>
      </c>
      <c r="BG44" s="5" cm="1">
        <f t="array" ref="BG44">INDEX(GMWA!$A$2:$CR$600,MATCH(1,(GMWA!$CQ$2:$CQ$600=BG$3)*(GMWA!$CP$2:$CP$600=BG$4)*(GMWA!$CR$2:$CR$600=BG$1),0),$A44-1966)</f>
        <v>167.202</v>
      </c>
      <c r="BH44" s="5" cm="1">
        <f t="array" ref="BH44">INDEX(GMWA!$A$2:$CR$600,MATCH(1,(GMWA!$CQ$2:$CQ$600=BH$3)*(GMWA!$CP$2:$CP$600=BH$4)*(GMWA!$CR$2:$CR$600=BH$1),0),$A44-1966)</f>
        <v>224.893</v>
      </c>
      <c r="BI44" s="5" cm="1">
        <f t="array" ref="BI44">INDEX(GMWA!$A$2:$CR$600,MATCH(1,(GMWA!$CQ$2:$CQ$600=BI$3)*(GMWA!$CP$2:$CP$600=BI$4)*(GMWA!$CR$2:$CR$600=BI$1),0),$A44-1966)</f>
        <v>179.61080000000001</v>
      </c>
      <c r="BK44" s="9">
        <f t="shared" si="29"/>
        <v>4.5702854820151906</v>
      </c>
      <c r="BL44" s="9">
        <f t="shared" si="30"/>
        <v>3.4311318568403584</v>
      </c>
      <c r="BM44" s="9">
        <f t="shared" si="31"/>
        <v>1.0410039168844529</v>
      </c>
      <c r="BN44" s="9">
        <f t="shared" si="32"/>
        <v>4.0202170206834431</v>
      </c>
      <c r="BO44" s="9">
        <f t="shared" si="33"/>
        <v>2.4047979503901247</v>
      </c>
      <c r="BP44" s="9">
        <f t="shared" si="34"/>
        <v>3.5511654484171018</v>
      </c>
      <c r="BQ44" s="9">
        <f t="shared" si="35"/>
        <v>2.2806604137374604</v>
      </c>
      <c r="BR44" s="9">
        <f t="shared" si="36"/>
        <v>2.8293516762792659</v>
      </c>
      <c r="BS44" s="9">
        <f t="shared" si="37"/>
        <v>2.6666751658181127</v>
      </c>
      <c r="BT44" s="9">
        <f t="shared" si="38"/>
        <v>3.126134066254175</v>
      </c>
      <c r="BU44" s="9">
        <f t="shared" si="39"/>
        <v>2.3958060117372408</v>
      </c>
      <c r="BV44" s="9">
        <f t="shared" si="40"/>
        <v>3.4068111519378879</v>
      </c>
      <c r="BW44" s="9">
        <f t="shared" si="41"/>
        <v>2.8014074346868378</v>
      </c>
      <c r="BX44" s="9">
        <f t="shared" si="42"/>
        <v>2.5707538125968514</v>
      </c>
      <c r="BY44" s="9">
        <f t="shared" si="43"/>
        <v>2.9256302387820439</v>
      </c>
      <c r="BZ44" s="9">
        <f t="shared" si="44"/>
        <v>2.7915965811297139</v>
      </c>
      <c r="CA44" s="9">
        <f t="shared" si="45"/>
        <v>2.6828461486314521</v>
      </c>
      <c r="CB44" s="9">
        <f t="shared" si="46"/>
        <v>4.2399312690109383</v>
      </c>
      <c r="CC44" s="9">
        <f t="shared" si="47"/>
        <v>4.2122414687471164</v>
      </c>
      <c r="CD44" s="9">
        <f t="shared" si="48"/>
        <v>2.7559226005707398</v>
      </c>
    </row>
    <row r="45" spans="1:82">
      <c r="A45" s="5">
        <f t="shared" si="28"/>
        <v>2011</v>
      </c>
      <c r="B45" s="5" cm="1">
        <f t="array" ref="B45">INDEX(GMWA!$A$2:$CR$600,MATCH(1,(GMWA!$CQ$2:$CQ$600=B$3)*(GMWA!$CP$2:$CP$600=B$4)*(GMWA!$CR$2:$CR$600=B$1),0),$A45-1966)</f>
        <v>62426</v>
      </c>
      <c r="C45" s="5" cm="1">
        <f t="array" ref="C45">INDEX(GMWA!$A$2:$CR$600,MATCH(1,(GMWA!$CQ$2:$CQ$600=C$3)*(GMWA!$CP$2:$CP$600=C$4)*(GMWA!$CR$2:$CR$600=C$1),0),$A45-1966)</f>
        <v>691.22500000000002</v>
      </c>
      <c r="D45" s="5" cm="1">
        <f t="array" ref="D45">INDEX(GMWA!$A$2:$CR$600,MATCH(1,(GMWA!$CQ$2:$CQ$600=D$3)*(GMWA!$CP$2:$CP$600=D$4)*(GMWA!$CR$2:$CR$600=D$1),0),$A45-1966)</f>
        <v>9723.9</v>
      </c>
      <c r="E45" s="5" cm="1">
        <f t="array" ref="E45">INDEX(GMWA!$A$2:$CR$600,MATCH(1,(GMWA!$CQ$2:$CQ$600=E$3)*(GMWA!$CP$2:$CP$600=E$4)*(GMWA!$CR$2:$CR$600=E$1),0),$A45-1966)</f>
        <v>63271</v>
      </c>
      <c r="F45" s="5" cm="1">
        <f t="array" ref="F45">INDEX(GMWA!$A$2:$CR$600,MATCH(1,(GMWA!$CQ$2:$CQ$600=F$3)*(GMWA!$CP$2:$CP$600=F$4)*(GMWA!$CR$2:$CR$600=F$1),0),$A45-1966)</f>
        <v>10584</v>
      </c>
      <c r="G45" s="5" cm="1">
        <f t="array" ref="G45">INDEX(GMWA!$A$2:$CR$600,MATCH(1,(GMWA!$CQ$2:$CQ$600=G$3)*(GMWA!$CP$2:$CP$600=G$4)*(GMWA!$CR$2:$CR$600=G$1),0),$A45-1966)</f>
        <v>36.378459999999997</v>
      </c>
      <c r="H45" s="5" cm="1">
        <f t="array" ref="H45">INDEX(GMWA!$A$2:$CR$600,MATCH(1,(GMWA!$CQ$2:$CQ$600=H$3)*(GMWA!$CP$2:$CP$600=H$4)*(GMWA!$CR$2:$CR$600=H$1),0),$A45-1966)</f>
        <v>45588.09</v>
      </c>
      <c r="I45" s="5" cm="1">
        <f t="array" ref="I45">INDEX(GMWA!$A$2:$CR$600,MATCH(1,(GMWA!$CQ$2:$CQ$600=I$3)*(GMWA!$CP$2:$CP$600=I$4)*(GMWA!$CR$2:$CR$600=I$1),0),$A45-1966)</f>
        <v>4.738556</v>
      </c>
      <c r="J45" s="5" cm="1">
        <f t="array" ref="J45">INDEX(GMWA!$A$2:$CR$600,MATCH(1,(GMWA!$CQ$2:$CQ$600=J$3)*(GMWA!$CP$2:$CP$600=J$4)*(GMWA!$CR$2:$CR$600=J$1),0),$A45-1966)</f>
        <v>14566</v>
      </c>
      <c r="K45" s="5" cm="1">
        <f t="array" ref="K45">INDEX(GMWA!$A$2:$CR$600,MATCH(1,(GMWA!$CQ$2:$CQ$600=K$3)*(GMWA!$CP$2:$CP$600=K$4)*(GMWA!$CR$2:$CR$600=K$1),0),$A45-1966)</f>
        <v>67.089129999999997</v>
      </c>
      <c r="L45" s="5" cm="1">
        <f t="array" ref="L45">INDEX(GMWA!$A$2:$CR$600,MATCH(1,(GMWA!$CQ$2:$CQ$600=L$3)*(GMWA!$CP$2:$CP$600=L$4)*(GMWA!$CR$2:$CR$600=L$1),0),$A45-1966)</f>
        <v>56.77</v>
      </c>
      <c r="M45" s="5" cm="1">
        <f t="array" ref="M45">INDEX(GMWA!$A$2:$CR$600,MATCH(1,(GMWA!$CQ$2:$CQ$600=M$3)*(GMWA!$CP$2:$CP$600=M$4)*(GMWA!$CR$2:$CR$600=M$1),0),$A45-1966)</f>
        <v>76.65701</v>
      </c>
      <c r="N45" s="5" cm="1">
        <f t="array" ref="N45">INDEX(GMWA!$A$2:$CR$600,MATCH(1,(GMWA!$CQ$2:$CQ$600=N$3)*(GMWA!$CP$2:$CP$600=N$4)*(GMWA!$CR$2:$CR$600=N$1),0),$A45-1966)</f>
        <v>26.430779999999999</v>
      </c>
      <c r="O45" s="5" cm="1">
        <f t="array" ref="O45">INDEX(GMWA!$A$2:$CR$600,MATCH(1,(GMWA!$CQ$2:$CQ$600=O$3)*(GMWA!$CP$2:$CP$600=O$4)*(GMWA!$CR$2:$CR$600=O$1),0),$A45-1966)</f>
        <v>11.648999999999999</v>
      </c>
      <c r="P45" s="5" cm="1">
        <f t="array" ref="P45">INDEX(GMWA!$A$2:$CR$600,MATCH(1,(GMWA!$CQ$2:$CQ$600=P$3)*(GMWA!$CP$2:$CP$600=P$4)*(GMWA!$CR$2:$CR$600=P$1),0),$A45-1966)</f>
        <v>13.282970000000001</v>
      </c>
      <c r="Q45" s="5" cm="1">
        <f t="array" ref="Q45">INDEX(GMWA!$A$2:$CR$600,MATCH(1,(GMWA!$CQ$2:$CQ$600=Q$3)*(GMWA!$CP$2:$CP$600=Q$4)*(GMWA!$CR$2:$CR$600=Q$1),0),$A45-1966)</f>
        <v>8.6250999999999998</v>
      </c>
      <c r="R45" s="5" cm="1">
        <f t="array" ref="R45">INDEX(GMWA!$A$2:$CR$600,MATCH(1,(GMWA!$CQ$2:$CQ$600=R$3)*(GMWA!$CP$2:$CP$600=R$4)*(GMWA!$CR$2:$CR$600=R$1),0),$A45-1966)</f>
        <v>2.7532730000000001</v>
      </c>
      <c r="S45" s="5" cm="1">
        <f t="array" ref="S45">INDEX(GMWA!$A$2:$CR$600,MATCH(1,(GMWA!$CQ$2:$CQ$600=S$3)*(GMWA!$CP$2:$CP$600=S$4)*(GMWA!$CR$2:$CR$600=S$1),0),$A45-1966)</f>
        <v>5.7460699999999996</v>
      </c>
      <c r="T45" s="5" cm="1">
        <f t="array" ref="T45">INDEX(GMWA!$A$2:$CR$600,MATCH(1,(GMWA!$CQ$2:$CQ$600=T$3)*(GMWA!$CP$2:$CP$600=T$4)*(GMWA!$CR$2:$CR$600=T$1),0),$A45-1966)</f>
        <v>15.066000000000001</v>
      </c>
      <c r="U45" s="5" cm="1">
        <f t="array" ref="U45">INDEX(GMWA!$A$2:$CR$600,MATCH(1,(GMWA!$CQ$2:$CQ$600=U$3)*(GMWA!$CP$2:$CP$600=U$4)*(GMWA!$CR$2:$CR$600=U$1),0),$A45-1966)</f>
        <v>7.6093000000000002</v>
      </c>
      <c r="V45" s="5" cm="1">
        <f t="array" ref="V45">INDEX(GMWA!$A$2:$CR$600,MATCH(1,(GMWA!$CQ$2:$CQ$600=V$3)*(GMWA!$CP$2:$CP$600=V$4)*(GMWA!$CR$2:$CR$600=V$1),0),$A45-1966)</f>
        <v>1353765</v>
      </c>
      <c r="W45" s="5" cm="1">
        <f t="array" ref="W45">INDEX(GMWA!$A$2:$CR$600,MATCH(1,(GMWA!$CQ$2:$CQ$600=W$3)*(GMWA!$CP$2:$CP$600=W$4)*(GMWA!$CR$2:$CR$600=W$1),0),$A45-1966)</f>
        <v>20399.740000000002</v>
      </c>
      <c r="X45" s="5" cm="1">
        <f t="array" ref="X45">INDEX(GMWA!$A$2:$CR$600,MATCH(1,(GMWA!$CQ$2:$CQ$600=X$3)*(GMWA!$CP$2:$CP$600=X$4)*(GMWA!$CR$2:$CR$600=X$1),0),$A45-1966)</f>
        <v>976435</v>
      </c>
      <c r="Y45" s="5" cm="1">
        <f t="array" ref="Y45">INDEX(GMWA!$A$2:$CR$600,MATCH(1,(GMWA!$CQ$2:$CQ$600=Y$3)*(GMWA!$CP$2:$CP$600=Y$4)*(GMWA!$CR$2:$CR$600=Y$1),0),$A45-1966)</f>
        <v>1642422</v>
      </c>
      <c r="Z45" s="5" cm="1">
        <f t="array" ref="Z45">INDEX(GMWA!$A$2:$CR$600,MATCH(1,(GMWA!$CQ$2:$CQ$600=Z$3)*(GMWA!$CP$2:$CP$600=Z$4)*(GMWA!$CR$2:$CR$600=Z$1),0),$A45-1966)</f>
        <v>417489</v>
      </c>
      <c r="AA45" s="5" cm="1">
        <f t="array" ref="AA45">INDEX(GMWA!$A$2:$CR$600,MATCH(1,(GMWA!$CQ$2:$CQ$600=AA$3)*(GMWA!$CP$2:$CP$600=AA$4)*(GMWA!$CR$2:$CR$600=AA$1),0),$A45-1966)</f>
        <v>1110.1659999999999</v>
      </c>
      <c r="AB45" s="5" cm="1">
        <f t="array" ref="AB45">INDEX(GMWA!$A$2:$CR$600,MATCH(1,(GMWA!$CQ$2:$CQ$600=AB$3)*(GMWA!$CP$2:$CP$600=AB$4)*(GMWA!$CR$2:$CR$600=AB$1),0),$A45-1966)</f>
        <v>1760674</v>
      </c>
      <c r="AC45" s="5" cm="1">
        <f t="array" ref="AC45">INDEX(GMWA!$A$2:$CR$600,MATCH(1,(GMWA!$CQ$2:$CQ$600=AC$3)*(GMWA!$CP$2:$CP$600=AC$4)*(GMWA!$CR$2:$CR$600=AC$1),0),$A45-1966)</f>
        <v>180.99959999999999</v>
      </c>
      <c r="AD45" s="5" cm="1">
        <f t="array" ref="AD45">INDEX(GMWA!$A$2:$CR$600,MATCH(1,(GMWA!$CQ$2:$CQ$600=AD$3)*(GMWA!$CP$2:$CP$600=AD$4)*(GMWA!$CR$2:$CR$600=AD$1),0),$A45-1966)</f>
        <v>553730.9</v>
      </c>
      <c r="AE45" s="5" cm="1">
        <f t="array" ref="AE45">INDEX(GMWA!$A$2:$CR$600,MATCH(1,(GMWA!$CQ$2:$CQ$600=AE$3)*(GMWA!$CP$2:$CP$600=AE$4)*(GMWA!$CR$2:$CR$600=AE$1),0),$A45-1966)</f>
        <v>2025.4380000000001</v>
      </c>
      <c r="AF45" s="5" cm="1">
        <f t="array" ref="AF45">INDEX(GMWA!$A$2:$CR$600,MATCH(1,(GMWA!$CQ$2:$CQ$600=AF$3)*(GMWA!$CP$2:$CP$600=AF$4)*(GMWA!$CR$2:$CR$600=AF$1),0),$A45-1966)</f>
        <v>2208.8220000000001</v>
      </c>
      <c r="AG45" s="5" cm="1">
        <f t="array" ref="AG45">INDEX(GMWA!$A$2:$CR$600,MATCH(1,(GMWA!$CQ$2:$CQ$600=AG$3)*(GMWA!$CP$2:$CP$600=AG$4)*(GMWA!$CR$2:$CR$600=AG$1),0),$A45-1966)</f>
        <v>1961.1859999999999</v>
      </c>
      <c r="AH45" s="5" cm="1">
        <f t="array" ref="AH45">INDEX(GMWA!$A$2:$CR$600,MATCH(1,(GMWA!$CQ$2:$CQ$600=AH$3)*(GMWA!$CP$2:$CP$600=AH$4)*(GMWA!$CR$2:$CR$600=AH$1),0),$A45-1966)</f>
        <v>835.59500000000003</v>
      </c>
      <c r="AI45" s="5" cm="1">
        <f t="array" ref="AI45">INDEX(GMWA!$A$2:$CR$600,MATCH(1,(GMWA!$CQ$2:$CQ$600=AI$3)*(GMWA!$CP$2:$CP$600=AI$4)*(GMWA!$CR$2:$CR$600=AI$1),0),$A45-1966)</f>
        <v>478.93900000000002</v>
      </c>
      <c r="AJ45" s="5" cm="1">
        <f t="array" ref="AJ45">INDEX(GMWA!$A$2:$CR$600,MATCH(1,(GMWA!$CQ$2:$CQ$600=AJ$3)*(GMWA!$CP$2:$CP$600=AJ$4)*(GMWA!$CR$2:$CR$600=AJ$1),0),$A45-1966)</f>
        <v>470.66500000000002</v>
      </c>
      <c r="AK45" s="5" cm="1">
        <f t="array" ref="AK45">INDEX(GMWA!$A$2:$CR$600,MATCH(1,(GMWA!$CQ$2:$CQ$600=AK$3)*(GMWA!$CP$2:$CP$600=AK$4)*(GMWA!$CR$2:$CR$600=AK$1),0),$A45-1966)</f>
        <v>323.06</v>
      </c>
      <c r="AL45" s="5" cm="1">
        <f t="array" ref="AL45">INDEX(GMWA!$A$2:$CR$600,MATCH(1,(GMWA!$CQ$2:$CQ$600=AL$3)*(GMWA!$CP$2:$CP$600=AL$4)*(GMWA!$CR$2:$CR$600=AL$1),0),$A45-1966)</f>
        <v>101.8896</v>
      </c>
      <c r="AM45" s="5" cm="1">
        <f t="array" ref="AM45">INDEX(GMWA!$A$2:$CR$600,MATCH(1,(GMWA!$CQ$2:$CQ$600=AM$3)*(GMWA!$CP$2:$CP$600=AM$4)*(GMWA!$CR$2:$CR$600=AM$1),0),$A45-1966)</f>
        <v>135.685</v>
      </c>
      <c r="AN45" s="5" cm="1">
        <f t="array" ref="AN45">INDEX(GMWA!$A$2:$CR$600,MATCH(1,(GMWA!$CQ$2:$CQ$600=AN$3)*(GMWA!$CP$2:$CP$600=AN$4)*(GMWA!$CR$2:$CR$600=AN$1),0),$A45-1966)</f>
        <v>242.46100000000001</v>
      </c>
      <c r="AO45" s="5" cm="1">
        <f t="array" ref="AO45">INDEX(GMWA!$A$2:$CR$600,MATCH(1,(GMWA!$CQ$2:$CQ$600=AO$3)*(GMWA!$CP$2:$CP$600=AO$4)*(GMWA!$CR$2:$CR$600=AO$1),0),$A45-1966)</f>
        <v>196.26300000000001</v>
      </c>
      <c r="AP45" s="5" cm="1">
        <f t="array" ref="AP45">INDEX(GMWA!$A$2:$CR$600,MATCH(1,(GMWA!$CQ$2:$CQ$600=AP$3)*(GMWA!$CP$2:$CP$600=AP$4)*(GMWA!$CR$2:$CR$600=AP$1),0),$A45-1966)</f>
        <v>1662590</v>
      </c>
      <c r="AQ45" s="5" cm="1">
        <f t="array" ref="AQ45">INDEX(GMWA!$A$2:$CR$600,MATCH(1,(GMWA!$CQ$2:$CQ$600=AQ$3)*(GMWA!$CP$2:$CP$600=AQ$4)*(GMWA!$CR$2:$CR$600=AQ$1),0),$A45-1966)</f>
        <v>15599.73</v>
      </c>
      <c r="AR45" s="5" cm="1">
        <f t="array" ref="AR45">INDEX(GMWA!$A$2:$CR$600,MATCH(1,(GMWA!$CQ$2:$CQ$600=AR$3)*(GMWA!$CP$2:$CP$600=AR$4)*(GMWA!$CR$2:$CR$600=AR$1),0),$A45-1966)</f>
        <v>497678.3</v>
      </c>
      <c r="AS45" s="5" cm="1">
        <f t="array" ref="AS45">INDEX(GMWA!$A$2:$CR$600,MATCH(1,(GMWA!$CQ$2:$CQ$600=AS$3)*(GMWA!$CP$2:$CP$600=AS$4)*(GMWA!$CR$2:$CR$600=AS$1),0),$A45-1966)</f>
        <v>1774063</v>
      </c>
      <c r="AT45" s="5" cm="1">
        <f t="array" ref="AT45">INDEX(GMWA!$A$2:$CR$600,MATCH(1,(GMWA!$CQ$2:$CQ$600=AT$3)*(GMWA!$CP$2:$CP$600=AT$4)*(GMWA!$CR$2:$CR$600=AT$1),0),$A45-1966)</f>
        <v>1468190</v>
      </c>
      <c r="AU45" s="5" cm="1">
        <f t="array" ref="AU45">INDEX(GMWA!$A$2:$CR$600,MATCH(1,(GMWA!$CQ$2:$CQ$600=AU$3)*(GMWA!$CP$2:$CP$600=AU$4)*(GMWA!$CR$2:$CR$600=AU$1),0),$A45-1966)</f>
        <v>1846.854</v>
      </c>
      <c r="AV45" s="5" cm="1">
        <f t="array" ref="AV45">INDEX(GMWA!$A$2:$CR$600,MATCH(1,(GMWA!$CQ$2:$CQ$600=AV$3)*(GMWA!$CP$2:$CP$600=AV$4)*(GMWA!$CR$2:$CR$600=AV$1),0),$A45-1966)</f>
        <v>3704954</v>
      </c>
      <c r="AW45" s="5" cm="1">
        <f t="array" ref="AW45">INDEX(GMWA!$A$2:$CR$600,MATCH(1,(GMWA!$CQ$2:$CQ$600=AW$3)*(GMWA!$CP$2:$CP$600=AW$4)*(GMWA!$CR$2:$CR$600=AW$1),0),$A45-1966)</f>
        <v>635.59799999999996</v>
      </c>
      <c r="AX45" s="5" cm="1">
        <f t="array" ref="AX45">INDEX(GMWA!$A$2:$CR$600,MATCH(1,(GMWA!$CQ$2:$CQ$600=AX$3)*(GMWA!$CP$2:$CP$600=AX$4)*(GMWA!$CR$2:$CR$600=AX$1),0),$A45-1966)</f>
        <v>1388937</v>
      </c>
      <c r="AY45" s="5" cm="1">
        <f t="array" ref="AY45">INDEX(GMWA!$A$2:$CR$600,MATCH(1,(GMWA!$CQ$2:$CQ$600=AY$3)*(GMWA!$CP$2:$CP$600=AY$4)*(GMWA!$CR$2:$CR$600=AY$1),0),$A45-1966)</f>
        <v>2689.8389999999999</v>
      </c>
      <c r="AZ45" s="5" cm="1">
        <f t="array" ref="AZ45">INDEX(GMWA!$A$2:$CR$600,MATCH(1,(GMWA!$CQ$2:$CQ$600=AZ$3)*(GMWA!$CP$2:$CP$600=AZ$4)*(GMWA!$CR$2:$CR$600=AZ$1),0),$A45-1966)</f>
        <v>2061.009</v>
      </c>
      <c r="BA45" s="5" cm="1">
        <f t="array" ref="BA45">INDEX(GMWA!$A$2:$CR$600,MATCH(1,(GMWA!$CQ$2:$CQ$600=BA$3)*(GMWA!$CP$2:$CP$600=BA$4)*(GMWA!$CR$2:$CR$600=BA$1),0),$A45-1966)</f>
        <v>1649.4670000000001</v>
      </c>
      <c r="BB45" s="5" cm="1">
        <f t="array" ref="BB45">INDEX(GMWA!$A$2:$CR$600,MATCH(1,(GMWA!$CQ$2:$CQ$600=BB$3)*(GMWA!$CP$2:$CP$600=BB$4)*(GMWA!$CR$2:$CR$600=BB$1),0),$A45-1966)</f>
        <v>1063.7629999999999</v>
      </c>
      <c r="BC45" s="5" cm="1">
        <f t="array" ref="BC45">INDEX(GMWA!$A$2:$CR$600,MATCH(1,(GMWA!$CQ$2:$CQ$600=BC$3)*(GMWA!$CP$2:$CP$600=BC$4)*(GMWA!$CR$2:$CR$600=BC$1),0),$A45-1966)</f>
        <v>649.96699999999998</v>
      </c>
      <c r="BD45" s="5" cm="1">
        <f t="array" ref="BD45">INDEX(GMWA!$A$2:$CR$600,MATCH(1,(GMWA!$CQ$2:$CQ$600=BD$3)*(GMWA!$CP$2:$CP$600=BD$4)*(GMWA!$CR$2:$CR$600=BD$1),0),$A45-1966)</f>
        <v>375.96800000000002</v>
      </c>
      <c r="BE45" s="5" cm="1">
        <f t="array" ref="BE45">INDEX(GMWA!$A$2:$CR$600,MATCH(1,(GMWA!$CQ$2:$CQ$600=BE$3)*(GMWA!$CP$2:$CP$600=BE$4)*(GMWA!$CR$2:$CR$600=BE$1),0),$A45-1966)</f>
        <v>310.09320000000002</v>
      </c>
      <c r="BF45" s="5" cm="1">
        <f t="array" ref="BF45">INDEX(GMWA!$A$2:$CR$600,MATCH(1,(GMWA!$CQ$2:$CQ$600=BF$3)*(GMWA!$CP$2:$CP$600=BF$4)*(GMWA!$CR$2:$CR$600=BF$1),0),$A45-1966)</f>
        <v>197.99799999999999</v>
      </c>
      <c r="BG45" s="5" cm="1">
        <f t="array" ref="BG45">INDEX(GMWA!$A$2:$CR$600,MATCH(1,(GMWA!$CQ$2:$CQ$600=BG$3)*(GMWA!$CP$2:$CP$600=BG$4)*(GMWA!$CR$2:$CR$600=BG$1),0),$A45-1966)</f>
        <v>171.71899999999999</v>
      </c>
      <c r="BH45" s="5" cm="1">
        <f t="array" ref="BH45">INDEX(GMWA!$A$2:$CR$600,MATCH(1,(GMWA!$CQ$2:$CQ$600=BH$3)*(GMWA!$CP$2:$CP$600=BH$4)*(GMWA!$CR$2:$CR$600=BH$1),0),$A45-1966)</f>
        <v>204.13</v>
      </c>
      <c r="BI45" s="5" cm="1">
        <f t="array" ref="BI45">INDEX(GMWA!$A$2:$CR$600,MATCH(1,(GMWA!$CQ$2:$CQ$600=BI$3)*(GMWA!$CP$2:$CP$600=BI$4)*(GMWA!$CR$2:$CR$600=BI$1),0),$A45-1966)</f>
        <v>176.09620000000001</v>
      </c>
      <c r="BK45" s="9">
        <f t="shared" si="29"/>
        <v>4.6112877788981095</v>
      </c>
      <c r="BL45" s="9">
        <f t="shared" si="30"/>
        <v>3.3884010286405606</v>
      </c>
      <c r="BM45" s="9">
        <f t="shared" si="31"/>
        <v>0.99585737913942041</v>
      </c>
      <c r="BN45" s="9">
        <f t="shared" si="32"/>
        <v>3.852298617529478</v>
      </c>
      <c r="BO45" s="9">
        <f t="shared" si="33"/>
        <v>2.5351566149048237</v>
      </c>
      <c r="BP45" s="9">
        <f t="shared" si="34"/>
        <v>3.2768486874935818</v>
      </c>
      <c r="BQ45" s="9">
        <f t="shared" si="35"/>
        <v>2.5892408248204948</v>
      </c>
      <c r="BR45" s="9">
        <f t="shared" si="36"/>
        <v>2.617992525950334</v>
      </c>
      <c r="BS45" s="9">
        <f t="shared" si="37"/>
        <v>2.6305196260494039</v>
      </c>
      <c r="BT45" s="9">
        <f t="shared" si="38"/>
        <v>3.3123270127251483</v>
      </c>
      <c r="BU45" s="9">
        <f t="shared" si="39"/>
        <v>2.5701482509681632</v>
      </c>
      <c r="BV45" s="9">
        <f t="shared" si="40"/>
        <v>3.9087067723306204</v>
      </c>
      <c r="BW45" s="9">
        <f t="shared" si="41"/>
        <v>3.1631089223846476</v>
      </c>
      <c r="BX45" s="9">
        <f t="shared" si="42"/>
        <v>2.4322512887862544</v>
      </c>
      <c r="BY45" s="9">
        <f t="shared" si="43"/>
        <v>2.8221707583950368</v>
      </c>
      <c r="BZ45" s="9">
        <f t="shared" si="44"/>
        <v>2.6698136569058377</v>
      </c>
      <c r="CA45" s="9">
        <f t="shared" si="45"/>
        <v>2.7022120020100187</v>
      </c>
      <c r="CB45" s="9">
        <f t="shared" si="46"/>
        <v>4.234860154033238</v>
      </c>
      <c r="CC45" s="9">
        <f t="shared" si="47"/>
        <v>6.2137828351776161</v>
      </c>
      <c r="CD45" s="9">
        <f t="shared" si="48"/>
        <v>3.8770934918960784</v>
      </c>
    </row>
    <row r="46" spans="1:82">
      <c r="A46" s="5">
        <f t="shared" si="28"/>
        <v>2012</v>
      </c>
      <c r="B46" s="5" cm="1">
        <f t="array" ref="B46">INDEX(GMWA!$A$2:$CR$600,MATCH(1,(GMWA!$CQ$2:$CQ$600=B$3)*(GMWA!$CP$2:$CP$600=B$4)*(GMWA!$CR$2:$CR$600=B$1),0),$A46-1966)</f>
        <v>55892</v>
      </c>
      <c r="C46" s="5" cm="1">
        <f t="array" ref="C46">INDEX(GMWA!$A$2:$CR$600,MATCH(1,(GMWA!$CQ$2:$CQ$600=C$3)*(GMWA!$CP$2:$CP$600=C$4)*(GMWA!$CR$2:$CR$600=C$1),0),$A46-1966)</f>
        <v>703.72500000000002</v>
      </c>
      <c r="D46" s="5" cm="1">
        <f t="array" ref="D46">INDEX(GMWA!$A$2:$CR$600,MATCH(1,(GMWA!$CQ$2:$CQ$600=D$3)*(GMWA!$CP$2:$CP$600=D$4)*(GMWA!$CR$2:$CR$600=D$1),0),$A46-1966)</f>
        <v>9787.4009999999998</v>
      </c>
      <c r="E46" s="5" cm="1">
        <f t="array" ref="E46">INDEX(GMWA!$A$2:$CR$600,MATCH(1,(GMWA!$CQ$2:$CQ$600=E$3)*(GMWA!$CP$2:$CP$600=E$4)*(GMWA!$CR$2:$CR$600=E$1),0),$A46-1966)</f>
        <v>62466</v>
      </c>
      <c r="F46" s="5" cm="1">
        <f t="array" ref="F46">INDEX(GMWA!$A$2:$CR$600,MATCH(1,(GMWA!$CQ$2:$CQ$600=F$3)*(GMWA!$CP$2:$CP$600=F$4)*(GMWA!$CR$2:$CR$600=F$1),0),$A46-1966)</f>
        <v>11738</v>
      </c>
      <c r="G46" s="5" cm="1">
        <f t="array" ref="G46">INDEX(GMWA!$A$2:$CR$600,MATCH(1,(GMWA!$CQ$2:$CQ$600=G$3)*(GMWA!$CP$2:$CP$600=G$4)*(GMWA!$CR$2:$CR$600=G$1),0),$A46-1966)</f>
        <v>34.25694</v>
      </c>
      <c r="H46" s="5" cm="1">
        <f t="array" ref="H46">INDEX(GMWA!$A$2:$CR$600,MATCH(1,(GMWA!$CQ$2:$CQ$600=H$3)*(GMWA!$CP$2:$CP$600=H$4)*(GMWA!$CR$2:$CR$600=H$1),0),$A46-1966)</f>
        <v>37355.07</v>
      </c>
      <c r="I46" s="5" cm="1">
        <f t="array" ref="I46">INDEX(GMWA!$A$2:$CR$600,MATCH(1,(GMWA!$CQ$2:$CQ$600=I$3)*(GMWA!$CP$2:$CP$600=I$4)*(GMWA!$CR$2:$CR$600=I$1),0),$A46-1966)</f>
        <v>4.4207029999999996</v>
      </c>
      <c r="J46" s="5" cm="1">
        <f t="array" ref="J46">INDEX(GMWA!$A$2:$CR$600,MATCH(1,(GMWA!$CQ$2:$CQ$600=J$3)*(GMWA!$CP$2:$CP$600=J$4)*(GMWA!$CR$2:$CR$600=J$1),0),$A46-1966)</f>
        <v>14239</v>
      </c>
      <c r="K46" s="5" cm="1">
        <f t="array" ref="K46">INDEX(GMWA!$A$2:$CR$600,MATCH(1,(GMWA!$CQ$2:$CQ$600=K$3)*(GMWA!$CP$2:$CP$600=K$4)*(GMWA!$CR$2:$CR$600=K$1),0),$A46-1966)</f>
        <v>63.400410000000001</v>
      </c>
      <c r="L46" s="5" cm="1">
        <f t="array" ref="L46">INDEX(GMWA!$A$2:$CR$600,MATCH(1,(GMWA!$CQ$2:$CQ$600=L$3)*(GMWA!$CP$2:$CP$600=L$4)*(GMWA!$CR$2:$CR$600=L$1),0),$A46-1966)</f>
        <v>55.976999999999997</v>
      </c>
      <c r="M46" s="5" cm="1">
        <f t="array" ref="M46">INDEX(GMWA!$A$2:$CR$600,MATCH(1,(GMWA!$CQ$2:$CQ$600=M$3)*(GMWA!$CP$2:$CP$600=M$4)*(GMWA!$CR$2:$CR$600=M$1),0),$A46-1966)</f>
        <v>83.833979999999997</v>
      </c>
      <c r="N46" s="5" cm="1">
        <f t="array" ref="N46">INDEX(GMWA!$A$2:$CR$600,MATCH(1,(GMWA!$CQ$2:$CQ$600=N$3)*(GMWA!$CP$2:$CP$600=N$4)*(GMWA!$CR$2:$CR$600=N$1),0),$A46-1966)</f>
        <v>31.235499999999998</v>
      </c>
      <c r="O46" s="5" cm="1">
        <f t="array" ref="O46">INDEX(GMWA!$A$2:$CR$600,MATCH(1,(GMWA!$CQ$2:$CQ$600=O$3)*(GMWA!$CP$2:$CP$600=O$4)*(GMWA!$CR$2:$CR$600=O$1),0),$A46-1966)</f>
        <v>10.954000000000001</v>
      </c>
      <c r="P46" s="5" cm="1">
        <f t="array" ref="P46">INDEX(GMWA!$A$2:$CR$600,MATCH(1,(GMWA!$CQ$2:$CQ$600=P$3)*(GMWA!$CP$2:$CP$600=P$4)*(GMWA!$CR$2:$CR$600=P$1),0),$A46-1966)</f>
        <v>13.4733</v>
      </c>
      <c r="Q46" s="5" cm="1">
        <f t="array" ref="Q46">INDEX(GMWA!$A$2:$CR$600,MATCH(1,(GMWA!$CQ$2:$CQ$600=Q$3)*(GMWA!$CP$2:$CP$600=Q$4)*(GMWA!$CR$2:$CR$600=Q$1),0),$A46-1966)</f>
        <v>8.6725650000000005</v>
      </c>
      <c r="R46" s="5" cm="1">
        <f t="array" ref="R46">INDEX(GMWA!$A$2:$CR$600,MATCH(1,(GMWA!$CQ$2:$CQ$600=R$3)*(GMWA!$CP$2:$CP$600=R$4)*(GMWA!$CR$2:$CR$600=R$1),0),$A46-1966)</f>
        <v>2.8659949999999998</v>
      </c>
      <c r="S46" s="5" cm="1">
        <f t="array" ref="S46">INDEX(GMWA!$A$2:$CR$600,MATCH(1,(GMWA!$CQ$2:$CQ$600=S$3)*(GMWA!$CP$2:$CP$600=S$4)*(GMWA!$CR$2:$CR$600=S$1),0),$A46-1966)</f>
        <v>7.2754510000000003</v>
      </c>
      <c r="T46" s="5" cm="1">
        <f t="array" ref="T46">INDEX(GMWA!$A$2:$CR$600,MATCH(1,(GMWA!$CQ$2:$CQ$600=T$3)*(GMWA!$CP$2:$CP$600=T$4)*(GMWA!$CR$2:$CR$600=T$1),0),$A46-1966)</f>
        <v>9.9712379999999996</v>
      </c>
      <c r="U46" s="5" cm="1">
        <f t="array" ref="U46">INDEX(GMWA!$A$2:$CR$600,MATCH(1,(GMWA!$CQ$2:$CQ$600=U$3)*(GMWA!$CP$2:$CP$600=U$4)*(GMWA!$CR$2:$CR$600=U$1),0),$A46-1966)</f>
        <v>8.2030390000000004</v>
      </c>
      <c r="V46" s="5" cm="1">
        <f t="array" ref="V46">INDEX(GMWA!$A$2:$CR$600,MATCH(1,(GMWA!$CQ$2:$CQ$600=V$3)*(GMWA!$CP$2:$CP$600=V$4)*(GMWA!$CR$2:$CR$600=V$1),0),$A46-1966)</f>
        <v>1447791</v>
      </c>
      <c r="W46" s="5" cm="1">
        <f t="array" ref="W46">INDEX(GMWA!$A$2:$CR$600,MATCH(1,(GMWA!$CQ$2:$CQ$600=W$3)*(GMWA!$CP$2:$CP$600=W$4)*(GMWA!$CR$2:$CR$600=W$1),0),$A46-1966)</f>
        <v>21533.02</v>
      </c>
      <c r="X46" s="5" cm="1">
        <f t="array" ref="X46">INDEX(GMWA!$A$2:$CR$600,MATCH(1,(GMWA!$CQ$2:$CQ$600=X$3)*(GMWA!$CP$2:$CP$600=X$4)*(GMWA!$CR$2:$CR$600=X$1),0),$A46-1966)</f>
        <v>1028164</v>
      </c>
      <c r="Y46" s="5" cm="1">
        <f t="array" ref="Y46">INDEX(GMWA!$A$2:$CR$600,MATCH(1,(GMWA!$CQ$2:$CQ$600=Y$3)*(GMWA!$CP$2:$CP$600=Y$4)*(GMWA!$CR$2:$CR$600=Y$1),0),$A46-1966)</f>
        <v>1739555</v>
      </c>
      <c r="Z46" s="5" cm="1">
        <f t="array" ref="Z46">INDEX(GMWA!$A$2:$CR$600,MATCH(1,(GMWA!$CQ$2:$CQ$600=Z$3)*(GMWA!$CP$2:$CP$600=Z$4)*(GMWA!$CR$2:$CR$600=Z$1),0),$A46-1966)</f>
        <v>494668</v>
      </c>
      <c r="AA46" s="5" cm="1">
        <f t="array" ref="AA46">INDEX(GMWA!$A$2:$CR$600,MATCH(1,(GMWA!$CQ$2:$CQ$600=AA$3)*(GMWA!$CP$2:$CP$600=AA$4)*(GMWA!$CR$2:$CR$600=AA$1),0),$A46-1966)</f>
        <v>1148.6600000000001</v>
      </c>
      <c r="AB46" s="5" cm="1">
        <f t="array" ref="AB46">INDEX(GMWA!$A$2:$CR$600,MATCH(1,(GMWA!$CQ$2:$CQ$600=AB$3)*(GMWA!$CP$2:$CP$600=AB$4)*(GMWA!$CR$2:$CR$600=AB$1),0),$A46-1966)</f>
        <v>1788603</v>
      </c>
      <c r="AC46" s="5" cm="1">
        <f t="array" ref="AC46">INDEX(GMWA!$A$2:$CR$600,MATCH(1,(GMWA!$CQ$2:$CQ$600=AC$3)*(GMWA!$CP$2:$CP$600=AC$4)*(GMWA!$CR$2:$CR$600=AC$1),0),$A46-1966)</f>
        <v>190.19030000000001</v>
      </c>
      <c r="AD46" s="5" cm="1">
        <f t="array" ref="AD46">INDEX(GMWA!$A$2:$CR$600,MATCH(1,(GMWA!$CQ$2:$CQ$600=AD$3)*(GMWA!$CP$2:$CP$600=AD$4)*(GMWA!$CR$2:$CR$600=AD$1),0),$A46-1966)</f>
        <v>591324.5</v>
      </c>
      <c r="AE46" s="5" cm="1">
        <f t="array" ref="AE46">INDEX(GMWA!$A$2:$CR$600,MATCH(1,(GMWA!$CQ$2:$CQ$600=AE$3)*(GMWA!$CP$2:$CP$600=AE$4)*(GMWA!$CR$2:$CR$600=AE$1),0),$A46-1966)</f>
        <v>2068.2890000000002</v>
      </c>
      <c r="AF46" s="5" cm="1">
        <f t="array" ref="AF46">INDEX(GMWA!$A$2:$CR$600,MATCH(1,(GMWA!$CQ$2:$CQ$600=AF$3)*(GMWA!$CP$2:$CP$600=AF$4)*(GMWA!$CR$2:$CR$600=AF$1),0),$A46-1966)</f>
        <v>2442.5940000000001</v>
      </c>
      <c r="AG46" s="5" cm="1">
        <f t="array" ref="AG46">INDEX(GMWA!$A$2:$CR$600,MATCH(1,(GMWA!$CQ$2:$CQ$600=AG$3)*(GMWA!$CP$2:$CP$600=AG$4)*(GMWA!$CR$2:$CR$600=AG$1),0),$A46-1966)</f>
        <v>2234.54</v>
      </c>
      <c r="AH46" s="5" cm="1">
        <f t="array" ref="AH46">INDEX(GMWA!$A$2:$CR$600,MATCH(1,(GMWA!$CQ$2:$CQ$600=AH$3)*(GMWA!$CP$2:$CP$600=AH$4)*(GMWA!$CR$2:$CR$600=AH$1),0),$A46-1966)</f>
        <v>1001.711</v>
      </c>
      <c r="AI46" s="5" cm="1">
        <f t="array" ref="AI46">INDEX(GMWA!$A$2:$CR$600,MATCH(1,(GMWA!$CQ$2:$CQ$600=AI$3)*(GMWA!$CP$2:$CP$600=AI$4)*(GMWA!$CR$2:$CR$600=AI$1),0),$A46-1966)</f>
        <v>518.17499999999995</v>
      </c>
      <c r="AJ46" s="5" cm="1">
        <f t="array" ref="AJ46">INDEX(GMWA!$A$2:$CR$600,MATCH(1,(GMWA!$CQ$2:$CQ$600=AJ$3)*(GMWA!$CP$2:$CP$600=AJ$4)*(GMWA!$CR$2:$CR$600=AJ$1),0),$A46-1966)</f>
        <v>513.97</v>
      </c>
      <c r="AK46" s="5" cm="1">
        <f t="array" ref="AK46">INDEX(GMWA!$A$2:$CR$600,MATCH(1,(GMWA!$CQ$2:$CQ$600=AK$3)*(GMWA!$CP$2:$CP$600=AK$4)*(GMWA!$CR$2:$CR$600=AK$1),0),$A46-1966)</f>
        <v>383.74299999999999</v>
      </c>
      <c r="AL46" s="5" cm="1">
        <f t="array" ref="AL46">INDEX(GMWA!$A$2:$CR$600,MATCH(1,(GMWA!$CQ$2:$CQ$600=AL$3)*(GMWA!$CP$2:$CP$600=AL$4)*(GMWA!$CR$2:$CR$600=AL$1),0),$A46-1966)</f>
        <v>115.1768</v>
      </c>
      <c r="AM46" s="5" cm="1">
        <f t="array" ref="AM46">INDEX(GMWA!$A$2:$CR$600,MATCH(1,(GMWA!$CQ$2:$CQ$600=AM$3)*(GMWA!$CP$2:$CP$600=AM$4)*(GMWA!$CR$2:$CR$600=AM$1),0),$A46-1966)</f>
        <v>152.29400000000001</v>
      </c>
      <c r="AN46" s="5" cm="1">
        <f t="array" ref="AN46">INDEX(GMWA!$A$2:$CR$600,MATCH(1,(GMWA!$CQ$2:$CQ$600=AN$3)*(GMWA!$CP$2:$CP$600=AN$4)*(GMWA!$CR$2:$CR$600=AN$1),0),$A46-1966)</f>
        <v>324.59100000000001</v>
      </c>
      <c r="AO46" s="5" cm="1">
        <f t="array" ref="AO46">INDEX(GMWA!$A$2:$CR$600,MATCH(1,(GMWA!$CQ$2:$CQ$600=AO$3)*(GMWA!$CP$2:$CP$600=AO$4)*(GMWA!$CR$2:$CR$600=AO$1),0),$A46-1966)</f>
        <v>234.54499999999999</v>
      </c>
      <c r="AP46" s="5" cm="1">
        <f t="array" ref="AP46">INDEX(GMWA!$A$2:$CR$600,MATCH(1,(GMWA!$CQ$2:$CQ$600=AP$3)*(GMWA!$CP$2:$CP$600=AP$4)*(GMWA!$CR$2:$CR$600=AP$1),0),$A46-1966)</f>
        <v>1713715</v>
      </c>
      <c r="AQ46" s="5" cm="1">
        <f t="array" ref="AQ46">INDEX(GMWA!$A$2:$CR$600,MATCH(1,(GMWA!$CQ$2:$CQ$600=AQ$3)*(GMWA!$CP$2:$CP$600=AQ$4)*(GMWA!$CR$2:$CR$600=AQ$1),0),$A46-1966)</f>
        <v>16253.95</v>
      </c>
      <c r="AR46" s="5" cm="1">
        <f t="array" ref="AR46">INDEX(GMWA!$A$2:$CR$600,MATCH(1,(GMWA!$CQ$2:$CQ$600=AR$3)*(GMWA!$CP$2:$CP$600=AR$4)*(GMWA!$CR$2:$CR$600=AR$1),0),$A46-1966)</f>
        <v>500613.6</v>
      </c>
      <c r="AS46" s="5" cm="1">
        <f t="array" ref="AS46">INDEX(GMWA!$A$2:$CR$600,MATCH(1,(GMWA!$CQ$2:$CQ$600=AS$3)*(GMWA!$CP$2:$CP$600=AS$4)*(GMWA!$CR$2:$CR$600=AS$1),0),$A46-1966)</f>
        <v>1827201</v>
      </c>
      <c r="AT46" s="5" cm="1">
        <f t="array" ref="AT46">INDEX(GMWA!$A$2:$CR$600,MATCH(1,(GMWA!$CQ$2:$CQ$600=AT$3)*(GMWA!$CP$2:$CP$600=AT$4)*(GMWA!$CR$2:$CR$600=AT$1),0),$A46-1966)</f>
        <v>1515962</v>
      </c>
      <c r="AU46" s="5" cm="1">
        <f t="array" ref="AU46">INDEX(GMWA!$A$2:$CR$600,MATCH(1,(GMWA!$CQ$2:$CQ$600=AU$3)*(GMWA!$CP$2:$CP$600=AU$4)*(GMWA!$CR$2:$CR$600=AU$1),0),$A46-1966)</f>
        <v>1895.002</v>
      </c>
      <c r="AV46" s="5" cm="1">
        <f t="array" ref="AV46">INDEX(GMWA!$A$2:$CR$600,MATCH(1,(GMWA!$CQ$2:$CQ$600=AV$3)*(GMWA!$CP$2:$CP$600=AV$4)*(GMWA!$CR$2:$CR$600=AV$1),0),$A46-1966)</f>
        <v>3724369</v>
      </c>
      <c r="AW46" s="5" cm="1">
        <f t="array" ref="AW46">INDEX(GMWA!$A$2:$CR$600,MATCH(1,(GMWA!$CQ$2:$CQ$600=AW$3)*(GMWA!$CP$2:$CP$600=AW$4)*(GMWA!$CR$2:$CR$600=AW$1),0),$A46-1966)</f>
        <v>643.61959999999999</v>
      </c>
      <c r="AX46" s="5" cm="1">
        <f t="array" ref="AX46">INDEX(GMWA!$A$2:$CR$600,MATCH(1,(GMWA!$CQ$2:$CQ$600=AX$3)*(GMWA!$CP$2:$CP$600=AX$4)*(GMWA!$CR$2:$CR$600=AX$1),0),$A46-1966)</f>
        <v>1440112</v>
      </c>
      <c r="AY46" s="5" cm="1">
        <f t="array" ref="AY46">INDEX(GMWA!$A$2:$CR$600,MATCH(1,(GMWA!$CQ$2:$CQ$600=AY$3)*(GMWA!$CP$2:$CP$600=AY$4)*(GMWA!$CR$2:$CR$600=AY$1),0),$A46-1966)</f>
        <v>2746.7730000000001</v>
      </c>
      <c r="AZ46" s="5" cm="1">
        <f t="array" ref="AZ46">INDEX(GMWA!$A$2:$CR$600,MATCH(1,(GMWA!$CQ$2:$CQ$600=AZ$3)*(GMWA!$CP$2:$CP$600=AZ$4)*(GMWA!$CR$2:$CR$600=AZ$1),0),$A46-1966)</f>
        <v>2087.9920000000002</v>
      </c>
      <c r="BA46" s="5" cm="1">
        <f t="array" ref="BA46">INDEX(GMWA!$A$2:$CR$600,MATCH(1,(GMWA!$CQ$2:$CQ$600=BA$3)*(GMWA!$CP$2:$CP$600=BA$4)*(GMWA!$CR$2:$CR$600=BA$1),0),$A46-1966)</f>
        <v>1624.443</v>
      </c>
      <c r="BB46" s="5" cm="1">
        <f t="array" ref="BB46">INDEX(GMWA!$A$2:$CR$600,MATCH(1,(GMWA!$CQ$2:$CQ$600=BB$3)*(GMWA!$CP$2:$CP$600=BB$4)*(GMWA!$CR$2:$CR$600=BB$1),0),$A46-1966)</f>
        <v>1031.104</v>
      </c>
      <c r="BC46" s="5" cm="1">
        <f t="array" ref="BC46">INDEX(GMWA!$A$2:$CR$600,MATCH(1,(GMWA!$CQ$2:$CQ$600=BC$3)*(GMWA!$CP$2:$CP$600=BC$4)*(GMWA!$CR$2:$CR$600=BC$1),0),$A46-1966)</f>
        <v>652.524</v>
      </c>
      <c r="BD46" s="5" cm="1">
        <f t="array" ref="BD46">INDEX(GMWA!$A$2:$CR$600,MATCH(1,(GMWA!$CQ$2:$CQ$600=BD$3)*(GMWA!$CP$2:$CP$600=BD$4)*(GMWA!$CR$2:$CR$600=BD$1),0),$A46-1966)</f>
        <v>386.17399999999998</v>
      </c>
      <c r="BE46" s="5" cm="1">
        <f t="array" ref="BE46">INDEX(GMWA!$A$2:$CR$600,MATCH(1,(GMWA!$CQ$2:$CQ$600=BE$3)*(GMWA!$CP$2:$CP$600=BE$4)*(GMWA!$CR$2:$CR$600=BE$1),0),$A46-1966)</f>
        <v>318.6925</v>
      </c>
      <c r="BF46" s="5" cm="1">
        <f t="array" ref="BF46">INDEX(GMWA!$A$2:$CR$600,MATCH(1,(GMWA!$CQ$2:$CQ$600=BF$3)*(GMWA!$CP$2:$CP$600=BF$4)*(GMWA!$CR$2:$CR$600=BF$1),0),$A46-1966)</f>
        <v>201.03700000000001</v>
      </c>
      <c r="BG46" s="5" cm="1">
        <f t="array" ref="BG46">INDEX(GMWA!$A$2:$CR$600,MATCH(1,(GMWA!$CQ$2:$CQ$600=BG$3)*(GMWA!$CP$2:$CP$600=BG$4)*(GMWA!$CR$2:$CR$600=BG$1),0),$A46-1966)</f>
        <v>174.58699999999999</v>
      </c>
      <c r="BH46" s="5" cm="1">
        <f t="array" ref="BH46">INDEX(GMWA!$A$2:$CR$600,MATCH(1,(GMWA!$CQ$2:$CQ$600=BH$3)*(GMWA!$CP$2:$CP$600=BH$4)*(GMWA!$CR$2:$CR$600=BH$1),0),$A46-1966)</f>
        <v>188.58600000000001</v>
      </c>
      <c r="BI46" s="5" cm="1">
        <f t="array" ref="BI46">INDEX(GMWA!$A$2:$CR$600,MATCH(1,(GMWA!$CQ$2:$CQ$600=BI$3)*(GMWA!$CP$2:$CP$600=BI$4)*(GMWA!$CR$2:$CR$600=BI$1),0),$A46-1966)</f>
        <v>168.29560000000001</v>
      </c>
      <c r="BK46" s="9">
        <f t="shared" si="29"/>
        <v>3.8605019647172831</v>
      </c>
      <c r="BL46" s="9">
        <f t="shared" si="30"/>
        <v>3.2681203101097753</v>
      </c>
      <c r="BM46" s="9">
        <f t="shared" si="31"/>
        <v>0.95192994502822503</v>
      </c>
      <c r="BN46" s="9">
        <f t="shared" si="32"/>
        <v>3.5909183670536429</v>
      </c>
      <c r="BO46" s="9">
        <f t="shared" si="33"/>
        <v>2.3729046552435169</v>
      </c>
      <c r="BP46" s="9">
        <f t="shared" si="34"/>
        <v>2.9823394215868921</v>
      </c>
      <c r="BQ46" s="9">
        <f t="shared" si="35"/>
        <v>2.0885053866061947</v>
      </c>
      <c r="BR46" s="9">
        <f t="shared" si="36"/>
        <v>2.3243577616734394</v>
      </c>
      <c r="BS46" s="9">
        <f t="shared" si="37"/>
        <v>2.4079841102474191</v>
      </c>
      <c r="BT46" s="9">
        <f t="shared" si="38"/>
        <v>3.0653554701494805</v>
      </c>
      <c r="BU46" s="9">
        <f t="shared" si="39"/>
        <v>2.2917030009899308</v>
      </c>
      <c r="BV46" s="9">
        <f t="shared" si="40"/>
        <v>3.7517332426360683</v>
      </c>
      <c r="BW46" s="9">
        <f t="shared" si="41"/>
        <v>3.1182147345891176</v>
      </c>
      <c r="BX46" s="9">
        <f t="shared" si="42"/>
        <v>2.1139576397935063</v>
      </c>
      <c r="BY46" s="9">
        <f t="shared" si="43"/>
        <v>2.6214175924664862</v>
      </c>
      <c r="BZ46" s="9">
        <f t="shared" si="44"/>
        <v>2.2599930161592523</v>
      </c>
      <c r="CA46" s="9">
        <f t="shared" si="45"/>
        <v>2.4883440067791427</v>
      </c>
      <c r="CB46" s="9">
        <f t="shared" si="46"/>
        <v>4.7772407317425509</v>
      </c>
      <c r="CC46" s="9">
        <f t="shared" si="47"/>
        <v>3.0719391480355274</v>
      </c>
      <c r="CD46" s="9">
        <f t="shared" si="48"/>
        <v>3.497426506640517</v>
      </c>
    </row>
    <row r="47" spans="1:82">
      <c r="A47" s="5">
        <f t="shared" si="28"/>
        <v>2013</v>
      </c>
      <c r="B47" s="5" cm="1">
        <f t="array" ref="B47">INDEX(GMWA!$A$2:$CR$600,MATCH(1,(GMWA!$CQ$2:$CQ$600=B$3)*(GMWA!$CP$2:$CP$600=B$4)*(GMWA!$CR$2:$CR$600=B$1),0),$A47-1966)</f>
        <v>56624</v>
      </c>
      <c r="C47" s="5" cm="1">
        <f t="array" ref="C47">INDEX(GMWA!$A$2:$CR$600,MATCH(1,(GMWA!$CQ$2:$CQ$600=C$3)*(GMWA!$CP$2:$CP$600=C$4)*(GMWA!$CR$2:$CR$600=C$1),0),$A47-1966)</f>
        <v>686.57500000000005</v>
      </c>
      <c r="D47" s="5" cm="1">
        <f t="array" ref="D47">INDEX(GMWA!$A$2:$CR$600,MATCH(1,(GMWA!$CQ$2:$CQ$600=D$3)*(GMWA!$CP$2:$CP$600=D$4)*(GMWA!$CR$2:$CR$600=D$1),0),$A47-1966)</f>
        <v>9815.7990000000009</v>
      </c>
      <c r="E47" s="5" cm="1">
        <f t="array" ref="E47">INDEX(GMWA!$A$2:$CR$600,MATCH(1,(GMWA!$CQ$2:$CQ$600=E$3)*(GMWA!$CP$2:$CP$600=E$4)*(GMWA!$CR$2:$CR$600=E$1),0),$A47-1966)</f>
        <v>62930</v>
      </c>
      <c r="F47" s="5" cm="1">
        <f t="array" ref="F47">INDEX(GMWA!$A$2:$CR$600,MATCH(1,(GMWA!$CQ$2:$CQ$600=F$3)*(GMWA!$CP$2:$CP$600=F$4)*(GMWA!$CR$2:$CR$600=F$1),0),$A47-1966)</f>
        <v>12896</v>
      </c>
      <c r="G47" s="5" cm="1">
        <f t="array" ref="G47">INDEX(GMWA!$A$2:$CR$600,MATCH(1,(GMWA!$CQ$2:$CQ$600=G$3)*(GMWA!$CP$2:$CP$600=G$4)*(GMWA!$CR$2:$CR$600=G$1),0),$A47-1966)</f>
        <v>32.08081</v>
      </c>
      <c r="H47" s="5" cm="1">
        <f t="array" ref="H47">INDEX(GMWA!$A$2:$CR$600,MATCH(1,(GMWA!$CQ$2:$CQ$600=H$3)*(GMWA!$CP$2:$CP$600=H$4)*(GMWA!$CR$2:$CR$600=H$1),0),$A47-1966)</f>
        <v>32786.730000000003</v>
      </c>
      <c r="I47" s="5" cm="1">
        <f t="array" ref="I47">INDEX(GMWA!$A$2:$CR$600,MATCH(1,(GMWA!$CQ$2:$CQ$600=I$3)*(GMWA!$CP$2:$CP$600=I$4)*(GMWA!$CR$2:$CR$600=I$1),0),$A47-1966)</f>
        <v>3.9659110000000002</v>
      </c>
      <c r="J47" s="5" cm="1">
        <f t="array" ref="J47">INDEX(GMWA!$A$2:$CR$600,MATCH(1,(GMWA!$CQ$2:$CQ$600=J$3)*(GMWA!$CP$2:$CP$600=J$4)*(GMWA!$CR$2:$CR$600=J$1),0),$A47-1966)</f>
        <v>13386</v>
      </c>
      <c r="K47" s="5" cm="1">
        <f t="array" ref="K47">INDEX(GMWA!$A$2:$CR$600,MATCH(1,(GMWA!$CQ$2:$CQ$600=K$3)*(GMWA!$CP$2:$CP$600=K$4)*(GMWA!$CR$2:$CR$600=K$1),0),$A47-1966)</f>
        <v>51.54824</v>
      </c>
      <c r="L47" s="5" cm="1">
        <f t="array" ref="L47">INDEX(GMWA!$A$2:$CR$600,MATCH(1,(GMWA!$CQ$2:$CQ$600=L$3)*(GMWA!$CP$2:$CP$600=L$4)*(GMWA!$CR$2:$CR$600=L$1),0),$A47-1966)</f>
        <v>50.316000000000003</v>
      </c>
      <c r="M47" s="5" cm="1">
        <f t="array" ref="M47">INDEX(GMWA!$A$2:$CR$600,MATCH(1,(GMWA!$CQ$2:$CQ$600=M$3)*(GMWA!$CP$2:$CP$600=M$4)*(GMWA!$CR$2:$CR$600=M$1),0),$A47-1966)</f>
        <v>77.887</v>
      </c>
      <c r="N47" s="5" cm="1">
        <f t="array" ref="N47">INDEX(GMWA!$A$2:$CR$600,MATCH(1,(GMWA!$CQ$2:$CQ$600=N$3)*(GMWA!$CP$2:$CP$600=N$4)*(GMWA!$CR$2:$CR$600=N$1),0),$A47-1966)</f>
        <v>36.644730000000003</v>
      </c>
      <c r="O47" s="5" cm="1">
        <f t="array" ref="O47">INDEX(GMWA!$A$2:$CR$600,MATCH(1,(GMWA!$CQ$2:$CQ$600=O$3)*(GMWA!$CP$2:$CP$600=O$4)*(GMWA!$CR$2:$CR$600=O$1),0),$A47-1966)</f>
        <v>10.295</v>
      </c>
      <c r="P47" s="5" cm="1">
        <f t="array" ref="P47">INDEX(GMWA!$A$2:$CR$600,MATCH(1,(GMWA!$CQ$2:$CQ$600=P$3)*(GMWA!$CP$2:$CP$600=P$4)*(GMWA!$CR$2:$CR$600=P$1),0),$A47-1966)</f>
        <v>12.866910000000001</v>
      </c>
      <c r="Q47" s="5" cm="1">
        <f t="array" ref="Q47">INDEX(GMWA!$A$2:$CR$600,MATCH(1,(GMWA!$CQ$2:$CQ$600=Q$3)*(GMWA!$CP$2:$CP$600=Q$4)*(GMWA!$CR$2:$CR$600=Q$1),0),$A47-1966)</f>
        <v>8.4445320000000006</v>
      </c>
      <c r="R47" s="5" cm="1">
        <f t="array" ref="R47">INDEX(GMWA!$A$2:$CR$600,MATCH(1,(GMWA!$CQ$2:$CQ$600=R$3)*(GMWA!$CP$2:$CP$600=R$4)*(GMWA!$CR$2:$CR$600=R$1),0),$A47-1966)</f>
        <v>2.6032380000000002</v>
      </c>
      <c r="S47" s="5" cm="1">
        <f t="array" ref="S47">INDEX(GMWA!$A$2:$CR$600,MATCH(1,(GMWA!$CQ$2:$CQ$600=S$3)*(GMWA!$CP$2:$CP$600=S$4)*(GMWA!$CR$2:$CR$600=S$1),0),$A47-1966)</f>
        <v>7.7377609999999999</v>
      </c>
      <c r="T47" s="5" cm="1">
        <f t="array" ref="T47">INDEX(GMWA!$A$2:$CR$600,MATCH(1,(GMWA!$CQ$2:$CQ$600=T$3)*(GMWA!$CP$2:$CP$600=T$4)*(GMWA!$CR$2:$CR$600=T$1),0),$A47-1966)</f>
        <v>7.416982</v>
      </c>
      <c r="U47" s="5" cm="1">
        <f t="array" ref="U47">INDEX(GMWA!$A$2:$CR$600,MATCH(1,(GMWA!$CQ$2:$CQ$600=U$3)*(GMWA!$CP$2:$CP$600=U$4)*(GMWA!$CR$2:$CR$600=U$1),0),$A47-1966)</f>
        <v>8.2360109999999995</v>
      </c>
      <c r="V47" s="5" cm="1">
        <f t="array" ref="V47">INDEX(GMWA!$A$2:$CR$600,MATCH(1,(GMWA!$CQ$2:$CQ$600=V$3)*(GMWA!$CP$2:$CP$600=V$4)*(GMWA!$CR$2:$CR$600=V$1),0),$A47-1966)</f>
        <v>1519787</v>
      </c>
      <c r="W47" s="5" cm="1">
        <f t="array" ref="W47">INDEX(GMWA!$A$2:$CR$600,MATCH(1,(GMWA!$CQ$2:$CQ$600=W$3)*(GMWA!$CP$2:$CP$600=W$4)*(GMWA!$CR$2:$CR$600=W$1),0),$A47-1966)</f>
        <v>22957.96</v>
      </c>
      <c r="X47" s="5" cm="1">
        <f t="array" ref="X47">INDEX(GMWA!$A$2:$CR$600,MATCH(1,(GMWA!$CQ$2:$CQ$600=X$3)*(GMWA!$CP$2:$CP$600=X$4)*(GMWA!$CR$2:$CR$600=X$1),0),$A47-1966)</f>
        <v>1060608</v>
      </c>
      <c r="Y47" s="5" cm="1">
        <f t="array" ref="Y47">INDEX(GMWA!$A$2:$CR$600,MATCH(1,(GMWA!$CQ$2:$CQ$600=Y$3)*(GMWA!$CP$2:$CP$600=Y$4)*(GMWA!$CR$2:$CR$600=Y$1),0),$A47-1966)</f>
        <v>1753831</v>
      </c>
      <c r="Z47" s="5" cm="1">
        <f t="array" ref="Z47">INDEX(GMWA!$A$2:$CR$600,MATCH(1,(GMWA!$CQ$2:$CQ$600=Z$3)*(GMWA!$CP$2:$CP$600=Z$4)*(GMWA!$CR$2:$CR$600=Z$1),0),$A47-1966)</f>
        <v>535560</v>
      </c>
      <c r="AA47" s="5" cm="1">
        <f t="array" ref="AA47">INDEX(GMWA!$A$2:$CR$600,MATCH(1,(GMWA!$CQ$2:$CQ$600=AA$3)*(GMWA!$CP$2:$CP$600=AA$4)*(GMWA!$CR$2:$CR$600=AA$1),0),$A47-1966)</f>
        <v>1094.749</v>
      </c>
      <c r="AB47" s="5" cm="1">
        <f t="array" ref="AB47">INDEX(GMWA!$A$2:$CR$600,MATCH(1,(GMWA!$CQ$2:$CQ$600=AB$3)*(GMWA!$CP$2:$CP$600=AB$4)*(GMWA!$CR$2:$CR$600=AB$1),0),$A47-1966)</f>
        <v>1923404</v>
      </c>
      <c r="AC47" s="5" cm="1">
        <f t="array" ref="AC47">INDEX(GMWA!$A$2:$CR$600,MATCH(1,(GMWA!$CQ$2:$CQ$600=AC$3)*(GMWA!$CP$2:$CP$600=AC$4)*(GMWA!$CR$2:$CR$600=AC$1),0),$A47-1966)</f>
        <v>191.83959999999999</v>
      </c>
      <c r="AD47" s="5" cm="1">
        <f t="array" ref="AD47">INDEX(GMWA!$A$2:$CR$600,MATCH(1,(GMWA!$CQ$2:$CQ$600=AD$3)*(GMWA!$CP$2:$CP$600=AD$4)*(GMWA!$CR$2:$CR$600=AD$1),0),$A47-1966)</f>
        <v>624719.19999999995</v>
      </c>
      <c r="AE47" s="5" cm="1">
        <f t="array" ref="AE47">INDEX(GMWA!$A$2:$CR$600,MATCH(1,(GMWA!$CQ$2:$CQ$600=AE$3)*(GMWA!$CP$2:$CP$600=AE$4)*(GMWA!$CR$2:$CR$600=AE$1),0),$A47-1966)</f>
        <v>2043.3440000000001</v>
      </c>
      <c r="AF47" s="5" cm="1">
        <f t="array" ref="AF47">INDEX(GMWA!$A$2:$CR$600,MATCH(1,(GMWA!$CQ$2:$CQ$600=AF$3)*(GMWA!$CP$2:$CP$600=AF$4)*(GMWA!$CR$2:$CR$600=AF$1),0),$A47-1966)</f>
        <v>2491.9859999999999</v>
      </c>
      <c r="AG47" s="5" cm="1">
        <f t="array" ref="AG47">INDEX(GMWA!$A$2:$CR$600,MATCH(1,(GMWA!$CQ$2:$CQ$600=AG$3)*(GMWA!$CP$2:$CP$600=AG$4)*(GMWA!$CR$2:$CR$600=AG$1),0),$A47-1966)</f>
        <v>2339.0819999999999</v>
      </c>
      <c r="AH47" s="5" cm="1">
        <f t="array" ref="AH47">INDEX(GMWA!$A$2:$CR$600,MATCH(1,(GMWA!$CQ$2:$CQ$600=AH$3)*(GMWA!$CP$2:$CP$600=AH$4)*(GMWA!$CR$2:$CR$600=AH$1),0),$A47-1966)</f>
        <v>1135.941</v>
      </c>
      <c r="AI47" s="5" cm="1">
        <f t="array" ref="AI47">INDEX(GMWA!$A$2:$CR$600,MATCH(1,(GMWA!$CQ$2:$CQ$600=AI$3)*(GMWA!$CP$2:$CP$600=AI$4)*(GMWA!$CR$2:$CR$600=AI$1),0),$A47-1966)</f>
        <v>520.76800000000003</v>
      </c>
      <c r="AJ47" s="5" cm="1">
        <f t="array" ref="AJ47">INDEX(GMWA!$A$2:$CR$600,MATCH(1,(GMWA!$CQ$2:$CQ$600=AJ$3)*(GMWA!$CP$2:$CP$600=AJ$4)*(GMWA!$CR$2:$CR$600=AJ$1),0),$A47-1966)</f>
        <v>514.49099999999999</v>
      </c>
      <c r="AK47" s="5" cm="1">
        <f t="array" ref="AK47">INDEX(GMWA!$A$2:$CR$600,MATCH(1,(GMWA!$CQ$2:$CQ$600=AK$3)*(GMWA!$CP$2:$CP$600=AK$4)*(GMWA!$CR$2:$CR$600=AK$1),0),$A47-1966)</f>
        <v>383.2</v>
      </c>
      <c r="AL47" s="5" cm="1">
        <f t="array" ref="AL47">INDEX(GMWA!$A$2:$CR$600,MATCH(1,(GMWA!$CQ$2:$CQ$600=AL$3)*(GMWA!$CP$2:$CP$600=AL$4)*(GMWA!$CR$2:$CR$600=AL$1),0),$A47-1966)</f>
        <v>123.1062</v>
      </c>
      <c r="AM47" s="5" cm="1">
        <f t="array" ref="AM47">INDEX(GMWA!$A$2:$CR$600,MATCH(1,(GMWA!$CQ$2:$CQ$600=AM$3)*(GMWA!$CP$2:$CP$600=AM$4)*(GMWA!$CR$2:$CR$600=AM$1),0),$A47-1966)</f>
        <v>161.553</v>
      </c>
      <c r="AN47" s="5" cm="1">
        <f t="array" ref="AN47">INDEX(GMWA!$A$2:$CR$600,MATCH(1,(GMWA!$CQ$2:$CQ$600=AN$3)*(GMWA!$CP$2:$CP$600=AN$4)*(GMWA!$CR$2:$CR$600=AN$1),0),$A47-1966)</f>
        <v>337.714</v>
      </c>
      <c r="AO47" s="5" cm="1">
        <f t="array" ref="AO47">INDEX(GMWA!$A$2:$CR$600,MATCH(1,(GMWA!$CQ$2:$CQ$600=AO$3)*(GMWA!$CP$2:$CP$600=AO$4)*(GMWA!$CR$2:$CR$600=AO$1),0),$A47-1966)</f>
        <v>243.43299999999999</v>
      </c>
      <c r="AP47" s="5" cm="1">
        <f t="array" ref="AP47">INDEX(GMWA!$A$2:$CR$600,MATCH(1,(GMWA!$CQ$2:$CQ$600=AP$3)*(GMWA!$CP$2:$CP$600=AP$4)*(GMWA!$CR$2:$CR$600=AP$1),0),$A47-1966)</f>
        <v>1781361</v>
      </c>
      <c r="AQ47" s="5" cm="1">
        <f t="array" ref="AQ47">INDEX(GMWA!$A$2:$CR$600,MATCH(1,(GMWA!$CQ$2:$CQ$600=AQ$3)*(GMWA!$CP$2:$CP$600=AQ$4)*(GMWA!$CR$2:$CR$600=AQ$1),0),$A47-1966)</f>
        <v>16880.68</v>
      </c>
      <c r="AR47" s="5" cm="1">
        <f t="array" ref="AR47">INDEX(GMWA!$A$2:$CR$600,MATCH(1,(GMWA!$CQ$2:$CQ$600=AR$3)*(GMWA!$CP$2:$CP$600=AR$4)*(GMWA!$CR$2:$CR$600=AR$1),0),$A47-1966)</f>
        <v>508971</v>
      </c>
      <c r="AS47" s="5" cm="1">
        <f t="array" ref="AS47">INDEX(GMWA!$A$2:$CR$600,MATCH(1,(GMWA!$CQ$2:$CQ$600=AS$3)*(GMWA!$CP$2:$CP$600=AS$4)*(GMWA!$CR$2:$CR$600=AS$1),0),$A47-1966)</f>
        <v>1902247</v>
      </c>
      <c r="AT47" s="5" cm="1">
        <f t="array" ref="AT47">INDEX(GMWA!$A$2:$CR$600,MATCH(1,(GMWA!$CQ$2:$CQ$600=AT$3)*(GMWA!$CP$2:$CP$600=AT$4)*(GMWA!$CR$2:$CR$600=AT$1),0),$A47-1966)</f>
        <v>1569753</v>
      </c>
      <c r="AU47" s="5" cm="1">
        <f t="array" ref="AU47">INDEX(GMWA!$A$2:$CR$600,MATCH(1,(GMWA!$CQ$2:$CQ$600=AU$3)*(GMWA!$CP$2:$CP$600=AU$4)*(GMWA!$CR$2:$CR$600=AU$1),0),$A47-1966)</f>
        <v>1929.6769999999999</v>
      </c>
      <c r="AV47" s="5" cm="1">
        <f t="array" ref="AV47">INDEX(GMWA!$A$2:$CR$600,MATCH(1,(GMWA!$CQ$2:$CQ$600=AV$3)*(GMWA!$CP$2:$CP$600=AV$4)*(GMWA!$CR$2:$CR$600=AV$1),0),$A47-1966)</f>
        <v>3804157</v>
      </c>
      <c r="AW47" s="5" cm="1">
        <f t="array" ref="AW47">INDEX(GMWA!$A$2:$CR$600,MATCH(1,(GMWA!$CQ$2:$CQ$600=AW$3)*(GMWA!$CP$2:$CP$600=AW$4)*(GMWA!$CR$2:$CR$600=AW$1),0),$A47-1966)</f>
        <v>654.77930000000003</v>
      </c>
      <c r="AX47" s="5" cm="1">
        <f t="array" ref="AX47">INDEX(GMWA!$A$2:$CR$600,MATCH(1,(GMWA!$CQ$2:$CQ$600=AX$3)*(GMWA!$CP$2:$CP$600=AX$4)*(GMWA!$CR$2:$CR$600=AX$1),0),$A47-1966)</f>
        <v>1500819</v>
      </c>
      <c r="AY47" s="5" cm="1">
        <f t="array" ref="AY47">INDEX(GMWA!$A$2:$CR$600,MATCH(1,(GMWA!$CQ$2:$CQ$600=AY$3)*(GMWA!$CP$2:$CP$600=AY$4)*(GMWA!$CR$2:$CR$600=AY$1),0),$A47-1966)</f>
        <v>2816.0970000000002</v>
      </c>
      <c r="AZ47" s="5" cm="1">
        <f t="array" ref="AZ47">INDEX(GMWA!$A$2:$CR$600,MATCH(1,(GMWA!$CQ$2:$CQ$600=AZ$3)*(GMWA!$CP$2:$CP$600=AZ$4)*(GMWA!$CR$2:$CR$600=AZ$1),0),$A47-1966)</f>
        <v>2122.9029999999998</v>
      </c>
      <c r="BA47" s="5" cm="1">
        <f t="array" ref="BA47">INDEX(GMWA!$A$2:$CR$600,MATCH(1,(GMWA!$CQ$2:$CQ$600=BA$3)*(GMWA!$CP$2:$CP$600=BA$4)*(GMWA!$CR$2:$CR$600=BA$1),0),$A47-1966)</f>
        <v>1612.4570000000001</v>
      </c>
      <c r="BB47" s="5" cm="1">
        <f t="array" ref="BB47">INDEX(GMWA!$A$2:$CR$600,MATCH(1,(GMWA!$CQ$2:$CQ$600=BB$3)*(GMWA!$CP$2:$CP$600=BB$4)*(GMWA!$CR$2:$CR$600=BB$1),0),$A47-1966)</f>
        <v>1020.677</v>
      </c>
      <c r="BC47" s="5" cm="1">
        <f t="array" ref="BC47">INDEX(GMWA!$A$2:$CR$600,MATCH(1,(GMWA!$CQ$2:$CQ$600=BC$3)*(GMWA!$CP$2:$CP$600=BC$4)*(GMWA!$CR$2:$CR$600=BC$1),0),$A47-1966)</f>
        <v>660.45100000000002</v>
      </c>
      <c r="BD47" s="5" cm="1">
        <f t="array" ref="BD47">INDEX(GMWA!$A$2:$CR$600,MATCH(1,(GMWA!$CQ$2:$CQ$600=BD$3)*(GMWA!$CP$2:$CP$600=BD$4)*(GMWA!$CR$2:$CR$600=BD$1),0),$A47-1966)</f>
        <v>392.88</v>
      </c>
      <c r="BE47" s="5" cm="1">
        <f t="array" ref="BE47">INDEX(GMWA!$A$2:$CR$600,MATCH(1,(GMWA!$CQ$2:$CQ$600=BE$3)*(GMWA!$CP$2:$CP$600=BE$4)*(GMWA!$CR$2:$CR$600=BE$1),0),$A47-1966)</f>
        <v>323.77449999999999</v>
      </c>
      <c r="BF47" s="5" cm="1">
        <f t="array" ref="BF47">INDEX(GMWA!$A$2:$CR$600,MATCH(1,(GMWA!$CQ$2:$CQ$600=BF$3)*(GMWA!$CP$2:$CP$600=BF$4)*(GMWA!$CR$2:$CR$600=BF$1),0),$A47-1966)</f>
        <v>204.321</v>
      </c>
      <c r="BG47" s="5" cm="1">
        <f t="array" ref="BG47">INDEX(GMWA!$A$2:$CR$600,MATCH(1,(GMWA!$CQ$2:$CQ$600=BG$3)*(GMWA!$CP$2:$CP$600=BG$4)*(GMWA!$CR$2:$CR$600=BG$1),0),$A47-1966)</f>
        <v>178.798</v>
      </c>
      <c r="BH47" s="5" cm="1">
        <f t="array" ref="BH47">INDEX(GMWA!$A$2:$CR$600,MATCH(1,(GMWA!$CQ$2:$CQ$600=BH$3)*(GMWA!$CP$2:$CP$600=BH$4)*(GMWA!$CR$2:$CR$600=BH$1),0),$A47-1966)</f>
        <v>179.95599999999999</v>
      </c>
      <c r="BI47" s="5" cm="1">
        <f t="array" ref="BI47">INDEX(GMWA!$A$2:$CR$600,MATCH(1,(GMWA!$CQ$2:$CQ$600=BI$3)*(GMWA!$CP$2:$CP$600=BI$4)*(GMWA!$CR$2:$CR$600=BI$1),0),$A47-1966)</f>
        <v>170.4923</v>
      </c>
      <c r="BK47" s="9">
        <f t="shared" si="29"/>
        <v>3.7257852580657684</v>
      </c>
      <c r="BL47" s="9">
        <f t="shared" si="30"/>
        <v>2.9905749465544851</v>
      </c>
      <c r="BM47" s="9">
        <f t="shared" si="31"/>
        <v>0.92548792767921806</v>
      </c>
      <c r="BN47" s="9">
        <f t="shared" si="32"/>
        <v>3.5881450379198454</v>
      </c>
      <c r="BO47" s="9">
        <f t="shared" si="33"/>
        <v>2.4079468220180744</v>
      </c>
      <c r="BP47" s="9">
        <f t="shared" si="34"/>
        <v>2.9304260611336481</v>
      </c>
      <c r="BQ47" s="9">
        <f t="shared" si="35"/>
        <v>1.7046200382238992</v>
      </c>
      <c r="BR47" s="9">
        <f t="shared" si="36"/>
        <v>2.0673057074764545</v>
      </c>
      <c r="BS47" s="9">
        <f t="shared" si="37"/>
        <v>2.1427226824467698</v>
      </c>
      <c r="BT47" s="9">
        <f t="shared" si="38"/>
        <v>2.5227391961412273</v>
      </c>
      <c r="BU47" s="9">
        <f t="shared" si="39"/>
        <v>2.0191124669239717</v>
      </c>
      <c r="BV47" s="9">
        <f t="shared" si="40"/>
        <v>3.3298105838102297</v>
      </c>
      <c r="BW47" s="9">
        <f t="shared" si="41"/>
        <v>3.2259360301283255</v>
      </c>
      <c r="BX47" s="9">
        <f t="shared" si="42"/>
        <v>1.9768879808283149</v>
      </c>
      <c r="BY47" s="9">
        <f t="shared" si="43"/>
        <v>2.5009008903945844</v>
      </c>
      <c r="BZ47" s="9">
        <f t="shared" si="44"/>
        <v>2.2036878914405014</v>
      </c>
      <c r="CA47" s="9">
        <f t="shared" si="45"/>
        <v>2.1146278578983027</v>
      </c>
      <c r="CB47" s="9">
        <f t="shared" si="46"/>
        <v>4.7896114587782339</v>
      </c>
      <c r="CC47" s="9">
        <f t="shared" si="47"/>
        <v>2.196231722700273</v>
      </c>
      <c r="CD47" s="9">
        <f t="shared" si="48"/>
        <v>3.3832763018982637</v>
      </c>
    </row>
    <row r="48" spans="1:82">
      <c r="A48" s="5">
        <f>+A47+1</f>
        <v>2014</v>
      </c>
      <c r="B48" s="5" cm="1">
        <f t="array" ref="B48">INDEX(GMWA!$A$2:$CR$600,MATCH(1,(GMWA!$CQ$2:$CQ$600=B$3)*(GMWA!$CP$2:$CP$600=B$4)*(GMWA!$CR$2:$CR$600=B$1),0),$A48-1966)</f>
        <v>56982</v>
      </c>
      <c r="C48" s="5" cm="1">
        <f t="array" ref="C48">INDEX(GMWA!$A$2:$CR$600,MATCH(1,(GMWA!$CQ$2:$CQ$600=C$3)*(GMWA!$CP$2:$CP$600=C$4)*(GMWA!$CR$2:$CR$600=C$1),0),$A48-1966)</f>
        <v>701.375</v>
      </c>
      <c r="D48" s="5" cm="1">
        <f t="array" ref="D48">INDEX(GMWA!$A$2:$CR$600,MATCH(1,(GMWA!$CQ$2:$CQ$600=D$3)*(GMWA!$CP$2:$CP$600=D$4)*(GMWA!$CR$2:$CR$600=D$1),0),$A48-1966)</f>
        <v>9796.7000000000007</v>
      </c>
      <c r="E48" s="5" cm="1">
        <f t="array" ref="E48">INDEX(GMWA!$A$2:$CR$600,MATCH(1,(GMWA!$CQ$2:$CQ$600=E$3)*(GMWA!$CP$2:$CP$600=E$4)*(GMWA!$CR$2:$CR$600=E$1),0),$A48-1966)</f>
        <v>61934</v>
      </c>
      <c r="F48" s="5" cm="1">
        <f t="array" ref="F48">INDEX(GMWA!$A$2:$CR$600,MATCH(1,(GMWA!$CQ$2:$CQ$600=F$3)*(GMWA!$CP$2:$CP$600=F$4)*(GMWA!$CR$2:$CR$600=F$1),0),$A48-1966)</f>
        <v>14363</v>
      </c>
      <c r="G48" s="5" cm="1">
        <f t="array" ref="G48">INDEX(GMWA!$A$2:$CR$600,MATCH(1,(GMWA!$CQ$2:$CQ$600=G$3)*(GMWA!$CP$2:$CP$600=G$4)*(GMWA!$CR$2:$CR$600=G$1),0),$A48-1966)</f>
        <v>29.151140000000002</v>
      </c>
      <c r="H48" s="5" cm="1">
        <f t="array" ref="H48">INDEX(GMWA!$A$2:$CR$600,MATCH(1,(GMWA!$CQ$2:$CQ$600=H$3)*(GMWA!$CP$2:$CP$600=H$4)*(GMWA!$CR$2:$CR$600=H$1),0),$A48-1966)</f>
        <v>26120.61</v>
      </c>
      <c r="I48" s="5" cm="1">
        <f t="array" ref="I48">INDEX(GMWA!$A$2:$CR$600,MATCH(1,(GMWA!$CQ$2:$CQ$600=I$3)*(GMWA!$CP$2:$CP$600=I$4)*(GMWA!$CR$2:$CR$600=I$1),0),$A48-1966)</f>
        <v>3.6867709999999998</v>
      </c>
      <c r="J48" s="5" cm="1">
        <f t="array" ref="J48">INDEX(GMWA!$A$2:$CR$600,MATCH(1,(GMWA!$CQ$2:$CQ$600=J$3)*(GMWA!$CP$2:$CP$600=J$4)*(GMWA!$CR$2:$CR$600=J$1),0),$A48-1966)</f>
        <v>14057</v>
      </c>
      <c r="K48" s="5" cm="1">
        <f t="array" ref="K48">INDEX(GMWA!$A$2:$CR$600,MATCH(1,(GMWA!$CQ$2:$CQ$600=K$3)*(GMWA!$CP$2:$CP$600=K$4)*(GMWA!$CR$2:$CR$600=K$1),0),$A48-1966)</f>
        <v>47.139569999999999</v>
      </c>
      <c r="L48" s="5" cm="1">
        <f t="array" ref="L48">INDEX(GMWA!$A$2:$CR$600,MATCH(1,(GMWA!$CQ$2:$CQ$600=L$3)*(GMWA!$CP$2:$CP$600=L$4)*(GMWA!$CR$2:$CR$600=L$1),0),$A48-1966)</f>
        <v>48.116999999999997</v>
      </c>
      <c r="M48" s="5" cm="1">
        <f t="array" ref="M48">INDEX(GMWA!$A$2:$CR$600,MATCH(1,(GMWA!$CQ$2:$CQ$600=M$3)*(GMWA!$CP$2:$CP$600=M$4)*(GMWA!$CR$2:$CR$600=M$1),0),$A48-1966)</f>
        <v>74.539990000000003</v>
      </c>
      <c r="N48" s="5" cm="1">
        <f t="array" ref="N48">INDEX(GMWA!$A$2:$CR$600,MATCH(1,(GMWA!$CQ$2:$CQ$600=N$3)*(GMWA!$CP$2:$CP$600=N$4)*(GMWA!$CR$2:$CR$600=N$1),0),$A48-1966)</f>
        <v>36.426479999999998</v>
      </c>
      <c r="O48" s="5" cm="1">
        <f t="array" ref="O48">INDEX(GMWA!$A$2:$CR$600,MATCH(1,(GMWA!$CQ$2:$CQ$600=O$3)*(GMWA!$CP$2:$CP$600=O$4)*(GMWA!$CR$2:$CR$600=O$1),0),$A48-1966)</f>
        <v>9.8569990000000001</v>
      </c>
      <c r="P48" s="5" cm="1">
        <f t="array" ref="P48">INDEX(GMWA!$A$2:$CR$600,MATCH(1,(GMWA!$CQ$2:$CQ$600=P$3)*(GMWA!$CP$2:$CP$600=P$4)*(GMWA!$CR$2:$CR$600=P$1),0),$A48-1966)</f>
        <v>12.915369999999999</v>
      </c>
      <c r="Q48" s="5" cm="1">
        <f t="array" ref="Q48">INDEX(GMWA!$A$2:$CR$600,MATCH(1,(GMWA!$CQ$2:$CQ$600=Q$3)*(GMWA!$CP$2:$CP$600=Q$4)*(GMWA!$CR$2:$CR$600=Q$1),0),$A48-1966)</f>
        <v>8.1228840000000009</v>
      </c>
      <c r="R48" s="5" cm="1">
        <f t="array" ref="R48">INDEX(GMWA!$A$2:$CR$600,MATCH(1,(GMWA!$CQ$2:$CQ$600=R$3)*(GMWA!$CP$2:$CP$600=R$4)*(GMWA!$CR$2:$CR$600=R$1),0),$A48-1966)</f>
        <v>2.5458560000000001</v>
      </c>
      <c r="S48" s="5" cm="1">
        <f t="array" ref="S48">INDEX(GMWA!$A$2:$CR$600,MATCH(1,(GMWA!$CQ$2:$CQ$600=S$3)*(GMWA!$CP$2:$CP$600=S$4)*(GMWA!$CR$2:$CR$600=S$1),0),$A48-1966)</f>
        <v>7.5743400000000003</v>
      </c>
      <c r="T48" s="5" cm="1">
        <f t="array" ref="T48">INDEX(GMWA!$A$2:$CR$600,MATCH(1,(GMWA!$CQ$2:$CQ$600=T$3)*(GMWA!$CP$2:$CP$600=T$4)*(GMWA!$CR$2:$CR$600=T$1),0),$A48-1966)</f>
        <v>7.0799279999999998</v>
      </c>
      <c r="U48" s="5" cm="1">
        <f t="array" ref="U48">INDEX(GMWA!$A$2:$CR$600,MATCH(1,(GMWA!$CQ$2:$CQ$600=U$3)*(GMWA!$CP$2:$CP$600=U$4)*(GMWA!$CR$2:$CR$600=U$1),0),$A48-1966)</f>
        <v>8.4445599999999992</v>
      </c>
      <c r="V48" s="5" cm="1">
        <f t="array" ref="V48">INDEX(GMWA!$A$2:$CR$600,MATCH(1,(GMWA!$CQ$2:$CQ$600=V$3)*(GMWA!$CP$2:$CP$600=V$4)*(GMWA!$CR$2:$CR$600=V$1),0),$A48-1966)</f>
        <v>1622144</v>
      </c>
      <c r="W48" s="5" cm="1">
        <f t="array" ref="W48">INDEX(GMWA!$A$2:$CR$600,MATCH(1,(GMWA!$CQ$2:$CQ$600=W$3)*(GMWA!$CP$2:$CP$600=W$4)*(GMWA!$CR$2:$CR$600=W$1),0),$A48-1966)</f>
        <v>23821.27</v>
      </c>
      <c r="X48" s="5" cm="1">
        <f t="array" ref="X48">INDEX(GMWA!$A$2:$CR$600,MATCH(1,(GMWA!$CQ$2:$CQ$600=X$3)*(GMWA!$CP$2:$CP$600=X$4)*(GMWA!$CR$2:$CR$600=X$1),0),$A48-1966)</f>
        <v>1114181</v>
      </c>
      <c r="Y48" s="5" cm="1">
        <f t="array" ref="Y48">INDEX(GMWA!$A$2:$CR$600,MATCH(1,(GMWA!$CQ$2:$CQ$600=Y$3)*(GMWA!$CP$2:$CP$600=Y$4)*(GMWA!$CR$2:$CR$600=Y$1),0),$A48-1966)</f>
        <v>1858520</v>
      </c>
      <c r="Z48" s="5" cm="1">
        <f t="array" ref="Z48">INDEX(GMWA!$A$2:$CR$600,MATCH(1,(GMWA!$CQ$2:$CQ$600=Z$3)*(GMWA!$CP$2:$CP$600=Z$4)*(GMWA!$CR$2:$CR$600=Z$1),0),$A48-1966)</f>
        <v>611223</v>
      </c>
      <c r="AA48" s="5" cm="1">
        <f t="array" ref="AA48">INDEX(GMWA!$A$2:$CR$600,MATCH(1,(GMWA!$CQ$2:$CQ$600=AA$3)*(GMWA!$CP$2:$CP$600=AA$4)*(GMWA!$CR$2:$CR$600=AA$1),0),$A48-1966)</f>
        <v>1171.7</v>
      </c>
      <c r="AB48" s="5" cm="1">
        <f t="array" ref="AB48">INDEX(GMWA!$A$2:$CR$600,MATCH(1,(GMWA!$CQ$2:$CQ$600=AB$3)*(GMWA!$CP$2:$CP$600=AB$4)*(GMWA!$CR$2:$CR$600=AB$1),0),$A48-1966)</f>
        <v>2292018</v>
      </c>
      <c r="AC48" s="5" cm="1">
        <f t="array" ref="AC48">INDEX(GMWA!$A$2:$CR$600,MATCH(1,(GMWA!$CQ$2:$CQ$600=AC$3)*(GMWA!$CP$2:$CP$600=AC$4)*(GMWA!$CR$2:$CR$600=AC$1),0),$A48-1966)</f>
        <v>196.60749999999999</v>
      </c>
      <c r="AD48" s="5" cm="1">
        <f t="array" ref="AD48">INDEX(GMWA!$A$2:$CR$600,MATCH(1,(GMWA!$CQ$2:$CQ$600=AD$3)*(GMWA!$CP$2:$CP$600=AD$4)*(GMWA!$CR$2:$CR$600=AD$1),0),$A48-1966)</f>
        <v>687517.2</v>
      </c>
      <c r="AE48" s="5" cm="1">
        <f t="array" ref="AE48">INDEX(GMWA!$A$2:$CR$600,MATCH(1,(GMWA!$CQ$2:$CQ$600=AE$3)*(GMWA!$CP$2:$CP$600=AE$4)*(GMWA!$CR$2:$CR$600=AE$1),0),$A48-1966)</f>
        <v>2043.9179999999999</v>
      </c>
      <c r="AF48" s="5" cm="1">
        <f t="array" ref="AF48">INDEX(GMWA!$A$2:$CR$600,MATCH(1,(GMWA!$CQ$2:$CQ$600=AF$3)*(GMWA!$CP$2:$CP$600=AF$4)*(GMWA!$CR$2:$CR$600=AF$1),0),$A48-1966)</f>
        <v>2706.7759999999998</v>
      </c>
      <c r="AG48" s="5" cm="1">
        <f t="array" ref="AG48">INDEX(GMWA!$A$2:$CR$600,MATCH(1,(GMWA!$CQ$2:$CQ$600=AG$3)*(GMWA!$CP$2:$CP$600=AG$4)*(GMWA!$CR$2:$CR$600=AG$1),0),$A48-1966)</f>
        <v>2574.6149999999998</v>
      </c>
      <c r="AH48" s="5" cm="1">
        <f t="array" ref="AH48">INDEX(GMWA!$A$2:$CR$600,MATCH(1,(GMWA!$CQ$2:$CQ$600=AH$3)*(GMWA!$CP$2:$CP$600=AH$4)*(GMWA!$CR$2:$CR$600=AH$1),0),$A48-1966)</f>
        <v>1281.568</v>
      </c>
      <c r="AI48" s="5" cm="1">
        <f t="array" ref="AI48">INDEX(GMWA!$A$2:$CR$600,MATCH(1,(GMWA!$CQ$2:$CQ$600=AI$3)*(GMWA!$CP$2:$CP$600=AI$4)*(GMWA!$CR$2:$CR$600=AI$1),0),$A48-1966)</f>
        <v>559.32500000000005</v>
      </c>
      <c r="AJ48" s="5" cm="1">
        <f t="array" ref="AJ48">INDEX(GMWA!$A$2:$CR$600,MATCH(1,(GMWA!$CQ$2:$CQ$600=AJ$3)*(GMWA!$CP$2:$CP$600=AJ$4)*(GMWA!$CR$2:$CR$600=AJ$1),0),$A48-1966)</f>
        <v>577.68899999999996</v>
      </c>
      <c r="AK48" s="5" cm="1">
        <f t="array" ref="AK48">INDEX(GMWA!$A$2:$CR$600,MATCH(1,(GMWA!$CQ$2:$CQ$600=AK$3)*(GMWA!$CP$2:$CP$600=AK$4)*(GMWA!$CR$2:$CR$600=AK$1),0),$A48-1966)</f>
        <v>420.80599999999998</v>
      </c>
      <c r="AL48" s="5" cm="1">
        <f t="array" ref="AL48">INDEX(GMWA!$A$2:$CR$600,MATCH(1,(GMWA!$CQ$2:$CQ$600=AL$3)*(GMWA!$CP$2:$CP$600=AL$4)*(GMWA!$CR$2:$CR$600=AL$1),0),$A48-1966)</f>
        <v>132.7243</v>
      </c>
      <c r="AM48" s="5" cm="1">
        <f t="array" ref="AM48">INDEX(GMWA!$A$2:$CR$600,MATCH(1,(GMWA!$CQ$2:$CQ$600=AM$3)*(GMWA!$CP$2:$CP$600=AM$4)*(GMWA!$CR$2:$CR$600=AM$1),0),$A48-1966)</f>
        <v>167.34299999999999</v>
      </c>
      <c r="AN48" s="5" cm="1">
        <f t="array" ref="AN48">INDEX(GMWA!$A$2:$CR$600,MATCH(1,(GMWA!$CQ$2:$CQ$600=AN$3)*(GMWA!$CP$2:$CP$600=AN$4)*(GMWA!$CR$2:$CR$600=AN$1),0),$A48-1966)</f>
        <v>338.303</v>
      </c>
      <c r="AO48" s="5" cm="1">
        <f t="array" ref="AO48">INDEX(GMWA!$A$2:$CR$600,MATCH(1,(GMWA!$CQ$2:$CQ$600=AO$3)*(GMWA!$CP$2:$CP$600=AO$4)*(GMWA!$CR$2:$CR$600=AO$1),0),$A48-1966)</f>
        <v>264.34300000000002</v>
      </c>
      <c r="AP48" s="5" cm="1">
        <f t="array" ref="AP48">INDEX(GMWA!$A$2:$CR$600,MATCH(1,(GMWA!$CQ$2:$CQ$600=AP$3)*(GMWA!$CP$2:$CP$600=AP$4)*(GMWA!$CR$2:$CR$600=AP$1),0),$A48-1966)</f>
        <v>1862514</v>
      </c>
      <c r="AQ48" s="5" cm="1">
        <f t="array" ref="AQ48">INDEX(GMWA!$A$2:$CR$600,MATCH(1,(GMWA!$CQ$2:$CQ$600=AQ$3)*(GMWA!$CP$2:$CP$600=AQ$4)*(GMWA!$CR$2:$CR$600=AQ$1),0),$A48-1966)</f>
        <v>17608.13</v>
      </c>
      <c r="AR48" s="5" cm="1">
        <f t="array" ref="AR48">INDEX(GMWA!$A$2:$CR$600,MATCH(1,(GMWA!$CQ$2:$CQ$600=AR$3)*(GMWA!$CP$2:$CP$600=AR$4)*(GMWA!$CR$2:$CR$600=AR$1),0),$A48-1966)</f>
        <v>518722.2</v>
      </c>
      <c r="AS48" s="5" cm="1">
        <f t="array" ref="AS48">INDEX(GMWA!$A$2:$CR$600,MATCH(1,(GMWA!$CQ$2:$CQ$600=AS$3)*(GMWA!$CP$2:$CP$600=AS$4)*(GMWA!$CR$2:$CR$600=AS$1),0),$A48-1966)</f>
        <v>1994898</v>
      </c>
      <c r="AT48" s="5" cm="1">
        <f t="array" ref="AT48">INDEX(GMWA!$A$2:$CR$600,MATCH(1,(GMWA!$CQ$2:$CQ$600=AT$3)*(GMWA!$CP$2:$CP$600=AT$4)*(GMWA!$CR$2:$CR$600=AT$1),0),$A48-1966)</f>
        <v>1614750</v>
      </c>
      <c r="AU48" s="5" cm="1">
        <f t="array" ref="AU48">INDEX(GMWA!$A$2:$CR$600,MATCH(1,(GMWA!$CQ$2:$CQ$600=AU$3)*(GMWA!$CP$2:$CP$600=AU$4)*(GMWA!$CR$2:$CR$600=AU$1),0),$A48-1966)</f>
        <v>1981.165</v>
      </c>
      <c r="AV48" s="5" cm="1">
        <f t="array" ref="AV48">INDEX(GMWA!$A$2:$CR$600,MATCH(1,(GMWA!$CQ$2:$CQ$600=AV$3)*(GMWA!$CP$2:$CP$600=AV$4)*(GMWA!$CR$2:$CR$600=AV$1),0),$A48-1966)</f>
        <v>3962761</v>
      </c>
      <c r="AW48" s="5" cm="1">
        <f t="array" ref="AW48">INDEX(GMWA!$A$2:$CR$600,MATCH(1,(GMWA!$CQ$2:$CQ$600=AW$3)*(GMWA!$CP$2:$CP$600=AW$4)*(GMWA!$CR$2:$CR$600=AW$1),0),$A48-1966)</f>
        <v>665.77530000000002</v>
      </c>
      <c r="AX48" s="5" cm="1">
        <f t="array" ref="AX48">INDEX(GMWA!$A$2:$CR$600,MATCH(1,(GMWA!$CQ$2:$CQ$600=AX$3)*(GMWA!$CP$2:$CP$600=AX$4)*(GMWA!$CR$2:$CR$600=AX$1),0),$A48-1966)</f>
        <v>1562929</v>
      </c>
      <c r="AY48" s="5" cm="1">
        <f t="array" ref="AY48">INDEX(GMWA!$A$2:$CR$600,MATCH(1,(GMWA!$CQ$2:$CQ$600=AY$3)*(GMWA!$CP$2:$CP$600=AY$4)*(GMWA!$CR$2:$CR$600=AY$1),0),$A48-1966)</f>
        <v>2932.0230000000001</v>
      </c>
      <c r="AZ48" s="5" cm="1">
        <f t="array" ref="AZ48">INDEX(GMWA!$A$2:$CR$600,MATCH(1,(GMWA!$CQ$2:$CQ$600=AZ$3)*(GMWA!$CP$2:$CP$600=AZ$4)*(GMWA!$CR$2:$CR$600=AZ$1),0),$A48-1966)</f>
        <v>2156.569</v>
      </c>
      <c r="BA48" s="5" cm="1">
        <f t="array" ref="BA48">INDEX(GMWA!$A$2:$CR$600,MATCH(1,(GMWA!$CQ$2:$CQ$600=BA$3)*(GMWA!$CP$2:$CP$600=BA$4)*(GMWA!$CR$2:$CR$600=BA$1),0),$A48-1966)</f>
        <v>1628.6110000000001</v>
      </c>
      <c r="BB48" s="5" cm="1">
        <f t="array" ref="BB48">INDEX(GMWA!$A$2:$CR$600,MATCH(1,(GMWA!$CQ$2:$CQ$600=BB$3)*(GMWA!$CP$2:$CP$600=BB$4)*(GMWA!$CR$2:$CR$600=BB$1),0),$A48-1966)</f>
        <v>1032.6079999999999</v>
      </c>
      <c r="BC48" s="5" cm="1">
        <f t="array" ref="BC48">INDEX(GMWA!$A$2:$CR$600,MATCH(1,(GMWA!$CQ$2:$CQ$600=BC$3)*(GMWA!$CP$2:$CP$600=BC$4)*(GMWA!$CR$2:$CR$600=BC$1),0),$A48-1966)</f>
        <v>671.54100000000005</v>
      </c>
      <c r="BD48" s="5" cm="1">
        <f t="array" ref="BD48">INDEX(GMWA!$A$2:$CR$600,MATCH(1,(GMWA!$CQ$2:$CQ$600=BD$3)*(GMWA!$CP$2:$CP$600=BD$4)*(GMWA!$CR$2:$CR$600=BD$1),0),$A48-1966)</f>
        <v>403.00299999999999</v>
      </c>
      <c r="BE48" s="5" cm="1">
        <f t="array" ref="BE48">INDEX(GMWA!$A$2:$CR$600,MATCH(1,(GMWA!$CQ$2:$CQ$600=BE$3)*(GMWA!$CP$2:$CP$600=BE$4)*(GMWA!$CR$2:$CR$600=BE$1),0),$A48-1966)</f>
        <v>333.32319999999999</v>
      </c>
      <c r="BF48" s="5" cm="1">
        <f t="array" ref="BF48">INDEX(GMWA!$A$2:$CR$600,MATCH(1,(GMWA!$CQ$2:$CQ$600=BF$3)*(GMWA!$CP$2:$CP$600=BF$4)*(GMWA!$CR$2:$CR$600=BF$1),0),$A48-1966)</f>
        <v>206.89699999999999</v>
      </c>
      <c r="BG48" s="5" cm="1">
        <f t="array" ref="BG48">INDEX(GMWA!$A$2:$CR$600,MATCH(1,(GMWA!$CQ$2:$CQ$600=BG$3)*(GMWA!$CP$2:$CP$600=BG$4)*(GMWA!$CR$2:$CR$600=BG$1),0),$A48-1966)</f>
        <v>195.095</v>
      </c>
      <c r="BH48" s="5" cm="1">
        <f t="array" ref="BH48">INDEX(GMWA!$A$2:$CR$600,MATCH(1,(GMWA!$CQ$2:$CQ$600=BH$3)*(GMWA!$CP$2:$CP$600=BH$4)*(GMWA!$CR$2:$CR$600=BH$1),0),$A48-1966)</f>
        <v>177.32599999999999</v>
      </c>
      <c r="BI48" s="5" cm="1">
        <f t="array" ref="BI48">INDEX(GMWA!$A$2:$CR$600,MATCH(1,(GMWA!$CQ$2:$CQ$600=BI$3)*(GMWA!$CP$2:$CP$600=BI$4)*(GMWA!$CR$2:$CR$600=BI$1),0),$A48-1966)</f>
        <v>173.05369999999999</v>
      </c>
      <c r="BK48" s="9">
        <f t="shared" si="29"/>
        <v>3.5127584234198692</v>
      </c>
      <c r="BL48" s="9">
        <f t="shared" si="30"/>
        <v>2.9443224479635219</v>
      </c>
      <c r="BM48" s="9">
        <f t="shared" si="31"/>
        <v>0.87927365481910036</v>
      </c>
      <c r="BN48" s="9">
        <f t="shared" si="32"/>
        <v>3.3324365624260164</v>
      </c>
      <c r="BO48" s="9">
        <f t="shared" si="33"/>
        <v>2.3498788494542908</v>
      </c>
      <c r="BP48" s="9">
        <f t="shared" si="34"/>
        <v>2.4879354783647689</v>
      </c>
      <c r="BQ48" s="9">
        <f t="shared" si="35"/>
        <v>1.1396337201540303</v>
      </c>
      <c r="BR48" s="9">
        <f t="shared" si="36"/>
        <v>1.8751934692216725</v>
      </c>
      <c r="BS48" s="9">
        <f t="shared" si="37"/>
        <v>2.0446033931951084</v>
      </c>
      <c r="BT48" s="9">
        <f t="shared" si="38"/>
        <v>2.3063337178888781</v>
      </c>
      <c r="BU48" s="9">
        <f t="shared" si="39"/>
        <v>1.7776498683304418</v>
      </c>
      <c r="BV48" s="9">
        <f t="shared" si="40"/>
        <v>2.8951897662368942</v>
      </c>
      <c r="BW48" s="9">
        <f t="shared" si="41"/>
        <v>2.8423368873130412</v>
      </c>
      <c r="BX48" s="9">
        <f t="shared" si="42"/>
        <v>1.7623025968801678</v>
      </c>
      <c r="BY48" s="9">
        <f t="shared" si="43"/>
        <v>2.2356960232928098</v>
      </c>
      <c r="BZ48" s="9">
        <f t="shared" si="44"/>
        <v>1.9303156323816679</v>
      </c>
      <c r="CA48" s="9">
        <f t="shared" si="45"/>
        <v>1.9181536463179691</v>
      </c>
      <c r="CB48" s="9">
        <f t="shared" si="46"/>
        <v>4.5262365321525255</v>
      </c>
      <c r="CC48" s="9">
        <f t="shared" si="47"/>
        <v>2.0927771849495866</v>
      </c>
      <c r="CD48" s="9">
        <f t="shared" si="48"/>
        <v>3.1945464793847385</v>
      </c>
    </row>
    <row r="49" spans="1:82">
      <c r="A49" s="5">
        <f t="shared" ref="A49:A84" si="49">+A48+1</f>
        <v>2015</v>
      </c>
      <c r="B49" s="5" cm="1">
        <f t="array" ref="B49">INDEX(GMWA!$A$2:$CR$600,MATCH(1,(GMWA!$CQ$2:$CQ$600=B$3)*(GMWA!$CP$2:$CP$600=B$4)*(GMWA!$CR$2:$CR$600=B$1),0),$A49-1966)</f>
        <v>53231</v>
      </c>
      <c r="C49" s="5" cm="1">
        <f t="array" ref="C49">INDEX(GMWA!$A$2:$CR$600,MATCH(1,(GMWA!$CQ$2:$CQ$600=C$3)*(GMWA!$CP$2:$CP$600=C$4)*(GMWA!$CR$2:$CR$600=C$1),0),$A49-1966)</f>
        <v>698.02499999999998</v>
      </c>
      <c r="D49" s="5" cm="1">
        <f t="array" ref="D49">INDEX(GMWA!$A$2:$CR$600,MATCH(1,(GMWA!$CQ$2:$CQ$600=D$3)*(GMWA!$CP$2:$CP$600=D$4)*(GMWA!$CR$2:$CR$600=D$1),0),$A49-1966)</f>
        <v>9593.3009999999995</v>
      </c>
      <c r="E49" s="5" cm="1">
        <f t="array" ref="E49">INDEX(GMWA!$A$2:$CR$600,MATCH(1,(GMWA!$CQ$2:$CQ$600=E$3)*(GMWA!$CP$2:$CP$600=E$4)*(GMWA!$CR$2:$CR$600=E$1),0),$A49-1966)</f>
        <v>61124</v>
      </c>
      <c r="F49" s="5" cm="1">
        <f t="array" ref="F49">INDEX(GMWA!$A$2:$CR$600,MATCH(1,(GMWA!$CQ$2:$CQ$600=F$3)*(GMWA!$CP$2:$CP$600=F$4)*(GMWA!$CR$2:$CR$600=F$1),0),$A49-1966)</f>
        <v>14805</v>
      </c>
      <c r="G49" s="5" cm="1">
        <f t="array" ref="G49">INDEX(GMWA!$A$2:$CR$600,MATCH(1,(GMWA!$CQ$2:$CQ$600=G$3)*(GMWA!$CP$2:$CP$600=G$4)*(GMWA!$CR$2:$CR$600=G$1),0),$A49-1966)</f>
        <v>31.572199999999999</v>
      </c>
      <c r="H49" s="5" cm="1">
        <f t="array" ref="H49">INDEX(GMWA!$A$2:$CR$600,MATCH(1,(GMWA!$CQ$2:$CQ$600=H$3)*(GMWA!$CP$2:$CP$600=H$4)*(GMWA!$CR$2:$CR$600=H$1),0),$A49-1966)</f>
        <v>22462.15</v>
      </c>
      <c r="I49" s="5" cm="1">
        <f t="array" ref="I49">INDEX(GMWA!$A$2:$CR$600,MATCH(1,(GMWA!$CQ$2:$CQ$600=I$3)*(GMWA!$CP$2:$CP$600=I$4)*(GMWA!$CR$2:$CR$600=I$1),0),$A49-1966)</f>
        <v>3.5786859999999998</v>
      </c>
      <c r="J49" s="5" cm="1">
        <f t="array" ref="J49">INDEX(GMWA!$A$2:$CR$600,MATCH(1,(GMWA!$CQ$2:$CQ$600=J$3)*(GMWA!$CP$2:$CP$600=J$4)*(GMWA!$CR$2:$CR$600=J$1),0),$A49-1966)</f>
        <v>14056</v>
      </c>
      <c r="K49" s="5" cm="1">
        <f t="array" ref="K49">INDEX(GMWA!$A$2:$CR$600,MATCH(1,(GMWA!$CQ$2:$CQ$600=K$3)*(GMWA!$CP$2:$CP$600=K$4)*(GMWA!$CR$2:$CR$600=K$1),0),$A49-1966)</f>
        <v>42.17427</v>
      </c>
      <c r="L49" s="5" cm="1">
        <f t="array" ref="L49">INDEX(GMWA!$A$2:$CR$600,MATCH(1,(GMWA!$CQ$2:$CQ$600=L$3)*(GMWA!$CP$2:$CP$600=L$4)*(GMWA!$CR$2:$CR$600=L$1),0),$A49-1966)</f>
        <v>45.09</v>
      </c>
      <c r="M49" s="5" cm="1">
        <f t="array" ref="M49">INDEX(GMWA!$A$2:$CR$600,MATCH(1,(GMWA!$CQ$2:$CQ$600=M$3)*(GMWA!$CP$2:$CP$600=M$4)*(GMWA!$CR$2:$CR$600=M$1),0),$A49-1966)</f>
        <v>68.093000000000004</v>
      </c>
      <c r="N49" s="5" cm="1">
        <f t="array" ref="N49">INDEX(GMWA!$A$2:$CR$600,MATCH(1,(GMWA!$CQ$2:$CQ$600=N$3)*(GMWA!$CP$2:$CP$600=N$4)*(GMWA!$CR$2:$CR$600=N$1),0),$A49-1966)</f>
        <v>32.80592</v>
      </c>
      <c r="O49" s="5" cm="1">
        <f t="array" ref="O49">INDEX(GMWA!$A$2:$CR$600,MATCH(1,(GMWA!$CQ$2:$CQ$600=O$3)*(GMWA!$CP$2:$CP$600=O$4)*(GMWA!$CR$2:$CR$600=O$1),0),$A49-1966)</f>
        <v>8.98</v>
      </c>
      <c r="P49" s="5" cm="1">
        <f t="array" ref="P49">INDEX(GMWA!$A$2:$CR$600,MATCH(1,(GMWA!$CQ$2:$CQ$600=P$3)*(GMWA!$CP$2:$CP$600=P$4)*(GMWA!$CR$2:$CR$600=P$1),0),$A49-1966)</f>
        <v>12.030329999999999</v>
      </c>
      <c r="Q49" s="5" cm="1">
        <f t="array" ref="Q49">INDEX(GMWA!$A$2:$CR$600,MATCH(1,(GMWA!$CQ$2:$CQ$600=Q$3)*(GMWA!$CP$2:$CP$600=Q$4)*(GMWA!$CR$2:$CR$600=Q$1),0),$A49-1966)</f>
        <v>8.0207230000000003</v>
      </c>
      <c r="R49" s="5" cm="1">
        <f t="array" ref="R49">INDEX(GMWA!$A$2:$CR$600,MATCH(1,(GMWA!$CQ$2:$CQ$600=R$3)*(GMWA!$CP$2:$CP$600=R$4)*(GMWA!$CR$2:$CR$600=R$1),0),$A49-1966)</f>
        <v>2.4450599999999998</v>
      </c>
      <c r="S49" s="5" cm="1">
        <f t="array" ref="S49">INDEX(GMWA!$A$2:$CR$600,MATCH(1,(GMWA!$CQ$2:$CQ$600=S$3)*(GMWA!$CP$2:$CP$600=S$4)*(GMWA!$CR$2:$CR$600=S$1),0),$A49-1966)</f>
        <v>6.9223710000000001</v>
      </c>
      <c r="T49" s="5" cm="1">
        <f t="array" ref="T49">INDEX(GMWA!$A$2:$CR$600,MATCH(1,(GMWA!$CQ$2:$CQ$600=T$3)*(GMWA!$CP$2:$CP$600=T$4)*(GMWA!$CR$2:$CR$600=T$1),0),$A49-1966)</f>
        <v>6.2856589999999999</v>
      </c>
      <c r="U49" s="5" cm="1">
        <f t="array" ref="U49">INDEX(GMWA!$A$2:$CR$600,MATCH(1,(GMWA!$CQ$2:$CQ$600=U$3)*(GMWA!$CP$2:$CP$600=U$4)*(GMWA!$CR$2:$CR$600=U$1),0),$A49-1966)</f>
        <v>8.2393199999999993</v>
      </c>
      <c r="V49" s="5" cm="1">
        <f t="array" ref="V49">INDEX(GMWA!$A$2:$CR$600,MATCH(1,(GMWA!$CQ$2:$CQ$600=V$3)*(GMWA!$CP$2:$CP$600=V$4)*(GMWA!$CR$2:$CR$600=V$1),0),$A49-1966)</f>
        <v>1683922</v>
      </c>
      <c r="W49" s="5" cm="1">
        <f t="array" ref="W49">INDEX(GMWA!$A$2:$CR$600,MATCH(1,(GMWA!$CQ$2:$CQ$600=W$3)*(GMWA!$CP$2:$CP$600=W$4)*(GMWA!$CR$2:$CR$600=W$1),0),$A49-1966)</f>
        <v>24970.95</v>
      </c>
      <c r="X49" s="5" cm="1">
        <f t="array" ref="X49">INDEX(GMWA!$A$2:$CR$600,MATCH(1,(GMWA!$CQ$2:$CQ$600=X$3)*(GMWA!$CP$2:$CP$600=X$4)*(GMWA!$CR$2:$CR$600=X$1),0),$A49-1966)</f>
        <v>1171028</v>
      </c>
      <c r="Y49" s="5" cm="1">
        <f t="array" ref="Y49">INDEX(GMWA!$A$2:$CR$600,MATCH(1,(GMWA!$CQ$2:$CQ$600=Y$3)*(GMWA!$CP$2:$CP$600=Y$4)*(GMWA!$CR$2:$CR$600=Y$1),0),$A49-1966)</f>
        <v>1983658</v>
      </c>
      <c r="Z49" s="5" cm="1">
        <f t="array" ref="Z49">INDEX(GMWA!$A$2:$CR$600,MATCH(1,(GMWA!$CQ$2:$CQ$600=Z$3)*(GMWA!$CP$2:$CP$600=Z$4)*(GMWA!$CR$2:$CR$600=Z$1),0),$A49-1966)</f>
        <v>653209</v>
      </c>
      <c r="AA49" s="5" cm="1">
        <f t="array" ref="AA49">INDEX(GMWA!$A$2:$CR$600,MATCH(1,(GMWA!$CQ$2:$CQ$600=AA$3)*(GMWA!$CP$2:$CP$600=AA$4)*(GMWA!$CR$2:$CR$600=AA$1),0),$A49-1966)</f>
        <v>1087.992</v>
      </c>
      <c r="AB49" s="5" cm="1">
        <f t="array" ref="AB49">INDEX(GMWA!$A$2:$CR$600,MATCH(1,(GMWA!$CQ$2:$CQ$600=AB$3)*(GMWA!$CP$2:$CP$600=AB$4)*(GMWA!$CR$2:$CR$600=AB$1),0),$A49-1966)</f>
        <v>2349350</v>
      </c>
      <c r="AC49" s="5" cm="1">
        <f t="array" ref="AC49">INDEX(GMWA!$A$2:$CR$600,MATCH(1,(GMWA!$CQ$2:$CQ$600=AC$3)*(GMWA!$CP$2:$CP$600=AC$4)*(GMWA!$CR$2:$CR$600=AC$1),0),$A49-1966)</f>
        <v>191.93029999999999</v>
      </c>
      <c r="AD49" s="5" cm="1">
        <f t="array" ref="AD49">INDEX(GMWA!$A$2:$CR$600,MATCH(1,(GMWA!$CQ$2:$CQ$600=AD$3)*(GMWA!$CP$2:$CP$600=AD$4)*(GMWA!$CR$2:$CR$600=AD$1),0),$A49-1966)</f>
        <v>740910.9</v>
      </c>
      <c r="AE49" s="5" cm="1">
        <f t="array" ref="AE49">INDEX(GMWA!$A$2:$CR$600,MATCH(1,(GMWA!$CQ$2:$CQ$600=AE$3)*(GMWA!$CP$2:$CP$600=AE$4)*(GMWA!$CR$2:$CR$600=AE$1),0),$A49-1966)</f>
        <v>2020.704</v>
      </c>
      <c r="AF49" s="5" cm="1">
        <f t="array" ref="AF49">INDEX(GMWA!$A$2:$CR$600,MATCH(1,(GMWA!$CQ$2:$CQ$600=AF$3)*(GMWA!$CP$2:$CP$600=AF$4)*(GMWA!$CR$2:$CR$600=AF$1),0),$A49-1966)</f>
        <v>2788.567</v>
      </c>
      <c r="AG49" s="5" cm="1">
        <f t="array" ref="AG49">INDEX(GMWA!$A$2:$CR$600,MATCH(1,(GMWA!$CQ$2:$CQ$600=AG$3)*(GMWA!$CP$2:$CP$600=AG$4)*(GMWA!$CR$2:$CR$600=AG$1),0),$A49-1966)</f>
        <v>2629.7040000000002</v>
      </c>
      <c r="AH49" s="5" cm="1">
        <f t="array" ref="AH49">INDEX(GMWA!$A$2:$CR$600,MATCH(1,(GMWA!$CQ$2:$CQ$600=AH$3)*(GMWA!$CP$2:$CP$600=AH$4)*(GMWA!$CR$2:$CR$600=AH$1),0),$A49-1966)</f>
        <v>1307.92</v>
      </c>
      <c r="AI49" s="5" cm="1">
        <f t="array" ref="AI49">INDEX(GMWA!$A$2:$CR$600,MATCH(1,(GMWA!$CQ$2:$CQ$600=AI$3)*(GMWA!$CP$2:$CP$600=AI$4)*(GMWA!$CR$2:$CR$600=AI$1),0),$A49-1966)</f>
        <v>549.61900000000003</v>
      </c>
      <c r="AJ49" s="5" cm="1">
        <f t="array" ref="AJ49">INDEX(GMWA!$A$2:$CR$600,MATCH(1,(GMWA!$CQ$2:$CQ$600=AJ$3)*(GMWA!$CP$2:$CP$600=AJ$4)*(GMWA!$CR$2:$CR$600=AJ$1),0),$A49-1966)</f>
        <v>584.14200000000005</v>
      </c>
      <c r="AK49" s="5" cm="1">
        <f t="array" ref="AK49">INDEX(GMWA!$A$2:$CR$600,MATCH(1,(GMWA!$CQ$2:$CQ$600=AK$3)*(GMWA!$CP$2:$CP$600=AK$4)*(GMWA!$CR$2:$CR$600=AK$1),0),$A49-1966)</f>
        <v>431.71600000000001</v>
      </c>
      <c r="AL49" s="5" cm="1">
        <f t="array" ref="AL49">INDEX(GMWA!$A$2:$CR$600,MATCH(1,(GMWA!$CQ$2:$CQ$600=AL$3)*(GMWA!$CP$2:$CP$600=AL$4)*(GMWA!$CR$2:$CR$600=AL$1),0),$A49-1966)</f>
        <v>143.75309999999999</v>
      </c>
      <c r="AM49" s="5" cm="1">
        <f t="array" ref="AM49">INDEX(GMWA!$A$2:$CR$600,MATCH(1,(GMWA!$CQ$2:$CQ$600=AM$3)*(GMWA!$CP$2:$CP$600=AM$4)*(GMWA!$CR$2:$CR$600=AM$1),0),$A49-1966)</f>
        <v>172.744</v>
      </c>
      <c r="AN49" s="5" cm="1">
        <f t="array" ref="AN49">INDEX(GMWA!$A$2:$CR$600,MATCH(1,(GMWA!$CQ$2:$CQ$600=AN$3)*(GMWA!$CP$2:$CP$600=AN$4)*(GMWA!$CR$2:$CR$600=AN$1),0),$A49-1966)</f>
        <v>342.66699999999997</v>
      </c>
      <c r="AO49" s="5" cm="1">
        <f t="array" ref="AO49">INDEX(GMWA!$A$2:$CR$600,MATCH(1,(GMWA!$CQ$2:$CQ$600=AO$3)*(GMWA!$CP$2:$CP$600=AO$4)*(GMWA!$CR$2:$CR$600=AO$1),0),$A49-1966)</f>
        <v>269.88099999999997</v>
      </c>
      <c r="AP49" s="5" cm="1">
        <f t="array" ref="AP49">INDEX(GMWA!$A$2:$CR$600,MATCH(1,(GMWA!$CQ$2:$CQ$600=AP$3)*(GMWA!$CP$2:$CP$600=AP$4)*(GMWA!$CR$2:$CR$600=AP$1),0),$A49-1966)</f>
        <v>1916451</v>
      </c>
      <c r="AQ49" s="5" cm="1">
        <f t="array" ref="AQ49">INDEX(GMWA!$A$2:$CR$600,MATCH(1,(GMWA!$CQ$2:$CQ$600=AQ$3)*(GMWA!$CP$2:$CP$600=AQ$4)*(GMWA!$CR$2:$CR$600=AQ$1),0),$A49-1966)</f>
        <v>18295</v>
      </c>
      <c r="AR49" s="5" cm="1">
        <f t="array" ref="AR49">INDEX(GMWA!$A$2:$CR$600,MATCH(1,(GMWA!$CQ$2:$CQ$600=AR$3)*(GMWA!$CP$2:$CP$600=AR$4)*(GMWA!$CR$2:$CR$600=AR$1),0),$A49-1966)</f>
        <v>538030</v>
      </c>
      <c r="AS49" s="5" cm="1">
        <f t="array" ref="AS49">INDEX(GMWA!$A$2:$CR$600,MATCH(1,(GMWA!$CQ$2:$CQ$600=AS$3)*(GMWA!$CP$2:$CP$600=AS$4)*(GMWA!$CR$2:$CR$600=AS$1),0),$A49-1966)</f>
        <v>1990441</v>
      </c>
      <c r="AT49" s="5" cm="1">
        <f t="array" ref="AT49">INDEX(GMWA!$A$2:$CR$600,MATCH(1,(GMWA!$CQ$2:$CQ$600=AT$3)*(GMWA!$CP$2:$CP$600=AT$4)*(GMWA!$CR$2:$CR$600=AT$1),0),$A49-1966)</f>
        <v>1640315</v>
      </c>
      <c r="AU49" s="5" cm="1">
        <f t="array" ref="AU49">INDEX(GMWA!$A$2:$CR$600,MATCH(1,(GMWA!$CQ$2:$CQ$600=AU$3)*(GMWA!$CP$2:$CP$600=AU$4)*(GMWA!$CR$2:$CR$600=AU$1),0),$A49-1966)</f>
        <v>2036.356</v>
      </c>
      <c r="AV49" s="5" cm="1">
        <f t="array" ref="AV49">INDEX(GMWA!$A$2:$CR$600,MATCH(1,(GMWA!$CQ$2:$CQ$600=AV$3)*(GMWA!$CP$2:$CP$600=AV$4)*(GMWA!$CR$2:$CR$600=AV$1),0),$A49-1966)</f>
        <v>4230144</v>
      </c>
      <c r="AW49" s="5" cm="1">
        <f t="array" ref="AW49">INDEX(GMWA!$A$2:$CR$600,MATCH(1,(GMWA!$CQ$2:$CQ$600=AW$3)*(GMWA!$CP$2:$CP$600=AW$4)*(GMWA!$CR$2:$CR$600=AW$1),0),$A49-1966)</f>
        <v>667.79650000000004</v>
      </c>
      <c r="AX49" s="5" cm="1">
        <f t="array" ref="AX49">INDEX(GMWA!$A$2:$CR$600,MATCH(1,(GMWA!$CQ$2:$CQ$600=AX$3)*(GMWA!$CP$2:$CP$600=AX$4)*(GMWA!$CR$2:$CR$600=AX$1),0),$A49-1966)</f>
        <v>1658020</v>
      </c>
      <c r="AY49" s="5" cm="1">
        <f t="array" ref="AY49">INDEX(GMWA!$A$2:$CR$600,MATCH(1,(GMWA!$CQ$2:$CQ$600=AY$3)*(GMWA!$CP$2:$CP$600=AY$4)*(GMWA!$CR$2:$CR$600=AY$1),0),$A49-1966)</f>
        <v>3023.5529999999999</v>
      </c>
      <c r="AZ49" s="5" cm="1">
        <f t="array" ref="AZ49">INDEX(GMWA!$A$2:$CR$600,MATCH(1,(GMWA!$CQ$2:$CQ$600=AZ$3)*(GMWA!$CP$2:$CP$600=AZ$4)*(GMWA!$CR$2:$CR$600=AZ$1),0),$A49-1966)</f>
        <v>2202.6529999999998</v>
      </c>
      <c r="BA49" s="5" cm="1">
        <f t="array" ref="BA49">INDEX(GMWA!$A$2:$CR$600,MATCH(1,(GMWA!$CQ$2:$CQ$600=BA$3)*(GMWA!$CP$2:$CP$600=BA$4)*(GMWA!$CR$2:$CR$600=BA$1),0),$A49-1966)</f>
        <v>1654.1790000000001</v>
      </c>
      <c r="BB49" s="5" cm="1">
        <f t="array" ref="BB49">INDEX(GMWA!$A$2:$CR$600,MATCH(1,(GMWA!$CQ$2:$CQ$600=BB$3)*(GMWA!$CP$2:$CP$600=BB$4)*(GMWA!$CR$2:$CR$600=BB$1),0),$A49-1966)</f>
        <v>1078.0920000000001</v>
      </c>
      <c r="BC49" s="5" cm="1">
        <f t="array" ref="BC49">INDEX(GMWA!$A$2:$CR$600,MATCH(1,(GMWA!$CQ$2:$CQ$600=BC$3)*(GMWA!$CP$2:$CP$600=BC$4)*(GMWA!$CR$2:$CR$600=BC$1),0),$A49-1966)</f>
        <v>690.16499999999996</v>
      </c>
      <c r="BD49" s="5" cm="1">
        <f t="array" ref="BD49">INDEX(GMWA!$A$2:$CR$600,MATCH(1,(GMWA!$CQ$2:$CQ$600=BD$3)*(GMWA!$CP$2:$CP$600=BD$4)*(GMWA!$CR$2:$CR$600=BD$1),0),$A49-1966)</f>
        <v>416.70100000000002</v>
      </c>
      <c r="BE49" s="5" cm="1">
        <f t="array" ref="BE49">INDEX(GMWA!$A$2:$CR$600,MATCH(1,(GMWA!$CQ$2:$CQ$600=BE$3)*(GMWA!$CP$2:$CP$600=BE$4)*(GMWA!$CR$2:$CR$600=BE$1),0),$A49-1966)</f>
        <v>344.27159999999998</v>
      </c>
      <c r="BF49" s="5" cm="1">
        <f t="array" ref="BF49">INDEX(GMWA!$A$2:$CR$600,MATCH(1,(GMWA!$CQ$2:$CQ$600=BF$3)*(GMWA!$CP$2:$CP$600=BF$4)*(GMWA!$CR$2:$CR$600=BF$1),0),$A49-1966)</f>
        <v>211.38499999999999</v>
      </c>
      <c r="BG49" s="5" cm="1">
        <f t="array" ref="BG49">INDEX(GMWA!$A$2:$CR$600,MATCH(1,(GMWA!$CQ$2:$CQ$600=BG$3)*(GMWA!$CP$2:$CP$600=BG$4)*(GMWA!$CR$2:$CR$600=BG$1),0),$A49-1966)</f>
        <v>263.53800000000001</v>
      </c>
      <c r="BH49" s="5" cm="1">
        <f t="array" ref="BH49">INDEX(GMWA!$A$2:$CR$600,MATCH(1,(GMWA!$CQ$2:$CQ$600=BH$3)*(GMWA!$CP$2:$CP$600=BH$4)*(GMWA!$CR$2:$CR$600=BH$1),0),$A49-1966)</f>
        <v>176.21</v>
      </c>
      <c r="BI49" s="5" cm="1">
        <f t="array" ref="BI49">INDEX(GMWA!$A$2:$CR$600,MATCH(1,(GMWA!$CQ$2:$CQ$600=BI$3)*(GMWA!$CP$2:$CP$600=BI$4)*(GMWA!$CR$2:$CR$600=BI$1),0),$A49-1966)</f>
        <v>179.7132</v>
      </c>
      <c r="BK49" s="9">
        <f t="shared" si="29"/>
        <v>3.1611321664542653</v>
      </c>
      <c r="BL49" s="9">
        <f t="shared" si="30"/>
        <v>2.7953481946021275</v>
      </c>
      <c r="BM49" s="9">
        <f t="shared" si="31"/>
        <v>0.81922046270456372</v>
      </c>
      <c r="BN49" s="9">
        <f t="shared" si="32"/>
        <v>3.0813779391407188</v>
      </c>
      <c r="BO49" s="9">
        <f t="shared" si="33"/>
        <v>2.2665027579228085</v>
      </c>
      <c r="BP49" s="9">
        <f t="shared" si="34"/>
        <v>2.9018779549849634</v>
      </c>
      <c r="BQ49" s="9">
        <f t="shared" si="35"/>
        <v>0.95610062357673398</v>
      </c>
      <c r="BR49" s="9">
        <f t="shared" si="36"/>
        <v>1.8645758382079329</v>
      </c>
      <c r="BS49" s="9">
        <f t="shared" si="37"/>
        <v>1.8971242021139114</v>
      </c>
      <c r="BT49" s="9">
        <f t="shared" si="38"/>
        <v>2.0871077604636801</v>
      </c>
      <c r="BU49" s="9">
        <f t="shared" si="39"/>
        <v>1.6169595351304096</v>
      </c>
      <c r="BV49" s="9">
        <f t="shared" si="40"/>
        <v>2.5893788806648961</v>
      </c>
      <c r="BW49" s="9">
        <f t="shared" si="41"/>
        <v>2.5082512691907763</v>
      </c>
      <c r="BX49" s="9">
        <f t="shared" si="42"/>
        <v>1.6338590914797342</v>
      </c>
      <c r="BY49" s="9">
        <f t="shared" si="43"/>
        <v>2.0594872479636801</v>
      </c>
      <c r="BZ49" s="9">
        <f t="shared" si="44"/>
        <v>1.8578702202373782</v>
      </c>
      <c r="CA49" s="9">
        <f t="shared" si="45"/>
        <v>1.7008746246167907</v>
      </c>
      <c r="CB49" s="9">
        <f t="shared" si="46"/>
        <v>4.0073003982772191</v>
      </c>
      <c r="CC49" s="9">
        <f t="shared" si="47"/>
        <v>1.8343344996746114</v>
      </c>
      <c r="CD49" s="9">
        <f t="shared" si="48"/>
        <v>3.0529455574864479</v>
      </c>
    </row>
    <row r="50" spans="1:82">
      <c r="A50" s="5">
        <f t="shared" si="49"/>
        <v>2016</v>
      </c>
      <c r="B50" s="5" cm="1">
        <f t="array" ref="B50">INDEX(GMWA!$A$2:$CR$600,MATCH(1,(GMWA!$CQ$2:$CQ$600=B$3)*(GMWA!$CP$2:$CP$600=B$4)*(GMWA!$CR$2:$CR$600=B$1),0),$A50-1966)</f>
        <v>56830</v>
      </c>
      <c r="C50" s="5" cm="1">
        <f t="array" ref="C50">INDEX(GMWA!$A$2:$CR$600,MATCH(1,(GMWA!$CQ$2:$CQ$600=C$3)*(GMWA!$CP$2:$CP$600=C$4)*(GMWA!$CR$2:$CR$600=C$1),0),$A50-1966)</f>
        <v>737.07500000000005</v>
      </c>
      <c r="D50" s="5" cm="1">
        <f t="array" ref="D50">INDEX(GMWA!$A$2:$CR$600,MATCH(1,(GMWA!$CQ$2:$CQ$600=D$3)*(GMWA!$CP$2:$CP$600=D$4)*(GMWA!$CR$2:$CR$600=D$1),0),$A50-1966)</f>
        <v>9420.0990000000002</v>
      </c>
      <c r="E50" s="5" cm="1">
        <f t="array" ref="E50">INDEX(GMWA!$A$2:$CR$600,MATCH(1,(GMWA!$CQ$2:$CQ$600=E$3)*(GMWA!$CP$2:$CP$600=E$4)*(GMWA!$CR$2:$CR$600=E$1),0),$A50-1966)</f>
        <v>60126</v>
      </c>
      <c r="F50" s="5" cm="1">
        <f t="array" ref="F50">INDEX(GMWA!$A$2:$CR$600,MATCH(1,(GMWA!$CQ$2:$CQ$600=F$3)*(GMWA!$CP$2:$CP$600=F$4)*(GMWA!$CR$2:$CR$600=F$1),0),$A50-1966)</f>
        <v>15487</v>
      </c>
      <c r="G50" s="5" cm="1">
        <f t="array" ref="G50">INDEX(GMWA!$A$2:$CR$600,MATCH(1,(GMWA!$CQ$2:$CQ$600=G$3)*(GMWA!$CP$2:$CP$600=G$4)*(GMWA!$CR$2:$CR$600=G$1),0),$A50-1966)</f>
        <v>28.0822</v>
      </c>
      <c r="H50" s="5" cm="1">
        <f t="array" ref="H50">INDEX(GMWA!$A$2:$CR$600,MATCH(1,(GMWA!$CQ$2:$CQ$600=H$3)*(GMWA!$CP$2:$CP$600=H$4)*(GMWA!$CR$2:$CR$600=H$1),0),$A50-1966)</f>
        <v>20177.16</v>
      </c>
      <c r="I50" s="5" cm="1">
        <f t="array" ref="I50">INDEX(GMWA!$A$2:$CR$600,MATCH(1,(GMWA!$CQ$2:$CQ$600=I$3)*(GMWA!$CP$2:$CP$600=I$4)*(GMWA!$CR$2:$CR$600=I$1),0),$A50-1966)</f>
        <v>3.184078</v>
      </c>
      <c r="J50" s="5" cm="1">
        <f t="array" ref="J50">INDEX(GMWA!$A$2:$CR$600,MATCH(1,(GMWA!$CQ$2:$CQ$600=J$3)*(GMWA!$CP$2:$CP$600=J$4)*(GMWA!$CR$2:$CR$600=J$1),0),$A50-1966)</f>
        <v>13964</v>
      </c>
      <c r="K50" s="5" cm="1">
        <f t="array" ref="K50">INDEX(GMWA!$A$2:$CR$600,MATCH(1,(GMWA!$CQ$2:$CQ$600=K$3)*(GMWA!$CP$2:$CP$600=K$4)*(GMWA!$CR$2:$CR$600=K$1),0),$A50-1966)</f>
        <v>37.275919999999999</v>
      </c>
      <c r="L50" s="5" cm="1">
        <f t="array" ref="L50">INDEX(GMWA!$A$2:$CR$600,MATCH(1,(GMWA!$CQ$2:$CQ$600=L$3)*(GMWA!$CP$2:$CP$600=L$4)*(GMWA!$CR$2:$CR$600=L$1),0),$A50-1966)</f>
        <v>42.847000000000001</v>
      </c>
      <c r="M50" s="5" cm="1">
        <f t="array" ref="M50">INDEX(GMWA!$A$2:$CR$600,MATCH(1,(GMWA!$CQ$2:$CQ$600=M$3)*(GMWA!$CP$2:$CP$600=M$4)*(GMWA!$CR$2:$CR$600=M$1),0),$A50-1966)</f>
        <v>66.388000000000005</v>
      </c>
      <c r="N50" s="5" cm="1">
        <f t="array" ref="N50">INDEX(GMWA!$A$2:$CR$600,MATCH(1,(GMWA!$CQ$2:$CQ$600=N$3)*(GMWA!$CP$2:$CP$600=N$4)*(GMWA!$CR$2:$CR$600=N$1),0),$A50-1966)</f>
        <v>30.73507</v>
      </c>
      <c r="O50" s="5" cm="1">
        <f t="array" ref="O50">INDEX(GMWA!$A$2:$CR$600,MATCH(1,(GMWA!$CQ$2:$CQ$600=O$3)*(GMWA!$CP$2:$CP$600=O$4)*(GMWA!$CR$2:$CR$600=O$1),0),$A50-1966)</f>
        <v>8.1509999999999998</v>
      </c>
      <c r="P50" s="5" cm="1">
        <f t="array" ref="P50">INDEX(GMWA!$A$2:$CR$600,MATCH(1,(GMWA!$CQ$2:$CQ$600=P$3)*(GMWA!$CP$2:$CP$600=P$4)*(GMWA!$CR$2:$CR$600=P$1),0),$A50-1966)</f>
        <v>11.52115</v>
      </c>
      <c r="Q50" s="5" cm="1">
        <f t="array" ref="Q50">INDEX(GMWA!$A$2:$CR$600,MATCH(1,(GMWA!$CQ$2:$CQ$600=Q$3)*(GMWA!$CP$2:$CP$600=Q$4)*(GMWA!$CR$2:$CR$600=Q$1),0),$A50-1966)</f>
        <v>7.4417859999999996</v>
      </c>
      <c r="R50" s="5" cm="1">
        <f t="array" ref="R50">INDEX(GMWA!$A$2:$CR$600,MATCH(1,(GMWA!$CQ$2:$CQ$600=R$3)*(GMWA!$CP$2:$CP$600=R$4)*(GMWA!$CR$2:$CR$600=R$1),0),$A50-1966)</f>
        <v>2.3669150000000001</v>
      </c>
      <c r="S50" s="5" cm="1">
        <f t="array" ref="S50">INDEX(GMWA!$A$2:$CR$600,MATCH(1,(GMWA!$CQ$2:$CQ$600=S$3)*(GMWA!$CP$2:$CP$600=S$4)*(GMWA!$CR$2:$CR$600=S$1),0),$A50-1966)</f>
        <v>6.2555509999999996</v>
      </c>
      <c r="T50" s="5" cm="1">
        <f t="array" ref="T50">INDEX(GMWA!$A$2:$CR$600,MATCH(1,(GMWA!$CQ$2:$CQ$600=T$3)*(GMWA!$CP$2:$CP$600=T$4)*(GMWA!$CR$2:$CR$600=T$1),0),$A50-1966)</f>
        <v>5.6041020000000001</v>
      </c>
      <c r="U50" s="5" cm="1">
        <f t="array" ref="U50">INDEX(GMWA!$A$2:$CR$600,MATCH(1,(GMWA!$CQ$2:$CQ$600=U$3)*(GMWA!$CP$2:$CP$600=U$4)*(GMWA!$CR$2:$CR$600=U$1),0),$A50-1966)</f>
        <v>7.7389299999999999</v>
      </c>
      <c r="V50" s="5" cm="1">
        <f t="array" ref="V50">INDEX(GMWA!$A$2:$CR$600,MATCH(1,(GMWA!$CQ$2:$CQ$600=V$3)*(GMWA!$CP$2:$CP$600=V$4)*(GMWA!$CR$2:$CR$600=V$1),0),$A50-1966)</f>
        <v>1749166</v>
      </c>
      <c r="W50" s="5" cm="1">
        <f t="array" ref="W50">INDEX(GMWA!$A$2:$CR$600,MATCH(1,(GMWA!$CQ$2:$CQ$600=W$3)*(GMWA!$CP$2:$CP$600=W$4)*(GMWA!$CR$2:$CR$600=W$1),0),$A50-1966)</f>
        <v>25989.57</v>
      </c>
      <c r="X50" s="5" cm="1">
        <f t="array" ref="X50">INDEX(GMWA!$A$2:$CR$600,MATCH(1,(GMWA!$CQ$2:$CQ$600=X$3)*(GMWA!$CP$2:$CP$600=X$4)*(GMWA!$CR$2:$CR$600=X$1),0),$A50-1966)</f>
        <v>1191239</v>
      </c>
      <c r="Y50" s="5" cm="1">
        <f t="array" ref="Y50">INDEX(GMWA!$A$2:$CR$600,MATCH(1,(GMWA!$CQ$2:$CQ$600=Y$3)*(GMWA!$CP$2:$CP$600=Y$4)*(GMWA!$CR$2:$CR$600=Y$1),0),$A50-1966)</f>
        <v>2014521</v>
      </c>
      <c r="Z50" s="5" cm="1">
        <f t="array" ref="Z50">INDEX(GMWA!$A$2:$CR$600,MATCH(1,(GMWA!$CQ$2:$CQ$600=Z$3)*(GMWA!$CP$2:$CP$600=Z$4)*(GMWA!$CR$2:$CR$600=Z$1),0),$A50-1966)</f>
        <v>720883</v>
      </c>
      <c r="AA50" s="5" cm="1">
        <f t="array" ref="AA50">INDEX(GMWA!$A$2:$CR$600,MATCH(1,(GMWA!$CQ$2:$CQ$600=AA$3)*(GMWA!$CP$2:$CP$600=AA$4)*(GMWA!$CR$2:$CR$600=AA$1),0),$A50-1966)</f>
        <v>1090.9929999999999</v>
      </c>
      <c r="AB50" s="5" cm="1">
        <f t="array" ref="AB50">INDEX(GMWA!$A$2:$CR$600,MATCH(1,(GMWA!$CQ$2:$CQ$600=AB$3)*(GMWA!$CP$2:$CP$600=AB$4)*(GMWA!$CR$2:$CR$600=AB$1),0),$A50-1966)</f>
        <v>2408932</v>
      </c>
      <c r="AC50" s="5" cm="1">
        <f t="array" ref="AC50">INDEX(GMWA!$A$2:$CR$600,MATCH(1,(GMWA!$CQ$2:$CQ$600=AC$3)*(GMWA!$CP$2:$CP$600=AC$4)*(GMWA!$CR$2:$CR$600=AC$1),0),$A50-1966)</f>
        <v>186.63659999999999</v>
      </c>
      <c r="AD50" s="5" cm="1">
        <f t="array" ref="AD50">INDEX(GMWA!$A$2:$CR$600,MATCH(1,(GMWA!$CQ$2:$CQ$600=AD$3)*(GMWA!$CP$2:$CP$600=AD$4)*(GMWA!$CR$2:$CR$600=AD$1),0),$A50-1966)</f>
        <v>753406.4</v>
      </c>
      <c r="AE50" s="5" cm="1">
        <f t="array" ref="AE50">INDEX(GMWA!$A$2:$CR$600,MATCH(1,(GMWA!$CQ$2:$CQ$600=AE$3)*(GMWA!$CP$2:$CP$600=AE$4)*(GMWA!$CR$2:$CR$600=AE$1),0),$A50-1966)</f>
        <v>2006.8130000000001</v>
      </c>
      <c r="AF50" s="5" cm="1">
        <f t="array" ref="AF50">INDEX(GMWA!$A$2:$CR$600,MATCH(1,(GMWA!$CQ$2:$CQ$600=AF$3)*(GMWA!$CP$2:$CP$600=AF$4)*(GMWA!$CR$2:$CR$600=AF$1),0),$A50-1966)</f>
        <v>2875.317</v>
      </c>
      <c r="AG50" s="5" cm="1">
        <f t="array" ref="AG50">INDEX(GMWA!$A$2:$CR$600,MATCH(1,(GMWA!$CQ$2:$CQ$600=AG$3)*(GMWA!$CP$2:$CP$600=AG$4)*(GMWA!$CR$2:$CR$600=AG$1),0),$A50-1966)</f>
        <v>2651.5369999999998</v>
      </c>
      <c r="AH50" s="5" cm="1">
        <f t="array" ref="AH50">INDEX(GMWA!$A$2:$CR$600,MATCH(1,(GMWA!$CQ$2:$CQ$600=AH$3)*(GMWA!$CP$2:$CP$600=AH$4)*(GMWA!$CR$2:$CR$600=AH$1),0),$A50-1966)</f>
        <v>1349.797</v>
      </c>
      <c r="AI50" s="5" cm="1">
        <f t="array" ref="AI50">INDEX(GMWA!$A$2:$CR$600,MATCH(1,(GMWA!$CQ$2:$CQ$600=AI$3)*(GMWA!$CP$2:$CP$600=AI$4)*(GMWA!$CR$2:$CR$600=AI$1),0),$A50-1966)</f>
        <v>549.69100000000003</v>
      </c>
      <c r="AJ50" s="5" cm="1">
        <f t="array" ref="AJ50">INDEX(GMWA!$A$2:$CR$600,MATCH(1,(GMWA!$CQ$2:$CQ$600=AJ$3)*(GMWA!$CP$2:$CP$600=AJ$4)*(GMWA!$CR$2:$CR$600=AJ$1),0),$A50-1966)</f>
        <v>608.96199999999999</v>
      </c>
      <c r="AK50" s="5" cm="1">
        <f t="array" ref="AK50">INDEX(GMWA!$A$2:$CR$600,MATCH(1,(GMWA!$CQ$2:$CQ$600=AK$3)*(GMWA!$CP$2:$CP$600=AK$4)*(GMWA!$CR$2:$CR$600=AK$1),0),$A50-1966)</f>
        <v>460.18799999999999</v>
      </c>
      <c r="AL50" s="5" cm="1">
        <f t="array" ref="AL50">INDEX(GMWA!$A$2:$CR$600,MATCH(1,(GMWA!$CQ$2:$CQ$600=AL$3)*(GMWA!$CP$2:$CP$600=AL$4)*(GMWA!$CR$2:$CR$600=AL$1),0),$A50-1966)</f>
        <v>147.29580000000001</v>
      </c>
      <c r="AM50" s="5" cm="1">
        <f t="array" ref="AM50">INDEX(GMWA!$A$2:$CR$600,MATCH(1,(GMWA!$CQ$2:$CQ$600=AM$3)*(GMWA!$CP$2:$CP$600=AM$4)*(GMWA!$CR$2:$CR$600=AM$1),0),$A50-1966)</f>
        <v>176.60400000000001</v>
      </c>
      <c r="AN50" s="5" cm="1">
        <f t="array" ref="AN50">INDEX(GMWA!$A$2:$CR$600,MATCH(1,(GMWA!$CQ$2:$CQ$600=AN$3)*(GMWA!$CP$2:$CP$600=AN$4)*(GMWA!$CR$2:$CR$600=AN$1),0),$A50-1966)</f>
        <v>348.79599999999999</v>
      </c>
      <c r="AO50" s="5" cm="1">
        <f t="array" ref="AO50">INDEX(GMWA!$A$2:$CR$600,MATCH(1,(GMWA!$CQ$2:$CQ$600=AO$3)*(GMWA!$CP$2:$CP$600=AO$4)*(GMWA!$CR$2:$CR$600=AO$1),0),$A50-1966)</f>
        <v>272.33100000000002</v>
      </c>
      <c r="AP50" s="5" cm="1">
        <f t="array" ref="AP50">INDEX(GMWA!$A$2:$CR$600,MATCH(1,(GMWA!$CQ$2:$CQ$600=AP$3)*(GMWA!$CP$2:$CP$600=AP$4)*(GMWA!$CR$2:$CR$600=AP$1),0),$A50-1966)</f>
        <v>1991645</v>
      </c>
      <c r="AQ50" s="5" cm="1">
        <f t="array" ref="AQ50">INDEX(GMWA!$A$2:$CR$600,MATCH(1,(GMWA!$CQ$2:$CQ$600=AQ$3)*(GMWA!$CP$2:$CP$600=AQ$4)*(GMWA!$CR$2:$CR$600=AQ$1),0),$A50-1966)</f>
        <v>18804.900000000001</v>
      </c>
      <c r="AR50" s="5" cm="1">
        <f t="array" ref="AR50">INDEX(GMWA!$A$2:$CR$600,MATCH(1,(GMWA!$CQ$2:$CQ$600=AR$3)*(GMWA!$CP$2:$CP$600=AR$4)*(GMWA!$CR$2:$CR$600=AR$1),0),$A50-1966)</f>
        <v>544195.80000000005</v>
      </c>
      <c r="AS50" s="5" cm="1">
        <f t="array" ref="AS50">INDEX(GMWA!$A$2:$CR$600,MATCH(1,(GMWA!$CQ$2:$CQ$600=AS$3)*(GMWA!$CP$2:$CP$600=AS$4)*(GMWA!$CR$2:$CR$600=AS$1),0),$A50-1966)</f>
        <v>2025535</v>
      </c>
      <c r="AT50" s="5" cm="1">
        <f t="array" ref="AT50">INDEX(GMWA!$A$2:$CR$600,MATCH(1,(GMWA!$CQ$2:$CQ$600=AT$3)*(GMWA!$CP$2:$CP$600=AT$4)*(GMWA!$CR$2:$CR$600=AT$1),0),$A50-1966)</f>
        <v>1699012</v>
      </c>
      <c r="AU50" s="5" cm="1">
        <f t="array" ref="AU50">INDEX(GMWA!$A$2:$CR$600,MATCH(1,(GMWA!$CQ$2:$CQ$600=AU$3)*(GMWA!$CP$2:$CP$600=AU$4)*(GMWA!$CR$2:$CR$600=AU$1),0),$A50-1966)</f>
        <v>2107.8090000000002</v>
      </c>
      <c r="AV50" s="5" cm="1">
        <f t="array" ref="AV50">INDEX(GMWA!$A$2:$CR$600,MATCH(1,(GMWA!$CQ$2:$CQ$600=AV$3)*(GMWA!$CP$2:$CP$600=AV$4)*(GMWA!$CR$2:$CR$600=AV$1),0),$A50-1966)</f>
        <v>4400908</v>
      </c>
      <c r="AW50" s="5" cm="1">
        <f t="array" ref="AW50">INDEX(GMWA!$A$2:$CR$600,MATCH(1,(GMWA!$CQ$2:$CQ$600=AW$3)*(GMWA!$CP$2:$CP$600=AW$4)*(GMWA!$CR$2:$CR$600=AW$1),0),$A50-1966)</f>
        <v>677.56730000000005</v>
      </c>
      <c r="AX50" s="5" cm="1">
        <f t="array" ref="AX50">INDEX(GMWA!$A$2:$CR$600,MATCH(1,(GMWA!$CQ$2:$CQ$600=AX$3)*(GMWA!$CP$2:$CP$600=AX$4)*(GMWA!$CR$2:$CR$600=AX$1),0),$A50-1966)</f>
        <v>1740780</v>
      </c>
      <c r="AY50" s="5" cm="1">
        <f t="array" ref="AY50">INDEX(GMWA!$A$2:$CR$600,MATCH(1,(GMWA!$CQ$2:$CQ$600=AY$3)*(GMWA!$CP$2:$CP$600=AY$4)*(GMWA!$CR$2:$CR$600=AY$1),0),$A50-1966)</f>
        <v>3129.375</v>
      </c>
      <c r="AZ50" s="5" cm="1">
        <f t="array" ref="AZ50">INDEX(GMWA!$A$2:$CR$600,MATCH(1,(GMWA!$CQ$2:$CQ$600=AZ$3)*(GMWA!$CP$2:$CP$600=AZ$4)*(GMWA!$CR$2:$CR$600=AZ$1),0),$A50-1966)</f>
        <v>2230.4580000000001</v>
      </c>
      <c r="BA50" s="5" cm="1">
        <f t="array" ref="BA50">INDEX(GMWA!$A$2:$CR$600,MATCH(1,(GMWA!$CQ$2:$CQ$600=BA$3)*(GMWA!$CP$2:$CP$600=BA$4)*(GMWA!$CR$2:$CR$600=BA$1),0),$A50-1966)</f>
        <v>1696.828</v>
      </c>
      <c r="BB50" s="5" cm="1">
        <f t="array" ref="BB50">INDEX(GMWA!$A$2:$CR$600,MATCH(1,(GMWA!$CQ$2:$CQ$600=BB$3)*(GMWA!$CP$2:$CP$600=BB$4)*(GMWA!$CR$2:$CR$600=BB$1),0),$A50-1966)</f>
        <v>1114.42</v>
      </c>
      <c r="BC50" s="5" cm="1">
        <f t="array" ref="BC50">INDEX(GMWA!$A$2:$CR$600,MATCH(1,(GMWA!$CQ$2:$CQ$600=BC$3)*(GMWA!$CP$2:$CP$600=BC$4)*(GMWA!$CR$2:$CR$600=BC$1),0),$A50-1966)</f>
        <v>708.16800000000001</v>
      </c>
      <c r="BD50" s="5" cm="1">
        <f t="array" ref="BD50">INDEX(GMWA!$A$2:$CR$600,MATCH(1,(GMWA!$CQ$2:$CQ$600=BD$3)*(GMWA!$CP$2:$CP$600=BD$4)*(GMWA!$CR$2:$CR$600=BD$1),0),$A50-1966)</f>
        <v>430.084</v>
      </c>
      <c r="BE50" s="5" cm="1">
        <f t="array" ref="BE50">INDEX(GMWA!$A$2:$CR$600,MATCH(1,(GMWA!$CQ$2:$CQ$600=BE$3)*(GMWA!$CP$2:$CP$600=BE$4)*(GMWA!$CR$2:$CR$600=BE$1),0),$A50-1966)</f>
        <v>357.60199999999998</v>
      </c>
      <c r="BF50" s="5" cm="1">
        <f t="array" ref="BF50">INDEX(GMWA!$A$2:$CR$600,MATCH(1,(GMWA!$CQ$2:$CQ$600=BF$3)*(GMWA!$CP$2:$CP$600=BF$4)*(GMWA!$CR$2:$CR$600=BF$1),0),$A50-1966)</f>
        <v>217.518</v>
      </c>
      <c r="BG50" s="5" cm="1">
        <f t="array" ref="BG50">INDEX(GMWA!$A$2:$CR$600,MATCH(1,(GMWA!$CQ$2:$CQ$600=BG$3)*(GMWA!$CP$2:$CP$600=BG$4)*(GMWA!$CR$2:$CR$600=BG$1),0),$A50-1966)</f>
        <v>268.83100000000002</v>
      </c>
      <c r="BH50" s="5" cm="1">
        <f t="array" ref="BH50">INDEX(GMWA!$A$2:$CR$600,MATCH(1,(GMWA!$CQ$2:$CQ$600=BH$3)*(GMWA!$CP$2:$CP$600=BH$4)*(GMWA!$CR$2:$CR$600=BH$1),0),$A50-1966)</f>
        <v>174.62299999999999</v>
      </c>
      <c r="BI50" s="5" cm="1">
        <f t="array" ref="BI50">INDEX(GMWA!$A$2:$CR$600,MATCH(1,(GMWA!$CQ$2:$CQ$600=BI$3)*(GMWA!$CP$2:$CP$600=BI$4)*(GMWA!$CR$2:$CR$600=BI$1),0),$A50-1966)</f>
        <v>186.4898</v>
      </c>
      <c r="BK50" s="9">
        <f t="shared" si="29"/>
        <v>3.2489769410107443</v>
      </c>
      <c r="BL50" s="9">
        <f t="shared" si="30"/>
        <v>2.8360415351235133</v>
      </c>
      <c r="BM50" s="9">
        <f t="shared" si="31"/>
        <v>0.7907816147725184</v>
      </c>
      <c r="BN50" s="9">
        <f t="shared" si="32"/>
        <v>2.9846300932082617</v>
      </c>
      <c r="BO50" s="9">
        <f t="shared" si="33"/>
        <v>2.148337524952038</v>
      </c>
      <c r="BP50" s="9">
        <f t="shared" si="34"/>
        <v>2.5740036828833914</v>
      </c>
      <c r="BQ50" s="9">
        <f t="shared" si="35"/>
        <v>0.83759774040944279</v>
      </c>
      <c r="BR50" s="9">
        <f t="shared" si="36"/>
        <v>1.7060308642570643</v>
      </c>
      <c r="BS50" s="9">
        <f t="shared" si="37"/>
        <v>1.8534485504768741</v>
      </c>
      <c r="BT50" s="9">
        <f t="shared" si="38"/>
        <v>1.8574685334408338</v>
      </c>
      <c r="BU50" s="9">
        <f t="shared" si="39"/>
        <v>1.4901661277695644</v>
      </c>
      <c r="BV50" s="9">
        <f t="shared" si="40"/>
        <v>2.5037553690557592</v>
      </c>
      <c r="BW50" s="9">
        <f t="shared" si="41"/>
        <v>2.277014247327561</v>
      </c>
      <c r="BX50" s="9">
        <f t="shared" si="42"/>
        <v>1.4828330825863985</v>
      </c>
      <c r="BY50" s="9">
        <f t="shared" si="43"/>
        <v>1.8919325015353996</v>
      </c>
      <c r="BZ50" s="9">
        <f t="shared" si="44"/>
        <v>1.6171186558536947</v>
      </c>
      <c r="CA50" s="9">
        <f t="shared" si="45"/>
        <v>1.6069127565076533</v>
      </c>
      <c r="CB50" s="9">
        <f t="shared" si="46"/>
        <v>3.5421343797422478</v>
      </c>
      <c r="CC50" s="9">
        <f t="shared" si="47"/>
        <v>1.6066990447138156</v>
      </c>
      <c r="CD50" s="9">
        <f t="shared" si="48"/>
        <v>2.841736710106451</v>
      </c>
    </row>
    <row r="51" spans="1:82">
      <c r="A51" s="5">
        <f t="shared" si="49"/>
        <v>2017</v>
      </c>
      <c r="B51" s="5" cm="1">
        <f t="array" ref="B51">INDEX(GMWA!$A$2:$CR$600,MATCH(1,(GMWA!$CQ$2:$CQ$600=B$3)*(GMWA!$CP$2:$CP$600=B$4)*(GMWA!$CR$2:$CR$600=B$1),0),$A51-1966)</f>
        <v>62314</v>
      </c>
      <c r="C51" s="5" cm="1">
        <f t="array" ref="C51">INDEX(GMWA!$A$2:$CR$600,MATCH(1,(GMWA!$CQ$2:$CQ$600=C$3)*(GMWA!$CP$2:$CP$600=C$4)*(GMWA!$CR$2:$CR$600=C$1),0),$A51-1966)</f>
        <v>767.65</v>
      </c>
      <c r="D51" s="5" cm="1">
        <f t="array" ref="D51">INDEX(GMWA!$A$2:$CR$600,MATCH(1,(GMWA!$CQ$2:$CQ$600=D$3)*(GMWA!$CP$2:$CP$600=D$4)*(GMWA!$CR$2:$CR$600=D$1),0),$A51-1966)</f>
        <v>9000.2000000000007</v>
      </c>
      <c r="E51" s="5" cm="1">
        <f t="array" ref="E51">INDEX(GMWA!$A$2:$CR$600,MATCH(1,(GMWA!$CQ$2:$CQ$600=E$3)*(GMWA!$CP$2:$CP$600=E$4)*(GMWA!$CR$2:$CR$600=E$1),0),$A51-1966)</f>
        <v>60874</v>
      </c>
      <c r="F51" s="5" cm="1">
        <f t="array" ref="F51">INDEX(GMWA!$A$2:$CR$600,MATCH(1,(GMWA!$CQ$2:$CQ$600=F$3)*(GMWA!$CP$2:$CP$600=F$4)*(GMWA!$CR$2:$CR$600=F$1),0),$A51-1966)</f>
        <v>16776</v>
      </c>
      <c r="G51" s="5" cm="1">
        <f t="array" ref="G51">INDEX(GMWA!$A$2:$CR$600,MATCH(1,(GMWA!$CQ$2:$CQ$600=G$3)*(GMWA!$CP$2:$CP$600=G$4)*(GMWA!$CR$2:$CR$600=G$1),0),$A51-1966)</f>
        <v>17.21988</v>
      </c>
      <c r="H51" s="5" cm="1">
        <f t="array" ref="H51">INDEX(GMWA!$A$2:$CR$600,MATCH(1,(GMWA!$CQ$2:$CQ$600=H$3)*(GMWA!$CP$2:$CP$600=H$4)*(GMWA!$CR$2:$CR$600=H$1),0),$A51-1966)</f>
        <v>19107.810000000001</v>
      </c>
      <c r="I51" s="5" cm="1">
        <f t="array" ref="I51">INDEX(GMWA!$A$2:$CR$600,MATCH(1,(GMWA!$CQ$2:$CQ$600=I$3)*(GMWA!$CP$2:$CP$600=I$4)*(GMWA!$CR$2:$CR$600=I$1),0),$A51-1966)</f>
        <v>2.7356349999999998</v>
      </c>
      <c r="J51" s="5" cm="1">
        <f t="array" ref="J51">INDEX(GMWA!$A$2:$CR$600,MATCH(1,(GMWA!$CQ$2:$CQ$600=J$3)*(GMWA!$CP$2:$CP$600=J$4)*(GMWA!$CR$2:$CR$600=J$1),0),$A51-1966)</f>
        <v>13976</v>
      </c>
      <c r="K51" s="5" cm="1">
        <f t="array" ref="K51">INDEX(GMWA!$A$2:$CR$600,MATCH(1,(GMWA!$CQ$2:$CQ$600=K$3)*(GMWA!$CP$2:$CP$600=K$4)*(GMWA!$CR$2:$CR$600=K$1),0),$A51-1966)</f>
        <v>33.875149999999998</v>
      </c>
      <c r="L51" s="5" cm="1">
        <f t="array" ref="L51">INDEX(GMWA!$A$2:$CR$600,MATCH(1,(GMWA!$CQ$2:$CQ$600=L$3)*(GMWA!$CP$2:$CP$600=L$4)*(GMWA!$CR$2:$CR$600=L$1),0),$A51-1966)</f>
        <v>41.661000000000001</v>
      </c>
      <c r="M51" s="5" cm="1">
        <f t="array" ref="M51">INDEX(GMWA!$A$2:$CR$600,MATCH(1,(GMWA!$CQ$2:$CQ$600=M$3)*(GMWA!$CP$2:$CP$600=M$4)*(GMWA!$CR$2:$CR$600=M$1),0),$A51-1966)</f>
        <v>65.457999999999998</v>
      </c>
      <c r="N51" s="5" cm="1">
        <f t="array" ref="N51">INDEX(GMWA!$A$2:$CR$600,MATCH(1,(GMWA!$CQ$2:$CQ$600=N$3)*(GMWA!$CP$2:$CP$600=N$4)*(GMWA!$CR$2:$CR$600=N$1),0),$A51-1966)</f>
        <v>29.25872</v>
      </c>
      <c r="O51" s="5" cm="1">
        <f t="array" ref="O51">INDEX(GMWA!$A$2:$CR$600,MATCH(1,(GMWA!$CQ$2:$CQ$600=O$3)*(GMWA!$CP$2:$CP$600=O$4)*(GMWA!$CR$2:$CR$600=O$1),0),$A51-1966)</f>
        <v>7.3959999999999999</v>
      </c>
      <c r="P51" s="5" cm="1">
        <f t="array" ref="P51">INDEX(GMWA!$A$2:$CR$600,MATCH(1,(GMWA!$CQ$2:$CQ$600=P$3)*(GMWA!$CP$2:$CP$600=P$4)*(GMWA!$CR$2:$CR$600=P$1),0),$A51-1966)</f>
        <v>10.501250000000001</v>
      </c>
      <c r="Q51" s="5" cm="1">
        <f t="array" ref="Q51">INDEX(GMWA!$A$2:$CR$600,MATCH(1,(GMWA!$CQ$2:$CQ$600=Q$3)*(GMWA!$CP$2:$CP$600=Q$4)*(GMWA!$CR$2:$CR$600=Q$1),0),$A51-1966)</f>
        <v>6.7861099999999999</v>
      </c>
      <c r="R51" s="5" cm="1">
        <f t="array" ref="R51">INDEX(GMWA!$A$2:$CR$600,MATCH(1,(GMWA!$CQ$2:$CQ$600=R$3)*(GMWA!$CP$2:$CP$600=R$4)*(GMWA!$CR$2:$CR$600=R$1),0),$A51-1966)</f>
        <v>2.2603339999999998</v>
      </c>
      <c r="S51" s="5" cm="1">
        <f t="array" ref="S51">INDEX(GMWA!$A$2:$CR$600,MATCH(1,(GMWA!$CQ$2:$CQ$600=S$3)*(GMWA!$CP$2:$CP$600=S$4)*(GMWA!$CR$2:$CR$600=S$1),0),$A51-1966)</f>
        <v>5.9004099999999999</v>
      </c>
      <c r="T51" s="5" cm="1">
        <f t="array" ref="T51">INDEX(GMWA!$A$2:$CR$600,MATCH(1,(GMWA!$CQ$2:$CQ$600=T$3)*(GMWA!$CP$2:$CP$600=T$4)*(GMWA!$CR$2:$CR$600=T$1),0),$A51-1966)</f>
        <v>5.5556150000000004</v>
      </c>
      <c r="U51" s="5" cm="1">
        <f t="array" ref="U51">INDEX(GMWA!$A$2:$CR$600,MATCH(1,(GMWA!$CQ$2:$CQ$600=U$3)*(GMWA!$CP$2:$CP$600=U$4)*(GMWA!$CR$2:$CR$600=U$1),0),$A51-1966)</f>
        <v>7.3988699999999996</v>
      </c>
      <c r="V51" s="5" cm="1">
        <f t="array" ref="V51">INDEX(GMWA!$A$2:$CR$600,MATCH(1,(GMWA!$CQ$2:$CQ$600=V$3)*(GMWA!$CP$2:$CP$600=V$4)*(GMWA!$CR$2:$CR$600=V$1),0),$A51-1966)</f>
        <v>1805994</v>
      </c>
      <c r="W51" s="5" cm="1">
        <f t="array" ref="W51">INDEX(GMWA!$A$2:$CR$600,MATCH(1,(GMWA!$CQ$2:$CQ$600=W$3)*(GMWA!$CP$2:$CP$600=W$4)*(GMWA!$CR$2:$CR$600=W$1),0),$A51-1966)</f>
        <v>26423.03</v>
      </c>
      <c r="X51" s="5" cm="1">
        <f t="array" ref="X51">INDEX(GMWA!$A$2:$CR$600,MATCH(1,(GMWA!$CQ$2:$CQ$600=X$3)*(GMWA!$CP$2:$CP$600=X$4)*(GMWA!$CR$2:$CR$600=X$1),0),$A51-1966)</f>
        <v>1208846</v>
      </c>
      <c r="Y51" s="5" cm="1">
        <f t="array" ref="Y51">INDEX(GMWA!$A$2:$CR$600,MATCH(1,(GMWA!$CQ$2:$CQ$600=Y$3)*(GMWA!$CP$2:$CP$600=Y$4)*(GMWA!$CR$2:$CR$600=Y$1),0),$A51-1966)</f>
        <v>2058193</v>
      </c>
      <c r="Z51" s="5" cm="1">
        <f t="array" ref="Z51">INDEX(GMWA!$A$2:$CR$600,MATCH(1,(GMWA!$CQ$2:$CQ$600=Z$3)*(GMWA!$CP$2:$CP$600=Z$4)*(GMWA!$CR$2:$CR$600=Z$1),0),$A51-1966)</f>
        <v>785554</v>
      </c>
      <c r="AA51" s="5" cm="1">
        <f t="array" ref="AA51">INDEX(GMWA!$A$2:$CR$600,MATCH(1,(GMWA!$CQ$2:$CQ$600=AA$3)*(GMWA!$CP$2:$CP$600=AA$4)*(GMWA!$CR$2:$CR$600=AA$1),0),$A51-1966)</f>
        <v>1079.085</v>
      </c>
      <c r="AB51" s="5" cm="1">
        <f t="array" ref="AB51">INDEX(GMWA!$A$2:$CR$600,MATCH(1,(GMWA!$CQ$2:$CQ$600=AB$3)*(GMWA!$CP$2:$CP$600=AB$4)*(GMWA!$CR$2:$CR$600=AB$1),0),$A51-1966)</f>
        <v>2433638</v>
      </c>
      <c r="AC51" s="5" cm="1">
        <f t="array" ref="AC51">INDEX(GMWA!$A$2:$CR$600,MATCH(1,(GMWA!$CQ$2:$CQ$600=AC$3)*(GMWA!$CP$2:$CP$600=AC$4)*(GMWA!$CR$2:$CR$600=AC$1),0),$A51-1966)</f>
        <v>193.95779999999999</v>
      </c>
      <c r="AD51" s="5" cm="1">
        <f t="array" ref="AD51">INDEX(GMWA!$A$2:$CR$600,MATCH(1,(GMWA!$CQ$2:$CQ$600=AD$3)*(GMWA!$CP$2:$CP$600=AD$4)*(GMWA!$CR$2:$CR$600=AD$1),0),$A51-1966)</f>
        <v>763561.4</v>
      </c>
      <c r="AE51" s="5" cm="1">
        <f t="array" ref="AE51">INDEX(GMWA!$A$2:$CR$600,MATCH(1,(GMWA!$CQ$2:$CQ$600=AE$3)*(GMWA!$CP$2:$CP$600=AE$4)*(GMWA!$CR$2:$CR$600=AE$1),0),$A51-1966)</f>
        <v>1967.2650000000001</v>
      </c>
      <c r="AF51" s="5" cm="1">
        <f t="array" ref="AF51">INDEX(GMWA!$A$2:$CR$600,MATCH(1,(GMWA!$CQ$2:$CQ$600=AF$3)*(GMWA!$CP$2:$CP$600=AF$4)*(GMWA!$CR$2:$CR$600=AF$1),0),$A51-1966)</f>
        <v>2947.1489999999999</v>
      </c>
      <c r="AG51" s="5" cm="1">
        <f t="array" ref="AG51">INDEX(GMWA!$A$2:$CR$600,MATCH(1,(GMWA!$CQ$2:$CQ$600=AG$3)*(GMWA!$CP$2:$CP$600=AG$4)*(GMWA!$CR$2:$CR$600=AG$1),0),$A51-1966)</f>
        <v>2665.0129999999999</v>
      </c>
      <c r="AH51" s="5" cm="1">
        <f t="array" ref="AH51">INDEX(GMWA!$A$2:$CR$600,MATCH(1,(GMWA!$CQ$2:$CQ$600=AH$3)*(GMWA!$CP$2:$CP$600=AH$4)*(GMWA!$CR$2:$CR$600=AH$1),0),$A51-1966)</f>
        <v>1386.433</v>
      </c>
      <c r="AI51" s="5" cm="1">
        <f t="array" ref="AI51">INDEX(GMWA!$A$2:$CR$600,MATCH(1,(GMWA!$CQ$2:$CQ$600=AI$3)*(GMWA!$CP$2:$CP$600=AI$4)*(GMWA!$CR$2:$CR$600=AI$1),0),$A51-1966)</f>
        <v>522.67899999999997</v>
      </c>
      <c r="AJ51" s="5" cm="1">
        <f t="array" ref="AJ51">INDEX(GMWA!$A$2:$CR$600,MATCH(1,(GMWA!$CQ$2:$CQ$600=AJ$3)*(GMWA!$CP$2:$CP$600=AJ$4)*(GMWA!$CR$2:$CR$600=AJ$1),0),$A51-1966)</f>
        <v>572.39800000000002</v>
      </c>
      <c r="AK51" s="5" cm="1">
        <f t="array" ref="AK51">INDEX(GMWA!$A$2:$CR$600,MATCH(1,(GMWA!$CQ$2:$CQ$600=AK$3)*(GMWA!$CP$2:$CP$600=AK$4)*(GMWA!$CR$2:$CR$600=AK$1),0),$A51-1966)</f>
        <v>476.68400000000003</v>
      </c>
      <c r="AL51" s="5" cm="1">
        <f t="array" ref="AL51">INDEX(GMWA!$A$2:$CR$600,MATCH(1,(GMWA!$CQ$2:$CQ$600=AL$3)*(GMWA!$CP$2:$CP$600=AL$4)*(GMWA!$CR$2:$CR$600=AL$1),0),$A51-1966)</f>
        <v>148.9888</v>
      </c>
      <c r="AM51" s="5" cm="1">
        <f t="array" ref="AM51">INDEX(GMWA!$A$2:$CR$600,MATCH(1,(GMWA!$CQ$2:$CQ$600=AM$3)*(GMWA!$CP$2:$CP$600=AM$4)*(GMWA!$CR$2:$CR$600=AM$1),0),$A51-1966)</f>
        <v>175.08500000000001</v>
      </c>
      <c r="AN51" s="5" cm="1">
        <f t="array" ref="AN51">INDEX(GMWA!$A$2:$CR$600,MATCH(1,(GMWA!$CQ$2:$CQ$600=AN$3)*(GMWA!$CP$2:$CP$600=AN$4)*(GMWA!$CR$2:$CR$600=AN$1),0),$A51-1966)</f>
        <v>362.18099999999998</v>
      </c>
      <c r="AO51" s="5" cm="1">
        <f t="array" ref="AO51">INDEX(GMWA!$A$2:$CR$600,MATCH(1,(GMWA!$CQ$2:$CQ$600=AO$3)*(GMWA!$CP$2:$CP$600=AO$4)*(GMWA!$CR$2:$CR$600=AO$1),0),$A51-1966)</f>
        <v>284.24200000000002</v>
      </c>
      <c r="AP51" s="5" cm="1">
        <f t="array" ref="AP51">INDEX(GMWA!$A$2:$CR$600,MATCH(1,(GMWA!$CQ$2:$CQ$600=AP$3)*(GMWA!$CP$2:$CP$600=AP$4)*(GMWA!$CR$2:$CR$600=AP$1),0),$A51-1966)</f>
        <v>2082482</v>
      </c>
      <c r="AQ51" s="5" cm="1">
        <f t="array" ref="AQ51">INDEX(GMWA!$A$2:$CR$600,MATCH(1,(GMWA!$CQ$2:$CQ$600=AQ$3)*(GMWA!$CP$2:$CP$600=AQ$4)*(GMWA!$CR$2:$CR$600=AQ$1),0),$A51-1966)</f>
        <v>19612.099999999999</v>
      </c>
      <c r="AR51" s="5" cm="1">
        <f t="array" ref="AR51">INDEX(GMWA!$A$2:$CR$600,MATCH(1,(GMWA!$CQ$2:$CQ$600=AR$3)*(GMWA!$CP$2:$CP$600=AR$4)*(GMWA!$CR$2:$CR$600=AR$1),0),$A51-1966)</f>
        <v>553055.9</v>
      </c>
      <c r="AS51" s="5" cm="1">
        <f t="array" ref="AS51">INDEX(GMWA!$A$2:$CR$600,MATCH(1,(GMWA!$CQ$2:$CQ$600=AS$3)*(GMWA!$CP$2:$CP$600=AS$4)*(GMWA!$CR$2:$CR$600=AS$1),0),$A51-1966)</f>
        <v>2140641</v>
      </c>
      <c r="AT51" s="5" cm="1">
        <f t="array" ref="AT51">INDEX(GMWA!$A$2:$CR$600,MATCH(1,(GMWA!$CQ$2:$CQ$600=AT$3)*(GMWA!$CP$2:$CP$600=AT$4)*(GMWA!$CR$2:$CR$600=AT$1),0),$A51-1966)</f>
        <v>1803152</v>
      </c>
      <c r="AU51" s="5" cm="1">
        <f t="array" ref="AU51">INDEX(GMWA!$A$2:$CR$600,MATCH(1,(GMWA!$CQ$2:$CQ$600=AU$3)*(GMWA!$CP$2:$CP$600=AU$4)*(GMWA!$CR$2:$CR$600=AU$1),0),$A51-1966)</f>
        <v>2192.96</v>
      </c>
      <c r="AV51" s="5" cm="1">
        <f t="array" ref="AV51">INDEX(GMWA!$A$2:$CR$600,MATCH(1,(GMWA!$CQ$2:$CQ$600=AV$3)*(GMWA!$CP$2:$CP$600=AV$4)*(GMWA!$CR$2:$CR$600=AV$1),0),$A51-1966)</f>
        <v>4582186</v>
      </c>
      <c r="AW51" s="5" cm="1">
        <f t="array" ref="AW51">INDEX(GMWA!$A$2:$CR$600,MATCH(1,(GMWA!$CQ$2:$CQ$600=AW$3)*(GMWA!$CP$2:$CP$600=AW$4)*(GMWA!$CR$2:$CR$600=AW$1),0),$A51-1966)</f>
        <v>684.75350000000003</v>
      </c>
      <c r="AX51" s="5" cm="1">
        <f t="array" ref="AX51">INDEX(GMWA!$A$2:$CR$600,MATCH(1,(GMWA!$CQ$2:$CQ$600=AX$3)*(GMWA!$CP$2:$CP$600=AX$4)*(GMWA!$CR$2:$CR$600=AX$1),0),$A51-1966)</f>
        <v>1835698</v>
      </c>
      <c r="AY51" s="5" cm="1">
        <f t="array" ref="AY51">INDEX(GMWA!$A$2:$CR$600,MATCH(1,(GMWA!$CQ$2:$CQ$600=AY$3)*(GMWA!$CP$2:$CP$600=AY$4)*(GMWA!$CR$2:$CR$600=AY$1),0),$A51-1966)</f>
        <v>3271.3069999999998</v>
      </c>
      <c r="AZ51" s="5" cm="1">
        <f t="array" ref="AZ51">INDEX(GMWA!$A$2:$CR$600,MATCH(1,(GMWA!$CQ$2:$CQ$600=AZ$3)*(GMWA!$CP$2:$CP$600=AZ$4)*(GMWA!$CR$2:$CR$600=AZ$1),0),$A51-1966)</f>
        <v>2294.0709999999999</v>
      </c>
      <c r="BA51" s="5" cm="1">
        <f t="array" ref="BA51">INDEX(GMWA!$A$2:$CR$600,MATCH(1,(GMWA!$CQ$2:$CQ$600=BA$3)*(GMWA!$CP$2:$CP$600=BA$4)*(GMWA!$CR$2:$CR$600=BA$1),0),$A51-1966)</f>
        <v>1738.9770000000001</v>
      </c>
      <c r="BB51" s="5" cm="1">
        <f t="array" ref="BB51">INDEX(GMWA!$A$2:$CR$600,MATCH(1,(GMWA!$CQ$2:$CQ$600=BB$3)*(GMWA!$CP$2:$CP$600=BB$4)*(GMWA!$CR$2:$CR$600=BB$1),0),$A51-1966)</f>
        <v>1162.492</v>
      </c>
      <c r="BC51" s="5" cm="1">
        <f t="array" ref="BC51">INDEX(GMWA!$A$2:$CR$600,MATCH(1,(GMWA!$CQ$2:$CQ$600=BC$3)*(GMWA!$CP$2:$CP$600=BC$4)*(GMWA!$CR$2:$CR$600=BC$1),0),$A51-1966)</f>
        <v>738.90499999999997</v>
      </c>
      <c r="BD51" s="5" cm="1">
        <f t="array" ref="BD51">INDEX(GMWA!$A$2:$CR$600,MATCH(1,(GMWA!$CQ$2:$CQ$600=BD$3)*(GMWA!$CP$2:$CP$600=BD$4)*(GMWA!$CR$2:$CR$600=BD$1),0),$A51-1966)</f>
        <v>445.05</v>
      </c>
      <c r="BE51" s="5" cm="1">
        <f t="array" ref="BE51">INDEX(GMWA!$A$2:$CR$600,MATCH(1,(GMWA!$CQ$2:$CQ$600=BE$3)*(GMWA!$CP$2:$CP$600=BE$4)*(GMWA!$CR$2:$CR$600=BE$1),0),$A51-1966)</f>
        <v>369.53059999999999</v>
      </c>
      <c r="BF51" s="5" cm="1">
        <f t="array" ref="BF51">INDEX(GMWA!$A$2:$CR$600,MATCH(1,(GMWA!$CQ$2:$CQ$600=BF$3)*(GMWA!$CP$2:$CP$600=BF$4)*(GMWA!$CR$2:$CR$600=BF$1),0),$A51-1966)</f>
        <v>226.30099999999999</v>
      </c>
      <c r="BG51" s="5" cm="1">
        <f t="array" ref="BG51">INDEX(GMWA!$A$2:$CR$600,MATCH(1,(GMWA!$CQ$2:$CQ$600=BG$3)*(GMWA!$CP$2:$CP$600=BG$4)*(GMWA!$CR$2:$CR$600=BG$1),0),$A51-1966)</f>
        <v>297.678</v>
      </c>
      <c r="BH51" s="5" cm="1">
        <f t="array" ref="BH51">INDEX(GMWA!$A$2:$CR$600,MATCH(1,(GMWA!$CQ$2:$CQ$600=BH$3)*(GMWA!$CP$2:$CP$600=BH$4)*(GMWA!$CR$2:$CR$600=BH$1),0),$A51-1966)</f>
        <v>176.863</v>
      </c>
      <c r="BI51" s="5" cm="1">
        <f t="array" ref="BI51">INDEX(GMWA!$A$2:$CR$600,MATCH(1,(GMWA!$CQ$2:$CQ$600=BI$3)*(GMWA!$CP$2:$CP$600=BI$4)*(GMWA!$CR$2:$CR$600=BI$1),0),$A51-1966)</f>
        <v>195.94710000000001</v>
      </c>
      <c r="BK51" s="9">
        <f t="shared" si="29"/>
        <v>3.4503990600190257</v>
      </c>
      <c r="BL51" s="9">
        <f t="shared" si="30"/>
        <v>2.9052307778479607</v>
      </c>
      <c r="BM51" s="9">
        <f t="shared" si="31"/>
        <v>0.7445282525648429</v>
      </c>
      <c r="BN51" s="9">
        <f t="shared" si="32"/>
        <v>2.9576429421341923</v>
      </c>
      <c r="BO51" s="9">
        <f t="shared" si="33"/>
        <v>2.1355629275644961</v>
      </c>
      <c r="BP51" s="9">
        <f t="shared" si="34"/>
        <v>1.5957853181167376</v>
      </c>
      <c r="BQ51" s="9">
        <f t="shared" si="35"/>
        <v>0.78515416015035933</v>
      </c>
      <c r="BR51" s="9">
        <f t="shared" si="36"/>
        <v>1.4104279384484666</v>
      </c>
      <c r="BS51" s="9">
        <f t="shared" si="37"/>
        <v>1.8303701575276068</v>
      </c>
      <c r="BT51" s="9">
        <f t="shared" si="38"/>
        <v>1.7219413754628887</v>
      </c>
      <c r="BU51" s="9">
        <f t="shared" si="39"/>
        <v>1.4136034520141332</v>
      </c>
      <c r="BV51" s="9">
        <f t="shared" si="40"/>
        <v>2.456198149877693</v>
      </c>
      <c r="BW51" s="9">
        <f t="shared" si="41"/>
        <v>2.1103594620151136</v>
      </c>
      <c r="BX51" s="9">
        <f t="shared" si="42"/>
        <v>1.4150176303237743</v>
      </c>
      <c r="BY51" s="9">
        <f t="shared" si="43"/>
        <v>1.8346063403436073</v>
      </c>
      <c r="BZ51" s="9">
        <f t="shared" si="44"/>
        <v>1.4236076730076948</v>
      </c>
      <c r="CA51" s="9">
        <f t="shared" si="45"/>
        <v>1.5171167228677591</v>
      </c>
      <c r="CB51" s="9">
        <f t="shared" si="46"/>
        <v>3.3700259873775589</v>
      </c>
      <c r="CC51" s="9">
        <f t="shared" si="47"/>
        <v>1.5339333095882999</v>
      </c>
      <c r="CD51" s="9">
        <f t="shared" si="48"/>
        <v>2.6030178509861313</v>
      </c>
    </row>
    <row r="52" spans="1:82">
      <c r="A52" s="5">
        <f t="shared" si="49"/>
        <v>2018</v>
      </c>
      <c r="B52" s="5" cm="1">
        <f t="array" ref="B52">INDEX(GMWA!$A$2:$CR$600,MATCH(1,(GMWA!$CQ$2:$CQ$600=B$3)*(GMWA!$CP$2:$CP$600=B$4)*(GMWA!$CR$2:$CR$600=B$1),0),$A52-1966)</f>
        <v>60001</v>
      </c>
      <c r="C52" s="5" cm="1">
        <f t="array" ref="C52">INDEX(GMWA!$A$2:$CR$600,MATCH(1,(GMWA!$CQ$2:$CQ$600=C$3)*(GMWA!$CP$2:$CP$600=C$4)*(GMWA!$CR$2:$CR$600=C$1),0),$A52-1966)</f>
        <v>826.65</v>
      </c>
      <c r="D52" s="5" cm="1">
        <f t="array" ref="D52">INDEX(GMWA!$A$2:$CR$600,MATCH(1,(GMWA!$CQ$2:$CQ$600=D$3)*(GMWA!$CP$2:$CP$600=D$4)*(GMWA!$CR$2:$CR$600=D$1),0),$A52-1966)</f>
        <v>8545.2999999999993</v>
      </c>
      <c r="E52" s="5" cm="1">
        <f t="array" ref="E52">INDEX(GMWA!$A$2:$CR$600,MATCH(1,(GMWA!$CQ$2:$CQ$600=E$3)*(GMWA!$CP$2:$CP$600=E$4)*(GMWA!$CR$2:$CR$600=E$1),0),$A52-1966)</f>
        <v>65753</v>
      </c>
      <c r="F52" s="5" cm="1">
        <f t="array" ref="F52">INDEX(GMWA!$A$2:$CR$600,MATCH(1,(GMWA!$CQ$2:$CQ$600=F$3)*(GMWA!$CP$2:$CP$600=F$4)*(GMWA!$CR$2:$CR$600=F$1),0),$A52-1966)</f>
        <v>17263</v>
      </c>
      <c r="G52" s="5" cm="1">
        <f t="array" ref="G52">INDEX(GMWA!$A$2:$CR$600,MATCH(1,(GMWA!$CQ$2:$CQ$600=G$3)*(GMWA!$CP$2:$CP$600=G$4)*(GMWA!$CR$2:$CR$600=G$1),0),$A52-1966)</f>
        <v>18.04156</v>
      </c>
      <c r="H52" s="5" cm="1">
        <f t="array" ref="H52">INDEX(GMWA!$A$2:$CR$600,MATCH(1,(GMWA!$CQ$2:$CQ$600=H$3)*(GMWA!$CP$2:$CP$600=H$4)*(GMWA!$CR$2:$CR$600=H$1),0),$A52-1966)</f>
        <v>20892.939999999999</v>
      </c>
      <c r="I52" s="5" cm="1">
        <f t="array" ref="I52">INDEX(GMWA!$A$2:$CR$600,MATCH(1,(GMWA!$CQ$2:$CQ$600=I$3)*(GMWA!$CP$2:$CP$600=I$4)*(GMWA!$CR$2:$CR$600=I$1),0),$A52-1966)</f>
        <v>2.2890470000000001</v>
      </c>
      <c r="J52" s="5" cm="1">
        <f t="array" ref="J52">INDEX(GMWA!$A$2:$CR$600,MATCH(1,(GMWA!$CQ$2:$CQ$600=J$3)*(GMWA!$CP$2:$CP$600=J$4)*(GMWA!$CR$2:$CR$600=J$1),0),$A52-1966)</f>
        <v>14287</v>
      </c>
      <c r="K52" s="5" cm="1">
        <f t="array" ref="K52">INDEX(GMWA!$A$2:$CR$600,MATCH(1,(GMWA!$CQ$2:$CQ$600=K$3)*(GMWA!$CP$2:$CP$600=K$4)*(GMWA!$CR$2:$CR$600=K$1),0),$A52-1966)</f>
        <v>31.309570000000001</v>
      </c>
      <c r="L52" s="5" cm="1">
        <f t="array" ref="L52">INDEX(GMWA!$A$2:$CR$600,MATCH(1,(GMWA!$CQ$2:$CQ$600=L$3)*(GMWA!$CP$2:$CP$600=L$4)*(GMWA!$CR$2:$CR$600=L$1),0),$A52-1966)</f>
        <v>42.139000000000003</v>
      </c>
      <c r="M52" s="5" cm="1">
        <f t="array" ref="M52">INDEX(GMWA!$A$2:$CR$600,MATCH(1,(GMWA!$CQ$2:$CQ$600=M$3)*(GMWA!$CP$2:$CP$600=M$4)*(GMWA!$CR$2:$CR$600=M$1),0),$A52-1966)</f>
        <v>64.596010000000007</v>
      </c>
      <c r="N52" s="5" cm="1">
        <f t="array" ref="N52">INDEX(GMWA!$A$2:$CR$600,MATCH(1,(GMWA!$CQ$2:$CQ$600=N$3)*(GMWA!$CP$2:$CP$600=N$4)*(GMWA!$CR$2:$CR$600=N$1),0),$A52-1966)</f>
        <v>29.291609999999999</v>
      </c>
      <c r="O52" s="5" cm="1">
        <f t="array" ref="O52">INDEX(GMWA!$A$2:$CR$600,MATCH(1,(GMWA!$CQ$2:$CQ$600=O$3)*(GMWA!$CP$2:$CP$600=O$4)*(GMWA!$CR$2:$CR$600=O$1),0),$A52-1966)</f>
        <v>6.9329999999999998</v>
      </c>
      <c r="P52" s="5" cm="1">
        <f t="array" ref="P52">INDEX(GMWA!$A$2:$CR$600,MATCH(1,(GMWA!$CQ$2:$CQ$600=P$3)*(GMWA!$CP$2:$CP$600=P$4)*(GMWA!$CR$2:$CR$600=P$1),0),$A52-1966)</f>
        <v>9.7769870000000001</v>
      </c>
      <c r="Q52" s="5" cm="1">
        <f t="array" ref="Q52">INDEX(GMWA!$A$2:$CR$600,MATCH(1,(GMWA!$CQ$2:$CQ$600=Q$3)*(GMWA!$CP$2:$CP$600=Q$4)*(GMWA!$CR$2:$CR$600=Q$1),0),$A52-1966)</f>
        <v>6.2503669999999998</v>
      </c>
      <c r="R52" s="5" cm="1">
        <f t="array" ref="R52">INDEX(GMWA!$A$2:$CR$600,MATCH(1,(GMWA!$CQ$2:$CQ$600=R$3)*(GMWA!$CP$2:$CP$600=R$4)*(GMWA!$CR$2:$CR$600=R$1),0),$A52-1966)</f>
        <v>2.206572</v>
      </c>
      <c r="S52" s="5" cm="1">
        <f t="array" ref="S52">INDEX(GMWA!$A$2:$CR$600,MATCH(1,(GMWA!$CQ$2:$CQ$600=S$3)*(GMWA!$CP$2:$CP$600=S$4)*(GMWA!$CR$2:$CR$600=S$1),0),$A52-1966)</f>
        <v>5.3079299999999998</v>
      </c>
      <c r="T52" s="5" cm="1">
        <f t="array" ref="T52">INDEX(GMWA!$A$2:$CR$600,MATCH(1,(GMWA!$CQ$2:$CQ$600=T$3)*(GMWA!$CP$2:$CP$600=T$4)*(GMWA!$CR$2:$CR$600=T$1),0),$A52-1966)</f>
        <v>6.0681139999999996</v>
      </c>
      <c r="U52" s="5" cm="1">
        <f t="array" ref="U52">INDEX(GMWA!$A$2:$CR$600,MATCH(1,(GMWA!$CQ$2:$CQ$600=U$3)*(GMWA!$CP$2:$CP$600=U$4)*(GMWA!$CR$2:$CR$600=U$1),0),$A52-1966)</f>
        <v>6.9025499999999997</v>
      </c>
      <c r="V52" s="5" cm="1">
        <f t="array" ref="V52">INDEX(GMWA!$A$2:$CR$600,MATCH(1,(GMWA!$CQ$2:$CQ$600=V$3)*(GMWA!$CP$2:$CP$600=V$4)*(GMWA!$CR$2:$CR$600=V$1),0),$A52-1966)</f>
        <v>1858417</v>
      </c>
      <c r="W52" s="5" cm="1">
        <f t="array" ref="W52">INDEX(GMWA!$A$2:$CR$600,MATCH(1,(GMWA!$CQ$2:$CQ$600=W$3)*(GMWA!$CP$2:$CP$600=W$4)*(GMWA!$CR$2:$CR$600=W$1),0),$A52-1966)</f>
        <v>28235.38</v>
      </c>
      <c r="X52" s="5" cm="1">
        <f t="array" ref="X52">INDEX(GMWA!$A$2:$CR$600,MATCH(1,(GMWA!$CQ$2:$CQ$600=X$3)*(GMWA!$CP$2:$CP$600=X$4)*(GMWA!$CR$2:$CR$600=X$1),0),$A52-1966)</f>
        <v>1234648</v>
      </c>
      <c r="Y52" s="5" cm="1">
        <f t="array" ref="Y52">INDEX(GMWA!$A$2:$CR$600,MATCH(1,(GMWA!$CQ$2:$CQ$600=Y$3)*(GMWA!$CP$2:$CP$600=Y$4)*(GMWA!$CR$2:$CR$600=Y$1),0),$A52-1966)</f>
        <v>2129521</v>
      </c>
      <c r="Z52" s="5" cm="1">
        <f t="array" ref="Z52">INDEX(GMWA!$A$2:$CR$600,MATCH(1,(GMWA!$CQ$2:$CQ$600=Z$3)*(GMWA!$CP$2:$CP$600=Z$4)*(GMWA!$CR$2:$CR$600=Z$1),0),$A52-1966)</f>
        <v>830031</v>
      </c>
      <c r="AA52" s="5" cm="1">
        <f t="array" ref="AA52">INDEX(GMWA!$A$2:$CR$600,MATCH(1,(GMWA!$CQ$2:$CQ$600=AA$3)*(GMWA!$CP$2:$CP$600=AA$4)*(GMWA!$CR$2:$CR$600=AA$1),0),$A52-1966)</f>
        <v>1068.17</v>
      </c>
      <c r="AB52" s="5" cm="1">
        <f t="array" ref="AB52">INDEX(GMWA!$A$2:$CR$600,MATCH(1,(GMWA!$CQ$2:$CQ$600=AB$3)*(GMWA!$CP$2:$CP$600=AB$4)*(GMWA!$CR$2:$CR$600=AB$1),0),$A52-1966)</f>
        <v>2475388</v>
      </c>
      <c r="AC52" s="5" cm="1">
        <f t="array" ref="AC52">INDEX(GMWA!$A$2:$CR$600,MATCH(1,(GMWA!$CQ$2:$CQ$600=AC$3)*(GMWA!$CP$2:$CP$600=AC$4)*(GMWA!$CR$2:$CR$600=AC$1),0),$A52-1966)</f>
        <v>183.9879</v>
      </c>
      <c r="AD52" s="5" cm="1">
        <f t="array" ref="AD52">INDEX(GMWA!$A$2:$CR$600,MATCH(1,(GMWA!$CQ$2:$CQ$600=AD$3)*(GMWA!$CP$2:$CP$600=AD$4)*(GMWA!$CR$2:$CR$600=AD$1),0),$A52-1966)</f>
        <v>808654.8</v>
      </c>
      <c r="AE52" s="5" cm="1">
        <f t="array" ref="AE52">INDEX(GMWA!$A$2:$CR$600,MATCH(1,(GMWA!$CQ$2:$CQ$600=AE$3)*(GMWA!$CP$2:$CP$600=AE$4)*(GMWA!$CR$2:$CR$600=AE$1),0),$A52-1966)</f>
        <v>1914.05</v>
      </c>
      <c r="AF52" s="5" cm="1">
        <f t="array" ref="AF52">INDEX(GMWA!$A$2:$CR$600,MATCH(1,(GMWA!$CQ$2:$CQ$600=AF$3)*(GMWA!$CP$2:$CP$600=AF$4)*(GMWA!$CR$2:$CR$600=AF$1),0),$A52-1966)</f>
        <v>2973.241</v>
      </c>
      <c r="AG52" s="5" cm="1">
        <f t="array" ref="AG52">INDEX(GMWA!$A$2:$CR$600,MATCH(1,(GMWA!$CQ$2:$CQ$600=AG$3)*(GMWA!$CP$2:$CP$600=AG$4)*(GMWA!$CR$2:$CR$600=AG$1),0),$A52-1966)</f>
        <v>2624.212</v>
      </c>
      <c r="AH52" s="5" cm="1">
        <f t="array" ref="AH52">INDEX(GMWA!$A$2:$CR$600,MATCH(1,(GMWA!$CQ$2:$CQ$600=AH$3)*(GMWA!$CP$2:$CP$600=AH$4)*(GMWA!$CR$2:$CR$600=AH$1),0),$A52-1966)</f>
        <v>1416.2570000000001</v>
      </c>
      <c r="AI52" s="5" cm="1">
        <f t="array" ref="AI52">INDEX(GMWA!$A$2:$CR$600,MATCH(1,(GMWA!$CQ$2:$CQ$600=AI$3)*(GMWA!$CP$2:$CP$600=AI$4)*(GMWA!$CR$2:$CR$600=AI$1),0),$A52-1966)</f>
        <v>510.74900000000002</v>
      </c>
      <c r="AJ52" s="5" cm="1">
        <f t="array" ref="AJ52">INDEX(GMWA!$A$2:$CR$600,MATCH(1,(GMWA!$CQ$2:$CQ$600=AJ$3)*(GMWA!$CP$2:$CP$600=AJ$4)*(GMWA!$CR$2:$CR$600=AJ$1),0),$A52-1966)</f>
        <v>576.80899999999997</v>
      </c>
      <c r="AK52" s="5" cm="1">
        <f t="array" ref="AK52">INDEX(GMWA!$A$2:$CR$600,MATCH(1,(GMWA!$CQ$2:$CQ$600=AK$3)*(GMWA!$CP$2:$CP$600=AK$4)*(GMWA!$CR$2:$CR$600=AK$1),0),$A52-1966)</f>
        <v>469.51600000000002</v>
      </c>
      <c r="AL52" s="5" cm="1">
        <f t="array" ref="AL52">INDEX(GMWA!$A$2:$CR$600,MATCH(1,(GMWA!$CQ$2:$CQ$600=AL$3)*(GMWA!$CP$2:$CP$600=AL$4)*(GMWA!$CR$2:$CR$600=AL$1),0),$A52-1966)</f>
        <v>151.25040000000001</v>
      </c>
      <c r="AM52" s="5" cm="1">
        <f t="array" ref="AM52">INDEX(GMWA!$A$2:$CR$600,MATCH(1,(GMWA!$CQ$2:$CQ$600=AM$3)*(GMWA!$CP$2:$CP$600=AM$4)*(GMWA!$CR$2:$CR$600=AM$1),0),$A52-1966)</f>
        <v>177.126</v>
      </c>
      <c r="AN52" s="5" cm="1">
        <f t="array" ref="AN52">INDEX(GMWA!$A$2:$CR$600,MATCH(1,(GMWA!$CQ$2:$CQ$600=AN$3)*(GMWA!$CP$2:$CP$600=AN$4)*(GMWA!$CR$2:$CR$600=AN$1),0),$A52-1966)</f>
        <v>390.38099999999997</v>
      </c>
      <c r="AO52" s="5" cm="1">
        <f t="array" ref="AO52">INDEX(GMWA!$A$2:$CR$600,MATCH(1,(GMWA!$CQ$2:$CQ$600=AO$3)*(GMWA!$CP$2:$CP$600=AO$4)*(GMWA!$CR$2:$CR$600=AO$1),0),$A52-1966)</f>
        <v>282.58300000000003</v>
      </c>
      <c r="AP52" s="5" cm="1">
        <f t="array" ref="AP52">INDEX(GMWA!$A$2:$CR$600,MATCH(1,(GMWA!$CQ$2:$CQ$600=AP$3)*(GMWA!$CP$2:$CP$600=AP$4)*(GMWA!$CR$2:$CR$600=AP$1),0),$A52-1966)</f>
        <v>2152304</v>
      </c>
      <c r="AQ52" s="5" cm="1">
        <f t="array" ref="AQ52">INDEX(GMWA!$A$2:$CR$600,MATCH(1,(GMWA!$CQ$2:$CQ$600=AQ$3)*(GMWA!$CP$2:$CP$600=AQ$4)*(GMWA!$CR$2:$CR$600=AQ$1),0),$A52-1966)</f>
        <v>20656.53</v>
      </c>
      <c r="AR52" s="5" cm="1">
        <f t="array" ref="AR52">INDEX(GMWA!$A$2:$CR$600,MATCH(1,(GMWA!$CQ$2:$CQ$600=AR$3)*(GMWA!$CP$2:$CP$600=AR$4)*(GMWA!$CR$2:$CR$600=AR$1),0),$A52-1966)</f>
        <v>556560.9</v>
      </c>
      <c r="AS52" s="5" cm="1">
        <f t="array" ref="AS52">INDEX(GMWA!$A$2:$CR$600,MATCH(1,(GMWA!$CQ$2:$CQ$600=AS$3)*(GMWA!$CP$2:$CP$600=AS$4)*(GMWA!$CR$2:$CR$600=AS$1),0),$A52-1966)</f>
        <v>2235675</v>
      </c>
      <c r="AT52" s="5" cm="1">
        <f t="array" ref="AT52">INDEX(GMWA!$A$2:$CR$600,MATCH(1,(GMWA!$CQ$2:$CQ$600=AT$3)*(GMWA!$CP$2:$CP$600=AT$4)*(GMWA!$CR$2:$CR$600=AT$1),0),$A52-1966)</f>
        <v>1896835</v>
      </c>
      <c r="AU52" s="5" cm="1">
        <f t="array" ref="AU52">INDEX(GMWA!$A$2:$CR$600,MATCH(1,(GMWA!$CQ$2:$CQ$600=AU$3)*(GMWA!$CP$2:$CP$600=AU$4)*(GMWA!$CR$2:$CR$600=AU$1),0),$A52-1966)</f>
        <v>2253.3159999999998</v>
      </c>
      <c r="AV52" s="5" cm="1">
        <f t="array" ref="AV52">INDEX(GMWA!$A$2:$CR$600,MATCH(1,(GMWA!$CQ$2:$CQ$600=AV$3)*(GMWA!$CP$2:$CP$600=AV$4)*(GMWA!$CR$2:$CR$600=AV$1),0),$A52-1966)</f>
        <v>4790348</v>
      </c>
      <c r="AW52" s="5" cm="1">
        <f t="array" ref="AW52">INDEX(GMWA!$A$2:$CR$600,MATCH(1,(GMWA!$CQ$2:$CQ$600=AW$3)*(GMWA!$CP$2:$CP$600=AW$4)*(GMWA!$CR$2:$CR$600=AW$1),0),$A52-1966)</f>
        <v>709.73720000000003</v>
      </c>
      <c r="AX52" s="5" cm="1">
        <f t="array" ref="AX52">INDEX(GMWA!$A$2:$CR$600,MATCH(1,(GMWA!$CQ$2:$CQ$600=AX$3)*(GMWA!$CP$2:$CP$600=AX$4)*(GMWA!$CR$2:$CR$600=AX$1),0),$A52-1966)</f>
        <v>1898193</v>
      </c>
      <c r="AY52" s="5" cm="1">
        <f t="array" ref="AY52">INDEX(GMWA!$A$2:$CR$600,MATCH(1,(GMWA!$CQ$2:$CQ$600=AY$3)*(GMWA!$CP$2:$CP$600=AY$4)*(GMWA!$CR$2:$CR$600=AY$1),0),$A52-1966)</f>
        <v>3370.3319999999999</v>
      </c>
      <c r="AZ52" s="5" cm="1">
        <f t="array" ref="AZ52">INDEX(GMWA!$A$2:$CR$600,MATCH(1,(GMWA!$CQ$2:$CQ$600=AZ$3)*(GMWA!$CP$2:$CP$600=AZ$4)*(GMWA!$CR$2:$CR$600=AZ$1),0),$A52-1966)</f>
        <v>2356.8429999999998</v>
      </c>
      <c r="BA52" s="5" cm="1">
        <f t="array" ref="BA52">INDEX(GMWA!$A$2:$CR$600,MATCH(1,(GMWA!$CQ$2:$CQ$600=BA$3)*(GMWA!$CP$2:$CP$600=BA$4)*(GMWA!$CR$2:$CR$600=BA$1),0),$A52-1966)</f>
        <v>1771.242</v>
      </c>
      <c r="BB52" s="5" cm="1">
        <f t="array" ref="BB52">INDEX(GMWA!$A$2:$CR$600,MATCH(1,(GMWA!$CQ$2:$CQ$600=BB$3)*(GMWA!$CP$2:$CP$600=BB$4)*(GMWA!$CR$2:$CR$600=BB$1),0),$A52-1966)</f>
        <v>1203.8589999999999</v>
      </c>
      <c r="BC52" s="5" cm="1">
        <f t="array" ref="BC52">INDEX(GMWA!$A$2:$CR$600,MATCH(1,(GMWA!$CQ$2:$CQ$600=BC$3)*(GMWA!$CP$2:$CP$600=BC$4)*(GMWA!$CR$2:$CR$600=BC$1),0),$A52-1966)</f>
        <v>774.12</v>
      </c>
      <c r="BD52" s="5" cm="1">
        <f t="array" ref="BD52">INDEX(GMWA!$A$2:$CR$600,MATCH(1,(GMWA!$CQ$2:$CQ$600=BD$3)*(GMWA!$CP$2:$CP$600=BD$4)*(GMWA!$CR$2:$CR$600=BD$1),0),$A52-1966)</f>
        <v>460.05</v>
      </c>
      <c r="BE52" s="5" cm="1">
        <f t="array" ref="BE52">INDEX(GMWA!$A$2:$CR$600,MATCH(1,(GMWA!$CQ$2:$CQ$600=BE$3)*(GMWA!$CP$2:$CP$600=BE$4)*(GMWA!$CR$2:$CR$600=BE$1),0),$A52-1966)</f>
        <v>385.24040000000002</v>
      </c>
      <c r="BF52" s="5" cm="1">
        <f t="array" ref="BF52">INDEX(GMWA!$A$2:$CR$600,MATCH(1,(GMWA!$CQ$2:$CQ$600=BF$3)*(GMWA!$CP$2:$CP$600=BF$4)*(GMWA!$CR$2:$CR$600=BF$1),0),$A52-1966)</f>
        <v>233.46199999999999</v>
      </c>
      <c r="BG52" s="5" cm="1">
        <f t="array" ref="BG52">INDEX(GMWA!$A$2:$CR$600,MATCH(1,(GMWA!$CQ$2:$CQ$600=BG$3)*(GMWA!$CP$2:$CP$600=BG$4)*(GMWA!$CR$2:$CR$600=BG$1),0),$A52-1966)</f>
        <v>327.06599999999997</v>
      </c>
      <c r="BH52" s="5" cm="1">
        <f t="array" ref="BH52">INDEX(GMWA!$A$2:$CR$600,MATCH(1,(GMWA!$CQ$2:$CQ$600=BH$3)*(GMWA!$CP$2:$CP$600=BH$4)*(GMWA!$CR$2:$CR$600=BH$1),0),$A52-1966)</f>
        <v>179.31899999999999</v>
      </c>
      <c r="BI52" s="5" cm="1">
        <f t="array" ref="BI52">INDEX(GMWA!$A$2:$CR$600,MATCH(1,(GMWA!$CQ$2:$CQ$600=BI$3)*(GMWA!$CP$2:$CP$600=BI$4)*(GMWA!$CR$2:$CR$600=BI$1),0),$A52-1966)</f>
        <v>205.1842</v>
      </c>
      <c r="BK52" s="9">
        <f t="shared" si="29"/>
        <v>3.2286080034782292</v>
      </c>
      <c r="BL52" s="9">
        <f t="shared" si="30"/>
        <v>2.9277098448825551</v>
      </c>
      <c r="BM52" s="9">
        <f t="shared" si="31"/>
        <v>0.69212439496925426</v>
      </c>
      <c r="BN52" s="9">
        <f t="shared" si="32"/>
        <v>3.0876896729358387</v>
      </c>
      <c r="BO52" s="9">
        <f t="shared" si="33"/>
        <v>2.0798018387265054</v>
      </c>
      <c r="BP52" s="9">
        <f t="shared" si="34"/>
        <v>1.6890157933662244</v>
      </c>
      <c r="BQ52" s="9">
        <f t="shared" si="35"/>
        <v>0.8440268757867454</v>
      </c>
      <c r="BR52" s="9">
        <f t="shared" si="36"/>
        <v>1.2441290976200066</v>
      </c>
      <c r="BS52" s="9">
        <f t="shared" si="37"/>
        <v>1.7667612929521965</v>
      </c>
      <c r="BT52" s="9">
        <f t="shared" si="38"/>
        <v>1.635775972414514</v>
      </c>
      <c r="BU52" s="9">
        <f t="shared" si="39"/>
        <v>1.417274953493511</v>
      </c>
      <c r="BV52" s="9">
        <f t="shared" si="40"/>
        <v>2.4615393116104953</v>
      </c>
      <c r="BW52" s="9">
        <f t="shared" si="41"/>
        <v>2.0682411454983098</v>
      </c>
      <c r="BX52" s="9">
        <f t="shared" si="42"/>
        <v>1.357418223041063</v>
      </c>
      <c r="BY52" s="9">
        <f t="shared" si="43"/>
        <v>1.695012907218854</v>
      </c>
      <c r="BZ52" s="9">
        <f t="shared" si="44"/>
        <v>1.3312362092026682</v>
      </c>
      <c r="CA52" s="9">
        <f t="shared" si="45"/>
        <v>1.4588867202995826</v>
      </c>
      <c r="CB52" s="9">
        <f t="shared" si="46"/>
        <v>2.9966972663527658</v>
      </c>
      <c r="CC52" s="9">
        <f t="shared" si="47"/>
        <v>1.5544081294940071</v>
      </c>
      <c r="CD52" s="9">
        <f t="shared" si="48"/>
        <v>2.4426628636542183</v>
      </c>
    </row>
    <row r="53" spans="1:82">
      <c r="A53" s="5">
        <f t="shared" si="49"/>
        <v>2019</v>
      </c>
      <c r="B53" s="5" cm="1">
        <f t="array" ref="B53">INDEX(GMWA!$A$2:$CR$600,MATCH(1,(GMWA!$CQ$2:$CQ$600=B$3)*(GMWA!$CP$2:$CP$600=B$4)*(GMWA!$CR$2:$CR$600=B$1),0),$A53-1966)</f>
        <v>53979</v>
      </c>
      <c r="C53" s="5" cm="1">
        <f t="array" ref="C53">INDEX(GMWA!$A$2:$CR$600,MATCH(1,(GMWA!$CQ$2:$CQ$600=C$3)*(GMWA!$CP$2:$CP$600=C$4)*(GMWA!$CR$2:$CR$600=C$1),0),$A53-1966)</f>
        <v>883.55</v>
      </c>
      <c r="D53" s="5" cm="1">
        <f t="array" ref="D53">INDEX(GMWA!$A$2:$CR$600,MATCH(1,(GMWA!$CQ$2:$CQ$600=D$3)*(GMWA!$CP$2:$CP$600=D$4)*(GMWA!$CR$2:$CR$600=D$1),0),$A53-1966)</f>
        <v>8257.7000000000007</v>
      </c>
      <c r="E53" s="5" cm="1">
        <f t="array" ref="E53">INDEX(GMWA!$A$2:$CR$600,MATCH(1,(GMWA!$CQ$2:$CQ$600=E$3)*(GMWA!$CP$2:$CP$600=E$4)*(GMWA!$CR$2:$CR$600=E$1),0),$A53-1966)</f>
        <v>68439</v>
      </c>
      <c r="F53" s="5" cm="1">
        <f t="array" ref="F53">INDEX(GMWA!$A$2:$CR$600,MATCH(1,(GMWA!$CQ$2:$CQ$600=F$3)*(GMWA!$CP$2:$CP$600=F$4)*(GMWA!$CR$2:$CR$600=F$1),0),$A53-1966)</f>
        <v>16891</v>
      </c>
      <c r="G53" s="5" cm="1">
        <f t="array" ref="G53">INDEX(GMWA!$A$2:$CR$600,MATCH(1,(GMWA!$CQ$2:$CQ$600=G$3)*(GMWA!$CP$2:$CP$600=G$4)*(GMWA!$CR$2:$CR$600=G$1),0),$A53-1966)</f>
        <v>16.951450000000001</v>
      </c>
      <c r="H53" s="5" cm="1">
        <f t="array" ref="H53">INDEX(GMWA!$A$2:$CR$600,MATCH(1,(GMWA!$CQ$2:$CQ$600=H$3)*(GMWA!$CP$2:$CP$600=H$4)*(GMWA!$CR$2:$CR$600=H$1),0),$A53-1966)</f>
        <v>19297.68</v>
      </c>
      <c r="I53" s="5" cm="1">
        <f t="array" ref="I53">INDEX(GMWA!$A$2:$CR$600,MATCH(1,(GMWA!$CQ$2:$CQ$600=I$3)*(GMWA!$CP$2:$CP$600=I$4)*(GMWA!$CR$2:$CR$600=I$1),0),$A53-1966)</f>
        <v>2.1049449999999998</v>
      </c>
      <c r="J53" s="5" cm="1">
        <f t="array" ref="J53">INDEX(GMWA!$A$2:$CR$600,MATCH(1,(GMWA!$CQ$2:$CQ$600=J$3)*(GMWA!$CP$2:$CP$600=J$4)*(GMWA!$CR$2:$CR$600=J$1),0),$A53-1966)</f>
        <v>13837</v>
      </c>
      <c r="K53" s="5" cm="1">
        <f t="array" ref="K53">INDEX(GMWA!$A$2:$CR$600,MATCH(1,(GMWA!$CQ$2:$CQ$600=K$3)*(GMWA!$CP$2:$CP$600=K$4)*(GMWA!$CR$2:$CR$600=K$1),0),$A53-1966)</f>
        <v>27.426539999999999</v>
      </c>
      <c r="L53" s="5" cm="1">
        <f t="array" ref="L53">INDEX(GMWA!$A$2:$CR$600,MATCH(1,(GMWA!$CQ$2:$CQ$600=L$3)*(GMWA!$CP$2:$CP$600=L$4)*(GMWA!$CR$2:$CR$600=L$1),0),$A53-1966)</f>
        <v>37.564</v>
      </c>
      <c r="M53" s="5" cm="1">
        <f t="array" ref="M53">INDEX(GMWA!$A$2:$CR$600,MATCH(1,(GMWA!$CQ$2:$CQ$600=M$3)*(GMWA!$CP$2:$CP$600=M$4)*(GMWA!$CR$2:$CR$600=M$1),0),$A53-1966)</f>
        <v>60.4</v>
      </c>
      <c r="N53" s="5" cm="1">
        <f t="array" ref="N53">INDEX(GMWA!$A$2:$CR$600,MATCH(1,(GMWA!$CQ$2:$CQ$600=N$3)*(GMWA!$CP$2:$CP$600=N$4)*(GMWA!$CR$2:$CR$600=N$1),0),$A53-1966)</f>
        <v>28.294090000000001</v>
      </c>
      <c r="O53" s="5" cm="1">
        <f t="array" ref="O53">INDEX(GMWA!$A$2:$CR$600,MATCH(1,(GMWA!$CQ$2:$CQ$600=O$3)*(GMWA!$CP$2:$CP$600=O$4)*(GMWA!$CR$2:$CR$600=O$1),0),$A53-1966)</f>
        <v>6.231001</v>
      </c>
      <c r="P53" s="5" cm="1">
        <f t="array" ref="P53">INDEX(GMWA!$A$2:$CR$600,MATCH(1,(GMWA!$CQ$2:$CQ$600=P$3)*(GMWA!$CP$2:$CP$600=P$4)*(GMWA!$CR$2:$CR$600=P$1),0),$A53-1966)</f>
        <v>9.4752530000000004</v>
      </c>
      <c r="Q53" s="5" cm="1">
        <f t="array" ref="Q53">INDEX(GMWA!$A$2:$CR$600,MATCH(1,(GMWA!$CQ$2:$CQ$600=Q$3)*(GMWA!$CP$2:$CP$600=Q$4)*(GMWA!$CR$2:$CR$600=Q$1),0),$A53-1966)</f>
        <v>5.6374610000000001</v>
      </c>
      <c r="R53" s="5" cm="1">
        <f t="array" ref="R53">INDEX(GMWA!$A$2:$CR$600,MATCH(1,(GMWA!$CQ$2:$CQ$600=R$3)*(GMWA!$CP$2:$CP$600=R$4)*(GMWA!$CR$2:$CR$600=R$1),0),$A53-1966)</f>
        <v>2.073054</v>
      </c>
      <c r="S53" s="5" cm="1">
        <f t="array" ref="S53">INDEX(GMWA!$A$2:$CR$600,MATCH(1,(GMWA!$CQ$2:$CQ$600=S$3)*(GMWA!$CP$2:$CP$600=S$4)*(GMWA!$CR$2:$CR$600=S$1),0),$A53-1966)</f>
        <v>4.6141399999999999</v>
      </c>
      <c r="T53" s="5" cm="1">
        <f t="array" ref="T53">INDEX(GMWA!$A$2:$CR$600,MATCH(1,(GMWA!$CQ$2:$CQ$600=T$3)*(GMWA!$CP$2:$CP$600=T$4)*(GMWA!$CR$2:$CR$600=T$1),0),$A53-1966)</f>
        <v>5.4993369999999997</v>
      </c>
      <c r="U53" s="5" cm="1">
        <f t="array" ref="U53">INDEX(GMWA!$A$2:$CR$600,MATCH(1,(GMWA!$CQ$2:$CQ$600=U$3)*(GMWA!$CP$2:$CP$600=U$4)*(GMWA!$CR$2:$CR$600=U$1),0),$A53-1966)</f>
        <v>6.32416</v>
      </c>
      <c r="V53" s="5" cm="1">
        <f t="array" ref="V53">INDEX(GMWA!$A$2:$CR$600,MATCH(1,(GMWA!$CQ$2:$CQ$600=V$3)*(GMWA!$CP$2:$CP$600=V$4)*(GMWA!$CR$2:$CR$600=V$1),0),$A53-1966)</f>
        <v>1913521</v>
      </c>
      <c r="W53" s="5" cm="1">
        <f t="array" ref="W53">INDEX(GMWA!$A$2:$CR$600,MATCH(1,(GMWA!$CQ$2:$CQ$600=W$3)*(GMWA!$CP$2:$CP$600=W$4)*(GMWA!$CR$2:$CR$600=W$1),0),$A53-1966)</f>
        <v>29089.439999999999</v>
      </c>
      <c r="X53" s="5" cm="1">
        <f t="array" ref="X53">INDEX(GMWA!$A$2:$CR$600,MATCH(1,(GMWA!$CQ$2:$CQ$600=X$3)*(GMWA!$CP$2:$CP$600=X$4)*(GMWA!$CR$2:$CR$600=X$1),0),$A53-1966)</f>
        <v>1249011</v>
      </c>
      <c r="Y53" s="5" cm="1">
        <f t="array" ref="Y53">INDEX(GMWA!$A$2:$CR$600,MATCH(1,(GMWA!$CQ$2:$CQ$600=Y$3)*(GMWA!$CP$2:$CP$600=Y$4)*(GMWA!$CR$2:$CR$600=Y$1),0),$A53-1966)</f>
        <v>2237183</v>
      </c>
      <c r="Z53" s="5" cm="1">
        <f t="array" ref="Z53">INDEX(GMWA!$A$2:$CR$600,MATCH(1,(GMWA!$CQ$2:$CQ$600=Z$3)*(GMWA!$CP$2:$CP$600=Z$4)*(GMWA!$CR$2:$CR$600=Z$1),0),$A53-1966)</f>
        <v>917102</v>
      </c>
      <c r="AA53" s="5" cm="1">
        <f t="array" ref="AA53">INDEX(GMWA!$A$2:$CR$600,MATCH(1,(GMWA!$CQ$2:$CQ$600=AA$3)*(GMWA!$CP$2:$CP$600=AA$4)*(GMWA!$CR$2:$CR$600=AA$1),0),$A53-1966)</f>
        <v>1125.0229999999999</v>
      </c>
      <c r="AB53" s="5" cm="1">
        <f t="array" ref="AB53">INDEX(GMWA!$A$2:$CR$600,MATCH(1,(GMWA!$CQ$2:$CQ$600=AB$3)*(GMWA!$CP$2:$CP$600=AB$4)*(GMWA!$CR$2:$CR$600=AB$1),0),$A53-1966)</f>
        <v>2404693</v>
      </c>
      <c r="AC53" s="5" cm="1">
        <f t="array" ref="AC53">INDEX(GMWA!$A$2:$CR$600,MATCH(1,(GMWA!$CQ$2:$CQ$600=AC$3)*(GMWA!$CP$2:$CP$600=AC$4)*(GMWA!$CR$2:$CR$600=AC$1),0),$A53-1966)</f>
        <v>182.83750000000001</v>
      </c>
      <c r="AD53" s="5" cm="1">
        <f t="array" ref="AD53">INDEX(GMWA!$A$2:$CR$600,MATCH(1,(GMWA!$CQ$2:$CQ$600=AD$3)*(GMWA!$CP$2:$CP$600=AD$4)*(GMWA!$CR$2:$CR$600=AD$1),0),$A53-1966)</f>
        <v>883311.9</v>
      </c>
      <c r="AE53" s="5" cm="1">
        <f t="array" ref="AE53">INDEX(GMWA!$A$2:$CR$600,MATCH(1,(GMWA!$CQ$2:$CQ$600=AE$3)*(GMWA!$CP$2:$CP$600=AE$4)*(GMWA!$CR$2:$CR$600=AE$1),0),$A53-1966)</f>
        <v>1899.1679999999999</v>
      </c>
      <c r="AF53" s="5" cm="1">
        <f t="array" ref="AF53">INDEX(GMWA!$A$2:$CR$600,MATCH(1,(GMWA!$CQ$2:$CQ$600=AF$3)*(GMWA!$CP$2:$CP$600=AF$4)*(GMWA!$CR$2:$CR$600=AF$1),0),$A53-1966)</f>
        <v>3111.3009999999999</v>
      </c>
      <c r="AG53" s="5" cm="1">
        <f t="array" ref="AG53">INDEX(GMWA!$A$2:$CR$600,MATCH(1,(GMWA!$CQ$2:$CQ$600=AG$3)*(GMWA!$CP$2:$CP$600=AG$4)*(GMWA!$CR$2:$CR$600=AG$1),0),$A53-1966)</f>
        <v>2798.0219999999999</v>
      </c>
      <c r="AH53" s="5" cm="1">
        <f t="array" ref="AH53">INDEX(GMWA!$A$2:$CR$600,MATCH(1,(GMWA!$CQ$2:$CQ$600=AH$3)*(GMWA!$CP$2:$CP$600=AH$4)*(GMWA!$CR$2:$CR$600=AH$1),0),$A53-1966)</f>
        <v>1501.567</v>
      </c>
      <c r="AI53" s="5" cm="1">
        <f t="array" ref="AI53">INDEX(GMWA!$A$2:$CR$600,MATCH(1,(GMWA!$CQ$2:$CQ$600=AI$3)*(GMWA!$CP$2:$CP$600=AI$4)*(GMWA!$CR$2:$CR$600=AI$1),0),$A53-1966)</f>
        <v>506.226</v>
      </c>
      <c r="AJ53" s="5" cm="1">
        <f t="array" ref="AJ53">INDEX(GMWA!$A$2:$CR$600,MATCH(1,(GMWA!$CQ$2:$CQ$600=AJ$3)*(GMWA!$CP$2:$CP$600=AJ$4)*(GMWA!$CR$2:$CR$600=AJ$1),0),$A53-1966)</f>
        <v>605.22799999999995</v>
      </c>
      <c r="AK53" s="5" cm="1">
        <f t="array" ref="AK53">INDEX(GMWA!$A$2:$CR$600,MATCH(1,(GMWA!$CQ$2:$CQ$600=AK$3)*(GMWA!$CP$2:$CP$600=AK$4)*(GMWA!$CR$2:$CR$600=AK$1),0),$A53-1966)</f>
        <v>473.92</v>
      </c>
      <c r="AL53" s="5" cm="1">
        <f t="array" ref="AL53">INDEX(GMWA!$A$2:$CR$600,MATCH(1,(GMWA!$CQ$2:$CQ$600=AL$3)*(GMWA!$CP$2:$CP$600=AL$4)*(GMWA!$CR$2:$CR$600=AL$1),0),$A53-1966)</f>
        <v>155.80029999999999</v>
      </c>
      <c r="AM53" s="5" cm="1">
        <f t="array" ref="AM53">INDEX(GMWA!$A$2:$CR$600,MATCH(1,(GMWA!$CQ$2:$CQ$600=AM$3)*(GMWA!$CP$2:$CP$600=AM$4)*(GMWA!$CR$2:$CR$600=AM$1),0),$A53-1966)</f>
        <v>174.298</v>
      </c>
      <c r="AN53" s="5" cm="1">
        <f t="array" ref="AN53">INDEX(GMWA!$A$2:$CR$600,MATCH(1,(GMWA!$CQ$2:$CQ$600=AN$3)*(GMWA!$CP$2:$CP$600=AN$4)*(GMWA!$CR$2:$CR$600=AN$1),0),$A53-1966)</f>
        <v>403.62799999999999</v>
      </c>
      <c r="AO53" s="5" cm="1">
        <f t="array" ref="AO53">INDEX(GMWA!$A$2:$CR$600,MATCH(1,(GMWA!$CQ$2:$CQ$600=AO$3)*(GMWA!$CP$2:$CP$600=AO$4)*(GMWA!$CR$2:$CR$600=AO$1),0),$A53-1966)</f>
        <v>291.697</v>
      </c>
      <c r="AP53" s="5" cm="1">
        <f t="array" ref="AP53">INDEX(GMWA!$A$2:$CR$600,MATCH(1,(GMWA!$CQ$2:$CQ$600=AP$3)*(GMWA!$CP$2:$CP$600=AP$4)*(GMWA!$CR$2:$CR$600=AP$1),0),$A53-1966)</f>
        <v>2233921</v>
      </c>
      <c r="AQ53" s="5" cm="1">
        <f t="array" ref="AQ53">INDEX(GMWA!$A$2:$CR$600,MATCH(1,(GMWA!$CQ$2:$CQ$600=AQ$3)*(GMWA!$CP$2:$CP$600=AQ$4)*(GMWA!$CR$2:$CR$600=AQ$1),0),$A53-1966)</f>
        <v>21521.4</v>
      </c>
      <c r="AR53" s="5" cm="1">
        <f t="array" ref="AR53">INDEX(GMWA!$A$2:$CR$600,MATCH(1,(GMWA!$CQ$2:$CQ$600=AR$3)*(GMWA!$CP$2:$CP$600=AR$4)*(GMWA!$CR$2:$CR$600=AR$1),0),$A53-1966)</f>
        <v>557835.69999999995</v>
      </c>
      <c r="AS53" s="5" cm="1">
        <f t="array" ref="AS53">INDEX(GMWA!$A$2:$CR$600,MATCH(1,(GMWA!$CQ$2:$CQ$600=AS$3)*(GMWA!$CP$2:$CP$600=AS$4)*(GMWA!$CR$2:$CR$600=AS$1),0),$A53-1966)</f>
        <v>2313563</v>
      </c>
      <c r="AT53" s="5" cm="1">
        <f t="array" ref="AT53">INDEX(GMWA!$A$2:$CR$600,MATCH(1,(GMWA!$CQ$2:$CQ$600=AT$3)*(GMWA!$CP$2:$CP$600=AT$4)*(GMWA!$CR$2:$CR$600=AT$1),0),$A53-1966)</f>
        <v>1996121</v>
      </c>
      <c r="AU53" s="5" cm="1">
        <f t="array" ref="AU53">INDEX(GMWA!$A$2:$CR$600,MATCH(1,(GMWA!$CQ$2:$CQ$600=AU$3)*(GMWA!$CP$2:$CP$600=AU$4)*(GMWA!$CR$2:$CR$600=AU$1),0),$A53-1966)</f>
        <v>2310.9540000000002</v>
      </c>
      <c r="AV53" s="5" cm="1">
        <f t="array" ref="AV53">INDEX(GMWA!$A$2:$CR$600,MATCH(1,(GMWA!$CQ$2:$CQ$600=AV$3)*(GMWA!$CP$2:$CP$600=AV$4)*(GMWA!$CR$2:$CR$600=AV$1),0),$A53-1966)</f>
        <v>5032348</v>
      </c>
      <c r="AW53" s="5" cm="1">
        <f t="array" ref="AW53">INDEX(GMWA!$A$2:$CR$600,MATCH(1,(GMWA!$CQ$2:$CQ$600=AW$3)*(GMWA!$CP$2:$CP$600=AW$4)*(GMWA!$CR$2:$CR$600=AW$1),0),$A53-1966)</f>
        <v>717.29190000000006</v>
      </c>
      <c r="AX53" s="5" cm="1">
        <f t="array" ref="AX53">INDEX(GMWA!$A$2:$CR$600,MATCH(1,(GMWA!$CQ$2:$CQ$600=AX$3)*(GMWA!$CP$2:$CP$600=AX$4)*(GMWA!$CR$2:$CR$600=AX$1),0),$A53-1966)</f>
        <v>1924498</v>
      </c>
      <c r="AY53" s="5" cm="1">
        <f t="array" ref="AY53">INDEX(GMWA!$A$2:$CR$600,MATCH(1,(GMWA!$CQ$2:$CQ$600=AY$3)*(GMWA!$CP$2:$CP$600=AY$4)*(GMWA!$CR$2:$CR$600=AY$1),0),$A53-1966)</f>
        <v>3480.297</v>
      </c>
      <c r="AZ53" s="5" cm="1">
        <f t="array" ref="AZ53">INDEX(GMWA!$A$2:$CR$600,MATCH(1,(GMWA!$CQ$2:$CQ$600=AZ$3)*(GMWA!$CP$2:$CP$600=AZ$4)*(GMWA!$CR$2:$CR$600=AZ$1),0),$A53-1966)</f>
        <v>2434.9679999999998</v>
      </c>
      <c r="BA53" s="5" cm="1">
        <f t="array" ref="BA53">INDEX(GMWA!$A$2:$CR$600,MATCH(1,(GMWA!$CQ$2:$CQ$600=BA$3)*(GMWA!$CP$2:$CP$600=BA$4)*(GMWA!$CR$2:$CR$600=BA$1),0),$A53-1966)</f>
        <v>1796.4449999999999</v>
      </c>
      <c r="BB53" s="5" cm="1">
        <f t="array" ref="BB53">INDEX(GMWA!$A$2:$CR$600,MATCH(1,(GMWA!$CQ$2:$CQ$600=BB$3)*(GMWA!$CP$2:$CP$600=BB$4)*(GMWA!$CR$2:$CR$600=BB$1),0),$A53-1966)</f>
        <v>1245.5129999999999</v>
      </c>
      <c r="BC53" s="5" cm="1">
        <f t="array" ref="BC53">INDEX(GMWA!$A$2:$CR$600,MATCH(1,(GMWA!$CQ$2:$CQ$600=BC$3)*(GMWA!$CP$2:$CP$600=BC$4)*(GMWA!$CR$2:$CR$600=BC$1),0),$A53-1966)</f>
        <v>812.50300000000004</v>
      </c>
      <c r="BD53" s="5" cm="1">
        <f t="array" ref="BD53">INDEX(GMWA!$A$2:$CR$600,MATCH(1,(GMWA!$CQ$2:$CQ$600=BD$3)*(GMWA!$CP$2:$CP$600=BD$4)*(GMWA!$CR$2:$CR$600=BD$1),0),$A53-1966)</f>
        <v>478.67599999999999</v>
      </c>
      <c r="BE53" s="5" cm="1">
        <f t="array" ref="BE53">INDEX(GMWA!$A$2:$CR$600,MATCH(1,(GMWA!$CQ$2:$CQ$600=BE$3)*(GMWA!$CP$2:$CP$600=BE$4)*(GMWA!$CR$2:$CR$600=BE$1),0),$A53-1966)</f>
        <v>397.06290000000001</v>
      </c>
      <c r="BF53" s="5" cm="1">
        <f t="array" ref="BF53">INDEX(GMWA!$A$2:$CR$600,MATCH(1,(GMWA!$CQ$2:$CQ$600=BF$3)*(GMWA!$CP$2:$CP$600=BF$4)*(GMWA!$CR$2:$CR$600=BF$1),0),$A53-1966)</f>
        <v>239.858</v>
      </c>
      <c r="BG53" s="5" cm="1">
        <f t="array" ref="BG53">INDEX(GMWA!$A$2:$CR$600,MATCH(1,(GMWA!$CQ$2:$CQ$600=BG$3)*(GMWA!$CP$2:$CP$600=BG$4)*(GMWA!$CR$2:$CR$600=BG$1),0),$A53-1966)</f>
        <v>355.89800000000002</v>
      </c>
      <c r="BH53" s="5" cm="1">
        <f t="array" ref="BH53">INDEX(GMWA!$A$2:$CR$600,MATCH(1,(GMWA!$CQ$2:$CQ$600=BH$3)*(GMWA!$CP$2:$CP$600=BH$4)*(GMWA!$CR$2:$CR$600=BH$1),0),$A53-1966)</f>
        <v>182.863</v>
      </c>
      <c r="BI53" s="5" cm="1">
        <f t="array" ref="BI53">INDEX(GMWA!$A$2:$CR$600,MATCH(1,(GMWA!$CQ$2:$CQ$600=BI$3)*(GMWA!$CP$2:$CP$600=BI$4)*(GMWA!$CR$2:$CR$600=BI$1),0),$A53-1966)</f>
        <v>214.37469999999999</v>
      </c>
      <c r="BK53" s="9">
        <f t="shared" si="29"/>
        <v>2.820925404006541</v>
      </c>
      <c r="BL53" s="9">
        <f t="shared" si="30"/>
        <v>3.0373565115038312</v>
      </c>
      <c r="BM53" s="9">
        <f t="shared" si="31"/>
        <v>0.66113909325057996</v>
      </c>
      <c r="BN53" s="9">
        <f t="shared" si="32"/>
        <v>3.0591596664197791</v>
      </c>
      <c r="BO53" s="9">
        <f t="shared" si="33"/>
        <v>1.8417798674520389</v>
      </c>
      <c r="BP53" s="9">
        <f t="shared" si="34"/>
        <v>1.5067647505873214</v>
      </c>
      <c r="BQ53" s="9">
        <f t="shared" si="35"/>
        <v>0.80250077660641084</v>
      </c>
      <c r="BR53" s="9">
        <f t="shared" si="36"/>
        <v>1.1512654679701921</v>
      </c>
      <c r="BS53" s="9">
        <f t="shared" si="37"/>
        <v>1.5664908397588666</v>
      </c>
      <c r="BT53" s="9">
        <f t="shared" si="38"/>
        <v>1.4441344841530608</v>
      </c>
      <c r="BU53" s="9">
        <f t="shared" si="39"/>
        <v>1.2073405948186948</v>
      </c>
      <c r="BV53" s="9">
        <f t="shared" si="40"/>
        <v>2.1586678017542393</v>
      </c>
      <c r="BW53" s="9">
        <f t="shared" si="41"/>
        <v>1.8843041968823235</v>
      </c>
      <c r="BX53" s="9">
        <f t="shared" si="42"/>
        <v>1.2308733648607539</v>
      </c>
      <c r="BY53" s="9">
        <f t="shared" si="43"/>
        <v>1.5655675216612583</v>
      </c>
      <c r="BZ53" s="9">
        <f t="shared" si="44"/>
        <v>1.1895385297096555</v>
      </c>
      <c r="CA53" s="9">
        <f t="shared" si="45"/>
        <v>1.3305840874504093</v>
      </c>
      <c r="CB53" s="9">
        <f t="shared" si="46"/>
        <v>2.6472707661591066</v>
      </c>
      <c r="CC53" s="9">
        <f t="shared" si="47"/>
        <v>1.3624765873527109</v>
      </c>
      <c r="CD53" s="9">
        <f t="shared" si="48"/>
        <v>2.1680579505445721</v>
      </c>
    </row>
    <row r="54" spans="1:82">
      <c r="A54" s="5">
        <f t="shared" si="49"/>
        <v>2020</v>
      </c>
      <c r="B54" s="5" cm="1">
        <f t="array" ref="B54">INDEX(GMWA!$A$2:$CR$600,MATCH(1,(GMWA!$CQ$2:$CQ$600=B$3)*(GMWA!$CP$2:$CP$600=B$4)*(GMWA!$CR$2:$CR$600=B$1),0),$A54-1966)</f>
        <v>43903</v>
      </c>
      <c r="C54" s="5" cm="1">
        <f t="array" ref="C54">INDEX(GMWA!$A$2:$CR$600,MATCH(1,(GMWA!$CQ$2:$CQ$600=C$3)*(GMWA!$CP$2:$CP$600=C$4)*(GMWA!$CR$2:$CR$600=C$1),0),$A54-1966)</f>
        <v>815.32500000000005</v>
      </c>
      <c r="D54" s="5" cm="1">
        <f t="array" ref="D54">INDEX(GMWA!$A$2:$CR$600,MATCH(1,(GMWA!$CQ$2:$CQ$600=D$3)*(GMWA!$CP$2:$CP$600=D$4)*(GMWA!$CR$2:$CR$600=D$1),0),$A54-1966)</f>
        <v>8099.0990000000002</v>
      </c>
      <c r="E54" s="5" cm="1">
        <f t="array" ref="E54">INDEX(GMWA!$A$2:$CR$600,MATCH(1,(GMWA!$CQ$2:$CQ$600=E$3)*(GMWA!$CP$2:$CP$600=E$4)*(GMWA!$CR$2:$CR$600=E$1),0),$A54-1966)</f>
        <v>65069</v>
      </c>
      <c r="F54" s="5" cm="1">
        <f t="array" ref="F54">INDEX(GMWA!$A$2:$CR$600,MATCH(1,(GMWA!$CQ$2:$CQ$600=F$3)*(GMWA!$CP$2:$CP$600=F$4)*(GMWA!$CR$2:$CR$600=F$1),0),$A54-1966)</f>
        <v>16647</v>
      </c>
      <c r="G54" s="5" cm="1">
        <f t="array" ref="G54">INDEX(GMWA!$A$2:$CR$600,MATCH(1,(GMWA!$CQ$2:$CQ$600=G$3)*(GMWA!$CP$2:$CP$600=G$4)*(GMWA!$CR$2:$CR$600=G$1),0),$A54-1966)</f>
        <v>12.795669999999999</v>
      </c>
      <c r="H54" s="5" cm="1">
        <f t="array" ref="H54">INDEX(GMWA!$A$2:$CR$600,MATCH(1,(GMWA!$CQ$2:$CQ$600=H$3)*(GMWA!$CP$2:$CP$600=H$4)*(GMWA!$CR$2:$CR$600=H$1),0),$A54-1966)</f>
        <v>13268.06</v>
      </c>
      <c r="I54" s="5" cm="1">
        <f t="array" ref="I54">INDEX(GMWA!$A$2:$CR$600,MATCH(1,(GMWA!$CQ$2:$CQ$600=I$3)*(GMWA!$CP$2:$CP$600=I$4)*(GMWA!$CR$2:$CR$600=I$1),0),$A54-1966)</f>
        <v>1.9778199999999999</v>
      </c>
      <c r="J54" s="5" cm="1">
        <f t="array" ref="J54">INDEX(GMWA!$A$2:$CR$600,MATCH(1,(GMWA!$CQ$2:$CQ$600=J$3)*(GMWA!$CP$2:$CP$600=J$4)*(GMWA!$CR$2:$CR$600=J$1),0),$A54-1966)</f>
        <v>14452</v>
      </c>
      <c r="K54" s="5" cm="1">
        <f t="array" ref="K54">INDEX(GMWA!$A$2:$CR$600,MATCH(1,(GMWA!$CQ$2:$CQ$600=K$3)*(GMWA!$CP$2:$CP$600=K$4)*(GMWA!$CR$2:$CR$600=K$1),0),$A54-1966)</f>
        <v>21.88768</v>
      </c>
      <c r="L54" s="5" cm="1">
        <f t="array" ref="L54">INDEX(GMWA!$A$2:$CR$600,MATCH(1,(GMWA!$CQ$2:$CQ$600=L$3)*(GMWA!$CP$2:$CP$600=L$4)*(GMWA!$CR$2:$CR$600=L$1),0),$A54-1966)</f>
        <v>29.724</v>
      </c>
      <c r="M54" s="5" cm="1">
        <f t="array" ref="M54">INDEX(GMWA!$A$2:$CR$600,MATCH(1,(GMWA!$CQ$2:$CQ$600=M$3)*(GMWA!$CP$2:$CP$600=M$4)*(GMWA!$CR$2:$CR$600=M$1),0),$A54-1966)</f>
        <v>57.309010000000001</v>
      </c>
      <c r="N54" s="5" cm="1">
        <f t="array" ref="N54">INDEX(GMWA!$A$2:$CR$600,MATCH(1,(GMWA!$CQ$2:$CQ$600=N$3)*(GMWA!$CP$2:$CP$600=N$4)*(GMWA!$CR$2:$CR$600=N$1),0),$A54-1966)</f>
        <v>25.133240000000001</v>
      </c>
      <c r="O54" s="5" cm="1">
        <f t="array" ref="O54">INDEX(GMWA!$A$2:$CR$600,MATCH(1,(GMWA!$CQ$2:$CQ$600=O$3)*(GMWA!$CP$2:$CP$600=O$4)*(GMWA!$CR$2:$CR$600=O$1),0),$A54-1966)</f>
        <v>5.4320000000000004</v>
      </c>
      <c r="P54" s="5" cm="1">
        <f t="array" ref="P54">INDEX(GMWA!$A$2:$CR$600,MATCH(1,(GMWA!$CQ$2:$CQ$600=P$3)*(GMWA!$CP$2:$CP$600=P$4)*(GMWA!$CR$2:$CR$600=P$1),0),$A54-1966)</f>
        <v>8.9918289999999992</v>
      </c>
      <c r="Q54" s="5" cm="1">
        <f t="array" ref="Q54">INDEX(GMWA!$A$2:$CR$600,MATCH(1,(GMWA!$CQ$2:$CQ$600=Q$3)*(GMWA!$CP$2:$CP$600=Q$4)*(GMWA!$CR$2:$CR$600=Q$1),0),$A54-1966)</f>
        <v>5.1247410000000002</v>
      </c>
      <c r="R54" s="5" cm="1">
        <f t="array" ref="R54">INDEX(GMWA!$A$2:$CR$600,MATCH(1,(GMWA!$CQ$2:$CQ$600=R$3)*(GMWA!$CP$2:$CP$600=R$4)*(GMWA!$CR$2:$CR$600=R$1),0),$A54-1966)</f>
        <v>1.6922489999999999</v>
      </c>
      <c r="S54" s="5" cm="1">
        <f t="array" ref="S54">INDEX(GMWA!$A$2:$CR$600,MATCH(1,(GMWA!$CQ$2:$CQ$600=S$3)*(GMWA!$CP$2:$CP$600=S$4)*(GMWA!$CR$2:$CR$600=S$1),0),$A54-1966)</f>
        <v>3.8203290000000001</v>
      </c>
      <c r="T54" s="5" cm="1">
        <f t="array" ref="T54">INDEX(GMWA!$A$2:$CR$600,MATCH(1,(GMWA!$CQ$2:$CQ$600=T$3)*(GMWA!$CP$2:$CP$600=T$4)*(GMWA!$CR$2:$CR$600=T$1),0),$A54-1966)</f>
        <v>4.9480870000000001</v>
      </c>
      <c r="U54" s="5" cm="1">
        <f t="array" ref="U54">INDEX(GMWA!$A$2:$CR$600,MATCH(1,(GMWA!$CQ$2:$CQ$600=U$3)*(GMWA!$CP$2:$CP$600=U$4)*(GMWA!$CR$2:$CR$600=U$1),0),$A54-1966)</f>
        <v>5.7869099999999998</v>
      </c>
      <c r="V54" s="5" cm="1">
        <f t="array" ref="V54">INDEX(GMWA!$A$2:$CR$600,MATCH(1,(GMWA!$CQ$2:$CQ$600=V$3)*(GMWA!$CP$2:$CP$600=V$4)*(GMWA!$CR$2:$CR$600=V$1),0),$A54-1966)</f>
        <v>2226339</v>
      </c>
      <c r="W54" s="5" cm="1">
        <f t="array" ref="W54">INDEX(GMWA!$A$2:$CR$600,MATCH(1,(GMWA!$CQ$2:$CQ$600=W$3)*(GMWA!$CP$2:$CP$600=W$4)*(GMWA!$CR$2:$CR$600=W$1),0),$A54-1966)</f>
        <v>33734.949999999997</v>
      </c>
      <c r="X54" s="5" cm="1">
        <f t="array" ref="X54">INDEX(GMWA!$A$2:$CR$600,MATCH(1,(GMWA!$CQ$2:$CQ$600=X$3)*(GMWA!$CP$2:$CP$600=X$4)*(GMWA!$CR$2:$CR$600=X$1),0),$A54-1966)</f>
        <v>1297669</v>
      </c>
      <c r="Y54" s="5" cm="1">
        <f t="array" ref="Y54">INDEX(GMWA!$A$2:$CR$600,MATCH(1,(GMWA!$CQ$2:$CQ$600=Y$3)*(GMWA!$CP$2:$CP$600=Y$4)*(GMWA!$CR$2:$CR$600=Y$1),0),$A54-1966)</f>
        <v>2860992</v>
      </c>
      <c r="Z54" s="5" cm="1">
        <f t="array" ref="Z54">INDEX(GMWA!$A$2:$CR$600,MATCH(1,(GMWA!$CQ$2:$CQ$600=Z$3)*(GMWA!$CP$2:$CP$600=Z$4)*(GMWA!$CR$2:$CR$600=Z$1),0),$A54-1966)</f>
        <v>1276669</v>
      </c>
      <c r="AA54" s="5" cm="1">
        <f t="array" ref="AA54">INDEX(GMWA!$A$2:$CR$600,MATCH(1,(GMWA!$CQ$2:$CQ$600=AA$3)*(GMWA!$CP$2:$CP$600=AA$4)*(GMWA!$CR$2:$CR$600=AA$1),0),$A54-1966)</f>
        <v>1368.3820000000001</v>
      </c>
      <c r="AB54" s="5" cm="1">
        <f t="array" ref="AB54">INDEX(GMWA!$A$2:$CR$600,MATCH(1,(GMWA!$CQ$2:$CQ$600=AB$3)*(GMWA!$CP$2:$CP$600=AB$4)*(GMWA!$CR$2:$CR$600=AB$1),0),$A54-1966)</f>
        <v>2688452</v>
      </c>
      <c r="AC54" s="5" cm="1">
        <f t="array" ref="AC54">INDEX(GMWA!$A$2:$CR$600,MATCH(1,(GMWA!$CQ$2:$CQ$600=AC$3)*(GMWA!$CP$2:$CP$600=AC$4)*(GMWA!$CR$2:$CR$600=AC$1),0),$A54-1966)</f>
        <v>202.50839999999999</v>
      </c>
      <c r="AD54" s="5" cm="1">
        <f t="array" ref="AD54">INDEX(GMWA!$A$2:$CR$600,MATCH(1,(GMWA!$CQ$2:$CQ$600=AD$3)*(GMWA!$CP$2:$CP$600=AD$4)*(GMWA!$CR$2:$CR$600=AD$1),0),$A54-1966)</f>
        <v>987107.7</v>
      </c>
      <c r="AE54" s="5" cm="1">
        <f t="array" ref="AE54">INDEX(GMWA!$A$2:$CR$600,MATCH(1,(GMWA!$CQ$2:$CQ$600=AE$3)*(GMWA!$CP$2:$CP$600=AE$4)*(GMWA!$CR$2:$CR$600=AE$1),0),$A54-1966)</f>
        <v>2171.7979999999998</v>
      </c>
      <c r="AF54" s="5" cm="1">
        <f t="array" ref="AF54">INDEX(GMWA!$A$2:$CR$600,MATCH(1,(GMWA!$CQ$2:$CQ$600=AF$3)*(GMWA!$CP$2:$CP$600=AF$4)*(GMWA!$CR$2:$CR$600=AF$1),0),$A54-1966)</f>
        <v>3560.0709999999999</v>
      </c>
      <c r="AG54" s="5" cm="1">
        <f t="array" ref="AG54">INDEX(GMWA!$A$2:$CR$600,MATCH(1,(GMWA!$CQ$2:$CQ$600=AG$3)*(GMWA!$CP$2:$CP$600=AG$4)*(GMWA!$CR$2:$CR$600=AG$1),0),$A54-1966)</f>
        <v>3071.9859999999999</v>
      </c>
      <c r="AH54" s="5" cm="1">
        <f t="array" ref="AH54">INDEX(GMWA!$A$2:$CR$600,MATCH(1,(GMWA!$CQ$2:$CQ$600=AH$3)*(GMWA!$CP$2:$CP$600=AH$4)*(GMWA!$CR$2:$CR$600=AH$1),0),$A54-1966)</f>
        <v>1655.942</v>
      </c>
      <c r="AI54" s="5" cm="1">
        <f t="array" ref="AI54">INDEX(GMWA!$A$2:$CR$600,MATCH(1,(GMWA!$CQ$2:$CQ$600=AI$3)*(GMWA!$CP$2:$CP$600=AI$4)*(GMWA!$CR$2:$CR$600=AI$1),0),$A54-1966)</f>
        <v>559.07600000000002</v>
      </c>
      <c r="AJ54" s="5" cm="1">
        <f t="array" ref="AJ54">INDEX(GMWA!$A$2:$CR$600,MATCH(1,(GMWA!$CQ$2:$CQ$600=AJ$3)*(GMWA!$CP$2:$CP$600=AJ$4)*(GMWA!$CR$2:$CR$600=AJ$1),0),$A54-1966)</f>
        <v>673.30399999999997</v>
      </c>
      <c r="AK54" s="5" cm="1">
        <f t="array" ref="AK54">INDEX(GMWA!$A$2:$CR$600,MATCH(1,(GMWA!$CQ$2:$CQ$600=AK$3)*(GMWA!$CP$2:$CP$600=AK$4)*(GMWA!$CR$2:$CR$600=AK$1),0),$A54-1966)</f>
        <v>533.35799999999995</v>
      </c>
      <c r="AL54" s="5" cm="1">
        <f t="array" ref="AL54">INDEX(GMWA!$A$2:$CR$600,MATCH(1,(GMWA!$CQ$2:$CQ$600=AL$3)*(GMWA!$CP$2:$CP$600=AL$4)*(GMWA!$CR$2:$CR$600=AL$1),0),$A54-1966)</f>
        <v>178.3476</v>
      </c>
      <c r="AM54" s="5" cm="1">
        <f t="array" ref="AM54">INDEX(GMWA!$A$2:$CR$600,MATCH(1,(GMWA!$CQ$2:$CQ$600=AM$3)*(GMWA!$CP$2:$CP$600=AM$4)*(GMWA!$CR$2:$CR$600=AM$1),0),$A54-1966)</f>
        <v>186.024</v>
      </c>
      <c r="AN54" s="5" cm="1">
        <f t="array" ref="AN54">INDEX(GMWA!$A$2:$CR$600,MATCH(1,(GMWA!$CQ$2:$CQ$600=AN$3)*(GMWA!$CP$2:$CP$600=AN$4)*(GMWA!$CR$2:$CR$600=AN$1),0),$A54-1966)</f>
        <v>435.63900000000001</v>
      </c>
      <c r="AO54" s="5" cm="1">
        <f t="array" ref="AO54">INDEX(GMWA!$A$2:$CR$600,MATCH(1,(GMWA!$CQ$2:$CQ$600=AO$3)*(GMWA!$CP$2:$CP$600=AO$4)*(GMWA!$CR$2:$CR$600=AO$1),0),$A54-1966)</f>
        <v>315.76799999999997</v>
      </c>
      <c r="AP54" s="5" cm="1">
        <f t="array" ref="AP54">INDEX(GMWA!$A$2:$CR$600,MATCH(1,(GMWA!$CQ$2:$CQ$600=AP$3)*(GMWA!$CP$2:$CP$600=AP$4)*(GMWA!$CR$2:$CR$600=AP$1),0),$A54-1966)</f>
        <v>2104288</v>
      </c>
      <c r="AQ54" s="5" cm="1">
        <f t="array" ref="AQ54">INDEX(GMWA!$A$2:$CR$600,MATCH(1,(GMWA!$CQ$2:$CQ$600=AQ$3)*(GMWA!$CP$2:$CP$600=AQ$4)*(GMWA!$CR$2:$CR$600=AQ$1),0),$A54-1966)</f>
        <v>21322.93</v>
      </c>
      <c r="AR54" s="5" cm="1">
        <f t="array" ref="AR54">INDEX(GMWA!$A$2:$CR$600,MATCH(1,(GMWA!$CQ$2:$CQ$600=AR$3)*(GMWA!$CP$2:$CP$600=AR$4)*(GMWA!$CR$2:$CR$600=AR$1),0),$A54-1966)</f>
        <v>539539.5</v>
      </c>
      <c r="AS54" s="5" cm="1">
        <f t="array" ref="AS54">INDEX(GMWA!$A$2:$CR$600,MATCH(1,(GMWA!$CQ$2:$CQ$600=AS$3)*(GMWA!$CP$2:$CP$600=AS$4)*(GMWA!$CR$2:$CR$600=AS$1),0),$A54-1966)</f>
        <v>2220527</v>
      </c>
      <c r="AT54" s="5" cm="1">
        <f t="array" ref="AT54">INDEX(GMWA!$A$2:$CR$600,MATCH(1,(GMWA!$CQ$2:$CQ$600=AT$3)*(GMWA!$CP$2:$CP$600=AT$4)*(GMWA!$CR$2:$CR$600=AT$1),0),$A54-1966)</f>
        <v>1976936</v>
      </c>
      <c r="AU54" s="5" cm="1">
        <f t="array" ref="AU54">INDEX(GMWA!$A$2:$CR$600,MATCH(1,(GMWA!$CQ$2:$CQ$600=AU$3)*(GMWA!$CP$2:$CP$600=AU$4)*(GMWA!$CR$2:$CR$600=AU$1),0),$A54-1966)</f>
        <v>2320.9119999999998</v>
      </c>
      <c r="AV54" s="5" cm="1">
        <f t="array" ref="AV54">INDEX(GMWA!$A$2:$CR$600,MATCH(1,(GMWA!$CQ$2:$CQ$600=AV$3)*(GMWA!$CP$2:$CP$600=AV$4)*(GMWA!$CR$2:$CR$600=AV$1),0),$A54-1966)</f>
        <v>5022707</v>
      </c>
      <c r="AW54" s="5" cm="1">
        <f t="array" ref="AW54">INDEX(GMWA!$A$2:$CR$600,MATCH(1,(GMWA!$CQ$2:$CQ$600=AW$3)*(GMWA!$CP$2:$CP$600=AW$4)*(GMWA!$CR$2:$CR$600=AW$1),0),$A54-1966)</f>
        <v>695.79939999999999</v>
      </c>
      <c r="AX54" s="5" cm="1">
        <f t="array" ref="AX54">INDEX(GMWA!$A$2:$CR$600,MATCH(1,(GMWA!$CQ$2:$CQ$600=AX$3)*(GMWA!$CP$2:$CP$600=AX$4)*(GMWA!$CR$2:$CR$600=AX$1),0),$A54-1966)</f>
        <v>1940726</v>
      </c>
      <c r="AY54" s="5" cm="1">
        <f t="array" ref="AY54">INDEX(GMWA!$A$2:$CR$600,MATCH(1,(GMWA!$CQ$2:$CQ$600=AY$3)*(GMWA!$CP$2:$CP$600=AY$4)*(GMWA!$CR$2:$CR$600=AY$1),0),$A54-1966)</f>
        <v>3396.7190000000001</v>
      </c>
      <c r="AZ54" s="5" cm="1">
        <f t="array" ref="AZ54">INDEX(GMWA!$A$2:$CR$600,MATCH(1,(GMWA!$CQ$2:$CQ$600=AZ$3)*(GMWA!$CP$2:$CP$600=AZ$4)*(GMWA!$CR$2:$CR$600=AZ$1),0),$A54-1966)</f>
        <v>2317.4490000000001</v>
      </c>
      <c r="BA54" s="5" cm="1">
        <f t="array" ref="BA54">INDEX(GMWA!$A$2:$CR$600,MATCH(1,(GMWA!$CQ$2:$CQ$600=BA$3)*(GMWA!$CP$2:$CP$600=BA$4)*(GMWA!$CR$2:$CR$600=BA$1),0),$A54-1966)</f>
        <v>1659.6489999999999</v>
      </c>
      <c r="BB54" s="5" cm="1">
        <f t="array" ref="BB54">INDEX(GMWA!$A$2:$CR$600,MATCH(1,(GMWA!$CQ$2:$CQ$600=BB$3)*(GMWA!$CP$2:$CP$600=BB$4)*(GMWA!$CR$2:$CR$600=BB$1),0),$A54-1966)</f>
        <v>1119.01</v>
      </c>
      <c r="BC54" s="5" cm="1">
        <f t="array" ref="BC54">INDEX(GMWA!$A$2:$CR$600,MATCH(1,(GMWA!$CQ$2:$CQ$600=BC$3)*(GMWA!$CP$2:$CP$600=BC$4)*(GMWA!$CR$2:$CR$600=BC$1),0),$A54-1966)</f>
        <v>796.00810000000001</v>
      </c>
      <c r="BD54" s="5" cm="1">
        <f t="array" ref="BD54">INDEX(GMWA!$A$2:$CR$600,MATCH(1,(GMWA!$CQ$2:$CQ$600=BD$3)*(GMWA!$CP$2:$CP$600=BD$4)*(GMWA!$CR$2:$CR$600=BD$1),0),$A54-1966)</f>
        <v>460.53500000000003</v>
      </c>
      <c r="BE54" s="5" cm="1">
        <f t="array" ref="BE54">INDEX(GMWA!$A$2:$CR$600,MATCH(1,(GMWA!$CQ$2:$CQ$600=BE$3)*(GMWA!$CP$2:$CP$600=BE$4)*(GMWA!$CR$2:$CR$600=BE$1),0),$A54-1966)</f>
        <v>380.33620000000002</v>
      </c>
      <c r="BF54" s="5" cm="1">
        <f t="array" ref="BF54">INDEX(GMWA!$A$2:$CR$600,MATCH(1,(GMWA!$CQ$2:$CQ$600=BF$3)*(GMWA!$CP$2:$CP$600=BF$4)*(GMWA!$CR$2:$CR$600=BF$1),0),$A54-1966)</f>
        <v>238.03800000000001</v>
      </c>
      <c r="BG54" s="5" cm="1">
        <f t="array" ref="BG54">INDEX(GMWA!$A$2:$CR$600,MATCH(1,(GMWA!$CQ$2:$CQ$600=BG$3)*(GMWA!$CP$2:$CP$600=BG$4)*(GMWA!$CR$2:$CR$600=BG$1),0),$A54-1966)</f>
        <v>375.34399999999999</v>
      </c>
      <c r="BH54" s="5" cm="1">
        <f t="array" ref="BH54">INDEX(GMWA!$A$2:$CR$600,MATCH(1,(GMWA!$CQ$2:$CQ$600=BH$3)*(GMWA!$CP$2:$CP$600=BH$4)*(GMWA!$CR$2:$CR$600=BH$1),0),$A54-1966)</f>
        <v>165.47900000000001</v>
      </c>
      <c r="BI54" s="5" cm="1">
        <f t="array" ref="BI54">INDEX(GMWA!$A$2:$CR$600,MATCH(1,(GMWA!$CQ$2:$CQ$600=BI$3)*(GMWA!$CP$2:$CP$600=BI$4)*(GMWA!$CR$2:$CR$600=BI$1),0),$A54-1966)</f>
        <v>200.5189</v>
      </c>
      <c r="BK54" s="9">
        <f t="shared" si="29"/>
        <v>1.9719818051069493</v>
      </c>
      <c r="BL54" s="9">
        <f t="shared" si="30"/>
        <v>2.4168555163117187</v>
      </c>
      <c r="BM54" s="9">
        <f t="shared" si="31"/>
        <v>0.6241267226079994</v>
      </c>
      <c r="BN54" s="9">
        <f t="shared" si="32"/>
        <v>2.2743509943404248</v>
      </c>
      <c r="BO54" s="9">
        <f t="shared" si="33"/>
        <v>1.3039401755662587</v>
      </c>
      <c r="BP54" s="9">
        <f t="shared" si="34"/>
        <v>0.93509487847691641</v>
      </c>
      <c r="BQ54" s="9">
        <f t="shared" si="35"/>
        <v>0.49352043480783736</v>
      </c>
      <c r="BR54" s="9">
        <f t="shared" si="36"/>
        <v>0.97666072123427961</v>
      </c>
      <c r="BS54" s="9">
        <f t="shared" si="37"/>
        <v>1.4640752979639406</v>
      </c>
      <c r="BT54" s="9">
        <f t="shared" si="38"/>
        <v>1.0078138022044407</v>
      </c>
      <c r="BU54" s="9">
        <f t="shared" si="39"/>
        <v>0.83492716858736804</v>
      </c>
      <c r="BV54" s="9">
        <f t="shared" si="40"/>
        <v>1.8655361710632798</v>
      </c>
      <c r="BW54" s="9">
        <f t="shared" si="41"/>
        <v>1.5177608877605617</v>
      </c>
      <c r="BX54" s="9">
        <f t="shared" si="42"/>
        <v>0.97160314518956281</v>
      </c>
      <c r="BY54" s="9">
        <f t="shared" si="43"/>
        <v>1.3354783277687343</v>
      </c>
      <c r="BZ54" s="9">
        <f t="shared" si="44"/>
        <v>0.96084449844194719</v>
      </c>
      <c r="CA54" s="9">
        <f t="shared" si="45"/>
        <v>0.94884876499599646</v>
      </c>
      <c r="CB54" s="9">
        <f t="shared" si="46"/>
        <v>2.0536753322151982</v>
      </c>
      <c r="CC54" s="9">
        <f t="shared" si="47"/>
        <v>1.135822779870489</v>
      </c>
      <c r="CD54" s="9">
        <f t="shared" si="48"/>
        <v>1.8326461199361557</v>
      </c>
    </row>
    <row r="55" spans="1:82">
      <c r="A55" s="5">
        <f t="shared" si="49"/>
        <v>2021</v>
      </c>
      <c r="B55" s="5" cm="1">
        <f t="array" ref="B55">INDEX(GMWA!$A$2:$CR$600,MATCH(1,(GMWA!$CQ$2:$CQ$600=B$3)*(GMWA!$CP$2:$CP$600=B$4)*(GMWA!$CR$2:$CR$600=B$1),0),$A55-1966)</f>
        <v>64689</v>
      </c>
      <c r="C55" s="5" cm="1">
        <f t="array" ref="C55">INDEX(GMWA!$A$2:$CR$600,MATCH(1,(GMWA!$CQ$2:$CQ$600=C$3)*(GMWA!$CP$2:$CP$600=C$4)*(GMWA!$CR$2:$CR$600=C$1),0),$A55-1966)</f>
        <v>855.47500000000002</v>
      </c>
      <c r="D55" s="5" cm="1">
        <f t="array" ref="D55">INDEX(GMWA!$A$2:$CR$600,MATCH(1,(GMWA!$CQ$2:$CQ$600=D$3)*(GMWA!$CP$2:$CP$600=D$4)*(GMWA!$CR$2:$CR$600=D$1),0),$A55-1966)</f>
        <v>7987.8</v>
      </c>
      <c r="E55" s="5" cm="1">
        <f t="array" ref="E55">INDEX(GMWA!$A$2:$CR$600,MATCH(1,(GMWA!$CQ$2:$CQ$600=E$3)*(GMWA!$CP$2:$CP$600=E$4)*(GMWA!$CR$2:$CR$600=E$1),0),$A55-1966)</f>
        <v>66695</v>
      </c>
      <c r="F55" s="5" cm="1">
        <f t="array" ref="F55">INDEX(GMWA!$A$2:$CR$600,MATCH(1,(GMWA!$CQ$2:$CQ$600=F$3)*(GMWA!$CP$2:$CP$600=F$4)*(GMWA!$CR$2:$CR$600=F$1),0),$A55-1966)</f>
        <v>17969</v>
      </c>
      <c r="G55" s="5" cm="1">
        <f t="array" ref="G55">INDEX(GMWA!$A$2:$CR$600,MATCH(1,(GMWA!$CQ$2:$CQ$600=G$3)*(GMWA!$CP$2:$CP$600=G$4)*(GMWA!$CR$2:$CR$600=G$1),0),$A55-1966)</f>
        <v>14.14883</v>
      </c>
      <c r="H55" s="5" cm="1">
        <f t="array" ref="H55">INDEX(GMWA!$A$2:$CR$600,MATCH(1,(GMWA!$CQ$2:$CQ$600=H$3)*(GMWA!$CP$2:$CP$600=H$4)*(GMWA!$CR$2:$CR$600=H$1),0),$A55-1966)</f>
        <v>12152.52</v>
      </c>
      <c r="I55" s="5" cm="1">
        <f t="array" ref="I55">INDEX(GMWA!$A$2:$CR$600,MATCH(1,(GMWA!$CQ$2:$CQ$600=I$3)*(GMWA!$CP$2:$CP$600=I$4)*(GMWA!$CR$2:$CR$600=I$1),0),$A55-1966)</f>
        <v>2.0568610000000001</v>
      </c>
      <c r="J55" s="5" cm="1">
        <f t="array" ref="J55">INDEX(GMWA!$A$2:$CR$600,MATCH(1,(GMWA!$CQ$2:$CQ$600=J$3)*(GMWA!$CP$2:$CP$600=J$4)*(GMWA!$CR$2:$CR$600=J$1),0),$A55-1966)</f>
        <v>15431</v>
      </c>
      <c r="K55" s="5" cm="1">
        <f t="array" ref="K55">INDEX(GMWA!$A$2:$CR$600,MATCH(1,(GMWA!$CQ$2:$CQ$600=K$3)*(GMWA!$CP$2:$CP$600=K$4)*(GMWA!$CR$2:$CR$600=K$1),0),$A55-1966)</f>
        <v>21.191109999999998</v>
      </c>
      <c r="L55" s="5" cm="1">
        <f t="array" ref="L55">INDEX(GMWA!$A$2:$CR$600,MATCH(1,(GMWA!$CQ$2:$CQ$600=L$3)*(GMWA!$CP$2:$CP$600=L$4)*(GMWA!$CR$2:$CR$600=L$1),0),$A55-1966)</f>
        <v>34.799999999999997</v>
      </c>
      <c r="M55" s="5" cm="1">
        <f t="array" ref="M55">INDEX(GMWA!$A$2:$CR$600,MATCH(1,(GMWA!$CQ$2:$CQ$600=M$3)*(GMWA!$CP$2:$CP$600=M$4)*(GMWA!$CR$2:$CR$600=M$1),0),$A55-1966)</f>
        <v>63.694000000000003</v>
      </c>
      <c r="N55" s="5" cm="1">
        <f t="array" ref="N55">INDEX(GMWA!$A$2:$CR$600,MATCH(1,(GMWA!$CQ$2:$CQ$600=N$3)*(GMWA!$CP$2:$CP$600=N$4)*(GMWA!$CR$2:$CR$600=N$1),0),$A55-1966)</f>
        <v>26.176929999999999</v>
      </c>
      <c r="O55" s="5" cm="1">
        <f t="array" ref="O55">INDEX(GMWA!$A$2:$CR$600,MATCH(1,(GMWA!$CQ$2:$CQ$600=O$3)*(GMWA!$CP$2:$CP$600=O$4)*(GMWA!$CR$2:$CR$600=O$1),0),$A55-1966)</f>
        <v>4.7130000000000001</v>
      </c>
      <c r="P55" s="5" cm="1">
        <f t="array" ref="P55">INDEX(GMWA!$A$2:$CR$600,MATCH(1,(GMWA!$CQ$2:$CQ$600=P$3)*(GMWA!$CP$2:$CP$600=P$4)*(GMWA!$CR$2:$CR$600=P$1),0),$A55-1966)</f>
        <v>8.4982600000000001</v>
      </c>
      <c r="Q55" s="5" cm="1">
        <f t="array" ref="Q55">INDEX(GMWA!$A$2:$CR$600,MATCH(1,(GMWA!$CQ$2:$CQ$600=Q$3)*(GMWA!$CP$2:$CP$600=Q$4)*(GMWA!$CR$2:$CR$600=Q$1),0),$A55-1966)</f>
        <v>4.4910110000000003</v>
      </c>
      <c r="R55" s="5" cm="1">
        <f t="array" ref="R55">INDEX(GMWA!$A$2:$CR$600,MATCH(1,(GMWA!$CQ$2:$CQ$600=R$3)*(GMWA!$CP$2:$CP$600=R$4)*(GMWA!$CR$2:$CR$600=R$1),0),$A55-1966)</f>
        <v>1.3057380000000001</v>
      </c>
      <c r="S55" s="5" cm="1">
        <f t="array" ref="S55">INDEX(GMWA!$A$2:$CR$600,MATCH(1,(GMWA!$CQ$2:$CQ$600=S$3)*(GMWA!$CP$2:$CP$600=S$4)*(GMWA!$CR$2:$CR$600=S$1),0),$A55-1966)</f>
        <v>3.2819400000000001</v>
      </c>
      <c r="T55" s="5" cm="1">
        <f t="array" ref="T55">INDEX(GMWA!$A$2:$CR$600,MATCH(1,(GMWA!$CQ$2:$CQ$600=T$3)*(GMWA!$CP$2:$CP$600=T$4)*(GMWA!$CR$2:$CR$600=T$1),0),$A55-1966)</f>
        <v>4.5242630000000004</v>
      </c>
      <c r="U55" s="5" cm="1">
        <f t="array" ref="U55">INDEX(GMWA!$A$2:$CR$600,MATCH(1,(GMWA!$CQ$2:$CQ$600=U$3)*(GMWA!$CP$2:$CP$600=U$4)*(GMWA!$CR$2:$CR$600=U$1),0),$A55-1966)</f>
        <v>5.1909200000000002</v>
      </c>
      <c r="V55" s="5" cm="1">
        <f t="array" ref="V55">INDEX(GMWA!$A$2:$CR$600,MATCH(1,(GMWA!$CQ$2:$CQ$600=V$3)*(GMWA!$CP$2:$CP$600=V$4)*(GMWA!$CR$2:$CR$600=V$1),0),$A55-1966)</f>
        <v>2402762</v>
      </c>
      <c r="W55" s="5" cm="1">
        <f t="array" ref="W55">INDEX(GMWA!$A$2:$CR$600,MATCH(1,(GMWA!$CQ$2:$CQ$600=W$3)*(GMWA!$CP$2:$CP$600=W$4)*(GMWA!$CR$2:$CR$600=W$1),0),$A55-1966)</f>
        <v>34593.370000000003</v>
      </c>
      <c r="X55" s="5" cm="1">
        <f t="array" ref="X55">INDEX(GMWA!$A$2:$CR$600,MATCH(1,(GMWA!$CQ$2:$CQ$600=X$3)*(GMWA!$CP$2:$CP$600=X$4)*(GMWA!$CR$2:$CR$600=X$1),0),$A55-1966)</f>
        <v>1332103</v>
      </c>
      <c r="Y55" s="5" cm="1">
        <f t="array" ref="Y55">INDEX(GMWA!$A$2:$CR$600,MATCH(1,(GMWA!$CQ$2:$CQ$600=Y$3)*(GMWA!$CP$2:$CP$600=Y$4)*(GMWA!$CR$2:$CR$600=Y$1),0),$A55-1966)</f>
        <v>2994296</v>
      </c>
      <c r="Z55" s="5" cm="1">
        <f t="array" ref="Z55">INDEX(GMWA!$A$2:$CR$600,MATCH(1,(GMWA!$CQ$2:$CQ$600=Z$3)*(GMWA!$CP$2:$CP$600=Z$4)*(GMWA!$CR$2:$CR$600=Z$1),0),$A55-1966)</f>
        <v>1351249</v>
      </c>
      <c r="AA55" s="5" cm="1">
        <f t="array" ref="AA55">INDEX(GMWA!$A$2:$CR$600,MATCH(1,(GMWA!$CQ$2:$CQ$600=AA$3)*(GMWA!$CP$2:$CP$600=AA$4)*(GMWA!$CR$2:$CR$600=AA$1),0),$A55-1966)</f>
        <v>1254.164</v>
      </c>
      <c r="AB55" s="5" cm="1">
        <f t="array" ref="AB55">INDEX(GMWA!$A$2:$CR$600,MATCH(1,(GMWA!$CQ$2:$CQ$600=AB$3)*(GMWA!$CP$2:$CP$600=AB$4)*(GMWA!$CR$2:$CR$600=AB$1),0),$A55-1966)</f>
        <v>2728992</v>
      </c>
      <c r="AC55" s="5" cm="1">
        <f t="array" ref="AC55">INDEX(GMWA!$A$2:$CR$600,MATCH(1,(GMWA!$CQ$2:$CQ$600=AC$3)*(GMWA!$CP$2:$CP$600=AC$4)*(GMWA!$CR$2:$CR$600=AC$1),0),$A55-1966)</f>
        <v>206.45949999999999</v>
      </c>
      <c r="AD55" s="5" cm="1">
        <f t="array" ref="AD55">INDEX(GMWA!$A$2:$CR$600,MATCH(1,(GMWA!$CQ$2:$CQ$600=AD$3)*(GMWA!$CP$2:$CP$600=AD$4)*(GMWA!$CR$2:$CR$600=AD$1),0),$A55-1966)</f>
        <v>1040491</v>
      </c>
      <c r="AE55" s="5" cm="1">
        <f t="array" ref="AE55">INDEX(GMWA!$A$2:$CR$600,MATCH(1,(GMWA!$CQ$2:$CQ$600=AE$3)*(GMWA!$CP$2:$CP$600=AE$4)*(GMWA!$CR$2:$CR$600=AE$1),0),$A55-1966)</f>
        <v>2319.9110000000001</v>
      </c>
      <c r="AF55" s="5" cm="1">
        <f t="array" ref="AF55">INDEX(GMWA!$A$2:$CR$600,MATCH(1,(GMWA!$CQ$2:$CQ$600=AF$3)*(GMWA!$CP$2:$CP$600=AF$4)*(GMWA!$CR$2:$CR$600=AF$1),0),$A55-1966)</f>
        <v>3614.44</v>
      </c>
      <c r="AG55" s="5" cm="1">
        <f t="array" ref="AG55">INDEX(GMWA!$A$2:$CR$600,MATCH(1,(GMWA!$CQ$2:$CQ$600=AG$3)*(GMWA!$CP$2:$CP$600=AG$4)*(GMWA!$CR$2:$CR$600=AG$1),0),$A55-1966)</f>
        <v>3143.8009999999999</v>
      </c>
      <c r="AH55" s="5" cm="1">
        <f t="array" ref="AH55">INDEX(GMWA!$A$2:$CR$600,MATCH(1,(GMWA!$CQ$2:$CQ$600=AH$3)*(GMWA!$CP$2:$CP$600=AH$4)*(GMWA!$CR$2:$CR$600=AH$1),0),$A55-1966)</f>
        <v>1722.5150000000001</v>
      </c>
      <c r="AI55" s="5" cm="1">
        <f t="array" ref="AI55">INDEX(GMWA!$A$2:$CR$600,MATCH(1,(GMWA!$CQ$2:$CQ$600=AI$3)*(GMWA!$CP$2:$CP$600=AI$4)*(GMWA!$CR$2:$CR$600=AI$1),0),$A55-1966)</f>
        <v>571.38199999999995</v>
      </c>
      <c r="AJ55" s="5" cm="1">
        <f t="array" ref="AJ55">INDEX(GMWA!$A$2:$CR$600,MATCH(1,(GMWA!$CQ$2:$CQ$600=AJ$3)*(GMWA!$CP$2:$CP$600=AJ$4)*(GMWA!$CR$2:$CR$600=AJ$1),0),$A55-1966)</f>
        <v>682.46</v>
      </c>
      <c r="AK55" s="5" cm="1">
        <f t="array" ref="AK55">INDEX(GMWA!$A$2:$CR$600,MATCH(1,(GMWA!$CQ$2:$CQ$600=AK$3)*(GMWA!$CP$2:$CP$600=AK$4)*(GMWA!$CR$2:$CR$600=AK$1),0),$A55-1966)</f>
        <v>539.23400000000004</v>
      </c>
      <c r="AL55" s="5" cm="1">
        <f t="array" ref="AL55">INDEX(GMWA!$A$2:$CR$600,MATCH(1,(GMWA!$CQ$2:$CQ$600=AL$3)*(GMWA!$CP$2:$CP$600=AL$4)*(GMWA!$CR$2:$CR$600=AL$1),0),$A55-1966)</f>
        <v>182.4059</v>
      </c>
      <c r="AM55" s="5" cm="1">
        <f t="array" ref="AM55">INDEX(GMWA!$A$2:$CR$600,MATCH(1,(GMWA!$CQ$2:$CQ$600=AM$3)*(GMWA!$CP$2:$CP$600=AM$4)*(GMWA!$CR$2:$CR$600=AM$1),0),$A55-1966)</f>
        <v>192.98099999999999</v>
      </c>
      <c r="AN55" s="5" cm="1">
        <f t="array" ref="AN55">INDEX(GMWA!$A$2:$CR$600,MATCH(1,(GMWA!$CQ$2:$CQ$600=AN$3)*(GMWA!$CP$2:$CP$600=AN$4)*(GMWA!$CR$2:$CR$600=AN$1),0),$A55-1966)</f>
        <v>448.58600000000001</v>
      </c>
      <c r="AO55" s="5" cm="1">
        <f t="array" ref="AO55">INDEX(GMWA!$A$2:$CR$600,MATCH(1,(GMWA!$CQ$2:$CQ$600=AO$3)*(GMWA!$CP$2:$CP$600=AO$4)*(GMWA!$CR$2:$CR$600=AO$1),0),$A55-1966)</f>
        <v>308.80900000000003</v>
      </c>
      <c r="AP55" s="5" cm="1">
        <f t="array" ref="AP55">INDEX(GMWA!$A$2:$CR$600,MATCH(1,(GMWA!$CQ$2:$CQ$600=AP$3)*(GMWA!$CP$2:$CP$600=AP$4)*(GMWA!$CR$2:$CR$600=AP$1),0),$A55-1966)</f>
        <v>2284079</v>
      </c>
      <c r="AQ55" s="5" cm="1">
        <f t="array" ref="AQ55">INDEX(GMWA!$A$2:$CR$600,MATCH(1,(GMWA!$CQ$2:$CQ$600=AQ$3)*(GMWA!$CP$2:$CP$600=AQ$4)*(GMWA!$CR$2:$CR$600=AQ$1),0),$A55-1966)</f>
        <v>23594.05</v>
      </c>
      <c r="AR55" s="5" cm="1">
        <f t="array" ref="AR55">INDEX(GMWA!$A$2:$CR$600,MATCH(1,(GMWA!$CQ$2:$CQ$600=AR$3)*(GMWA!$CP$2:$CP$600=AR$4)*(GMWA!$CR$2:$CR$600=AR$1),0),$A55-1966)</f>
        <v>552798.4</v>
      </c>
      <c r="AS55" s="5" cm="1">
        <f t="array" ref="AS55">INDEX(GMWA!$A$2:$CR$600,MATCH(1,(GMWA!$CQ$2:$CQ$600=AS$3)*(GMWA!$CP$2:$CP$600=AS$4)*(GMWA!$CR$2:$CR$600=AS$1),0),$A55-1966)</f>
        <v>2517123</v>
      </c>
      <c r="AT55" s="5" cm="1">
        <f t="array" ref="AT55">INDEX(GMWA!$A$2:$CR$600,MATCH(1,(GMWA!$CQ$2:$CQ$600=AT$3)*(GMWA!$CP$2:$CP$600=AT$4)*(GMWA!$CR$2:$CR$600=AT$1),0),$A55-1966)</f>
        <v>2205644</v>
      </c>
      <c r="AU55" s="5" cm="1">
        <f t="array" ref="AU55">INDEX(GMWA!$A$2:$CR$600,MATCH(1,(GMWA!$CQ$2:$CQ$600=AU$3)*(GMWA!$CP$2:$CP$600=AU$4)*(GMWA!$CR$2:$CR$600=AU$1),0),$A55-1966)</f>
        <v>2550.6060000000002</v>
      </c>
      <c r="AV55" s="5" cm="1">
        <f t="array" ref="AV55">INDEX(GMWA!$A$2:$CR$600,MATCH(1,(GMWA!$CQ$2:$CQ$600=AV$3)*(GMWA!$CP$2:$CP$600=AV$4)*(GMWA!$CR$2:$CR$600=AV$1),0),$A55-1966)</f>
        <v>5460856</v>
      </c>
      <c r="AW55" s="5" cm="1">
        <f t="array" ref="AW55">INDEX(GMWA!$A$2:$CR$600,MATCH(1,(GMWA!$CQ$2:$CQ$600=AW$3)*(GMWA!$CP$2:$CP$600=AW$4)*(GMWA!$CR$2:$CR$600=AW$1),0),$A55-1966)</f>
        <v>742.4461</v>
      </c>
      <c r="AX55" s="5" cm="1">
        <f t="array" ref="AX55">INDEX(GMWA!$A$2:$CR$600,MATCH(1,(GMWA!$CQ$2:$CQ$600=AX$3)*(GMWA!$CP$2:$CP$600=AX$4)*(GMWA!$CR$2:$CR$600=AX$1),0),$A55-1966)</f>
        <v>2080199</v>
      </c>
      <c r="AY55" s="5" cm="1">
        <f t="array" ref="AY55">INDEX(GMWA!$A$2:$CR$600,MATCH(1,(GMWA!$CQ$2:$CQ$600=AY$3)*(GMWA!$CP$2:$CP$600=AY$4)*(GMWA!$CR$2:$CR$600=AY$1),0),$A55-1966)</f>
        <v>3608.3049999999998</v>
      </c>
      <c r="AZ55" s="5" cm="1">
        <f t="array" ref="AZ55">INDEX(GMWA!$A$2:$CR$600,MATCH(1,(GMWA!$CQ$2:$CQ$600=AZ$3)*(GMWA!$CP$2:$CP$600=AZ$4)*(GMWA!$CR$2:$CR$600=AZ$1),0),$A55-1966)</f>
        <v>2505.5509999999999</v>
      </c>
      <c r="BA55" s="5" cm="1">
        <f t="array" ref="BA55">INDEX(GMWA!$A$2:$CR$600,MATCH(1,(GMWA!$CQ$2:$CQ$600=BA$3)*(GMWA!$CP$2:$CP$600=BA$4)*(GMWA!$CR$2:$CR$600=BA$1),0),$A55-1966)</f>
        <v>1819.64</v>
      </c>
      <c r="BB55" s="5" cm="1">
        <f t="array" ref="BB55">INDEX(GMWA!$A$2:$CR$600,MATCH(1,(GMWA!$CQ$2:$CQ$600=BB$3)*(GMWA!$CP$2:$CP$600=BB$4)*(GMWA!$CR$2:$CR$600=BB$1),0),$A55-1966)</f>
        <v>1222.29</v>
      </c>
      <c r="BC55" s="5" cm="1">
        <f t="array" ref="BC55">INDEX(GMWA!$A$2:$CR$600,MATCH(1,(GMWA!$CQ$2:$CQ$600=BC$3)*(GMWA!$CP$2:$CP$600=BC$4)*(GMWA!$CR$2:$CR$600=BC$1),0),$A55-1966)</f>
        <v>870.13599999999997</v>
      </c>
      <c r="BD55" s="5" cm="1">
        <f t="array" ref="BD55">INDEX(GMWA!$A$2:$CR$600,MATCH(1,(GMWA!$CQ$2:$CQ$600=BD$3)*(GMWA!$CP$2:$CP$600=BD$4)*(GMWA!$CR$2:$CR$600=BD$1),0),$A55-1966)</f>
        <v>508.06099999999998</v>
      </c>
      <c r="BE55" s="5" cm="1">
        <f t="array" ref="BE55">INDEX(GMWA!$A$2:$CR$600,MATCH(1,(GMWA!$CQ$2:$CQ$600=BE$3)*(GMWA!$CP$2:$CP$600=BE$4)*(GMWA!$CR$2:$CR$600=BE$1),0),$A55-1966)</f>
        <v>405.12029999999999</v>
      </c>
      <c r="BF55" s="5" cm="1">
        <f t="array" ref="BF55">INDEX(GMWA!$A$2:$CR$600,MATCH(1,(GMWA!$CQ$2:$CQ$600=BF$3)*(GMWA!$CP$2:$CP$600=BF$4)*(GMWA!$CR$2:$CR$600=BF$1),0),$A55-1966)</f>
        <v>250.66</v>
      </c>
      <c r="BG55" s="5" cm="1">
        <f t="array" ref="BG55">INDEX(GMWA!$A$2:$CR$600,MATCH(1,(GMWA!$CQ$2:$CQ$600=BG$3)*(GMWA!$CP$2:$CP$600=BG$4)*(GMWA!$CR$2:$CR$600=BG$1),0),$A55-1966)</f>
        <v>433.22800000000001</v>
      </c>
      <c r="BH55" s="5" cm="1">
        <f t="array" ref="BH55">INDEX(GMWA!$A$2:$CR$600,MATCH(1,(GMWA!$CQ$2:$CQ$600=BH$3)*(GMWA!$CP$2:$CP$600=BH$4)*(GMWA!$CR$2:$CR$600=BH$1),0),$A55-1966)</f>
        <v>181.434</v>
      </c>
      <c r="BI55" s="5" cm="1">
        <f t="array" ref="BI55">INDEX(GMWA!$A$2:$CR$600,MATCH(1,(GMWA!$CQ$2:$CQ$600=BI$3)*(GMWA!$CP$2:$CP$600=BI$4)*(GMWA!$CR$2:$CR$600=BI$1),0),$A55-1966)</f>
        <v>216.05330000000001</v>
      </c>
      <c r="BK55" s="9">
        <f t="shared" si="29"/>
        <v>2.6922766383020873</v>
      </c>
      <c r="BL55" s="9">
        <f t="shared" si="30"/>
        <v>2.472944960262617</v>
      </c>
      <c r="BM55" s="9">
        <f t="shared" si="31"/>
        <v>0.59963831625632558</v>
      </c>
      <c r="BN55" s="9">
        <f t="shared" si="32"/>
        <v>2.2274016997651533</v>
      </c>
      <c r="BO55" s="9">
        <f t="shared" si="33"/>
        <v>1.3298067195609395</v>
      </c>
      <c r="BP55" s="9">
        <f t="shared" si="34"/>
        <v>1.1281483123419267</v>
      </c>
      <c r="BQ55" s="9">
        <f t="shared" si="35"/>
        <v>0.44531167551975237</v>
      </c>
      <c r="BR55" s="9">
        <f t="shared" si="36"/>
        <v>0.99625398685940836</v>
      </c>
      <c r="BS55" s="9">
        <f t="shared" si="37"/>
        <v>1.4830498293594083</v>
      </c>
      <c r="BT55" s="9">
        <f t="shared" si="38"/>
        <v>0.91344495543147985</v>
      </c>
      <c r="BU55" s="9">
        <f t="shared" si="39"/>
        <v>0.96280474983676567</v>
      </c>
      <c r="BV55" s="9">
        <f t="shared" si="40"/>
        <v>2.0260188224381888</v>
      </c>
      <c r="BW55" s="9">
        <f t="shared" si="41"/>
        <v>1.5196924264810463</v>
      </c>
      <c r="BX55" s="9">
        <f t="shared" si="42"/>
        <v>0.8248422246413083</v>
      </c>
      <c r="BY55" s="9">
        <f t="shared" si="43"/>
        <v>1.245239281423087</v>
      </c>
      <c r="BZ55" s="9">
        <f t="shared" si="44"/>
        <v>0.83285011701784373</v>
      </c>
      <c r="CA55" s="9">
        <f t="shared" si="45"/>
        <v>0.71584197660273052</v>
      </c>
      <c r="CB55" s="9">
        <f t="shared" si="46"/>
        <v>1.7006544685746268</v>
      </c>
      <c r="CC55" s="9">
        <f t="shared" si="47"/>
        <v>1.008560900251011</v>
      </c>
      <c r="CD55" s="9">
        <f t="shared" si="48"/>
        <v>1.6809484179541399</v>
      </c>
    </row>
    <row r="56" spans="1:82">
      <c r="A56" s="5">
        <f t="shared" si="49"/>
        <v>2022</v>
      </c>
      <c r="B56" s="5" cm="1">
        <f t="array" ref="B56">INDEX(GMWA!$A$2:$CR$600,MATCH(1,(GMWA!$CQ$2:$CQ$600=B$3)*(GMWA!$CP$2:$CP$600=B$4)*(GMWA!$CR$2:$CR$600=B$1),0),$A56-1966)</f>
        <v>123169</v>
      </c>
      <c r="C56" s="5" cm="1">
        <f t="array" ref="C56">INDEX(GMWA!$A$2:$CR$600,MATCH(1,(GMWA!$CQ$2:$CQ$600=C$3)*(GMWA!$CP$2:$CP$600=C$4)*(GMWA!$CR$2:$CR$600=C$1),0),$A56-1966)</f>
        <v>973.67499999999995</v>
      </c>
      <c r="D56" s="5" cm="1">
        <f t="array" ref="D56">INDEX(GMWA!$A$2:$CR$600,MATCH(1,(GMWA!$CQ$2:$CQ$600=D$3)*(GMWA!$CP$2:$CP$600=D$4)*(GMWA!$CR$2:$CR$600=D$1),0),$A56-1966)</f>
        <v>7776.6</v>
      </c>
      <c r="E56" s="5" cm="1">
        <f t="array" ref="E56">INDEX(GMWA!$A$2:$CR$600,MATCH(1,(GMWA!$CQ$2:$CQ$600=E$3)*(GMWA!$CP$2:$CP$600=E$4)*(GMWA!$CR$2:$CR$600=E$1),0),$A56-1966)</f>
        <v>77008</v>
      </c>
      <c r="F56" s="5" cm="1">
        <f t="array" ref="F56">INDEX(GMWA!$A$2:$CR$600,MATCH(1,(GMWA!$CQ$2:$CQ$600=F$3)*(GMWA!$CP$2:$CP$600=F$4)*(GMWA!$CR$2:$CR$600=F$1),0),$A56-1966)</f>
        <v>20429</v>
      </c>
      <c r="G56" s="5" cm="1">
        <f t="array" ref="G56">INDEX(GMWA!$A$2:$CR$600,MATCH(1,(GMWA!$CQ$2:$CQ$600=G$3)*(GMWA!$CP$2:$CP$600=G$4)*(GMWA!$CR$2:$CR$600=G$1),0),$A56-1966)</f>
        <v>20.467040000000001</v>
      </c>
      <c r="H56" s="5" cm="1">
        <f t="array" ref="H56">INDEX(GMWA!$A$2:$CR$600,MATCH(1,(GMWA!$CQ$2:$CQ$600=H$3)*(GMWA!$CP$2:$CP$600=H$4)*(GMWA!$CR$2:$CR$600=H$1),0),$A56-1966)</f>
        <v>29699.81</v>
      </c>
      <c r="I56" s="5" cm="1">
        <f t="array" ref="I56">INDEX(GMWA!$A$2:$CR$600,MATCH(1,(GMWA!$CQ$2:$CQ$600=I$3)*(GMWA!$CP$2:$CP$600=I$4)*(GMWA!$CR$2:$CR$600=I$1),0),$A56-1966)</f>
        <v>2.1711019999999999</v>
      </c>
      <c r="J56" s="5" cm="1">
        <f t="array" ref="J56">INDEX(GMWA!$A$2:$CR$600,MATCH(1,(GMWA!$CQ$2:$CQ$600=J$3)*(GMWA!$CP$2:$CP$600=J$4)*(GMWA!$CR$2:$CR$600=J$1),0),$A56-1966)</f>
        <v>18481</v>
      </c>
      <c r="K56" s="5" cm="1">
        <f t="array" ref="K56">INDEX(GMWA!$A$2:$CR$600,MATCH(1,(GMWA!$CQ$2:$CQ$600=K$3)*(GMWA!$CP$2:$CP$600=K$4)*(GMWA!$CR$2:$CR$600=K$1),0),$A56-1966)</f>
        <v>26.434460000000001</v>
      </c>
      <c r="L56" s="5" cm="1">
        <f t="array" ref="L56">INDEX(GMWA!$A$2:$CR$600,MATCH(1,(GMWA!$CQ$2:$CQ$600=L$3)*(GMWA!$CP$2:$CP$600=L$4)*(GMWA!$CR$2:$CR$600=L$1),0),$A56-1966)</f>
        <v>50.912999999999997</v>
      </c>
      <c r="M56" s="5" cm="1">
        <f t="array" ref="M56">INDEX(GMWA!$A$2:$CR$600,MATCH(1,(GMWA!$CQ$2:$CQ$600=M$3)*(GMWA!$CP$2:$CP$600=M$4)*(GMWA!$CR$2:$CR$600=M$1),0),$A56-1966)</f>
        <v>82.878010000000003</v>
      </c>
      <c r="N56" s="5" cm="1">
        <f t="array" ref="N56">INDEX(GMWA!$A$2:$CR$600,MATCH(1,(GMWA!$CQ$2:$CQ$600=N$3)*(GMWA!$CP$2:$CP$600=N$4)*(GMWA!$CR$2:$CR$600=N$1),0),$A56-1966)</f>
        <v>31.677600000000002</v>
      </c>
      <c r="O56" s="5" cm="1">
        <f t="array" ref="O56">INDEX(GMWA!$A$2:$CR$600,MATCH(1,(GMWA!$CQ$2:$CQ$600=O$3)*(GMWA!$CP$2:$CP$600=O$4)*(GMWA!$CR$2:$CR$600=O$1),0),$A56-1966)</f>
        <v>5.1779999999999999</v>
      </c>
      <c r="P56" s="5" cm="1">
        <f t="array" ref="P56">INDEX(GMWA!$A$2:$CR$600,MATCH(1,(GMWA!$CQ$2:$CQ$600=P$3)*(GMWA!$CP$2:$CP$600=P$4)*(GMWA!$CR$2:$CR$600=P$1),0),$A56-1966)</f>
        <v>8.6056450000000009</v>
      </c>
      <c r="Q56" s="5" cm="1">
        <f t="array" ref="Q56">INDEX(GMWA!$A$2:$CR$600,MATCH(1,(GMWA!$CQ$2:$CQ$600=Q$3)*(GMWA!$CP$2:$CP$600=Q$4)*(GMWA!$CR$2:$CR$600=Q$1),0),$A56-1966)</f>
        <v>4.2005739999999996</v>
      </c>
      <c r="R56" s="5" cm="1">
        <f t="array" ref="R56">INDEX(GMWA!$A$2:$CR$600,MATCH(1,(GMWA!$CQ$2:$CQ$600=R$3)*(GMWA!$CP$2:$CP$600=R$4)*(GMWA!$CR$2:$CR$600=R$1),0),$A56-1966)</f>
        <v>1.528715</v>
      </c>
      <c r="S56" s="5" cm="1">
        <f t="array" ref="S56">INDEX(GMWA!$A$2:$CR$600,MATCH(1,(GMWA!$CQ$2:$CQ$600=S$3)*(GMWA!$CP$2:$CP$600=S$4)*(GMWA!$CR$2:$CR$600=S$1),0),$A56-1966)</f>
        <v>3.42075</v>
      </c>
      <c r="T56" s="5" cm="1">
        <f t="array" ref="T56">INDEX(GMWA!$A$2:$CR$600,MATCH(1,(GMWA!$CQ$2:$CQ$600=T$3)*(GMWA!$CP$2:$CP$600=T$4)*(GMWA!$CR$2:$CR$600=T$1),0),$A56-1966)</f>
        <v>5.1440520000000003</v>
      </c>
      <c r="U56" s="5" cm="1">
        <f t="array" ref="U56">INDEX(GMWA!$A$2:$CR$600,MATCH(1,(GMWA!$CQ$2:$CQ$600=U$3)*(GMWA!$CP$2:$CP$600=U$4)*(GMWA!$CR$2:$CR$600=U$1),0),$A56-1966)</f>
        <v>4.6642000000000001</v>
      </c>
      <c r="V56" s="5" cm="1">
        <f t="array" ref="V56">INDEX(GMWA!$A$2:$CR$600,MATCH(1,(GMWA!$CQ$2:$CQ$600=V$3)*(GMWA!$CP$2:$CP$600=V$4)*(GMWA!$CR$2:$CR$600=V$1),0),$A56-1966)</f>
        <v>2516815</v>
      </c>
      <c r="W56" s="5" cm="1">
        <f t="array" ref="W56">INDEX(GMWA!$A$2:$CR$600,MATCH(1,(GMWA!$CQ$2:$CQ$600=W$3)*(GMWA!$CP$2:$CP$600=W$4)*(GMWA!$CR$2:$CR$600=W$1),0),$A56-1966)</f>
        <v>35520.82</v>
      </c>
      <c r="X56" s="5" cm="1">
        <f t="array" ref="X56">INDEX(GMWA!$A$2:$CR$600,MATCH(1,(GMWA!$CQ$2:$CQ$600=X$3)*(GMWA!$CP$2:$CP$600=X$4)*(GMWA!$CR$2:$CR$600=X$1),0),$A56-1966)</f>
        <v>1346115</v>
      </c>
      <c r="Y56" s="5" cm="1">
        <f t="array" ref="Y56">INDEX(GMWA!$A$2:$CR$600,MATCH(1,(GMWA!$CQ$2:$CQ$600=Y$3)*(GMWA!$CP$2:$CP$600=Y$4)*(GMWA!$CR$2:$CR$600=Y$1),0),$A56-1966)</f>
        <v>2870043</v>
      </c>
      <c r="Z56" s="5" cm="1">
        <f t="array" ref="Z56">INDEX(GMWA!$A$2:$CR$600,MATCH(1,(GMWA!$CQ$2:$CQ$600=Z$3)*(GMWA!$CP$2:$CP$600=Z$4)*(GMWA!$CR$2:$CR$600=Z$1),0),$A56-1966)</f>
        <v>1337200</v>
      </c>
      <c r="AA56" s="5" cm="1">
        <f t="array" ref="AA56">INDEX(GMWA!$A$2:$CR$600,MATCH(1,(GMWA!$CQ$2:$CQ$600=AA$3)*(GMWA!$CP$2:$CP$600=AA$4)*(GMWA!$CR$2:$CR$600=AA$1),0),$A56-1966)</f>
        <v>987.37099999999998</v>
      </c>
      <c r="AB56" s="5" cm="1">
        <f t="array" ref="AB56">INDEX(GMWA!$A$2:$CR$600,MATCH(1,(GMWA!$CQ$2:$CQ$600=AB$3)*(GMWA!$CP$2:$CP$600=AB$4)*(GMWA!$CR$2:$CR$600=AB$1),0),$A56-1966)</f>
        <v>2632265</v>
      </c>
      <c r="AC56" s="5" cm="1">
        <f t="array" ref="AC56">INDEX(GMWA!$A$2:$CR$600,MATCH(1,(GMWA!$CQ$2:$CQ$600=AC$3)*(GMWA!$CP$2:$CP$600=AC$4)*(GMWA!$CR$2:$CR$600=AC$1),0),$A56-1966)</f>
        <v>199.61699999999999</v>
      </c>
      <c r="AD56" s="5" cm="1">
        <f t="array" ref="AD56">INDEX(GMWA!$A$2:$CR$600,MATCH(1,(GMWA!$CQ$2:$CQ$600=AD$3)*(GMWA!$CP$2:$CP$600=AD$4)*(GMWA!$CR$2:$CR$600=AD$1),0),$A56-1966)</f>
        <v>1064917</v>
      </c>
      <c r="AE56" s="5" cm="1">
        <f t="array" ref="AE56">INDEX(GMWA!$A$2:$CR$600,MATCH(1,(GMWA!$CQ$2:$CQ$600=AE$3)*(GMWA!$CP$2:$CP$600=AE$4)*(GMWA!$CR$2:$CR$600=AE$1),0),$A56-1966)</f>
        <v>2367.6869999999999</v>
      </c>
      <c r="AF56" s="5" cm="1">
        <f t="array" ref="AF56">INDEX(GMWA!$A$2:$CR$600,MATCH(1,(GMWA!$CQ$2:$CQ$600=AF$3)*(GMWA!$CP$2:$CP$600=AF$4)*(GMWA!$CR$2:$CR$600=AF$1),0),$A56-1966)</f>
        <v>3254.0619999999999</v>
      </c>
      <c r="AG56" s="5" cm="1">
        <f t="array" ref="AG56">INDEX(GMWA!$A$2:$CR$600,MATCH(1,(GMWA!$CQ$2:$CQ$600=AG$3)*(GMWA!$CP$2:$CP$600=AG$4)*(GMWA!$CR$2:$CR$600=AG$1),0),$A56-1966)</f>
        <v>2900.0210000000002</v>
      </c>
      <c r="AH56" s="5" cm="1">
        <f t="array" ref="AH56">INDEX(GMWA!$A$2:$CR$600,MATCH(1,(GMWA!$CQ$2:$CQ$600=AH$3)*(GMWA!$CP$2:$CP$600=AH$4)*(GMWA!$CR$2:$CR$600=AH$1),0),$A56-1966)</f>
        <v>1562.6610000000001</v>
      </c>
      <c r="AI56" s="5" cm="1">
        <f t="array" ref="AI56">INDEX(GMWA!$A$2:$CR$600,MATCH(1,(GMWA!$CQ$2:$CQ$600=AI$3)*(GMWA!$CP$2:$CP$600=AI$4)*(GMWA!$CR$2:$CR$600=AI$1),0),$A56-1966)</f>
        <v>520.51700000000005</v>
      </c>
      <c r="AJ56" s="5" cm="1">
        <f t="array" ref="AJ56">INDEX(GMWA!$A$2:$CR$600,MATCH(1,(GMWA!$CQ$2:$CQ$600=AJ$3)*(GMWA!$CP$2:$CP$600=AJ$4)*(GMWA!$CR$2:$CR$600=AJ$1),0),$A56-1966)</f>
        <v>601.86800000000005</v>
      </c>
      <c r="AK56" s="5" cm="1">
        <f t="array" ref="AK56">INDEX(GMWA!$A$2:$CR$600,MATCH(1,(GMWA!$CQ$2:$CQ$600=AK$3)*(GMWA!$CP$2:$CP$600=AK$4)*(GMWA!$CR$2:$CR$600=AK$1),0),$A56-1966)</f>
        <v>490.15300000000002</v>
      </c>
      <c r="AL56" s="5" cm="1">
        <f t="array" ref="AL56">INDEX(GMWA!$A$2:$CR$600,MATCH(1,(GMWA!$CQ$2:$CQ$600=AL$3)*(GMWA!$CP$2:$CP$600=AL$4)*(GMWA!$CR$2:$CR$600=AL$1),0),$A56-1966)</f>
        <v>197.22550000000001</v>
      </c>
      <c r="AM56" s="5" cm="1">
        <f t="array" ref="AM56">INDEX(GMWA!$A$2:$CR$600,MATCH(1,(GMWA!$CQ$2:$CQ$600=AM$3)*(GMWA!$CP$2:$CP$600=AM$4)*(GMWA!$CR$2:$CR$600=AM$1),0),$A56-1966)</f>
        <v>188.09399999999999</v>
      </c>
      <c r="AN56" s="5" cm="1">
        <f t="array" ref="AN56">INDEX(GMWA!$A$2:$CR$600,MATCH(1,(GMWA!$CQ$2:$CQ$600=AN$3)*(GMWA!$CP$2:$CP$600=AN$4)*(GMWA!$CR$2:$CR$600=AN$1),0),$A56-1966)</f>
        <v>446.20600000000002</v>
      </c>
      <c r="AO56" s="5" cm="1">
        <f t="array" ref="AO56">INDEX(GMWA!$A$2:$CR$600,MATCH(1,(GMWA!$CQ$2:$CQ$600=AO$3)*(GMWA!$CP$2:$CP$600=AO$4)*(GMWA!$CR$2:$CR$600=AO$1),0),$A56-1966)</f>
        <v>279.12299999999999</v>
      </c>
      <c r="AP56" s="5" cm="1">
        <f t="array" ref="AP56">INDEX(GMWA!$A$2:$CR$600,MATCH(1,(GMWA!$CQ$2:$CQ$600=AP$3)*(GMWA!$CP$2:$CP$600=AP$4)*(GMWA!$CR$2:$CR$600=AP$1),0),$A56-1966)</f>
        <v>2505981</v>
      </c>
      <c r="AQ56" s="5" cm="1">
        <f t="array" ref="AQ56">INDEX(GMWA!$A$2:$CR$600,MATCH(1,(GMWA!$CQ$2:$CQ$600=AQ$3)*(GMWA!$CP$2:$CP$600=AQ$4)*(GMWA!$CR$2:$CR$600=AQ$1),0),$A56-1966)</f>
        <v>25744.1</v>
      </c>
      <c r="AR56" s="5" cm="1">
        <f t="array" ref="AR56">INDEX(GMWA!$A$2:$CR$600,MATCH(1,(GMWA!$CQ$2:$CQ$600=AR$3)*(GMWA!$CP$2:$CP$600=AR$4)*(GMWA!$CR$2:$CR$600=AR$1),0),$A56-1966)</f>
        <v>560115.4</v>
      </c>
      <c r="AS56" s="5" cm="1">
        <f t="array" ref="AS56">INDEX(GMWA!$A$2:$CR$600,MATCH(1,(GMWA!$CQ$2:$CQ$600=AS$3)*(GMWA!$CP$2:$CP$600=AS$4)*(GMWA!$CR$2:$CR$600=AS$1),0),$A56-1966)</f>
        <v>2813289</v>
      </c>
      <c r="AT56" s="5" cm="1">
        <f t="array" ref="AT56">INDEX(GMWA!$A$2:$CR$600,MATCH(1,(GMWA!$CQ$2:$CQ$600=AT$3)*(GMWA!$CP$2:$CP$600=AT$4)*(GMWA!$CR$2:$CR$600=AT$1),0),$A56-1966)</f>
        <v>2480957</v>
      </c>
      <c r="AU56" s="5" cm="1">
        <f t="array" ref="AU56">INDEX(GMWA!$A$2:$CR$600,MATCH(1,(GMWA!$CQ$2:$CQ$600=AU$3)*(GMWA!$CP$2:$CP$600=AU$4)*(GMWA!$CR$2:$CR$600=AU$1),0),$A56-1966)</f>
        <v>2831.643</v>
      </c>
      <c r="AV56" s="5" cm="1">
        <f t="array" ref="AV56">INDEX(GMWA!$A$2:$CR$600,MATCH(1,(GMWA!$CQ$2:$CQ$600=AV$3)*(GMWA!$CP$2:$CP$600=AV$4)*(GMWA!$CR$2:$CR$600=AV$1),0),$A56-1966)</f>
        <v>5862804</v>
      </c>
      <c r="AW56" s="5" cm="1">
        <f t="array" ref="AW56">INDEX(GMWA!$A$2:$CR$600,MATCH(1,(GMWA!$CQ$2:$CQ$600=AW$3)*(GMWA!$CP$2:$CP$600=AW$4)*(GMWA!$CR$2:$CR$600=AW$1),0),$A56-1966)</f>
        <v>781.66650000000004</v>
      </c>
      <c r="AX56" s="5" cm="1">
        <f t="array" ref="AX56">INDEX(GMWA!$A$2:$CR$600,MATCH(1,(GMWA!$CQ$2:$CQ$600=AX$3)*(GMWA!$CP$2:$CP$600=AX$4)*(GMWA!$CR$2:$CR$600=AX$1),0),$A56-1966)</f>
        <v>2161774</v>
      </c>
      <c r="AY56" s="5" cm="1">
        <f t="array" ref="AY56">INDEX(GMWA!$A$2:$CR$600,MATCH(1,(GMWA!$CQ$2:$CQ$600=AY$3)*(GMWA!$CP$2:$CP$600=AY$4)*(GMWA!$CR$2:$CR$600=AY$1),0),$A56-1966)</f>
        <v>3870.18</v>
      </c>
      <c r="AZ56" s="5" cm="1">
        <f t="array" ref="AZ56">INDEX(GMWA!$A$2:$CR$600,MATCH(1,(GMWA!$CQ$2:$CQ$600=AZ$3)*(GMWA!$CP$2:$CP$600=AZ$4)*(GMWA!$CR$2:$CR$600=AZ$1),0),$A56-1966)</f>
        <v>2653.951</v>
      </c>
      <c r="BA56" s="5" cm="1">
        <f t="array" ref="BA56">INDEX(GMWA!$A$2:$CR$600,MATCH(1,(GMWA!$CQ$2:$CQ$600=BA$3)*(GMWA!$CP$2:$CP$600=BA$4)*(GMWA!$CR$2:$CR$600=BA$1),0),$A56-1966)</f>
        <v>1963.3689999999999</v>
      </c>
      <c r="BB56" s="5" cm="1">
        <f t="array" ref="BB56">INDEX(GMWA!$A$2:$CR$600,MATCH(1,(GMWA!$CQ$2:$CQ$600=BB$3)*(GMWA!$CP$2:$CP$600=BB$4)*(GMWA!$CR$2:$CR$600=BB$1),0),$A56-1966)</f>
        <v>1346.377</v>
      </c>
      <c r="BC56" s="5" cm="1">
        <f t="array" ref="BC56">INDEX(GMWA!$A$2:$CR$600,MATCH(1,(GMWA!$CQ$2:$CQ$600=BC$3)*(GMWA!$CP$2:$CP$600=BC$4)*(GMWA!$CR$2:$CR$600=BC$1),0),$A56-1966)</f>
        <v>958.99009999999998</v>
      </c>
      <c r="BD56" s="5" cm="1">
        <f t="array" ref="BD56">INDEX(GMWA!$A$2:$CR$600,MATCH(1,(GMWA!$CQ$2:$CQ$600=BD$3)*(GMWA!$CP$2:$CP$600=BD$4)*(GMWA!$CR$2:$CR$600=BD$1),0),$A56-1966)</f>
        <v>554.21299999999997</v>
      </c>
      <c r="BE56" s="5" cm="1">
        <f t="array" ref="BE56">INDEX(GMWA!$A$2:$CR$600,MATCH(1,(GMWA!$CQ$2:$CQ$600=BE$3)*(GMWA!$CP$2:$CP$600=BE$4)*(GMWA!$CR$2:$CR$600=BE$1),0),$A56-1966)</f>
        <v>447.21809999999999</v>
      </c>
      <c r="BF56" s="5" cm="1">
        <f t="array" ref="BF56">INDEX(GMWA!$A$2:$CR$600,MATCH(1,(GMWA!$CQ$2:$CQ$600=BF$3)*(GMWA!$CP$2:$CP$600=BF$4)*(GMWA!$CR$2:$CR$600=BF$1),0),$A56-1966)</f>
        <v>267.68299999999999</v>
      </c>
      <c r="BG56" s="5" cm="1">
        <f t="array" ref="BG56">INDEX(GMWA!$A$2:$CR$600,MATCH(1,(GMWA!$CQ$2:$CQ$600=BG$3)*(GMWA!$CP$2:$CP$600=BG$4)*(GMWA!$CR$2:$CR$600=BG$1),0),$A56-1966)</f>
        <v>506.03</v>
      </c>
      <c r="BH56" s="5" cm="1">
        <f t="array" ref="BH56">INDEX(GMWA!$A$2:$CR$600,MATCH(1,(GMWA!$CQ$2:$CQ$600=BH$3)*(GMWA!$CP$2:$CP$600=BH$4)*(GMWA!$CR$2:$CR$600=BH$1),0),$A56-1966)</f>
        <v>205.85499999999999</v>
      </c>
      <c r="BI56" s="5" cm="1">
        <f t="array" ref="BI56">INDEX(GMWA!$A$2:$CR$600,MATCH(1,(GMWA!$CQ$2:$CQ$600=BI$3)*(GMWA!$CP$2:$CP$600=BI$4)*(GMWA!$CR$2:$CR$600=BI$1),0),$A56-1966)</f>
        <v>242.3409</v>
      </c>
      <c r="BK56" s="9">
        <f t="shared" si="29"/>
        <v>4.8938440052208838</v>
      </c>
      <c r="BL56" s="9">
        <f t="shared" si="30"/>
        <v>2.7411388588439118</v>
      </c>
      <c r="BM56" s="9">
        <f t="shared" si="31"/>
        <v>0.57770695668646443</v>
      </c>
      <c r="BN56" s="9">
        <f t="shared" si="32"/>
        <v>2.6831653741773205</v>
      </c>
      <c r="BO56" s="9">
        <f t="shared" si="33"/>
        <v>1.5277445408315884</v>
      </c>
      <c r="BP56" s="9">
        <f t="shared" si="34"/>
        <v>2.0728824322367179</v>
      </c>
      <c r="BQ56" s="9">
        <f t="shared" si="35"/>
        <v>1.1282986325464952</v>
      </c>
      <c r="BR56" s="9">
        <f t="shared" si="36"/>
        <v>1.0876338187629311</v>
      </c>
      <c r="BS56" s="9">
        <f t="shared" si="37"/>
        <v>1.7354404146050817</v>
      </c>
      <c r="BT56" s="9">
        <f t="shared" si="38"/>
        <v>1.116467674992514</v>
      </c>
      <c r="BU56" s="9">
        <f t="shared" si="39"/>
        <v>1.564598338937611</v>
      </c>
      <c r="BV56" s="9">
        <f t="shared" si="40"/>
        <v>2.8578417190772067</v>
      </c>
      <c r="BW56" s="9">
        <f t="shared" si="41"/>
        <v>2.0271575216889652</v>
      </c>
      <c r="BX56" s="9">
        <f t="shared" si="42"/>
        <v>0.99478018969601378</v>
      </c>
      <c r="BY56" s="9">
        <f t="shared" si="43"/>
        <v>1.4298226521429949</v>
      </c>
      <c r="BZ56" s="9">
        <f t="shared" si="44"/>
        <v>0.85699240849285829</v>
      </c>
      <c r="CA56" s="9">
        <f t="shared" si="45"/>
        <v>0.77511021647809231</v>
      </c>
      <c r="CB56" s="9">
        <f t="shared" si="46"/>
        <v>1.8186385530638935</v>
      </c>
      <c r="CC56" s="9">
        <f t="shared" si="47"/>
        <v>1.1528424091114866</v>
      </c>
      <c r="CD56" s="9">
        <f t="shared" si="48"/>
        <v>1.6710195863472377</v>
      </c>
    </row>
    <row r="57" spans="1:82">
      <c r="A57" s="5">
        <f t="shared" si="49"/>
        <v>2023</v>
      </c>
      <c r="B57" s="5" cm="1">
        <f t="array" ref="B57">INDEX(GMWA!$A$2:$CR$600,MATCH(1,(GMWA!$CQ$2:$CQ$600=B$3)*(GMWA!$CP$2:$CP$600=B$4)*(GMWA!$CR$2:$CR$600=B$1),0),$A57-1966)</f>
        <v>123650</v>
      </c>
      <c r="C57" s="5" cm="1">
        <f t="array" ref="C57">INDEX(GMWA!$A$2:$CR$600,MATCH(1,(GMWA!$CQ$2:$CQ$600=C$3)*(GMWA!$CP$2:$CP$600=C$4)*(GMWA!$CR$2:$CR$600=C$1),0),$A57-1966)</f>
        <v>1239.125</v>
      </c>
      <c r="D57" s="5" cm="1">
        <f t="array" ref="D57">INDEX(GMWA!$A$2:$CR$600,MATCH(1,(GMWA!$CQ$2:$CQ$600=D$3)*(GMWA!$CP$2:$CP$600=D$4)*(GMWA!$CR$2:$CR$600=D$1),0),$A57-1966)</f>
        <v>7417.4809999999998</v>
      </c>
      <c r="E57" s="5" cm="1">
        <f t="array" ref="E57">INDEX(GMWA!$A$2:$CR$600,MATCH(1,(GMWA!$CQ$2:$CQ$600=E$3)*(GMWA!$CP$2:$CP$600=E$4)*(GMWA!$CR$2:$CR$600=E$1),0),$A57-1966)</f>
        <v>92521</v>
      </c>
      <c r="F57" s="5" cm="1">
        <f t="array" ref="F57">INDEX(GMWA!$A$2:$CR$600,MATCH(1,(GMWA!$CQ$2:$CQ$600=F$3)*(GMWA!$CP$2:$CP$600=F$4)*(GMWA!$CR$2:$CR$600=F$1),0),$A57-1966)</f>
        <v>22625</v>
      </c>
      <c r="G57" s="5" cm="1">
        <f t="array" ref="G57">INDEX(GMWA!$A$2:$CR$600,MATCH(1,(GMWA!$CQ$2:$CQ$600=G$3)*(GMWA!$CP$2:$CP$600=G$4)*(GMWA!$CR$2:$CR$600=G$1),0),$A57-1966)</f>
        <v>15.26299</v>
      </c>
      <c r="H57" s="5" cm="1">
        <f t="array" ref="H57">INDEX(GMWA!$A$2:$CR$600,MATCH(1,(GMWA!$CQ$2:$CQ$600=H$3)*(GMWA!$CP$2:$CP$600=H$4)*(GMWA!$CR$2:$CR$600=H$1),0),$A57-1966)</f>
        <v>46457.02</v>
      </c>
      <c r="I57" s="5" cm="1">
        <f t="array" ref="I57">INDEX(GMWA!$A$2:$CR$600,MATCH(1,(GMWA!$CQ$2:$CQ$600=I$3)*(GMWA!$CP$2:$CP$600=I$4)*(GMWA!$CR$2:$CR$600=I$1),0),$A57-1966)</f>
        <v>2.2089449999999999</v>
      </c>
      <c r="J57" s="5" cm="1">
        <f t="array" ref="J57">INDEX(GMWA!$A$2:$CR$600,MATCH(1,(GMWA!$CQ$2:$CQ$600=J$3)*(GMWA!$CP$2:$CP$600=J$4)*(GMWA!$CR$2:$CR$600=J$1),0),$A57-1966)</f>
        <v>22362</v>
      </c>
      <c r="K57" s="5" cm="1">
        <f t="array" ref="K57">INDEX(GMWA!$A$2:$CR$600,MATCH(1,(GMWA!$CQ$2:$CQ$600=K$3)*(GMWA!$CP$2:$CP$600=K$4)*(GMWA!$CR$2:$CR$600=K$1),0),$A57-1966)</f>
        <v>36.14817</v>
      </c>
      <c r="L57" s="5" cm="1">
        <f t="array" ref="L57">INDEX(GMWA!$A$2:$CR$600,MATCH(1,(GMWA!$CQ$2:$CQ$600=L$3)*(GMWA!$CP$2:$CP$600=L$4)*(GMWA!$CR$2:$CR$600=L$1),0),$A57-1966)</f>
        <v>52.792999999999999</v>
      </c>
      <c r="M57" s="5" cm="1">
        <f t="array" ref="M57">INDEX(GMWA!$A$2:$CR$600,MATCH(1,(GMWA!$CQ$2:$CQ$600=M$3)*(GMWA!$CP$2:$CP$600=M$4)*(GMWA!$CR$2:$CR$600=M$1),0),$A57-1966)</f>
        <v>78.611000000000004</v>
      </c>
      <c r="N57" s="5" cm="1">
        <f t="array" ref="N57">INDEX(GMWA!$A$2:$CR$600,MATCH(1,(GMWA!$CQ$2:$CQ$600=N$3)*(GMWA!$CP$2:$CP$600=N$4)*(GMWA!$CR$2:$CR$600=N$1),0),$A57-1966)</f>
        <v>35.781269999999999</v>
      </c>
      <c r="O57" s="5" cm="1">
        <f t="array" ref="O57">INDEX(GMWA!$A$2:$CR$600,MATCH(1,(GMWA!$CQ$2:$CQ$600=O$3)*(GMWA!$CP$2:$CP$600=O$4)*(GMWA!$CR$2:$CR$600=O$1),0),$A57-1966)</f>
        <v>6.524</v>
      </c>
      <c r="P57" s="5" cm="1">
        <f t="array" ref="P57">INDEX(GMWA!$A$2:$CR$600,MATCH(1,(GMWA!$CQ$2:$CQ$600=P$3)*(GMWA!$CP$2:$CP$600=P$4)*(GMWA!$CR$2:$CR$600=P$1),0),$A57-1966)</f>
        <v>11.81775</v>
      </c>
      <c r="Q57" s="5" cm="1">
        <f t="array" ref="Q57">INDEX(GMWA!$A$2:$CR$600,MATCH(1,(GMWA!$CQ$2:$CQ$600=Q$3)*(GMWA!$CP$2:$CP$600=Q$4)*(GMWA!$CR$2:$CR$600=Q$1),0),$A57-1966)</f>
        <v>5.5468099999999998</v>
      </c>
      <c r="R57" s="5" cm="1">
        <f t="array" ref="R57">INDEX(GMWA!$A$2:$CR$600,MATCH(1,(GMWA!$CQ$2:$CQ$600=R$3)*(GMWA!$CP$2:$CP$600=R$4)*(GMWA!$CR$2:$CR$600=R$1),0),$A57-1966)</f>
        <v>3.1149520000000002</v>
      </c>
      <c r="S57" s="5" cm="1">
        <f t="array" ref="S57">INDEX(GMWA!$A$2:$CR$600,MATCH(1,(GMWA!$CQ$2:$CQ$600=S$3)*(GMWA!$CP$2:$CP$600=S$4)*(GMWA!$CR$2:$CR$600=S$1),0),$A57-1966)</f>
        <v>3.7609710000000001</v>
      </c>
      <c r="T57" s="5" cm="1">
        <f t="array" ref="T57">INDEX(GMWA!$A$2:$CR$600,MATCH(1,(GMWA!$CQ$2:$CQ$600=T$3)*(GMWA!$CP$2:$CP$600=T$4)*(GMWA!$CR$2:$CR$600=T$1),0),$A57-1966)</f>
        <v>7.5923160000000003</v>
      </c>
      <c r="U57" s="5" cm="1">
        <f t="array" ref="U57">INDEX(GMWA!$A$2:$CR$600,MATCH(1,(GMWA!$CQ$2:$CQ$600=U$3)*(GMWA!$CP$2:$CP$600=U$4)*(GMWA!$CR$2:$CR$600=U$1),0),$A57-1966)</f>
        <v>5.7516299999999996</v>
      </c>
      <c r="V57" s="5" cm="1">
        <f t="array" ref="V57">INDEX(GMWA!$A$2:$CR$600,MATCH(1,(GMWA!$CQ$2:$CQ$600=V$3)*(GMWA!$CP$2:$CP$600=V$4)*(GMWA!$CR$2:$CR$600=V$1),0),$A57-1966)</f>
        <v>2720787</v>
      </c>
      <c r="W57" s="5" cm="1">
        <f t="array" ref="W57">INDEX(GMWA!$A$2:$CR$600,MATCH(1,(GMWA!$CQ$2:$CQ$600=W$3)*(GMWA!$CP$2:$CP$600=W$4)*(GMWA!$CR$2:$CR$600=W$1),0),$A57-1966)</f>
        <v>38001.56</v>
      </c>
      <c r="X57" s="5" cm="1">
        <f t="array" ref="X57">INDEX(GMWA!$A$2:$CR$600,MATCH(1,(GMWA!$CQ$2:$CQ$600=X$3)*(GMWA!$CP$2:$CP$600=X$4)*(GMWA!$CR$2:$CR$600=X$1),0),$A57-1966)</f>
        <v>1379046</v>
      </c>
      <c r="Y57" s="5" cm="1">
        <f t="array" ref="Y57">INDEX(GMWA!$A$2:$CR$600,MATCH(1,(GMWA!$CQ$2:$CQ$600=Y$3)*(GMWA!$CP$2:$CP$600=Y$4)*(GMWA!$CR$2:$CR$600=Y$1),0),$A57-1966)</f>
        <v>2989833</v>
      </c>
      <c r="Z57" s="5" cm="1">
        <f t="array" ref="Z57">INDEX(GMWA!$A$2:$CR$600,MATCH(1,(GMWA!$CQ$2:$CQ$600=Z$3)*(GMWA!$CP$2:$CP$600=Z$4)*(GMWA!$CR$2:$CR$600=Z$1),0),$A57-1966)</f>
        <v>1424358</v>
      </c>
      <c r="AA57" s="5" cm="1">
        <f t="array" ref="AA57">INDEX(GMWA!$A$2:$CR$600,MATCH(1,(GMWA!$CQ$2:$CQ$600=AA$3)*(GMWA!$CP$2:$CP$600=AA$4)*(GMWA!$CR$2:$CR$600=AA$1),0),$A57-1966)</f>
        <v>947.08</v>
      </c>
      <c r="AB57" s="5" cm="1">
        <f t="array" ref="AB57">INDEX(GMWA!$A$2:$CR$600,MATCH(1,(GMWA!$CQ$2:$CQ$600=AB$3)*(GMWA!$CP$2:$CP$600=AB$4)*(GMWA!$CR$2:$CR$600=AB$1),0),$A57-1966)</f>
        <v>2594799</v>
      </c>
      <c r="AC57" s="5" cm="1">
        <f t="array" ref="AC57">INDEX(GMWA!$A$2:$CR$600,MATCH(1,(GMWA!$CQ$2:$CQ$600=AC$3)*(GMWA!$CP$2:$CP$600=AC$4)*(GMWA!$CR$2:$CR$600=AC$1),0),$A57-1966)</f>
        <v>199.37010000000001</v>
      </c>
      <c r="AD57" s="5" cm="1">
        <f t="array" ref="AD57">INDEX(GMWA!$A$2:$CR$600,MATCH(1,(GMWA!$CQ$2:$CQ$600=AD$3)*(GMWA!$CP$2:$CP$600=AD$4)*(GMWA!$CR$2:$CR$600=AD$1),0),$A57-1966)</f>
        <v>1186212</v>
      </c>
      <c r="AE57" s="5" cm="1">
        <f t="array" ref="AE57">INDEX(GMWA!$A$2:$CR$600,MATCH(1,(GMWA!$CQ$2:$CQ$600=AE$3)*(GMWA!$CP$2:$CP$600=AE$4)*(GMWA!$CR$2:$CR$600=AE$1),0),$A57-1966)</f>
        <v>2445.4050000000002</v>
      </c>
      <c r="AF57" s="5" cm="1">
        <f t="array" ref="AF57">INDEX(GMWA!$A$2:$CR$600,MATCH(1,(GMWA!$CQ$2:$CQ$600=AF$3)*(GMWA!$CP$2:$CP$600=AF$4)*(GMWA!$CR$2:$CR$600=AF$1),0),$A57-1966)</f>
        <v>3487.1570000000002</v>
      </c>
      <c r="AG57" s="5" cm="1">
        <f t="array" ref="AG57">INDEX(GMWA!$A$2:$CR$600,MATCH(1,(GMWA!$CQ$2:$CQ$600=AG$3)*(GMWA!$CP$2:$CP$600=AG$4)*(GMWA!$CR$2:$CR$600=AG$1),0),$A57-1966)</f>
        <v>3157.681</v>
      </c>
      <c r="AH57" s="5" cm="1">
        <f t="array" ref="AH57">INDEX(GMWA!$A$2:$CR$600,MATCH(1,(GMWA!$CQ$2:$CQ$600=AH$3)*(GMWA!$CP$2:$CP$600=AH$4)*(GMWA!$CR$2:$CR$600=AH$1),0),$A57-1966)</f>
        <v>1668.4269999999999</v>
      </c>
      <c r="AI57" s="5" cm="1">
        <f t="array" ref="AI57">INDEX(GMWA!$A$2:$CR$600,MATCH(1,(GMWA!$CQ$2:$CQ$600=AI$3)*(GMWA!$CP$2:$CP$600=AI$4)*(GMWA!$CR$2:$CR$600=AI$1),0),$A57-1966)</f>
        <v>530.89200000000005</v>
      </c>
      <c r="AJ57" s="5" cm="1">
        <f t="array" ref="AJ57">INDEX(GMWA!$A$2:$CR$600,MATCH(1,(GMWA!$CQ$2:$CQ$600=AJ$3)*(GMWA!$CP$2:$CP$600=AJ$4)*(GMWA!$CR$2:$CR$600=AJ$1),0),$A57-1966)</f>
        <v>665.76700000000005</v>
      </c>
      <c r="AK57" s="5" cm="1">
        <f t="array" ref="AK57">INDEX(GMWA!$A$2:$CR$600,MATCH(1,(GMWA!$CQ$2:$CQ$600=AK$3)*(GMWA!$CP$2:$CP$600=AK$4)*(GMWA!$CR$2:$CR$600=AK$1),0),$A57-1966)</f>
        <v>523.52499999999998</v>
      </c>
      <c r="AL57" s="5" cm="1">
        <f t="array" ref="AL57">INDEX(GMWA!$A$2:$CR$600,MATCH(1,(GMWA!$CQ$2:$CQ$600=AL$3)*(GMWA!$CP$2:$CP$600=AL$4)*(GMWA!$CR$2:$CR$600=AL$1),0),$A57-1966)</f>
        <v>210.9239</v>
      </c>
      <c r="AM57" s="5" cm="1">
        <f t="array" ref="AM57">INDEX(GMWA!$A$2:$CR$600,MATCH(1,(GMWA!$CQ$2:$CQ$600=AM$3)*(GMWA!$CP$2:$CP$600=AM$4)*(GMWA!$CR$2:$CR$600=AM$1),0),$A57-1966)</f>
        <v>188.76499999999999</v>
      </c>
      <c r="AN57" s="5" cm="1">
        <f t="array" ref="AN57">INDEX(GMWA!$A$2:$CR$600,MATCH(1,(GMWA!$CQ$2:$CQ$600=AN$3)*(GMWA!$CP$2:$CP$600=AN$4)*(GMWA!$CR$2:$CR$600=AN$1),0),$A57-1966)</f>
        <v>460.096</v>
      </c>
      <c r="AO57" s="5" cm="1">
        <f t="array" ref="AO57">INDEX(GMWA!$A$2:$CR$600,MATCH(1,(GMWA!$CQ$2:$CQ$600=AO$3)*(GMWA!$CP$2:$CP$600=AO$4)*(GMWA!$CR$2:$CR$600=AO$1),0),$A57-1966)</f>
        <v>280.87799999999999</v>
      </c>
      <c r="AP57" s="5" cm="1">
        <f t="array" ref="AP57">INDEX(GMWA!$A$2:$CR$600,MATCH(1,(GMWA!$CQ$2:$CQ$600=AP$3)*(GMWA!$CP$2:$CP$600=AP$4)*(GMWA!$CR$2:$CR$600=AP$1),0),$A57-1966)</f>
        <v>2687186</v>
      </c>
      <c r="AQ57" s="5" cm="1">
        <f t="array" ref="AQ57">INDEX(GMWA!$A$2:$CR$600,MATCH(1,(GMWA!$CQ$2:$CQ$600=AQ$3)*(GMWA!$CP$2:$CP$600=AQ$4)*(GMWA!$CR$2:$CR$600=AQ$1),0),$A57-1966)</f>
        <v>27360.93</v>
      </c>
      <c r="AR57" s="5" cm="1">
        <f t="array" ref="AR57">INDEX(GMWA!$A$2:$CR$600,MATCH(1,(GMWA!$CQ$2:$CQ$600=AR$3)*(GMWA!$CP$2:$CP$600=AR$4)*(GMWA!$CR$2:$CR$600=AR$1),0),$A57-1966)</f>
        <v>592213.1</v>
      </c>
      <c r="AS57" s="5" cm="1">
        <f t="array" ref="AS57">INDEX(GMWA!$A$2:$CR$600,MATCH(1,(GMWA!$CQ$2:$CQ$600=AS$3)*(GMWA!$CP$2:$CP$600=AS$4)*(GMWA!$CR$2:$CR$600=AS$1),0),$A57-1966)</f>
        <v>2892140</v>
      </c>
      <c r="AT57" s="5" cm="1">
        <f t="array" ref="AT57">INDEX(GMWA!$A$2:$CR$600,MATCH(1,(GMWA!$CQ$2:$CQ$600=AT$3)*(GMWA!$CP$2:$CP$600=AT$4)*(GMWA!$CR$2:$CR$600=AT$1),0),$A57-1966)</f>
        <v>2618059</v>
      </c>
      <c r="AU57" s="5" cm="1">
        <f t="array" ref="AU57">INDEX(GMWA!$A$2:$CR$600,MATCH(1,(GMWA!$CQ$2:$CQ$600=AU$3)*(GMWA!$CP$2:$CP$600=AU$4)*(GMWA!$CR$2:$CR$600=AU$1),0),$A57-1966)</f>
        <v>2784.8090000000002</v>
      </c>
      <c r="AV57" s="5" cm="1">
        <f t="array" ref="AV57">INDEX(GMWA!$A$2:$CR$600,MATCH(1,(GMWA!$CQ$2:$CQ$600=AV$3)*(GMWA!$CP$2:$CP$600=AV$4)*(GMWA!$CR$2:$CR$600=AV$1),0),$A57-1966)</f>
        <v>6206150</v>
      </c>
      <c r="AW57" s="5" cm="1">
        <f t="array" ref="AW57">INDEX(GMWA!$A$2:$CR$600,MATCH(1,(GMWA!$CQ$2:$CQ$600=AW$3)*(GMWA!$CP$2:$CP$600=AW$4)*(GMWA!$CR$2:$CR$600=AW$1),0),$A57-1966)</f>
        <v>795.29049999999995</v>
      </c>
      <c r="AX57" s="5" cm="1">
        <f t="array" ref="AX57">INDEX(GMWA!$A$2:$CR$600,MATCH(1,(GMWA!$CQ$2:$CQ$600=AX$3)*(GMWA!$CP$2:$CP$600=AX$4)*(GMWA!$CR$2:$CR$600=AX$1),0),$A57-1966)</f>
        <v>2235980</v>
      </c>
      <c r="AY57" s="5" cm="1">
        <f t="array" ref="AY57">INDEX(GMWA!$A$2:$CR$600,MATCH(1,(GMWA!$CQ$2:$CQ$600=AY$3)*(GMWA!$CP$2:$CP$600=AY$4)*(GMWA!$CR$2:$CR$600=AY$1),0),$A57-1966)</f>
        <v>4123.3559999999998</v>
      </c>
      <c r="AZ57" s="5" cm="1">
        <f t="array" ref="AZ57">INDEX(GMWA!$A$2:$CR$600,MATCH(1,(GMWA!$CQ$2:$CQ$600=AZ$3)*(GMWA!$CP$2:$CP$600=AZ$4)*(GMWA!$CR$2:$CR$600=AZ$1),0),$A57-1966)</f>
        <v>2826.1779999999999</v>
      </c>
      <c r="BA57" s="5" cm="1">
        <f t="array" ref="BA57">INDEX(GMWA!$A$2:$CR$600,MATCH(1,(GMWA!$CQ$2:$CQ$600=BA$3)*(GMWA!$CP$2:$CP$600=BA$4)*(GMWA!$CR$2:$CR$600=BA$1),0),$A57-1966)</f>
        <v>2087.9659999999999</v>
      </c>
      <c r="BB57" s="5" cm="1">
        <f t="array" ref="BB57">INDEX(GMWA!$A$2:$CR$600,MATCH(1,(GMWA!$CQ$2:$CQ$600=BB$3)*(GMWA!$CP$2:$CP$600=BB$4)*(GMWA!$CR$2:$CR$600=BB$1),0),$A57-1966)</f>
        <v>1461.8889999999999</v>
      </c>
      <c r="BC57" s="5" cm="1">
        <f t="array" ref="BC57">INDEX(GMWA!$A$2:$CR$600,MATCH(1,(GMWA!$CQ$2:$CQ$600=BC$3)*(GMWA!$CP$2:$CP$600=BC$4)*(GMWA!$CR$2:$CR$600=BC$1),0),$A57-1966)</f>
        <v>1035.1410000000001</v>
      </c>
      <c r="BD57" s="5" cm="1">
        <f t="array" ref="BD57">INDEX(GMWA!$A$2:$CR$600,MATCH(1,(GMWA!$CQ$2:$CQ$600=BD$3)*(GMWA!$CP$2:$CP$600=BD$4)*(GMWA!$CR$2:$CR$600=BD$1),0),$A57-1966)</f>
        <v>584.69799999999998</v>
      </c>
      <c r="BE57" s="5" cm="1">
        <f t="array" ref="BE57">INDEX(GMWA!$A$2:$CR$600,MATCH(1,(GMWA!$CQ$2:$CQ$600=BE$3)*(GMWA!$CP$2:$CP$600=BE$4)*(GMWA!$CR$2:$CR$600=BE$1),0),$A57-1966)</f>
        <v>478.56369999999998</v>
      </c>
      <c r="BF57" s="5" cm="1">
        <f t="array" ref="BF57">INDEX(GMWA!$A$2:$CR$600,MATCH(1,(GMWA!$CQ$2:$CQ$600=BF$3)*(GMWA!$CP$2:$CP$600=BF$4)*(GMWA!$CR$2:$CR$600=BF$1),0),$A57-1966)</f>
        <v>277.77100000000002</v>
      </c>
      <c r="BG57" s="5" cm="1">
        <f t="array" ref="BG57">INDEX(GMWA!$A$2:$CR$600,MATCH(1,(GMWA!$CQ$2:$CQ$600=BG$3)*(GMWA!$CP$2:$CP$600=BG$4)*(GMWA!$CR$2:$CR$600=BG$1),0),$A57-1966)</f>
        <v>503.767</v>
      </c>
      <c r="BH57" s="5" cm="1">
        <f t="array" ref="BH57">INDEX(GMWA!$A$2:$CR$600,MATCH(1,(GMWA!$CQ$2:$CQ$600=BH$3)*(GMWA!$CP$2:$CP$600=BH$4)*(GMWA!$CR$2:$CR$600=BH$1),0),$A57-1966)</f>
        <v>220.042</v>
      </c>
      <c r="BI57" s="5" cm="1">
        <f t="array" ref="BI57">INDEX(GMWA!$A$2:$CR$600,MATCH(1,(GMWA!$CQ$2:$CQ$600=BI$3)*(GMWA!$CP$2:$CP$600=BI$4)*(GMWA!$CR$2:$CR$600=BI$1),0),$A57-1966)</f>
        <v>265.50790000000001</v>
      </c>
      <c r="BK57" s="9">
        <f t="shared" si="29"/>
        <v>4.54464094396217</v>
      </c>
      <c r="BL57" s="9">
        <f t="shared" si="30"/>
        <v>3.2607214019634982</v>
      </c>
      <c r="BM57" s="9">
        <f t="shared" si="31"/>
        <v>0.53787045537277212</v>
      </c>
      <c r="BN57" s="9">
        <f t="shared" si="32"/>
        <v>3.0945206638631659</v>
      </c>
      <c r="BO57" s="9">
        <f t="shared" si="33"/>
        <v>1.5884349299824903</v>
      </c>
      <c r="BP57" s="9">
        <f t="shared" si="34"/>
        <v>1.6115840266925707</v>
      </c>
      <c r="BQ57" s="9">
        <f t="shared" si="35"/>
        <v>1.7903899300099928</v>
      </c>
      <c r="BR57" s="9">
        <f t="shared" si="36"/>
        <v>1.1079620264021535</v>
      </c>
      <c r="BS57" s="9">
        <f t="shared" si="37"/>
        <v>1.8851604940769442</v>
      </c>
      <c r="BT57" s="9">
        <f t="shared" si="38"/>
        <v>1.4782079042121856</v>
      </c>
      <c r="BU57" s="9">
        <f t="shared" si="39"/>
        <v>1.5139266743653927</v>
      </c>
      <c r="BV57" s="9">
        <f t="shared" si="40"/>
        <v>2.4895168321309216</v>
      </c>
      <c r="BW57" s="9">
        <f t="shared" si="41"/>
        <v>2.1446110617965304</v>
      </c>
      <c r="BX57" s="9">
        <f t="shared" si="42"/>
        <v>1.2288751761186831</v>
      </c>
      <c r="BY57" s="9">
        <f t="shared" si="43"/>
        <v>1.7750579406909623</v>
      </c>
      <c r="BZ57" s="9">
        <f t="shared" si="44"/>
        <v>1.0595119621794566</v>
      </c>
      <c r="CA57" s="9">
        <f t="shared" si="45"/>
        <v>1.4768132013489226</v>
      </c>
      <c r="CB57" s="9">
        <f t="shared" si="46"/>
        <v>1.9924090800731071</v>
      </c>
      <c r="CC57" s="9">
        <f t="shared" si="47"/>
        <v>1.650159097231882</v>
      </c>
      <c r="CD57" s="9">
        <f t="shared" si="48"/>
        <v>2.0477324674769828</v>
      </c>
    </row>
    <row r="58" spans="1:82">
      <c r="A58" s="5">
        <f t="shared" si="49"/>
        <v>2024</v>
      </c>
      <c r="B58" s="5" cm="1">
        <f t="array" ref="B58">INDEX(GMWA!$A$2:$CR$600,MATCH(1,(GMWA!$CQ$2:$CQ$600=B$3)*(GMWA!$CP$2:$CP$600=B$4)*(GMWA!$CR$2:$CR$600=B$1),0),$A58-1966)</f>
        <v>118104.6</v>
      </c>
      <c r="C58" s="5" cm="1">
        <f t="array" ref="C58">INDEX(GMWA!$A$2:$CR$600,MATCH(1,(GMWA!$CQ$2:$CQ$600=C$3)*(GMWA!$CP$2:$CP$600=C$4)*(GMWA!$CR$2:$CR$600=C$1),0),$A58-1966)</f>
        <v>1383.539</v>
      </c>
      <c r="D58" s="5" cm="1">
        <f t="array" ref="D58">INDEX(GMWA!$A$2:$CR$600,MATCH(1,(GMWA!$CQ$2:$CQ$600=D$3)*(GMWA!$CP$2:$CP$600=D$4)*(GMWA!$CR$2:$CR$600=D$1),0),$A58-1966)</f>
        <v>7299.32</v>
      </c>
      <c r="E58" s="5" cm="1">
        <f t="array" ref="E58">INDEX(GMWA!$A$2:$CR$600,MATCH(1,(GMWA!$CQ$2:$CQ$600=E$3)*(GMWA!$CP$2:$CP$600=E$4)*(GMWA!$CR$2:$CR$600=E$1),0),$A58-1966)</f>
        <v>102768.8</v>
      </c>
      <c r="F58" s="5" cm="1">
        <f t="array" ref="F58">INDEX(GMWA!$A$2:$CR$600,MATCH(1,(GMWA!$CQ$2:$CQ$600=F$3)*(GMWA!$CP$2:$CP$600=F$4)*(GMWA!$CR$2:$CR$600=F$1),0),$A58-1966)</f>
        <v>27273.43</v>
      </c>
      <c r="G58" s="5" cm="1">
        <f t="array" ref="G58">INDEX(GMWA!$A$2:$CR$600,MATCH(1,(GMWA!$CQ$2:$CQ$600=G$3)*(GMWA!$CP$2:$CP$600=G$4)*(GMWA!$CR$2:$CR$600=G$1),0),$A58-1966)</f>
        <v>18.463080000000001</v>
      </c>
      <c r="H58" s="5" cm="1">
        <f t="array" ref="H58">INDEX(GMWA!$A$2:$CR$600,MATCH(1,(GMWA!$CQ$2:$CQ$600=H$3)*(GMWA!$CP$2:$CP$600=H$4)*(GMWA!$CR$2:$CR$600=H$1),0),$A58-1966)</f>
        <v>40878.589999999997</v>
      </c>
      <c r="I58" s="5" cm="1">
        <f t="array" ref="I58">INDEX(GMWA!$A$2:$CR$600,MATCH(1,(GMWA!$CQ$2:$CQ$600=I$3)*(GMWA!$CP$2:$CP$600=I$4)*(GMWA!$CR$2:$CR$600=I$1),0),$A58-1966)</f>
        <v>2.254489</v>
      </c>
      <c r="J58" s="5" cm="1">
        <f t="array" ref="J58">INDEX(GMWA!$A$2:$CR$600,MATCH(1,(GMWA!$CQ$2:$CQ$600=J$3)*(GMWA!$CP$2:$CP$600=J$4)*(GMWA!$CR$2:$CR$600=J$1),0),$A58-1966)</f>
        <v>33204.080000000002</v>
      </c>
      <c r="K58" s="5" cm="1">
        <f t="array" ref="K58">INDEX(GMWA!$A$2:$CR$600,MATCH(1,(GMWA!$CQ$2:$CQ$600=K$3)*(GMWA!$CP$2:$CP$600=K$4)*(GMWA!$CR$2:$CR$600=K$1),0),$A58-1966)</f>
        <v>44.482280000000003</v>
      </c>
      <c r="L58" s="5" cm="1">
        <f t="array" ref="L58">INDEX(GMWA!$A$2:$CR$600,MATCH(1,(GMWA!$CQ$2:$CQ$600=L$3)*(GMWA!$CP$2:$CP$600=L$4)*(GMWA!$CR$2:$CR$600=L$1),0),$A58-1966)</f>
        <v>58.982390000000002</v>
      </c>
      <c r="M58" s="5" cm="1">
        <f t="array" ref="M58">INDEX(GMWA!$A$2:$CR$600,MATCH(1,(GMWA!$CQ$2:$CQ$600=M$3)*(GMWA!$CP$2:$CP$600=M$4)*(GMWA!$CR$2:$CR$600=M$1),0),$A58-1966)</f>
        <v>84.681380000000004</v>
      </c>
      <c r="N58" s="5" cm="1">
        <f t="array" ref="N58">INDEX(GMWA!$A$2:$CR$600,MATCH(1,(GMWA!$CQ$2:$CQ$600=N$3)*(GMWA!$CP$2:$CP$600=N$4)*(GMWA!$CR$2:$CR$600=N$1),0),$A58-1966)</f>
        <v>39.336979999999997</v>
      </c>
      <c r="O58" s="5" cm="1">
        <f t="array" ref="O58">INDEX(GMWA!$A$2:$CR$600,MATCH(1,(GMWA!$CQ$2:$CQ$600=O$3)*(GMWA!$CP$2:$CP$600=O$4)*(GMWA!$CR$2:$CR$600=O$1),0),$A58-1966)</f>
        <v>7.8932099999999998</v>
      </c>
      <c r="P58" s="5" cm="1">
        <f t="array" ref="P58">INDEX(GMWA!$A$2:$CR$600,MATCH(1,(GMWA!$CQ$2:$CQ$600=P$3)*(GMWA!$CP$2:$CP$600=P$4)*(GMWA!$CR$2:$CR$600=P$1),0),$A58-1966)</f>
        <v>13.790509999999999</v>
      </c>
      <c r="Q58" s="5" cm="1">
        <f t="array" ref="Q58">INDEX(GMWA!$A$2:$CR$600,MATCH(1,(GMWA!$CQ$2:$CQ$600=Q$3)*(GMWA!$CP$2:$CP$600=Q$4)*(GMWA!$CR$2:$CR$600=Q$1),0),$A58-1966)</f>
        <v>6.7756220000000003</v>
      </c>
      <c r="R58" s="5" cm="1">
        <f t="array" ref="R58">INDEX(GMWA!$A$2:$CR$600,MATCH(1,(GMWA!$CQ$2:$CQ$600=R$3)*(GMWA!$CP$2:$CP$600=R$4)*(GMWA!$CR$2:$CR$600=R$1),0),$A58-1966)</f>
        <v>3.0988639999999998</v>
      </c>
      <c r="S58" s="5" cm="1">
        <f t="array" ref="S58">INDEX(GMWA!$A$2:$CR$600,MATCH(1,(GMWA!$CQ$2:$CQ$600=S$3)*(GMWA!$CP$2:$CP$600=S$4)*(GMWA!$CR$2:$CR$600=S$1),0),$A58-1966)</f>
        <v>3.8016860000000001</v>
      </c>
      <c r="T58" s="5" cm="1">
        <f t="array" ref="T58">INDEX(GMWA!$A$2:$CR$600,MATCH(1,(GMWA!$CQ$2:$CQ$600=T$3)*(GMWA!$CP$2:$CP$600=T$4)*(GMWA!$CR$2:$CR$600=T$1),0),$A58-1966)</f>
        <v>8.8367260000000005</v>
      </c>
      <c r="U58" s="5" cm="1">
        <f t="array" ref="U58">INDEX(GMWA!$A$2:$CR$600,MATCH(1,(GMWA!$CQ$2:$CQ$600=U$3)*(GMWA!$CP$2:$CP$600=U$4)*(GMWA!$CR$2:$CR$600=U$1),0),$A58-1966)</f>
        <v>6.4158119999999998</v>
      </c>
      <c r="V58" s="5" cm="1">
        <f t="array" ref="V58">INDEX(GMWA!$A$2:$CR$600,MATCH(1,(GMWA!$CQ$2:$CQ$600=V$3)*(GMWA!$CP$2:$CP$600=V$4)*(GMWA!$CR$2:$CR$600=V$1),0),$A58-1966)</f>
        <v>2820454</v>
      </c>
      <c r="W58" s="5" cm="1">
        <f t="array" ref="W58">INDEX(GMWA!$A$2:$CR$600,MATCH(1,(GMWA!$CQ$2:$CQ$600=W$3)*(GMWA!$CP$2:$CP$600=W$4)*(GMWA!$CR$2:$CR$600=W$1),0),$A58-1966)</f>
        <v>40057.449999999997</v>
      </c>
      <c r="X58" s="5" cm="1">
        <f t="array" ref="X58">INDEX(GMWA!$A$2:$CR$600,MATCH(1,(GMWA!$CQ$2:$CQ$600=X$3)*(GMWA!$CP$2:$CP$600=X$4)*(GMWA!$CR$2:$CR$600=X$1),0),$A58-1966)</f>
        <v>1401703</v>
      </c>
      <c r="Y58" s="5" cm="1">
        <f t="array" ref="Y58">INDEX(GMWA!$A$2:$CR$600,MATCH(1,(GMWA!$CQ$2:$CQ$600=Y$3)*(GMWA!$CP$2:$CP$600=Y$4)*(GMWA!$CR$2:$CR$600=Y$1),0),$A58-1966)</f>
        <v>3068379</v>
      </c>
      <c r="Z58" s="5" cm="1">
        <f t="array" ref="Z58">INDEX(GMWA!$A$2:$CR$600,MATCH(1,(GMWA!$CQ$2:$CQ$600=Z$3)*(GMWA!$CP$2:$CP$600=Z$4)*(GMWA!$CR$2:$CR$600=Z$1),0),$A58-1966)</f>
        <v>1470745</v>
      </c>
      <c r="AA58" s="5" cm="1">
        <f t="array" ref="AA58">INDEX(GMWA!$A$2:$CR$600,MATCH(1,(GMWA!$CQ$2:$CQ$600=AA$3)*(GMWA!$CP$2:$CP$600=AA$4)*(GMWA!$CR$2:$CR$600=AA$1),0),$A58-1966)</f>
        <v>908.41520000000003</v>
      </c>
      <c r="AB58" s="5" cm="1">
        <f t="array" ref="AB58">INDEX(GMWA!$A$2:$CR$600,MATCH(1,(GMWA!$CQ$2:$CQ$600=AB$3)*(GMWA!$CP$2:$CP$600=AB$4)*(GMWA!$CR$2:$CR$600=AB$1),0),$A58-1966)</f>
        <v>2647438</v>
      </c>
      <c r="AC58" s="5" cm="1">
        <f t="array" ref="AC58">INDEX(GMWA!$A$2:$CR$600,MATCH(1,(GMWA!$CQ$2:$CQ$600=AC$3)*(GMWA!$CP$2:$CP$600=AC$4)*(GMWA!$CR$2:$CR$600=AC$1),0),$A58-1966)</f>
        <v>199.3999</v>
      </c>
      <c r="AD58" s="5" cm="1">
        <f t="array" ref="AD58">INDEX(GMWA!$A$2:$CR$600,MATCH(1,(GMWA!$CQ$2:$CQ$600=AD$3)*(GMWA!$CP$2:$CP$600=AD$4)*(GMWA!$CR$2:$CR$600=AD$1),0),$A58-1966)</f>
        <v>1294143</v>
      </c>
      <c r="AE58" s="5" cm="1">
        <f t="array" ref="AE58">INDEX(GMWA!$A$2:$CR$600,MATCH(1,(GMWA!$CQ$2:$CQ$600=AE$3)*(GMWA!$CP$2:$CP$600=AE$4)*(GMWA!$CR$2:$CR$600=AE$1),0),$A58-1966)</f>
        <v>2544.2910000000002</v>
      </c>
      <c r="AF58" s="5" cm="1">
        <f t="array" ref="AF58">INDEX(GMWA!$A$2:$CR$600,MATCH(1,(GMWA!$CQ$2:$CQ$600=AF$3)*(GMWA!$CP$2:$CP$600=AF$4)*(GMWA!$CR$2:$CR$600=AF$1),0),$A58-1966)</f>
        <v>3634.0940000000001</v>
      </c>
      <c r="AG58" s="5" cm="1">
        <f t="array" ref="AG58">INDEX(GMWA!$A$2:$CR$600,MATCH(1,(GMWA!$CQ$2:$CQ$600=AG$3)*(GMWA!$CP$2:$CP$600=AG$4)*(GMWA!$CR$2:$CR$600=AG$1),0),$A58-1966)</f>
        <v>3290.098</v>
      </c>
      <c r="AH58" s="5" cm="1">
        <f t="array" ref="AH58">INDEX(GMWA!$A$2:$CR$600,MATCH(1,(GMWA!$CQ$2:$CQ$600=AH$3)*(GMWA!$CP$2:$CP$600=AH$4)*(GMWA!$CR$2:$CR$600=AH$1),0),$A58-1966)</f>
        <v>1715.549</v>
      </c>
      <c r="AI58" s="5" cm="1">
        <f t="array" ref="AI58">INDEX(GMWA!$A$2:$CR$600,MATCH(1,(GMWA!$CQ$2:$CQ$600=AI$3)*(GMWA!$CP$2:$CP$600=AI$4)*(GMWA!$CR$2:$CR$600=AI$1),0),$A58-1966)</f>
        <v>546.26009999999997</v>
      </c>
      <c r="AJ58" s="5" cm="1">
        <f t="array" ref="AJ58">INDEX(GMWA!$A$2:$CR$600,MATCH(1,(GMWA!$CQ$2:$CQ$600=AJ$3)*(GMWA!$CP$2:$CP$600=AJ$4)*(GMWA!$CR$2:$CR$600=AJ$1),0),$A58-1966)</f>
        <v>698.07119999999998</v>
      </c>
      <c r="AK58" s="5" cm="1">
        <f t="array" ref="AK58">INDEX(GMWA!$A$2:$CR$600,MATCH(1,(GMWA!$CQ$2:$CQ$600=AK$3)*(GMWA!$CP$2:$CP$600=AK$4)*(GMWA!$CR$2:$CR$600=AK$1),0),$A58-1966)</f>
        <v>536.16380000000004</v>
      </c>
      <c r="AL58" s="5" cm="1">
        <f t="array" ref="AL58">INDEX(GMWA!$A$2:$CR$600,MATCH(1,(GMWA!$CQ$2:$CQ$600=AL$3)*(GMWA!$CP$2:$CP$600=AL$4)*(GMWA!$CR$2:$CR$600=AL$1),0),$A58-1966)</f>
        <v>220.99299999999999</v>
      </c>
      <c r="AM58" s="5" cm="1">
        <f t="array" ref="AM58">INDEX(GMWA!$A$2:$CR$600,MATCH(1,(GMWA!$CQ$2:$CQ$600=AM$3)*(GMWA!$CP$2:$CP$600=AM$4)*(GMWA!$CR$2:$CR$600=AM$1),0),$A58-1966)</f>
        <v>183.02330000000001</v>
      </c>
      <c r="AN58" s="5" cm="1">
        <f t="array" ref="AN58">INDEX(GMWA!$A$2:$CR$600,MATCH(1,(GMWA!$CQ$2:$CQ$600=AN$3)*(GMWA!$CP$2:$CP$600=AN$4)*(GMWA!$CR$2:$CR$600=AN$1),0),$A58-1966)</f>
        <v>463.26949999999999</v>
      </c>
      <c r="AO58" s="5" cm="1">
        <f t="array" ref="AO58">INDEX(GMWA!$A$2:$CR$600,MATCH(1,(GMWA!$CQ$2:$CQ$600=AO$3)*(GMWA!$CP$2:$CP$600=AO$4)*(GMWA!$CR$2:$CR$600=AO$1),0),$A58-1966)</f>
        <v>280.6875</v>
      </c>
      <c r="AP58" s="5" cm="1">
        <f t="array" ref="AP58">INDEX(GMWA!$A$2:$CR$600,MATCH(1,(GMWA!$CQ$2:$CQ$600=AP$3)*(GMWA!$CP$2:$CP$600=AP$4)*(GMWA!$CR$2:$CR$600=AP$1),0),$A58-1966)</f>
        <v>2766401</v>
      </c>
      <c r="AQ58" s="5" cm="1">
        <f t="array" ref="AQ58">INDEX(GMWA!$A$2:$CR$600,MATCH(1,(GMWA!$CQ$2:$CQ$600=AQ$3)*(GMWA!$CP$2:$CP$600=AQ$4)*(GMWA!$CR$2:$CR$600=AQ$1),0),$A58-1966)</f>
        <v>28741.52</v>
      </c>
      <c r="AR58" s="5" cm="1">
        <f t="array" ref="AR58">INDEX(GMWA!$A$2:$CR$600,MATCH(1,(GMWA!$CQ$2:$CQ$600=AR$3)*(GMWA!$CP$2:$CP$600=AR$4)*(GMWA!$CR$2:$CR$600=AR$1),0),$A58-1966)</f>
        <v>607775.30000000005</v>
      </c>
      <c r="AS58" s="5" cm="1">
        <f t="array" ref="AS58">INDEX(GMWA!$A$2:$CR$600,MATCH(1,(GMWA!$CQ$2:$CQ$600=AS$3)*(GMWA!$CP$2:$CP$600=AS$4)*(GMWA!$CR$2:$CR$600=AS$1),0),$A58-1966)</f>
        <v>2976857</v>
      </c>
      <c r="AT58" s="5" cm="1">
        <f t="array" ref="AT58">INDEX(GMWA!$A$2:$CR$600,MATCH(1,(GMWA!$CQ$2:$CQ$600=AT$3)*(GMWA!$CP$2:$CP$600=AT$4)*(GMWA!$CR$2:$CR$600=AT$1),0),$A58-1966)</f>
        <v>2717000</v>
      </c>
      <c r="AU58" s="5" cm="1">
        <f t="array" ref="AU58">INDEX(GMWA!$A$2:$CR$600,MATCH(1,(GMWA!$CQ$2:$CQ$600=AU$3)*(GMWA!$CP$2:$CP$600=AU$4)*(GMWA!$CR$2:$CR$600=AU$1),0),$A58-1966)</f>
        <v>2844.2649999999999</v>
      </c>
      <c r="AV58" s="5" cm="1">
        <f t="array" ref="AV58">INDEX(GMWA!$A$2:$CR$600,MATCH(1,(GMWA!$CQ$2:$CQ$600=AV$3)*(GMWA!$CP$2:$CP$600=AV$4)*(GMWA!$CR$2:$CR$600=AV$1),0),$A58-1966)</f>
        <v>6456326</v>
      </c>
      <c r="AW58" s="5" cm="1">
        <f t="array" ref="AW58">INDEX(GMWA!$A$2:$CR$600,MATCH(1,(GMWA!$CQ$2:$CQ$600=AW$3)*(GMWA!$CP$2:$CP$600=AW$4)*(GMWA!$CR$2:$CR$600=AW$1),0),$A58-1966)</f>
        <v>811.68439999999998</v>
      </c>
      <c r="AX58" s="5" cm="1">
        <f t="array" ref="AX58">INDEX(GMWA!$A$2:$CR$600,MATCH(1,(GMWA!$CQ$2:$CQ$600=AX$3)*(GMWA!$CP$2:$CP$600=AX$4)*(GMWA!$CR$2:$CR$600=AX$1),0),$A58-1966)</f>
        <v>2318497</v>
      </c>
      <c r="AY58" s="5" cm="1">
        <f t="array" ref="AY58">INDEX(GMWA!$A$2:$CR$600,MATCH(1,(GMWA!$CQ$2:$CQ$600=AY$3)*(GMWA!$CP$2:$CP$600=AY$4)*(GMWA!$CR$2:$CR$600=AY$1),0),$A58-1966)</f>
        <v>4249.5860000000002</v>
      </c>
      <c r="AZ58" s="5" cm="1">
        <f t="array" ref="AZ58">INDEX(GMWA!$A$2:$CR$600,MATCH(1,(GMWA!$CQ$2:$CQ$600=AZ$3)*(GMWA!$CP$2:$CP$600=AZ$4)*(GMWA!$CR$2:$CR$600=AZ$1),0),$A58-1966)</f>
        <v>2908.2660000000001</v>
      </c>
      <c r="BA58" s="5" cm="1">
        <f t="array" ref="BA58">INDEX(GMWA!$A$2:$CR$600,MATCH(1,(GMWA!$CQ$2:$CQ$600=BA$3)*(GMWA!$CP$2:$CP$600=BA$4)*(GMWA!$CR$2:$CR$600=BA$1),0),$A58-1966)</f>
        <v>2137.8220000000001</v>
      </c>
      <c r="BB58" s="5" cm="1">
        <f t="array" ref="BB58">INDEX(GMWA!$A$2:$CR$600,MATCH(1,(GMWA!$CQ$2:$CQ$600=BB$3)*(GMWA!$CP$2:$CP$600=BB$4)*(GMWA!$CR$2:$CR$600=BB$1),0),$A58-1966)</f>
        <v>1541.1489999999999</v>
      </c>
      <c r="BC58" s="5" cm="1">
        <f t="array" ref="BC58">INDEX(GMWA!$A$2:$CR$600,MATCH(1,(GMWA!$CQ$2:$CQ$600=BC$3)*(GMWA!$CP$2:$CP$600=BC$4)*(GMWA!$CR$2:$CR$600=BC$1),0),$A58-1966)</f>
        <v>1091.55</v>
      </c>
      <c r="BD58" s="5" cm="1">
        <f t="array" ref="BD58">INDEX(GMWA!$A$2:$CR$600,MATCH(1,(GMWA!$CQ$2:$CQ$600=BD$3)*(GMWA!$CP$2:$CP$600=BD$4)*(GMWA!$CR$2:$CR$600=BD$1),0),$A58-1966)</f>
        <v>613.81809999999996</v>
      </c>
      <c r="BE58" s="5" cm="1">
        <f t="array" ref="BE58">INDEX(GMWA!$A$2:$CR$600,MATCH(1,(GMWA!$CQ$2:$CQ$600=BE$3)*(GMWA!$CP$2:$CP$600=BE$4)*(GMWA!$CR$2:$CR$600=BE$1),0),$A58-1966)</f>
        <v>492.6782</v>
      </c>
      <c r="BF58" s="5" cm="1">
        <f t="array" ref="BF58">INDEX(GMWA!$A$2:$CR$600,MATCH(1,(GMWA!$CQ$2:$CQ$600=BF$3)*(GMWA!$CP$2:$CP$600=BF$4)*(GMWA!$CR$2:$CR$600=BF$1),0),$A58-1966)</f>
        <v>280.32569999999998</v>
      </c>
      <c r="BG58" s="5" cm="1">
        <f t="array" ref="BG58">INDEX(GMWA!$A$2:$CR$600,MATCH(1,(GMWA!$CQ$2:$CQ$600=BG$3)*(GMWA!$CP$2:$CP$600=BG$4)*(GMWA!$CR$2:$CR$600=BG$1),0),$A58-1966)</f>
        <v>507.33359999999999</v>
      </c>
      <c r="BH58" s="5" cm="1">
        <f t="array" ref="BH58">INDEX(GMWA!$A$2:$CR$600,MATCH(1,(GMWA!$CQ$2:$CQ$600=BH$3)*(GMWA!$CP$2:$CP$600=BH$4)*(GMWA!$CR$2:$CR$600=BH$1),0),$A58-1966)</f>
        <v>229.62110000000001</v>
      </c>
      <c r="BI58" s="5" cm="1">
        <f t="array" ref="BI58">INDEX(GMWA!$A$2:$CR$600,MATCH(1,(GMWA!$CQ$2:$CQ$600=BI$3)*(GMWA!$CP$2:$CP$600=BI$4)*(GMWA!$CR$2:$CR$600=BI$1),0),$A58-1966)</f>
        <v>280.97120000000001</v>
      </c>
      <c r="BK58" s="9">
        <f t="shared" si="29"/>
        <v>4.1874322360868144</v>
      </c>
      <c r="BL58" s="9">
        <f t="shared" si="30"/>
        <v>3.4538868550045003</v>
      </c>
      <c r="BM58" s="9">
        <f t="shared" si="31"/>
        <v>0.52074654901930006</v>
      </c>
      <c r="BN58" s="9">
        <f t="shared" si="32"/>
        <v>3.3492863821581365</v>
      </c>
      <c r="BO58" s="9">
        <f t="shared" si="33"/>
        <v>1.8543955614331513</v>
      </c>
      <c r="BP58" s="9">
        <f t="shared" si="34"/>
        <v>2.0324494790487875</v>
      </c>
      <c r="BQ58" s="9">
        <f t="shared" si="35"/>
        <v>1.5440811078484178</v>
      </c>
      <c r="BR58" s="9">
        <f t="shared" si="36"/>
        <v>1.1306369762472297</v>
      </c>
      <c r="BS58" s="9">
        <f t="shared" si="37"/>
        <v>2.5657195534032948</v>
      </c>
      <c r="BT58" s="9">
        <f t="shared" si="38"/>
        <v>1.7483173111880677</v>
      </c>
      <c r="BU58" s="9">
        <f t="shared" si="39"/>
        <v>1.6230287383870643</v>
      </c>
      <c r="BV58" s="9">
        <f t="shared" si="40"/>
        <v>2.5738254605181976</v>
      </c>
      <c r="BW58" s="9">
        <f t="shared" si="41"/>
        <v>2.2929674407434586</v>
      </c>
      <c r="BX58" s="9">
        <f t="shared" si="42"/>
        <v>1.4449545189187349</v>
      </c>
      <c r="BY58" s="9">
        <f t="shared" si="43"/>
        <v>1.9755162510643614</v>
      </c>
      <c r="BZ58" s="9">
        <f t="shared" si="44"/>
        <v>1.2637223922987713</v>
      </c>
      <c r="CA58" s="9">
        <f t="shared" si="45"/>
        <v>1.4022453199875109</v>
      </c>
      <c r="CB58" s="9">
        <f t="shared" si="46"/>
        <v>2.0771595747645244</v>
      </c>
      <c r="CC58" s="9">
        <f t="shared" si="47"/>
        <v>1.9074698420681699</v>
      </c>
      <c r="CD58" s="9">
        <f t="shared" si="48"/>
        <v>2.2857490981963928</v>
      </c>
    </row>
    <row r="59" spans="1:82">
      <c r="A59" s="5">
        <f t="shared" si="49"/>
        <v>2025</v>
      </c>
      <c r="B59" s="5" cm="1">
        <f t="array" ref="B59">INDEX(GMWA!$A$2:$CR$600,MATCH(1,(GMWA!$CQ$2:$CQ$600=B$3)*(GMWA!$CP$2:$CP$600=B$4)*(GMWA!$CR$2:$CR$600=B$1),0),$A59-1966)</f>
        <v>123703.1</v>
      </c>
      <c r="C59" s="5" cm="1">
        <f t="array" ref="C59">INDEX(GMWA!$A$2:$CR$600,MATCH(1,(GMWA!$CQ$2:$CQ$600=C$3)*(GMWA!$CP$2:$CP$600=C$4)*(GMWA!$CR$2:$CR$600=C$1),0),$A59-1966)</f>
        <v>1466.3979999999999</v>
      </c>
      <c r="D59" s="5" cm="1">
        <f t="array" ref="D59">INDEX(GMWA!$A$2:$CR$600,MATCH(1,(GMWA!$CQ$2:$CQ$600=D$3)*(GMWA!$CP$2:$CP$600=D$4)*(GMWA!$CR$2:$CR$600=D$1),0),$A59-1966)</f>
        <v>8356.9060000000009</v>
      </c>
      <c r="E59" s="5" cm="1">
        <f t="array" ref="E59">INDEX(GMWA!$A$2:$CR$600,MATCH(1,(GMWA!$CQ$2:$CQ$600=E$3)*(GMWA!$CP$2:$CP$600=E$4)*(GMWA!$CR$2:$CR$600=E$1),0),$A59-1966)</f>
        <v>104522.3</v>
      </c>
      <c r="F59" s="5" cm="1">
        <f t="array" ref="F59">INDEX(GMWA!$A$2:$CR$600,MATCH(1,(GMWA!$CQ$2:$CQ$600=F$3)*(GMWA!$CP$2:$CP$600=F$4)*(GMWA!$CR$2:$CR$600=F$1),0),$A59-1966)</f>
        <v>40239.410000000003</v>
      </c>
      <c r="G59" s="5" cm="1">
        <f t="array" ref="G59">INDEX(GMWA!$A$2:$CR$600,MATCH(1,(GMWA!$CQ$2:$CQ$600=G$3)*(GMWA!$CP$2:$CP$600=G$4)*(GMWA!$CR$2:$CR$600=G$1),0),$A59-1966)</f>
        <v>22.224440000000001</v>
      </c>
      <c r="H59" s="5" cm="1">
        <f t="array" ref="H59">INDEX(GMWA!$A$2:$CR$600,MATCH(1,(GMWA!$CQ$2:$CQ$600=H$3)*(GMWA!$CP$2:$CP$600=H$4)*(GMWA!$CR$2:$CR$600=H$1),0),$A59-1966)</f>
        <v>40866.26</v>
      </c>
      <c r="I59" s="5" cm="1">
        <f t="array" ref="I59">INDEX(GMWA!$A$2:$CR$600,MATCH(1,(GMWA!$CQ$2:$CQ$600=I$3)*(GMWA!$CP$2:$CP$600=I$4)*(GMWA!$CR$2:$CR$600=I$1),0),$A59-1966)</f>
        <v>2.3109250000000001</v>
      </c>
      <c r="J59" s="5" cm="1">
        <f t="array" ref="J59">INDEX(GMWA!$A$2:$CR$600,MATCH(1,(GMWA!$CQ$2:$CQ$600=J$3)*(GMWA!$CP$2:$CP$600=J$4)*(GMWA!$CR$2:$CR$600=J$1),0),$A59-1966)</f>
        <v>38496.36</v>
      </c>
      <c r="K59" s="5" cm="1">
        <f t="array" ref="K59">INDEX(GMWA!$A$2:$CR$600,MATCH(1,(GMWA!$CQ$2:$CQ$600=K$3)*(GMWA!$CP$2:$CP$600=K$4)*(GMWA!$CR$2:$CR$600=K$1),0),$A59-1966)</f>
        <v>47.460299999999997</v>
      </c>
      <c r="L59" s="5" cm="1">
        <f t="array" ref="L59">INDEX(GMWA!$A$2:$CR$600,MATCH(1,(GMWA!$CQ$2:$CQ$600=L$3)*(GMWA!$CP$2:$CP$600=L$4)*(GMWA!$CR$2:$CR$600=L$1),0),$A59-1966)</f>
        <v>65.155190000000005</v>
      </c>
      <c r="M59" s="5" cm="1">
        <f t="array" ref="M59">INDEX(GMWA!$A$2:$CR$600,MATCH(1,(GMWA!$CQ$2:$CQ$600=M$3)*(GMWA!$CP$2:$CP$600=M$4)*(GMWA!$CR$2:$CR$600=M$1),0),$A59-1966)</f>
        <v>89.172070000000005</v>
      </c>
      <c r="N59" s="5" cm="1">
        <f t="array" ref="N59">INDEX(GMWA!$A$2:$CR$600,MATCH(1,(GMWA!$CQ$2:$CQ$600=N$3)*(GMWA!$CP$2:$CP$600=N$4)*(GMWA!$CR$2:$CR$600=N$1),0),$A59-1966)</f>
        <v>40.063189999999999</v>
      </c>
      <c r="O59" s="5" cm="1">
        <f t="array" ref="O59">INDEX(GMWA!$A$2:$CR$600,MATCH(1,(GMWA!$CQ$2:$CQ$600=O$3)*(GMWA!$CP$2:$CP$600=O$4)*(GMWA!$CR$2:$CR$600=O$1),0),$A59-1966)</f>
        <v>9.2389410000000005</v>
      </c>
      <c r="P59" s="5" cm="1">
        <f t="array" ref="P59">INDEX(GMWA!$A$2:$CR$600,MATCH(1,(GMWA!$CQ$2:$CQ$600=P$3)*(GMWA!$CP$2:$CP$600=P$4)*(GMWA!$CR$2:$CR$600=P$1),0),$A59-1966)</f>
        <v>14.252689999999999</v>
      </c>
      <c r="Q59" s="5" cm="1">
        <f t="array" ref="Q59">INDEX(GMWA!$A$2:$CR$600,MATCH(1,(GMWA!$CQ$2:$CQ$600=Q$3)*(GMWA!$CP$2:$CP$600=Q$4)*(GMWA!$CR$2:$CR$600=Q$1),0),$A59-1966)</f>
        <v>6.9912140000000003</v>
      </c>
      <c r="R59" s="5" cm="1">
        <f t="array" ref="R59">INDEX(GMWA!$A$2:$CR$600,MATCH(1,(GMWA!$CQ$2:$CQ$600=R$3)*(GMWA!$CP$2:$CP$600=R$4)*(GMWA!$CR$2:$CR$600=R$1),0),$A59-1966)</f>
        <v>3.2694320000000001</v>
      </c>
      <c r="S59" s="5" cm="1">
        <f t="array" ref="S59">INDEX(GMWA!$A$2:$CR$600,MATCH(1,(GMWA!$CQ$2:$CQ$600=S$3)*(GMWA!$CP$2:$CP$600=S$4)*(GMWA!$CR$2:$CR$600=S$1),0),$A59-1966)</f>
        <v>3.863588</v>
      </c>
      <c r="T59" s="5" cm="1">
        <f t="array" ref="T59">INDEX(GMWA!$A$2:$CR$600,MATCH(1,(GMWA!$CQ$2:$CQ$600=T$3)*(GMWA!$CP$2:$CP$600=T$4)*(GMWA!$CR$2:$CR$600=T$1),0),$A59-1966)</f>
        <v>9.1036210000000004</v>
      </c>
      <c r="U59" s="5" cm="1">
        <f t="array" ref="U59">INDEX(GMWA!$A$2:$CR$600,MATCH(1,(GMWA!$CQ$2:$CQ$600=U$3)*(GMWA!$CP$2:$CP$600=U$4)*(GMWA!$CR$2:$CR$600=U$1),0),$A59-1966)</f>
        <v>6.609788</v>
      </c>
      <c r="V59" s="5" cm="1">
        <f t="array" ref="V59">INDEX(GMWA!$A$2:$CR$600,MATCH(1,(GMWA!$CQ$2:$CQ$600=V$3)*(GMWA!$CP$2:$CP$600=V$4)*(GMWA!$CR$2:$CR$600=V$1),0),$A59-1966)</f>
        <v>2932791</v>
      </c>
      <c r="W59" s="5" cm="1">
        <f t="array" ref="W59">INDEX(GMWA!$A$2:$CR$600,MATCH(1,(GMWA!$CQ$2:$CQ$600=W$3)*(GMWA!$CP$2:$CP$600=W$4)*(GMWA!$CR$2:$CR$600=W$1),0),$A59-1966)</f>
        <v>42201.17</v>
      </c>
      <c r="X59" s="5" cm="1">
        <f t="array" ref="X59">INDEX(GMWA!$A$2:$CR$600,MATCH(1,(GMWA!$CQ$2:$CQ$600=X$3)*(GMWA!$CP$2:$CP$600=X$4)*(GMWA!$CR$2:$CR$600=X$1),0),$A59-1966)</f>
        <v>1423073</v>
      </c>
      <c r="Y59" s="5" cm="1">
        <f t="array" ref="Y59">INDEX(GMWA!$A$2:$CR$600,MATCH(1,(GMWA!$CQ$2:$CQ$600=Y$3)*(GMWA!$CP$2:$CP$600=Y$4)*(GMWA!$CR$2:$CR$600=Y$1),0),$A59-1966)</f>
        <v>3137356</v>
      </c>
      <c r="Z59" s="5" cm="1">
        <f t="array" ref="Z59">INDEX(GMWA!$A$2:$CR$600,MATCH(1,(GMWA!$CQ$2:$CQ$600=Z$3)*(GMWA!$CP$2:$CP$600=Z$4)*(GMWA!$CR$2:$CR$600=Z$1),0),$A59-1966)</f>
        <v>1538935</v>
      </c>
      <c r="AA59" s="5" cm="1">
        <f t="array" ref="AA59">INDEX(GMWA!$A$2:$CR$600,MATCH(1,(GMWA!$CQ$2:$CQ$600=AA$3)*(GMWA!$CP$2:$CP$600=AA$4)*(GMWA!$CR$2:$CR$600=AA$1),0),$A59-1966)</f>
        <v>873.08640000000003</v>
      </c>
      <c r="AB59" s="5" cm="1">
        <f t="array" ref="AB59">INDEX(GMWA!$A$2:$CR$600,MATCH(1,(GMWA!$CQ$2:$CQ$600=AB$3)*(GMWA!$CP$2:$CP$600=AB$4)*(GMWA!$CR$2:$CR$600=AB$1),0),$A59-1966)</f>
        <v>2682142</v>
      </c>
      <c r="AC59" s="5" cm="1">
        <f t="array" ref="AC59">INDEX(GMWA!$A$2:$CR$600,MATCH(1,(GMWA!$CQ$2:$CQ$600=AC$3)*(GMWA!$CP$2:$CP$600=AC$4)*(GMWA!$CR$2:$CR$600=AC$1),0),$A59-1966)</f>
        <v>199.524</v>
      </c>
      <c r="AD59" s="5" cm="1">
        <f t="array" ref="AD59">INDEX(GMWA!$A$2:$CR$600,MATCH(1,(GMWA!$CQ$2:$CQ$600=AD$3)*(GMWA!$CP$2:$CP$600=AD$4)*(GMWA!$CR$2:$CR$600=AD$1),0),$A59-1966)</f>
        <v>1359570</v>
      </c>
      <c r="AE59" s="5" cm="1">
        <f t="array" ref="AE59">INDEX(GMWA!$A$2:$CR$600,MATCH(1,(GMWA!$CQ$2:$CQ$600=AE$3)*(GMWA!$CP$2:$CP$600=AE$4)*(GMWA!$CR$2:$CR$600=AE$1),0),$A59-1966)</f>
        <v>2597.4459999999999</v>
      </c>
      <c r="AF59" s="5" cm="1">
        <f t="array" ref="AF59">INDEX(GMWA!$A$2:$CR$600,MATCH(1,(GMWA!$CQ$2:$CQ$600=AF$3)*(GMWA!$CP$2:$CP$600=AF$4)*(GMWA!$CR$2:$CR$600=AF$1),0),$A59-1966)</f>
        <v>3755.4769999999999</v>
      </c>
      <c r="AG59" s="5" cm="1">
        <f t="array" ref="AG59">INDEX(GMWA!$A$2:$CR$600,MATCH(1,(GMWA!$CQ$2:$CQ$600=AG$3)*(GMWA!$CP$2:$CP$600=AG$4)*(GMWA!$CR$2:$CR$600=AG$1),0),$A59-1966)</f>
        <v>3409.9960000000001</v>
      </c>
      <c r="AH59" s="5" cm="1">
        <f t="array" ref="AH59">INDEX(GMWA!$A$2:$CR$600,MATCH(1,(GMWA!$CQ$2:$CQ$600=AH$3)*(GMWA!$CP$2:$CP$600=AH$4)*(GMWA!$CR$2:$CR$600=AH$1),0),$A59-1966)</f>
        <v>1759.9169999999999</v>
      </c>
      <c r="AI59" s="5" cm="1">
        <f t="array" ref="AI59">INDEX(GMWA!$A$2:$CR$600,MATCH(1,(GMWA!$CQ$2:$CQ$600=AI$3)*(GMWA!$CP$2:$CP$600=AI$4)*(GMWA!$CR$2:$CR$600=AI$1),0),$A59-1966)</f>
        <v>569.12480000000005</v>
      </c>
      <c r="AJ59" s="5" cm="1">
        <f t="array" ref="AJ59">INDEX(GMWA!$A$2:$CR$600,MATCH(1,(GMWA!$CQ$2:$CQ$600=AJ$3)*(GMWA!$CP$2:$CP$600=AJ$4)*(GMWA!$CR$2:$CR$600=AJ$1),0),$A59-1966)</f>
        <v>718.68979999999999</v>
      </c>
      <c r="AK59" s="5" cm="1">
        <f t="array" ref="AK59">INDEX(GMWA!$A$2:$CR$600,MATCH(1,(GMWA!$CQ$2:$CQ$600=AK$3)*(GMWA!$CP$2:$CP$600=AK$4)*(GMWA!$CR$2:$CR$600=AK$1),0),$A59-1966)</f>
        <v>548.33870000000002</v>
      </c>
      <c r="AL59" s="5" cm="1">
        <f t="array" ref="AL59">INDEX(GMWA!$A$2:$CR$600,MATCH(1,(GMWA!$CQ$2:$CQ$600=AL$3)*(GMWA!$CP$2:$CP$600=AL$4)*(GMWA!$CR$2:$CR$600=AL$1),0),$A59-1966)</f>
        <v>228.86170000000001</v>
      </c>
      <c r="AM59" s="5" cm="1">
        <f t="array" ref="AM59">INDEX(GMWA!$A$2:$CR$600,MATCH(1,(GMWA!$CQ$2:$CQ$600=AM$3)*(GMWA!$CP$2:$CP$600=AM$4)*(GMWA!$CR$2:$CR$600=AM$1),0),$A59-1966)</f>
        <v>180.9539</v>
      </c>
      <c r="AN59" s="5" cm="1">
        <f t="array" ref="AN59">INDEX(GMWA!$A$2:$CR$600,MATCH(1,(GMWA!$CQ$2:$CQ$600=AN$3)*(GMWA!$CP$2:$CP$600=AN$4)*(GMWA!$CR$2:$CR$600=AN$1),0),$A59-1966)</f>
        <v>465.73050000000001</v>
      </c>
      <c r="AO59" s="5" cm="1">
        <f t="array" ref="AO59">INDEX(GMWA!$A$2:$CR$600,MATCH(1,(GMWA!$CQ$2:$CQ$600=AO$3)*(GMWA!$CP$2:$CP$600=AO$4)*(GMWA!$CR$2:$CR$600=AO$1),0),$A59-1966)</f>
        <v>281.89980000000003</v>
      </c>
      <c r="AP59" s="5" cm="1">
        <f t="array" ref="AP59">INDEX(GMWA!$A$2:$CR$600,MATCH(1,(GMWA!$CQ$2:$CQ$600=AP$3)*(GMWA!$CP$2:$CP$600=AP$4)*(GMWA!$CR$2:$CR$600=AP$1),0),$A59-1966)</f>
        <v>2874577</v>
      </c>
      <c r="AQ59" s="5" cm="1">
        <f t="array" ref="AQ59">INDEX(GMWA!$A$2:$CR$600,MATCH(1,(GMWA!$CQ$2:$CQ$600=AQ$3)*(GMWA!$CP$2:$CP$600=AQ$4)*(GMWA!$CR$2:$CR$600=AQ$1),0),$A59-1966)</f>
        <v>29936.25</v>
      </c>
      <c r="AR59" s="5" cm="1">
        <f t="array" ref="AR59">INDEX(GMWA!$A$2:$CR$600,MATCH(1,(GMWA!$CQ$2:$CQ$600=AR$3)*(GMWA!$CP$2:$CP$600=AR$4)*(GMWA!$CR$2:$CR$600=AR$1),0),$A59-1966)</f>
        <v>614592.4</v>
      </c>
      <c r="AS59" s="5" cm="1">
        <f t="array" ref="AS59">INDEX(GMWA!$A$2:$CR$600,MATCH(1,(GMWA!$CQ$2:$CQ$600=AS$3)*(GMWA!$CP$2:$CP$600=AS$4)*(GMWA!$CR$2:$CR$600=AS$1),0),$A59-1966)</f>
        <v>3089803</v>
      </c>
      <c r="AT59" s="5" cm="1">
        <f t="array" ref="AT59">INDEX(GMWA!$A$2:$CR$600,MATCH(1,(GMWA!$CQ$2:$CQ$600=AT$3)*(GMWA!$CP$2:$CP$600=AT$4)*(GMWA!$CR$2:$CR$600=AT$1),0),$A59-1966)</f>
        <v>2811519</v>
      </c>
      <c r="AU59" s="5" cm="1">
        <f t="array" ref="AU59">INDEX(GMWA!$A$2:$CR$600,MATCH(1,(GMWA!$CQ$2:$CQ$600=AU$3)*(GMWA!$CP$2:$CP$600=AU$4)*(GMWA!$CR$2:$CR$600=AU$1),0),$A59-1966)</f>
        <v>2989.886</v>
      </c>
      <c r="AV59" s="5" cm="1">
        <f t="array" ref="AV59">INDEX(GMWA!$A$2:$CR$600,MATCH(1,(GMWA!$CQ$2:$CQ$600=AV$3)*(GMWA!$CP$2:$CP$600=AV$4)*(GMWA!$CR$2:$CR$600=AV$1),0),$A59-1966)</f>
        <v>6709174</v>
      </c>
      <c r="AW59" s="5" cm="1">
        <f t="array" ref="AW59">INDEX(GMWA!$A$2:$CR$600,MATCH(1,(GMWA!$CQ$2:$CQ$600=AW$3)*(GMWA!$CP$2:$CP$600=AW$4)*(GMWA!$CR$2:$CR$600=AW$1),0),$A59-1966)</f>
        <v>832.00699999999995</v>
      </c>
      <c r="AX59" s="5" cm="1">
        <f t="array" ref="AX59">INDEX(GMWA!$A$2:$CR$600,MATCH(1,(GMWA!$CQ$2:$CQ$600=AX$3)*(GMWA!$CP$2:$CP$600=AX$4)*(GMWA!$CR$2:$CR$600=AX$1),0),$A59-1966)</f>
        <v>2461454</v>
      </c>
      <c r="AY59" s="5" cm="1">
        <f t="array" ref="AY59">INDEX(GMWA!$A$2:$CR$600,MATCH(1,(GMWA!$CQ$2:$CQ$600=AY$3)*(GMWA!$CP$2:$CP$600=AY$4)*(GMWA!$CR$2:$CR$600=AY$1),0),$A59-1966)</f>
        <v>4367.6499999999996</v>
      </c>
      <c r="AZ59" s="5" cm="1">
        <f t="array" ref="AZ59">INDEX(GMWA!$A$2:$CR$600,MATCH(1,(GMWA!$CQ$2:$CQ$600=AZ$3)*(GMWA!$CP$2:$CP$600=AZ$4)*(GMWA!$CR$2:$CR$600=AZ$1),0),$A59-1966)</f>
        <v>2995.62</v>
      </c>
      <c r="BA59" s="5" cm="1">
        <f t="array" ref="BA59">INDEX(GMWA!$A$2:$CR$600,MATCH(1,(GMWA!$CQ$2:$CQ$600=BA$3)*(GMWA!$CP$2:$CP$600=BA$4)*(GMWA!$CR$2:$CR$600=BA$1),0),$A59-1966)</f>
        <v>2194.2779999999998</v>
      </c>
      <c r="BB59" s="5" cm="1">
        <f t="array" ref="BB59">INDEX(GMWA!$A$2:$CR$600,MATCH(1,(GMWA!$CQ$2:$CQ$600=BB$3)*(GMWA!$CP$2:$CP$600=BB$4)*(GMWA!$CR$2:$CR$600=BB$1),0),$A59-1966)</f>
        <v>1600.981</v>
      </c>
      <c r="BC59" s="5" cm="1">
        <f t="array" ref="BC59">INDEX(GMWA!$A$2:$CR$600,MATCH(1,(GMWA!$CQ$2:$CQ$600=BC$3)*(GMWA!$CP$2:$CP$600=BC$4)*(GMWA!$CR$2:$CR$600=BC$1),0),$A59-1966)</f>
        <v>1136.5609999999999</v>
      </c>
      <c r="BD59" s="5" cm="1">
        <f t="array" ref="BD59">INDEX(GMWA!$A$2:$CR$600,MATCH(1,(GMWA!$CQ$2:$CQ$600=BD$3)*(GMWA!$CP$2:$CP$600=BD$4)*(GMWA!$CR$2:$CR$600=BD$1),0),$A59-1966)</f>
        <v>640.49879999999996</v>
      </c>
      <c r="BE59" s="5" cm="1">
        <f t="array" ref="BE59">INDEX(GMWA!$A$2:$CR$600,MATCH(1,(GMWA!$CQ$2:$CQ$600=BE$3)*(GMWA!$CP$2:$CP$600=BE$4)*(GMWA!$CR$2:$CR$600=BE$1),0),$A59-1966)</f>
        <v>508.02980000000002</v>
      </c>
      <c r="BF59" s="5" cm="1">
        <f t="array" ref="BF59">INDEX(GMWA!$A$2:$CR$600,MATCH(1,(GMWA!$CQ$2:$CQ$600=BF$3)*(GMWA!$CP$2:$CP$600=BF$4)*(GMWA!$CR$2:$CR$600=BF$1),0),$A59-1966)</f>
        <v>290.16980000000001</v>
      </c>
      <c r="BG59" s="5" cm="1">
        <f t="array" ref="BG59">INDEX(GMWA!$A$2:$CR$600,MATCH(1,(GMWA!$CQ$2:$CQ$600=BG$3)*(GMWA!$CP$2:$CP$600=BG$4)*(GMWA!$CR$2:$CR$600=BG$1),0),$A59-1966)</f>
        <v>543.68330000000003</v>
      </c>
      <c r="BH59" s="5" cm="1">
        <f t="array" ref="BH59">INDEX(GMWA!$A$2:$CR$600,MATCH(1,(GMWA!$CQ$2:$CQ$600=BH$3)*(GMWA!$CP$2:$CP$600=BH$4)*(GMWA!$CR$2:$CR$600=BH$1),0),$A59-1966)</f>
        <v>239.22049999999999</v>
      </c>
      <c r="BI59" s="5" cm="1">
        <f t="array" ref="BI59">INDEX(GMWA!$A$2:$CR$600,MATCH(1,(GMWA!$CQ$2:$CQ$600=BI$3)*(GMWA!$CP$2:$CP$600=BI$4)*(GMWA!$CR$2:$CR$600=BI$1),0),$A59-1966)</f>
        <v>291.11770000000001</v>
      </c>
      <c r="BK59" s="9">
        <f t="shared" si="29"/>
        <v>4.2179309742835409</v>
      </c>
      <c r="BL59" s="9">
        <f t="shared" si="30"/>
        <v>3.4747804385518224</v>
      </c>
      <c r="BM59" s="9">
        <f t="shared" si="31"/>
        <v>0.58724366213117674</v>
      </c>
      <c r="BN59" s="9">
        <f t="shared" si="32"/>
        <v>3.33154095359277</v>
      </c>
      <c r="BO59" s="9">
        <f t="shared" si="33"/>
        <v>2.6147569585460073</v>
      </c>
      <c r="BP59" s="9">
        <f t="shared" si="34"/>
        <v>2.5455029422059487</v>
      </c>
      <c r="BQ59" s="9">
        <f t="shared" si="35"/>
        <v>1.5236426706714261</v>
      </c>
      <c r="BR59" s="9">
        <f t="shared" si="36"/>
        <v>1.1582190613660512</v>
      </c>
      <c r="BS59" s="9">
        <f t="shared" si="37"/>
        <v>2.8315099627087976</v>
      </c>
      <c r="BT59" s="9">
        <f t="shared" si="38"/>
        <v>1.827191017638095</v>
      </c>
      <c r="BU59" s="9">
        <f t="shared" si="39"/>
        <v>1.7349377988468577</v>
      </c>
      <c r="BV59" s="9">
        <f t="shared" si="40"/>
        <v>2.6150197830144082</v>
      </c>
      <c r="BW59" s="9">
        <f t="shared" si="41"/>
        <v>2.2764249677683663</v>
      </c>
      <c r="BX59" s="9">
        <f t="shared" si="42"/>
        <v>1.6233594108005838</v>
      </c>
      <c r="BY59" s="9">
        <f t="shared" si="43"/>
        <v>1.9831490581889433</v>
      </c>
      <c r="BZ59" s="9">
        <f t="shared" si="44"/>
        <v>1.2749809561134386</v>
      </c>
      <c r="CA59" s="9">
        <f t="shared" si="45"/>
        <v>1.4285623151449105</v>
      </c>
      <c r="CB59" s="9">
        <f t="shared" si="46"/>
        <v>2.135122813047964</v>
      </c>
      <c r="CC59" s="9">
        <f t="shared" si="47"/>
        <v>1.9546971907573159</v>
      </c>
      <c r="CD59" s="9">
        <f t="shared" si="48"/>
        <v>2.3447295812199935</v>
      </c>
    </row>
    <row r="60" spans="1:82">
      <c r="A60" s="5">
        <f t="shared" si="49"/>
        <v>2026</v>
      </c>
      <c r="B60" s="5" cm="1">
        <f t="array" ref="B60">INDEX(GMWA!$A$2:$CR$600,MATCH(1,(GMWA!$CQ$2:$CQ$600=B$3)*(GMWA!$CP$2:$CP$600=B$4)*(GMWA!$CR$2:$CR$600=B$1),0),$A60-1966)</f>
        <v>120645.7</v>
      </c>
      <c r="C60" s="5" cm="1">
        <f t="array" ref="C60">INDEX(GMWA!$A$2:$CR$600,MATCH(1,(GMWA!$CQ$2:$CQ$600=C$3)*(GMWA!$CP$2:$CP$600=C$4)*(GMWA!$CR$2:$CR$600=C$1),0),$A60-1966)</f>
        <v>1537.9010000000001</v>
      </c>
      <c r="D60" s="5" cm="1">
        <f t="array" ref="D60">INDEX(GMWA!$A$2:$CR$600,MATCH(1,(GMWA!$CQ$2:$CQ$600=D$3)*(GMWA!$CP$2:$CP$600=D$4)*(GMWA!$CR$2:$CR$600=D$1),0),$A60-1966)</f>
        <v>10225.36</v>
      </c>
      <c r="E60" s="5" cm="1">
        <f t="array" ref="E60">INDEX(GMWA!$A$2:$CR$600,MATCH(1,(GMWA!$CQ$2:$CQ$600=E$3)*(GMWA!$CP$2:$CP$600=E$4)*(GMWA!$CR$2:$CR$600=E$1),0),$A60-1966)</f>
        <v>106079.3</v>
      </c>
      <c r="F60" s="5" cm="1">
        <f t="array" ref="F60">INDEX(GMWA!$A$2:$CR$600,MATCH(1,(GMWA!$CQ$2:$CQ$600=F$3)*(GMWA!$CP$2:$CP$600=F$4)*(GMWA!$CR$2:$CR$600=F$1),0),$A60-1966)</f>
        <v>49035.4</v>
      </c>
      <c r="G60" s="5" cm="1">
        <f t="array" ref="G60">INDEX(GMWA!$A$2:$CR$600,MATCH(1,(GMWA!$CQ$2:$CQ$600=G$3)*(GMWA!$CP$2:$CP$600=G$4)*(GMWA!$CR$2:$CR$600=G$1),0),$A60-1966)</f>
        <v>24.567409999999999</v>
      </c>
      <c r="H60" s="5" cm="1">
        <f t="array" ref="H60">INDEX(GMWA!$A$2:$CR$600,MATCH(1,(GMWA!$CQ$2:$CQ$600=H$3)*(GMWA!$CP$2:$CP$600=H$4)*(GMWA!$CR$2:$CR$600=H$1),0),$A60-1966)</f>
        <v>41709.1</v>
      </c>
      <c r="I60" s="5" cm="1">
        <f t="array" ref="I60">INDEX(GMWA!$A$2:$CR$600,MATCH(1,(GMWA!$CQ$2:$CQ$600=I$3)*(GMWA!$CP$2:$CP$600=I$4)*(GMWA!$CR$2:$CR$600=I$1),0),$A60-1966)</f>
        <v>2.3784890000000001</v>
      </c>
      <c r="J60" s="5" cm="1">
        <f t="array" ref="J60">INDEX(GMWA!$A$2:$CR$600,MATCH(1,(GMWA!$CQ$2:$CQ$600=J$3)*(GMWA!$CP$2:$CP$600=J$4)*(GMWA!$CR$2:$CR$600=J$1),0),$A60-1966)</f>
        <v>38829.03</v>
      </c>
      <c r="K60" s="5" cm="1">
        <f t="array" ref="K60">INDEX(GMWA!$A$2:$CR$600,MATCH(1,(GMWA!$CQ$2:$CQ$600=K$3)*(GMWA!$CP$2:$CP$600=K$4)*(GMWA!$CR$2:$CR$600=K$1),0),$A60-1966)</f>
        <v>48.717930000000003</v>
      </c>
      <c r="L60" s="5" cm="1">
        <f t="array" ref="L60">INDEX(GMWA!$A$2:$CR$600,MATCH(1,(GMWA!$CQ$2:$CQ$600=L$3)*(GMWA!$CP$2:$CP$600=L$4)*(GMWA!$CR$2:$CR$600=L$1),0),$A60-1966)</f>
        <v>69.246650000000002</v>
      </c>
      <c r="M60" s="5" cm="1">
        <f t="array" ref="M60">INDEX(GMWA!$A$2:$CR$600,MATCH(1,(GMWA!$CQ$2:$CQ$600=M$3)*(GMWA!$CP$2:$CP$600=M$4)*(GMWA!$CR$2:$CR$600=M$1),0),$A60-1966)</f>
        <v>93.041449999999998</v>
      </c>
      <c r="N60" s="5" cm="1">
        <f t="array" ref="N60">INDEX(GMWA!$A$2:$CR$600,MATCH(1,(GMWA!$CQ$2:$CQ$600=N$3)*(GMWA!$CP$2:$CP$600=N$4)*(GMWA!$CR$2:$CR$600=N$1),0),$A60-1966)</f>
        <v>40.898310000000002</v>
      </c>
      <c r="O60" s="5" cm="1">
        <f t="array" ref="O60">INDEX(GMWA!$A$2:$CR$600,MATCH(1,(GMWA!$CQ$2:$CQ$600=O$3)*(GMWA!$CP$2:$CP$600=O$4)*(GMWA!$CR$2:$CR$600=O$1),0),$A60-1966)</f>
        <v>10.390140000000001</v>
      </c>
      <c r="P60" s="5" cm="1">
        <f t="array" ref="P60">INDEX(GMWA!$A$2:$CR$600,MATCH(1,(GMWA!$CQ$2:$CQ$600=P$3)*(GMWA!$CP$2:$CP$600=P$4)*(GMWA!$CR$2:$CR$600=P$1),0),$A60-1966)</f>
        <v>14.515169999999999</v>
      </c>
      <c r="Q60" s="5" cm="1">
        <f t="array" ref="Q60">INDEX(GMWA!$A$2:$CR$600,MATCH(1,(GMWA!$CQ$2:$CQ$600=Q$3)*(GMWA!$CP$2:$CP$600=Q$4)*(GMWA!$CR$2:$CR$600=Q$1),0),$A60-1966)</f>
        <v>7.1592219999999998</v>
      </c>
      <c r="R60" s="5" cm="1">
        <f t="array" ref="R60">INDEX(GMWA!$A$2:$CR$600,MATCH(1,(GMWA!$CQ$2:$CQ$600=R$3)*(GMWA!$CP$2:$CP$600=R$4)*(GMWA!$CR$2:$CR$600=R$1),0),$A60-1966)</f>
        <v>3.527746</v>
      </c>
      <c r="S60" s="5" cm="1">
        <f t="array" ref="S60">INDEX(GMWA!$A$2:$CR$600,MATCH(1,(GMWA!$CQ$2:$CQ$600=S$3)*(GMWA!$CP$2:$CP$600=S$4)*(GMWA!$CR$2:$CR$600=S$1),0),$A60-1966)</f>
        <v>4.0638050000000003</v>
      </c>
      <c r="T60" s="5" cm="1">
        <f t="array" ref="T60">INDEX(GMWA!$A$2:$CR$600,MATCH(1,(GMWA!$CQ$2:$CQ$600=T$3)*(GMWA!$CP$2:$CP$600=T$4)*(GMWA!$CR$2:$CR$600=T$1),0),$A60-1966)</f>
        <v>9.2875250000000005</v>
      </c>
      <c r="U60" s="5" cm="1">
        <f t="array" ref="U60">INDEX(GMWA!$A$2:$CR$600,MATCH(1,(GMWA!$CQ$2:$CQ$600=U$3)*(GMWA!$CP$2:$CP$600=U$4)*(GMWA!$CR$2:$CR$600=U$1),0),$A60-1966)</f>
        <v>6.6530069999999997</v>
      </c>
      <c r="V60" s="5" cm="1">
        <f t="array" ref="V60">INDEX(GMWA!$A$2:$CR$600,MATCH(1,(GMWA!$CQ$2:$CQ$600=V$3)*(GMWA!$CP$2:$CP$600=V$4)*(GMWA!$CR$2:$CR$600=V$1),0),$A60-1966)</f>
        <v>3024338</v>
      </c>
      <c r="W60" s="5" cm="1">
        <f t="array" ref="W60">INDEX(GMWA!$A$2:$CR$600,MATCH(1,(GMWA!$CQ$2:$CQ$600=W$3)*(GMWA!$CP$2:$CP$600=W$4)*(GMWA!$CR$2:$CR$600=W$1),0),$A60-1966)</f>
        <v>44558.58</v>
      </c>
      <c r="X60" s="5" cm="1">
        <f t="array" ref="X60">INDEX(GMWA!$A$2:$CR$600,MATCH(1,(GMWA!$CQ$2:$CQ$600=X$3)*(GMWA!$CP$2:$CP$600=X$4)*(GMWA!$CR$2:$CR$600=X$1),0),$A60-1966)</f>
        <v>1442989</v>
      </c>
      <c r="Y60" s="5" cm="1">
        <f t="array" ref="Y60">INDEX(GMWA!$A$2:$CR$600,MATCH(1,(GMWA!$CQ$2:$CQ$600=Y$3)*(GMWA!$CP$2:$CP$600=Y$4)*(GMWA!$CR$2:$CR$600=Y$1),0),$A60-1966)</f>
        <v>3194018</v>
      </c>
      <c r="Z60" s="5" cm="1">
        <f t="array" ref="Z60">INDEX(GMWA!$A$2:$CR$600,MATCH(1,(GMWA!$CQ$2:$CQ$600=Z$3)*(GMWA!$CP$2:$CP$600=Z$4)*(GMWA!$CR$2:$CR$600=Z$1),0),$A60-1966)</f>
        <v>1596622</v>
      </c>
      <c r="AA60" s="5" cm="1">
        <f t="array" ref="AA60">INDEX(GMWA!$A$2:$CR$600,MATCH(1,(GMWA!$CQ$2:$CQ$600=AA$3)*(GMWA!$CP$2:$CP$600=AA$4)*(GMWA!$CR$2:$CR$600=AA$1),0),$A60-1966)</f>
        <v>857.36130000000003</v>
      </c>
      <c r="AB60" s="5" cm="1">
        <f t="array" ref="AB60">INDEX(GMWA!$A$2:$CR$600,MATCH(1,(GMWA!$CQ$2:$CQ$600=AB$3)*(GMWA!$CP$2:$CP$600=AB$4)*(GMWA!$CR$2:$CR$600=AB$1),0),$A60-1966)</f>
        <v>2710410</v>
      </c>
      <c r="AC60" s="5" cm="1">
        <f t="array" ref="AC60">INDEX(GMWA!$A$2:$CR$600,MATCH(1,(GMWA!$CQ$2:$CQ$600=AC$3)*(GMWA!$CP$2:$CP$600=AC$4)*(GMWA!$CR$2:$CR$600=AC$1),0),$A60-1966)</f>
        <v>199.24100000000001</v>
      </c>
      <c r="AD60" s="5" cm="1">
        <f t="array" ref="AD60">INDEX(GMWA!$A$2:$CR$600,MATCH(1,(GMWA!$CQ$2:$CQ$600=AD$3)*(GMWA!$CP$2:$CP$600=AD$4)*(GMWA!$CR$2:$CR$600=AD$1),0),$A60-1966)</f>
        <v>1399905</v>
      </c>
      <c r="AE60" s="5" cm="1">
        <f t="array" ref="AE60">INDEX(GMWA!$A$2:$CR$600,MATCH(1,(GMWA!$CQ$2:$CQ$600=AE$3)*(GMWA!$CP$2:$CP$600=AE$4)*(GMWA!$CR$2:$CR$600=AE$1),0),$A60-1966)</f>
        <v>2625.95</v>
      </c>
      <c r="AF60" s="5" cm="1">
        <f t="array" ref="AF60">INDEX(GMWA!$A$2:$CR$600,MATCH(1,(GMWA!$CQ$2:$CQ$600=AF$3)*(GMWA!$CP$2:$CP$600=AF$4)*(GMWA!$CR$2:$CR$600=AF$1),0),$A60-1966)</f>
        <v>3867.8850000000002</v>
      </c>
      <c r="AG60" s="5" cm="1">
        <f t="array" ref="AG60">INDEX(GMWA!$A$2:$CR$600,MATCH(1,(GMWA!$CQ$2:$CQ$600=AG$3)*(GMWA!$CP$2:$CP$600=AG$4)*(GMWA!$CR$2:$CR$600=AG$1),0),$A60-1966)</f>
        <v>3514.3510000000001</v>
      </c>
      <c r="AH60" s="5" cm="1">
        <f t="array" ref="AH60">INDEX(GMWA!$A$2:$CR$600,MATCH(1,(GMWA!$CQ$2:$CQ$600=AH$3)*(GMWA!$CP$2:$CP$600=AH$4)*(GMWA!$CR$2:$CR$600=AH$1),0),$A60-1966)</f>
        <v>1802.056</v>
      </c>
      <c r="AI60" s="5" cm="1">
        <f t="array" ref="AI60">INDEX(GMWA!$A$2:$CR$600,MATCH(1,(GMWA!$CQ$2:$CQ$600=AI$3)*(GMWA!$CP$2:$CP$600=AI$4)*(GMWA!$CR$2:$CR$600=AI$1),0),$A60-1966)</f>
        <v>592.15930000000003</v>
      </c>
      <c r="AJ60" s="5" cm="1">
        <f t="array" ref="AJ60">INDEX(GMWA!$A$2:$CR$600,MATCH(1,(GMWA!$CQ$2:$CQ$600=AJ$3)*(GMWA!$CP$2:$CP$600=AJ$4)*(GMWA!$CR$2:$CR$600=AJ$1),0),$A60-1966)</f>
        <v>730.33259999999996</v>
      </c>
      <c r="AK60" s="5" cm="1">
        <f t="array" ref="AK60">INDEX(GMWA!$A$2:$CR$600,MATCH(1,(GMWA!$CQ$2:$CQ$600=AK$3)*(GMWA!$CP$2:$CP$600=AK$4)*(GMWA!$CR$2:$CR$600=AK$1),0),$A60-1966)</f>
        <v>557.81079999999997</v>
      </c>
      <c r="AL60" s="5" cm="1">
        <f t="array" ref="AL60">INDEX(GMWA!$A$2:$CR$600,MATCH(1,(GMWA!$CQ$2:$CQ$600=AL$3)*(GMWA!$CP$2:$CP$600=AL$4)*(GMWA!$CR$2:$CR$600=AL$1),0),$A60-1966)</f>
        <v>235.6549</v>
      </c>
      <c r="AM60" s="5" cm="1">
        <f t="array" ref="AM60">INDEX(GMWA!$A$2:$CR$600,MATCH(1,(GMWA!$CQ$2:$CQ$600=AM$3)*(GMWA!$CP$2:$CP$600=AM$4)*(GMWA!$CR$2:$CR$600=AM$1),0),$A60-1966)</f>
        <v>181.78960000000001</v>
      </c>
      <c r="AN60" s="5" cm="1">
        <f t="array" ref="AN60">INDEX(GMWA!$A$2:$CR$600,MATCH(1,(GMWA!$CQ$2:$CQ$600=AN$3)*(GMWA!$CP$2:$CP$600=AN$4)*(GMWA!$CR$2:$CR$600=AN$1),0),$A60-1966)</f>
        <v>468.5489</v>
      </c>
      <c r="AO60" s="5" cm="1">
        <f t="array" ref="AO60">INDEX(GMWA!$A$2:$CR$600,MATCH(1,(GMWA!$CQ$2:$CQ$600=AO$3)*(GMWA!$CP$2:$CP$600=AO$4)*(GMWA!$CR$2:$CR$600=AO$1),0),$A60-1966)</f>
        <v>283.70069999999998</v>
      </c>
      <c r="AP60" s="5" cm="1">
        <f t="array" ref="AP60">INDEX(GMWA!$A$2:$CR$600,MATCH(1,(GMWA!$CQ$2:$CQ$600=AP$3)*(GMWA!$CP$2:$CP$600=AP$4)*(GMWA!$CR$2:$CR$600=AP$1),0),$A60-1966)</f>
        <v>2993745</v>
      </c>
      <c r="AQ60" s="5" cm="1">
        <f t="array" ref="AQ60">INDEX(GMWA!$A$2:$CR$600,MATCH(1,(GMWA!$CQ$2:$CQ$600=AQ$3)*(GMWA!$CP$2:$CP$600=AQ$4)*(GMWA!$CR$2:$CR$600=AQ$1),0),$A60-1966)</f>
        <v>31127.66</v>
      </c>
      <c r="AR60" s="5" cm="1">
        <f t="array" ref="AR60">INDEX(GMWA!$A$2:$CR$600,MATCH(1,(GMWA!$CQ$2:$CQ$600=AR$3)*(GMWA!$CP$2:$CP$600=AR$4)*(GMWA!$CR$2:$CR$600=AR$1),0),$A60-1966)</f>
        <v>622960.4</v>
      </c>
      <c r="AS60" s="5" cm="1">
        <f t="array" ref="AS60">INDEX(GMWA!$A$2:$CR$600,MATCH(1,(GMWA!$CQ$2:$CQ$600=AS$3)*(GMWA!$CP$2:$CP$600=AS$4)*(GMWA!$CR$2:$CR$600=AS$1),0),$A60-1966)</f>
        <v>3250912</v>
      </c>
      <c r="AT60" s="5" cm="1">
        <f t="array" ref="AT60">INDEX(GMWA!$A$2:$CR$600,MATCH(1,(GMWA!$CQ$2:$CQ$600=AT$3)*(GMWA!$CP$2:$CP$600=AT$4)*(GMWA!$CR$2:$CR$600=AT$1),0),$A60-1966)</f>
        <v>2972236</v>
      </c>
      <c r="AU60" s="5" cm="1">
        <f t="array" ref="AU60">INDEX(GMWA!$A$2:$CR$600,MATCH(1,(GMWA!$CQ$2:$CQ$600=AU$3)*(GMWA!$CP$2:$CP$600=AU$4)*(GMWA!$CR$2:$CR$600=AU$1),0),$A60-1966)</f>
        <v>3138.2649999999999</v>
      </c>
      <c r="AV60" s="5" cm="1">
        <f t="array" ref="AV60">INDEX(GMWA!$A$2:$CR$600,MATCH(1,(GMWA!$CQ$2:$CQ$600=AV$3)*(GMWA!$CP$2:$CP$600=AV$4)*(GMWA!$CR$2:$CR$600=AV$1),0),$A60-1966)</f>
        <v>6990414</v>
      </c>
      <c r="AW60" s="5" cm="1">
        <f t="array" ref="AW60">INDEX(GMWA!$A$2:$CR$600,MATCH(1,(GMWA!$CQ$2:$CQ$600=AW$3)*(GMWA!$CP$2:$CP$600=AW$4)*(GMWA!$CR$2:$CR$600=AW$1),0),$A60-1966)</f>
        <v>856.32680000000005</v>
      </c>
      <c r="AX60" s="5" cm="1">
        <f t="array" ref="AX60">INDEX(GMWA!$A$2:$CR$600,MATCH(1,(GMWA!$CQ$2:$CQ$600=AX$3)*(GMWA!$CP$2:$CP$600=AX$4)*(GMWA!$CR$2:$CR$600=AX$1),0),$A60-1966)</f>
        <v>2605090</v>
      </c>
      <c r="AY60" s="5" cm="1">
        <f t="array" ref="AY60">INDEX(GMWA!$A$2:$CR$600,MATCH(1,(GMWA!$CQ$2:$CQ$600=AY$3)*(GMWA!$CP$2:$CP$600=AY$4)*(GMWA!$CR$2:$CR$600=AY$1),0),$A60-1966)</f>
        <v>4532.973</v>
      </c>
      <c r="AZ60" s="5" cm="1">
        <f t="array" ref="AZ60">INDEX(GMWA!$A$2:$CR$600,MATCH(1,(GMWA!$CQ$2:$CQ$600=AZ$3)*(GMWA!$CP$2:$CP$600=AZ$4)*(GMWA!$CR$2:$CR$600=AZ$1),0),$A60-1966)</f>
        <v>3100.0520000000001</v>
      </c>
      <c r="BA60" s="5" cm="1">
        <f t="array" ref="BA60">INDEX(GMWA!$A$2:$CR$600,MATCH(1,(GMWA!$CQ$2:$CQ$600=BA$3)*(GMWA!$CP$2:$CP$600=BA$4)*(GMWA!$CR$2:$CR$600=BA$1),0),$A60-1966)</f>
        <v>2252.1889999999999</v>
      </c>
      <c r="BB60" s="5" cm="1">
        <f t="array" ref="BB60">INDEX(GMWA!$A$2:$CR$600,MATCH(1,(GMWA!$CQ$2:$CQ$600=BB$3)*(GMWA!$CP$2:$CP$600=BB$4)*(GMWA!$CR$2:$CR$600=BB$1),0),$A60-1966)</f>
        <v>1655.9780000000001</v>
      </c>
      <c r="BC60" s="5" cm="1">
        <f t="array" ref="BC60">INDEX(GMWA!$A$2:$CR$600,MATCH(1,(GMWA!$CQ$2:$CQ$600=BC$3)*(GMWA!$CP$2:$CP$600=BC$4)*(GMWA!$CR$2:$CR$600=BC$1),0),$A60-1966)</f>
        <v>1180.6469999999999</v>
      </c>
      <c r="BD60" s="5" cm="1">
        <f t="array" ref="BD60">INDEX(GMWA!$A$2:$CR$600,MATCH(1,(GMWA!$CQ$2:$CQ$600=BD$3)*(GMWA!$CP$2:$CP$600=BD$4)*(GMWA!$CR$2:$CR$600=BD$1),0),$A60-1966)</f>
        <v>669.11289999999997</v>
      </c>
      <c r="BE60" s="5" cm="1">
        <f t="array" ref="BE60">INDEX(GMWA!$A$2:$CR$600,MATCH(1,(GMWA!$CQ$2:$CQ$600=BE$3)*(GMWA!$CP$2:$CP$600=BE$4)*(GMWA!$CR$2:$CR$600=BE$1),0),$A60-1966)</f>
        <v>528.55880000000002</v>
      </c>
      <c r="BF60" s="5" cm="1">
        <f t="array" ref="BF60">INDEX(GMWA!$A$2:$CR$600,MATCH(1,(GMWA!$CQ$2:$CQ$600=BF$3)*(GMWA!$CP$2:$CP$600=BF$4)*(GMWA!$CR$2:$CR$600=BF$1),0),$A60-1966)</f>
        <v>300.61309999999997</v>
      </c>
      <c r="BG60" s="5" cm="1">
        <f t="array" ref="BG60">INDEX(GMWA!$A$2:$CR$600,MATCH(1,(GMWA!$CQ$2:$CQ$600=BG$3)*(GMWA!$CP$2:$CP$600=BG$4)*(GMWA!$CR$2:$CR$600=BG$1),0),$A60-1966)</f>
        <v>578.16690000000006</v>
      </c>
      <c r="BH60" s="5" cm="1">
        <f t="array" ref="BH60">INDEX(GMWA!$A$2:$CR$600,MATCH(1,(GMWA!$CQ$2:$CQ$600=BH$3)*(GMWA!$CP$2:$CP$600=BH$4)*(GMWA!$CR$2:$CR$600=BH$1),0),$A60-1966)</f>
        <v>248.76910000000001</v>
      </c>
      <c r="BI60" s="5" cm="1">
        <f t="array" ref="BI60">INDEX(GMWA!$A$2:$CR$600,MATCH(1,(GMWA!$CQ$2:$CQ$600=BI$3)*(GMWA!$CP$2:$CP$600=BI$4)*(GMWA!$CR$2:$CR$600=BI$1),0),$A60-1966)</f>
        <v>300.13580000000002</v>
      </c>
      <c r="BK60" s="9">
        <f t="shared" si="29"/>
        <v>3.9891606030807401</v>
      </c>
      <c r="BL60" s="9">
        <f t="shared" si="30"/>
        <v>3.4514138466710564</v>
      </c>
      <c r="BM60" s="9">
        <f t="shared" si="31"/>
        <v>0.7086235584609446</v>
      </c>
      <c r="BN60" s="9">
        <f t="shared" si="32"/>
        <v>3.3211866683281057</v>
      </c>
      <c r="BO60" s="9">
        <f t="shared" si="33"/>
        <v>3.071196563745207</v>
      </c>
      <c r="BP60" s="9">
        <f t="shared" si="34"/>
        <v>2.865467568923393</v>
      </c>
      <c r="BQ60" s="9">
        <f t="shared" si="35"/>
        <v>1.5388483661143517</v>
      </c>
      <c r="BR60" s="9">
        <f t="shared" si="36"/>
        <v>1.1937748756531035</v>
      </c>
      <c r="BS60" s="9">
        <f t="shared" si="37"/>
        <v>2.7736903575599774</v>
      </c>
      <c r="BT60" s="9">
        <f t="shared" si="38"/>
        <v>1.8552497191492605</v>
      </c>
      <c r="BU60" s="9">
        <f t="shared" si="39"/>
        <v>1.7902975398699807</v>
      </c>
      <c r="BV60" s="9">
        <f t="shared" si="40"/>
        <v>2.6474717522524069</v>
      </c>
      <c r="BW60" s="9">
        <f t="shared" si="41"/>
        <v>2.2695360188584592</v>
      </c>
      <c r="BX60" s="9">
        <f t="shared" si="42"/>
        <v>1.7546190695645578</v>
      </c>
      <c r="BY60" s="9">
        <f t="shared" si="43"/>
        <v>1.9874739262631849</v>
      </c>
      <c r="BZ60" s="9">
        <f t="shared" si="44"/>
        <v>1.2834498722505912</v>
      </c>
      <c r="CA60" s="9">
        <f t="shared" si="45"/>
        <v>1.4969966675846758</v>
      </c>
      <c r="CB60" s="9">
        <f t="shared" si="46"/>
        <v>2.2354441618222385</v>
      </c>
      <c r="CC60" s="9">
        <f t="shared" si="47"/>
        <v>1.9821890521992476</v>
      </c>
      <c r="CD60" s="9">
        <f t="shared" si="48"/>
        <v>2.345079515136903</v>
      </c>
    </row>
    <row r="61" spans="1:82">
      <c r="A61" s="5">
        <f t="shared" si="49"/>
        <v>2027</v>
      </c>
      <c r="B61" s="5" cm="1">
        <f t="array" ref="B61">INDEX(GMWA!$A$2:$CR$600,MATCH(1,(GMWA!$CQ$2:$CQ$600=B$3)*(GMWA!$CP$2:$CP$600=B$4)*(GMWA!$CR$2:$CR$600=B$1),0),$A61-1966)</f>
        <v>116599.1</v>
      </c>
      <c r="C61" s="5" cm="1">
        <f t="array" ref="C61">INDEX(GMWA!$A$2:$CR$600,MATCH(1,(GMWA!$CQ$2:$CQ$600=C$3)*(GMWA!$CP$2:$CP$600=C$4)*(GMWA!$CR$2:$CR$600=C$1),0),$A61-1966)</f>
        <v>1603.422</v>
      </c>
      <c r="D61" s="5" cm="1">
        <f t="array" ref="D61">INDEX(GMWA!$A$2:$CR$600,MATCH(1,(GMWA!$CQ$2:$CQ$600=D$3)*(GMWA!$CP$2:$CP$600=D$4)*(GMWA!$CR$2:$CR$600=D$1),0),$A61-1966)</f>
        <v>12769.14</v>
      </c>
      <c r="E61" s="5" cm="1">
        <f t="array" ref="E61">INDEX(GMWA!$A$2:$CR$600,MATCH(1,(GMWA!$CQ$2:$CQ$600=E$3)*(GMWA!$CP$2:$CP$600=E$4)*(GMWA!$CR$2:$CR$600=E$1),0),$A61-1966)</f>
        <v>107300.8</v>
      </c>
      <c r="F61" s="5" cm="1">
        <f t="array" ref="F61">INDEX(GMWA!$A$2:$CR$600,MATCH(1,(GMWA!$CQ$2:$CQ$600=F$3)*(GMWA!$CP$2:$CP$600=F$4)*(GMWA!$CR$2:$CR$600=F$1),0),$A61-1966)</f>
        <v>51364.37</v>
      </c>
      <c r="G61" s="5" cm="1">
        <f t="array" ref="G61">INDEX(GMWA!$A$2:$CR$600,MATCH(1,(GMWA!$CQ$2:$CQ$600=G$3)*(GMWA!$CP$2:$CP$600=G$4)*(GMWA!$CR$2:$CR$600=G$1),0),$A61-1966)</f>
        <v>26.905159999999999</v>
      </c>
      <c r="H61" s="5" cm="1">
        <f t="array" ref="H61">INDEX(GMWA!$A$2:$CR$600,MATCH(1,(GMWA!$CQ$2:$CQ$600=H$3)*(GMWA!$CP$2:$CP$600=H$4)*(GMWA!$CR$2:$CR$600=H$1),0),$A61-1966)</f>
        <v>42527.7</v>
      </c>
      <c r="I61" s="5" cm="1">
        <f t="array" ref="I61">INDEX(GMWA!$A$2:$CR$600,MATCH(1,(GMWA!$CQ$2:$CQ$600=I$3)*(GMWA!$CP$2:$CP$600=I$4)*(GMWA!$CR$2:$CR$600=I$1),0),$A61-1966)</f>
        <v>2.4469240000000001</v>
      </c>
      <c r="J61" s="5" cm="1">
        <f t="array" ref="J61">INDEX(GMWA!$A$2:$CR$600,MATCH(1,(GMWA!$CQ$2:$CQ$600=J$3)*(GMWA!$CP$2:$CP$600=J$4)*(GMWA!$CR$2:$CR$600=J$1),0),$A61-1966)</f>
        <v>35177.660000000003</v>
      </c>
      <c r="K61" s="5" cm="1">
        <f t="array" ref="K61">INDEX(GMWA!$A$2:$CR$600,MATCH(1,(GMWA!$CQ$2:$CQ$600=K$3)*(GMWA!$CP$2:$CP$600=K$4)*(GMWA!$CR$2:$CR$600=K$1),0),$A61-1966)</f>
        <v>49.455719999999999</v>
      </c>
      <c r="L61" s="5" cm="1">
        <f t="array" ref="L61">INDEX(GMWA!$A$2:$CR$600,MATCH(1,(GMWA!$CQ$2:$CQ$600=L$3)*(GMWA!$CP$2:$CP$600=L$4)*(GMWA!$CR$2:$CR$600=L$1),0),$A61-1966)</f>
        <v>73.093410000000006</v>
      </c>
      <c r="M61" s="5" cm="1">
        <f t="array" ref="M61">INDEX(GMWA!$A$2:$CR$600,MATCH(1,(GMWA!$CQ$2:$CQ$600=M$3)*(GMWA!$CP$2:$CP$600=M$4)*(GMWA!$CR$2:$CR$600=M$1),0),$A61-1966)</f>
        <v>96.966930000000005</v>
      </c>
      <c r="N61" s="5" cm="1">
        <f t="array" ref="N61">INDEX(GMWA!$A$2:$CR$600,MATCH(1,(GMWA!$CQ$2:$CQ$600=N$3)*(GMWA!$CP$2:$CP$600=N$4)*(GMWA!$CR$2:$CR$600=N$1),0),$A61-1966)</f>
        <v>41.892719999999997</v>
      </c>
      <c r="O61" s="5" cm="1">
        <f t="array" ref="O61">INDEX(GMWA!$A$2:$CR$600,MATCH(1,(GMWA!$CQ$2:$CQ$600=O$3)*(GMWA!$CP$2:$CP$600=O$4)*(GMWA!$CR$2:$CR$600=O$1),0),$A61-1966)</f>
        <v>11.436210000000001</v>
      </c>
      <c r="P61" s="5" cm="1">
        <f t="array" ref="P61">INDEX(GMWA!$A$2:$CR$600,MATCH(1,(GMWA!$CQ$2:$CQ$600=P$3)*(GMWA!$CP$2:$CP$600=P$4)*(GMWA!$CR$2:$CR$600=P$1),0),$A61-1966)</f>
        <v>14.737690000000001</v>
      </c>
      <c r="Q61" s="5" cm="1">
        <f t="array" ref="Q61">INDEX(GMWA!$A$2:$CR$600,MATCH(1,(GMWA!$CQ$2:$CQ$600=Q$3)*(GMWA!$CP$2:$CP$600=Q$4)*(GMWA!$CR$2:$CR$600=Q$1),0),$A61-1966)</f>
        <v>7.3445280000000004</v>
      </c>
      <c r="R61" s="5" cm="1">
        <f t="array" ref="R61">INDEX(GMWA!$A$2:$CR$600,MATCH(1,(GMWA!$CQ$2:$CQ$600=R$3)*(GMWA!$CP$2:$CP$600=R$4)*(GMWA!$CR$2:$CR$600=R$1),0),$A61-1966)</f>
        <v>3.7739729999999998</v>
      </c>
      <c r="S61" s="5" cm="1">
        <f t="array" ref="S61">INDEX(GMWA!$A$2:$CR$600,MATCH(1,(GMWA!$CQ$2:$CQ$600=S$3)*(GMWA!$CP$2:$CP$600=S$4)*(GMWA!$CR$2:$CR$600=S$1),0),$A61-1966)</f>
        <v>4.3423569999999998</v>
      </c>
      <c r="T61" s="5" cm="1">
        <f t="array" ref="T61">INDEX(GMWA!$A$2:$CR$600,MATCH(1,(GMWA!$CQ$2:$CQ$600=T$3)*(GMWA!$CP$2:$CP$600=T$4)*(GMWA!$CR$2:$CR$600=T$1),0),$A61-1966)</f>
        <v>9.5438179999999999</v>
      </c>
      <c r="U61" s="5" cm="1">
        <f t="array" ref="U61">INDEX(GMWA!$A$2:$CR$600,MATCH(1,(GMWA!$CQ$2:$CQ$600=U$3)*(GMWA!$CP$2:$CP$600=U$4)*(GMWA!$CR$2:$CR$600=U$1),0),$A61-1966)</f>
        <v>6.7057380000000002</v>
      </c>
      <c r="V61" s="5" cm="1">
        <f t="array" ref="V61">INDEX(GMWA!$A$2:$CR$600,MATCH(1,(GMWA!$CQ$2:$CQ$600=V$3)*(GMWA!$CP$2:$CP$600=V$4)*(GMWA!$CR$2:$CR$600=V$1),0),$A61-1966)</f>
        <v>3091134</v>
      </c>
      <c r="W61" s="5" cm="1">
        <f t="array" ref="W61">INDEX(GMWA!$A$2:$CR$600,MATCH(1,(GMWA!$CQ$2:$CQ$600=W$3)*(GMWA!$CP$2:$CP$600=W$4)*(GMWA!$CR$2:$CR$600=W$1),0),$A61-1966)</f>
        <v>47103</v>
      </c>
      <c r="X61" s="5" cm="1">
        <f t="array" ref="X61">INDEX(GMWA!$A$2:$CR$600,MATCH(1,(GMWA!$CQ$2:$CQ$600=X$3)*(GMWA!$CP$2:$CP$600=X$4)*(GMWA!$CR$2:$CR$600=X$1),0),$A61-1966)</f>
        <v>1461218</v>
      </c>
      <c r="Y61" s="5" cm="1">
        <f t="array" ref="Y61">INDEX(GMWA!$A$2:$CR$600,MATCH(1,(GMWA!$CQ$2:$CQ$600=Y$3)*(GMWA!$CP$2:$CP$600=Y$4)*(GMWA!$CR$2:$CR$600=Y$1),0),$A61-1966)</f>
        <v>3237351</v>
      </c>
      <c r="Z61" s="5" cm="1">
        <f t="array" ref="Z61">INDEX(GMWA!$A$2:$CR$600,MATCH(1,(GMWA!$CQ$2:$CQ$600=Z$3)*(GMWA!$CP$2:$CP$600=Z$4)*(GMWA!$CR$2:$CR$600=Z$1),0),$A61-1966)</f>
        <v>1658487</v>
      </c>
      <c r="AA61" s="5" cm="1">
        <f t="array" ref="AA61">INDEX(GMWA!$A$2:$CR$600,MATCH(1,(GMWA!$CQ$2:$CQ$600=AA$3)*(GMWA!$CP$2:$CP$600=AA$4)*(GMWA!$CR$2:$CR$600=AA$1),0),$A61-1966)</f>
        <v>851.20609999999999</v>
      </c>
      <c r="AB61" s="5" cm="1">
        <f t="array" ref="AB61">INDEX(GMWA!$A$2:$CR$600,MATCH(1,(GMWA!$CQ$2:$CQ$600=AB$3)*(GMWA!$CP$2:$CP$600=AB$4)*(GMWA!$CR$2:$CR$600=AB$1),0),$A61-1966)</f>
        <v>2735514</v>
      </c>
      <c r="AC61" s="5" cm="1">
        <f t="array" ref="AC61">INDEX(GMWA!$A$2:$CR$600,MATCH(1,(GMWA!$CQ$2:$CQ$600=AC$3)*(GMWA!$CP$2:$CP$600=AC$4)*(GMWA!$CR$2:$CR$600=AC$1),0),$A61-1966)</f>
        <v>200.23859999999999</v>
      </c>
      <c r="AD61" s="5" cm="1">
        <f t="array" ref="AD61">INDEX(GMWA!$A$2:$CR$600,MATCH(1,(GMWA!$CQ$2:$CQ$600=AD$3)*(GMWA!$CP$2:$CP$600=AD$4)*(GMWA!$CR$2:$CR$600=AD$1),0),$A61-1966)</f>
        <v>1437161</v>
      </c>
      <c r="AE61" s="5" cm="1">
        <f t="array" ref="AE61">INDEX(GMWA!$A$2:$CR$600,MATCH(1,(GMWA!$CQ$2:$CQ$600=AE$3)*(GMWA!$CP$2:$CP$600=AE$4)*(GMWA!$CR$2:$CR$600=AE$1),0),$A61-1966)</f>
        <v>2651.1610000000001</v>
      </c>
      <c r="AF61" s="5" cm="1">
        <f t="array" ref="AF61">INDEX(GMWA!$A$2:$CR$600,MATCH(1,(GMWA!$CQ$2:$CQ$600=AF$3)*(GMWA!$CP$2:$CP$600=AF$4)*(GMWA!$CR$2:$CR$600=AF$1),0),$A61-1966)</f>
        <v>3972.4409999999998</v>
      </c>
      <c r="AG61" s="5" cm="1">
        <f t="array" ref="AG61">INDEX(GMWA!$A$2:$CR$600,MATCH(1,(GMWA!$CQ$2:$CQ$600=AG$3)*(GMWA!$CP$2:$CP$600=AG$4)*(GMWA!$CR$2:$CR$600=AG$1),0),$A61-1966)</f>
        <v>3593.95</v>
      </c>
      <c r="AH61" s="5" cm="1">
        <f t="array" ref="AH61">INDEX(GMWA!$A$2:$CR$600,MATCH(1,(GMWA!$CQ$2:$CQ$600=AH$3)*(GMWA!$CP$2:$CP$600=AH$4)*(GMWA!$CR$2:$CR$600=AH$1),0),$A61-1966)</f>
        <v>1843.298</v>
      </c>
      <c r="AI61" s="5" cm="1">
        <f t="array" ref="AI61">INDEX(GMWA!$A$2:$CR$600,MATCH(1,(GMWA!$CQ$2:$CQ$600=AI$3)*(GMWA!$CP$2:$CP$600=AI$4)*(GMWA!$CR$2:$CR$600=AI$1),0),$A61-1966)</f>
        <v>613.15049999999997</v>
      </c>
      <c r="AJ61" s="5" cm="1">
        <f t="array" ref="AJ61">INDEX(GMWA!$A$2:$CR$600,MATCH(1,(GMWA!$CQ$2:$CQ$600=AJ$3)*(GMWA!$CP$2:$CP$600=AJ$4)*(GMWA!$CR$2:$CR$600=AJ$1),0),$A61-1966)</f>
        <v>740.31489999999997</v>
      </c>
      <c r="AK61" s="5" cm="1">
        <f t="array" ref="AK61">INDEX(GMWA!$A$2:$CR$600,MATCH(1,(GMWA!$CQ$2:$CQ$600=AK$3)*(GMWA!$CP$2:$CP$600=AK$4)*(GMWA!$CR$2:$CR$600=AK$1),0),$A61-1966)</f>
        <v>566.23820000000001</v>
      </c>
      <c r="AL61" s="5" cm="1">
        <f t="array" ref="AL61">INDEX(GMWA!$A$2:$CR$600,MATCH(1,(GMWA!$CQ$2:$CQ$600=AL$3)*(GMWA!$CP$2:$CP$600=AL$4)*(GMWA!$CR$2:$CR$600=AL$1),0),$A61-1966)</f>
        <v>242.6217</v>
      </c>
      <c r="AM61" s="5" cm="1">
        <f t="array" ref="AM61">INDEX(GMWA!$A$2:$CR$600,MATCH(1,(GMWA!$CQ$2:$CQ$600=AM$3)*(GMWA!$CP$2:$CP$600=AM$4)*(GMWA!$CR$2:$CR$600=AM$1),0),$A61-1966)</f>
        <v>185.06229999999999</v>
      </c>
      <c r="AN61" s="5" cm="1">
        <f t="array" ref="AN61">INDEX(GMWA!$A$2:$CR$600,MATCH(1,(GMWA!$CQ$2:$CQ$600=AN$3)*(GMWA!$CP$2:$CP$600=AN$4)*(GMWA!$CR$2:$CR$600=AN$1),0),$A61-1966)</f>
        <v>471.3578</v>
      </c>
      <c r="AO61" s="5" cm="1">
        <f t="array" ref="AO61">INDEX(GMWA!$A$2:$CR$600,MATCH(1,(GMWA!$CQ$2:$CQ$600=AO$3)*(GMWA!$CP$2:$CP$600=AO$4)*(GMWA!$CR$2:$CR$600=AO$1),0),$A61-1966)</f>
        <v>286.14819999999997</v>
      </c>
      <c r="AP61" s="5" cm="1">
        <f t="array" ref="AP61">INDEX(GMWA!$A$2:$CR$600,MATCH(1,(GMWA!$CQ$2:$CQ$600=AP$3)*(GMWA!$CP$2:$CP$600=AP$4)*(GMWA!$CR$2:$CR$600=AP$1),0),$A61-1966)</f>
        <v>3107783</v>
      </c>
      <c r="AQ61" s="5" cm="1">
        <f t="array" ref="AQ61">INDEX(GMWA!$A$2:$CR$600,MATCH(1,(GMWA!$CQ$2:$CQ$600=AQ$3)*(GMWA!$CP$2:$CP$600=AQ$4)*(GMWA!$CR$2:$CR$600=AQ$1),0),$A61-1966)</f>
        <v>32352.22</v>
      </c>
      <c r="AR61" s="5" cm="1">
        <f t="array" ref="AR61">INDEX(GMWA!$A$2:$CR$600,MATCH(1,(GMWA!$CQ$2:$CQ$600=AR$3)*(GMWA!$CP$2:$CP$600=AR$4)*(GMWA!$CR$2:$CR$600=AR$1),0),$A61-1966)</f>
        <v>634388.1</v>
      </c>
      <c r="AS61" s="5" cm="1">
        <f t="array" ref="AS61">INDEX(GMWA!$A$2:$CR$600,MATCH(1,(GMWA!$CQ$2:$CQ$600=AS$3)*(GMWA!$CP$2:$CP$600=AS$4)*(GMWA!$CR$2:$CR$600=AS$1),0),$A61-1966)</f>
        <v>3418801</v>
      </c>
      <c r="AT61" s="5" cm="1">
        <f t="array" ref="AT61">INDEX(GMWA!$A$2:$CR$600,MATCH(1,(GMWA!$CQ$2:$CQ$600=AT$3)*(GMWA!$CP$2:$CP$600=AT$4)*(GMWA!$CR$2:$CR$600=AT$1),0),$A61-1966)</f>
        <v>3144278</v>
      </c>
      <c r="AU61" s="5" cm="1">
        <f t="array" ref="AU61">INDEX(GMWA!$A$2:$CR$600,MATCH(1,(GMWA!$CQ$2:$CQ$600=AU$3)*(GMWA!$CP$2:$CP$600=AU$4)*(GMWA!$CR$2:$CR$600=AU$1),0),$A61-1966)</f>
        <v>3276.2130000000002</v>
      </c>
      <c r="AV61" s="5" cm="1">
        <f t="array" ref="AV61">INDEX(GMWA!$A$2:$CR$600,MATCH(1,(GMWA!$CQ$2:$CQ$600=AV$3)*(GMWA!$CP$2:$CP$600=AV$4)*(GMWA!$CR$2:$CR$600=AV$1),0),$A61-1966)</f>
        <v>7271058</v>
      </c>
      <c r="AW61" s="5" cm="1">
        <f t="array" ref="AW61">INDEX(GMWA!$A$2:$CR$600,MATCH(1,(GMWA!$CQ$2:$CQ$600=AW$3)*(GMWA!$CP$2:$CP$600=AW$4)*(GMWA!$CR$2:$CR$600=AW$1),0),$A61-1966)</f>
        <v>880.97320000000002</v>
      </c>
      <c r="AX61" s="5" cm="1">
        <f t="array" ref="AX61">INDEX(GMWA!$A$2:$CR$600,MATCH(1,(GMWA!$CQ$2:$CQ$600=AX$3)*(GMWA!$CP$2:$CP$600=AX$4)*(GMWA!$CR$2:$CR$600=AX$1),0),$A61-1966)</f>
        <v>2724930</v>
      </c>
      <c r="AY61" s="5" cm="1">
        <f t="array" ref="AY61">INDEX(GMWA!$A$2:$CR$600,MATCH(1,(GMWA!$CQ$2:$CQ$600=AY$3)*(GMWA!$CP$2:$CP$600=AY$4)*(GMWA!$CR$2:$CR$600=AY$1),0),$A61-1966)</f>
        <v>4698.5410000000002</v>
      </c>
      <c r="AZ61" s="5" cm="1">
        <f t="array" ref="AZ61">INDEX(GMWA!$A$2:$CR$600,MATCH(1,(GMWA!$CQ$2:$CQ$600=AZ$3)*(GMWA!$CP$2:$CP$600=AZ$4)*(GMWA!$CR$2:$CR$600=AZ$1),0),$A61-1966)</f>
        <v>3202.08</v>
      </c>
      <c r="BA61" s="5" cm="1">
        <f t="array" ref="BA61">INDEX(GMWA!$A$2:$CR$600,MATCH(1,(GMWA!$CQ$2:$CQ$600=BA$3)*(GMWA!$CP$2:$CP$600=BA$4)*(GMWA!$CR$2:$CR$600=BA$1),0),$A61-1966)</f>
        <v>2298.277</v>
      </c>
      <c r="BB61" s="5" cm="1">
        <f t="array" ref="BB61">INDEX(GMWA!$A$2:$CR$600,MATCH(1,(GMWA!$CQ$2:$CQ$600=BB$3)*(GMWA!$CP$2:$CP$600=BB$4)*(GMWA!$CR$2:$CR$600=BB$1),0),$A61-1966)</f>
        <v>1709.7280000000001</v>
      </c>
      <c r="BC61" s="5" cm="1">
        <f t="array" ref="BC61">INDEX(GMWA!$A$2:$CR$600,MATCH(1,(GMWA!$CQ$2:$CQ$600=BC$3)*(GMWA!$CP$2:$CP$600=BC$4)*(GMWA!$CR$2:$CR$600=BC$1),0),$A61-1966)</f>
        <v>1223.904</v>
      </c>
      <c r="BD61" s="5" cm="1">
        <f t="array" ref="BD61">INDEX(GMWA!$A$2:$CR$600,MATCH(1,(GMWA!$CQ$2:$CQ$600=BD$3)*(GMWA!$CP$2:$CP$600=BD$4)*(GMWA!$CR$2:$CR$600=BD$1),0),$A61-1966)</f>
        <v>691.96469999999999</v>
      </c>
      <c r="BE61" s="5" cm="1">
        <f t="array" ref="BE61">INDEX(GMWA!$A$2:$CR$600,MATCH(1,(GMWA!$CQ$2:$CQ$600=BE$3)*(GMWA!$CP$2:$CP$600=BE$4)*(GMWA!$CR$2:$CR$600=BE$1),0),$A61-1966)</f>
        <v>550.15980000000002</v>
      </c>
      <c r="BF61" s="5" cm="1">
        <f t="array" ref="BF61">INDEX(GMWA!$A$2:$CR$600,MATCH(1,(GMWA!$CQ$2:$CQ$600=BF$3)*(GMWA!$CP$2:$CP$600=BF$4)*(GMWA!$CR$2:$CR$600=BF$1),0),$A61-1966)</f>
        <v>310.39690000000002</v>
      </c>
      <c r="BG61" s="5" cm="1">
        <f t="array" ref="BG61">INDEX(GMWA!$A$2:$CR$600,MATCH(1,(GMWA!$CQ$2:$CQ$600=BG$3)*(GMWA!$CP$2:$CP$600=BG$4)*(GMWA!$CR$2:$CR$600=BG$1),0),$A61-1966)</f>
        <v>610.44529999999997</v>
      </c>
      <c r="BH61" s="5" cm="1">
        <f t="array" ref="BH61">INDEX(GMWA!$A$2:$CR$600,MATCH(1,(GMWA!$CQ$2:$CQ$600=BH$3)*(GMWA!$CP$2:$CP$600=BH$4)*(GMWA!$CR$2:$CR$600=BH$1),0),$A61-1966)</f>
        <v>258.15359999999998</v>
      </c>
      <c r="BI61" s="5" cm="1">
        <f t="array" ref="BI61">INDEX(GMWA!$A$2:$CR$600,MATCH(1,(GMWA!$CQ$2:$CQ$600=BI$3)*(GMWA!$CP$2:$CP$600=BI$4)*(GMWA!$CR$2:$CR$600=BI$1),0),$A61-1966)</f>
        <v>307.50979999999998</v>
      </c>
      <c r="BK61" s="9">
        <f t="shared" si="29"/>
        <v>3.7720493514677789</v>
      </c>
      <c r="BL61" s="9">
        <f t="shared" si="30"/>
        <v>3.4040761734921343</v>
      </c>
      <c r="BM61" s="9">
        <f t="shared" si="31"/>
        <v>0.87386960740970887</v>
      </c>
      <c r="BN61" s="9">
        <f t="shared" si="32"/>
        <v>3.3144629667898231</v>
      </c>
      <c r="BO61" s="9">
        <f t="shared" si="33"/>
        <v>3.0970619606906782</v>
      </c>
      <c r="BP61" s="9">
        <f t="shared" si="34"/>
        <v>3.1608279122999705</v>
      </c>
      <c r="BQ61" s="9">
        <f t="shared" si="35"/>
        <v>1.5546511551393998</v>
      </c>
      <c r="BR61" s="9">
        <f t="shared" si="36"/>
        <v>1.2220041490501832</v>
      </c>
      <c r="BS61" s="9">
        <f t="shared" si="37"/>
        <v>2.4477188011642399</v>
      </c>
      <c r="BT61" s="9">
        <f t="shared" si="38"/>
        <v>1.8654363126192637</v>
      </c>
      <c r="BU61" s="9">
        <f t="shared" si="39"/>
        <v>1.8400124759562195</v>
      </c>
      <c r="BV61" s="9">
        <f t="shared" si="40"/>
        <v>2.6980600731785365</v>
      </c>
      <c r="BW61" s="9">
        <f t="shared" si="41"/>
        <v>2.2727046847552592</v>
      </c>
      <c r="BX61" s="9">
        <f t="shared" si="42"/>
        <v>1.865155455308281</v>
      </c>
      <c r="BY61" s="9">
        <f t="shared" si="43"/>
        <v>1.9907325923063282</v>
      </c>
      <c r="BZ61" s="9">
        <f t="shared" si="44"/>
        <v>1.2970739169487329</v>
      </c>
      <c r="CA61" s="9">
        <f t="shared" si="45"/>
        <v>1.5554968908387008</v>
      </c>
      <c r="CB61" s="9">
        <f t="shared" si="46"/>
        <v>2.3464298239025454</v>
      </c>
      <c r="CC61" s="9">
        <f t="shared" si="47"/>
        <v>2.0247502003785658</v>
      </c>
      <c r="CD61" s="9">
        <f t="shared" si="48"/>
        <v>2.3434493035427097</v>
      </c>
    </row>
    <row r="62" spans="1:82">
      <c r="A62" s="5">
        <f t="shared" si="49"/>
        <v>2028</v>
      </c>
      <c r="B62" s="5" cm="1">
        <f t="array" ref="B62">INDEX(GMWA!$A$2:$CR$600,MATCH(1,(GMWA!$CQ$2:$CQ$600=B$3)*(GMWA!$CP$2:$CP$600=B$4)*(GMWA!$CR$2:$CR$600=B$1),0),$A62-1966)</f>
        <v>116195.3</v>
      </c>
      <c r="C62" s="5" cm="1">
        <f t="array" ref="C62">INDEX(GMWA!$A$2:$CR$600,MATCH(1,(GMWA!$CQ$2:$CQ$600=C$3)*(GMWA!$CP$2:$CP$600=C$4)*(GMWA!$CR$2:$CR$600=C$1),0),$A62-1966)</f>
        <v>1673.65</v>
      </c>
      <c r="D62" s="5" cm="1">
        <f t="array" ref="D62">INDEX(GMWA!$A$2:$CR$600,MATCH(1,(GMWA!$CQ$2:$CQ$600=D$3)*(GMWA!$CP$2:$CP$600=D$4)*(GMWA!$CR$2:$CR$600=D$1),0),$A62-1966)</f>
        <v>15674.64</v>
      </c>
      <c r="E62" s="5" cm="1">
        <f t="array" ref="E62">INDEX(GMWA!$A$2:$CR$600,MATCH(1,(GMWA!$CQ$2:$CQ$600=E$3)*(GMWA!$CP$2:$CP$600=E$4)*(GMWA!$CR$2:$CR$600=E$1),0),$A62-1966)</f>
        <v>108701.6</v>
      </c>
      <c r="F62" s="5" cm="1">
        <f t="array" ref="F62">INDEX(GMWA!$A$2:$CR$600,MATCH(1,(GMWA!$CQ$2:$CQ$600=F$3)*(GMWA!$CP$2:$CP$600=F$4)*(GMWA!$CR$2:$CR$600=F$1),0),$A62-1966)</f>
        <v>51302.05</v>
      </c>
      <c r="G62" s="5" cm="1">
        <f t="array" ref="G62">INDEX(GMWA!$A$2:$CR$600,MATCH(1,(GMWA!$CQ$2:$CQ$600=G$3)*(GMWA!$CP$2:$CP$600=G$4)*(GMWA!$CR$2:$CR$600=G$1),0),$A62-1966)</f>
        <v>29.194590000000002</v>
      </c>
      <c r="H62" s="5" cm="1">
        <f t="array" ref="H62">INDEX(GMWA!$A$2:$CR$600,MATCH(1,(GMWA!$CQ$2:$CQ$600=H$3)*(GMWA!$CP$2:$CP$600=H$4)*(GMWA!$CR$2:$CR$600=H$1),0),$A62-1966)</f>
        <v>43275.23</v>
      </c>
      <c r="I62" s="5" cm="1">
        <f t="array" ref="I62">INDEX(GMWA!$A$2:$CR$600,MATCH(1,(GMWA!$CQ$2:$CQ$600=I$3)*(GMWA!$CP$2:$CP$600=I$4)*(GMWA!$CR$2:$CR$600=I$1),0),$A62-1966)</f>
        <v>2.516054</v>
      </c>
      <c r="J62" s="5" cm="1">
        <f t="array" ref="J62">INDEX(GMWA!$A$2:$CR$600,MATCH(1,(GMWA!$CQ$2:$CQ$600=J$3)*(GMWA!$CP$2:$CP$600=J$4)*(GMWA!$CR$2:$CR$600=J$1),0),$A62-1966)</f>
        <v>32290.85</v>
      </c>
      <c r="K62" s="5" cm="1">
        <f t="array" ref="K62">INDEX(GMWA!$A$2:$CR$600,MATCH(1,(GMWA!$CQ$2:$CQ$600=K$3)*(GMWA!$CP$2:$CP$600=K$4)*(GMWA!$CR$2:$CR$600=K$1),0),$A62-1966)</f>
        <v>50.138030000000001</v>
      </c>
      <c r="L62" s="5" cm="1">
        <f t="array" ref="L62">INDEX(GMWA!$A$2:$CR$600,MATCH(1,(GMWA!$CQ$2:$CQ$600=L$3)*(GMWA!$CP$2:$CP$600=L$4)*(GMWA!$CR$2:$CR$600=L$1),0),$A62-1966)</f>
        <v>76.561149999999998</v>
      </c>
      <c r="M62" s="5" cm="1">
        <f t="array" ref="M62">INDEX(GMWA!$A$2:$CR$600,MATCH(1,(GMWA!$CQ$2:$CQ$600=M$3)*(GMWA!$CP$2:$CP$600=M$4)*(GMWA!$CR$2:$CR$600=M$1),0),$A62-1966)</f>
        <v>100.5532</v>
      </c>
      <c r="N62" s="5" cm="1">
        <f t="array" ref="N62">INDEX(GMWA!$A$2:$CR$600,MATCH(1,(GMWA!$CQ$2:$CQ$600=N$3)*(GMWA!$CP$2:$CP$600=N$4)*(GMWA!$CR$2:$CR$600=N$1),0),$A62-1966)</f>
        <v>42.86777</v>
      </c>
      <c r="O62" s="5" cm="1">
        <f t="array" ref="O62">INDEX(GMWA!$A$2:$CR$600,MATCH(1,(GMWA!$CQ$2:$CQ$600=O$3)*(GMWA!$CP$2:$CP$600=O$4)*(GMWA!$CR$2:$CR$600=O$1),0),$A62-1966)</f>
        <v>12.36755</v>
      </c>
      <c r="P62" s="5" cm="1">
        <f t="array" ref="P62">INDEX(GMWA!$A$2:$CR$600,MATCH(1,(GMWA!$CQ$2:$CQ$600=P$3)*(GMWA!$CP$2:$CP$600=P$4)*(GMWA!$CR$2:$CR$600=P$1),0),$A62-1966)</f>
        <v>14.94965</v>
      </c>
      <c r="Q62" s="5" cm="1">
        <f t="array" ref="Q62">INDEX(GMWA!$A$2:$CR$600,MATCH(1,(GMWA!$CQ$2:$CQ$600=Q$3)*(GMWA!$CP$2:$CP$600=Q$4)*(GMWA!$CR$2:$CR$600=Q$1),0),$A62-1966)</f>
        <v>7.5099369999999999</v>
      </c>
      <c r="R62" s="5" cm="1">
        <f t="array" ref="R62">INDEX(GMWA!$A$2:$CR$600,MATCH(1,(GMWA!$CQ$2:$CQ$600=R$3)*(GMWA!$CP$2:$CP$600=R$4)*(GMWA!$CR$2:$CR$600=R$1),0),$A62-1966)</f>
        <v>4.0272370000000004</v>
      </c>
      <c r="S62" s="5" cm="1">
        <f t="array" ref="S62">INDEX(GMWA!$A$2:$CR$600,MATCH(1,(GMWA!$CQ$2:$CQ$600=S$3)*(GMWA!$CP$2:$CP$600=S$4)*(GMWA!$CR$2:$CR$600=S$1),0),$A62-1966)</f>
        <v>4.6601939999999997</v>
      </c>
      <c r="T62" s="5" cm="1">
        <f t="array" ref="T62">INDEX(GMWA!$A$2:$CR$600,MATCH(1,(GMWA!$CQ$2:$CQ$600=T$3)*(GMWA!$CP$2:$CP$600=T$4)*(GMWA!$CR$2:$CR$600=T$1),0),$A62-1966)</f>
        <v>9.8388740000000006</v>
      </c>
      <c r="U62" s="5" cm="1">
        <f t="array" ref="U62">INDEX(GMWA!$A$2:$CR$600,MATCH(1,(GMWA!$CQ$2:$CQ$600=U$3)*(GMWA!$CP$2:$CP$600=U$4)*(GMWA!$CR$2:$CR$600=U$1),0),$A62-1966)</f>
        <v>6.772856</v>
      </c>
      <c r="V62" s="5" cm="1">
        <f t="array" ref="V62">INDEX(GMWA!$A$2:$CR$600,MATCH(1,(GMWA!$CQ$2:$CQ$600=V$3)*(GMWA!$CP$2:$CP$600=V$4)*(GMWA!$CR$2:$CR$600=V$1),0),$A62-1966)</f>
        <v>3143310</v>
      </c>
      <c r="W62" s="5" cm="1">
        <f t="array" ref="W62">INDEX(GMWA!$A$2:$CR$600,MATCH(1,(GMWA!$CQ$2:$CQ$600=W$3)*(GMWA!$CP$2:$CP$600=W$4)*(GMWA!$CR$2:$CR$600=W$1),0),$A62-1966)</f>
        <v>49781.94</v>
      </c>
      <c r="X62" s="5" cm="1">
        <f t="array" ref="X62">INDEX(GMWA!$A$2:$CR$600,MATCH(1,(GMWA!$CQ$2:$CQ$600=X$3)*(GMWA!$CP$2:$CP$600=X$4)*(GMWA!$CR$2:$CR$600=X$1),0),$A62-1966)</f>
        <v>1477317</v>
      </c>
      <c r="Y62" s="5" cm="1">
        <f t="array" ref="Y62">INDEX(GMWA!$A$2:$CR$600,MATCH(1,(GMWA!$CQ$2:$CQ$600=Y$3)*(GMWA!$CP$2:$CP$600=Y$4)*(GMWA!$CR$2:$CR$600=Y$1),0),$A62-1966)</f>
        <v>3270881</v>
      </c>
      <c r="Z62" s="5" cm="1">
        <f t="array" ref="Z62">INDEX(GMWA!$A$2:$CR$600,MATCH(1,(GMWA!$CQ$2:$CQ$600=Z$3)*(GMWA!$CP$2:$CP$600=Z$4)*(GMWA!$CR$2:$CR$600=Z$1),0),$A62-1966)</f>
        <v>1715671</v>
      </c>
      <c r="AA62" s="5" cm="1">
        <f t="array" ref="AA62">INDEX(GMWA!$A$2:$CR$600,MATCH(1,(GMWA!$CQ$2:$CQ$600=AA$3)*(GMWA!$CP$2:$CP$600=AA$4)*(GMWA!$CR$2:$CR$600=AA$1),0),$A62-1966)</f>
        <v>852.38940000000002</v>
      </c>
      <c r="AB62" s="5" cm="1">
        <f t="array" ref="AB62">INDEX(GMWA!$A$2:$CR$600,MATCH(1,(GMWA!$CQ$2:$CQ$600=AB$3)*(GMWA!$CP$2:$CP$600=AB$4)*(GMWA!$CR$2:$CR$600=AB$1),0),$A62-1966)</f>
        <v>2759949</v>
      </c>
      <c r="AC62" s="5" cm="1">
        <f t="array" ref="AC62">INDEX(GMWA!$A$2:$CR$600,MATCH(1,(GMWA!$CQ$2:$CQ$600=AC$3)*(GMWA!$CP$2:$CP$600=AC$4)*(GMWA!$CR$2:$CR$600=AC$1),0),$A62-1966)</f>
        <v>201.982</v>
      </c>
      <c r="AD62" s="5" cm="1">
        <f t="array" ref="AD62">INDEX(GMWA!$A$2:$CR$600,MATCH(1,(GMWA!$CQ$2:$CQ$600=AD$3)*(GMWA!$CP$2:$CP$600=AD$4)*(GMWA!$CR$2:$CR$600=AD$1),0),$A62-1966)</f>
        <v>1481420</v>
      </c>
      <c r="AE62" s="5" cm="1">
        <f t="array" ref="AE62">INDEX(GMWA!$A$2:$CR$600,MATCH(1,(GMWA!$CQ$2:$CQ$600=AE$3)*(GMWA!$CP$2:$CP$600=AE$4)*(GMWA!$CR$2:$CR$600=AE$1),0),$A62-1966)</f>
        <v>2662.4169999999999</v>
      </c>
      <c r="AF62" s="5" cm="1">
        <f t="array" ref="AF62">INDEX(GMWA!$A$2:$CR$600,MATCH(1,(GMWA!$CQ$2:$CQ$600=AF$3)*(GMWA!$CP$2:$CP$600=AF$4)*(GMWA!$CR$2:$CR$600=AF$1),0),$A62-1966)</f>
        <v>4077.2089999999998</v>
      </c>
      <c r="AG62" s="5" cm="1">
        <f t="array" ref="AG62">INDEX(GMWA!$A$2:$CR$600,MATCH(1,(GMWA!$CQ$2:$CQ$600=AG$3)*(GMWA!$CP$2:$CP$600=AG$4)*(GMWA!$CR$2:$CR$600=AG$1),0),$A62-1966)</f>
        <v>3642.4430000000002</v>
      </c>
      <c r="AH62" s="5" cm="1">
        <f t="array" ref="AH62">INDEX(GMWA!$A$2:$CR$600,MATCH(1,(GMWA!$CQ$2:$CQ$600=AH$3)*(GMWA!$CP$2:$CP$600=AH$4)*(GMWA!$CR$2:$CR$600=AH$1),0),$A62-1966)</f>
        <v>1884.1110000000001</v>
      </c>
      <c r="AI62" s="5" cm="1">
        <f t="array" ref="AI62">INDEX(GMWA!$A$2:$CR$600,MATCH(1,(GMWA!$CQ$2:$CQ$600=AI$3)*(GMWA!$CP$2:$CP$600=AI$4)*(GMWA!$CR$2:$CR$600=AI$1),0),$A62-1966)</f>
        <v>631.83249999999998</v>
      </c>
      <c r="AJ62" s="5" cm="1">
        <f t="array" ref="AJ62">INDEX(GMWA!$A$2:$CR$600,MATCH(1,(GMWA!$CQ$2:$CQ$600=AJ$3)*(GMWA!$CP$2:$CP$600=AJ$4)*(GMWA!$CR$2:$CR$600=AJ$1),0),$A62-1966)</f>
        <v>750.63430000000005</v>
      </c>
      <c r="AK62" s="5" cm="1">
        <f t="array" ref="AK62">INDEX(GMWA!$A$2:$CR$600,MATCH(1,(GMWA!$CQ$2:$CQ$600=AK$3)*(GMWA!$CP$2:$CP$600=AK$4)*(GMWA!$CR$2:$CR$600=AK$1),0),$A62-1966)</f>
        <v>573.79190000000006</v>
      </c>
      <c r="AL62" s="5" cm="1">
        <f t="array" ref="AL62">INDEX(GMWA!$A$2:$CR$600,MATCH(1,(GMWA!$CQ$2:$CQ$600=AL$3)*(GMWA!$CP$2:$CP$600=AL$4)*(GMWA!$CR$2:$CR$600=AL$1),0),$A62-1966)</f>
        <v>250.184</v>
      </c>
      <c r="AM62" s="5" cm="1">
        <f t="array" ref="AM62">INDEX(GMWA!$A$2:$CR$600,MATCH(1,(GMWA!$CQ$2:$CQ$600=AM$3)*(GMWA!$CP$2:$CP$600=AM$4)*(GMWA!$CR$2:$CR$600=AM$1),0),$A62-1966)</f>
        <v>190.26519999999999</v>
      </c>
      <c r="AN62" s="5" cm="1">
        <f t="array" ref="AN62">INDEX(GMWA!$A$2:$CR$600,MATCH(1,(GMWA!$CQ$2:$CQ$600=AN$3)*(GMWA!$CP$2:$CP$600=AN$4)*(GMWA!$CR$2:$CR$600=AN$1),0),$A62-1966)</f>
        <v>474.48050000000001</v>
      </c>
      <c r="AO62" s="5" cm="1">
        <f t="array" ref="AO62">INDEX(GMWA!$A$2:$CR$600,MATCH(1,(GMWA!$CQ$2:$CQ$600=AO$3)*(GMWA!$CP$2:$CP$600=AO$4)*(GMWA!$CR$2:$CR$600=AO$1),0),$A62-1966)</f>
        <v>288.96230000000003</v>
      </c>
      <c r="AP62" s="5" cm="1">
        <f t="array" ref="AP62">INDEX(GMWA!$A$2:$CR$600,MATCH(1,(GMWA!$CQ$2:$CQ$600=AP$3)*(GMWA!$CP$2:$CP$600=AP$4)*(GMWA!$CR$2:$CR$600=AP$1),0),$A62-1966)</f>
        <v>3225160</v>
      </c>
      <c r="AQ62" s="5" cm="1">
        <f t="array" ref="AQ62">INDEX(GMWA!$A$2:$CR$600,MATCH(1,(GMWA!$CQ$2:$CQ$600=AQ$3)*(GMWA!$CP$2:$CP$600=AQ$4)*(GMWA!$CR$2:$CR$600=AQ$1),0),$A62-1966)</f>
        <v>33583.86</v>
      </c>
      <c r="AR62" s="5" cm="1">
        <f t="array" ref="AR62">INDEX(GMWA!$A$2:$CR$600,MATCH(1,(GMWA!$CQ$2:$CQ$600=AR$3)*(GMWA!$CP$2:$CP$600=AR$4)*(GMWA!$CR$2:$CR$600=AR$1),0),$A62-1966)</f>
        <v>649112.4</v>
      </c>
      <c r="AS62" s="5" cm="1">
        <f t="array" ref="AS62">INDEX(GMWA!$A$2:$CR$600,MATCH(1,(GMWA!$CQ$2:$CQ$600=AS$3)*(GMWA!$CP$2:$CP$600=AS$4)*(GMWA!$CR$2:$CR$600=AS$1),0),$A62-1966)</f>
        <v>3575229</v>
      </c>
      <c r="AT62" s="5" cm="1">
        <f t="array" ref="AT62">INDEX(GMWA!$A$2:$CR$600,MATCH(1,(GMWA!$CQ$2:$CQ$600=AT$3)*(GMWA!$CP$2:$CP$600=AT$4)*(GMWA!$CR$2:$CR$600=AT$1),0),$A62-1966)</f>
        <v>3315701</v>
      </c>
      <c r="AU62" s="5" cm="1">
        <f t="array" ref="AU62">INDEX(GMWA!$A$2:$CR$600,MATCH(1,(GMWA!$CQ$2:$CQ$600=AU$3)*(GMWA!$CP$2:$CP$600=AU$4)*(GMWA!$CR$2:$CR$600=AU$1),0),$A62-1966)</f>
        <v>3406.3069999999998</v>
      </c>
      <c r="AV62" s="5" cm="1">
        <f t="array" ref="AV62">INDEX(GMWA!$A$2:$CR$600,MATCH(1,(GMWA!$CQ$2:$CQ$600=AV$3)*(GMWA!$CP$2:$CP$600=AV$4)*(GMWA!$CR$2:$CR$600=AV$1),0),$A62-1966)</f>
        <v>7548671</v>
      </c>
      <c r="AW62" s="5" cm="1">
        <f t="array" ref="AW62">INDEX(GMWA!$A$2:$CR$600,MATCH(1,(GMWA!$CQ$2:$CQ$600=AW$3)*(GMWA!$CP$2:$CP$600=AW$4)*(GMWA!$CR$2:$CR$600=AW$1),0),$A62-1966)</f>
        <v>905.86019999999996</v>
      </c>
      <c r="AX62" s="5" cm="1">
        <f t="array" ref="AX62">INDEX(GMWA!$A$2:$CR$600,MATCH(1,(GMWA!$CQ$2:$CQ$600=AX$3)*(GMWA!$CP$2:$CP$600=AX$4)*(GMWA!$CR$2:$CR$600=AX$1),0),$A62-1966)</f>
        <v>2837924</v>
      </c>
      <c r="AY62" s="5" cm="1">
        <f t="array" ref="AY62">INDEX(GMWA!$A$2:$CR$600,MATCH(1,(GMWA!$CQ$2:$CQ$600=AY$3)*(GMWA!$CP$2:$CP$600=AY$4)*(GMWA!$CR$2:$CR$600=AY$1),0),$A62-1966)</f>
        <v>4855.2529999999997</v>
      </c>
      <c r="AZ62" s="5" cm="1">
        <f t="array" ref="AZ62">INDEX(GMWA!$A$2:$CR$600,MATCH(1,(GMWA!$CQ$2:$CQ$600=AZ$3)*(GMWA!$CP$2:$CP$600=AZ$4)*(GMWA!$CR$2:$CR$600=AZ$1),0),$A62-1966)</f>
        <v>3301.335</v>
      </c>
      <c r="BA62" s="5" cm="1">
        <f t="array" ref="BA62">INDEX(GMWA!$A$2:$CR$600,MATCH(1,(GMWA!$CQ$2:$CQ$600=BA$3)*(GMWA!$CP$2:$CP$600=BA$4)*(GMWA!$CR$2:$CR$600=BA$1),0),$A62-1966)</f>
        <v>2344.3620000000001</v>
      </c>
      <c r="BB62" s="5" cm="1">
        <f t="array" ref="BB62">INDEX(GMWA!$A$2:$CR$600,MATCH(1,(GMWA!$CQ$2:$CQ$600=BB$3)*(GMWA!$CP$2:$CP$600=BB$4)*(GMWA!$CR$2:$CR$600=BB$1),0),$A62-1966)</f>
        <v>1764.596</v>
      </c>
      <c r="BC62" s="5" cm="1">
        <f t="array" ref="BC62">INDEX(GMWA!$A$2:$CR$600,MATCH(1,(GMWA!$CQ$2:$CQ$600=BC$3)*(GMWA!$CP$2:$CP$600=BC$4)*(GMWA!$CR$2:$CR$600=BC$1),0),$A62-1966)</f>
        <v>1268.153</v>
      </c>
      <c r="BD62" s="5" cm="1">
        <f t="array" ref="BD62">INDEX(GMWA!$A$2:$CR$600,MATCH(1,(GMWA!$CQ$2:$CQ$600=BD$3)*(GMWA!$CP$2:$CP$600=BD$4)*(GMWA!$CR$2:$CR$600=BD$1),0),$A62-1966)</f>
        <v>715.33199999999999</v>
      </c>
      <c r="BE62" s="5" cm="1">
        <f t="array" ref="BE62">INDEX(GMWA!$A$2:$CR$600,MATCH(1,(GMWA!$CQ$2:$CQ$600=BE$3)*(GMWA!$CP$2:$CP$600=BE$4)*(GMWA!$CR$2:$CR$600=BE$1),0),$A62-1966)</f>
        <v>572.20690000000002</v>
      </c>
      <c r="BF62" s="5" cm="1">
        <f t="array" ref="BF62">INDEX(GMWA!$A$2:$CR$600,MATCH(1,(GMWA!$CQ$2:$CQ$600=BF$3)*(GMWA!$CP$2:$CP$600=BF$4)*(GMWA!$CR$2:$CR$600=BF$1),0),$A62-1966)</f>
        <v>319.89280000000002</v>
      </c>
      <c r="BG62" s="5" cm="1">
        <f t="array" ref="BG62">INDEX(GMWA!$A$2:$CR$600,MATCH(1,(GMWA!$CQ$2:$CQ$600=BG$3)*(GMWA!$CP$2:$CP$600=BG$4)*(GMWA!$CR$2:$CR$600=BG$1),0),$A62-1966)</f>
        <v>640.58730000000003</v>
      </c>
      <c r="BH62" s="5" cm="1">
        <f t="array" ref="BH62">INDEX(GMWA!$A$2:$CR$600,MATCH(1,(GMWA!$CQ$2:$CQ$600=BH$3)*(GMWA!$CP$2:$CP$600=BH$4)*(GMWA!$CR$2:$CR$600=BH$1),0),$A62-1966)</f>
        <v>266.60239999999999</v>
      </c>
      <c r="BI62" s="5" cm="1">
        <f t="array" ref="BI62">INDEX(GMWA!$A$2:$CR$600,MATCH(1,(GMWA!$CQ$2:$CQ$600=BI$3)*(GMWA!$CP$2:$CP$600=BI$4)*(GMWA!$CR$2:$CR$600=BI$1),0),$A62-1966)</f>
        <v>314.9076</v>
      </c>
      <c r="BK62" s="9">
        <f t="shared" si="29"/>
        <v>3.6965905367272081</v>
      </c>
      <c r="BL62" s="9">
        <f t="shared" si="30"/>
        <v>3.3619621895008516</v>
      </c>
      <c r="BM62" s="9">
        <f t="shared" si="31"/>
        <v>1.0610207558702702</v>
      </c>
      <c r="BN62" s="9">
        <f t="shared" si="32"/>
        <v>3.3233125876484046</v>
      </c>
      <c r="BO62" s="9">
        <f t="shared" si="33"/>
        <v>2.9902032499237912</v>
      </c>
      <c r="BP62" s="9">
        <f t="shared" si="34"/>
        <v>3.4250296871359498</v>
      </c>
      <c r="BQ62" s="9">
        <f t="shared" si="35"/>
        <v>1.5679720893393323</v>
      </c>
      <c r="BR62" s="9">
        <f t="shared" si="36"/>
        <v>1.2456822885207592</v>
      </c>
      <c r="BS62" s="9">
        <f t="shared" si="37"/>
        <v>2.17972283349759</v>
      </c>
      <c r="BT62" s="9">
        <f t="shared" si="38"/>
        <v>1.883177203270562</v>
      </c>
      <c r="BU62" s="9">
        <f t="shared" si="39"/>
        <v>1.8777833071593828</v>
      </c>
      <c r="BV62" s="9">
        <f t="shared" si="40"/>
        <v>2.7605977636437959</v>
      </c>
      <c r="BW62" s="9">
        <f t="shared" si="41"/>
        <v>2.2752252919281295</v>
      </c>
      <c r="BX62" s="9">
        <f t="shared" si="42"/>
        <v>1.9574095982716939</v>
      </c>
      <c r="BY62" s="9">
        <f t="shared" si="43"/>
        <v>1.9916023022129419</v>
      </c>
      <c r="BZ62" s="9">
        <f t="shared" si="44"/>
        <v>1.3088259001216291</v>
      </c>
      <c r="CA62" s="9">
        <f t="shared" si="45"/>
        <v>1.6097100534006974</v>
      </c>
      <c r="CB62" s="9">
        <f t="shared" si="46"/>
        <v>2.4493149561769569</v>
      </c>
      <c r="CC62" s="9">
        <f t="shared" si="47"/>
        <v>2.0736097689999906</v>
      </c>
      <c r="CD62" s="9">
        <f t="shared" si="48"/>
        <v>2.3438545443471344</v>
      </c>
    </row>
    <row r="63" spans="1:82">
      <c r="A63" s="5">
        <f t="shared" si="49"/>
        <v>2029</v>
      </c>
      <c r="B63" s="5" cm="1">
        <f t="array" ref="B63">INDEX(GMWA!$A$2:$CR$600,MATCH(1,(GMWA!$CQ$2:$CQ$600=B$3)*(GMWA!$CP$2:$CP$600=B$4)*(GMWA!$CR$2:$CR$600=B$1),0),$A63-1966)</f>
        <v>117949.9</v>
      </c>
      <c r="C63" s="5" cm="1">
        <f t="array" ref="C63">INDEX(GMWA!$A$2:$CR$600,MATCH(1,(GMWA!$CQ$2:$CQ$600=C$3)*(GMWA!$CP$2:$CP$600=C$4)*(GMWA!$CR$2:$CR$600=C$1),0),$A63-1966)</f>
        <v>1751.1420000000001</v>
      </c>
      <c r="D63" s="5" cm="1">
        <f t="array" ref="D63">INDEX(GMWA!$A$2:$CR$600,MATCH(1,(GMWA!$CQ$2:$CQ$600=D$3)*(GMWA!$CP$2:$CP$600=D$4)*(GMWA!$CR$2:$CR$600=D$1),0),$A63-1966)</f>
        <v>18291.29</v>
      </c>
      <c r="E63" s="5" cm="1">
        <f t="array" ref="E63">INDEX(GMWA!$A$2:$CR$600,MATCH(1,(GMWA!$CQ$2:$CQ$600=E$3)*(GMWA!$CP$2:$CP$600=E$4)*(GMWA!$CR$2:$CR$600=E$1),0),$A63-1966)</f>
        <v>109920.8</v>
      </c>
      <c r="F63" s="5" cm="1">
        <f t="array" ref="F63">INDEX(GMWA!$A$2:$CR$600,MATCH(1,(GMWA!$CQ$2:$CQ$600=F$3)*(GMWA!$CP$2:$CP$600=F$4)*(GMWA!$CR$2:$CR$600=F$1),0),$A63-1966)</f>
        <v>50877.39</v>
      </c>
      <c r="G63" s="5" cm="1">
        <f t="array" ref="G63">INDEX(GMWA!$A$2:$CR$600,MATCH(1,(GMWA!$CQ$2:$CQ$600=G$3)*(GMWA!$CP$2:$CP$600=G$4)*(GMWA!$CR$2:$CR$600=G$1),0),$A63-1966)</f>
        <v>31.305119999999999</v>
      </c>
      <c r="H63" s="5" cm="1">
        <f t="array" ref="H63">INDEX(GMWA!$A$2:$CR$600,MATCH(1,(GMWA!$CQ$2:$CQ$600=H$3)*(GMWA!$CP$2:$CP$600=H$4)*(GMWA!$CR$2:$CR$600=H$1),0),$A63-1966)</f>
        <v>44001.35</v>
      </c>
      <c r="I63" s="5" cm="1">
        <f t="array" ref="I63">INDEX(GMWA!$A$2:$CR$600,MATCH(1,(GMWA!$CQ$2:$CQ$600=I$3)*(GMWA!$CP$2:$CP$600=I$4)*(GMWA!$CR$2:$CR$600=I$1),0),$A63-1966)</f>
        <v>2.5871780000000002</v>
      </c>
      <c r="J63" s="5" cm="1">
        <f t="array" ref="J63">INDEX(GMWA!$A$2:$CR$600,MATCH(1,(GMWA!$CQ$2:$CQ$600=J$3)*(GMWA!$CP$2:$CP$600=J$4)*(GMWA!$CR$2:$CR$600=J$1),0),$A63-1966)</f>
        <v>31572.44</v>
      </c>
      <c r="K63" s="5" cm="1">
        <f t="array" ref="K63">INDEX(GMWA!$A$2:$CR$600,MATCH(1,(GMWA!$CQ$2:$CQ$600=K$3)*(GMWA!$CP$2:$CP$600=K$4)*(GMWA!$CR$2:$CR$600=K$1),0),$A63-1966)</f>
        <v>50.811909999999997</v>
      </c>
      <c r="L63" s="5" cm="1">
        <f t="array" ref="L63">INDEX(GMWA!$A$2:$CR$600,MATCH(1,(GMWA!$CQ$2:$CQ$600=L$3)*(GMWA!$CP$2:$CP$600=L$4)*(GMWA!$CR$2:$CR$600=L$1),0),$A63-1966)</f>
        <v>79.825389999999999</v>
      </c>
      <c r="M63" s="5" cm="1">
        <f t="array" ref="M63">INDEX(GMWA!$A$2:$CR$600,MATCH(1,(GMWA!$CQ$2:$CQ$600=M$3)*(GMWA!$CP$2:$CP$600=M$4)*(GMWA!$CR$2:$CR$600=M$1),0),$A63-1966)</f>
        <v>101.1892</v>
      </c>
      <c r="N63" s="5" cm="1">
        <f t="array" ref="N63">INDEX(GMWA!$A$2:$CR$600,MATCH(1,(GMWA!$CQ$2:$CQ$600=N$3)*(GMWA!$CP$2:$CP$600=N$4)*(GMWA!$CR$2:$CR$600=N$1),0),$A63-1966)</f>
        <v>43.86195</v>
      </c>
      <c r="O63" s="5" cm="1">
        <f t="array" ref="O63">INDEX(GMWA!$A$2:$CR$600,MATCH(1,(GMWA!$CQ$2:$CQ$600=O$3)*(GMWA!$CP$2:$CP$600=O$4)*(GMWA!$CR$2:$CR$600=O$1),0),$A63-1966)</f>
        <v>13.206429999999999</v>
      </c>
      <c r="P63" s="5" cm="1">
        <f t="array" ref="P63">INDEX(GMWA!$A$2:$CR$600,MATCH(1,(GMWA!$CQ$2:$CQ$600=P$3)*(GMWA!$CP$2:$CP$600=P$4)*(GMWA!$CR$2:$CR$600=P$1),0),$A63-1966)</f>
        <v>15.167450000000001</v>
      </c>
      <c r="Q63" s="5" cm="1">
        <f t="array" ref="Q63">INDEX(GMWA!$A$2:$CR$600,MATCH(1,(GMWA!$CQ$2:$CQ$600=Q$3)*(GMWA!$CP$2:$CP$600=Q$4)*(GMWA!$CR$2:$CR$600=Q$1),0),$A63-1966)</f>
        <v>7.6568899999999998</v>
      </c>
      <c r="R63" s="5" cm="1">
        <f t="array" ref="R63">INDEX(GMWA!$A$2:$CR$600,MATCH(1,(GMWA!$CQ$2:$CQ$600=R$3)*(GMWA!$CP$2:$CP$600=R$4)*(GMWA!$CR$2:$CR$600=R$1),0),$A63-1966)</f>
        <v>4.283188</v>
      </c>
      <c r="S63" s="5" cm="1">
        <f t="array" ref="S63">INDEX(GMWA!$A$2:$CR$600,MATCH(1,(GMWA!$CQ$2:$CQ$600=S$3)*(GMWA!$CP$2:$CP$600=S$4)*(GMWA!$CR$2:$CR$600=S$1),0),$A63-1966)</f>
        <v>5.0053289999999997</v>
      </c>
      <c r="T63" s="5" cm="1">
        <f t="array" ref="T63">INDEX(GMWA!$A$2:$CR$600,MATCH(1,(GMWA!$CQ$2:$CQ$600=T$3)*(GMWA!$CP$2:$CP$600=T$4)*(GMWA!$CR$2:$CR$600=T$1),0),$A63-1966)</f>
        <v>10.17648</v>
      </c>
      <c r="U63" s="5" cm="1">
        <f t="array" ref="U63">INDEX(GMWA!$A$2:$CR$600,MATCH(1,(GMWA!$CQ$2:$CQ$600=U$3)*(GMWA!$CP$2:$CP$600=U$4)*(GMWA!$CR$2:$CR$600=U$1),0),$A63-1966)</f>
        <v>6.8495160000000004</v>
      </c>
      <c r="V63" s="5" cm="1">
        <f t="array" ref="V63">INDEX(GMWA!$A$2:$CR$600,MATCH(1,(GMWA!$CQ$2:$CQ$600=V$3)*(GMWA!$CP$2:$CP$600=V$4)*(GMWA!$CR$2:$CR$600=V$1),0),$A63-1966)</f>
        <v>3199381</v>
      </c>
      <c r="W63" s="5" cm="1">
        <f t="array" ref="W63">INDEX(GMWA!$A$2:$CR$600,MATCH(1,(GMWA!$CQ$2:$CQ$600=W$3)*(GMWA!$CP$2:$CP$600=W$4)*(GMWA!$CR$2:$CR$600=W$1),0),$A63-1966)</f>
        <v>52623.87</v>
      </c>
      <c r="X63" s="5" cm="1">
        <f t="array" ref="X63">INDEX(GMWA!$A$2:$CR$600,MATCH(1,(GMWA!$CQ$2:$CQ$600=X$3)*(GMWA!$CP$2:$CP$600=X$4)*(GMWA!$CR$2:$CR$600=X$1),0),$A63-1966)</f>
        <v>1490671</v>
      </c>
      <c r="Y63" s="5" cm="1">
        <f t="array" ref="Y63">INDEX(GMWA!$A$2:$CR$600,MATCH(1,(GMWA!$CQ$2:$CQ$600=Y$3)*(GMWA!$CP$2:$CP$600=Y$4)*(GMWA!$CR$2:$CR$600=Y$1),0),$A63-1966)</f>
        <v>3297650</v>
      </c>
      <c r="Z63" s="5" cm="1">
        <f t="array" ref="Z63">INDEX(GMWA!$A$2:$CR$600,MATCH(1,(GMWA!$CQ$2:$CQ$600=Z$3)*(GMWA!$CP$2:$CP$600=Z$4)*(GMWA!$CR$2:$CR$600=Z$1),0),$A63-1966)</f>
        <v>1769255</v>
      </c>
      <c r="AA63" s="5" cm="1">
        <f t="array" ref="AA63">INDEX(GMWA!$A$2:$CR$600,MATCH(1,(GMWA!$CQ$2:$CQ$600=AA$3)*(GMWA!$CP$2:$CP$600=AA$4)*(GMWA!$CR$2:$CR$600=AA$1),0),$A63-1966)</f>
        <v>860.52800000000002</v>
      </c>
      <c r="AB63" s="5" cm="1">
        <f t="array" ref="AB63">INDEX(GMWA!$A$2:$CR$600,MATCH(1,(GMWA!$CQ$2:$CQ$600=AB$3)*(GMWA!$CP$2:$CP$600=AB$4)*(GMWA!$CR$2:$CR$600=AB$1),0),$A63-1966)</f>
        <v>2781661</v>
      </c>
      <c r="AC63" s="5" cm="1">
        <f t="array" ref="AC63">INDEX(GMWA!$A$2:$CR$600,MATCH(1,(GMWA!$CQ$2:$CQ$600=AC$3)*(GMWA!$CP$2:$CP$600=AC$4)*(GMWA!$CR$2:$CR$600=AC$1),0),$A63-1966)</f>
        <v>204.4922</v>
      </c>
      <c r="AD63" s="5" cm="1">
        <f t="array" ref="AD63">INDEX(GMWA!$A$2:$CR$600,MATCH(1,(GMWA!$CQ$2:$CQ$600=AD$3)*(GMWA!$CP$2:$CP$600=AD$4)*(GMWA!$CR$2:$CR$600=AD$1),0),$A63-1966)</f>
        <v>1527083</v>
      </c>
      <c r="AE63" s="5" cm="1">
        <f t="array" ref="AE63">INDEX(GMWA!$A$2:$CR$600,MATCH(1,(GMWA!$CQ$2:$CQ$600=AE$3)*(GMWA!$CP$2:$CP$600=AE$4)*(GMWA!$CR$2:$CR$600=AE$1),0),$A63-1966)</f>
        <v>2674.453</v>
      </c>
      <c r="AF63" s="5" cm="1">
        <f t="array" ref="AF63">INDEX(GMWA!$A$2:$CR$600,MATCH(1,(GMWA!$CQ$2:$CQ$600=AF$3)*(GMWA!$CP$2:$CP$600=AF$4)*(GMWA!$CR$2:$CR$600=AF$1),0),$A63-1966)</f>
        <v>4185.3389999999999</v>
      </c>
      <c r="AG63" s="5" cm="1">
        <f t="array" ref="AG63">INDEX(GMWA!$A$2:$CR$600,MATCH(1,(GMWA!$CQ$2:$CQ$600=AG$3)*(GMWA!$CP$2:$CP$600=AG$4)*(GMWA!$CR$2:$CR$600=AG$1),0),$A63-1966)</f>
        <v>3687.096</v>
      </c>
      <c r="AH63" s="5" cm="1">
        <f t="array" ref="AH63">INDEX(GMWA!$A$2:$CR$600,MATCH(1,(GMWA!$CQ$2:$CQ$600=AH$3)*(GMWA!$CP$2:$CP$600=AH$4)*(GMWA!$CR$2:$CR$600=AH$1),0),$A63-1966)</f>
        <v>1927.5060000000001</v>
      </c>
      <c r="AI63" s="5" cm="1">
        <f t="array" ref="AI63">INDEX(GMWA!$A$2:$CR$600,MATCH(1,(GMWA!$CQ$2:$CQ$600=AI$3)*(GMWA!$CP$2:$CP$600=AI$4)*(GMWA!$CR$2:$CR$600=AI$1),0),$A63-1966)</f>
        <v>649.99440000000004</v>
      </c>
      <c r="AJ63" s="5" cm="1">
        <f t="array" ref="AJ63">INDEX(GMWA!$A$2:$CR$600,MATCH(1,(GMWA!$CQ$2:$CQ$600=AJ$3)*(GMWA!$CP$2:$CP$600=AJ$4)*(GMWA!$CR$2:$CR$600=AJ$1),0),$A63-1966)</f>
        <v>761.30050000000006</v>
      </c>
      <c r="AK63" s="5" cm="1">
        <f t="array" ref="AK63">INDEX(GMWA!$A$2:$CR$600,MATCH(1,(GMWA!$CQ$2:$CQ$600=AK$3)*(GMWA!$CP$2:$CP$600=AK$4)*(GMWA!$CR$2:$CR$600=AK$1),0),$A63-1966)</f>
        <v>580.73140000000001</v>
      </c>
      <c r="AL63" s="5" cm="1">
        <f t="array" ref="AL63">INDEX(GMWA!$A$2:$CR$600,MATCH(1,(GMWA!$CQ$2:$CQ$600=AL$3)*(GMWA!$CP$2:$CP$600=AL$4)*(GMWA!$CR$2:$CR$600=AL$1),0),$A63-1966)</f>
        <v>257.97800000000001</v>
      </c>
      <c r="AM63" s="5" cm="1">
        <f t="array" ref="AM63">INDEX(GMWA!$A$2:$CR$600,MATCH(1,(GMWA!$CQ$2:$CQ$600=AM$3)*(GMWA!$CP$2:$CP$600=AM$4)*(GMWA!$CR$2:$CR$600=AM$1),0),$A63-1966)</f>
        <v>196.81460000000001</v>
      </c>
      <c r="AN63" s="5" cm="1">
        <f t="array" ref="AN63">INDEX(GMWA!$A$2:$CR$600,MATCH(1,(GMWA!$CQ$2:$CQ$600=AN$3)*(GMWA!$CP$2:$CP$600=AN$4)*(GMWA!$CR$2:$CR$600=AN$1),0),$A63-1966)</f>
        <v>478.01220000000001</v>
      </c>
      <c r="AO63" s="5" cm="1">
        <f t="array" ref="AO63">INDEX(GMWA!$A$2:$CR$600,MATCH(1,(GMWA!$CQ$2:$CQ$600=AO$3)*(GMWA!$CP$2:$CP$600=AO$4)*(GMWA!$CR$2:$CR$600=AO$1),0),$A63-1966)</f>
        <v>292.18650000000002</v>
      </c>
      <c r="AP63" s="5" cm="1">
        <f t="array" ref="AP63">INDEX(GMWA!$A$2:$CR$600,MATCH(1,(GMWA!$CQ$2:$CQ$600=AP$3)*(GMWA!$CP$2:$CP$600=AP$4)*(GMWA!$CR$2:$CR$600=AP$1),0),$A63-1966)</f>
        <v>3343142</v>
      </c>
      <c r="AQ63" s="5" cm="1">
        <f t="array" ref="AQ63">INDEX(GMWA!$A$2:$CR$600,MATCH(1,(GMWA!$CQ$2:$CQ$600=AQ$3)*(GMWA!$CP$2:$CP$600=AQ$4)*(GMWA!$CR$2:$CR$600=AQ$1),0),$A63-1966)</f>
        <v>34829.379999999997</v>
      </c>
      <c r="AR63" s="5" cm="1">
        <f t="array" ref="AR63">INDEX(GMWA!$A$2:$CR$600,MATCH(1,(GMWA!$CQ$2:$CQ$600=AR$3)*(GMWA!$CP$2:$CP$600=AR$4)*(GMWA!$CR$2:$CR$600=AR$1),0),$A63-1966)</f>
        <v>663459.6</v>
      </c>
      <c r="AS63" s="5" cm="1">
        <f t="array" ref="AS63">INDEX(GMWA!$A$2:$CR$600,MATCH(1,(GMWA!$CQ$2:$CQ$600=AS$3)*(GMWA!$CP$2:$CP$600=AS$4)*(GMWA!$CR$2:$CR$600=AS$1),0),$A63-1966)</f>
        <v>3716947</v>
      </c>
      <c r="AT63" s="5" cm="1">
        <f t="array" ref="AT63">INDEX(GMWA!$A$2:$CR$600,MATCH(1,(GMWA!$CQ$2:$CQ$600=AT$3)*(GMWA!$CP$2:$CP$600=AT$4)*(GMWA!$CR$2:$CR$600=AT$1),0),$A63-1966)</f>
        <v>3486652</v>
      </c>
      <c r="AU63" s="5" cm="1">
        <f t="array" ref="AU63">INDEX(GMWA!$A$2:$CR$600,MATCH(1,(GMWA!$CQ$2:$CQ$600=AU$3)*(GMWA!$CP$2:$CP$600=AU$4)*(GMWA!$CR$2:$CR$600=AU$1),0),$A63-1966)</f>
        <v>3535.6039999999998</v>
      </c>
      <c r="AV63" s="5" cm="1">
        <f t="array" ref="AV63">INDEX(GMWA!$A$2:$CR$600,MATCH(1,(GMWA!$CQ$2:$CQ$600=AV$3)*(GMWA!$CP$2:$CP$600=AV$4)*(GMWA!$CR$2:$CR$600=AV$1),0),$A63-1966)</f>
        <v>7827540</v>
      </c>
      <c r="AW63" s="5" cm="1">
        <f t="array" ref="AW63">INDEX(GMWA!$A$2:$CR$600,MATCH(1,(GMWA!$CQ$2:$CQ$600=AW$3)*(GMWA!$CP$2:$CP$600=AW$4)*(GMWA!$CR$2:$CR$600=AW$1),0),$A63-1966)</f>
        <v>931.46939999999995</v>
      </c>
      <c r="AX63" s="5" cm="1">
        <f t="array" ref="AX63">INDEX(GMWA!$A$2:$CR$600,MATCH(1,(GMWA!$CQ$2:$CQ$600=AX$3)*(GMWA!$CP$2:$CP$600=AX$4)*(GMWA!$CR$2:$CR$600=AX$1),0),$A63-1966)</f>
        <v>2943840</v>
      </c>
      <c r="AY63" s="5" cm="1">
        <f t="array" ref="AY63">INDEX(GMWA!$A$2:$CR$600,MATCH(1,(GMWA!$CQ$2:$CQ$600=AY$3)*(GMWA!$CP$2:$CP$600=AY$4)*(GMWA!$CR$2:$CR$600=AY$1),0),$A63-1966)</f>
        <v>5000.2330000000002</v>
      </c>
      <c r="AZ63" s="5" cm="1">
        <f t="array" ref="AZ63">INDEX(GMWA!$A$2:$CR$600,MATCH(1,(GMWA!$CQ$2:$CQ$600=AZ$3)*(GMWA!$CP$2:$CP$600=AZ$4)*(GMWA!$CR$2:$CR$600=AZ$1),0),$A63-1966)</f>
        <v>3407.1610000000001</v>
      </c>
      <c r="BA63" s="5" cm="1">
        <f t="array" ref="BA63">INDEX(GMWA!$A$2:$CR$600,MATCH(1,(GMWA!$CQ$2:$CQ$600=BA$3)*(GMWA!$CP$2:$CP$600=BA$4)*(GMWA!$CR$2:$CR$600=BA$1),0),$A63-1966)</f>
        <v>2392.1129999999998</v>
      </c>
      <c r="BB63" s="5" cm="1">
        <f t="array" ref="BB63">INDEX(GMWA!$A$2:$CR$600,MATCH(1,(GMWA!$CQ$2:$CQ$600=BB$3)*(GMWA!$CP$2:$CP$600=BB$4)*(GMWA!$CR$2:$CR$600=BB$1),0),$A63-1966)</f>
        <v>1817.6410000000001</v>
      </c>
      <c r="BC63" s="5" cm="1">
        <f t="array" ref="BC63">INDEX(GMWA!$A$2:$CR$600,MATCH(1,(GMWA!$CQ$2:$CQ$600=BC$3)*(GMWA!$CP$2:$CP$600=BC$4)*(GMWA!$CR$2:$CR$600=BC$1),0),$A63-1966)</f>
        <v>1310.462</v>
      </c>
      <c r="BD63" s="5" cm="1">
        <f t="array" ref="BD63">INDEX(GMWA!$A$2:$CR$600,MATCH(1,(GMWA!$CQ$2:$CQ$600=BD$3)*(GMWA!$CP$2:$CP$600=BD$4)*(GMWA!$CR$2:$CR$600=BD$1),0),$A63-1966)</f>
        <v>739.37339999999995</v>
      </c>
      <c r="BE63" s="5" cm="1">
        <f t="array" ref="BE63">INDEX(GMWA!$A$2:$CR$600,MATCH(1,(GMWA!$CQ$2:$CQ$600=BE$3)*(GMWA!$CP$2:$CP$600=BE$4)*(GMWA!$CR$2:$CR$600=BE$1),0),$A63-1966)</f>
        <v>594.26530000000002</v>
      </c>
      <c r="BF63" s="5" cm="1">
        <f t="array" ref="BF63">INDEX(GMWA!$A$2:$CR$600,MATCH(1,(GMWA!$CQ$2:$CQ$600=BF$3)*(GMWA!$CP$2:$CP$600=BF$4)*(GMWA!$CR$2:$CR$600=BF$1),0),$A63-1966)</f>
        <v>329.202</v>
      </c>
      <c r="BG63" s="5" cm="1">
        <f t="array" ref="BG63">INDEX(GMWA!$A$2:$CR$600,MATCH(1,(GMWA!$CQ$2:$CQ$600=BG$3)*(GMWA!$CP$2:$CP$600=BG$4)*(GMWA!$CR$2:$CR$600=BG$1),0),$A63-1966)</f>
        <v>670.62670000000003</v>
      </c>
      <c r="BH63" s="5" cm="1">
        <f t="array" ref="BH63">INDEX(GMWA!$A$2:$CR$600,MATCH(1,(GMWA!$CQ$2:$CQ$600=BH$3)*(GMWA!$CP$2:$CP$600=BH$4)*(GMWA!$CR$2:$CR$600=BH$1),0),$A63-1966)</f>
        <v>274.94209999999998</v>
      </c>
      <c r="BI63" s="5" cm="1">
        <f t="array" ref="BI63">INDEX(GMWA!$A$2:$CR$600,MATCH(1,(GMWA!$CQ$2:$CQ$600=BI$3)*(GMWA!$CP$2:$CP$600=BI$4)*(GMWA!$CR$2:$CR$600=BI$1),0),$A63-1966)</f>
        <v>322.85390000000001</v>
      </c>
      <c r="BK63" s="9">
        <f t="shared" si="29"/>
        <v>3.6866475108778851</v>
      </c>
      <c r="BL63" s="9">
        <f t="shared" si="30"/>
        <v>3.3276572019503696</v>
      </c>
      <c r="BM63" s="9">
        <f t="shared" si="31"/>
        <v>1.2270507710957013</v>
      </c>
      <c r="BN63" s="9">
        <f t="shared" si="32"/>
        <v>3.3333070519915702</v>
      </c>
      <c r="BO63" s="9">
        <f t="shared" si="33"/>
        <v>2.8756391814633844</v>
      </c>
      <c r="BP63" s="9">
        <f t="shared" si="34"/>
        <v>3.6378967331684735</v>
      </c>
      <c r="BQ63" s="9">
        <f t="shared" si="35"/>
        <v>1.581837254791292</v>
      </c>
      <c r="BR63" s="9">
        <f t="shared" si="36"/>
        <v>1.265171972329507</v>
      </c>
      <c r="BS63" s="9">
        <f t="shared" si="37"/>
        <v>2.0674999328785666</v>
      </c>
      <c r="BT63" s="9">
        <f t="shared" si="38"/>
        <v>1.8998991569491031</v>
      </c>
      <c r="BU63" s="9">
        <f t="shared" si="39"/>
        <v>1.9072622313270202</v>
      </c>
      <c r="BV63" s="9">
        <f t="shared" si="40"/>
        <v>2.7444145745052473</v>
      </c>
      <c r="BW63" s="9">
        <f t="shared" si="41"/>
        <v>2.2755804651191749</v>
      </c>
      <c r="BX63" s="9">
        <f t="shared" si="42"/>
        <v>2.0317759660698611</v>
      </c>
      <c r="BY63" s="9">
        <f t="shared" si="43"/>
        <v>1.9923078994431238</v>
      </c>
      <c r="BZ63" s="9">
        <f t="shared" si="44"/>
        <v>1.3184907859296051</v>
      </c>
      <c r="CA63" s="9">
        <f t="shared" si="45"/>
        <v>1.6602919628805557</v>
      </c>
      <c r="CB63" s="9">
        <f t="shared" si="46"/>
        <v>2.5431695616077259</v>
      </c>
      <c r="CC63" s="9">
        <f t="shared" si="47"/>
        <v>2.1289163749377109</v>
      </c>
      <c r="CD63" s="9">
        <f t="shared" si="48"/>
        <v>2.3442274027034102</v>
      </c>
    </row>
    <row r="64" spans="1:82">
      <c r="A64" s="5">
        <f t="shared" si="49"/>
        <v>2030</v>
      </c>
      <c r="B64" s="5" cm="1">
        <f t="array" ref="B64">INDEX(GMWA!$A$2:$CR$600,MATCH(1,(GMWA!$CQ$2:$CQ$600=B$3)*(GMWA!$CP$2:$CP$600=B$4)*(GMWA!$CR$2:$CR$600=B$1),0),$A64-1966)</f>
        <v>120162.7</v>
      </c>
      <c r="C64" s="5" cm="1">
        <f t="array" ref="C64">INDEX(GMWA!$A$2:$CR$600,MATCH(1,(GMWA!$CQ$2:$CQ$600=C$3)*(GMWA!$CP$2:$CP$600=C$4)*(GMWA!$CR$2:$CR$600=C$1),0),$A64-1966)</f>
        <v>1832.35</v>
      </c>
      <c r="D64" s="5" cm="1">
        <f t="array" ref="D64">INDEX(GMWA!$A$2:$CR$600,MATCH(1,(GMWA!$CQ$2:$CQ$600=D$3)*(GMWA!$CP$2:$CP$600=D$4)*(GMWA!$CR$2:$CR$600=D$1),0),$A64-1966)</f>
        <v>20247.09</v>
      </c>
      <c r="E64" s="5" cm="1">
        <f t="array" ref="E64">INDEX(GMWA!$A$2:$CR$600,MATCH(1,(GMWA!$CQ$2:$CQ$600=E$3)*(GMWA!$CP$2:$CP$600=E$4)*(GMWA!$CR$2:$CR$600=E$1),0),$A64-1966)</f>
        <v>110991.4</v>
      </c>
      <c r="F64" s="5" cm="1">
        <f t="array" ref="F64">INDEX(GMWA!$A$2:$CR$600,MATCH(1,(GMWA!$CQ$2:$CQ$600=F$3)*(GMWA!$CP$2:$CP$600=F$4)*(GMWA!$CR$2:$CR$600=F$1),0),$A64-1966)</f>
        <v>52087.9</v>
      </c>
      <c r="G64" s="5" cm="1">
        <f t="array" ref="G64">INDEX(GMWA!$A$2:$CR$600,MATCH(1,(GMWA!$CQ$2:$CQ$600=G$3)*(GMWA!$CP$2:$CP$600=G$4)*(GMWA!$CR$2:$CR$600=G$1),0),$A64-1966)</f>
        <v>33.102620000000002</v>
      </c>
      <c r="H64" s="5" cm="1">
        <f t="array" ref="H64">INDEX(GMWA!$A$2:$CR$600,MATCH(1,(GMWA!$CQ$2:$CQ$600=H$3)*(GMWA!$CP$2:$CP$600=H$4)*(GMWA!$CR$2:$CR$600=H$1),0),$A64-1966)</f>
        <v>44630.7</v>
      </c>
      <c r="I64" s="5" cm="1">
        <f t="array" ref="I64">INDEX(GMWA!$A$2:$CR$600,MATCH(1,(GMWA!$CQ$2:$CQ$600=I$3)*(GMWA!$CP$2:$CP$600=I$4)*(GMWA!$CR$2:$CR$600=I$1),0),$A64-1966)</f>
        <v>2.6614080000000002</v>
      </c>
      <c r="J64" s="5" cm="1">
        <f t="array" ref="J64">INDEX(GMWA!$A$2:$CR$600,MATCH(1,(GMWA!$CQ$2:$CQ$600=J$3)*(GMWA!$CP$2:$CP$600=J$4)*(GMWA!$CR$2:$CR$600=J$1),0),$A64-1966)</f>
        <v>32397.53</v>
      </c>
      <c r="K64" s="5" cm="1">
        <f t="array" ref="K64">INDEX(GMWA!$A$2:$CR$600,MATCH(1,(GMWA!$CQ$2:$CQ$600=K$3)*(GMWA!$CP$2:$CP$600=K$4)*(GMWA!$CR$2:$CR$600=K$1),0),$A64-1966)</f>
        <v>51.477829999999997</v>
      </c>
      <c r="L64" s="5" cm="1">
        <f t="array" ref="L64">INDEX(GMWA!$A$2:$CR$600,MATCH(1,(GMWA!$CQ$2:$CQ$600=L$3)*(GMWA!$CP$2:$CP$600=L$4)*(GMWA!$CR$2:$CR$600=L$1),0),$A64-1966)</f>
        <v>82.940569999999994</v>
      </c>
      <c r="M64" s="5" cm="1">
        <f t="array" ref="M64">INDEX(GMWA!$A$2:$CR$600,MATCH(1,(GMWA!$CQ$2:$CQ$600=M$3)*(GMWA!$CP$2:$CP$600=M$4)*(GMWA!$CR$2:$CR$600=M$1),0),$A64-1966)</f>
        <v>101.3944</v>
      </c>
      <c r="N64" s="5" cm="1">
        <f t="array" ref="N64">INDEX(GMWA!$A$2:$CR$600,MATCH(1,(GMWA!$CQ$2:$CQ$600=N$3)*(GMWA!$CP$2:$CP$600=N$4)*(GMWA!$CR$2:$CR$600=N$1),0),$A64-1966)</f>
        <v>44.9099</v>
      </c>
      <c r="O64" s="5" cm="1">
        <f t="array" ref="O64">INDEX(GMWA!$A$2:$CR$600,MATCH(1,(GMWA!$CQ$2:$CQ$600=O$3)*(GMWA!$CP$2:$CP$600=O$4)*(GMWA!$CR$2:$CR$600=O$1),0),$A64-1966)</f>
        <v>13.99601</v>
      </c>
      <c r="P64" s="5" cm="1">
        <f t="array" ref="P64">INDEX(GMWA!$A$2:$CR$600,MATCH(1,(GMWA!$CQ$2:$CQ$600=P$3)*(GMWA!$CP$2:$CP$600=P$4)*(GMWA!$CR$2:$CR$600=P$1),0),$A64-1966)</f>
        <v>15.39256</v>
      </c>
      <c r="Q64" s="5" cm="1">
        <f t="array" ref="Q64">INDEX(GMWA!$A$2:$CR$600,MATCH(1,(GMWA!$CQ$2:$CQ$600=Q$3)*(GMWA!$CP$2:$CP$600=Q$4)*(GMWA!$CR$2:$CR$600=Q$1),0),$A64-1966)</f>
        <v>7.7972149999999996</v>
      </c>
      <c r="R64" s="5" cm="1">
        <f t="array" ref="R64">INDEX(GMWA!$A$2:$CR$600,MATCH(1,(GMWA!$CQ$2:$CQ$600=R$3)*(GMWA!$CP$2:$CP$600=R$4)*(GMWA!$CR$2:$CR$600=R$1),0),$A64-1966)</f>
        <v>4.5417100000000001</v>
      </c>
      <c r="S64" s="5" cm="1">
        <f t="array" ref="S64">INDEX(GMWA!$A$2:$CR$600,MATCH(1,(GMWA!$CQ$2:$CQ$600=S$3)*(GMWA!$CP$2:$CP$600=S$4)*(GMWA!$CR$2:$CR$600=S$1),0),$A64-1966)</f>
        <v>5.3646440000000002</v>
      </c>
      <c r="T64" s="5" cm="1">
        <f t="array" ref="T64">INDEX(GMWA!$A$2:$CR$600,MATCH(1,(GMWA!$CQ$2:$CQ$600=T$3)*(GMWA!$CP$2:$CP$600=T$4)*(GMWA!$CR$2:$CR$600=T$1),0),$A64-1966)</f>
        <v>10.55475</v>
      </c>
      <c r="U64" s="5" cm="1">
        <f t="array" ref="U64">INDEX(GMWA!$A$2:$CR$600,MATCH(1,(GMWA!$CQ$2:$CQ$600=U$3)*(GMWA!$CP$2:$CP$600=U$4)*(GMWA!$CR$2:$CR$600=U$1),0),$A64-1966)</f>
        <v>6.9358529999999998</v>
      </c>
      <c r="V64" s="5" cm="1">
        <f t="array" ref="V64">INDEX(GMWA!$A$2:$CR$600,MATCH(1,(GMWA!$CQ$2:$CQ$600=V$3)*(GMWA!$CP$2:$CP$600=V$4)*(GMWA!$CR$2:$CR$600=V$1),0),$A64-1966)</f>
        <v>3267250</v>
      </c>
      <c r="W64" s="5" cm="1">
        <f t="array" ref="W64">INDEX(GMWA!$A$2:$CR$600,MATCH(1,(GMWA!$CQ$2:$CQ$600=W$3)*(GMWA!$CP$2:$CP$600=W$4)*(GMWA!$CR$2:$CR$600=W$1),0),$A64-1966)</f>
        <v>55603.65</v>
      </c>
      <c r="X64" s="5" cm="1">
        <f t="array" ref="X64">INDEX(GMWA!$A$2:$CR$600,MATCH(1,(GMWA!$CQ$2:$CQ$600=X$3)*(GMWA!$CP$2:$CP$600=X$4)*(GMWA!$CR$2:$CR$600=X$1),0),$A64-1966)</f>
        <v>1501551</v>
      </c>
      <c r="Y64" s="5" cm="1">
        <f t="array" ref="Y64">INDEX(GMWA!$A$2:$CR$600,MATCH(1,(GMWA!$CQ$2:$CQ$600=Y$3)*(GMWA!$CP$2:$CP$600=Y$4)*(GMWA!$CR$2:$CR$600=Y$1),0),$A64-1966)</f>
        <v>3318654</v>
      </c>
      <c r="Z64" s="5" cm="1">
        <f t="array" ref="Z64">INDEX(GMWA!$A$2:$CR$600,MATCH(1,(GMWA!$CQ$2:$CQ$600=Z$3)*(GMWA!$CP$2:$CP$600=Z$4)*(GMWA!$CR$2:$CR$600=Z$1),0),$A64-1966)</f>
        <v>1825852</v>
      </c>
      <c r="AA64" s="5" cm="1">
        <f t="array" ref="AA64">INDEX(GMWA!$A$2:$CR$600,MATCH(1,(GMWA!$CQ$2:$CQ$600=AA$3)*(GMWA!$CP$2:$CP$600=AA$4)*(GMWA!$CR$2:$CR$600=AA$1),0),$A64-1966)</f>
        <v>866.81200000000001</v>
      </c>
      <c r="AB64" s="5" cm="1">
        <f t="array" ref="AB64">INDEX(GMWA!$A$2:$CR$600,MATCH(1,(GMWA!$CQ$2:$CQ$600=AB$3)*(GMWA!$CP$2:$CP$600=AB$4)*(GMWA!$CR$2:$CR$600=AB$1),0),$A64-1966)</f>
        <v>2802055</v>
      </c>
      <c r="AC64" s="5" cm="1">
        <f t="array" ref="AC64">INDEX(GMWA!$A$2:$CR$600,MATCH(1,(GMWA!$CQ$2:$CQ$600=AC$3)*(GMWA!$CP$2:$CP$600=AC$4)*(GMWA!$CR$2:$CR$600=AC$1),0),$A64-1966)</f>
        <v>207.7518</v>
      </c>
      <c r="AD64" s="5" cm="1">
        <f t="array" ref="AD64">INDEX(GMWA!$A$2:$CR$600,MATCH(1,(GMWA!$CQ$2:$CQ$600=AD$3)*(GMWA!$CP$2:$CP$600=AD$4)*(GMWA!$CR$2:$CR$600=AD$1),0),$A64-1966)</f>
        <v>1572650</v>
      </c>
      <c r="AE64" s="5" cm="1">
        <f t="array" ref="AE64">INDEX(GMWA!$A$2:$CR$600,MATCH(1,(GMWA!$CQ$2:$CQ$600=AE$3)*(GMWA!$CP$2:$CP$600=AE$4)*(GMWA!$CR$2:$CR$600=AE$1),0),$A64-1966)</f>
        <v>2687.2260000000001</v>
      </c>
      <c r="AF64" s="5" cm="1">
        <f t="array" ref="AF64">INDEX(GMWA!$A$2:$CR$600,MATCH(1,(GMWA!$CQ$2:$CQ$600=AF$3)*(GMWA!$CP$2:$CP$600=AF$4)*(GMWA!$CR$2:$CR$600=AF$1),0),$A64-1966)</f>
        <v>4296.8639999999996</v>
      </c>
      <c r="AG64" s="5" cm="1">
        <f t="array" ref="AG64">INDEX(GMWA!$A$2:$CR$600,MATCH(1,(GMWA!$CQ$2:$CQ$600=AG$3)*(GMWA!$CP$2:$CP$600=AG$4)*(GMWA!$CR$2:$CR$600=AG$1),0),$A64-1966)</f>
        <v>3730.2460000000001</v>
      </c>
      <c r="AH64" s="5" cm="1">
        <f t="array" ref="AH64">INDEX(GMWA!$A$2:$CR$600,MATCH(1,(GMWA!$CQ$2:$CQ$600=AH$3)*(GMWA!$CP$2:$CP$600=AH$4)*(GMWA!$CR$2:$CR$600=AH$1),0),$A64-1966)</f>
        <v>1972.461</v>
      </c>
      <c r="AI64" s="5" cm="1">
        <f t="array" ref="AI64">INDEX(GMWA!$A$2:$CR$600,MATCH(1,(GMWA!$CQ$2:$CQ$600=AI$3)*(GMWA!$CP$2:$CP$600=AI$4)*(GMWA!$CR$2:$CR$600=AI$1),0),$A64-1966)</f>
        <v>668.63499999999999</v>
      </c>
      <c r="AJ64" s="5" cm="1">
        <f t="array" ref="AJ64">INDEX(GMWA!$A$2:$CR$600,MATCH(1,(GMWA!$CQ$2:$CQ$600=AJ$3)*(GMWA!$CP$2:$CP$600=AJ$4)*(GMWA!$CR$2:$CR$600=AJ$1),0),$A64-1966)</f>
        <v>772.33420000000001</v>
      </c>
      <c r="AK64" s="5" cm="1">
        <f t="array" ref="AK64">INDEX(GMWA!$A$2:$CR$600,MATCH(1,(GMWA!$CQ$2:$CQ$600=AK$3)*(GMWA!$CP$2:$CP$600=AK$4)*(GMWA!$CR$2:$CR$600=AK$1),0),$A64-1966)</f>
        <v>587.72649999999999</v>
      </c>
      <c r="AL64" s="5" cm="1">
        <f t="array" ref="AL64">INDEX(GMWA!$A$2:$CR$600,MATCH(1,(GMWA!$CQ$2:$CQ$600=AL$3)*(GMWA!$CP$2:$CP$600=AL$4)*(GMWA!$CR$2:$CR$600=AL$1),0),$A64-1966)</f>
        <v>265.91359999999997</v>
      </c>
      <c r="AM64" s="5" cm="1">
        <f t="array" ref="AM64">INDEX(GMWA!$A$2:$CR$600,MATCH(1,(GMWA!$CQ$2:$CQ$600=AM$3)*(GMWA!$CP$2:$CP$600=AM$4)*(GMWA!$CR$2:$CR$600=AM$1),0),$A64-1966)</f>
        <v>204.07380000000001</v>
      </c>
      <c r="AN64" s="5" cm="1">
        <f t="array" ref="AN64">INDEX(GMWA!$A$2:$CR$600,MATCH(1,(GMWA!$CQ$2:$CQ$600=AN$3)*(GMWA!$CP$2:$CP$600=AN$4)*(GMWA!$CR$2:$CR$600=AN$1),0),$A64-1966)</f>
        <v>481.92189999999999</v>
      </c>
      <c r="AO64" s="5" cm="1">
        <f t="array" ref="AO64">INDEX(GMWA!$A$2:$CR$600,MATCH(1,(GMWA!$CQ$2:$CQ$600=AO$3)*(GMWA!$CP$2:$CP$600=AO$4)*(GMWA!$CR$2:$CR$600=AO$1),0),$A64-1966)</f>
        <v>295.75560000000002</v>
      </c>
      <c r="AP64" s="5" cm="1">
        <f t="array" ref="AP64">INDEX(GMWA!$A$2:$CR$600,MATCH(1,(GMWA!$CQ$2:$CQ$600=AP$3)*(GMWA!$CP$2:$CP$600=AP$4)*(GMWA!$CR$2:$CR$600=AP$1),0),$A64-1966)</f>
        <v>3466691</v>
      </c>
      <c r="AQ64" s="5" cm="1">
        <f t="array" ref="AQ64">INDEX(GMWA!$A$2:$CR$600,MATCH(1,(GMWA!$CQ$2:$CQ$600=AQ$3)*(GMWA!$CP$2:$CP$600=AQ$4)*(GMWA!$CR$2:$CR$600=AQ$1),0),$A64-1966)</f>
        <v>36100.379999999997</v>
      </c>
      <c r="AR64" s="5" cm="1">
        <f t="array" ref="AR64">INDEX(GMWA!$A$2:$CR$600,MATCH(1,(GMWA!$CQ$2:$CQ$600=AR$3)*(GMWA!$CP$2:$CP$600=AR$4)*(GMWA!$CR$2:$CR$600=AR$1),0),$A64-1966)</f>
        <v>676345.1</v>
      </c>
      <c r="AS64" s="5" cm="1">
        <f t="array" ref="AS64">INDEX(GMWA!$A$2:$CR$600,MATCH(1,(GMWA!$CQ$2:$CQ$600=AS$3)*(GMWA!$CP$2:$CP$600=AS$4)*(GMWA!$CR$2:$CR$600=AS$1),0),$A64-1966)</f>
        <v>3855642</v>
      </c>
      <c r="AT64" s="5" cm="1">
        <f t="array" ref="AT64">INDEX(GMWA!$A$2:$CR$600,MATCH(1,(GMWA!$CQ$2:$CQ$600=AT$3)*(GMWA!$CP$2:$CP$600=AT$4)*(GMWA!$CR$2:$CR$600=AT$1),0),$A64-1966)</f>
        <v>3660505</v>
      </c>
      <c r="AU64" s="5" cm="1">
        <f t="array" ref="AU64">INDEX(GMWA!$A$2:$CR$600,MATCH(1,(GMWA!$CQ$2:$CQ$600=AU$3)*(GMWA!$CP$2:$CP$600=AU$4)*(GMWA!$CR$2:$CR$600=AU$1),0),$A64-1966)</f>
        <v>3664.8440000000001</v>
      </c>
      <c r="AV64" s="5" cm="1">
        <f t="array" ref="AV64">INDEX(GMWA!$A$2:$CR$600,MATCH(1,(GMWA!$CQ$2:$CQ$600=AV$3)*(GMWA!$CP$2:$CP$600=AV$4)*(GMWA!$CR$2:$CR$600=AV$1),0),$A64-1966)</f>
        <v>8116352</v>
      </c>
      <c r="AW64" s="5" cm="1">
        <f t="array" ref="AW64">INDEX(GMWA!$A$2:$CR$600,MATCH(1,(GMWA!$CQ$2:$CQ$600=AW$3)*(GMWA!$CP$2:$CP$600=AW$4)*(GMWA!$CR$2:$CR$600=AW$1),0),$A64-1966)</f>
        <v>958.19349999999997</v>
      </c>
      <c r="AX64" s="5" cm="1">
        <f t="array" ref="AX64">INDEX(GMWA!$A$2:$CR$600,MATCH(1,(GMWA!$CQ$2:$CQ$600=AX$3)*(GMWA!$CP$2:$CP$600=AX$4)*(GMWA!$CR$2:$CR$600=AX$1),0),$A64-1966)</f>
        <v>3046134</v>
      </c>
      <c r="AY64" s="5" cm="1">
        <f t="array" ref="AY64">INDEX(GMWA!$A$2:$CR$600,MATCH(1,(GMWA!$CQ$2:$CQ$600=AY$3)*(GMWA!$CP$2:$CP$600=AY$4)*(GMWA!$CR$2:$CR$600=AY$1),0),$A64-1966)</f>
        <v>5137.2269999999999</v>
      </c>
      <c r="AZ64" s="5" cm="1">
        <f t="array" ref="AZ64">INDEX(GMWA!$A$2:$CR$600,MATCH(1,(GMWA!$CQ$2:$CQ$600=AZ$3)*(GMWA!$CP$2:$CP$600=AZ$4)*(GMWA!$CR$2:$CR$600=AZ$1),0),$A64-1966)</f>
        <v>3514.3180000000002</v>
      </c>
      <c r="BA64" s="5" cm="1">
        <f t="array" ref="BA64">INDEX(GMWA!$A$2:$CR$600,MATCH(1,(GMWA!$CQ$2:$CQ$600=BA$3)*(GMWA!$CP$2:$CP$600=BA$4)*(GMWA!$CR$2:$CR$600=BA$1),0),$A64-1966)</f>
        <v>2442.2339999999999</v>
      </c>
      <c r="BB64" s="5" cm="1">
        <f t="array" ref="BB64">INDEX(GMWA!$A$2:$CR$600,MATCH(1,(GMWA!$CQ$2:$CQ$600=BB$3)*(GMWA!$CP$2:$CP$600=BB$4)*(GMWA!$CR$2:$CR$600=BB$1),0),$A64-1966)</f>
        <v>1871.2159999999999</v>
      </c>
      <c r="BC64" s="5" cm="1">
        <f t="array" ref="BC64">INDEX(GMWA!$A$2:$CR$600,MATCH(1,(GMWA!$CQ$2:$CQ$600=BC$3)*(GMWA!$CP$2:$CP$600=BC$4)*(GMWA!$CR$2:$CR$600=BC$1),0),$A64-1966)</f>
        <v>1352.3420000000001</v>
      </c>
      <c r="BD64" s="5" cm="1">
        <f t="array" ref="BD64">INDEX(GMWA!$A$2:$CR$600,MATCH(1,(GMWA!$CQ$2:$CQ$600=BD$3)*(GMWA!$CP$2:$CP$600=BD$4)*(GMWA!$CR$2:$CR$600=BD$1),0),$A64-1966)</f>
        <v>764.84209999999996</v>
      </c>
      <c r="BE64" s="5" cm="1">
        <f t="array" ref="BE64">INDEX(GMWA!$A$2:$CR$600,MATCH(1,(GMWA!$CQ$2:$CQ$600=BE$3)*(GMWA!$CP$2:$CP$600=BE$4)*(GMWA!$CR$2:$CR$600=BE$1),0),$A64-1966)</f>
        <v>617.23889999999994</v>
      </c>
      <c r="BF64" s="5" cm="1">
        <f t="array" ref="BF64">INDEX(GMWA!$A$2:$CR$600,MATCH(1,(GMWA!$CQ$2:$CQ$600=BF$3)*(GMWA!$CP$2:$CP$600=BF$4)*(GMWA!$CR$2:$CR$600=BF$1),0),$A64-1966)</f>
        <v>338.35160000000002</v>
      </c>
      <c r="BG64" s="5" cm="1">
        <f t="array" ref="BG64">INDEX(GMWA!$A$2:$CR$600,MATCH(1,(GMWA!$CQ$2:$CQ$600=BG$3)*(GMWA!$CP$2:$CP$600=BG$4)*(GMWA!$CR$2:$CR$600=BG$1),0),$A64-1966)</f>
        <v>700.9973</v>
      </c>
      <c r="BH64" s="5" cm="1">
        <f t="array" ref="BH64">INDEX(GMWA!$A$2:$CR$600,MATCH(1,(GMWA!$CQ$2:$CQ$600=BH$3)*(GMWA!$CP$2:$CP$600=BH$4)*(GMWA!$CR$2:$CR$600=BH$1),0),$A64-1966)</f>
        <v>283.65839999999997</v>
      </c>
      <c r="BI64" s="5" cm="1">
        <f t="array" ref="BI64">INDEX(GMWA!$A$2:$CR$600,MATCH(1,(GMWA!$CQ$2:$CQ$600=BI$3)*(GMWA!$CP$2:$CP$600=BI$4)*(GMWA!$CR$2:$CR$600=BI$1),0),$A64-1966)</f>
        <v>331.30070000000001</v>
      </c>
      <c r="BK64" s="9">
        <f t="shared" si="29"/>
        <v>3.6777932512051423</v>
      </c>
      <c r="BL64" s="9">
        <f t="shared" si="30"/>
        <v>3.2953771919649153</v>
      </c>
      <c r="BM64" s="9">
        <f t="shared" si="31"/>
        <v>1.3484117422585047</v>
      </c>
      <c r="BN64" s="9">
        <f t="shared" si="32"/>
        <v>3.3444703786535142</v>
      </c>
      <c r="BO64" s="9">
        <f t="shared" si="33"/>
        <v>2.8527996792730193</v>
      </c>
      <c r="BP64" s="9">
        <f t="shared" si="34"/>
        <v>3.8188926779970744</v>
      </c>
      <c r="BQ64" s="9">
        <f t="shared" si="35"/>
        <v>1.5927845813162125</v>
      </c>
      <c r="BR64" s="9">
        <f t="shared" si="36"/>
        <v>1.2810517165194237</v>
      </c>
      <c r="BS64" s="9">
        <f t="shared" si="37"/>
        <v>2.0600597717228877</v>
      </c>
      <c r="BT64" s="9">
        <f t="shared" si="38"/>
        <v>1.9156494466784704</v>
      </c>
      <c r="BU64" s="9">
        <f t="shared" si="39"/>
        <v>1.9302582069155552</v>
      </c>
      <c r="BV64" s="9">
        <f t="shared" si="40"/>
        <v>2.7181692574698828</v>
      </c>
      <c r="BW64" s="9">
        <f t="shared" si="41"/>
        <v>2.2768460314297725</v>
      </c>
      <c r="BX64" s="9">
        <f t="shared" si="42"/>
        <v>2.0932212642173984</v>
      </c>
      <c r="BY64" s="9">
        <f t="shared" si="43"/>
        <v>1.9929921528788961</v>
      </c>
      <c r="BZ64" s="9">
        <f t="shared" si="44"/>
        <v>1.3266740567253645</v>
      </c>
      <c r="CA64" s="9">
        <f t="shared" si="45"/>
        <v>1.7079645418662304</v>
      </c>
      <c r="CB64" s="9">
        <f t="shared" si="46"/>
        <v>2.6287764524402446</v>
      </c>
      <c r="CC64" s="9">
        <f t="shared" si="47"/>
        <v>2.1901370325772702</v>
      </c>
      <c r="CD64" s="9">
        <f t="shared" si="48"/>
        <v>2.3451298977939889</v>
      </c>
    </row>
    <row r="65" spans="1:82">
      <c r="A65" s="5">
        <f t="shared" si="49"/>
        <v>2031</v>
      </c>
      <c r="B65" s="5" cm="1">
        <f t="array" ref="B65">INDEX(GMWA!$A$2:$CR$600,MATCH(1,(GMWA!$CQ$2:$CQ$600=B$3)*(GMWA!$CP$2:$CP$600=B$4)*(GMWA!$CR$2:$CR$600=B$1),0),$A65-1966)</f>
        <v>122671.4</v>
      </c>
      <c r="C65" s="5" cm="1">
        <f t="array" ref="C65">INDEX(GMWA!$A$2:$CR$600,MATCH(1,(GMWA!$CQ$2:$CQ$600=C$3)*(GMWA!$CP$2:$CP$600=C$4)*(GMWA!$CR$2:$CR$600=C$1),0),$A65-1966)</f>
        <v>1918.837</v>
      </c>
      <c r="D65" s="5" cm="1">
        <f t="array" ref="D65">INDEX(GMWA!$A$2:$CR$600,MATCH(1,(GMWA!$CQ$2:$CQ$600=D$3)*(GMWA!$CP$2:$CP$600=D$4)*(GMWA!$CR$2:$CR$600=D$1),0),$A65-1966)</f>
        <v>21526.76</v>
      </c>
      <c r="E65" s="5" cm="1">
        <f t="array" ref="E65">INDEX(GMWA!$A$2:$CR$600,MATCH(1,(GMWA!$CQ$2:$CQ$600=E$3)*(GMWA!$CP$2:$CP$600=E$4)*(GMWA!$CR$2:$CR$600=E$1),0),$A65-1966)</f>
        <v>111925.4</v>
      </c>
      <c r="F65" s="5" cm="1">
        <f t="array" ref="F65">INDEX(GMWA!$A$2:$CR$600,MATCH(1,(GMWA!$CQ$2:$CQ$600=F$3)*(GMWA!$CP$2:$CP$600=F$4)*(GMWA!$CR$2:$CR$600=F$1),0),$A65-1966)</f>
        <v>54120.480000000003</v>
      </c>
      <c r="G65" s="5" cm="1">
        <f t="array" ref="G65">INDEX(GMWA!$A$2:$CR$600,MATCH(1,(GMWA!$CQ$2:$CQ$600=G$3)*(GMWA!$CP$2:$CP$600=G$4)*(GMWA!$CR$2:$CR$600=G$1),0),$A65-1966)</f>
        <v>34.829439999999998</v>
      </c>
      <c r="H65" s="5" cm="1">
        <f t="array" ref="H65">INDEX(GMWA!$A$2:$CR$600,MATCH(1,(GMWA!$CQ$2:$CQ$600=H$3)*(GMWA!$CP$2:$CP$600=H$4)*(GMWA!$CR$2:$CR$600=H$1),0),$A65-1966)</f>
        <v>45220.21</v>
      </c>
      <c r="I65" s="5" cm="1">
        <f t="array" ref="I65">INDEX(GMWA!$A$2:$CR$600,MATCH(1,(GMWA!$CQ$2:$CQ$600=I$3)*(GMWA!$CP$2:$CP$600=I$4)*(GMWA!$CR$2:$CR$600=I$1),0),$A65-1966)</f>
        <v>2.738416</v>
      </c>
      <c r="J65" s="5" cm="1">
        <f t="array" ref="J65">INDEX(GMWA!$A$2:$CR$600,MATCH(1,(GMWA!$CQ$2:$CQ$600=J$3)*(GMWA!$CP$2:$CP$600=J$4)*(GMWA!$CR$2:$CR$600=J$1),0),$A65-1966)</f>
        <v>33925.5</v>
      </c>
      <c r="K65" s="5" cm="1">
        <f t="array" ref="K65">INDEX(GMWA!$A$2:$CR$600,MATCH(1,(GMWA!$CQ$2:$CQ$600=K$3)*(GMWA!$CP$2:$CP$600=K$4)*(GMWA!$CR$2:$CR$600=K$1),0),$A65-1966)</f>
        <v>52.138190000000002</v>
      </c>
      <c r="L65" s="5" cm="1">
        <f t="array" ref="L65">INDEX(GMWA!$A$2:$CR$600,MATCH(1,(GMWA!$CQ$2:$CQ$600=L$3)*(GMWA!$CP$2:$CP$600=L$4)*(GMWA!$CR$2:$CR$600=L$1),0),$A65-1966)</f>
        <v>85.952839999999995</v>
      </c>
      <c r="M65" s="5" cm="1">
        <f t="array" ref="M65">INDEX(GMWA!$A$2:$CR$600,MATCH(1,(GMWA!$CQ$2:$CQ$600=M$3)*(GMWA!$CP$2:$CP$600=M$4)*(GMWA!$CR$2:$CR$600=M$1),0),$A65-1966)</f>
        <v>101.76739999999999</v>
      </c>
      <c r="N65" s="5" cm="1">
        <f t="array" ref="N65">INDEX(GMWA!$A$2:$CR$600,MATCH(1,(GMWA!$CQ$2:$CQ$600=N$3)*(GMWA!$CP$2:$CP$600=N$4)*(GMWA!$CR$2:$CR$600=N$1),0),$A65-1966)</f>
        <v>45.988030000000002</v>
      </c>
      <c r="O65" s="5" cm="1">
        <f t="array" ref="O65">INDEX(GMWA!$A$2:$CR$600,MATCH(1,(GMWA!$CQ$2:$CQ$600=O$3)*(GMWA!$CP$2:$CP$600=O$4)*(GMWA!$CR$2:$CR$600=O$1),0),$A65-1966)</f>
        <v>14.754949999999999</v>
      </c>
      <c r="P65" s="5" cm="1">
        <f t="array" ref="P65">INDEX(GMWA!$A$2:$CR$600,MATCH(1,(GMWA!$CQ$2:$CQ$600=P$3)*(GMWA!$CP$2:$CP$600=P$4)*(GMWA!$CR$2:$CR$600=P$1),0),$A65-1966)</f>
        <v>15.62543</v>
      </c>
      <c r="Q65" s="5" cm="1">
        <f t="array" ref="Q65">INDEX(GMWA!$A$2:$CR$600,MATCH(1,(GMWA!$CQ$2:$CQ$600=Q$3)*(GMWA!$CP$2:$CP$600=Q$4)*(GMWA!$CR$2:$CR$600=Q$1),0),$A65-1966)</f>
        <v>7.9405840000000003</v>
      </c>
      <c r="R65" s="5" cm="1">
        <f t="array" ref="R65">INDEX(GMWA!$A$2:$CR$600,MATCH(1,(GMWA!$CQ$2:$CQ$600=R$3)*(GMWA!$CP$2:$CP$600=R$4)*(GMWA!$CR$2:$CR$600=R$1),0),$A65-1966)</f>
        <v>4.8027129999999998</v>
      </c>
      <c r="S65" s="5" cm="1">
        <f t="array" ref="S65">INDEX(GMWA!$A$2:$CR$600,MATCH(1,(GMWA!$CQ$2:$CQ$600=S$3)*(GMWA!$CP$2:$CP$600=S$4)*(GMWA!$CR$2:$CR$600=S$1),0),$A65-1966)</f>
        <v>5.7257540000000002</v>
      </c>
      <c r="T65" s="5" cm="1">
        <f t="array" ref="T65">INDEX(GMWA!$A$2:$CR$600,MATCH(1,(GMWA!$CQ$2:$CQ$600=T$3)*(GMWA!$CP$2:$CP$600=T$4)*(GMWA!$CR$2:$CR$600=T$1),0),$A65-1966)</f>
        <v>10.92305</v>
      </c>
      <c r="U65" s="5" cm="1">
        <f t="array" ref="U65">INDEX(GMWA!$A$2:$CR$600,MATCH(1,(GMWA!$CQ$2:$CQ$600=U$3)*(GMWA!$CP$2:$CP$600=U$4)*(GMWA!$CR$2:$CR$600=U$1),0),$A65-1966)</f>
        <v>7.0305010000000001</v>
      </c>
      <c r="V65" s="5" cm="1">
        <f t="array" ref="V65">INDEX(GMWA!$A$2:$CR$600,MATCH(1,(GMWA!$CQ$2:$CQ$600=V$3)*(GMWA!$CP$2:$CP$600=V$4)*(GMWA!$CR$2:$CR$600=V$1),0),$A65-1966)</f>
        <v>3347832</v>
      </c>
      <c r="W65" s="5" cm="1">
        <f t="array" ref="W65">INDEX(GMWA!$A$2:$CR$600,MATCH(1,(GMWA!$CQ$2:$CQ$600=W$3)*(GMWA!$CP$2:$CP$600=W$4)*(GMWA!$CR$2:$CR$600=W$1),0),$A65-1966)</f>
        <v>58750.8</v>
      </c>
      <c r="X65" s="5" cm="1">
        <f t="array" ref="X65">INDEX(GMWA!$A$2:$CR$600,MATCH(1,(GMWA!$CQ$2:$CQ$600=X$3)*(GMWA!$CP$2:$CP$600=X$4)*(GMWA!$CR$2:$CR$600=X$1),0),$A65-1966)</f>
        <v>1510181</v>
      </c>
      <c r="Y65" s="5" cm="1">
        <f t="array" ref="Y65">INDEX(GMWA!$A$2:$CR$600,MATCH(1,(GMWA!$CQ$2:$CQ$600=Y$3)*(GMWA!$CP$2:$CP$600=Y$4)*(GMWA!$CR$2:$CR$600=Y$1),0),$A65-1966)</f>
        <v>3334577</v>
      </c>
      <c r="Z65" s="5" cm="1">
        <f t="array" ref="Z65">INDEX(GMWA!$A$2:$CR$600,MATCH(1,(GMWA!$CQ$2:$CQ$600=Z$3)*(GMWA!$CP$2:$CP$600=Z$4)*(GMWA!$CR$2:$CR$600=Z$1),0),$A65-1966)</f>
        <v>1885481</v>
      </c>
      <c r="AA65" s="5" cm="1">
        <f t="array" ref="AA65">INDEX(GMWA!$A$2:$CR$600,MATCH(1,(GMWA!$CQ$2:$CQ$600=AA$3)*(GMWA!$CP$2:$CP$600=AA$4)*(GMWA!$CR$2:$CR$600=AA$1),0),$A65-1966)</f>
        <v>872.59990000000005</v>
      </c>
      <c r="AB65" s="5" cm="1">
        <f t="array" ref="AB65">INDEX(GMWA!$A$2:$CR$600,MATCH(1,(GMWA!$CQ$2:$CQ$600=AB$3)*(GMWA!$CP$2:$CP$600=AB$4)*(GMWA!$CR$2:$CR$600=AB$1),0),$A65-1966)</f>
        <v>2824487</v>
      </c>
      <c r="AC65" s="5" cm="1">
        <f t="array" ref="AC65">INDEX(GMWA!$A$2:$CR$600,MATCH(1,(GMWA!$CQ$2:$CQ$600=AC$3)*(GMWA!$CP$2:$CP$600=AC$4)*(GMWA!$CR$2:$CR$600=AC$1),0),$A65-1966)</f>
        <v>211.99639999999999</v>
      </c>
      <c r="AD65" s="5" cm="1">
        <f t="array" ref="AD65">INDEX(GMWA!$A$2:$CR$600,MATCH(1,(GMWA!$CQ$2:$CQ$600=AD$3)*(GMWA!$CP$2:$CP$600=AD$4)*(GMWA!$CR$2:$CR$600=AD$1),0),$A65-1966)</f>
        <v>1618180</v>
      </c>
      <c r="AE65" s="5" cm="1">
        <f t="array" ref="AE65">INDEX(GMWA!$A$2:$CR$600,MATCH(1,(GMWA!$CQ$2:$CQ$600=AE$3)*(GMWA!$CP$2:$CP$600=AE$4)*(GMWA!$CR$2:$CR$600=AE$1),0),$A65-1966)</f>
        <v>2700.739</v>
      </c>
      <c r="AF65" s="5" cm="1">
        <f t="array" ref="AF65">INDEX(GMWA!$A$2:$CR$600,MATCH(1,(GMWA!$CQ$2:$CQ$600=AF$3)*(GMWA!$CP$2:$CP$600=AF$4)*(GMWA!$CR$2:$CR$600=AF$1),0),$A65-1966)</f>
        <v>4411.857</v>
      </c>
      <c r="AG65" s="5" cm="1">
        <f t="array" ref="AG65">INDEX(GMWA!$A$2:$CR$600,MATCH(1,(GMWA!$CQ$2:$CQ$600=AG$3)*(GMWA!$CP$2:$CP$600=AG$4)*(GMWA!$CR$2:$CR$600=AG$1),0),$A65-1966)</f>
        <v>3772.7370000000001</v>
      </c>
      <c r="AH65" s="5" cm="1">
        <f t="array" ref="AH65">INDEX(GMWA!$A$2:$CR$600,MATCH(1,(GMWA!$CQ$2:$CQ$600=AH$3)*(GMWA!$CP$2:$CP$600=AH$4)*(GMWA!$CR$2:$CR$600=AH$1),0),$A65-1966)</f>
        <v>2018.8710000000001</v>
      </c>
      <c r="AI65" s="5" cm="1">
        <f t="array" ref="AI65">INDEX(GMWA!$A$2:$CR$600,MATCH(1,(GMWA!$CQ$2:$CQ$600=AI$3)*(GMWA!$CP$2:$CP$600=AI$4)*(GMWA!$CR$2:$CR$600=AI$1),0),$A65-1966)</f>
        <v>687.86329999999998</v>
      </c>
      <c r="AJ65" s="5" cm="1">
        <f t="array" ref="AJ65">INDEX(GMWA!$A$2:$CR$600,MATCH(1,(GMWA!$CQ$2:$CQ$600=AJ$3)*(GMWA!$CP$2:$CP$600=AJ$4)*(GMWA!$CR$2:$CR$600=AJ$1),0),$A65-1966)</f>
        <v>783.73490000000004</v>
      </c>
      <c r="AK65" s="5" cm="1">
        <f t="array" ref="AK65">INDEX(GMWA!$A$2:$CR$600,MATCH(1,(GMWA!$CQ$2:$CQ$600=AK$3)*(GMWA!$CP$2:$CP$600=AK$4)*(GMWA!$CR$2:$CR$600=AK$1),0),$A65-1966)</f>
        <v>594.98239999999998</v>
      </c>
      <c r="AL65" s="5" cm="1">
        <f t="array" ref="AL65">INDEX(GMWA!$A$2:$CR$600,MATCH(1,(GMWA!$CQ$2:$CQ$600=AL$3)*(GMWA!$CP$2:$CP$600=AL$4)*(GMWA!$CR$2:$CR$600=AL$1),0),$A65-1966)</f>
        <v>273.67579999999998</v>
      </c>
      <c r="AM65" s="5" cm="1">
        <f t="array" ref="AM65">INDEX(GMWA!$A$2:$CR$600,MATCH(1,(GMWA!$CQ$2:$CQ$600=AM$3)*(GMWA!$CP$2:$CP$600=AM$4)*(GMWA!$CR$2:$CR$600=AM$1),0),$A65-1966)</f>
        <v>211.67599999999999</v>
      </c>
      <c r="AN65" s="5" cm="1">
        <f t="array" ref="AN65">INDEX(GMWA!$A$2:$CR$600,MATCH(1,(GMWA!$CQ$2:$CQ$600=AN$3)*(GMWA!$CP$2:$CP$600=AN$4)*(GMWA!$CR$2:$CR$600=AN$1),0),$A65-1966)</f>
        <v>486.03930000000003</v>
      </c>
      <c r="AO65" s="5" cm="1">
        <f t="array" ref="AO65">INDEX(GMWA!$A$2:$CR$600,MATCH(1,(GMWA!$CQ$2:$CQ$600=AO$3)*(GMWA!$CP$2:$CP$600=AO$4)*(GMWA!$CR$2:$CR$600=AO$1),0),$A65-1966)</f>
        <v>299.63979999999998</v>
      </c>
      <c r="AP65" s="5" cm="1">
        <f t="array" ref="AP65">INDEX(GMWA!$A$2:$CR$600,MATCH(1,(GMWA!$CQ$2:$CQ$600=AP$3)*(GMWA!$CP$2:$CP$600=AP$4)*(GMWA!$CR$2:$CR$600=AP$1),0),$A65-1966)</f>
        <v>3595803</v>
      </c>
      <c r="AQ65" s="5" cm="1">
        <f t="array" ref="AQ65">INDEX(GMWA!$A$2:$CR$600,MATCH(1,(GMWA!$CQ$2:$CQ$600=AQ$3)*(GMWA!$CP$2:$CP$600=AQ$4)*(GMWA!$CR$2:$CR$600=AQ$1),0),$A65-1966)</f>
        <v>37411.120000000003</v>
      </c>
      <c r="AR65" s="5" cm="1">
        <f t="array" ref="AR65">INDEX(GMWA!$A$2:$CR$600,MATCH(1,(GMWA!$CQ$2:$CQ$600=AR$3)*(GMWA!$CP$2:$CP$600=AR$4)*(GMWA!$CR$2:$CR$600=AR$1),0),$A65-1966)</f>
        <v>688400.8</v>
      </c>
      <c r="AS65" s="5" cm="1">
        <f t="array" ref="AS65">INDEX(GMWA!$A$2:$CR$600,MATCH(1,(GMWA!$CQ$2:$CQ$600=AS$3)*(GMWA!$CP$2:$CP$600=AS$4)*(GMWA!$CR$2:$CR$600=AS$1),0),$A65-1966)</f>
        <v>3990511</v>
      </c>
      <c r="AT65" s="5" cm="1">
        <f t="array" ref="AT65">INDEX(GMWA!$A$2:$CR$600,MATCH(1,(GMWA!$CQ$2:$CQ$600=AT$3)*(GMWA!$CP$2:$CP$600=AT$4)*(GMWA!$CR$2:$CR$600=AT$1),0),$A65-1966)</f>
        <v>3840161</v>
      </c>
      <c r="AU65" s="5" cm="1">
        <f t="array" ref="AU65">INDEX(GMWA!$A$2:$CR$600,MATCH(1,(GMWA!$CQ$2:$CQ$600=AU$3)*(GMWA!$CP$2:$CP$600=AU$4)*(GMWA!$CR$2:$CR$600=AU$1),0),$A65-1966)</f>
        <v>3795.759</v>
      </c>
      <c r="AV65" s="5" cm="1">
        <f t="array" ref="AV65">INDEX(GMWA!$A$2:$CR$600,MATCH(1,(GMWA!$CQ$2:$CQ$600=AV$3)*(GMWA!$CP$2:$CP$600=AV$4)*(GMWA!$CR$2:$CR$600=AV$1),0),$A65-1966)</f>
        <v>8413377</v>
      </c>
      <c r="AW65" s="5" cm="1">
        <f t="array" ref="AW65">INDEX(GMWA!$A$2:$CR$600,MATCH(1,(GMWA!$CQ$2:$CQ$600=AW$3)*(GMWA!$CP$2:$CP$600=AW$4)*(GMWA!$CR$2:$CR$600=AW$1),0),$A65-1966)</f>
        <v>985.91899999999998</v>
      </c>
      <c r="AX65" s="5" cm="1">
        <f t="array" ref="AX65">INDEX(GMWA!$A$2:$CR$600,MATCH(1,(GMWA!$CQ$2:$CQ$600=AX$3)*(GMWA!$CP$2:$CP$600=AX$4)*(GMWA!$CR$2:$CR$600=AX$1),0),$A65-1966)</f>
        <v>3147703</v>
      </c>
      <c r="AY65" s="5" cm="1">
        <f t="array" ref="AY65">INDEX(GMWA!$A$2:$CR$600,MATCH(1,(GMWA!$CQ$2:$CQ$600=AY$3)*(GMWA!$CP$2:$CP$600=AY$4)*(GMWA!$CR$2:$CR$600=AY$1),0),$A65-1966)</f>
        <v>5274.7879999999996</v>
      </c>
      <c r="AZ65" s="5" cm="1">
        <f t="array" ref="AZ65">INDEX(GMWA!$A$2:$CR$600,MATCH(1,(GMWA!$CQ$2:$CQ$600=AZ$3)*(GMWA!$CP$2:$CP$600=AZ$4)*(GMWA!$CR$2:$CR$600=AZ$1),0),$A65-1966)</f>
        <v>3623.643</v>
      </c>
      <c r="BA65" s="5" cm="1">
        <f t="array" ref="BA65">INDEX(GMWA!$A$2:$CR$600,MATCH(1,(GMWA!$CQ$2:$CQ$600=BA$3)*(GMWA!$CP$2:$CP$600=BA$4)*(GMWA!$CR$2:$CR$600=BA$1),0),$A65-1966)</f>
        <v>2496.9690000000001</v>
      </c>
      <c r="BB65" s="5" cm="1">
        <f t="array" ref="BB65">INDEX(GMWA!$A$2:$CR$600,MATCH(1,(GMWA!$CQ$2:$CQ$600=BB$3)*(GMWA!$CP$2:$CP$600=BB$4)*(GMWA!$CR$2:$CR$600=BB$1),0),$A65-1966)</f>
        <v>1926.2239999999999</v>
      </c>
      <c r="BC65" s="5" cm="1">
        <f t="array" ref="BC65">INDEX(GMWA!$A$2:$CR$600,MATCH(1,(GMWA!$CQ$2:$CQ$600=BC$3)*(GMWA!$CP$2:$CP$600=BC$4)*(GMWA!$CR$2:$CR$600=BC$1),0),$A65-1966)</f>
        <v>1394.76</v>
      </c>
      <c r="BD65" s="5" cm="1">
        <f t="array" ref="BD65">INDEX(GMWA!$A$2:$CR$600,MATCH(1,(GMWA!$CQ$2:$CQ$600=BD$3)*(GMWA!$CP$2:$CP$600=BD$4)*(GMWA!$CR$2:$CR$600=BD$1),0),$A65-1966)</f>
        <v>790.27710000000002</v>
      </c>
      <c r="BE65" s="5" cm="1">
        <f t="array" ref="BE65">INDEX(GMWA!$A$2:$CR$600,MATCH(1,(GMWA!$CQ$2:$CQ$600=BE$3)*(GMWA!$CP$2:$CP$600=BE$4)*(GMWA!$CR$2:$CR$600=BE$1),0),$A65-1966)</f>
        <v>640.72379999999998</v>
      </c>
      <c r="BF65" s="5" cm="1">
        <f t="array" ref="BF65">INDEX(GMWA!$A$2:$CR$600,MATCH(1,(GMWA!$CQ$2:$CQ$600=BF$3)*(GMWA!$CP$2:$CP$600=BF$4)*(GMWA!$CR$2:$CR$600=BF$1),0),$A65-1966)</f>
        <v>347.0951</v>
      </c>
      <c r="BG65" s="5" cm="1">
        <f t="array" ref="BG65">INDEX(GMWA!$A$2:$CR$600,MATCH(1,(GMWA!$CQ$2:$CQ$600=BG$3)*(GMWA!$CP$2:$CP$600=BG$4)*(GMWA!$CR$2:$CR$600=BG$1),0),$A65-1966)</f>
        <v>731.54139999999995</v>
      </c>
      <c r="BH65" s="5" cm="1">
        <f t="array" ref="BH65">INDEX(GMWA!$A$2:$CR$600,MATCH(1,(GMWA!$CQ$2:$CQ$600=BH$3)*(GMWA!$CP$2:$CP$600=BH$4)*(GMWA!$CR$2:$CR$600=BH$1),0),$A65-1966)</f>
        <v>292.22829999999999</v>
      </c>
      <c r="BI65" s="5" cm="1">
        <f t="array" ref="BI65">INDEX(GMWA!$A$2:$CR$600,MATCH(1,(GMWA!$CQ$2:$CQ$600=BI$3)*(GMWA!$CP$2:$CP$600=BI$4)*(GMWA!$CR$2:$CR$600=BI$1),0),$A65-1966)</f>
        <v>340.24959999999999</v>
      </c>
      <c r="BK65" s="9">
        <f t="shared" si="29"/>
        <v>3.6642041775095042</v>
      </c>
      <c r="BL65" s="9">
        <f t="shared" si="30"/>
        <v>3.2660610578919771</v>
      </c>
      <c r="BM65" s="9">
        <f t="shared" si="31"/>
        <v>1.4254423807477381</v>
      </c>
      <c r="BN65" s="9">
        <f t="shared" si="32"/>
        <v>3.3565096862360653</v>
      </c>
      <c r="BO65" s="9">
        <f t="shared" si="33"/>
        <v>2.8703805554126509</v>
      </c>
      <c r="BP65" s="9">
        <f t="shared" si="34"/>
        <v>3.9914558780031943</v>
      </c>
      <c r="BQ65" s="9">
        <f t="shared" si="35"/>
        <v>1.6010061296086688</v>
      </c>
      <c r="BR65" s="9">
        <f t="shared" si="36"/>
        <v>1.2917275953742611</v>
      </c>
      <c r="BS65" s="9">
        <f t="shared" si="37"/>
        <v>2.0965220185640661</v>
      </c>
      <c r="BT65" s="9">
        <f t="shared" si="38"/>
        <v>1.9305156847810916</v>
      </c>
      <c r="BU65" s="9">
        <f t="shared" si="39"/>
        <v>1.948223616495276</v>
      </c>
      <c r="BV65" s="9">
        <f t="shared" si="40"/>
        <v>2.697442201775528</v>
      </c>
      <c r="BW65" s="9">
        <f t="shared" si="41"/>
        <v>2.2779082962705393</v>
      </c>
      <c r="BX65" s="9">
        <f t="shared" si="42"/>
        <v>2.1450410277739773</v>
      </c>
      <c r="BY65" s="9">
        <f t="shared" si="43"/>
        <v>1.9937136906880117</v>
      </c>
      <c r="BZ65" s="9">
        <f t="shared" si="44"/>
        <v>1.3345914097627092</v>
      </c>
      <c r="CA65" s="9">
        <f t="shared" si="45"/>
        <v>1.7548913714694538</v>
      </c>
      <c r="CB65" s="9">
        <f t="shared" si="46"/>
        <v>2.704961356034695</v>
      </c>
      <c r="CC65" s="9">
        <f t="shared" si="47"/>
        <v>2.2473594213472037</v>
      </c>
      <c r="CD65" s="9">
        <f t="shared" si="48"/>
        <v>2.3463174785192087</v>
      </c>
    </row>
    <row r="66" spans="1:82">
      <c r="A66" s="5">
        <f t="shared" si="49"/>
        <v>2032</v>
      </c>
      <c r="B66" s="5" cm="1">
        <f t="array" ref="B66">INDEX(GMWA!$A$2:$CR$600,MATCH(1,(GMWA!$CQ$2:$CQ$600=B$3)*(GMWA!$CP$2:$CP$600=B$4)*(GMWA!$CR$2:$CR$600=B$1),0),$A66-1966)</f>
        <v>125440.6</v>
      </c>
      <c r="C66" s="5" cm="1">
        <f t="array" ref="C66">INDEX(GMWA!$A$2:$CR$600,MATCH(1,(GMWA!$CQ$2:$CQ$600=C$3)*(GMWA!$CP$2:$CP$600=C$4)*(GMWA!$CR$2:$CR$600=C$1),0),$A66-1966)</f>
        <v>2010.9449999999999</v>
      </c>
      <c r="D66" s="5" cm="1">
        <f t="array" ref="D66">INDEX(GMWA!$A$2:$CR$600,MATCH(1,(GMWA!$CQ$2:$CQ$600=D$3)*(GMWA!$CP$2:$CP$600=D$4)*(GMWA!$CR$2:$CR$600=D$1),0),$A66-1966)</f>
        <v>22336.14</v>
      </c>
      <c r="E66" s="5" cm="1">
        <f t="array" ref="E66">INDEX(GMWA!$A$2:$CR$600,MATCH(1,(GMWA!$CQ$2:$CQ$600=E$3)*(GMWA!$CP$2:$CP$600=E$4)*(GMWA!$CR$2:$CR$600=E$1),0),$A66-1966)</f>
        <v>112724.2</v>
      </c>
      <c r="F66" s="5" cm="1">
        <f t="array" ref="F66">INDEX(GMWA!$A$2:$CR$600,MATCH(1,(GMWA!$CQ$2:$CQ$600=F$3)*(GMWA!$CP$2:$CP$600=F$4)*(GMWA!$CR$2:$CR$600=F$1),0),$A66-1966)</f>
        <v>56278.8</v>
      </c>
      <c r="G66" s="5" cm="1">
        <f t="array" ref="G66">INDEX(GMWA!$A$2:$CR$600,MATCH(1,(GMWA!$CQ$2:$CQ$600=G$3)*(GMWA!$CP$2:$CP$600=G$4)*(GMWA!$CR$2:$CR$600=G$1),0),$A66-1966)</f>
        <v>36.533720000000002</v>
      </c>
      <c r="H66" s="5" cm="1">
        <f t="array" ref="H66">INDEX(GMWA!$A$2:$CR$600,MATCH(1,(GMWA!$CQ$2:$CQ$600=H$3)*(GMWA!$CP$2:$CP$600=H$4)*(GMWA!$CR$2:$CR$600=H$1),0),$A66-1966)</f>
        <v>45788.61</v>
      </c>
      <c r="I66" s="5" cm="1">
        <f t="array" ref="I66">INDEX(GMWA!$A$2:$CR$600,MATCH(1,(GMWA!$CQ$2:$CQ$600=I$3)*(GMWA!$CP$2:$CP$600=I$4)*(GMWA!$CR$2:$CR$600=I$1),0),$A66-1966)</f>
        <v>2.817869</v>
      </c>
      <c r="J66" s="5" cm="1">
        <f t="array" ref="J66">INDEX(GMWA!$A$2:$CR$600,MATCH(1,(GMWA!$CQ$2:$CQ$600=J$3)*(GMWA!$CP$2:$CP$600=J$4)*(GMWA!$CR$2:$CR$600=J$1),0),$A66-1966)</f>
        <v>35483.370000000003</v>
      </c>
      <c r="K66" s="5" cm="1">
        <f t="array" ref="K66">INDEX(GMWA!$A$2:$CR$600,MATCH(1,(GMWA!$CQ$2:$CQ$600=K$3)*(GMWA!$CP$2:$CP$600=K$4)*(GMWA!$CR$2:$CR$600=K$1),0),$A66-1966)</f>
        <v>52.79589</v>
      </c>
      <c r="L66" s="5" cm="1">
        <f t="array" ref="L66">INDEX(GMWA!$A$2:$CR$600,MATCH(1,(GMWA!$CQ$2:$CQ$600=L$3)*(GMWA!$CP$2:$CP$600=L$4)*(GMWA!$CR$2:$CR$600=L$1),0),$A66-1966)</f>
        <v>88.897850000000005</v>
      </c>
      <c r="M66" s="5" cm="1">
        <f t="array" ref="M66">INDEX(GMWA!$A$2:$CR$600,MATCH(1,(GMWA!$CQ$2:$CQ$600=M$3)*(GMWA!$CP$2:$CP$600=M$4)*(GMWA!$CR$2:$CR$600=M$1),0),$A66-1966)</f>
        <v>102.3259</v>
      </c>
      <c r="N66" s="5" cm="1">
        <f t="array" ref="N66">INDEX(GMWA!$A$2:$CR$600,MATCH(1,(GMWA!$CQ$2:$CQ$600=N$3)*(GMWA!$CP$2:$CP$600=N$4)*(GMWA!$CR$2:$CR$600=N$1),0),$A66-1966)</f>
        <v>47.104489999999998</v>
      </c>
      <c r="O66" s="5" cm="1">
        <f t="array" ref="O66">INDEX(GMWA!$A$2:$CR$600,MATCH(1,(GMWA!$CQ$2:$CQ$600=O$3)*(GMWA!$CP$2:$CP$600=O$4)*(GMWA!$CR$2:$CR$600=O$1),0),$A66-1966)</f>
        <v>15.489039999999999</v>
      </c>
      <c r="P66" s="5" cm="1">
        <f t="array" ref="P66">INDEX(GMWA!$A$2:$CR$600,MATCH(1,(GMWA!$CQ$2:$CQ$600=P$3)*(GMWA!$CP$2:$CP$600=P$4)*(GMWA!$CR$2:$CR$600=P$1),0),$A66-1966)</f>
        <v>15.8658</v>
      </c>
      <c r="Q66" s="5" cm="1">
        <f t="array" ref="Q66">INDEX(GMWA!$A$2:$CR$600,MATCH(1,(GMWA!$CQ$2:$CQ$600=Q$3)*(GMWA!$CP$2:$CP$600=Q$4)*(GMWA!$CR$2:$CR$600=Q$1),0),$A66-1966)</f>
        <v>8.0896080000000001</v>
      </c>
      <c r="R66" s="5" cm="1">
        <f t="array" ref="R66">INDEX(GMWA!$A$2:$CR$600,MATCH(1,(GMWA!$CQ$2:$CQ$600=R$3)*(GMWA!$CP$2:$CP$600=R$4)*(GMWA!$CR$2:$CR$600=R$1),0),$A66-1966)</f>
        <v>5.0634009999999998</v>
      </c>
      <c r="S66" s="5" cm="1">
        <f t="array" ref="S66">INDEX(GMWA!$A$2:$CR$600,MATCH(1,(GMWA!$CQ$2:$CQ$600=S$3)*(GMWA!$CP$2:$CP$600=S$4)*(GMWA!$CR$2:$CR$600=S$1),0),$A66-1966)</f>
        <v>6.0837770000000004</v>
      </c>
      <c r="T66" s="5" cm="1">
        <f t="array" ref="T66">INDEX(GMWA!$A$2:$CR$600,MATCH(1,(GMWA!$CQ$2:$CQ$600=T$3)*(GMWA!$CP$2:$CP$600=T$4)*(GMWA!$CR$2:$CR$600=T$1),0),$A66-1966)</f>
        <v>11.260859999999999</v>
      </c>
      <c r="U66" s="5" cm="1">
        <f t="array" ref="U66">INDEX(GMWA!$A$2:$CR$600,MATCH(1,(GMWA!$CQ$2:$CQ$600=U$3)*(GMWA!$CP$2:$CP$600=U$4)*(GMWA!$CR$2:$CR$600=U$1),0),$A66-1966)</f>
        <v>7.132441</v>
      </c>
      <c r="V66" s="5" cm="1">
        <f t="array" ref="V66">INDEX(GMWA!$A$2:$CR$600,MATCH(1,(GMWA!$CQ$2:$CQ$600=V$3)*(GMWA!$CP$2:$CP$600=V$4)*(GMWA!$CR$2:$CR$600=V$1),0),$A66-1966)</f>
        <v>3435665</v>
      </c>
      <c r="W66" s="5" cm="1">
        <f t="array" ref="W66">INDEX(GMWA!$A$2:$CR$600,MATCH(1,(GMWA!$CQ$2:$CQ$600=W$3)*(GMWA!$CP$2:$CP$600=W$4)*(GMWA!$CR$2:$CR$600=W$1),0),$A66-1966)</f>
        <v>62098.63</v>
      </c>
      <c r="X66" s="5" cm="1">
        <f t="array" ref="X66">INDEX(GMWA!$A$2:$CR$600,MATCH(1,(GMWA!$CQ$2:$CQ$600=X$3)*(GMWA!$CP$2:$CP$600=X$4)*(GMWA!$CR$2:$CR$600=X$1),0),$A66-1966)</f>
        <v>1516677</v>
      </c>
      <c r="Y66" s="5" cm="1">
        <f t="array" ref="Y66">INDEX(GMWA!$A$2:$CR$600,MATCH(1,(GMWA!$CQ$2:$CQ$600=Y$3)*(GMWA!$CP$2:$CP$600=Y$4)*(GMWA!$CR$2:$CR$600=Y$1),0),$A66-1966)</f>
        <v>3345290</v>
      </c>
      <c r="Z66" s="5" cm="1">
        <f t="array" ref="Z66">INDEX(GMWA!$A$2:$CR$600,MATCH(1,(GMWA!$CQ$2:$CQ$600=Z$3)*(GMWA!$CP$2:$CP$600=Z$4)*(GMWA!$CR$2:$CR$600=Z$1),0),$A66-1966)</f>
        <v>1948106</v>
      </c>
      <c r="AA66" s="5" cm="1">
        <f t="array" ref="AA66">INDEX(GMWA!$A$2:$CR$600,MATCH(1,(GMWA!$CQ$2:$CQ$600=AA$3)*(GMWA!$CP$2:$CP$600=AA$4)*(GMWA!$CR$2:$CR$600=AA$1),0),$A66-1966)</f>
        <v>878.36019999999996</v>
      </c>
      <c r="AB66" s="5" cm="1">
        <f t="array" ref="AB66">INDEX(GMWA!$A$2:$CR$600,MATCH(1,(GMWA!$CQ$2:$CQ$600=AB$3)*(GMWA!$CP$2:$CP$600=AB$4)*(GMWA!$CR$2:$CR$600=AB$1),0),$A66-1966)</f>
        <v>2848334</v>
      </c>
      <c r="AC66" s="5" cm="1">
        <f t="array" ref="AC66">INDEX(GMWA!$A$2:$CR$600,MATCH(1,(GMWA!$CQ$2:$CQ$600=AC$3)*(GMWA!$CP$2:$CP$600=AC$4)*(GMWA!$CR$2:$CR$600=AC$1),0),$A66-1966)</f>
        <v>217.50579999999999</v>
      </c>
      <c r="AD66" s="5" cm="1">
        <f t="array" ref="AD66">INDEX(GMWA!$A$2:$CR$600,MATCH(1,(GMWA!$CQ$2:$CQ$600=AD$3)*(GMWA!$CP$2:$CP$600=AD$4)*(GMWA!$CR$2:$CR$600=AD$1),0),$A66-1966)</f>
        <v>1663696</v>
      </c>
      <c r="AE66" s="5" cm="1">
        <f t="array" ref="AE66">INDEX(GMWA!$A$2:$CR$600,MATCH(1,(GMWA!$CQ$2:$CQ$600=AE$3)*(GMWA!$CP$2:$CP$600=AE$4)*(GMWA!$CR$2:$CR$600=AE$1),0),$A66-1966)</f>
        <v>2715.0189999999998</v>
      </c>
      <c r="AF66" s="5" cm="1">
        <f t="array" ref="AF66">INDEX(GMWA!$A$2:$CR$600,MATCH(1,(GMWA!$CQ$2:$CQ$600=AF$3)*(GMWA!$CP$2:$CP$600=AF$4)*(GMWA!$CR$2:$CR$600=AF$1),0),$A66-1966)</f>
        <v>4530.3360000000002</v>
      </c>
      <c r="AG66" s="5" cm="1">
        <f t="array" ref="AG66">INDEX(GMWA!$A$2:$CR$600,MATCH(1,(GMWA!$CQ$2:$CQ$600=AG$3)*(GMWA!$CP$2:$CP$600=AG$4)*(GMWA!$CR$2:$CR$600=AG$1),0),$A66-1966)</f>
        <v>3814</v>
      </c>
      <c r="AH66" s="5" cm="1">
        <f t="array" ref="AH66">INDEX(GMWA!$A$2:$CR$600,MATCH(1,(GMWA!$CQ$2:$CQ$600=AH$3)*(GMWA!$CP$2:$CP$600=AH$4)*(GMWA!$CR$2:$CR$600=AH$1),0),$A66-1966)</f>
        <v>2066.6179999999999</v>
      </c>
      <c r="AI66" s="5" cm="1">
        <f t="array" ref="AI66">INDEX(GMWA!$A$2:$CR$600,MATCH(1,(GMWA!$CQ$2:$CQ$600=AI$3)*(GMWA!$CP$2:$CP$600=AI$4)*(GMWA!$CR$2:$CR$600=AI$1),0),$A66-1966)</f>
        <v>707.69010000000003</v>
      </c>
      <c r="AJ66" s="5" cm="1">
        <f t="array" ref="AJ66">INDEX(GMWA!$A$2:$CR$600,MATCH(1,(GMWA!$CQ$2:$CQ$600=AJ$3)*(GMWA!$CP$2:$CP$600=AJ$4)*(GMWA!$CR$2:$CR$600=AJ$1),0),$A66-1966)</f>
        <v>795.48749999999995</v>
      </c>
      <c r="AK66" s="5" cm="1">
        <f t="array" ref="AK66">INDEX(GMWA!$A$2:$CR$600,MATCH(1,(GMWA!$CQ$2:$CQ$600=AK$3)*(GMWA!$CP$2:$CP$600=AK$4)*(GMWA!$CR$2:$CR$600=AK$1),0),$A66-1966)</f>
        <v>602.52800000000002</v>
      </c>
      <c r="AL66" s="5" cm="1">
        <f t="array" ref="AL66">INDEX(GMWA!$A$2:$CR$600,MATCH(1,(GMWA!$CQ$2:$CQ$600=AL$3)*(GMWA!$CP$2:$CP$600=AL$4)*(GMWA!$CR$2:$CR$600=AL$1),0),$A66-1966)</f>
        <v>281.24400000000003</v>
      </c>
      <c r="AM66" s="5" cm="1">
        <f t="array" ref="AM66">INDEX(GMWA!$A$2:$CR$600,MATCH(1,(GMWA!$CQ$2:$CQ$600=AM$3)*(GMWA!$CP$2:$CP$600=AM$4)*(GMWA!$CR$2:$CR$600=AM$1),0),$A66-1966)</f>
        <v>219.58690000000001</v>
      </c>
      <c r="AN66" s="5" cm="1">
        <f t="array" ref="AN66">INDEX(GMWA!$A$2:$CR$600,MATCH(1,(GMWA!$CQ$2:$CQ$600=AN$3)*(GMWA!$CP$2:$CP$600=AN$4)*(GMWA!$CR$2:$CR$600=AN$1),0),$A66-1966)</f>
        <v>490.27269999999999</v>
      </c>
      <c r="AO66" s="5" cm="1">
        <f t="array" ref="AO66">INDEX(GMWA!$A$2:$CR$600,MATCH(1,(GMWA!$CQ$2:$CQ$600=AO$3)*(GMWA!$CP$2:$CP$600=AO$4)*(GMWA!$CR$2:$CR$600=AO$1),0),$A66-1966)</f>
        <v>303.78590000000003</v>
      </c>
      <c r="AP66" s="5" cm="1">
        <f t="array" ref="AP66">INDEX(GMWA!$A$2:$CR$600,MATCH(1,(GMWA!$CQ$2:$CQ$600=AP$3)*(GMWA!$CP$2:$CP$600=AP$4)*(GMWA!$CR$2:$CR$600=AP$1),0),$A66-1966)</f>
        <v>3729344</v>
      </c>
      <c r="AQ66" s="5" cm="1">
        <f t="array" ref="AQ66">INDEX(GMWA!$A$2:$CR$600,MATCH(1,(GMWA!$CQ$2:$CQ$600=AQ$3)*(GMWA!$CP$2:$CP$600=AQ$4)*(GMWA!$CR$2:$CR$600=AQ$1),0),$A66-1966)</f>
        <v>38765.870000000003</v>
      </c>
      <c r="AR66" s="5" cm="1">
        <f t="array" ref="AR66">INDEX(GMWA!$A$2:$CR$600,MATCH(1,(GMWA!$CQ$2:$CQ$600=AR$3)*(GMWA!$CP$2:$CP$600=AR$4)*(GMWA!$CR$2:$CR$600=AR$1),0),$A66-1966)</f>
        <v>700028.1</v>
      </c>
      <c r="AS66" s="5" cm="1">
        <f t="array" ref="AS66">INDEX(GMWA!$A$2:$CR$600,MATCH(1,(GMWA!$CQ$2:$CQ$600=AS$3)*(GMWA!$CP$2:$CP$600=AS$4)*(GMWA!$CR$2:$CR$600=AS$1),0),$A66-1966)</f>
        <v>4128109</v>
      </c>
      <c r="AT66" s="5" cm="1">
        <f t="array" ref="AT66">INDEX(GMWA!$A$2:$CR$600,MATCH(1,(GMWA!$CQ$2:$CQ$600=AT$3)*(GMWA!$CP$2:$CP$600=AT$4)*(GMWA!$CR$2:$CR$600=AT$1),0),$A66-1966)</f>
        <v>4025692</v>
      </c>
      <c r="AU66" s="5" cm="1">
        <f t="array" ref="AU66">INDEX(GMWA!$A$2:$CR$600,MATCH(1,(GMWA!$CQ$2:$CQ$600=AU$3)*(GMWA!$CP$2:$CP$600=AU$4)*(GMWA!$CR$2:$CR$600=AU$1),0),$A66-1966)</f>
        <v>3929.4349999999999</v>
      </c>
      <c r="AV66" s="5" cm="1">
        <f t="array" ref="AV66">INDEX(GMWA!$A$2:$CR$600,MATCH(1,(GMWA!$CQ$2:$CQ$600=AV$3)*(GMWA!$CP$2:$CP$600=AV$4)*(GMWA!$CR$2:$CR$600=AV$1),0),$A66-1966)</f>
        <v>8717511</v>
      </c>
      <c r="AW66" s="5" cm="1">
        <f t="array" ref="AW66">INDEX(GMWA!$A$2:$CR$600,MATCH(1,(GMWA!$CQ$2:$CQ$600=AW$3)*(GMWA!$CP$2:$CP$600=AW$4)*(GMWA!$CR$2:$CR$600=AW$1),0),$A66-1966)</f>
        <v>1014.522</v>
      </c>
      <c r="AX66" s="5" cm="1">
        <f t="array" ref="AX66">INDEX(GMWA!$A$2:$CR$600,MATCH(1,(GMWA!$CQ$2:$CQ$600=AX$3)*(GMWA!$CP$2:$CP$600=AX$4)*(GMWA!$CR$2:$CR$600=AX$1),0),$A66-1966)</f>
        <v>3247755</v>
      </c>
      <c r="AY66" s="5" cm="1">
        <f t="array" ref="AY66">INDEX(GMWA!$A$2:$CR$600,MATCH(1,(GMWA!$CQ$2:$CQ$600=AY$3)*(GMWA!$CP$2:$CP$600=AY$4)*(GMWA!$CR$2:$CR$600=AY$1),0),$A66-1966)</f>
        <v>5417.3789999999999</v>
      </c>
      <c r="AZ66" s="5" cm="1">
        <f t="array" ref="AZ66">INDEX(GMWA!$A$2:$CR$600,MATCH(1,(GMWA!$CQ$2:$CQ$600=AZ$3)*(GMWA!$CP$2:$CP$600=AZ$4)*(GMWA!$CR$2:$CR$600=AZ$1),0),$A66-1966)</f>
        <v>3733.29</v>
      </c>
      <c r="BA66" s="5" cm="1">
        <f t="array" ref="BA66">INDEX(GMWA!$A$2:$CR$600,MATCH(1,(GMWA!$CQ$2:$CQ$600=BA$3)*(GMWA!$CP$2:$CP$600=BA$4)*(GMWA!$CR$2:$CR$600=BA$1),0),$A66-1966)</f>
        <v>2554.87</v>
      </c>
      <c r="BB66" s="5" cm="1">
        <f t="array" ref="BB66">INDEX(GMWA!$A$2:$CR$600,MATCH(1,(GMWA!$CQ$2:$CQ$600=BB$3)*(GMWA!$CP$2:$CP$600=BB$4)*(GMWA!$CR$2:$CR$600=BB$1),0),$A66-1966)</f>
        <v>1980.184</v>
      </c>
      <c r="BC66" s="5" cm="1">
        <f t="array" ref="BC66">INDEX(GMWA!$A$2:$CR$600,MATCH(1,(GMWA!$CQ$2:$CQ$600=BC$3)*(GMWA!$CP$2:$CP$600=BC$4)*(GMWA!$CR$2:$CR$600=BC$1),0),$A66-1966)</f>
        <v>1438.1320000000001</v>
      </c>
      <c r="BD66" s="5" cm="1">
        <f t="array" ref="BD66">INDEX(GMWA!$A$2:$CR$600,MATCH(1,(GMWA!$CQ$2:$CQ$600=BD$3)*(GMWA!$CP$2:$CP$600=BD$4)*(GMWA!$CR$2:$CR$600=BD$1),0),$A66-1966)</f>
        <v>814.69780000000003</v>
      </c>
      <c r="BE66" s="5" cm="1">
        <f t="array" ref="BE66">INDEX(GMWA!$A$2:$CR$600,MATCH(1,(GMWA!$CQ$2:$CQ$600=BE$3)*(GMWA!$CP$2:$CP$600=BE$4)*(GMWA!$CR$2:$CR$600=BE$1),0),$A66-1966)</f>
        <v>664.67409999999995</v>
      </c>
      <c r="BF66" s="5" cm="1">
        <f t="array" ref="BF66">INDEX(GMWA!$A$2:$CR$600,MATCH(1,(GMWA!$CQ$2:$CQ$600=BF$3)*(GMWA!$CP$2:$CP$600=BF$4)*(GMWA!$CR$2:$CR$600=BF$1),0),$A66-1966)</f>
        <v>355.49900000000002</v>
      </c>
      <c r="BG66" s="5" cm="1">
        <f t="array" ref="BG66">INDEX(GMWA!$A$2:$CR$600,MATCH(1,(GMWA!$CQ$2:$CQ$600=BG$3)*(GMWA!$CP$2:$CP$600=BG$4)*(GMWA!$CR$2:$CR$600=BG$1),0),$A66-1966)</f>
        <v>762.30790000000002</v>
      </c>
      <c r="BH66" s="5" cm="1">
        <f t="array" ref="BH66">INDEX(GMWA!$A$2:$CR$600,MATCH(1,(GMWA!$CQ$2:$CQ$600=BH$3)*(GMWA!$CP$2:$CP$600=BH$4)*(GMWA!$CR$2:$CR$600=BH$1),0),$A66-1966)</f>
        <v>300.69970000000001</v>
      </c>
      <c r="BI66" s="5" cm="1">
        <f t="array" ref="BI66">INDEX(GMWA!$A$2:$CR$600,MATCH(1,(GMWA!$CQ$2:$CQ$600=BI$3)*(GMWA!$CP$2:$CP$600=BI$4)*(GMWA!$CR$2:$CR$600=BI$1),0),$A66-1966)</f>
        <v>349.59280000000001</v>
      </c>
      <c r="BK66" s="9">
        <f t="shared" si="29"/>
        <v>3.6511301305569663</v>
      </c>
      <c r="BL66" s="9">
        <f t="shared" si="30"/>
        <v>3.2383081559126183</v>
      </c>
      <c r="BM66" s="9">
        <f t="shared" si="31"/>
        <v>1.4727024936753179</v>
      </c>
      <c r="BN66" s="9">
        <f t="shared" si="32"/>
        <v>3.3696391045320433</v>
      </c>
      <c r="BO66" s="9">
        <f t="shared" si="33"/>
        <v>2.888898242703426</v>
      </c>
      <c r="BP66" s="9">
        <f t="shared" si="34"/>
        <v>4.1593095862039293</v>
      </c>
      <c r="BQ66" s="9">
        <f t="shared" si="35"/>
        <v>1.6075576108700738</v>
      </c>
      <c r="BR66" s="9">
        <f t="shared" si="36"/>
        <v>1.295537406358819</v>
      </c>
      <c r="BS66" s="9">
        <f t="shared" si="37"/>
        <v>2.1328037093315126</v>
      </c>
      <c r="BT66" s="9">
        <f t="shared" si="38"/>
        <v>1.9445863914764501</v>
      </c>
      <c r="BU66" s="9">
        <f t="shared" si="39"/>
        <v>1.9622793982609676</v>
      </c>
      <c r="BV66" s="9">
        <f t="shared" si="40"/>
        <v>2.6829024646040907</v>
      </c>
      <c r="BW66" s="9">
        <f t="shared" si="41"/>
        <v>2.2793031900428624</v>
      </c>
      <c r="BX66" s="9">
        <f t="shared" si="42"/>
        <v>2.1886755233682087</v>
      </c>
      <c r="BY66" s="9">
        <f t="shared" si="43"/>
        <v>1.9944750860321503</v>
      </c>
      <c r="BZ66" s="9">
        <f t="shared" si="44"/>
        <v>1.3426111317648308</v>
      </c>
      <c r="CA66" s="9">
        <f t="shared" si="45"/>
        <v>1.8003587632091704</v>
      </c>
      <c r="CB66" s="9">
        <f t="shared" si="46"/>
        <v>2.770555529496523</v>
      </c>
      <c r="CC66" s="9">
        <f t="shared" si="47"/>
        <v>2.2968564229662389</v>
      </c>
      <c r="CD66" s="9">
        <f t="shared" si="48"/>
        <v>2.3478512333850912</v>
      </c>
    </row>
    <row r="67" spans="1:82">
      <c r="A67" s="5">
        <f t="shared" si="49"/>
        <v>2033</v>
      </c>
      <c r="B67" s="5" cm="1">
        <f t="array" ref="B67">INDEX(GMWA!$A$2:$CR$600,MATCH(1,(GMWA!$CQ$2:$CQ$600=B$3)*(GMWA!$CP$2:$CP$600=B$4)*(GMWA!$CR$2:$CR$600=B$1),0),$A67-1966)</f>
        <v>128412.1</v>
      </c>
      <c r="C67" s="5" cm="1">
        <f t="array" ref="C67">INDEX(GMWA!$A$2:$CR$600,MATCH(1,(GMWA!$CQ$2:$CQ$600=C$3)*(GMWA!$CP$2:$CP$600=C$4)*(GMWA!$CR$2:$CR$600=C$1),0),$A67-1966)</f>
        <v>2109.3670000000002</v>
      </c>
      <c r="D67" s="5" cm="1">
        <f t="array" ref="D67">INDEX(GMWA!$A$2:$CR$600,MATCH(1,(GMWA!$CQ$2:$CQ$600=D$3)*(GMWA!$CP$2:$CP$600=D$4)*(GMWA!$CR$2:$CR$600=D$1),0),$A67-1966)</f>
        <v>22571.72</v>
      </c>
      <c r="E67" s="5" cm="1">
        <f t="array" ref="E67">INDEX(GMWA!$A$2:$CR$600,MATCH(1,(GMWA!$CQ$2:$CQ$600=E$3)*(GMWA!$CP$2:$CP$600=E$4)*(GMWA!$CR$2:$CR$600=E$1),0),$A67-1966)</f>
        <v>113389.1</v>
      </c>
      <c r="F67" s="5" cm="1">
        <f t="array" ref="F67">INDEX(GMWA!$A$2:$CR$600,MATCH(1,(GMWA!$CQ$2:$CQ$600=F$3)*(GMWA!$CP$2:$CP$600=F$4)*(GMWA!$CR$2:$CR$600=F$1),0),$A67-1966)</f>
        <v>58545.56</v>
      </c>
      <c r="G67" s="5" cm="1">
        <f t="array" ref="G67">INDEX(GMWA!$A$2:$CR$600,MATCH(1,(GMWA!$CQ$2:$CQ$600=G$3)*(GMWA!$CP$2:$CP$600=G$4)*(GMWA!$CR$2:$CR$600=G$1),0),$A67-1966)</f>
        <v>38.214280000000002</v>
      </c>
      <c r="H67" s="5" cm="1">
        <f t="array" ref="H67">INDEX(GMWA!$A$2:$CR$600,MATCH(1,(GMWA!$CQ$2:$CQ$600=H$3)*(GMWA!$CP$2:$CP$600=H$4)*(GMWA!$CR$2:$CR$600=H$1),0),$A67-1966)</f>
        <v>46335.81</v>
      </c>
      <c r="I67" s="5" cm="1">
        <f t="array" ref="I67">INDEX(GMWA!$A$2:$CR$600,MATCH(1,(GMWA!$CQ$2:$CQ$600=I$3)*(GMWA!$CP$2:$CP$600=I$4)*(GMWA!$CR$2:$CR$600=I$1),0),$A67-1966)</f>
        <v>2.8996089999999999</v>
      </c>
      <c r="J67" s="5" cm="1">
        <f t="array" ref="J67">INDEX(GMWA!$A$2:$CR$600,MATCH(1,(GMWA!$CQ$2:$CQ$600=J$3)*(GMWA!$CP$2:$CP$600=J$4)*(GMWA!$CR$2:$CR$600=J$1),0),$A67-1966)</f>
        <v>37042.29</v>
      </c>
      <c r="K67" s="5" cm="1">
        <f t="array" ref="K67">INDEX(GMWA!$A$2:$CR$600,MATCH(1,(GMWA!$CQ$2:$CQ$600=K$3)*(GMWA!$CP$2:$CP$600=K$4)*(GMWA!$CR$2:$CR$600=K$1),0),$A67-1966)</f>
        <v>53.453830000000004</v>
      </c>
      <c r="L67" s="5" cm="1">
        <f t="array" ref="L67">INDEX(GMWA!$A$2:$CR$600,MATCH(1,(GMWA!$CQ$2:$CQ$600=L$3)*(GMWA!$CP$2:$CP$600=L$4)*(GMWA!$CR$2:$CR$600=L$1),0),$A67-1966)</f>
        <v>91.793430000000001</v>
      </c>
      <c r="M67" s="5" cm="1">
        <f t="array" ref="M67">INDEX(GMWA!$A$2:$CR$600,MATCH(1,(GMWA!$CQ$2:$CQ$600=M$3)*(GMWA!$CP$2:$CP$600=M$4)*(GMWA!$CR$2:$CR$600=M$1),0),$A67-1966)</f>
        <v>103.02079999999999</v>
      </c>
      <c r="N67" s="5" cm="1">
        <f t="array" ref="N67">INDEX(GMWA!$A$2:$CR$600,MATCH(1,(GMWA!$CQ$2:$CQ$600=N$3)*(GMWA!$CP$2:$CP$600=N$4)*(GMWA!$CR$2:$CR$600=N$1),0),$A67-1966)</f>
        <v>48.251440000000002</v>
      </c>
      <c r="O67" s="5" cm="1">
        <f t="array" ref="O67">INDEX(GMWA!$A$2:$CR$600,MATCH(1,(GMWA!$CQ$2:$CQ$600=O$3)*(GMWA!$CP$2:$CP$600=O$4)*(GMWA!$CR$2:$CR$600=O$1),0),$A67-1966)</f>
        <v>16.202850000000002</v>
      </c>
      <c r="P67" s="5" cm="1">
        <f t="array" ref="P67">INDEX(GMWA!$A$2:$CR$600,MATCH(1,(GMWA!$CQ$2:$CQ$600=P$3)*(GMWA!$CP$2:$CP$600=P$4)*(GMWA!$CR$2:$CR$600=P$1),0),$A67-1966)</f>
        <v>16.113499999999998</v>
      </c>
      <c r="Q67" s="5" cm="1">
        <f t="array" ref="Q67">INDEX(GMWA!$A$2:$CR$600,MATCH(1,(GMWA!$CQ$2:$CQ$600=Q$3)*(GMWA!$CP$2:$CP$600=Q$4)*(GMWA!$CR$2:$CR$600=Q$1),0),$A67-1966)</f>
        <v>8.2444009999999999</v>
      </c>
      <c r="R67" s="5" cm="1">
        <f t="array" ref="R67">INDEX(GMWA!$A$2:$CR$600,MATCH(1,(GMWA!$CQ$2:$CQ$600=R$3)*(GMWA!$CP$2:$CP$600=R$4)*(GMWA!$CR$2:$CR$600=R$1),0),$A67-1966)</f>
        <v>5.3154810000000001</v>
      </c>
      <c r="S67" s="5" cm="1">
        <f t="array" ref="S67">INDEX(GMWA!$A$2:$CR$600,MATCH(1,(GMWA!$CQ$2:$CQ$600=S$3)*(GMWA!$CP$2:$CP$600=S$4)*(GMWA!$CR$2:$CR$600=S$1),0),$A67-1966)</f>
        <v>6.438294</v>
      </c>
      <c r="T67" s="5" cm="1">
        <f t="array" ref="T67">INDEX(GMWA!$A$2:$CR$600,MATCH(1,(GMWA!$CQ$2:$CQ$600=T$3)*(GMWA!$CP$2:$CP$600=T$4)*(GMWA!$CR$2:$CR$600=T$1),0),$A67-1966)</f>
        <v>11.571429999999999</v>
      </c>
      <c r="U67" s="5" cm="1">
        <f t="array" ref="U67">INDEX(GMWA!$A$2:$CR$600,MATCH(1,(GMWA!$CQ$2:$CQ$600=U$3)*(GMWA!$CP$2:$CP$600=U$4)*(GMWA!$CR$2:$CR$600=U$1),0),$A67-1966)</f>
        <v>7.2401949999999999</v>
      </c>
      <c r="V67" s="5" cm="1">
        <f t="array" ref="V67">INDEX(GMWA!$A$2:$CR$600,MATCH(1,(GMWA!$CQ$2:$CQ$600=V$3)*(GMWA!$CP$2:$CP$600=V$4)*(GMWA!$CR$2:$CR$600=V$1),0),$A67-1966)</f>
        <v>3532322</v>
      </c>
      <c r="W67" s="5" cm="1">
        <f t="array" ref="W67">INDEX(GMWA!$A$2:$CR$600,MATCH(1,(GMWA!$CQ$2:$CQ$600=W$3)*(GMWA!$CP$2:$CP$600=W$4)*(GMWA!$CR$2:$CR$600=W$1),0),$A67-1966)</f>
        <v>65656.639999999999</v>
      </c>
      <c r="X67" s="5" cm="1">
        <f t="array" ref="X67">INDEX(GMWA!$A$2:$CR$600,MATCH(1,(GMWA!$CQ$2:$CQ$600=X$3)*(GMWA!$CP$2:$CP$600=X$4)*(GMWA!$CR$2:$CR$600=X$1),0),$A67-1966)</f>
        <v>1521905</v>
      </c>
      <c r="Y67" s="5" cm="1">
        <f t="array" ref="Y67">INDEX(GMWA!$A$2:$CR$600,MATCH(1,(GMWA!$CQ$2:$CQ$600=Y$3)*(GMWA!$CP$2:$CP$600=Y$4)*(GMWA!$CR$2:$CR$600=Y$1),0),$A67-1966)</f>
        <v>3351536</v>
      </c>
      <c r="Z67" s="5" cm="1">
        <f t="array" ref="Z67">INDEX(GMWA!$A$2:$CR$600,MATCH(1,(GMWA!$CQ$2:$CQ$600=Z$3)*(GMWA!$CP$2:$CP$600=Z$4)*(GMWA!$CR$2:$CR$600=Z$1),0),$A67-1966)</f>
        <v>2013876</v>
      </c>
      <c r="AA67" s="5" cm="1">
        <f t="array" ref="AA67">INDEX(GMWA!$A$2:$CR$600,MATCH(1,(GMWA!$CQ$2:$CQ$600=AA$3)*(GMWA!$CP$2:$CP$600=AA$4)*(GMWA!$CR$2:$CR$600=AA$1),0),$A67-1966)</f>
        <v>883.77419999999995</v>
      </c>
      <c r="AB67" s="5" cm="1">
        <f t="array" ref="AB67">INDEX(GMWA!$A$2:$CR$600,MATCH(1,(GMWA!$CQ$2:$CQ$600=AB$3)*(GMWA!$CP$2:$CP$600=AB$4)*(GMWA!$CR$2:$CR$600=AB$1),0),$A67-1966)</f>
        <v>2873001</v>
      </c>
      <c r="AC67" s="5" cm="1">
        <f t="array" ref="AC67">INDEX(GMWA!$A$2:$CR$600,MATCH(1,(GMWA!$CQ$2:$CQ$600=AC$3)*(GMWA!$CP$2:$CP$600=AC$4)*(GMWA!$CR$2:$CR$600=AC$1),0),$A67-1966)</f>
        <v>224.29400000000001</v>
      </c>
      <c r="AD67" s="5" cm="1">
        <f t="array" ref="AD67">INDEX(GMWA!$A$2:$CR$600,MATCH(1,(GMWA!$CQ$2:$CQ$600=AD$3)*(GMWA!$CP$2:$CP$600=AD$4)*(GMWA!$CR$2:$CR$600=AD$1),0),$A67-1966)</f>
        <v>1709196</v>
      </c>
      <c r="AE67" s="5" cm="1">
        <f t="array" ref="AE67">INDEX(GMWA!$A$2:$CR$600,MATCH(1,(GMWA!$CQ$2:$CQ$600=AE$3)*(GMWA!$CP$2:$CP$600=AE$4)*(GMWA!$CR$2:$CR$600=AE$1),0),$A67-1966)</f>
        <v>2744.89</v>
      </c>
      <c r="AF67" s="5" cm="1">
        <f t="array" ref="AF67">INDEX(GMWA!$A$2:$CR$600,MATCH(1,(GMWA!$CQ$2:$CQ$600=AF$3)*(GMWA!$CP$2:$CP$600=AF$4)*(GMWA!$CR$2:$CR$600=AF$1),0),$A67-1966)</f>
        <v>4652.2669999999998</v>
      </c>
      <c r="AG67" s="5" cm="1">
        <f t="array" ref="AG67">INDEX(GMWA!$A$2:$CR$600,MATCH(1,(GMWA!$CQ$2:$CQ$600=AG$3)*(GMWA!$CP$2:$CP$600=AG$4)*(GMWA!$CR$2:$CR$600=AG$1),0),$A67-1966)</f>
        <v>3855.7260000000001</v>
      </c>
      <c r="AH67" s="5" cm="1">
        <f t="array" ref="AH67">INDEX(GMWA!$A$2:$CR$600,MATCH(1,(GMWA!$CQ$2:$CQ$600=AH$3)*(GMWA!$CP$2:$CP$600=AH$4)*(GMWA!$CR$2:$CR$600=AH$1),0),$A67-1966)</f>
        <v>2115.6959999999999</v>
      </c>
      <c r="AI67" s="5" cm="1">
        <f t="array" ref="AI67">INDEX(GMWA!$A$2:$CR$600,MATCH(1,(GMWA!$CQ$2:$CQ$600=AI$3)*(GMWA!$CP$2:$CP$600=AI$4)*(GMWA!$CR$2:$CR$600=AI$1),0),$A67-1966)</f>
        <v>728.13620000000003</v>
      </c>
      <c r="AJ67" s="5" cm="1">
        <f t="array" ref="AJ67">INDEX(GMWA!$A$2:$CR$600,MATCH(1,(GMWA!$CQ$2:$CQ$600=AJ$3)*(GMWA!$CP$2:$CP$600=AJ$4)*(GMWA!$CR$2:$CR$600=AJ$1),0),$A67-1966)</f>
        <v>807.59569999999997</v>
      </c>
      <c r="AK67" s="5" cm="1">
        <f t="array" ref="AK67">INDEX(GMWA!$A$2:$CR$600,MATCH(1,(GMWA!$CQ$2:$CQ$600=AK$3)*(GMWA!$CP$2:$CP$600=AK$4)*(GMWA!$CR$2:$CR$600=AK$1),0),$A67-1966)</f>
        <v>610.35130000000004</v>
      </c>
      <c r="AL67" s="5" cm="1">
        <f t="array" ref="AL67">INDEX(GMWA!$A$2:$CR$600,MATCH(1,(GMWA!$CQ$2:$CQ$600=AL$3)*(GMWA!$CP$2:$CP$600=AL$4)*(GMWA!$CR$2:$CR$600=AL$1),0),$A67-1966)</f>
        <v>288.6318</v>
      </c>
      <c r="AM67" s="5" cm="1">
        <f t="array" ref="AM67">INDEX(GMWA!$A$2:$CR$600,MATCH(1,(GMWA!$CQ$2:$CQ$600=AM$3)*(GMWA!$CP$2:$CP$600=AM$4)*(GMWA!$CR$2:$CR$600=AM$1),0),$A67-1966)</f>
        <v>227.81899999999999</v>
      </c>
      <c r="AN67" s="5" cm="1">
        <f t="array" ref="AN67">INDEX(GMWA!$A$2:$CR$600,MATCH(1,(GMWA!$CQ$2:$CQ$600=AN$3)*(GMWA!$CP$2:$CP$600=AN$4)*(GMWA!$CR$2:$CR$600=AN$1),0),$A67-1966)</f>
        <v>494.61290000000002</v>
      </c>
      <c r="AO67" s="5" cm="1">
        <f t="array" ref="AO67">INDEX(GMWA!$A$2:$CR$600,MATCH(1,(GMWA!$CQ$2:$CQ$600=AO$3)*(GMWA!$CP$2:$CP$600=AO$4)*(GMWA!$CR$2:$CR$600=AO$1),0),$A67-1966)</f>
        <v>308.12549999999999</v>
      </c>
      <c r="AP67" s="5" cm="1">
        <f t="array" ref="AP67">INDEX(GMWA!$A$2:$CR$600,MATCH(1,(GMWA!$CQ$2:$CQ$600=AP$3)*(GMWA!$CP$2:$CP$600=AP$4)*(GMWA!$CR$2:$CR$600=AP$1),0),$A67-1966)</f>
        <v>3866987</v>
      </c>
      <c r="AQ67" s="5" cm="1">
        <f t="array" ref="AQ67">INDEX(GMWA!$A$2:$CR$600,MATCH(1,(GMWA!$CQ$2:$CQ$600=AQ$3)*(GMWA!$CP$2:$CP$600=AQ$4)*(GMWA!$CR$2:$CR$600=AQ$1),0),$A67-1966)</f>
        <v>40163.519999999997</v>
      </c>
      <c r="AR67" s="5" cm="1">
        <f t="array" ref="AR67">INDEX(GMWA!$A$2:$CR$600,MATCH(1,(GMWA!$CQ$2:$CQ$600=AR$3)*(GMWA!$CP$2:$CP$600=AR$4)*(GMWA!$CR$2:$CR$600=AR$1),0),$A67-1966)</f>
        <v>711636.1</v>
      </c>
      <c r="AS67" s="5" cm="1">
        <f t="array" ref="AS67">INDEX(GMWA!$A$2:$CR$600,MATCH(1,(GMWA!$CQ$2:$CQ$600=AS$3)*(GMWA!$CP$2:$CP$600=AS$4)*(GMWA!$CR$2:$CR$600=AS$1),0),$A67-1966)</f>
        <v>4271981</v>
      </c>
      <c r="AT67" s="5" cm="1">
        <f t="array" ref="AT67">INDEX(GMWA!$A$2:$CR$600,MATCH(1,(GMWA!$CQ$2:$CQ$600=AT$3)*(GMWA!$CP$2:$CP$600=AT$4)*(GMWA!$CR$2:$CR$600=AT$1),0),$A67-1966)</f>
        <v>4217660</v>
      </c>
      <c r="AU67" s="5" cm="1">
        <f t="array" ref="AU67">INDEX(GMWA!$A$2:$CR$600,MATCH(1,(GMWA!$CQ$2:$CQ$600=AU$3)*(GMWA!$CP$2:$CP$600=AU$4)*(GMWA!$CR$2:$CR$600=AU$1),0),$A67-1966)</f>
        <v>4066.7640000000001</v>
      </c>
      <c r="AV67" s="5" cm="1">
        <f t="array" ref="AV67">INDEX(GMWA!$A$2:$CR$600,MATCH(1,(GMWA!$CQ$2:$CQ$600=AV$3)*(GMWA!$CP$2:$CP$600=AV$4)*(GMWA!$CR$2:$CR$600=AV$1),0),$A67-1966)</f>
        <v>9031318</v>
      </c>
      <c r="AW67" s="5" cm="1">
        <f t="array" ref="AW67">INDEX(GMWA!$A$2:$CR$600,MATCH(1,(GMWA!$CQ$2:$CQ$600=AW$3)*(GMWA!$CP$2:$CP$600=AW$4)*(GMWA!$CR$2:$CR$600=AW$1),0),$A67-1966)</f>
        <v>1043.9480000000001</v>
      </c>
      <c r="AX67" s="5" cm="1">
        <f t="array" ref="AX67">INDEX(GMWA!$A$2:$CR$600,MATCH(1,(GMWA!$CQ$2:$CQ$600=AX$3)*(GMWA!$CP$2:$CP$600=AX$4)*(GMWA!$CR$2:$CR$600=AX$1),0),$A67-1966)</f>
        <v>3346533</v>
      </c>
      <c r="AY67" s="5" cm="1">
        <f t="array" ref="AY67">INDEX(GMWA!$A$2:$CR$600,MATCH(1,(GMWA!$CQ$2:$CQ$600=AY$3)*(GMWA!$CP$2:$CP$600=AY$4)*(GMWA!$CR$2:$CR$600=AY$1),0),$A67-1966)</f>
        <v>5564.4669999999996</v>
      </c>
      <c r="AZ67" s="5" cm="1">
        <f t="array" ref="AZ67">INDEX(GMWA!$A$2:$CR$600,MATCH(1,(GMWA!$CQ$2:$CQ$600=AZ$3)*(GMWA!$CP$2:$CP$600=AZ$4)*(GMWA!$CR$2:$CR$600=AZ$1),0),$A67-1966)</f>
        <v>3842.335</v>
      </c>
      <c r="BA67" s="5" cm="1">
        <f t="array" ref="BA67">INDEX(GMWA!$A$2:$CR$600,MATCH(1,(GMWA!$CQ$2:$CQ$600=BA$3)*(GMWA!$CP$2:$CP$600=BA$4)*(GMWA!$CR$2:$CR$600=BA$1),0),$A67-1966)</f>
        <v>2615.0639999999999</v>
      </c>
      <c r="BB67" s="5" cm="1">
        <f t="array" ref="BB67">INDEX(GMWA!$A$2:$CR$600,MATCH(1,(GMWA!$CQ$2:$CQ$600=BB$3)*(GMWA!$CP$2:$CP$600=BB$4)*(GMWA!$CR$2:$CR$600=BB$1),0),$A67-1966)</f>
        <v>2034.8050000000001</v>
      </c>
      <c r="BC67" s="5" cm="1">
        <f t="array" ref="BC67">INDEX(GMWA!$A$2:$CR$600,MATCH(1,(GMWA!$CQ$2:$CQ$600=BC$3)*(GMWA!$CP$2:$CP$600=BC$4)*(GMWA!$CR$2:$CR$600=BC$1),0),$A67-1966)</f>
        <v>1482.8779999999999</v>
      </c>
      <c r="BD67" s="5" cm="1">
        <f t="array" ref="BD67">INDEX(GMWA!$A$2:$CR$600,MATCH(1,(GMWA!$CQ$2:$CQ$600=BD$3)*(GMWA!$CP$2:$CP$600=BD$4)*(GMWA!$CR$2:$CR$600=BD$1),0),$A67-1966)</f>
        <v>839.34220000000005</v>
      </c>
      <c r="BE67" s="5" cm="1">
        <f t="array" ref="BE67">INDEX(GMWA!$A$2:$CR$600,MATCH(1,(GMWA!$CQ$2:$CQ$600=BE$3)*(GMWA!$CP$2:$CP$600=BE$4)*(GMWA!$CR$2:$CR$600=BE$1),0),$A67-1966)</f>
        <v>689.00109999999995</v>
      </c>
      <c r="BF67" s="5" cm="1">
        <f t="array" ref="BF67">INDEX(GMWA!$A$2:$CR$600,MATCH(1,(GMWA!$CQ$2:$CQ$600=BF$3)*(GMWA!$CP$2:$CP$600=BF$4)*(GMWA!$CR$2:$CR$600=BF$1),0),$A67-1966)</f>
        <v>363.92849999999999</v>
      </c>
      <c r="BG67" s="5" cm="1">
        <f t="array" ref="BG67">INDEX(GMWA!$A$2:$CR$600,MATCH(1,(GMWA!$CQ$2:$CQ$600=BG$3)*(GMWA!$CP$2:$CP$600=BG$4)*(GMWA!$CR$2:$CR$600=BG$1),0),$A67-1966)</f>
        <v>793.52430000000004</v>
      </c>
      <c r="BH67" s="5" cm="1">
        <f t="array" ref="BH67">INDEX(GMWA!$A$2:$CR$600,MATCH(1,(GMWA!$CQ$2:$CQ$600=BH$3)*(GMWA!$CP$2:$CP$600=BH$4)*(GMWA!$CR$2:$CR$600=BH$1),0),$A67-1966)</f>
        <v>309.15159999999997</v>
      </c>
      <c r="BI67" s="5" cm="1">
        <f t="array" ref="BI67">INDEX(GMWA!$A$2:$CR$600,MATCH(1,(GMWA!$CQ$2:$CQ$600=BI$3)*(GMWA!$CP$2:$CP$600=BI$4)*(GMWA!$CR$2:$CR$600=BI$1),0),$A67-1966)</f>
        <v>359.18770000000001</v>
      </c>
      <c r="BK67" s="9">
        <f t="shared" si="29"/>
        <v>3.6353452488193319</v>
      </c>
      <c r="BL67" s="9">
        <f t="shared" si="30"/>
        <v>3.2127245622072658</v>
      </c>
      <c r="BM67" s="9">
        <f t="shared" si="31"/>
        <v>1.4831227967580105</v>
      </c>
      <c r="BN67" s="9">
        <f t="shared" si="32"/>
        <v>3.3831980321858399</v>
      </c>
      <c r="BO67" s="9">
        <f t="shared" si="33"/>
        <v>2.9071084813563495</v>
      </c>
      <c r="BP67" s="9">
        <f t="shared" si="34"/>
        <v>4.3239868283097653</v>
      </c>
      <c r="BQ67" s="9">
        <f t="shared" si="35"/>
        <v>1.6128017358852293</v>
      </c>
      <c r="BR67" s="9">
        <f t="shared" si="36"/>
        <v>1.2927715409239657</v>
      </c>
      <c r="BS67" s="9">
        <f t="shared" si="37"/>
        <v>2.1672347700322256</v>
      </c>
      <c r="BT67" s="9">
        <f t="shared" si="38"/>
        <v>1.9473942489498672</v>
      </c>
      <c r="BU67" s="9">
        <f t="shared" si="39"/>
        <v>1.9730903234917516</v>
      </c>
      <c r="BV67" s="9">
        <f t="shared" si="40"/>
        <v>2.6718911042952742</v>
      </c>
      <c r="BW67" s="9">
        <f t="shared" si="41"/>
        <v>2.2806414532144506</v>
      </c>
      <c r="BX67" s="9">
        <f t="shared" si="42"/>
        <v>2.2252498914351464</v>
      </c>
      <c r="BY67" s="9">
        <f t="shared" si="43"/>
        <v>1.9952434120191573</v>
      </c>
      <c r="BZ67" s="9">
        <f t="shared" si="44"/>
        <v>1.3507632407762544</v>
      </c>
      <c r="CA67" s="9">
        <f t="shared" si="45"/>
        <v>1.8416130862919471</v>
      </c>
      <c r="CB67" s="9">
        <f t="shared" si="46"/>
        <v>2.8260566502354938</v>
      </c>
      <c r="CC67" s="9">
        <f t="shared" si="47"/>
        <v>2.3394921563913917</v>
      </c>
      <c r="CD67" s="9">
        <f t="shared" si="48"/>
        <v>2.3497552133789639</v>
      </c>
    </row>
    <row r="68" spans="1:82">
      <c r="A68" s="5">
        <f t="shared" si="49"/>
        <v>2034</v>
      </c>
      <c r="B68" s="5" cm="1">
        <f t="array" ref="B68">INDEX(GMWA!$A$2:$CR$600,MATCH(1,(GMWA!$CQ$2:$CQ$600=B$3)*(GMWA!$CP$2:$CP$600=B$4)*(GMWA!$CR$2:$CR$600=B$1),0),$A68-1966)</f>
        <v>131604.79999999999</v>
      </c>
      <c r="C68" s="5" cm="1">
        <f t="array" ref="C68">INDEX(GMWA!$A$2:$CR$600,MATCH(1,(GMWA!$CQ$2:$CQ$600=C$3)*(GMWA!$CP$2:$CP$600=C$4)*(GMWA!$CR$2:$CR$600=C$1),0),$A68-1966)</f>
        <v>2212.0909999999999</v>
      </c>
      <c r="D68" s="5" cm="1">
        <f t="array" ref="D68">INDEX(GMWA!$A$2:$CR$600,MATCH(1,(GMWA!$CQ$2:$CQ$600=D$3)*(GMWA!$CP$2:$CP$600=D$4)*(GMWA!$CR$2:$CR$600=D$1),0),$A68-1966)</f>
        <v>22413.18</v>
      </c>
      <c r="E68" s="5" cm="1">
        <f t="array" ref="E68">INDEX(GMWA!$A$2:$CR$600,MATCH(1,(GMWA!$CQ$2:$CQ$600=E$3)*(GMWA!$CP$2:$CP$600=E$4)*(GMWA!$CR$2:$CR$600=E$1),0),$A68-1966)</f>
        <v>113935.3</v>
      </c>
      <c r="F68" s="5" cm="1">
        <f t="array" ref="F68">INDEX(GMWA!$A$2:$CR$600,MATCH(1,(GMWA!$CQ$2:$CQ$600=F$3)*(GMWA!$CP$2:$CP$600=F$4)*(GMWA!$CR$2:$CR$600=F$1),0),$A68-1966)</f>
        <v>60925.65</v>
      </c>
      <c r="G68" s="5" cm="1">
        <f t="array" ref="G68">INDEX(GMWA!$A$2:$CR$600,MATCH(1,(GMWA!$CQ$2:$CQ$600=G$3)*(GMWA!$CP$2:$CP$600=G$4)*(GMWA!$CR$2:$CR$600=G$1),0),$A68-1966)</f>
        <v>39.877929999999999</v>
      </c>
      <c r="H68" s="5" cm="1">
        <f t="array" ref="H68">INDEX(GMWA!$A$2:$CR$600,MATCH(1,(GMWA!$CQ$2:$CQ$600=H$3)*(GMWA!$CP$2:$CP$600=H$4)*(GMWA!$CR$2:$CR$600=H$1),0),$A68-1966)</f>
        <v>46865.43</v>
      </c>
      <c r="I68" s="5" cm="1">
        <f t="array" ref="I68">INDEX(GMWA!$A$2:$CR$600,MATCH(1,(GMWA!$CQ$2:$CQ$600=I$3)*(GMWA!$CP$2:$CP$600=I$4)*(GMWA!$CR$2:$CR$600=I$1),0),$A68-1966)</f>
        <v>2.983727</v>
      </c>
      <c r="J68" s="5" cm="1">
        <f t="array" ref="J68">INDEX(GMWA!$A$2:$CR$600,MATCH(1,(GMWA!$CQ$2:$CQ$600=J$3)*(GMWA!$CP$2:$CP$600=J$4)*(GMWA!$CR$2:$CR$600=J$1),0),$A68-1966)</f>
        <v>38601.949999999997</v>
      </c>
      <c r="K68" s="5" cm="1">
        <f t="array" ref="K68">INDEX(GMWA!$A$2:$CR$600,MATCH(1,(GMWA!$CQ$2:$CQ$600=K$3)*(GMWA!$CP$2:$CP$600=K$4)*(GMWA!$CR$2:$CR$600=K$1),0),$A68-1966)</f>
        <v>54.114469999999997</v>
      </c>
      <c r="L68" s="5" cm="1">
        <f t="array" ref="L68">INDEX(GMWA!$A$2:$CR$600,MATCH(1,(GMWA!$CQ$2:$CQ$600=L$3)*(GMWA!$CP$2:$CP$600=L$4)*(GMWA!$CR$2:$CR$600=L$1),0),$A68-1966)</f>
        <v>94.667619999999999</v>
      </c>
      <c r="M68" s="5" cm="1">
        <f t="array" ref="M68">INDEX(GMWA!$A$2:$CR$600,MATCH(1,(GMWA!$CQ$2:$CQ$600=M$3)*(GMWA!$CP$2:$CP$600=M$4)*(GMWA!$CR$2:$CR$600=M$1),0),$A68-1966)</f>
        <v>103.82769999999999</v>
      </c>
      <c r="N68" s="5" cm="1">
        <f t="array" ref="N68">INDEX(GMWA!$A$2:$CR$600,MATCH(1,(GMWA!$CQ$2:$CQ$600=N$3)*(GMWA!$CP$2:$CP$600=N$4)*(GMWA!$CR$2:$CR$600=N$1),0),$A68-1966)</f>
        <v>49.428240000000002</v>
      </c>
      <c r="O68" s="5" cm="1">
        <f t="array" ref="O68">INDEX(GMWA!$A$2:$CR$600,MATCH(1,(GMWA!$CQ$2:$CQ$600=O$3)*(GMWA!$CP$2:$CP$600=O$4)*(GMWA!$CR$2:$CR$600=O$1),0),$A68-1966)</f>
        <v>16.900600000000001</v>
      </c>
      <c r="P68" s="5" cm="1">
        <f t="array" ref="P68">INDEX(GMWA!$A$2:$CR$600,MATCH(1,(GMWA!$CQ$2:$CQ$600=P$3)*(GMWA!$CP$2:$CP$600=P$4)*(GMWA!$CR$2:$CR$600=P$1),0),$A68-1966)</f>
        <v>16.3687</v>
      </c>
      <c r="Q68" s="5" cm="1">
        <f t="array" ref="Q68">INDEX(GMWA!$A$2:$CR$600,MATCH(1,(GMWA!$CQ$2:$CQ$600=Q$3)*(GMWA!$CP$2:$CP$600=Q$4)*(GMWA!$CR$2:$CR$600=Q$1),0),$A68-1966)</f>
        <v>8.4047979999999995</v>
      </c>
      <c r="R68" s="5" cm="1">
        <f t="array" ref="R68">INDEX(GMWA!$A$2:$CR$600,MATCH(1,(GMWA!$CQ$2:$CQ$600=R$3)*(GMWA!$CP$2:$CP$600=R$4)*(GMWA!$CR$2:$CR$600=R$1),0),$A68-1966)</f>
        <v>5.5686580000000001</v>
      </c>
      <c r="S68" s="5" cm="1">
        <f t="array" ref="S68">INDEX(GMWA!$A$2:$CR$600,MATCH(1,(GMWA!$CQ$2:$CQ$600=S$3)*(GMWA!$CP$2:$CP$600=S$4)*(GMWA!$CR$2:$CR$600=S$1),0),$A68-1966)</f>
        <v>6.7892859999999997</v>
      </c>
      <c r="T68" s="5" cm="1">
        <f t="array" ref="T68">INDEX(GMWA!$A$2:$CR$600,MATCH(1,(GMWA!$CQ$2:$CQ$600=T$3)*(GMWA!$CP$2:$CP$600=T$4)*(GMWA!$CR$2:$CR$600=T$1),0),$A68-1966)</f>
        <v>11.8561</v>
      </c>
      <c r="U68" s="5" cm="1">
        <f t="array" ref="U68">INDEX(GMWA!$A$2:$CR$600,MATCH(1,(GMWA!$CQ$2:$CQ$600=U$3)*(GMWA!$CP$2:$CP$600=U$4)*(GMWA!$CR$2:$CR$600=U$1),0),$A68-1966)</f>
        <v>7.3519350000000001</v>
      </c>
      <c r="V68" s="5" cm="1">
        <f t="array" ref="V68">INDEX(GMWA!$A$2:$CR$600,MATCH(1,(GMWA!$CQ$2:$CQ$600=V$3)*(GMWA!$CP$2:$CP$600=V$4)*(GMWA!$CR$2:$CR$600=V$1),0),$A68-1966)</f>
        <v>3638322</v>
      </c>
      <c r="W68" s="5" cm="1">
        <f t="array" ref="W68">INDEX(GMWA!$A$2:$CR$600,MATCH(1,(GMWA!$CQ$2:$CQ$600=W$3)*(GMWA!$CP$2:$CP$600=W$4)*(GMWA!$CR$2:$CR$600=W$1),0),$A68-1966)</f>
        <v>69311.72</v>
      </c>
      <c r="X68" s="5" cm="1">
        <f t="array" ref="X68">INDEX(GMWA!$A$2:$CR$600,MATCH(1,(GMWA!$CQ$2:$CQ$600=X$3)*(GMWA!$CP$2:$CP$600=X$4)*(GMWA!$CR$2:$CR$600=X$1),0),$A68-1966)</f>
        <v>1525975</v>
      </c>
      <c r="Y68" s="5" cm="1">
        <f t="array" ref="Y68">INDEX(GMWA!$A$2:$CR$600,MATCH(1,(GMWA!$CQ$2:$CQ$600=Y$3)*(GMWA!$CP$2:$CP$600=Y$4)*(GMWA!$CR$2:$CR$600=Y$1),0),$A68-1966)</f>
        <v>3353223</v>
      </c>
      <c r="Z68" s="5" cm="1">
        <f t="array" ref="Z68">INDEX(GMWA!$A$2:$CR$600,MATCH(1,(GMWA!$CQ$2:$CQ$600=Z$3)*(GMWA!$CP$2:$CP$600=Z$4)*(GMWA!$CR$2:$CR$600=Z$1),0),$A68-1966)</f>
        <v>2082915</v>
      </c>
      <c r="AA68" s="5" cm="1">
        <f t="array" ref="AA68">INDEX(GMWA!$A$2:$CR$600,MATCH(1,(GMWA!$CQ$2:$CQ$600=AA$3)*(GMWA!$CP$2:$CP$600=AA$4)*(GMWA!$CR$2:$CR$600=AA$1),0),$A68-1966)</f>
        <v>888.66980000000001</v>
      </c>
      <c r="AB68" s="5" cm="1">
        <f t="array" ref="AB68">INDEX(GMWA!$A$2:$CR$600,MATCH(1,(GMWA!$CQ$2:$CQ$600=AB$3)*(GMWA!$CP$2:$CP$600=AB$4)*(GMWA!$CR$2:$CR$600=AB$1),0),$A68-1966)</f>
        <v>2898525</v>
      </c>
      <c r="AC68" s="5" cm="1">
        <f t="array" ref="AC68">INDEX(GMWA!$A$2:$CR$600,MATCH(1,(GMWA!$CQ$2:$CQ$600=AC$3)*(GMWA!$CP$2:$CP$600=AC$4)*(GMWA!$CR$2:$CR$600=AC$1),0),$A68-1966)</f>
        <v>232.36019999999999</v>
      </c>
      <c r="AD68" s="5" cm="1">
        <f t="array" ref="AD68">INDEX(GMWA!$A$2:$CR$600,MATCH(1,(GMWA!$CQ$2:$CQ$600=AD$3)*(GMWA!$CP$2:$CP$600=AD$4)*(GMWA!$CR$2:$CR$600=AD$1),0),$A68-1966)</f>
        <v>1754687</v>
      </c>
      <c r="AE68" s="5" cm="1">
        <f t="array" ref="AE68">INDEX(GMWA!$A$2:$CR$600,MATCH(1,(GMWA!$CQ$2:$CQ$600=AE$3)*(GMWA!$CP$2:$CP$600=AE$4)*(GMWA!$CR$2:$CR$600=AE$1),0),$A68-1966)</f>
        <v>2775.5709999999999</v>
      </c>
      <c r="AF68" s="5" cm="1">
        <f t="array" ref="AF68">INDEX(GMWA!$A$2:$CR$600,MATCH(1,(GMWA!$CQ$2:$CQ$600=AF$3)*(GMWA!$CP$2:$CP$600=AF$4)*(GMWA!$CR$2:$CR$600=AF$1),0),$A68-1966)</f>
        <v>4777.7340000000004</v>
      </c>
      <c r="AG68" s="5" cm="1">
        <f t="array" ref="AG68">INDEX(GMWA!$A$2:$CR$600,MATCH(1,(GMWA!$CQ$2:$CQ$600=AG$3)*(GMWA!$CP$2:$CP$600=AG$4)*(GMWA!$CR$2:$CR$600=AG$1),0),$A68-1966)</f>
        <v>3897.866</v>
      </c>
      <c r="AH68" s="5" cm="1">
        <f t="array" ref="AH68">INDEX(GMWA!$A$2:$CR$600,MATCH(1,(GMWA!$CQ$2:$CQ$600=AH$3)*(GMWA!$CP$2:$CP$600=AH$4)*(GMWA!$CR$2:$CR$600=AH$1),0),$A68-1966)</f>
        <v>2166.009</v>
      </c>
      <c r="AI68" s="5" cm="1">
        <f t="array" ref="AI68">INDEX(GMWA!$A$2:$CR$600,MATCH(1,(GMWA!$CQ$2:$CQ$600=AI$3)*(GMWA!$CP$2:$CP$600=AI$4)*(GMWA!$CR$2:$CR$600=AI$1),0),$A68-1966)</f>
        <v>749.21990000000005</v>
      </c>
      <c r="AJ68" s="5" cm="1">
        <f t="array" ref="AJ68">INDEX(GMWA!$A$2:$CR$600,MATCH(1,(GMWA!$CQ$2:$CQ$600=AJ$3)*(GMWA!$CP$2:$CP$600=AJ$4)*(GMWA!$CR$2:$CR$600=AJ$1),0),$A68-1966)</f>
        <v>820.06859999999995</v>
      </c>
      <c r="AK68" s="5" cm="1">
        <f t="array" ref="AK68">INDEX(GMWA!$A$2:$CR$600,MATCH(1,(GMWA!$CQ$2:$CQ$600=AK$3)*(GMWA!$CP$2:$CP$600=AK$4)*(GMWA!$CR$2:$CR$600=AK$1),0),$A68-1966)</f>
        <v>618.45090000000005</v>
      </c>
      <c r="AL68" s="5" cm="1">
        <f t="array" ref="AL68">INDEX(GMWA!$A$2:$CR$600,MATCH(1,(GMWA!$CQ$2:$CQ$600=AL$3)*(GMWA!$CP$2:$CP$600=AL$4)*(GMWA!$CR$2:$CR$600=AL$1),0),$A68-1966)</f>
        <v>295.85539999999997</v>
      </c>
      <c r="AM68" s="5" cm="1">
        <f t="array" ref="AM68">INDEX(GMWA!$A$2:$CR$600,MATCH(1,(GMWA!$CQ$2:$CQ$600=AM$3)*(GMWA!$CP$2:$CP$600=AM$4)*(GMWA!$CR$2:$CR$600=AM$1),0),$A68-1966)</f>
        <v>236.3853</v>
      </c>
      <c r="AN68" s="5" cm="1">
        <f t="array" ref="AN68">INDEX(GMWA!$A$2:$CR$600,MATCH(1,(GMWA!$CQ$2:$CQ$600=AN$3)*(GMWA!$CP$2:$CP$600=AN$4)*(GMWA!$CR$2:$CR$600=AN$1),0),$A68-1966)</f>
        <v>499.01960000000003</v>
      </c>
      <c r="AO68" s="5" cm="1">
        <f t="array" ref="AO68">INDEX(GMWA!$A$2:$CR$600,MATCH(1,(GMWA!$CQ$2:$CQ$600=AO$3)*(GMWA!$CP$2:$CP$600=AO$4)*(GMWA!$CR$2:$CR$600=AO$1),0),$A68-1966)</f>
        <v>312.5883</v>
      </c>
      <c r="AP68" s="5" cm="1">
        <f t="array" ref="AP68">INDEX(GMWA!$A$2:$CR$600,MATCH(1,(GMWA!$CQ$2:$CQ$600=AP$3)*(GMWA!$CP$2:$CP$600=AP$4)*(GMWA!$CR$2:$CR$600=AP$1),0),$A68-1966)</f>
        <v>4008879</v>
      </c>
      <c r="AQ68" s="5" cm="1">
        <f t="array" ref="AQ68">INDEX(GMWA!$A$2:$CR$600,MATCH(1,(GMWA!$CQ$2:$CQ$600=AQ$3)*(GMWA!$CP$2:$CP$600=AQ$4)*(GMWA!$CR$2:$CR$600=AQ$1),0),$A68-1966)</f>
        <v>41607.19</v>
      </c>
      <c r="AR68" s="5" cm="1">
        <f t="array" ref="AR68">INDEX(GMWA!$A$2:$CR$600,MATCH(1,(GMWA!$CQ$2:$CQ$600=AR$3)*(GMWA!$CP$2:$CP$600=AR$4)*(GMWA!$CR$2:$CR$600=AR$1),0),$A68-1966)</f>
        <v>722741.3</v>
      </c>
      <c r="AS68" s="5" cm="1">
        <f t="array" ref="AS68">INDEX(GMWA!$A$2:$CR$600,MATCH(1,(GMWA!$CQ$2:$CQ$600=AS$3)*(GMWA!$CP$2:$CP$600=AS$4)*(GMWA!$CR$2:$CR$600=AS$1),0),$A68-1966)</f>
        <v>4423191</v>
      </c>
      <c r="AT68" s="5" cm="1">
        <f t="array" ref="AT68">INDEX(GMWA!$A$2:$CR$600,MATCH(1,(GMWA!$CQ$2:$CQ$600=AT$3)*(GMWA!$CP$2:$CP$600=AT$4)*(GMWA!$CR$2:$CR$600=AT$1),0),$A68-1966)</f>
        <v>4416682</v>
      </c>
      <c r="AU68" s="5" cm="1">
        <f t="array" ref="AU68">INDEX(GMWA!$A$2:$CR$600,MATCH(1,(GMWA!$CQ$2:$CQ$600=AU$3)*(GMWA!$CP$2:$CP$600=AU$4)*(GMWA!$CR$2:$CR$600=AU$1),0),$A68-1966)</f>
        <v>4207.0780000000004</v>
      </c>
      <c r="AV68" s="5" cm="1">
        <f t="array" ref="AV68">INDEX(GMWA!$A$2:$CR$600,MATCH(1,(GMWA!$CQ$2:$CQ$600=AV$3)*(GMWA!$CP$2:$CP$600=AV$4)*(GMWA!$CR$2:$CR$600=AV$1),0),$A68-1966)</f>
        <v>9357404</v>
      </c>
      <c r="AW68" s="5" cm="1">
        <f t="array" ref="AW68">INDEX(GMWA!$A$2:$CR$600,MATCH(1,(GMWA!$CQ$2:$CQ$600=AW$3)*(GMWA!$CP$2:$CP$600=AW$4)*(GMWA!$CR$2:$CR$600=AW$1),0),$A68-1966)</f>
        <v>1074.24</v>
      </c>
      <c r="AX68" s="5" cm="1">
        <f t="array" ref="AX68">INDEX(GMWA!$A$2:$CR$600,MATCH(1,(GMWA!$CQ$2:$CQ$600=AX$3)*(GMWA!$CP$2:$CP$600=AX$4)*(GMWA!$CR$2:$CR$600=AX$1),0),$A68-1966)</f>
        <v>3446008</v>
      </c>
      <c r="AY68" s="5" cm="1">
        <f t="array" ref="AY68">INDEX(GMWA!$A$2:$CR$600,MATCH(1,(GMWA!$CQ$2:$CQ$600=AY$3)*(GMWA!$CP$2:$CP$600=AY$4)*(GMWA!$CR$2:$CR$600=AY$1),0),$A68-1966)</f>
        <v>5715.0780000000004</v>
      </c>
      <c r="AZ68" s="5" cm="1">
        <f t="array" ref="AZ68">INDEX(GMWA!$A$2:$CR$600,MATCH(1,(GMWA!$CQ$2:$CQ$600=AZ$3)*(GMWA!$CP$2:$CP$600=AZ$4)*(GMWA!$CR$2:$CR$600=AZ$1),0),$A68-1966)</f>
        <v>3953.4140000000002</v>
      </c>
      <c r="BA68" s="5" cm="1">
        <f t="array" ref="BA68">INDEX(GMWA!$A$2:$CR$600,MATCH(1,(GMWA!$CQ$2:$CQ$600=BA$3)*(GMWA!$CP$2:$CP$600=BA$4)*(GMWA!$CR$2:$CR$600=BA$1),0),$A68-1966)</f>
        <v>2677.1770000000001</v>
      </c>
      <c r="BB68" s="5" cm="1">
        <f t="array" ref="BB68">INDEX(GMWA!$A$2:$CR$600,MATCH(1,(GMWA!$CQ$2:$CQ$600=BB$3)*(GMWA!$CP$2:$CP$600=BB$4)*(GMWA!$CR$2:$CR$600=BB$1),0),$A68-1966)</f>
        <v>2090.04</v>
      </c>
      <c r="BC68" s="5" cm="1">
        <f t="array" ref="BC68">INDEX(GMWA!$A$2:$CR$600,MATCH(1,(GMWA!$CQ$2:$CQ$600=BC$3)*(GMWA!$CP$2:$CP$600=BC$4)*(GMWA!$CR$2:$CR$600=BC$1),0),$A68-1966)</f>
        <v>1529.0609999999999</v>
      </c>
      <c r="BD68" s="5" cm="1">
        <f t="array" ref="BD68">INDEX(GMWA!$A$2:$CR$600,MATCH(1,(GMWA!$CQ$2:$CQ$600=BD$3)*(GMWA!$CP$2:$CP$600=BD$4)*(GMWA!$CR$2:$CR$600=BD$1),0),$A68-1966)</f>
        <v>864.6069</v>
      </c>
      <c r="BE68" s="5" cm="1">
        <f t="array" ref="BE68">INDEX(GMWA!$A$2:$CR$600,MATCH(1,(GMWA!$CQ$2:$CQ$600=BE$3)*(GMWA!$CP$2:$CP$600=BE$4)*(GMWA!$CR$2:$CR$600=BE$1),0),$A68-1966)</f>
        <v>713.34699999999998</v>
      </c>
      <c r="BF68" s="5" cm="1">
        <f t="array" ref="BF68">INDEX(GMWA!$A$2:$CR$600,MATCH(1,(GMWA!$CQ$2:$CQ$600=BF$3)*(GMWA!$CP$2:$CP$600=BF$4)*(GMWA!$CR$2:$CR$600=BF$1),0),$A68-1966)</f>
        <v>372.56259999999997</v>
      </c>
      <c r="BG68" s="5" cm="1">
        <f t="array" ref="BG68">INDEX(GMWA!$A$2:$CR$600,MATCH(1,(GMWA!$CQ$2:$CQ$600=BG$3)*(GMWA!$CP$2:$CP$600=BG$4)*(GMWA!$CR$2:$CR$600=BG$1),0),$A68-1966)</f>
        <v>825.36630000000002</v>
      </c>
      <c r="BH68" s="5" cm="1">
        <f t="array" ref="BH68">INDEX(GMWA!$A$2:$CR$600,MATCH(1,(GMWA!$CQ$2:$CQ$600=BH$3)*(GMWA!$CP$2:$CP$600=BH$4)*(GMWA!$CR$2:$CR$600=BH$1),0),$A68-1966)</f>
        <v>317.56580000000002</v>
      </c>
      <c r="BI68" s="5" cm="1">
        <f t="array" ref="BI68">INDEX(GMWA!$A$2:$CR$600,MATCH(1,(GMWA!$CQ$2:$CQ$600=BI$3)*(GMWA!$CP$2:$CP$600=BI$4)*(GMWA!$CR$2:$CR$600=BI$1),0),$A68-1966)</f>
        <v>369.0256</v>
      </c>
      <c r="BK68" s="9">
        <f t="shared" si="29"/>
        <v>3.6171839655753395</v>
      </c>
      <c r="BL68" s="9">
        <f t="shared" si="30"/>
        <v>3.191510757488055</v>
      </c>
      <c r="BM68" s="9">
        <f t="shared" si="31"/>
        <v>1.4687776667376595</v>
      </c>
      <c r="BN68" s="9">
        <f t="shared" si="32"/>
        <v>3.397784758126734</v>
      </c>
      <c r="BO68" s="9">
        <f t="shared" si="33"/>
        <v>2.9250185437235796</v>
      </c>
      <c r="BP68" s="9">
        <f t="shared" si="34"/>
        <v>4.4873731502972189</v>
      </c>
      <c r="BQ68" s="9">
        <f t="shared" si="35"/>
        <v>1.6168716847362021</v>
      </c>
      <c r="BR68" s="9">
        <f t="shared" si="36"/>
        <v>1.28409555509076</v>
      </c>
      <c r="BS68" s="9">
        <f t="shared" si="37"/>
        <v>2.1999336633827</v>
      </c>
      <c r="BT68" s="9">
        <f t="shared" si="38"/>
        <v>1.9496698156883756</v>
      </c>
      <c r="BU68" s="9">
        <f t="shared" si="39"/>
        <v>1.9814334577856363</v>
      </c>
      <c r="BV68" s="9">
        <f t="shared" si="40"/>
        <v>2.6637062433649592</v>
      </c>
      <c r="BW68" s="9">
        <f t="shared" si="41"/>
        <v>2.281996058188124</v>
      </c>
      <c r="BX68" s="9">
        <f t="shared" si="42"/>
        <v>2.2557596241103579</v>
      </c>
      <c r="BY68" s="9">
        <f t="shared" si="43"/>
        <v>1.9960159430564715</v>
      </c>
      <c r="BZ68" s="9">
        <f t="shared" si="44"/>
        <v>1.3590081282119564</v>
      </c>
      <c r="CA68" s="9">
        <f t="shared" si="45"/>
        <v>1.8822228696856642</v>
      </c>
      <c r="CB68" s="9">
        <f t="shared" si="46"/>
        <v>2.8721269892840207</v>
      </c>
      <c r="CC68" s="9">
        <f t="shared" si="47"/>
        <v>2.3758786228035933</v>
      </c>
      <c r="CD68" s="9">
        <f t="shared" si="48"/>
        <v>2.3519546316992672</v>
      </c>
    </row>
    <row r="69" spans="1:82">
      <c r="A69" s="5">
        <f t="shared" si="49"/>
        <v>2035</v>
      </c>
      <c r="B69" s="5" cm="1">
        <f t="array" ref="B69">INDEX(GMWA!$A$2:$CR$600,MATCH(1,(GMWA!$CQ$2:$CQ$600=B$3)*(GMWA!$CP$2:$CP$600=B$4)*(GMWA!$CR$2:$CR$600=B$1),0),$A69-1966)</f>
        <v>135031.79999999999</v>
      </c>
      <c r="C69" s="5" cm="1">
        <f t="array" ref="C69">INDEX(GMWA!$A$2:$CR$600,MATCH(1,(GMWA!$CQ$2:$CQ$600=C$3)*(GMWA!$CP$2:$CP$600=C$4)*(GMWA!$CR$2:$CR$600=C$1),0),$A69-1966)</f>
        <v>2316.7739999999999</v>
      </c>
      <c r="D69" s="5" cm="1">
        <f t="array" ref="D69">INDEX(GMWA!$A$2:$CR$600,MATCH(1,(GMWA!$CQ$2:$CQ$600=D$3)*(GMWA!$CP$2:$CP$600=D$4)*(GMWA!$CR$2:$CR$600=D$1),0),$A69-1966)</f>
        <v>22143.9</v>
      </c>
      <c r="E69" s="5" cm="1">
        <f t="array" ref="E69">INDEX(GMWA!$A$2:$CR$600,MATCH(1,(GMWA!$CQ$2:$CQ$600=E$3)*(GMWA!$CP$2:$CP$600=E$4)*(GMWA!$CR$2:$CR$600=E$1),0),$A69-1966)</f>
        <v>114364.3</v>
      </c>
      <c r="F69" s="5" cm="1">
        <f t="array" ref="F69">INDEX(GMWA!$A$2:$CR$600,MATCH(1,(GMWA!$CQ$2:$CQ$600=F$3)*(GMWA!$CP$2:$CP$600=F$4)*(GMWA!$CR$2:$CR$600=F$1),0),$A69-1966)</f>
        <v>63423.74</v>
      </c>
      <c r="G69" s="5" cm="1">
        <f t="array" ref="G69">INDEX(GMWA!$A$2:$CR$600,MATCH(1,(GMWA!$CQ$2:$CQ$600=G$3)*(GMWA!$CP$2:$CP$600=G$4)*(GMWA!$CR$2:$CR$600=G$1),0),$A69-1966)</f>
        <v>41.516719999999999</v>
      </c>
      <c r="H69" s="5" cm="1">
        <f t="array" ref="H69">INDEX(GMWA!$A$2:$CR$600,MATCH(1,(GMWA!$CQ$2:$CQ$600=H$3)*(GMWA!$CP$2:$CP$600=H$4)*(GMWA!$CR$2:$CR$600=H$1),0),$A69-1966)</f>
        <v>47382.66</v>
      </c>
      <c r="I69" s="5" cm="1">
        <f t="array" ref="I69">INDEX(GMWA!$A$2:$CR$600,MATCH(1,(GMWA!$CQ$2:$CQ$600=I$3)*(GMWA!$CP$2:$CP$600=I$4)*(GMWA!$CR$2:$CR$600=I$1),0),$A69-1966)</f>
        <v>3.0705659999999999</v>
      </c>
      <c r="J69" s="5" cm="1">
        <f t="array" ref="J69">INDEX(GMWA!$A$2:$CR$600,MATCH(1,(GMWA!$CQ$2:$CQ$600=J$3)*(GMWA!$CP$2:$CP$600=J$4)*(GMWA!$CR$2:$CR$600=J$1),0),$A69-1966)</f>
        <v>40163.89</v>
      </c>
      <c r="K69" s="5" cm="1">
        <f t="array" ref="K69">INDEX(GMWA!$A$2:$CR$600,MATCH(1,(GMWA!$CQ$2:$CQ$600=K$3)*(GMWA!$CP$2:$CP$600=K$4)*(GMWA!$CR$2:$CR$600=K$1),0),$A69-1966)</f>
        <v>54.779960000000003</v>
      </c>
      <c r="L69" s="5" cm="1">
        <f t="array" ref="L69">INDEX(GMWA!$A$2:$CR$600,MATCH(1,(GMWA!$CQ$2:$CQ$600=L$3)*(GMWA!$CP$2:$CP$600=L$4)*(GMWA!$CR$2:$CR$600=L$1),0),$A69-1966)</f>
        <v>97.537310000000005</v>
      </c>
      <c r="M69" s="5" cm="1">
        <f t="array" ref="M69">INDEX(GMWA!$A$2:$CR$600,MATCH(1,(GMWA!$CQ$2:$CQ$600=M$3)*(GMWA!$CP$2:$CP$600=M$4)*(GMWA!$CR$2:$CR$600=M$1),0),$A69-1966)</f>
        <v>104.7355</v>
      </c>
      <c r="N69" s="5" cm="1">
        <f t="array" ref="N69">INDEX(GMWA!$A$2:$CR$600,MATCH(1,(GMWA!$CQ$2:$CQ$600=N$3)*(GMWA!$CP$2:$CP$600=N$4)*(GMWA!$CR$2:$CR$600=N$1),0),$A69-1966)</f>
        <v>50.637189999999997</v>
      </c>
      <c r="O69" s="5" cm="1">
        <f t="array" ref="O69">INDEX(GMWA!$A$2:$CR$600,MATCH(1,(GMWA!$CQ$2:$CQ$600=O$3)*(GMWA!$CP$2:$CP$600=O$4)*(GMWA!$CR$2:$CR$600=O$1),0),$A69-1966)</f>
        <v>17.586030000000001</v>
      </c>
      <c r="P69" s="5" cm="1">
        <f t="array" ref="P69">INDEX(GMWA!$A$2:$CR$600,MATCH(1,(GMWA!$CQ$2:$CQ$600=P$3)*(GMWA!$CP$2:$CP$600=P$4)*(GMWA!$CR$2:$CR$600=P$1),0),$A69-1966)</f>
        <v>16.631550000000001</v>
      </c>
      <c r="Q69" s="5" cm="1">
        <f t="array" ref="Q69">INDEX(GMWA!$A$2:$CR$600,MATCH(1,(GMWA!$CQ$2:$CQ$600=Q$3)*(GMWA!$CP$2:$CP$600=Q$4)*(GMWA!$CR$2:$CR$600=Q$1),0),$A69-1966)</f>
        <v>8.5707609999999992</v>
      </c>
      <c r="R69" s="5" cm="1">
        <f t="array" ref="R69">INDEX(GMWA!$A$2:$CR$600,MATCH(1,(GMWA!$CQ$2:$CQ$600=R$3)*(GMWA!$CP$2:$CP$600=R$4)*(GMWA!$CR$2:$CR$600=R$1),0),$A69-1966)</f>
        <v>5.8022980000000004</v>
      </c>
      <c r="S69" s="5" cm="1">
        <f t="array" ref="S69">INDEX(GMWA!$A$2:$CR$600,MATCH(1,(GMWA!$CQ$2:$CQ$600=S$3)*(GMWA!$CP$2:$CP$600=S$4)*(GMWA!$CR$2:$CR$600=S$1),0),$A69-1966)</f>
        <v>7.1368140000000002</v>
      </c>
      <c r="T69" s="5" cm="1">
        <f t="array" ref="T69">INDEX(GMWA!$A$2:$CR$600,MATCH(1,(GMWA!$CQ$2:$CQ$600=T$3)*(GMWA!$CP$2:$CP$600=T$4)*(GMWA!$CR$2:$CR$600=T$1),0),$A69-1966)</f>
        <v>12.117710000000001</v>
      </c>
      <c r="U69" s="5" cm="1">
        <f t="array" ref="U69">INDEX(GMWA!$A$2:$CR$600,MATCH(1,(GMWA!$CQ$2:$CQ$600=U$3)*(GMWA!$CP$2:$CP$600=U$4)*(GMWA!$CR$2:$CR$600=U$1),0),$A69-1966)</f>
        <v>7.4663820000000003</v>
      </c>
      <c r="V69" s="5" cm="1">
        <f t="array" ref="V69">INDEX(GMWA!$A$2:$CR$600,MATCH(1,(GMWA!$CQ$2:$CQ$600=V$3)*(GMWA!$CP$2:$CP$600=V$4)*(GMWA!$CR$2:$CR$600=V$1),0),$A69-1966)</f>
        <v>3754231</v>
      </c>
      <c r="W69" s="5" cm="1">
        <f t="array" ref="W69">INDEX(GMWA!$A$2:$CR$600,MATCH(1,(GMWA!$CQ$2:$CQ$600=W$3)*(GMWA!$CP$2:$CP$600=W$4)*(GMWA!$CR$2:$CR$600=W$1),0),$A69-1966)</f>
        <v>73036.800000000003</v>
      </c>
      <c r="X69" s="5" cm="1">
        <f t="array" ref="X69">INDEX(GMWA!$A$2:$CR$600,MATCH(1,(GMWA!$CQ$2:$CQ$600=X$3)*(GMWA!$CP$2:$CP$600=X$4)*(GMWA!$CR$2:$CR$600=X$1),0),$A69-1966)</f>
        <v>1529278</v>
      </c>
      <c r="Y69" s="5" cm="1">
        <f t="array" ref="Y69">INDEX(GMWA!$A$2:$CR$600,MATCH(1,(GMWA!$CQ$2:$CQ$600=Y$3)*(GMWA!$CP$2:$CP$600=Y$4)*(GMWA!$CR$2:$CR$600=Y$1),0),$A69-1966)</f>
        <v>3350696</v>
      </c>
      <c r="Z69" s="5" cm="1">
        <f t="array" ref="Z69">INDEX(GMWA!$A$2:$CR$600,MATCH(1,(GMWA!$CQ$2:$CQ$600=Z$3)*(GMWA!$CP$2:$CP$600=Z$4)*(GMWA!$CR$2:$CR$600=Z$1),0),$A69-1966)</f>
        <v>2155369</v>
      </c>
      <c r="AA69" s="5" cm="1">
        <f t="array" ref="AA69">INDEX(GMWA!$A$2:$CR$600,MATCH(1,(GMWA!$CQ$2:$CQ$600=AA$3)*(GMWA!$CP$2:$CP$600=AA$4)*(GMWA!$CR$2:$CR$600=AA$1),0),$A69-1966)</f>
        <v>892.75670000000002</v>
      </c>
      <c r="AB69" s="5" cm="1">
        <f t="array" ref="AB69">INDEX(GMWA!$A$2:$CR$600,MATCH(1,(GMWA!$CQ$2:$CQ$600=AB$3)*(GMWA!$CP$2:$CP$600=AB$4)*(GMWA!$CR$2:$CR$600=AB$1),0),$A69-1966)</f>
        <v>2924938</v>
      </c>
      <c r="AC69" s="5" cm="1">
        <f t="array" ref="AC69">INDEX(GMWA!$A$2:$CR$600,MATCH(1,(GMWA!$CQ$2:$CQ$600=AC$3)*(GMWA!$CP$2:$CP$600=AC$4)*(GMWA!$CR$2:$CR$600=AC$1),0),$A69-1966)</f>
        <v>241.50579999999999</v>
      </c>
      <c r="AD69" s="5" cm="1">
        <f t="array" ref="AD69">INDEX(GMWA!$A$2:$CR$600,MATCH(1,(GMWA!$CQ$2:$CQ$600=AD$3)*(GMWA!$CP$2:$CP$600=AD$4)*(GMWA!$CR$2:$CR$600=AD$1),0),$A69-1966)</f>
        <v>1800741</v>
      </c>
      <c r="AE69" s="5" cm="1">
        <f t="array" ref="AE69">INDEX(GMWA!$A$2:$CR$600,MATCH(1,(GMWA!$CQ$2:$CQ$600=AE$3)*(GMWA!$CP$2:$CP$600=AE$4)*(GMWA!$CR$2:$CR$600=AE$1),0),$A69-1966)</f>
        <v>2807.087</v>
      </c>
      <c r="AF69" s="5" cm="1">
        <f t="array" ref="AF69">INDEX(GMWA!$A$2:$CR$600,MATCH(1,(GMWA!$CQ$2:$CQ$600=AF$3)*(GMWA!$CP$2:$CP$600=AF$4)*(GMWA!$CR$2:$CR$600=AF$1),0),$A69-1966)</f>
        <v>4906.7969999999996</v>
      </c>
      <c r="AG69" s="5" cm="1">
        <f t="array" ref="AG69">INDEX(GMWA!$A$2:$CR$600,MATCH(1,(GMWA!$CQ$2:$CQ$600=AG$3)*(GMWA!$CP$2:$CP$600=AG$4)*(GMWA!$CR$2:$CR$600=AG$1),0),$A69-1966)</f>
        <v>3940.8180000000002</v>
      </c>
      <c r="AH69" s="5" cm="1">
        <f t="array" ref="AH69">INDEX(GMWA!$A$2:$CR$600,MATCH(1,(GMWA!$CQ$2:$CQ$600=AH$3)*(GMWA!$CP$2:$CP$600=AH$4)*(GMWA!$CR$2:$CR$600=AH$1),0),$A69-1966)</f>
        <v>2217.9090000000001</v>
      </c>
      <c r="AI69" s="5" cm="1">
        <f t="array" ref="AI69">INDEX(GMWA!$A$2:$CR$600,MATCH(1,(GMWA!$CQ$2:$CQ$600=AI$3)*(GMWA!$CP$2:$CP$600=AI$4)*(GMWA!$CR$2:$CR$600=AI$1),0),$A69-1966)</f>
        <v>770.95759999999996</v>
      </c>
      <c r="AJ69" s="5" cm="1">
        <f t="array" ref="AJ69">INDEX(GMWA!$A$2:$CR$600,MATCH(1,(GMWA!$CQ$2:$CQ$600=AJ$3)*(GMWA!$CP$2:$CP$600=AJ$4)*(GMWA!$CR$2:$CR$600=AJ$1),0),$A69-1966)</f>
        <v>832.91520000000003</v>
      </c>
      <c r="AK69" s="5" cm="1">
        <f t="array" ref="AK69">INDEX(GMWA!$A$2:$CR$600,MATCH(1,(GMWA!$CQ$2:$CQ$600=AK$3)*(GMWA!$CP$2:$CP$600=AK$4)*(GMWA!$CR$2:$CR$600=AK$1),0),$A69-1966)</f>
        <v>626.82299999999998</v>
      </c>
      <c r="AL69" s="5" cm="1">
        <f t="array" ref="AL69">INDEX(GMWA!$A$2:$CR$600,MATCH(1,(GMWA!$CQ$2:$CQ$600=AL$3)*(GMWA!$CP$2:$CP$600=AL$4)*(GMWA!$CR$2:$CR$600=AL$1),0),$A69-1966)</f>
        <v>302.93110000000001</v>
      </c>
      <c r="AM69" s="5" cm="1">
        <f t="array" ref="AM69">INDEX(GMWA!$A$2:$CR$600,MATCH(1,(GMWA!$CQ$2:$CQ$600=AM$3)*(GMWA!$CP$2:$CP$600=AM$4)*(GMWA!$CR$2:$CR$600=AM$1),0),$A69-1966)</f>
        <v>245.29949999999999</v>
      </c>
      <c r="AN69" s="5" cm="1">
        <f t="array" ref="AN69">INDEX(GMWA!$A$2:$CR$600,MATCH(1,(GMWA!$CQ$2:$CQ$600=AN$3)*(GMWA!$CP$2:$CP$600=AN$4)*(GMWA!$CR$2:$CR$600=AN$1),0),$A69-1966)</f>
        <v>503.53859999999997</v>
      </c>
      <c r="AO69" s="5" cm="1">
        <f t="array" ref="AO69">INDEX(GMWA!$A$2:$CR$600,MATCH(1,(GMWA!$CQ$2:$CQ$600=AO$3)*(GMWA!$CP$2:$CP$600=AO$4)*(GMWA!$CR$2:$CR$600=AO$1),0),$A69-1966)</f>
        <v>317.16379999999998</v>
      </c>
      <c r="AP69" s="5" cm="1">
        <f t="array" ref="AP69">INDEX(GMWA!$A$2:$CR$600,MATCH(1,(GMWA!$CQ$2:$CQ$600=AP$3)*(GMWA!$CP$2:$CP$600=AP$4)*(GMWA!$CR$2:$CR$600=AP$1),0),$A69-1966)</f>
        <v>4155889</v>
      </c>
      <c r="AQ69" s="5" cm="1">
        <f t="array" ref="AQ69">INDEX(GMWA!$A$2:$CR$600,MATCH(1,(GMWA!$CQ$2:$CQ$600=AQ$3)*(GMWA!$CP$2:$CP$600=AQ$4)*(GMWA!$CR$2:$CR$600=AQ$1),0),$A69-1966)</f>
        <v>43102</v>
      </c>
      <c r="AR69" s="5" cm="1">
        <f t="array" ref="AR69">INDEX(GMWA!$A$2:$CR$600,MATCH(1,(GMWA!$CQ$2:$CQ$600=AR$3)*(GMWA!$CP$2:$CP$600=AR$4)*(GMWA!$CR$2:$CR$600=AR$1),0),$A69-1966)</f>
        <v>733617.5</v>
      </c>
      <c r="AS69" s="5" cm="1">
        <f t="array" ref="AS69">INDEX(GMWA!$A$2:$CR$600,MATCH(1,(GMWA!$CQ$2:$CQ$600=AS$3)*(GMWA!$CP$2:$CP$600=AS$4)*(GMWA!$CR$2:$CR$600=AS$1),0),$A69-1966)</f>
        <v>4581227</v>
      </c>
      <c r="AT69" s="5" cm="1">
        <f t="array" ref="AT69">INDEX(GMWA!$A$2:$CR$600,MATCH(1,(GMWA!$CQ$2:$CQ$600=AT$3)*(GMWA!$CP$2:$CP$600=AT$4)*(GMWA!$CR$2:$CR$600=AT$1),0),$A69-1966)</f>
        <v>4620653</v>
      </c>
      <c r="AU69" s="5" cm="1">
        <f t="array" ref="AU69">INDEX(GMWA!$A$2:$CR$600,MATCH(1,(GMWA!$CQ$2:$CQ$600=AU$3)*(GMWA!$CP$2:$CP$600=AU$4)*(GMWA!$CR$2:$CR$600=AU$1),0),$A69-1966)</f>
        <v>4348.7979999999998</v>
      </c>
      <c r="AV69" s="5" cm="1">
        <f t="array" ref="AV69">INDEX(GMWA!$A$2:$CR$600,MATCH(1,(GMWA!$CQ$2:$CQ$600=AV$3)*(GMWA!$CP$2:$CP$600=AV$4)*(GMWA!$CR$2:$CR$600=AV$1),0),$A69-1966)</f>
        <v>9695328</v>
      </c>
      <c r="AW69" s="5" cm="1">
        <f t="array" ref="AW69">INDEX(GMWA!$A$2:$CR$600,MATCH(1,(GMWA!$CQ$2:$CQ$600=AW$3)*(GMWA!$CP$2:$CP$600=AW$4)*(GMWA!$CR$2:$CR$600=AW$1),0),$A69-1966)</f>
        <v>1105.502</v>
      </c>
      <c r="AX69" s="5" cm="1">
        <f t="array" ref="AX69">INDEX(GMWA!$A$2:$CR$600,MATCH(1,(GMWA!$CQ$2:$CQ$600=AX$3)*(GMWA!$CP$2:$CP$600=AX$4)*(GMWA!$CR$2:$CR$600=AX$1),0),$A69-1966)</f>
        <v>3544889</v>
      </c>
      <c r="AY69" s="5" cm="1">
        <f t="array" ref="AY69">INDEX(GMWA!$A$2:$CR$600,MATCH(1,(GMWA!$CQ$2:$CQ$600=AY$3)*(GMWA!$CP$2:$CP$600=AY$4)*(GMWA!$CR$2:$CR$600=AY$1),0),$A69-1966)</f>
        <v>5870.5290000000005</v>
      </c>
      <c r="AZ69" s="5" cm="1">
        <f t="array" ref="AZ69">INDEX(GMWA!$A$2:$CR$600,MATCH(1,(GMWA!$CQ$2:$CQ$600=AZ$3)*(GMWA!$CP$2:$CP$600=AZ$4)*(GMWA!$CR$2:$CR$600=AZ$1),0),$A69-1966)</f>
        <v>4067.0659999999998</v>
      </c>
      <c r="BA69" s="5" cm="1">
        <f t="array" ref="BA69">INDEX(GMWA!$A$2:$CR$600,MATCH(1,(GMWA!$CQ$2:$CQ$600=BA$3)*(GMWA!$CP$2:$CP$600=BA$4)*(GMWA!$CR$2:$CR$600=BA$1),0),$A69-1966)</f>
        <v>2740.1329999999998</v>
      </c>
      <c r="BB69" s="5" cm="1">
        <f t="array" ref="BB69">INDEX(GMWA!$A$2:$CR$600,MATCH(1,(GMWA!$CQ$2:$CQ$600=BB$3)*(GMWA!$CP$2:$CP$600=BB$4)*(GMWA!$CR$2:$CR$600=BB$1),0),$A69-1966)</f>
        <v>2145.4690000000001</v>
      </c>
      <c r="BC69" s="5" cm="1">
        <f t="array" ref="BC69">INDEX(GMWA!$A$2:$CR$600,MATCH(1,(GMWA!$CQ$2:$CQ$600=BC$3)*(GMWA!$CP$2:$CP$600=BC$4)*(GMWA!$CR$2:$CR$600=BC$1),0),$A69-1966)</f>
        <v>1576.4359999999999</v>
      </c>
      <c r="BD69" s="5" cm="1">
        <f t="array" ref="BD69">INDEX(GMWA!$A$2:$CR$600,MATCH(1,(GMWA!$CQ$2:$CQ$600=BD$3)*(GMWA!$CP$2:$CP$600=BD$4)*(GMWA!$CR$2:$CR$600=BD$1),0),$A69-1966)</f>
        <v>890.51969999999994</v>
      </c>
      <c r="BE69" s="5" cm="1">
        <f t="array" ref="BE69">INDEX(GMWA!$A$2:$CR$600,MATCH(1,(GMWA!$CQ$2:$CQ$600=BE$3)*(GMWA!$CP$2:$CP$600=BE$4)*(GMWA!$CR$2:$CR$600=BE$1),0),$A69-1966)</f>
        <v>737.33500000000004</v>
      </c>
      <c r="BF69" s="5" cm="1">
        <f t="array" ref="BF69">INDEX(GMWA!$A$2:$CR$600,MATCH(1,(GMWA!$CQ$2:$CQ$600=BF$3)*(GMWA!$CP$2:$CP$600=BF$4)*(GMWA!$CR$2:$CR$600=BF$1),0),$A69-1966)</f>
        <v>381.45190000000002</v>
      </c>
      <c r="BG69" s="5" cm="1">
        <f t="array" ref="BG69">INDEX(GMWA!$A$2:$CR$600,MATCH(1,(GMWA!$CQ$2:$CQ$600=BG$3)*(GMWA!$CP$2:$CP$600=BG$4)*(GMWA!$CR$2:$CR$600=BG$1),0),$A69-1966)</f>
        <v>858.1549</v>
      </c>
      <c r="BH69" s="5" cm="1">
        <f t="array" ref="BH69">INDEX(GMWA!$A$2:$CR$600,MATCH(1,(GMWA!$CQ$2:$CQ$600=BH$3)*(GMWA!$CP$2:$CP$600=BH$4)*(GMWA!$CR$2:$CR$600=BH$1),0),$A69-1966)</f>
        <v>326.03969999999998</v>
      </c>
      <c r="BI69" s="5" cm="1">
        <f t="array" ref="BI69">INDEX(GMWA!$A$2:$CR$600,MATCH(1,(GMWA!$CQ$2:$CQ$600=BI$3)*(GMWA!$CP$2:$CP$600=BI$4)*(GMWA!$CR$2:$CR$600=BI$1),0),$A69-1966)</f>
        <v>379.1601</v>
      </c>
      <c r="BK69" s="9">
        <f t="shared" si="29"/>
        <v>3.5967898618918226</v>
      </c>
      <c r="BL69" s="9">
        <f t="shared" si="30"/>
        <v>3.1720639458464768</v>
      </c>
      <c r="BM69" s="9">
        <f t="shared" si="31"/>
        <v>1.4479970286631993</v>
      </c>
      <c r="BN69" s="9">
        <f t="shared" si="32"/>
        <v>3.4131505812523728</v>
      </c>
      <c r="BO69" s="9">
        <f t="shared" si="33"/>
        <v>2.9425931244255623</v>
      </c>
      <c r="BP69" s="9">
        <f t="shared" si="34"/>
        <v>4.6503957909248959</v>
      </c>
      <c r="BQ69" s="9">
        <f t="shared" si="35"/>
        <v>1.6199543374936496</v>
      </c>
      <c r="BR69" s="9">
        <f t="shared" si="36"/>
        <v>1.2714253653535443</v>
      </c>
      <c r="BS69" s="9">
        <f t="shared" si="37"/>
        <v>2.2304090371685881</v>
      </c>
      <c r="BT69" s="9">
        <f t="shared" si="38"/>
        <v>1.9514877878740491</v>
      </c>
      <c r="BU69" s="9">
        <f t="shared" si="39"/>
        <v>1.9877999843890022</v>
      </c>
      <c r="BV69" s="9">
        <f t="shared" si="40"/>
        <v>2.657709643023352</v>
      </c>
      <c r="BW69" s="9">
        <f t="shared" si="41"/>
        <v>2.2831049425382193</v>
      </c>
      <c r="BX69" s="9">
        <f t="shared" si="42"/>
        <v>2.2810631868730527</v>
      </c>
      <c r="BY69" s="9">
        <f t="shared" si="43"/>
        <v>1.9967879083008691</v>
      </c>
      <c r="BZ69" s="9">
        <f t="shared" si="44"/>
        <v>1.367333521584243</v>
      </c>
      <c r="CA69" s="9">
        <f t="shared" si="45"/>
        <v>1.9153853797117562</v>
      </c>
      <c r="CB69" s="9">
        <f t="shared" si="46"/>
        <v>2.9094286780038283</v>
      </c>
      <c r="CC69" s="9">
        <f t="shared" si="47"/>
        <v>2.4065106428782226</v>
      </c>
      <c r="CD69" s="9">
        <f t="shared" si="48"/>
        <v>2.3541091385586883</v>
      </c>
    </row>
    <row r="70" spans="1:82">
      <c r="A70" s="5">
        <f t="shared" si="49"/>
        <v>2036</v>
      </c>
      <c r="B70" s="5" cm="1">
        <f t="array" ref="B70">INDEX(GMWA!$A$2:$CR$600,MATCH(1,(GMWA!$CQ$2:$CQ$600=B$3)*(GMWA!$CP$2:$CP$600=B$4)*(GMWA!$CR$2:$CR$600=B$1),0),$A70-1966)</f>
        <v>138691.9</v>
      </c>
      <c r="C70" s="5" cm="1">
        <f t="array" ref="C70">INDEX(GMWA!$A$2:$CR$600,MATCH(1,(GMWA!$CQ$2:$CQ$600=C$3)*(GMWA!$CP$2:$CP$600=C$4)*(GMWA!$CR$2:$CR$600=C$1),0),$A70-1966)</f>
        <v>2423.2820000000002</v>
      </c>
      <c r="D70" s="5" cm="1">
        <f t="array" ref="D70">INDEX(GMWA!$A$2:$CR$600,MATCH(1,(GMWA!$CQ$2:$CQ$600=D$3)*(GMWA!$CP$2:$CP$600=D$4)*(GMWA!$CR$2:$CR$600=D$1),0),$A70-1966)</f>
        <v>21852.3</v>
      </c>
      <c r="E70" s="5" cm="1">
        <f t="array" ref="E70">INDEX(GMWA!$A$2:$CR$600,MATCH(1,(GMWA!$CQ$2:$CQ$600=E$3)*(GMWA!$CP$2:$CP$600=E$4)*(GMWA!$CR$2:$CR$600=E$1),0),$A70-1966)</f>
        <v>114684.7</v>
      </c>
      <c r="F70" s="5" cm="1">
        <f t="array" ref="F70">INDEX(GMWA!$A$2:$CR$600,MATCH(1,(GMWA!$CQ$2:$CQ$600=F$3)*(GMWA!$CP$2:$CP$600=F$4)*(GMWA!$CR$2:$CR$600=F$1),0),$A70-1966)</f>
        <v>66045.56</v>
      </c>
      <c r="G70" s="5" cm="1">
        <f t="array" ref="G70">INDEX(GMWA!$A$2:$CR$600,MATCH(1,(GMWA!$CQ$2:$CQ$600=G$3)*(GMWA!$CP$2:$CP$600=G$4)*(GMWA!$CR$2:$CR$600=G$1),0),$A70-1966)</f>
        <v>43.184310000000004</v>
      </c>
      <c r="H70" s="5" cm="1">
        <f t="array" ref="H70">INDEX(GMWA!$A$2:$CR$600,MATCH(1,(GMWA!$CQ$2:$CQ$600=H$3)*(GMWA!$CP$2:$CP$600=H$4)*(GMWA!$CR$2:$CR$600=H$1),0),$A70-1966)</f>
        <v>47892</v>
      </c>
      <c r="I70" s="5" cm="1">
        <f t="array" ref="I70">INDEX(GMWA!$A$2:$CR$600,MATCH(1,(GMWA!$CQ$2:$CQ$600=I$3)*(GMWA!$CP$2:$CP$600=I$4)*(GMWA!$CR$2:$CR$600=I$1),0),$A70-1966)</f>
        <v>3.1601379999999999</v>
      </c>
      <c r="J70" s="5" cm="1">
        <f t="array" ref="J70">INDEX(GMWA!$A$2:$CR$600,MATCH(1,(GMWA!$CQ$2:$CQ$600=J$3)*(GMWA!$CP$2:$CP$600=J$4)*(GMWA!$CR$2:$CR$600=J$1),0),$A70-1966)</f>
        <v>41778.720000000001</v>
      </c>
      <c r="K70" s="5" cm="1">
        <f t="array" ref="K70">INDEX(GMWA!$A$2:$CR$600,MATCH(1,(GMWA!$CQ$2:$CQ$600=K$3)*(GMWA!$CP$2:$CP$600=K$4)*(GMWA!$CR$2:$CR$600=K$1),0),$A70-1966)</f>
        <v>55.452350000000003</v>
      </c>
      <c r="L70" s="5" cm="1">
        <f t="array" ref="L70">INDEX(GMWA!$A$2:$CR$600,MATCH(1,(GMWA!$CQ$2:$CQ$600=L$3)*(GMWA!$CP$2:$CP$600=L$4)*(GMWA!$CR$2:$CR$600=L$1),0),$A70-1966)</f>
        <v>100.4134</v>
      </c>
      <c r="M70" s="5" cm="1">
        <f t="array" ref="M70">INDEX(GMWA!$A$2:$CR$600,MATCH(1,(GMWA!$CQ$2:$CQ$600=M$3)*(GMWA!$CP$2:$CP$600=M$4)*(GMWA!$CR$2:$CR$600=M$1),0),$A70-1966)</f>
        <v>105.7349</v>
      </c>
      <c r="N70" s="5" cm="1">
        <f t="array" ref="N70">INDEX(GMWA!$A$2:$CR$600,MATCH(1,(GMWA!$CQ$2:$CQ$600=N$3)*(GMWA!$CP$2:$CP$600=N$4)*(GMWA!$CR$2:$CR$600=N$1),0),$A70-1966)</f>
        <v>51.892899999999997</v>
      </c>
      <c r="O70" s="5" cm="1">
        <f t="array" ref="O70">INDEX(GMWA!$A$2:$CR$600,MATCH(1,(GMWA!$CQ$2:$CQ$600=O$3)*(GMWA!$CP$2:$CP$600=O$4)*(GMWA!$CR$2:$CR$600=O$1),0),$A70-1966)</f>
        <v>18.262460000000001</v>
      </c>
      <c r="P70" s="5" cm="1">
        <f t="array" ref="P70">INDEX(GMWA!$A$2:$CR$600,MATCH(1,(GMWA!$CQ$2:$CQ$600=P$3)*(GMWA!$CP$2:$CP$600=P$4)*(GMWA!$CR$2:$CR$600=P$1),0),$A70-1966)</f>
        <v>16.9023</v>
      </c>
      <c r="Q70" s="5" cm="1">
        <f t="array" ref="Q70">INDEX(GMWA!$A$2:$CR$600,MATCH(1,(GMWA!$CQ$2:$CQ$600=Q$3)*(GMWA!$CP$2:$CP$600=Q$4)*(GMWA!$CR$2:$CR$600=Q$1),0),$A70-1966)</f>
        <v>8.7421900000000008</v>
      </c>
      <c r="R70" s="5" cm="1">
        <f t="array" ref="R70">INDEX(GMWA!$A$2:$CR$600,MATCH(1,(GMWA!$CQ$2:$CQ$600=R$3)*(GMWA!$CP$2:$CP$600=R$4)*(GMWA!$CR$2:$CR$600=R$1),0),$A70-1966)</f>
        <v>6.0245790000000001</v>
      </c>
      <c r="S70" s="5" cm="1">
        <f t="array" ref="S70">INDEX(GMWA!$A$2:$CR$600,MATCH(1,(GMWA!$CQ$2:$CQ$600=S$3)*(GMWA!$CP$2:$CP$600=S$4)*(GMWA!$CR$2:$CR$600=S$1),0),$A70-1966)</f>
        <v>7.4810049999999997</v>
      </c>
      <c r="T70" s="5" cm="1">
        <f t="array" ref="T70">INDEX(GMWA!$A$2:$CR$600,MATCH(1,(GMWA!$CQ$2:$CQ$600=T$3)*(GMWA!$CP$2:$CP$600=T$4)*(GMWA!$CR$2:$CR$600=T$1),0),$A70-1966)</f>
        <v>12.360279999999999</v>
      </c>
      <c r="U70" s="5" cm="1">
        <f t="array" ref="U70">INDEX(GMWA!$A$2:$CR$600,MATCH(1,(GMWA!$CQ$2:$CQ$600=U$3)*(GMWA!$CP$2:$CP$600=U$4)*(GMWA!$CR$2:$CR$600=U$1),0),$A70-1966)</f>
        <v>7.5835039999999996</v>
      </c>
      <c r="V70" s="5" cm="1">
        <f t="array" ref="V70">INDEX(GMWA!$A$2:$CR$600,MATCH(1,(GMWA!$CQ$2:$CQ$600=V$3)*(GMWA!$CP$2:$CP$600=V$4)*(GMWA!$CR$2:$CR$600=V$1),0),$A70-1966)</f>
        <v>3878994</v>
      </c>
      <c r="W70" s="5" cm="1">
        <f t="array" ref="W70">INDEX(GMWA!$A$2:$CR$600,MATCH(1,(GMWA!$CQ$2:$CQ$600=W$3)*(GMWA!$CP$2:$CP$600=W$4)*(GMWA!$CR$2:$CR$600=W$1),0),$A70-1966)</f>
        <v>76831.520000000004</v>
      </c>
      <c r="X70" s="5" cm="1">
        <f t="array" ref="X70">INDEX(GMWA!$A$2:$CR$600,MATCH(1,(GMWA!$CQ$2:$CQ$600=X$3)*(GMWA!$CP$2:$CP$600=X$4)*(GMWA!$CR$2:$CR$600=X$1),0),$A70-1966)</f>
        <v>1532438</v>
      </c>
      <c r="Y70" s="5" cm="1">
        <f t="array" ref="Y70">INDEX(GMWA!$A$2:$CR$600,MATCH(1,(GMWA!$CQ$2:$CQ$600=Y$3)*(GMWA!$CP$2:$CP$600=Y$4)*(GMWA!$CR$2:$CR$600=Y$1),0),$A70-1966)</f>
        <v>3344086</v>
      </c>
      <c r="Z70" s="5" cm="1">
        <f t="array" ref="Z70">INDEX(GMWA!$A$2:$CR$600,MATCH(1,(GMWA!$CQ$2:$CQ$600=Z$3)*(GMWA!$CP$2:$CP$600=Z$4)*(GMWA!$CR$2:$CR$600=Z$1),0),$A70-1966)</f>
        <v>2231423</v>
      </c>
      <c r="AA70" s="5" cm="1">
        <f t="array" ref="AA70">INDEX(GMWA!$A$2:$CR$600,MATCH(1,(GMWA!$CQ$2:$CQ$600=AA$3)*(GMWA!$CP$2:$CP$600=AA$4)*(GMWA!$CR$2:$CR$600=AA$1),0),$A70-1966)</f>
        <v>896.77369999999996</v>
      </c>
      <c r="AB70" s="5" cm="1">
        <f t="array" ref="AB70">INDEX(GMWA!$A$2:$CR$600,MATCH(1,(GMWA!$CQ$2:$CQ$600=AB$3)*(GMWA!$CP$2:$CP$600=AB$4)*(GMWA!$CR$2:$CR$600=AB$1),0),$A70-1966)</f>
        <v>2952267</v>
      </c>
      <c r="AC70" s="5" cm="1">
        <f t="array" ref="AC70">INDEX(GMWA!$A$2:$CR$600,MATCH(1,(GMWA!$CQ$2:$CQ$600=AC$3)*(GMWA!$CP$2:$CP$600=AC$4)*(GMWA!$CR$2:$CR$600=AC$1),0),$A70-1966)</f>
        <v>251.62559999999999</v>
      </c>
      <c r="AD70" s="5" cm="1">
        <f t="array" ref="AD70">INDEX(GMWA!$A$2:$CR$600,MATCH(1,(GMWA!$CQ$2:$CQ$600=AD$3)*(GMWA!$CP$2:$CP$600=AD$4)*(GMWA!$CR$2:$CR$600=AD$1),0),$A70-1966)</f>
        <v>1849169</v>
      </c>
      <c r="AE70" s="5" cm="1">
        <f t="array" ref="AE70">INDEX(GMWA!$A$2:$CR$600,MATCH(1,(GMWA!$CQ$2:$CQ$600=AE$3)*(GMWA!$CP$2:$CP$600=AE$4)*(GMWA!$CR$2:$CR$600=AE$1),0),$A70-1966)</f>
        <v>2839.4769999999999</v>
      </c>
      <c r="AF70" s="5" cm="1">
        <f t="array" ref="AF70">INDEX(GMWA!$A$2:$CR$600,MATCH(1,(GMWA!$CQ$2:$CQ$600=AF$3)*(GMWA!$CP$2:$CP$600=AF$4)*(GMWA!$CR$2:$CR$600=AF$1),0),$A70-1966)</f>
        <v>5039.509</v>
      </c>
      <c r="AG70" s="5" cm="1">
        <f t="array" ref="AG70">INDEX(GMWA!$A$2:$CR$600,MATCH(1,(GMWA!$CQ$2:$CQ$600=AG$3)*(GMWA!$CP$2:$CP$600=AG$4)*(GMWA!$CR$2:$CR$600=AG$1),0),$A70-1966)</f>
        <v>3984.7060000000001</v>
      </c>
      <c r="AH70" s="5" cm="1">
        <f t="array" ref="AH70">INDEX(GMWA!$A$2:$CR$600,MATCH(1,(GMWA!$CQ$2:$CQ$600=AH$3)*(GMWA!$CP$2:$CP$600=AH$4)*(GMWA!$CR$2:$CR$600=AH$1),0),$A70-1966)</f>
        <v>2271.9929999999999</v>
      </c>
      <c r="AI70" s="5" cm="1">
        <f t="array" ref="AI70">INDEX(GMWA!$A$2:$CR$600,MATCH(1,(GMWA!$CQ$2:$CQ$600=AI$3)*(GMWA!$CP$2:$CP$600=AI$4)*(GMWA!$CR$2:$CR$600=AI$1),0),$A70-1966)</f>
        <v>793.3646</v>
      </c>
      <c r="AJ70" s="5" cm="1">
        <f t="array" ref="AJ70">INDEX(GMWA!$A$2:$CR$600,MATCH(1,(GMWA!$CQ$2:$CQ$600=AJ$3)*(GMWA!$CP$2:$CP$600=AJ$4)*(GMWA!$CR$2:$CR$600=AJ$1),0),$A70-1966)</f>
        <v>846.14840000000004</v>
      </c>
      <c r="AK70" s="5" cm="1">
        <f t="array" ref="AK70">INDEX(GMWA!$A$2:$CR$600,MATCH(1,(GMWA!$CQ$2:$CQ$600=AK$3)*(GMWA!$CP$2:$CP$600=AK$4)*(GMWA!$CR$2:$CR$600=AK$1),0),$A70-1966)</f>
        <v>635.46040000000005</v>
      </c>
      <c r="AL70" s="5" cm="1">
        <f t="array" ref="AL70">INDEX(GMWA!$A$2:$CR$600,MATCH(1,(GMWA!$CQ$2:$CQ$600=AL$3)*(GMWA!$CP$2:$CP$600=AL$4)*(GMWA!$CR$2:$CR$600=AL$1),0),$A70-1966)</f>
        <v>309.87950000000001</v>
      </c>
      <c r="AM70" s="5" cm="1">
        <f t="array" ref="AM70">INDEX(GMWA!$A$2:$CR$600,MATCH(1,(GMWA!$CQ$2:$CQ$600=AM$3)*(GMWA!$CP$2:$CP$600=AM$4)*(GMWA!$CR$2:$CR$600=AM$1),0),$A70-1966)</f>
        <v>254.57570000000001</v>
      </c>
      <c r="AN70" s="5" cm="1">
        <f t="array" ref="AN70">INDEX(GMWA!$A$2:$CR$600,MATCH(1,(GMWA!$CQ$2:$CQ$600=AN$3)*(GMWA!$CP$2:$CP$600=AN$4)*(GMWA!$CR$2:$CR$600=AN$1),0),$A70-1966)</f>
        <v>508.13909999999998</v>
      </c>
      <c r="AO70" s="5" cm="1">
        <f t="array" ref="AO70">INDEX(GMWA!$A$2:$CR$600,MATCH(1,(GMWA!$CQ$2:$CQ$600=AO$3)*(GMWA!$CP$2:$CP$600=AO$4)*(GMWA!$CR$2:$CR$600=AO$1),0),$A70-1966)</f>
        <v>321.85320000000002</v>
      </c>
      <c r="AP70" s="5" cm="1">
        <f t="array" ref="AP70">INDEX(GMWA!$A$2:$CR$600,MATCH(1,(GMWA!$CQ$2:$CQ$600=AP$3)*(GMWA!$CP$2:$CP$600=AP$4)*(GMWA!$CR$2:$CR$600=AP$1),0),$A70-1966)</f>
        <v>4310246</v>
      </c>
      <c r="AQ70" s="5" cm="1">
        <f t="array" ref="AQ70">INDEX(GMWA!$A$2:$CR$600,MATCH(1,(GMWA!$CQ$2:$CQ$600=AQ$3)*(GMWA!$CP$2:$CP$600=AQ$4)*(GMWA!$CR$2:$CR$600=AQ$1),0),$A70-1966)</f>
        <v>44646.97</v>
      </c>
      <c r="AR70" s="5" cm="1">
        <f t="array" ref="AR70">INDEX(GMWA!$A$2:$CR$600,MATCH(1,(GMWA!$CQ$2:$CQ$600=AR$3)*(GMWA!$CP$2:$CP$600=AR$4)*(GMWA!$CR$2:$CR$600=AR$1),0),$A70-1966)</f>
        <v>744440.4</v>
      </c>
      <c r="AS70" s="5" cm="1">
        <f t="array" ref="AS70">INDEX(GMWA!$A$2:$CR$600,MATCH(1,(GMWA!$CQ$2:$CQ$600=AS$3)*(GMWA!$CP$2:$CP$600=AS$4)*(GMWA!$CR$2:$CR$600=AS$1),0),$A70-1966)</f>
        <v>4747966</v>
      </c>
      <c r="AT70" s="5" cm="1">
        <f t="array" ref="AT70">INDEX(GMWA!$A$2:$CR$600,MATCH(1,(GMWA!$CQ$2:$CQ$600=AT$3)*(GMWA!$CP$2:$CP$600=AT$4)*(GMWA!$CR$2:$CR$600=AT$1),0),$A70-1966)</f>
        <v>4831540</v>
      </c>
      <c r="AU70" s="5" cm="1">
        <f t="array" ref="AU70">INDEX(GMWA!$A$2:$CR$600,MATCH(1,(GMWA!$CQ$2:$CQ$600=AU$3)*(GMWA!$CP$2:$CP$600=AU$4)*(GMWA!$CR$2:$CR$600=AU$1),0),$A70-1966)</f>
        <v>4499.6440000000002</v>
      </c>
      <c r="AV70" s="5" cm="1">
        <f t="array" ref="AV70">INDEX(GMWA!$A$2:$CR$600,MATCH(1,(GMWA!$CQ$2:$CQ$600=AV$3)*(GMWA!$CP$2:$CP$600=AV$4)*(GMWA!$CR$2:$CR$600=AV$1),0),$A70-1966)</f>
        <v>10040440</v>
      </c>
      <c r="AW70" s="5" cm="1">
        <f t="array" ref="AW70">INDEX(GMWA!$A$2:$CR$600,MATCH(1,(GMWA!$CQ$2:$CQ$600=AW$3)*(GMWA!$CP$2:$CP$600=AW$4)*(GMWA!$CR$2:$CR$600=AW$1),0),$A70-1966)</f>
        <v>1137.7529999999999</v>
      </c>
      <c r="AX70" s="5" cm="1">
        <f t="array" ref="AX70">INDEX(GMWA!$A$2:$CR$600,MATCH(1,(GMWA!$CQ$2:$CQ$600=AX$3)*(GMWA!$CP$2:$CP$600=AX$4)*(GMWA!$CR$2:$CR$600=AX$1),0),$A70-1966)</f>
        <v>3644450</v>
      </c>
      <c r="AY70" s="5" cm="1">
        <f t="array" ref="AY70">INDEX(GMWA!$A$2:$CR$600,MATCH(1,(GMWA!$CQ$2:$CQ$600=AY$3)*(GMWA!$CP$2:$CP$600=AY$4)*(GMWA!$CR$2:$CR$600=AY$1),0),$A70-1966)</f>
        <v>6032.9979999999996</v>
      </c>
      <c r="AZ70" s="5" cm="1">
        <f t="array" ref="AZ70">INDEX(GMWA!$A$2:$CR$600,MATCH(1,(GMWA!$CQ$2:$CQ$600=AZ$3)*(GMWA!$CP$2:$CP$600=AZ$4)*(GMWA!$CR$2:$CR$600=AZ$1),0),$A70-1966)</f>
        <v>4181.9030000000002</v>
      </c>
      <c r="BA70" s="5" cm="1">
        <f t="array" ref="BA70">INDEX(GMWA!$A$2:$CR$600,MATCH(1,(GMWA!$CQ$2:$CQ$600=BA$3)*(GMWA!$CP$2:$CP$600=BA$4)*(GMWA!$CR$2:$CR$600=BA$1),0),$A70-1966)</f>
        <v>2800.529</v>
      </c>
      <c r="BB70" s="5" cm="1">
        <f t="array" ref="BB70">INDEX(GMWA!$A$2:$CR$600,MATCH(1,(GMWA!$CQ$2:$CQ$600=BB$3)*(GMWA!$CP$2:$CP$600=BB$4)*(GMWA!$CR$2:$CR$600=BB$1),0),$A70-1966)</f>
        <v>2202.373</v>
      </c>
      <c r="BC70" s="5" cm="1">
        <f t="array" ref="BC70">INDEX(GMWA!$A$2:$CR$600,MATCH(1,(GMWA!$CQ$2:$CQ$600=BC$3)*(GMWA!$CP$2:$CP$600=BC$4)*(GMWA!$CR$2:$CR$600=BC$1),0),$A70-1966)</f>
        <v>1624.9449999999999</v>
      </c>
      <c r="BD70" s="5" cm="1">
        <f t="array" ref="BD70">INDEX(GMWA!$A$2:$CR$600,MATCH(1,(GMWA!$CQ$2:$CQ$600=BD$3)*(GMWA!$CP$2:$CP$600=BD$4)*(GMWA!$CR$2:$CR$600=BD$1),0),$A70-1966)</f>
        <v>917.31399999999996</v>
      </c>
      <c r="BE70" s="5" cm="1">
        <f t="array" ref="BE70">INDEX(GMWA!$A$2:$CR$600,MATCH(1,(GMWA!$CQ$2:$CQ$600=BE$3)*(GMWA!$CP$2:$CP$600=BE$4)*(GMWA!$CR$2:$CR$600=BE$1),0),$A70-1966)</f>
        <v>760.70039999999995</v>
      </c>
      <c r="BF70" s="5" cm="1">
        <f t="array" ref="BF70">INDEX(GMWA!$A$2:$CR$600,MATCH(1,(GMWA!$CQ$2:$CQ$600=BF$3)*(GMWA!$CP$2:$CP$600=BF$4)*(GMWA!$CR$2:$CR$600=BF$1),0),$A70-1966)</f>
        <v>390.9205</v>
      </c>
      <c r="BG70" s="5" cm="1">
        <f t="array" ref="BG70">INDEX(GMWA!$A$2:$CR$600,MATCH(1,(GMWA!$CQ$2:$CQ$600=BG$3)*(GMWA!$CP$2:$CP$600=BG$4)*(GMWA!$CR$2:$CR$600=BG$1),0),$A70-1966)</f>
        <v>892.33590000000004</v>
      </c>
      <c r="BH70" s="5" cm="1">
        <f t="array" ref="BH70">INDEX(GMWA!$A$2:$CR$600,MATCH(1,(GMWA!$CQ$2:$CQ$600=BH$3)*(GMWA!$CP$2:$CP$600=BH$4)*(GMWA!$CR$2:$CR$600=BH$1),0),$A70-1966)</f>
        <v>334.81849999999997</v>
      </c>
      <c r="BI70" s="5" cm="1">
        <f t="array" ref="BI70">INDEX(GMWA!$A$2:$CR$600,MATCH(1,(GMWA!$CQ$2:$CQ$600=BI$3)*(GMWA!$CP$2:$CP$600=BI$4)*(GMWA!$CR$2:$CR$600=BI$1),0),$A70-1966)</f>
        <v>389.57569999999998</v>
      </c>
      <c r="BK70" s="9">
        <f t="shared" si="29"/>
        <v>3.5754605446669934</v>
      </c>
      <c r="BL70" s="9">
        <f t="shared" si="30"/>
        <v>3.1540206415283727</v>
      </c>
      <c r="BM70" s="9">
        <f t="shared" si="31"/>
        <v>1.4259826498690322</v>
      </c>
      <c r="BN70" s="9">
        <f t="shared" si="32"/>
        <v>3.4294781892570945</v>
      </c>
      <c r="BO70" s="9">
        <f t="shared" si="33"/>
        <v>2.9597956102451217</v>
      </c>
      <c r="BP70" s="9">
        <f t="shared" si="34"/>
        <v>4.8155192330015932</v>
      </c>
      <c r="BQ70" s="9">
        <f t="shared" si="35"/>
        <v>1.6222109992084048</v>
      </c>
      <c r="BR70" s="9">
        <f t="shared" si="36"/>
        <v>1.2558889079648492</v>
      </c>
      <c r="BS70" s="9">
        <f t="shared" si="37"/>
        <v>2.2593240531287297</v>
      </c>
      <c r="BT70" s="9">
        <f t="shared" si="38"/>
        <v>1.9529071726941267</v>
      </c>
      <c r="BU70" s="9">
        <f t="shared" si="39"/>
        <v>1.9925234779816843</v>
      </c>
      <c r="BV70" s="9">
        <f t="shared" si="40"/>
        <v>2.6535182269407076</v>
      </c>
      <c r="BW70" s="9">
        <f t="shared" si="41"/>
        <v>2.2840255229659596</v>
      </c>
      <c r="BX70" s="9">
        <f t="shared" si="42"/>
        <v>2.3019000343599902</v>
      </c>
      <c r="BY70" s="9">
        <f t="shared" si="43"/>
        <v>1.9975574024603722</v>
      </c>
      <c r="BZ70" s="9">
        <f t="shared" si="44"/>
        <v>1.3757253795830551</v>
      </c>
      <c r="CA70" s="9">
        <f t="shared" si="45"/>
        <v>1.9441682976770003</v>
      </c>
      <c r="CB70" s="9">
        <f t="shared" si="46"/>
        <v>2.9386170793206103</v>
      </c>
      <c r="CC70" s="9">
        <f t="shared" si="47"/>
        <v>2.4324599307551811</v>
      </c>
      <c r="CD70" s="9">
        <f t="shared" si="48"/>
        <v>2.3561996587264007</v>
      </c>
    </row>
    <row r="71" spans="1:82">
      <c r="A71" s="5">
        <f t="shared" si="49"/>
        <v>2037</v>
      </c>
      <c r="B71" s="5" cm="1">
        <f t="array" ref="B71">INDEX(GMWA!$A$2:$CR$600,MATCH(1,(GMWA!$CQ$2:$CQ$600=B$3)*(GMWA!$CP$2:$CP$600=B$4)*(GMWA!$CR$2:$CR$600=B$1),0),$A71-1966)</f>
        <v>142574.1</v>
      </c>
      <c r="C71" s="5" cm="1">
        <f t="array" ref="C71">INDEX(GMWA!$A$2:$CR$600,MATCH(1,(GMWA!$CQ$2:$CQ$600=C$3)*(GMWA!$CP$2:$CP$600=C$4)*(GMWA!$CR$2:$CR$600=C$1),0),$A71-1966)</f>
        <v>2531.5880000000002</v>
      </c>
      <c r="D71" s="5" cm="1">
        <f t="array" ref="D71">INDEX(GMWA!$A$2:$CR$600,MATCH(1,(GMWA!$CQ$2:$CQ$600=D$3)*(GMWA!$CP$2:$CP$600=D$4)*(GMWA!$CR$2:$CR$600=D$1),0),$A71-1966)</f>
        <v>21563.14</v>
      </c>
      <c r="E71" s="5" cm="1">
        <f t="array" ref="E71">INDEX(GMWA!$A$2:$CR$600,MATCH(1,(GMWA!$CQ$2:$CQ$600=E$3)*(GMWA!$CP$2:$CP$600=E$4)*(GMWA!$CR$2:$CR$600=E$1),0),$A71-1966)</f>
        <v>114901</v>
      </c>
      <c r="F71" s="5" cm="1">
        <f t="array" ref="F71">INDEX(GMWA!$A$2:$CR$600,MATCH(1,(GMWA!$CQ$2:$CQ$600=F$3)*(GMWA!$CP$2:$CP$600=F$4)*(GMWA!$CR$2:$CR$600=F$1),0),$A71-1966)</f>
        <v>68797.600000000006</v>
      </c>
      <c r="G71" s="5" cm="1">
        <f t="array" ref="G71">INDEX(GMWA!$A$2:$CR$600,MATCH(1,(GMWA!$CQ$2:$CQ$600=G$3)*(GMWA!$CP$2:$CP$600=G$4)*(GMWA!$CR$2:$CR$600=G$1),0),$A71-1966)</f>
        <v>44.937309999999997</v>
      </c>
      <c r="H71" s="5" cm="1">
        <f t="array" ref="H71">INDEX(GMWA!$A$2:$CR$600,MATCH(1,(GMWA!$CQ$2:$CQ$600=H$3)*(GMWA!$CP$2:$CP$600=H$4)*(GMWA!$CR$2:$CR$600=H$1),0),$A71-1966)</f>
        <v>48396.72</v>
      </c>
      <c r="I71" s="5" cm="1">
        <f t="array" ref="I71">INDEX(GMWA!$A$2:$CR$600,MATCH(1,(GMWA!$CQ$2:$CQ$600=I$3)*(GMWA!$CP$2:$CP$600=I$4)*(GMWA!$CR$2:$CR$600=I$1),0),$A71-1966)</f>
        <v>3.2525409999999999</v>
      </c>
      <c r="J71" s="5" cm="1">
        <f t="array" ref="J71">INDEX(GMWA!$A$2:$CR$600,MATCH(1,(GMWA!$CQ$2:$CQ$600=J$3)*(GMWA!$CP$2:$CP$600=J$4)*(GMWA!$CR$2:$CR$600=J$1),0),$A71-1966)</f>
        <v>43445.85</v>
      </c>
      <c r="K71" s="5" cm="1">
        <f t="array" ref="K71">INDEX(GMWA!$A$2:$CR$600,MATCH(1,(GMWA!$CQ$2:$CQ$600=K$3)*(GMWA!$CP$2:$CP$600=K$4)*(GMWA!$CR$2:$CR$600=K$1),0),$A71-1966)</f>
        <v>56.133670000000002</v>
      </c>
      <c r="L71" s="5" cm="1">
        <f t="array" ref="L71">INDEX(GMWA!$A$2:$CR$600,MATCH(1,(GMWA!$CQ$2:$CQ$600=L$3)*(GMWA!$CP$2:$CP$600=L$4)*(GMWA!$CR$2:$CR$600=L$1),0),$A71-1966)</f>
        <v>103.3058</v>
      </c>
      <c r="M71" s="5" cm="1">
        <f t="array" ref="M71">INDEX(GMWA!$A$2:$CR$600,MATCH(1,(GMWA!$CQ$2:$CQ$600=M$3)*(GMWA!$CP$2:$CP$600=M$4)*(GMWA!$CR$2:$CR$600=M$1),0),$A71-1966)</f>
        <v>106.8171</v>
      </c>
      <c r="N71" s="5" cm="1">
        <f t="array" ref="N71">INDEX(GMWA!$A$2:$CR$600,MATCH(1,(GMWA!$CQ$2:$CQ$600=N$3)*(GMWA!$CP$2:$CP$600=N$4)*(GMWA!$CR$2:$CR$600=N$1),0),$A71-1966)</f>
        <v>53.191290000000002</v>
      </c>
      <c r="O71" s="5" cm="1">
        <f t="array" ref="O71">INDEX(GMWA!$A$2:$CR$600,MATCH(1,(GMWA!$CQ$2:$CQ$600=O$3)*(GMWA!$CP$2:$CP$600=O$4)*(GMWA!$CR$2:$CR$600=O$1),0),$A71-1966)</f>
        <v>18.9328</v>
      </c>
      <c r="P71" s="5" cm="1">
        <f t="array" ref="P71">INDEX(GMWA!$A$2:$CR$600,MATCH(1,(GMWA!$CQ$2:$CQ$600=P$3)*(GMWA!$CP$2:$CP$600=P$4)*(GMWA!$CR$2:$CR$600=P$1),0),$A71-1966)</f>
        <v>17.181159999999998</v>
      </c>
      <c r="Q71" s="5" cm="1">
        <f t="array" ref="Q71">INDEX(GMWA!$A$2:$CR$600,MATCH(1,(GMWA!$CQ$2:$CQ$600=Q$3)*(GMWA!$CP$2:$CP$600=Q$4)*(GMWA!$CR$2:$CR$600=Q$1),0),$A71-1966)</f>
        <v>8.9189629999999998</v>
      </c>
      <c r="R71" s="5" cm="1">
        <f t="array" ref="R71">INDEX(GMWA!$A$2:$CR$600,MATCH(1,(GMWA!$CQ$2:$CQ$600=R$3)*(GMWA!$CP$2:$CP$600=R$4)*(GMWA!$CR$2:$CR$600=R$1),0),$A71-1966)</f>
        <v>6.2305529999999996</v>
      </c>
      <c r="S71" s="5" cm="1">
        <f t="array" ref="S71">INDEX(GMWA!$A$2:$CR$600,MATCH(1,(GMWA!$CQ$2:$CQ$600=S$3)*(GMWA!$CP$2:$CP$600=S$4)*(GMWA!$CR$2:$CR$600=S$1),0),$A71-1966)</f>
        <v>7.8220150000000004</v>
      </c>
      <c r="T71" s="5" cm="1">
        <f t="array" ref="T71">INDEX(GMWA!$A$2:$CR$600,MATCH(1,(GMWA!$CQ$2:$CQ$600=T$3)*(GMWA!$CP$2:$CP$600=T$4)*(GMWA!$CR$2:$CR$600=T$1),0),$A71-1966)</f>
        <v>12.58451</v>
      </c>
      <c r="U71" s="5" cm="1">
        <f t="array" ref="U71">INDEX(GMWA!$A$2:$CR$600,MATCH(1,(GMWA!$CQ$2:$CQ$600=U$3)*(GMWA!$CP$2:$CP$600=U$4)*(GMWA!$CR$2:$CR$600=U$1),0),$A71-1966)</f>
        <v>7.7033579999999997</v>
      </c>
      <c r="V71" s="5" cm="1">
        <f t="array" ref="V71">INDEX(GMWA!$A$2:$CR$600,MATCH(1,(GMWA!$CQ$2:$CQ$600=V$3)*(GMWA!$CP$2:$CP$600=V$4)*(GMWA!$CR$2:$CR$600=V$1),0),$A71-1966)</f>
        <v>4013147</v>
      </c>
      <c r="W71" s="5" cm="1">
        <f t="array" ref="W71">INDEX(GMWA!$A$2:$CR$600,MATCH(1,(GMWA!$CQ$2:$CQ$600=W$3)*(GMWA!$CP$2:$CP$600=W$4)*(GMWA!$CR$2:$CR$600=W$1),0),$A71-1966)</f>
        <v>80694.3</v>
      </c>
      <c r="X71" s="5" cm="1">
        <f t="array" ref="X71">INDEX(GMWA!$A$2:$CR$600,MATCH(1,(GMWA!$CQ$2:$CQ$600=X$3)*(GMWA!$CP$2:$CP$600=X$4)*(GMWA!$CR$2:$CR$600=X$1),0),$A71-1966)</f>
        <v>1535644</v>
      </c>
      <c r="Y71" s="5" cm="1">
        <f t="array" ref="Y71">INDEX(GMWA!$A$2:$CR$600,MATCH(1,(GMWA!$CQ$2:$CQ$600=Y$3)*(GMWA!$CP$2:$CP$600=Y$4)*(GMWA!$CR$2:$CR$600=Y$1),0),$A71-1966)</f>
        <v>3333619</v>
      </c>
      <c r="Z71" s="5" cm="1">
        <f t="array" ref="Z71">INDEX(GMWA!$A$2:$CR$600,MATCH(1,(GMWA!$CQ$2:$CQ$600=Z$3)*(GMWA!$CP$2:$CP$600=Z$4)*(GMWA!$CR$2:$CR$600=Z$1),0),$A71-1966)</f>
        <v>2311243</v>
      </c>
      <c r="AA71" s="5" cm="1">
        <f t="array" ref="AA71">INDEX(GMWA!$A$2:$CR$600,MATCH(1,(GMWA!$CQ$2:$CQ$600=AA$3)*(GMWA!$CP$2:$CP$600=AA$4)*(GMWA!$CR$2:$CR$600=AA$1),0),$A71-1966)</f>
        <v>901.02869999999996</v>
      </c>
      <c r="AB71" s="5" cm="1">
        <f t="array" ref="AB71">INDEX(GMWA!$A$2:$CR$600,MATCH(1,(GMWA!$CQ$2:$CQ$600=AB$3)*(GMWA!$CP$2:$CP$600=AB$4)*(GMWA!$CR$2:$CR$600=AB$1),0),$A71-1966)</f>
        <v>2980537</v>
      </c>
      <c r="AC71" s="5" cm="1">
        <f t="array" ref="AC71">INDEX(GMWA!$A$2:$CR$600,MATCH(1,(GMWA!$CQ$2:$CQ$600=AC$3)*(GMWA!$CP$2:$CP$600=AC$4)*(GMWA!$CR$2:$CR$600=AC$1),0),$A71-1966)</f>
        <v>262.66300000000001</v>
      </c>
      <c r="AD71" s="5" cm="1">
        <f t="array" ref="AD71">INDEX(GMWA!$A$2:$CR$600,MATCH(1,(GMWA!$CQ$2:$CQ$600=AD$3)*(GMWA!$CP$2:$CP$600=AD$4)*(GMWA!$CR$2:$CR$600=AD$1),0),$A71-1966)</f>
        <v>1897763</v>
      </c>
      <c r="AE71" s="5" cm="1">
        <f t="array" ref="AE71">INDEX(GMWA!$A$2:$CR$600,MATCH(1,(GMWA!$CQ$2:$CQ$600=AE$3)*(GMWA!$CP$2:$CP$600=AE$4)*(GMWA!$CR$2:$CR$600=AE$1),0),$A71-1966)</f>
        <v>2872.7730000000001</v>
      </c>
      <c r="AF71" s="5" cm="1">
        <f t="array" ref="AF71">INDEX(GMWA!$A$2:$CR$600,MATCH(1,(GMWA!$CQ$2:$CQ$600=AF$3)*(GMWA!$CP$2:$CP$600=AF$4)*(GMWA!$CR$2:$CR$600=AF$1),0),$A71-1966)</f>
        <v>5175.9189999999999</v>
      </c>
      <c r="AG71" s="5" cm="1">
        <f t="array" ref="AG71">INDEX(GMWA!$A$2:$CR$600,MATCH(1,(GMWA!$CQ$2:$CQ$600=AG$3)*(GMWA!$CP$2:$CP$600=AG$4)*(GMWA!$CR$2:$CR$600=AG$1),0),$A71-1966)</f>
        <v>4029.5160000000001</v>
      </c>
      <c r="AH71" s="5" cm="1">
        <f t="array" ref="AH71">INDEX(GMWA!$A$2:$CR$600,MATCH(1,(GMWA!$CQ$2:$CQ$600=AH$3)*(GMWA!$CP$2:$CP$600=AH$4)*(GMWA!$CR$2:$CR$600=AH$1),0),$A71-1966)</f>
        <v>2327.4940000000001</v>
      </c>
      <c r="AI71" s="5" cm="1">
        <f t="array" ref="AI71">INDEX(GMWA!$A$2:$CR$600,MATCH(1,(GMWA!$CQ$2:$CQ$600=AI$3)*(GMWA!$CP$2:$CP$600=AI$4)*(GMWA!$CR$2:$CR$600=AI$1),0),$A71-1966)</f>
        <v>816.44240000000002</v>
      </c>
      <c r="AJ71" s="5" cm="1">
        <f t="array" ref="AJ71">INDEX(GMWA!$A$2:$CR$600,MATCH(1,(GMWA!$CQ$2:$CQ$600=AJ$3)*(GMWA!$CP$2:$CP$600=AJ$4)*(GMWA!$CR$2:$CR$600=AJ$1),0),$A71-1966)</f>
        <v>859.77430000000004</v>
      </c>
      <c r="AK71" s="5" cm="1">
        <f t="array" ref="AK71">INDEX(GMWA!$A$2:$CR$600,MATCH(1,(GMWA!$CQ$2:$CQ$600=AK$3)*(GMWA!$CP$2:$CP$600=AK$4)*(GMWA!$CR$2:$CR$600=AK$1),0),$A71-1966)</f>
        <v>644.36289999999997</v>
      </c>
      <c r="AL71" s="5" cm="1">
        <f t="array" ref="AL71">INDEX(GMWA!$A$2:$CR$600,MATCH(1,(GMWA!$CQ$2:$CQ$600=AL$3)*(GMWA!$CP$2:$CP$600=AL$4)*(GMWA!$CR$2:$CR$600=AL$1),0),$A71-1966)</f>
        <v>316.71269999999998</v>
      </c>
      <c r="AM71" s="5" cm="1">
        <f t="array" ref="AM71">INDEX(GMWA!$A$2:$CR$600,MATCH(1,(GMWA!$CQ$2:$CQ$600=AM$3)*(GMWA!$CP$2:$CP$600=AM$4)*(GMWA!$CR$2:$CR$600=AM$1),0),$A71-1966)</f>
        <v>264.2285</v>
      </c>
      <c r="AN71" s="5" cm="1">
        <f t="array" ref="AN71">INDEX(GMWA!$A$2:$CR$600,MATCH(1,(GMWA!$CQ$2:$CQ$600=AN$3)*(GMWA!$CP$2:$CP$600=AN$4)*(GMWA!$CR$2:$CR$600=AN$1),0),$A71-1966)</f>
        <v>512.83180000000004</v>
      </c>
      <c r="AO71" s="5" cm="1">
        <f t="array" ref="AO71">INDEX(GMWA!$A$2:$CR$600,MATCH(1,(GMWA!$CQ$2:$CQ$600=AO$3)*(GMWA!$CP$2:$CP$600=AO$4)*(GMWA!$CR$2:$CR$600=AO$1),0),$A71-1966)</f>
        <v>326.6583</v>
      </c>
      <c r="AP71" s="5" cm="1">
        <f t="array" ref="AP71">INDEX(GMWA!$A$2:$CR$600,MATCH(1,(GMWA!$CQ$2:$CQ$600=AP$3)*(GMWA!$CP$2:$CP$600=AP$4)*(GMWA!$CR$2:$CR$600=AP$1),0),$A71-1966)</f>
        <v>4471291</v>
      </c>
      <c r="AQ71" s="5" cm="1">
        <f t="array" ref="AQ71">INDEX(GMWA!$A$2:$CR$600,MATCH(1,(GMWA!$CQ$2:$CQ$600=AQ$3)*(GMWA!$CP$2:$CP$600=AQ$4)*(GMWA!$CR$2:$CR$600=AQ$1),0),$A71-1966)</f>
        <v>46239.839999999997</v>
      </c>
      <c r="AR71" s="5" cm="1">
        <f t="array" ref="AR71">INDEX(GMWA!$A$2:$CR$600,MATCH(1,(GMWA!$CQ$2:$CQ$600=AR$3)*(GMWA!$CP$2:$CP$600=AR$4)*(GMWA!$CR$2:$CR$600=AR$1),0),$A71-1966)</f>
        <v>755225.8</v>
      </c>
      <c r="AS71" s="5" cm="1">
        <f t="array" ref="AS71">INDEX(GMWA!$A$2:$CR$600,MATCH(1,(GMWA!$CQ$2:$CQ$600=AS$3)*(GMWA!$CP$2:$CP$600=AS$4)*(GMWA!$CR$2:$CR$600=AS$1),0),$A71-1966)</f>
        <v>4922069</v>
      </c>
      <c r="AT71" s="5" cm="1">
        <f t="array" ref="AT71">INDEX(GMWA!$A$2:$CR$600,MATCH(1,(GMWA!$CQ$2:$CQ$600=AT$3)*(GMWA!$CP$2:$CP$600=AT$4)*(GMWA!$CR$2:$CR$600=AT$1),0),$A71-1966)</f>
        <v>5051061</v>
      </c>
      <c r="AU71" s="5" cm="1">
        <f t="array" ref="AU71">INDEX(GMWA!$A$2:$CR$600,MATCH(1,(GMWA!$CQ$2:$CQ$600=AU$3)*(GMWA!$CP$2:$CP$600=AU$4)*(GMWA!$CR$2:$CR$600=AU$1),0),$A71-1966)</f>
        <v>4661.4629999999997</v>
      </c>
      <c r="AV71" s="5" cm="1">
        <f t="array" ref="AV71">INDEX(GMWA!$A$2:$CR$600,MATCH(1,(GMWA!$CQ$2:$CQ$600=AV$3)*(GMWA!$CP$2:$CP$600=AV$4)*(GMWA!$CR$2:$CR$600=AV$1),0),$A71-1966)</f>
        <v>10388610</v>
      </c>
      <c r="AW71" s="5" cm="1">
        <f t="array" ref="AW71">INDEX(GMWA!$A$2:$CR$600,MATCH(1,(GMWA!$CQ$2:$CQ$600=AW$3)*(GMWA!$CP$2:$CP$600=AW$4)*(GMWA!$CR$2:$CR$600=AW$1),0),$A71-1966)</f>
        <v>1171.02</v>
      </c>
      <c r="AX71" s="5" cm="1">
        <f t="array" ref="AX71">INDEX(GMWA!$A$2:$CR$600,MATCH(1,(GMWA!$CQ$2:$CQ$600=AX$3)*(GMWA!$CP$2:$CP$600=AX$4)*(GMWA!$CR$2:$CR$600=AX$1),0),$A71-1966)</f>
        <v>3738086</v>
      </c>
      <c r="AY71" s="5" cm="1">
        <f t="array" ref="AY71">INDEX(GMWA!$A$2:$CR$600,MATCH(1,(GMWA!$CQ$2:$CQ$600=AY$3)*(GMWA!$CP$2:$CP$600=AY$4)*(GMWA!$CR$2:$CR$600=AY$1),0),$A71-1966)</f>
        <v>6201.88</v>
      </c>
      <c r="AZ71" s="5" cm="1">
        <f t="array" ref="AZ71">INDEX(GMWA!$A$2:$CR$600,MATCH(1,(GMWA!$CQ$2:$CQ$600=AZ$3)*(GMWA!$CP$2:$CP$600=AZ$4)*(GMWA!$CR$2:$CR$600=AZ$1),0),$A71-1966)</f>
        <v>4298.2120000000004</v>
      </c>
      <c r="BA71" s="5" cm="1">
        <f t="array" ref="BA71">INDEX(GMWA!$A$2:$CR$600,MATCH(1,(GMWA!$CQ$2:$CQ$600=BA$3)*(GMWA!$CP$2:$CP$600=BA$4)*(GMWA!$CR$2:$CR$600=BA$1),0),$A71-1966)</f>
        <v>2859.0680000000002</v>
      </c>
      <c r="BB71" s="5" cm="1">
        <f t="array" ref="BB71">INDEX(GMWA!$A$2:$CR$600,MATCH(1,(GMWA!$CQ$2:$CQ$600=BB$3)*(GMWA!$CP$2:$CP$600=BB$4)*(GMWA!$CR$2:$CR$600=BB$1),0),$A71-1966)</f>
        <v>2259.6019999999999</v>
      </c>
      <c r="BC71" s="5" cm="1">
        <f t="array" ref="BC71">INDEX(GMWA!$A$2:$CR$600,MATCH(1,(GMWA!$CQ$2:$CQ$600=BC$3)*(GMWA!$CP$2:$CP$600=BC$4)*(GMWA!$CR$2:$CR$600=BC$1),0),$A71-1966)</f>
        <v>1673.597</v>
      </c>
      <c r="BD71" s="5" cm="1">
        <f t="array" ref="BD71">INDEX(GMWA!$A$2:$CR$600,MATCH(1,(GMWA!$CQ$2:$CQ$600=BD$3)*(GMWA!$CP$2:$CP$600=BD$4)*(GMWA!$CR$2:$CR$600=BD$1),0),$A71-1966)</f>
        <v>944.53340000000003</v>
      </c>
      <c r="BE71" s="5" cm="1">
        <f t="array" ref="BE71">INDEX(GMWA!$A$2:$CR$600,MATCH(1,(GMWA!$CQ$2:$CQ$600=BE$3)*(GMWA!$CP$2:$CP$600=BE$4)*(GMWA!$CR$2:$CR$600=BE$1),0),$A71-1966)</f>
        <v>784.04579999999999</v>
      </c>
      <c r="BF71" s="5" cm="1">
        <f t="array" ref="BF71">INDEX(GMWA!$A$2:$CR$600,MATCH(1,(GMWA!$CQ$2:$CQ$600=BF$3)*(GMWA!$CP$2:$CP$600=BF$4)*(GMWA!$CR$2:$CR$600=BF$1),0),$A71-1966)</f>
        <v>400.22469999999998</v>
      </c>
      <c r="BG71" s="5" cm="1">
        <f t="array" ref="BG71">INDEX(GMWA!$A$2:$CR$600,MATCH(1,(GMWA!$CQ$2:$CQ$600=BG$3)*(GMWA!$CP$2:$CP$600=BG$4)*(GMWA!$CR$2:$CR$600=BG$1),0),$A71-1966)</f>
        <v>927.18129999999996</v>
      </c>
      <c r="BH71" s="5" cm="1">
        <f t="array" ref="BH71">INDEX(GMWA!$A$2:$CR$600,MATCH(1,(GMWA!$CQ$2:$CQ$600=BH$3)*(GMWA!$CP$2:$CP$600=BH$4)*(GMWA!$CR$2:$CR$600=BH$1),0),$A71-1966)</f>
        <v>343.70330000000001</v>
      </c>
      <c r="BI71" s="5" cm="1">
        <f t="array" ref="BI71">INDEX(GMWA!$A$2:$CR$600,MATCH(1,(GMWA!$CQ$2:$CQ$600=BI$3)*(GMWA!$CP$2:$CP$600=BI$4)*(GMWA!$CR$2:$CR$600=BI$1),0),$A71-1966)</f>
        <v>400.38060000000002</v>
      </c>
      <c r="BK71" s="9">
        <f t="shared" ref="BK71:BK84" si="50">100*(B71/V71)</f>
        <v>3.5526757430016898</v>
      </c>
      <c r="BL71" s="9">
        <f t="shared" ref="BL71:BL84" si="51">100*(C71/W71)</f>
        <v>3.1372575262441091</v>
      </c>
      <c r="BM71" s="9">
        <f t="shared" ref="BM71:BM84" si="52">100*(D71/X71)</f>
        <v>1.404175707390515</v>
      </c>
      <c r="BN71" s="9">
        <f t="shared" ref="BN71:BN84" si="53">100*(E71/Y71)</f>
        <v>3.4467346148435078</v>
      </c>
      <c r="BO71" s="9">
        <f t="shared" ref="BO71:BO84" si="54">100*(F71/Z71)</f>
        <v>2.9766493614042315</v>
      </c>
      <c r="BP71" s="9">
        <f t="shared" ref="BP71:BP84" si="55">100*(G71/AA71)</f>
        <v>4.9873339217718593</v>
      </c>
      <c r="BQ71" s="9">
        <f t="shared" ref="BQ71:BQ84" si="56">100*(H71/AB71)</f>
        <v>1.6237584032675989</v>
      </c>
      <c r="BR71" s="9">
        <f t="shared" ref="BR71:BR84" si="57">100*(I71/AC71)</f>
        <v>1.2382943162912172</v>
      </c>
      <c r="BS71" s="9">
        <f t="shared" ref="BS71:BS84" si="58">100*(J71/AD71)</f>
        <v>2.2893190561729782</v>
      </c>
      <c r="BT71" s="9">
        <f t="shared" ref="BT71:BT84" si="59">100*(K71/AE71)</f>
        <v>1.9539890551742167</v>
      </c>
      <c r="BU71" s="9">
        <f t="shared" ref="BU71:BU84" si="60">100*(L71/AF71)</f>
        <v>1.9958929032699315</v>
      </c>
      <c r="BV71" s="9">
        <f t="shared" ref="BV71:BV84" si="61">100*(M71/AG71)</f>
        <v>2.6508667542206061</v>
      </c>
      <c r="BW71" s="9">
        <f t="shared" ref="BW71:BW84" si="62">100*(N71/AH71)</f>
        <v>2.2853459557790479</v>
      </c>
      <c r="BX71" s="9">
        <f t="shared" ref="BX71:BX84" si="63">100*(O71/AI71)</f>
        <v>2.3189388498196566</v>
      </c>
      <c r="BY71" s="9">
        <f t="shared" ref="BY71:BY84" si="64">100*(P71/AJ71)</f>
        <v>1.998333748752434</v>
      </c>
      <c r="BZ71" s="9">
        <f t="shared" ref="BZ71:BZ84" si="65">100*(Q71/AK71)</f>
        <v>1.3841521602190319</v>
      </c>
      <c r="CA71" s="9">
        <f t="shared" ref="CA71:CA84" si="66">100*(R71/AL71)</f>
        <v>1.9672570755766978</v>
      </c>
      <c r="CB71" s="9">
        <f t="shared" ref="CB71:CB84" si="67">100*(S71/AM71)</f>
        <v>2.9603222211078672</v>
      </c>
      <c r="CC71" s="9">
        <f t="shared" ref="CC71:CC84" si="68">100*(T71/AN71)</f>
        <v>2.4539254391010852</v>
      </c>
      <c r="CD71" s="9">
        <f t="shared" ref="CD71:CD84" si="69">100*(U71/AO71)</f>
        <v>2.3582312159219585</v>
      </c>
    </row>
    <row r="72" spans="1:82">
      <c r="A72" s="5">
        <f t="shared" si="49"/>
        <v>2038</v>
      </c>
      <c r="B72" s="5" cm="1">
        <f t="array" ref="B72">INDEX(GMWA!$A$2:$CR$600,MATCH(1,(GMWA!$CQ$2:$CQ$600=B$3)*(GMWA!$CP$2:$CP$600=B$4)*(GMWA!$CR$2:$CR$600=B$1),0),$A72-1966)</f>
        <v>146691.79999999999</v>
      </c>
      <c r="C72" s="5" cm="1">
        <f t="array" ref="C72">INDEX(GMWA!$A$2:$CR$600,MATCH(1,(GMWA!$CQ$2:$CQ$600=C$3)*(GMWA!$CP$2:$CP$600=C$4)*(GMWA!$CR$2:$CR$600=C$1),0),$A72-1966)</f>
        <v>2641.6210000000001</v>
      </c>
      <c r="D72" s="5" cm="1">
        <f t="array" ref="D72">INDEX(GMWA!$A$2:$CR$600,MATCH(1,(GMWA!$CQ$2:$CQ$600=D$3)*(GMWA!$CP$2:$CP$600=D$4)*(GMWA!$CR$2:$CR$600=D$1),0),$A72-1966)</f>
        <v>21319.75</v>
      </c>
      <c r="E72" s="5" cm="1">
        <f t="array" ref="E72">INDEX(GMWA!$A$2:$CR$600,MATCH(1,(GMWA!$CQ$2:$CQ$600=E$3)*(GMWA!$CP$2:$CP$600=E$4)*(GMWA!$CR$2:$CR$600=E$1),0),$A72-1966)</f>
        <v>115019.2</v>
      </c>
      <c r="F72" s="5" cm="1">
        <f t="array" ref="F72">INDEX(GMWA!$A$2:$CR$600,MATCH(1,(GMWA!$CQ$2:$CQ$600=F$3)*(GMWA!$CP$2:$CP$600=F$4)*(GMWA!$CR$2:$CR$600=F$1),0),$A72-1966)</f>
        <v>71685.23</v>
      </c>
      <c r="G72" s="5" cm="1">
        <f t="array" ref="G72">INDEX(GMWA!$A$2:$CR$600,MATCH(1,(GMWA!$CQ$2:$CQ$600=G$3)*(GMWA!$CP$2:$CP$600=G$4)*(GMWA!$CR$2:$CR$600=G$1),0),$A72-1966)</f>
        <v>46.727910000000001</v>
      </c>
      <c r="H72" s="5" cm="1">
        <f t="array" ref="H72">INDEX(GMWA!$A$2:$CR$600,MATCH(1,(GMWA!$CQ$2:$CQ$600=H$3)*(GMWA!$CP$2:$CP$600=H$4)*(GMWA!$CR$2:$CR$600=H$1),0),$A72-1966)</f>
        <v>48899.8</v>
      </c>
      <c r="I72" s="5" cm="1">
        <f t="array" ref="I72">INDEX(GMWA!$A$2:$CR$600,MATCH(1,(GMWA!$CQ$2:$CQ$600=I$3)*(GMWA!$CP$2:$CP$600=I$4)*(GMWA!$CR$2:$CR$600=I$1),0),$A72-1966)</f>
        <v>3.3475959999999998</v>
      </c>
      <c r="J72" s="5" cm="1">
        <f t="array" ref="J72">INDEX(GMWA!$A$2:$CR$600,MATCH(1,(GMWA!$CQ$2:$CQ$600=J$3)*(GMWA!$CP$2:$CP$600=J$4)*(GMWA!$CR$2:$CR$600=J$1),0),$A72-1966)</f>
        <v>45116.12</v>
      </c>
      <c r="K72" s="5" cm="1">
        <f t="array" ref="K72">INDEX(GMWA!$A$2:$CR$600,MATCH(1,(GMWA!$CQ$2:$CQ$600=K$3)*(GMWA!$CP$2:$CP$600=K$4)*(GMWA!$CR$2:$CR$600=K$1),0),$A72-1966)</f>
        <v>56.825719999999997</v>
      </c>
      <c r="L72" s="5" cm="1">
        <f t="array" ref="L72">INDEX(GMWA!$A$2:$CR$600,MATCH(1,(GMWA!$CQ$2:$CQ$600=L$3)*(GMWA!$CP$2:$CP$600=L$4)*(GMWA!$CR$2:$CR$600=L$1),0),$A72-1966)</f>
        <v>106.2227</v>
      </c>
      <c r="M72" s="5" cm="1">
        <f t="array" ref="M72">INDEX(GMWA!$A$2:$CR$600,MATCH(1,(GMWA!$CQ$2:$CQ$600=M$3)*(GMWA!$CP$2:$CP$600=M$4)*(GMWA!$CR$2:$CR$600=M$1),0),$A72-1966)</f>
        <v>107.97539999999999</v>
      </c>
      <c r="N72" s="5" cm="1">
        <f t="array" ref="N72">INDEX(GMWA!$A$2:$CR$600,MATCH(1,(GMWA!$CQ$2:$CQ$600=N$3)*(GMWA!$CP$2:$CP$600=N$4)*(GMWA!$CR$2:$CR$600=N$1),0),$A72-1966)</f>
        <v>54.523330000000001</v>
      </c>
      <c r="O72" s="5" cm="1">
        <f t="array" ref="O72">INDEX(GMWA!$A$2:$CR$600,MATCH(1,(GMWA!$CQ$2:$CQ$600=O$3)*(GMWA!$CP$2:$CP$600=O$4)*(GMWA!$CR$2:$CR$600=O$1),0),$A72-1966)</f>
        <v>19.599430000000002</v>
      </c>
      <c r="P72" s="5" cm="1">
        <f t="array" ref="P72">INDEX(GMWA!$A$2:$CR$600,MATCH(1,(GMWA!$CQ$2:$CQ$600=P$3)*(GMWA!$CP$2:$CP$600=P$4)*(GMWA!$CR$2:$CR$600=P$1),0),$A72-1966)</f>
        <v>17.468240000000002</v>
      </c>
      <c r="Q72" s="5" cm="1">
        <f t="array" ref="Q72">INDEX(GMWA!$A$2:$CR$600,MATCH(1,(GMWA!$CQ$2:$CQ$600=Q$3)*(GMWA!$CP$2:$CP$600=Q$4)*(GMWA!$CR$2:$CR$600=Q$1),0),$A72-1966)</f>
        <v>9.1011620000000004</v>
      </c>
      <c r="R72" s="5" cm="1">
        <f t="array" ref="R72">INDEX(GMWA!$A$2:$CR$600,MATCH(1,(GMWA!$CQ$2:$CQ$600=R$3)*(GMWA!$CP$2:$CP$600=R$4)*(GMWA!$CR$2:$CR$600=R$1),0),$A72-1966)</f>
        <v>6.4200809999999997</v>
      </c>
      <c r="S72" s="5" cm="1">
        <f t="array" ref="S72">INDEX(GMWA!$A$2:$CR$600,MATCH(1,(GMWA!$CQ$2:$CQ$600=S$3)*(GMWA!$CP$2:$CP$600=S$4)*(GMWA!$CR$2:$CR$600=S$1),0),$A72-1966)</f>
        <v>8.1599810000000002</v>
      </c>
      <c r="T72" s="5" cm="1">
        <f t="array" ref="T72">INDEX(GMWA!$A$2:$CR$600,MATCH(1,(GMWA!$CQ$2:$CQ$600=T$3)*(GMWA!$CP$2:$CP$600=T$4)*(GMWA!$CR$2:$CR$600=T$1),0),$A72-1966)</f>
        <v>12.794180000000001</v>
      </c>
      <c r="U72" s="5" cm="1">
        <f t="array" ref="U72">INDEX(GMWA!$A$2:$CR$600,MATCH(1,(GMWA!$CQ$2:$CQ$600=U$3)*(GMWA!$CP$2:$CP$600=U$4)*(GMWA!$CR$2:$CR$600=U$1),0),$A72-1966)</f>
        <v>7.8260110000000003</v>
      </c>
      <c r="V72" s="5" cm="1">
        <f t="array" ref="V72">INDEX(GMWA!$A$2:$CR$600,MATCH(1,(GMWA!$CQ$2:$CQ$600=V$3)*(GMWA!$CP$2:$CP$600=V$4)*(GMWA!$CR$2:$CR$600=V$1),0),$A72-1966)</f>
        <v>4157273</v>
      </c>
      <c r="W72" s="5" cm="1">
        <f t="array" ref="W72">INDEX(GMWA!$A$2:$CR$600,MATCH(1,(GMWA!$CQ$2:$CQ$600=W$3)*(GMWA!$CP$2:$CP$600=W$4)*(GMWA!$CR$2:$CR$600=W$1),0),$A72-1966)</f>
        <v>84622.34</v>
      </c>
      <c r="X72" s="5" cm="1">
        <f t="array" ref="X72">INDEX(GMWA!$A$2:$CR$600,MATCH(1,(GMWA!$CQ$2:$CQ$600=X$3)*(GMWA!$CP$2:$CP$600=X$4)*(GMWA!$CR$2:$CR$600=X$1),0),$A72-1966)</f>
        <v>1538895</v>
      </c>
      <c r="Y72" s="5" cm="1">
        <f t="array" ref="Y72">INDEX(GMWA!$A$2:$CR$600,MATCH(1,(GMWA!$CQ$2:$CQ$600=Y$3)*(GMWA!$CP$2:$CP$600=Y$4)*(GMWA!$CR$2:$CR$600=Y$1),0),$A72-1966)</f>
        <v>3319417</v>
      </c>
      <c r="Z72" s="5" cm="1">
        <f t="array" ref="Z72">INDEX(GMWA!$A$2:$CR$600,MATCH(1,(GMWA!$CQ$2:$CQ$600=Z$3)*(GMWA!$CP$2:$CP$600=Z$4)*(GMWA!$CR$2:$CR$600=Z$1),0),$A72-1966)</f>
        <v>2394978</v>
      </c>
      <c r="AA72" s="5" cm="1">
        <f t="array" ref="AA72">INDEX(GMWA!$A$2:$CR$600,MATCH(1,(GMWA!$CQ$2:$CQ$600=AA$3)*(GMWA!$CP$2:$CP$600=AA$4)*(GMWA!$CR$2:$CR$600=AA$1),0),$A72-1966)</f>
        <v>905.52679999999998</v>
      </c>
      <c r="AB72" s="5" cm="1">
        <f t="array" ref="AB72">INDEX(GMWA!$A$2:$CR$600,MATCH(1,(GMWA!$CQ$2:$CQ$600=AB$3)*(GMWA!$CP$2:$CP$600=AB$4)*(GMWA!$CR$2:$CR$600=AB$1),0),$A72-1966)</f>
        <v>3009782</v>
      </c>
      <c r="AC72" s="5" cm="1">
        <f t="array" ref="AC72">INDEX(GMWA!$A$2:$CR$600,MATCH(1,(GMWA!$CQ$2:$CQ$600=AC$3)*(GMWA!$CP$2:$CP$600=AC$4)*(GMWA!$CR$2:$CR$600=AC$1),0),$A72-1966)</f>
        <v>274.49110000000002</v>
      </c>
      <c r="AD72" s="5" cm="1">
        <f t="array" ref="AD72">INDEX(GMWA!$A$2:$CR$600,MATCH(1,(GMWA!$CQ$2:$CQ$600=AD$3)*(GMWA!$CP$2:$CP$600=AD$4)*(GMWA!$CR$2:$CR$600=AD$1),0),$A72-1966)</f>
        <v>1946350</v>
      </c>
      <c r="AE72" s="5" cm="1">
        <f t="array" ref="AE72">INDEX(GMWA!$A$2:$CR$600,MATCH(1,(GMWA!$CQ$2:$CQ$600=AE$3)*(GMWA!$CP$2:$CP$600=AE$4)*(GMWA!$CR$2:$CR$600=AE$1),0),$A72-1966)</f>
        <v>2907.002</v>
      </c>
      <c r="AF72" s="5" cm="1">
        <f t="array" ref="AF72">INDEX(GMWA!$A$2:$CR$600,MATCH(1,(GMWA!$CQ$2:$CQ$600=AF$3)*(GMWA!$CP$2:$CP$600=AF$4)*(GMWA!$CR$2:$CR$600=AF$1),0),$A72-1966)</f>
        <v>5316.1080000000002</v>
      </c>
      <c r="AG72" s="5" cm="1">
        <f t="array" ref="AG72">INDEX(GMWA!$A$2:$CR$600,MATCH(1,(GMWA!$CQ$2:$CQ$600=AG$3)*(GMWA!$CP$2:$CP$600=AG$4)*(GMWA!$CR$2:$CR$600=AG$1),0),$A72-1966)</f>
        <v>4075.26</v>
      </c>
      <c r="AH72" s="5" cm="1">
        <f t="array" ref="AH72">INDEX(GMWA!$A$2:$CR$600,MATCH(1,(GMWA!$CQ$2:$CQ$600=AH$3)*(GMWA!$CP$2:$CP$600=AH$4)*(GMWA!$CR$2:$CR$600=AH$1),0),$A72-1966)</f>
        <v>2384.413</v>
      </c>
      <c r="AI72" s="5" cm="1">
        <f t="array" ref="AI72">INDEX(GMWA!$A$2:$CR$600,MATCH(1,(GMWA!$CQ$2:$CQ$600=AI$3)*(GMWA!$CP$2:$CP$600=AI$4)*(GMWA!$CR$2:$CR$600=AI$1),0),$A72-1966)</f>
        <v>840.2106</v>
      </c>
      <c r="AJ72" s="5" cm="1">
        <f t="array" ref="AJ72">INDEX(GMWA!$A$2:$CR$600,MATCH(1,(GMWA!$CQ$2:$CQ$600=AJ$3)*(GMWA!$CP$2:$CP$600=AJ$4)*(GMWA!$CR$2:$CR$600=AJ$1),0),$A72-1966)</f>
        <v>873.79610000000002</v>
      </c>
      <c r="AK72" s="5" cm="1">
        <f t="array" ref="AK72">INDEX(GMWA!$A$2:$CR$600,MATCH(1,(GMWA!$CQ$2:$CQ$600=AK$3)*(GMWA!$CP$2:$CP$600=AK$4)*(GMWA!$CR$2:$CR$600=AK$1),0),$A72-1966)</f>
        <v>653.54</v>
      </c>
      <c r="AL72" s="5" cm="1">
        <f t="array" ref="AL72">INDEX(GMWA!$A$2:$CR$600,MATCH(1,(GMWA!$CQ$2:$CQ$600=AL$3)*(GMWA!$CP$2:$CP$600=AL$4)*(GMWA!$CR$2:$CR$600=AL$1),0),$A72-1966)</f>
        <v>323.4427</v>
      </c>
      <c r="AM72" s="5" cm="1">
        <f t="array" ref="AM72">INDEX(GMWA!$A$2:$CR$600,MATCH(1,(GMWA!$CQ$2:$CQ$600=AM$3)*(GMWA!$CP$2:$CP$600=AM$4)*(GMWA!$CR$2:$CR$600=AM$1),0),$A72-1966)</f>
        <v>274.27330000000001</v>
      </c>
      <c r="AN72" s="5" cm="1">
        <f t="array" ref="AN72">INDEX(GMWA!$A$2:$CR$600,MATCH(1,(GMWA!$CQ$2:$CQ$600=AN$3)*(GMWA!$CP$2:$CP$600=AN$4)*(GMWA!$CR$2:$CR$600=AN$1),0),$A72-1966)</f>
        <v>517.63189999999997</v>
      </c>
      <c r="AO72" s="5" cm="1">
        <f t="array" ref="AO72">INDEX(GMWA!$A$2:$CR$600,MATCH(1,(GMWA!$CQ$2:$CQ$600=AO$3)*(GMWA!$CP$2:$CP$600=AO$4)*(GMWA!$CR$2:$CR$600=AO$1),0),$A72-1966)</f>
        <v>331.60969999999998</v>
      </c>
      <c r="AP72" s="5" cm="1">
        <f t="array" ref="AP72">INDEX(GMWA!$A$2:$CR$600,MATCH(1,(GMWA!$CQ$2:$CQ$600=AP$3)*(GMWA!$CP$2:$CP$600=AP$4)*(GMWA!$CR$2:$CR$600=AP$1),0),$A72-1966)</f>
        <v>4639754</v>
      </c>
      <c r="AQ72" s="5" cm="1">
        <f t="array" ref="AQ72">INDEX(GMWA!$A$2:$CR$600,MATCH(1,(GMWA!$CQ$2:$CQ$600=AQ$3)*(GMWA!$CP$2:$CP$600=AQ$4)*(GMWA!$CR$2:$CR$600=AQ$1),0),$A72-1966)</f>
        <v>47882.879999999997</v>
      </c>
      <c r="AR72" s="5" cm="1">
        <f t="array" ref="AR72">INDEX(GMWA!$A$2:$CR$600,MATCH(1,(GMWA!$CQ$2:$CQ$600=AR$3)*(GMWA!$CP$2:$CP$600=AR$4)*(GMWA!$CR$2:$CR$600=AR$1),0),$A72-1966)</f>
        <v>766018.2</v>
      </c>
      <c r="AS72" s="5" cm="1">
        <f t="array" ref="AS72">INDEX(GMWA!$A$2:$CR$600,MATCH(1,(GMWA!$CQ$2:$CQ$600=AS$3)*(GMWA!$CP$2:$CP$600=AS$4)*(GMWA!$CR$2:$CR$600=AS$1),0),$A72-1966)</f>
        <v>5102440</v>
      </c>
      <c r="AT72" s="5" cm="1">
        <f t="array" ref="AT72">INDEX(GMWA!$A$2:$CR$600,MATCH(1,(GMWA!$CQ$2:$CQ$600=AT$3)*(GMWA!$CP$2:$CP$600=AT$4)*(GMWA!$CR$2:$CR$600=AT$1),0),$A72-1966)</f>
        <v>5276267</v>
      </c>
      <c r="AU72" s="5" cm="1">
        <f t="array" ref="AU72">INDEX(GMWA!$A$2:$CR$600,MATCH(1,(GMWA!$CQ$2:$CQ$600=AU$3)*(GMWA!$CP$2:$CP$600=AU$4)*(GMWA!$CR$2:$CR$600=AU$1),0),$A72-1966)</f>
        <v>4828.741</v>
      </c>
      <c r="AV72" s="5" cm="1">
        <f t="array" ref="AV72">INDEX(GMWA!$A$2:$CR$600,MATCH(1,(GMWA!$CQ$2:$CQ$600=AV$3)*(GMWA!$CP$2:$CP$600=AV$4)*(GMWA!$CR$2:$CR$600=AV$1),0),$A72-1966)</f>
        <v>10741890</v>
      </c>
      <c r="AW72" s="5" cm="1">
        <f t="array" ref="AW72">INDEX(GMWA!$A$2:$CR$600,MATCH(1,(GMWA!$CQ$2:$CQ$600=AW$3)*(GMWA!$CP$2:$CP$600=AW$4)*(GMWA!$CR$2:$CR$600=AW$1),0),$A72-1966)</f>
        <v>1205.242</v>
      </c>
      <c r="AX72" s="5" cm="1">
        <f t="array" ref="AX72">INDEX(GMWA!$A$2:$CR$600,MATCH(1,(GMWA!$CQ$2:$CQ$600=AX$3)*(GMWA!$CP$2:$CP$600=AX$4)*(GMWA!$CR$2:$CR$600=AX$1),0),$A72-1966)</f>
        <v>3833299</v>
      </c>
      <c r="AY72" s="5" cm="1">
        <f t="array" ref="AY72">INDEX(GMWA!$A$2:$CR$600,MATCH(1,(GMWA!$CQ$2:$CQ$600=AY$3)*(GMWA!$CP$2:$CP$600=AY$4)*(GMWA!$CR$2:$CR$600=AY$1),0),$A72-1966)</f>
        <v>6375.27</v>
      </c>
      <c r="AZ72" s="5" cm="1">
        <f t="array" ref="AZ72">INDEX(GMWA!$A$2:$CR$600,MATCH(1,(GMWA!$CQ$2:$CQ$600=AZ$3)*(GMWA!$CP$2:$CP$600=AZ$4)*(GMWA!$CR$2:$CR$600=AZ$1),0),$A72-1966)</f>
        <v>4417.451</v>
      </c>
      <c r="BA72" s="5" cm="1">
        <f t="array" ref="BA72">INDEX(GMWA!$A$2:$CR$600,MATCH(1,(GMWA!$CQ$2:$CQ$600=BA$3)*(GMWA!$CP$2:$CP$600=BA$4)*(GMWA!$CR$2:$CR$600=BA$1),0),$A72-1966)</f>
        <v>2918.4119999999998</v>
      </c>
      <c r="BB72" s="5" cm="1">
        <f t="array" ref="BB72">INDEX(GMWA!$A$2:$CR$600,MATCH(1,(GMWA!$CQ$2:$CQ$600=BB$3)*(GMWA!$CP$2:$CP$600=BB$4)*(GMWA!$CR$2:$CR$600=BB$1),0),$A72-1966)</f>
        <v>2317.0940000000001</v>
      </c>
      <c r="BC72" s="5" cm="1">
        <f t="array" ref="BC72">INDEX(GMWA!$A$2:$CR$600,MATCH(1,(GMWA!$CQ$2:$CQ$600=BC$3)*(GMWA!$CP$2:$CP$600=BC$4)*(GMWA!$CR$2:$CR$600=BC$1),0),$A72-1966)</f>
        <v>1723.645</v>
      </c>
      <c r="BD72" s="5" cm="1">
        <f t="array" ref="BD72">INDEX(GMWA!$A$2:$CR$600,MATCH(1,(GMWA!$CQ$2:$CQ$600=BD$3)*(GMWA!$CP$2:$CP$600=BD$4)*(GMWA!$CR$2:$CR$600=BD$1),0),$A72-1966)</f>
        <v>971.98680000000002</v>
      </c>
      <c r="BE72" s="5" cm="1">
        <f t="array" ref="BE72">INDEX(GMWA!$A$2:$CR$600,MATCH(1,(GMWA!$CQ$2:$CQ$600=BE$3)*(GMWA!$CP$2:$CP$600=BE$4)*(GMWA!$CR$2:$CR$600=BE$1),0),$A72-1966)</f>
        <v>808.24720000000002</v>
      </c>
      <c r="BF72" s="5" cm="1">
        <f t="array" ref="BF72">INDEX(GMWA!$A$2:$CR$600,MATCH(1,(GMWA!$CQ$2:$CQ$600=BF$3)*(GMWA!$CP$2:$CP$600=BF$4)*(GMWA!$CR$2:$CR$600=BF$1),0),$A72-1966)</f>
        <v>409.7303</v>
      </c>
      <c r="BG72" s="5" cm="1">
        <f t="array" ref="BG72">INDEX(GMWA!$A$2:$CR$600,MATCH(1,(GMWA!$CQ$2:$CQ$600=BG$3)*(GMWA!$CP$2:$CP$600=BG$4)*(GMWA!$CR$2:$CR$600=BG$1),0),$A72-1966)</f>
        <v>962.82929999999999</v>
      </c>
      <c r="BH72" s="5" cm="1">
        <f t="array" ref="BH72">INDEX(GMWA!$A$2:$CR$600,MATCH(1,(GMWA!$CQ$2:$CQ$600=BH$3)*(GMWA!$CP$2:$CP$600=BH$4)*(GMWA!$CR$2:$CR$600=BH$1),0),$A72-1966)</f>
        <v>352.50369999999998</v>
      </c>
      <c r="BI72" s="5" cm="1">
        <f t="array" ref="BI72">INDEX(GMWA!$A$2:$CR$600,MATCH(1,(GMWA!$CQ$2:$CQ$600=BI$3)*(GMWA!$CP$2:$CP$600=BI$4)*(GMWA!$CR$2:$CR$600=BI$1),0),$A72-1966)</f>
        <v>411.54500000000002</v>
      </c>
      <c r="BK72" s="9">
        <f t="shared" si="50"/>
        <v>3.5285582640351016</v>
      </c>
      <c r="BL72" s="9">
        <f t="shared" si="51"/>
        <v>3.1216591268924971</v>
      </c>
      <c r="BM72" s="9">
        <f t="shared" si="52"/>
        <v>1.3853934154052097</v>
      </c>
      <c r="BN72" s="9">
        <f t="shared" si="53"/>
        <v>3.4650422047004041</v>
      </c>
      <c r="BO72" s="9">
        <f t="shared" si="54"/>
        <v>2.9931477449897241</v>
      </c>
      <c r="BP72" s="9">
        <f t="shared" si="55"/>
        <v>5.1603011639191694</v>
      </c>
      <c r="BQ72" s="9">
        <f t="shared" si="56"/>
        <v>1.6246957420836459</v>
      </c>
      <c r="BR72" s="9">
        <f t="shared" si="57"/>
        <v>1.2195644958980454</v>
      </c>
      <c r="BS72" s="9">
        <f t="shared" si="58"/>
        <v>2.3179859737457296</v>
      </c>
      <c r="BT72" s="9">
        <f t="shared" si="59"/>
        <v>1.9547877848037256</v>
      </c>
      <c r="BU72" s="9">
        <f t="shared" si="60"/>
        <v>1.998129082403894</v>
      </c>
      <c r="BV72" s="9">
        <f t="shared" si="61"/>
        <v>2.6495340174614626</v>
      </c>
      <c r="BW72" s="9">
        <f t="shared" si="62"/>
        <v>2.2866562965392321</v>
      </c>
      <c r="BX72" s="9">
        <f t="shared" si="63"/>
        <v>2.3326806398300621</v>
      </c>
      <c r="BY72" s="9">
        <f t="shared" si="64"/>
        <v>1.9991208475295323</v>
      </c>
      <c r="BZ72" s="9">
        <f t="shared" si="65"/>
        <v>1.3925944854178782</v>
      </c>
      <c r="CA72" s="9">
        <f t="shared" si="66"/>
        <v>1.9849206675556441</v>
      </c>
      <c r="CB72" s="9">
        <f t="shared" si="67"/>
        <v>2.9751277284372923</v>
      </c>
      <c r="CC72" s="9">
        <f t="shared" si="68"/>
        <v>2.471675335310672</v>
      </c>
      <c r="CD72" s="9">
        <f t="shared" si="69"/>
        <v>2.3600066584300765</v>
      </c>
    </row>
    <row r="73" spans="1:82">
      <c r="A73" s="5">
        <f t="shared" si="49"/>
        <v>2039</v>
      </c>
      <c r="B73" s="5" cm="1">
        <f t="array" ref="B73">INDEX(GMWA!$A$2:$CR$600,MATCH(1,(GMWA!$CQ$2:$CQ$600=B$3)*(GMWA!$CP$2:$CP$600=B$4)*(GMWA!$CR$2:$CR$600=B$1),0),$A73-1966)</f>
        <v>151059.70000000001</v>
      </c>
      <c r="C73" s="5" cm="1">
        <f t="array" ref="C73">INDEX(GMWA!$A$2:$CR$600,MATCH(1,(GMWA!$CQ$2:$CQ$600=C$3)*(GMWA!$CP$2:$CP$600=C$4)*(GMWA!$CR$2:$CR$600=C$1),0),$A73-1966)</f>
        <v>2753.259</v>
      </c>
      <c r="D73" s="5" cm="1">
        <f t="array" ref="D73">INDEX(GMWA!$A$2:$CR$600,MATCH(1,(GMWA!$CQ$2:$CQ$600=D$3)*(GMWA!$CP$2:$CP$600=D$4)*(GMWA!$CR$2:$CR$600=D$1),0),$A73-1966)</f>
        <v>21212.23</v>
      </c>
      <c r="E73" s="5" cm="1">
        <f t="array" ref="E73">INDEX(GMWA!$A$2:$CR$600,MATCH(1,(GMWA!$CQ$2:$CQ$600=E$3)*(GMWA!$CP$2:$CP$600=E$4)*(GMWA!$CR$2:$CR$600=E$1),0),$A73-1966)</f>
        <v>115043</v>
      </c>
      <c r="F73" s="5" cm="1">
        <f t="array" ref="F73">INDEX(GMWA!$A$2:$CR$600,MATCH(1,(GMWA!$CQ$2:$CQ$600=F$3)*(GMWA!$CP$2:$CP$600=F$4)*(GMWA!$CR$2:$CR$600=F$1),0),$A73-1966)</f>
        <v>74714.41</v>
      </c>
      <c r="G73" s="5" cm="1">
        <f t="array" ref="G73">INDEX(GMWA!$A$2:$CR$600,MATCH(1,(GMWA!$CQ$2:$CQ$600=G$3)*(GMWA!$CP$2:$CP$600=G$4)*(GMWA!$CR$2:$CR$600=G$1),0),$A73-1966)</f>
        <v>48.548909999999999</v>
      </c>
      <c r="H73" s="5" cm="1">
        <f t="array" ref="H73">INDEX(GMWA!$A$2:$CR$600,MATCH(1,(GMWA!$CQ$2:$CQ$600=H$3)*(GMWA!$CP$2:$CP$600=H$4)*(GMWA!$CR$2:$CR$600=H$1),0),$A73-1966)</f>
        <v>49403.69</v>
      </c>
      <c r="I73" s="5" cm="1">
        <f t="array" ref="I73">INDEX(GMWA!$A$2:$CR$600,MATCH(1,(GMWA!$CQ$2:$CQ$600=I$3)*(GMWA!$CP$2:$CP$600=I$4)*(GMWA!$CR$2:$CR$600=I$1),0),$A73-1966)</f>
        <v>3.445001</v>
      </c>
      <c r="J73" s="5" cm="1">
        <f t="array" ref="J73">INDEX(GMWA!$A$2:$CR$600,MATCH(1,(GMWA!$CQ$2:$CQ$600=J$3)*(GMWA!$CP$2:$CP$600=J$4)*(GMWA!$CR$2:$CR$600=J$1),0),$A73-1966)</f>
        <v>46787.21</v>
      </c>
      <c r="K73" s="5" cm="1">
        <f t="array" ref="K73">INDEX(GMWA!$A$2:$CR$600,MATCH(1,(GMWA!$CQ$2:$CQ$600=K$3)*(GMWA!$CP$2:$CP$600=K$4)*(GMWA!$CR$2:$CR$600=K$1),0),$A73-1966)</f>
        <v>57.529940000000003</v>
      </c>
      <c r="L73" s="5" cm="1">
        <f t="array" ref="L73">INDEX(GMWA!$A$2:$CR$600,MATCH(1,(GMWA!$CQ$2:$CQ$600=L$3)*(GMWA!$CP$2:$CP$600=L$4)*(GMWA!$CR$2:$CR$600=L$1),0),$A73-1966)</f>
        <v>109.1728</v>
      </c>
      <c r="M73" s="5" cm="1">
        <f t="array" ref="M73">INDEX(GMWA!$A$2:$CR$600,MATCH(1,(GMWA!$CQ$2:$CQ$600=M$3)*(GMWA!$CP$2:$CP$600=M$4)*(GMWA!$CR$2:$CR$600=M$1),0),$A73-1966)</f>
        <v>109.20440000000001</v>
      </c>
      <c r="N73" s="5" cm="1">
        <f t="array" ref="N73">INDEX(GMWA!$A$2:$CR$600,MATCH(1,(GMWA!$CQ$2:$CQ$600=N$3)*(GMWA!$CP$2:$CP$600=N$4)*(GMWA!$CR$2:$CR$600=N$1),0),$A73-1966)</f>
        <v>55.889229999999998</v>
      </c>
      <c r="O73" s="5" cm="1">
        <f t="array" ref="O73">INDEX(GMWA!$A$2:$CR$600,MATCH(1,(GMWA!$CQ$2:$CQ$600=O$3)*(GMWA!$CP$2:$CP$600=O$4)*(GMWA!$CR$2:$CR$600=O$1),0),$A73-1966)</f>
        <v>20.2651</v>
      </c>
      <c r="P73" s="5" cm="1">
        <f t="array" ref="P73">INDEX(GMWA!$A$2:$CR$600,MATCH(1,(GMWA!$CQ$2:$CQ$600=P$3)*(GMWA!$CP$2:$CP$600=P$4)*(GMWA!$CR$2:$CR$600=P$1),0),$A73-1966)</f>
        <v>17.763590000000001</v>
      </c>
      <c r="Q73" s="5" cm="1">
        <f t="array" ref="Q73">INDEX(GMWA!$A$2:$CR$600,MATCH(1,(GMWA!$CQ$2:$CQ$600=Q$3)*(GMWA!$CP$2:$CP$600=Q$4)*(GMWA!$CR$2:$CR$600=Q$1),0),$A73-1966)</f>
        <v>9.2890040000000003</v>
      </c>
      <c r="R73" s="5" cm="1">
        <f t="array" ref="R73">INDEX(GMWA!$A$2:$CR$600,MATCH(1,(GMWA!$CQ$2:$CQ$600=R$3)*(GMWA!$CP$2:$CP$600=R$4)*(GMWA!$CR$2:$CR$600=R$1),0),$A73-1966)</f>
        <v>6.6087100000000003</v>
      </c>
      <c r="S73" s="5" cm="1">
        <f t="array" ref="S73">INDEX(GMWA!$A$2:$CR$600,MATCH(1,(GMWA!$CQ$2:$CQ$600=S$3)*(GMWA!$CP$2:$CP$600=S$4)*(GMWA!$CR$2:$CR$600=S$1),0),$A73-1966)</f>
        <v>8.4950279999999996</v>
      </c>
      <c r="T73" s="5" cm="1">
        <f t="array" ref="T73">INDEX(GMWA!$A$2:$CR$600,MATCH(1,(GMWA!$CQ$2:$CQ$600=T$3)*(GMWA!$CP$2:$CP$600=T$4)*(GMWA!$CR$2:$CR$600=T$1),0),$A73-1966)</f>
        <v>12.990500000000001</v>
      </c>
      <c r="U73" s="5" cm="1">
        <f t="array" ref="U73">INDEX(GMWA!$A$2:$CR$600,MATCH(1,(GMWA!$CQ$2:$CQ$600=U$3)*(GMWA!$CP$2:$CP$600=U$4)*(GMWA!$CR$2:$CR$600=U$1),0),$A73-1966)</f>
        <v>7.9514959999999997</v>
      </c>
      <c r="V73" s="5" cm="1">
        <f t="array" ref="V73">INDEX(GMWA!$A$2:$CR$600,MATCH(1,(GMWA!$CQ$2:$CQ$600=V$3)*(GMWA!$CP$2:$CP$600=V$4)*(GMWA!$CR$2:$CR$600=V$1),0),$A73-1966)</f>
        <v>4311976</v>
      </c>
      <c r="W73" s="5" cm="1">
        <f t="array" ref="W73">INDEX(GMWA!$A$2:$CR$600,MATCH(1,(GMWA!$CQ$2:$CQ$600=W$3)*(GMWA!$CP$2:$CP$600=W$4)*(GMWA!$CR$2:$CR$600=W$1),0),$A73-1966)</f>
        <v>88612.25</v>
      </c>
      <c r="X73" s="5" cm="1">
        <f t="array" ref="X73">INDEX(GMWA!$A$2:$CR$600,MATCH(1,(GMWA!$CQ$2:$CQ$600=X$3)*(GMWA!$CP$2:$CP$600=X$4)*(GMWA!$CR$2:$CR$600=X$1),0),$A73-1966)</f>
        <v>1542193</v>
      </c>
      <c r="Y73" s="5" cm="1">
        <f t="array" ref="Y73">INDEX(GMWA!$A$2:$CR$600,MATCH(1,(GMWA!$CQ$2:$CQ$600=Y$3)*(GMWA!$CP$2:$CP$600=Y$4)*(GMWA!$CR$2:$CR$600=Y$1),0),$A73-1966)</f>
        <v>3301580</v>
      </c>
      <c r="Z73" s="5" cm="1">
        <f t="array" ref="Z73">INDEX(GMWA!$A$2:$CR$600,MATCH(1,(GMWA!$CQ$2:$CQ$600=Z$3)*(GMWA!$CP$2:$CP$600=Z$4)*(GMWA!$CR$2:$CR$600=Z$1),0),$A73-1966)</f>
        <v>2482816</v>
      </c>
      <c r="AA73" s="5" cm="1">
        <f t="array" ref="AA73">INDEX(GMWA!$A$2:$CR$600,MATCH(1,(GMWA!$CQ$2:$CQ$600=AA$3)*(GMWA!$CP$2:$CP$600=AA$4)*(GMWA!$CR$2:$CR$600=AA$1),0),$A73-1966)</f>
        <v>910.1585</v>
      </c>
      <c r="AB73" s="5" cm="1">
        <f t="array" ref="AB73">INDEX(GMWA!$A$2:$CR$600,MATCH(1,(GMWA!$CQ$2:$CQ$600=AB$3)*(GMWA!$CP$2:$CP$600=AB$4)*(GMWA!$CR$2:$CR$600=AB$1),0),$A73-1966)</f>
        <v>3040032</v>
      </c>
      <c r="AC73" s="5" cm="1">
        <f t="array" ref="AC73">INDEX(GMWA!$A$2:$CR$600,MATCH(1,(GMWA!$CQ$2:$CQ$600=AC$3)*(GMWA!$CP$2:$CP$600=AC$4)*(GMWA!$CR$2:$CR$600=AC$1),0),$A73-1966)</f>
        <v>287.11369999999999</v>
      </c>
      <c r="AD73" s="5" cm="1">
        <f t="array" ref="AD73">INDEX(GMWA!$A$2:$CR$600,MATCH(1,(GMWA!$CQ$2:$CQ$600=AD$3)*(GMWA!$CP$2:$CP$600=AD$4)*(GMWA!$CR$2:$CR$600=AD$1),0),$A73-1966)</f>
        <v>1994925</v>
      </c>
      <c r="AE73" s="5" cm="1">
        <f t="array" ref="AE73">INDEX(GMWA!$A$2:$CR$600,MATCH(1,(GMWA!$CQ$2:$CQ$600=AE$3)*(GMWA!$CP$2:$CP$600=AE$4)*(GMWA!$CR$2:$CR$600=AE$1),0),$A73-1966)</f>
        <v>2942.212</v>
      </c>
      <c r="AF73" s="5" cm="1">
        <f t="array" ref="AF73">INDEX(GMWA!$A$2:$CR$600,MATCH(1,(GMWA!$CQ$2:$CQ$600=AF$3)*(GMWA!$CP$2:$CP$600=AF$4)*(GMWA!$CR$2:$CR$600=AF$1),0),$A73-1966)</f>
        <v>5460.1409999999996</v>
      </c>
      <c r="AG73" s="5" cm="1">
        <f t="array" ref="AG73">INDEX(GMWA!$A$2:$CR$600,MATCH(1,(GMWA!$CQ$2:$CQ$600=AG$3)*(GMWA!$CP$2:$CP$600=AG$4)*(GMWA!$CR$2:$CR$600=AG$1),0),$A73-1966)</f>
        <v>4121.9380000000001</v>
      </c>
      <c r="AH73" s="5" cm="1">
        <f t="array" ref="AH73">INDEX(GMWA!$A$2:$CR$600,MATCH(1,(GMWA!$CQ$2:$CQ$600=AH$3)*(GMWA!$CP$2:$CP$600=AH$4)*(GMWA!$CR$2:$CR$600=AH$1),0),$A73-1966)</f>
        <v>2442.7689999999998</v>
      </c>
      <c r="AI73" s="5" cm="1">
        <f t="array" ref="AI73">INDEX(GMWA!$A$2:$CR$600,MATCH(1,(GMWA!$CQ$2:$CQ$600=AI$3)*(GMWA!$CP$2:$CP$600=AI$4)*(GMWA!$CR$2:$CR$600=AI$1),0),$A73-1966)</f>
        <v>864.702</v>
      </c>
      <c r="AJ73" s="5" cm="1">
        <f t="array" ref="AJ73">INDEX(GMWA!$A$2:$CR$600,MATCH(1,(GMWA!$CQ$2:$CQ$600=AJ$3)*(GMWA!$CP$2:$CP$600=AJ$4)*(GMWA!$CR$2:$CR$600=AJ$1),0),$A73-1966)</f>
        <v>888.21749999999997</v>
      </c>
      <c r="AK73" s="5" cm="1">
        <f t="array" ref="AK73">INDEX(GMWA!$A$2:$CR$600,MATCH(1,(GMWA!$CQ$2:$CQ$600=AK$3)*(GMWA!$CP$2:$CP$600=AK$4)*(GMWA!$CR$2:$CR$600=AK$1),0),$A73-1966)</f>
        <v>663.00239999999997</v>
      </c>
      <c r="AL73" s="5" cm="1">
        <f t="array" ref="AL73">INDEX(GMWA!$A$2:$CR$600,MATCH(1,(GMWA!$CQ$2:$CQ$600=AL$3)*(GMWA!$CP$2:$CP$600=AL$4)*(GMWA!$CR$2:$CR$600=AL$1),0),$A73-1966)</f>
        <v>330.08350000000002</v>
      </c>
      <c r="AM73" s="5" cm="1">
        <f t="array" ref="AM73">INDEX(GMWA!$A$2:$CR$600,MATCH(1,(GMWA!$CQ$2:$CQ$600=AM$3)*(GMWA!$CP$2:$CP$600=AM$4)*(GMWA!$CR$2:$CR$600=AM$1),0),$A73-1966)</f>
        <v>284.72590000000002</v>
      </c>
      <c r="AN73" s="5" cm="1">
        <f t="array" ref="AN73">INDEX(GMWA!$A$2:$CR$600,MATCH(1,(GMWA!$CQ$2:$CQ$600=AN$3)*(GMWA!$CP$2:$CP$600=AN$4)*(GMWA!$CR$2:$CR$600=AN$1),0),$A73-1966)</f>
        <v>522.54380000000003</v>
      </c>
      <c r="AO73" s="5" cm="1">
        <f t="array" ref="AO73">INDEX(GMWA!$A$2:$CR$600,MATCH(1,(GMWA!$CQ$2:$CQ$600=AO$3)*(GMWA!$CP$2:$CP$600=AO$4)*(GMWA!$CR$2:$CR$600=AO$1),0),$A73-1966)</f>
        <v>336.79410000000001</v>
      </c>
      <c r="AP73" s="5" cm="1">
        <f t="array" ref="AP73">INDEX(GMWA!$A$2:$CR$600,MATCH(1,(GMWA!$CQ$2:$CQ$600=AP$3)*(GMWA!$CP$2:$CP$600=AP$4)*(GMWA!$CR$2:$CR$600=AP$1),0),$A73-1966)</f>
        <v>4815637</v>
      </c>
      <c r="AQ73" s="5" cm="1">
        <f t="array" ref="AQ73">INDEX(GMWA!$A$2:$CR$600,MATCH(1,(GMWA!$CQ$2:$CQ$600=AQ$3)*(GMWA!$CP$2:$CP$600=AQ$4)*(GMWA!$CR$2:$CR$600=AQ$1),0),$A73-1966)</f>
        <v>49576.33</v>
      </c>
      <c r="AR73" s="5" cm="1">
        <f t="array" ref="AR73">INDEX(GMWA!$A$2:$CR$600,MATCH(1,(GMWA!$CQ$2:$CQ$600=AR$3)*(GMWA!$CP$2:$CP$600=AR$4)*(GMWA!$CR$2:$CR$600=AR$1),0),$A73-1966)</f>
        <v>776861.3</v>
      </c>
      <c r="AS73" s="5" cm="1">
        <f t="array" ref="AS73">INDEX(GMWA!$A$2:$CR$600,MATCH(1,(GMWA!$CQ$2:$CQ$600=AS$3)*(GMWA!$CP$2:$CP$600=AS$4)*(GMWA!$CR$2:$CR$600=AS$1),0),$A73-1966)</f>
        <v>5289195</v>
      </c>
      <c r="AT73" s="5" cm="1">
        <f t="array" ref="AT73">INDEX(GMWA!$A$2:$CR$600,MATCH(1,(GMWA!$CQ$2:$CQ$600=AT$3)*(GMWA!$CP$2:$CP$600=AT$4)*(GMWA!$CR$2:$CR$600=AT$1),0),$A73-1966)</f>
        <v>5510457</v>
      </c>
      <c r="AU73" s="5" cm="1">
        <f t="array" ref="AU73">INDEX(GMWA!$A$2:$CR$600,MATCH(1,(GMWA!$CQ$2:$CQ$600=AU$3)*(GMWA!$CP$2:$CP$600=AU$4)*(GMWA!$CR$2:$CR$600=AU$1),0),$A73-1966)</f>
        <v>5001.7290000000003</v>
      </c>
      <c r="AV73" s="5" cm="1">
        <f t="array" ref="AV73">INDEX(GMWA!$A$2:$CR$600,MATCH(1,(GMWA!$CQ$2:$CQ$600=AV$3)*(GMWA!$CP$2:$CP$600=AV$4)*(GMWA!$CR$2:$CR$600=AV$1),0),$A73-1966)</f>
        <v>11090390</v>
      </c>
      <c r="AW73" s="5" cm="1">
        <f t="array" ref="AW73">INDEX(GMWA!$A$2:$CR$600,MATCH(1,(GMWA!$CQ$2:$CQ$600=AW$3)*(GMWA!$CP$2:$CP$600=AW$4)*(GMWA!$CR$2:$CR$600=AW$1),0),$A73-1966)</f>
        <v>1240.309</v>
      </c>
      <c r="AX73" s="5" cm="1">
        <f t="array" ref="AX73">INDEX(GMWA!$A$2:$CR$600,MATCH(1,(GMWA!$CQ$2:$CQ$600=AX$3)*(GMWA!$CP$2:$CP$600=AX$4)*(GMWA!$CR$2:$CR$600=AX$1),0),$A73-1966)</f>
        <v>3930435</v>
      </c>
      <c r="AY73" s="5" cm="1">
        <f t="array" ref="AY73">INDEX(GMWA!$A$2:$CR$600,MATCH(1,(GMWA!$CQ$2:$CQ$600=AY$3)*(GMWA!$CP$2:$CP$600=AY$4)*(GMWA!$CR$2:$CR$600=AY$1),0),$A73-1966)</f>
        <v>6557.951</v>
      </c>
      <c r="AZ73" s="5" cm="1">
        <f t="array" ref="AZ73">INDEX(GMWA!$A$2:$CR$600,MATCH(1,(GMWA!$CQ$2:$CQ$600=AZ$3)*(GMWA!$CP$2:$CP$600=AZ$4)*(GMWA!$CR$2:$CR$600=AZ$1),0),$A73-1966)</f>
        <v>4538.6869999999999</v>
      </c>
      <c r="BA73" s="5" cm="1">
        <f t="array" ref="BA73">INDEX(GMWA!$A$2:$CR$600,MATCH(1,(GMWA!$CQ$2:$CQ$600=BA$3)*(GMWA!$CP$2:$CP$600=BA$4)*(GMWA!$CR$2:$CR$600=BA$1),0),$A73-1966)</f>
        <v>2977.7919999999999</v>
      </c>
      <c r="BB73" s="5" cm="1">
        <f t="array" ref="BB73">INDEX(GMWA!$A$2:$CR$600,MATCH(1,(GMWA!$CQ$2:$CQ$600=BB$3)*(GMWA!$CP$2:$CP$600=BB$4)*(GMWA!$CR$2:$CR$600=BB$1),0),$A73-1966)</f>
        <v>2375.598</v>
      </c>
      <c r="BC73" s="5" cm="1">
        <f t="array" ref="BC73">INDEX(GMWA!$A$2:$CR$600,MATCH(1,(GMWA!$CQ$2:$CQ$600=BC$3)*(GMWA!$CP$2:$CP$600=BC$4)*(GMWA!$CR$2:$CR$600=BC$1),0),$A73-1966)</f>
        <v>1776.1210000000001</v>
      </c>
      <c r="BD73" s="5" cm="1">
        <f t="array" ref="BD73">INDEX(GMWA!$A$2:$CR$600,MATCH(1,(GMWA!$CQ$2:$CQ$600=BD$3)*(GMWA!$CP$2:$CP$600=BD$4)*(GMWA!$CR$2:$CR$600=BD$1),0),$A73-1966)</f>
        <v>999.67600000000004</v>
      </c>
      <c r="BE73" s="5" cm="1">
        <f t="array" ref="BE73">INDEX(GMWA!$A$2:$CR$600,MATCH(1,(GMWA!$CQ$2:$CQ$600=BE$3)*(GMWA!$CP$2:$CP$600=BE$4)*(GMWA!$CR$2:$CR$600=BE$1),0),$A73-1966)</f>
        <v>833.35429999999997</v>
      </c>
      <c r="BF73" s="5" cm="1">
        <f t="array" ref="BF73">INDEX(GMWA!$A$2:$CR$600,MATCH(1,(GMWA!$CQ$2:$CQ$600=BF$3)*(GMWA!$CP$2:$CP$600=BF$4)*(GMWA!$CR$2:$CR$600=BF$1),0),$A73-1966)</f>
        <v>419.60399999999998</v>
      </c>
      <c r="BG73" s="5" cm="1">
        <f t="array" ref="BG73">INDEX(GMWA!$A$2:$CR$600,MATCH(1,(GMWA!$CQ$2:$CQ$600=BG$3)*(GMWA!$CP$2:$CP$600=BG$4)*(GMWA!$CR$2:$CR$600=BG$1),0),$A73-1966)</f>
        <v>999.78930000000003</v>
      </c>
      <c r="BH73" s="5" cm="1">
        <f t="array" ref="BH73">INDEX(GMWA!$A$2:$CR$600,MATCH(1,(GMWA!$CQ$2:$CQ$600=BH$3)*(GMWA!$CP$2:$CP$600=BH$4)*(GMWA!$CR$2:$CR$600=BH$1),0),$A73-1966)</f>
        <v>361.41289999999998</v>
      </c>
      <c r="BI73" s="5" cm="1">
        <f t="array" ref="BI73">INDEX(GMWA!$A$2:$CR$600,MATCH(1,(GMWA!$CQ$2:$CQ$600=BI$3)*(GMWA!$CP$2:$CP$600=BI$4)*(GMWA!$CR$2:$CR$600=BI$1),0),$A73-1966)</f>
        <v>422.6662</v>
      </c>
      <c r="BK73" s="9">
        <f t="shared" si="50"/>
        <v>3.5032592945786338</v>
      </c>
      <c r="BL73" s="9">
        <f t="shared" si="51"/>
        <v>3.1070862098637604</v>
      </c>
      <c r="BM73" s="9">
        <f t="shared" si="52"/>
        <v>1.3754588433484005</v>
      </c>
      <c r="BN73" s="9">
        <f t="shared" si="53"/>
        <v>3.4844831868378168</v>
      </c>
      <c r="BO73" s="9">
        <f t="shared" si="54"/>
        <v>3.009260855415786</v>
      </c>
      <c r="BP73" s="9">
        <f t="shared" si="55"/>
        <v>5.3341159808978329</v>
      </c>
      <c r="BQ73" s="9">
        <f t="shared" si="56"/>
        <v>1.6251042752181557</v>
      </c>
      <c r="BR73" s="9">
        <f t="shared" si="57"/>
        <v>1.1998734299338554</v>
      </c>
      <c r="BS73" s="9">
        <f t="shared" si="58"/>
        <v>2.3453117285110969</v>
      </c>
      <c r="BT73" s="9">
        <f t="shared" si="59"/>
        <v>1.9553295275799298</v>
      </c>
      <c r="BU73" s="9">
        <f t="shared" si="60"/>
        <v>1.9994501973483836</v>
      </c>
      <c r="BV73" s="9">
        <f t="shared" si="61"/>
        <v>2.6493460115120606</v>
      </c>
      <c r="BW73" s="9">
        <f t="shared" si="62"/>
        <v>2.287945769739177</v>
      </c>
      <c r="BX73" s="9">
        <f t="shared" si="63"/>
        <v>2.343593515453879</v>
      </c>
      <c r="BY73" s="9">
        <f t="shared" si="64"/>
        <v>1.9999144353719671</v>
      </c>
      <c r="BZ73" s="9">
        <f t="shared" si="65"/>
        <v>1.4010513385773566</v>
      </c>
      <c r="CA73" s="9">
        <f t="shared" si="66"/>
        <v>2.0021327936719042</v>
      </c>
      <c r="CB73" s="9">
        <f t="shared" si="67"/>
        <v>2.9835810511091543</v>
      </c>
      <c r="CC73" s="9">
        <f t="shared" si="68"/>
        <v>2.4860116989236118</v>
      </c>
      <c r="CD73" s="9">
        <f t="shared" si="69"/>
        <v>2.3609368453901061</v>
      </c>
    </row>
    <row r="74" spans="1:82">
      <c r="A74" s="5">
        <f t="shared" si="49"/>
        <v>2040</v>
      </c>
      <c r="B74" s="5" cm="1">
        <f t="array" ref="B74">INDEX(GMWA!$A$2:$CR$600,MATCH(1,(GMWA!$CQ$2:$CQ$600=B$3)*(GMWA!$CP$2:$CP$600=B$4)*(GMWA!$CR$2:$CR$600=B$1),0),$A74-1966)</f>
        <v>155692.6</v>
      </c>
      <c r="C74" s="5" cm="1">
        <f t="array" ref="C74">INDEX(GMWA!$A$2:$CR$600,MATCH(1,(GMWA!$CQ$2:$CQ$600=C$3)*(GMWA!$CP$2:$CP$600=C$4)*(GMWA!$CR$2:$CR$600=C$1),0),$A74-1966)</f>
        <v>2866.2979999999998</v>
      </c>
      <c r="D74" s="5" cm="1">
        <f t="array" ref="D74">INDEX(GMWA!$A$2:$CR$600,MATCH(1,(GMWA!$CQ$2:$CQ$600=D$3)*(GMWA!$CP$2:$CP$600=D$4)*(GMWA!$CR$2:$CR$600=D$1),0),$A74-1966)</f>
        <v>21220.78</v>
      </c>
      <c r="E74" s="5" cm="1">
        <f t="array" ref="E74">INDEX(GMWA!$A$2:$CR$600,MATCH(1,(GMWA!$CQ$2:$CQ$600=E$3)*(GMWA!$CP$2:$CP$600=E$4)*(GMWA!$CR$2:$CR$600=E$1),0),$A74-1966)</f>
        <v>114977.2</v>
      </c>
      <c r="F74" s="5" cm="1">
        <f t="array" ref="F74">INDEX(GMWA!$A$2:$CR$600,MATCH(1,(GMWA!$CQ$2:$CQ$600=F$3)*(GMWA!$CP$2:$CP$600=F$4)*(GMWA!$CR$2:$CR$600=F$1),0),$A74-1966)</f>
        <v>77891.88</v>
      </c>
      <c r="G74" s="5" cm="1">
        <f t="array" ref="G74">INDEX(GMWA!$A$2:$CR$600,MATCH(1,(GMWA!$CQ$2:$CQ$600=G$3)*(GMWA!$CP$2:$CP$600=G$4)*(GMWA!$CR$2:$CR$600=G$1),0),$A74-1966)</f>
        <v>50.443240000000003</v>
      </c>
      <c r="H74" s="5" cm="1">
        <f t="array" ref="H74">INDEX(GMWA!$A$2:$CR$600,MATCH(1,(GMWA!$CQ$2:$CQ$600=H$3)*(GMWA!$CP$2:$CP$600=H$4)*(GMWA!$CR$2:$CR$600=H$1),0),$A74-1966)</f>
        <v>49910.48</v>
      </c>
      <c r="I74" s="5" cm="1">
        <f t="array" ref="I74">INDEX(GMWA!$A$2:$CR$600,MATCH(1,(GMWA!$CQ$2:$CQ$600=I$3)*(GMWA!$CP$2:$CP$600=I$4)*(GMWA!$CR$2:$CR$600=I$1),0),$A74-1966)</f>
        <v>3.5445890000000002</v>
      </c>
      <c r="J74" s="5" cm="1">
        <f t="array" ref="J74">INDEX(GMWA!$A$2:$CR$600,MATCH(1,(GMWA!$CQ$2:$CQ$600=J$3)*(GMWA!$CP$2:$CP$600=J$4)*(GMWA!$CR$2:$CR$600=J$1),0),$A74-1966)</f>
        <v>48459.27</v>
      </c>
      <c r="K74" s="5" cm="1">
        <f t="array" ref="K74">INDEX(GMWA!$A$2:$CR$600,MATCH(1,(GMWA!$CQ$2:$CQ$600=K$3)*(GMWA!$CP$2:$CP$600=K$4)*(GMWA!$CR$2:$CR$600=K$1),0),$A74-1966)</f>
        <v>58.248249999999999</v>
      </c>
      <c r="L74" s="5" cm="1">
        <f t="array" ref="L74">INDEX(GMWA!$A$2:$CR$600,MATCH(1,(GMWA!$CQ$2:$CQ$600=L$3)*(GMWA!$CP$2:$CP$600=L$4)*(GMWA!$CR$2:$CR$600=L$1),0),$A74-1966)</f>
        <v>112.163</v>
      </c>
      <c r="M74" s="5" cm="1">
        <f t="array" ref="M74">INDEX(GMWA!$A$2:$CR$600,MATCH(1,(GMWA!$CQ$2:$CQ$600=M$3)*(GMWA!$CP$2:$CP$600=M$4)*(GMWA!$CR$2:$CR$600=M$1),0),$A74-1966)</f>
        <v>110.4987</v>
      </c>
      <c r="N74" s="5" cm="1">
        <f t="array" ref="N74">INDEX(GMWA!$A$2:$CR$600,MATCH(1,(GMWA!$CQ$2:$CQ$600=N$3)*(GMWA!$CP$2:$CP$600=N$4)*(GMWA!$CR$2:$CR$600=N$1),0),$A74-1966)</f>
        <v>57.289619999999999</v>
      </c>
      <c r="O74" s="5" cm="1">
        <f t="array" ref="O74">INDEX(GMWA!$A$2:$CR$600,MATCH(1,(GMWA!$CQ$2:$CQ$600=O$3)*(GMWA!$CP$2:$CP$600=O$4)*(GMWA!$CR$2:$CR$600=O$1),0),$A74-1966)</f>
        <v>20.932379999999998</v>
      </c>
      <c r="P74" s="5" cm="1">
        <f t="array" ref="P74">INDEX(GMWA!$A$2:$CR$600,MATCH(1,(GMWA!$CQ$2:$CQ$600=P$3)*(GMWA!$CP$2:$CP$600=P$4)*(GMWA!$CR$2:$CR$600=P$1),0),$A74-1966)</f>
        <v>18.067329999999998</v>
      </c>
      <c r="Q74" s="5" cm="1">
        <f t="array" ref="Q74">INDEX(GMWA!$A$2:$CR$600,MATCH(1,(GMWA!$CQ$2:$CQ$600=Q$3)*(GMWA!$CP$2:$CP$600=Q$4)*(GMWA!$CR$2:$CR$600=Q$1),0),$A74-1966)</f>
        <v>9.4826750000000004</v>
      </c>
      <c r="R74" s="5" cm="1">
        <f t="array" ref="R74">INDEX(GMWA!$A$2:$CR$600,MATCH(1,(GMWA!$CQ$2:$CQ$600=R$3)*(GMWA!$CP$2:$CP$600=R$4)*(GMWA!$CR$2:$CR$600=R$1),0),$A74-1966)</f>
        <v>6.7932870000000003</v>
      </c>
      <c r="S74" s="5" cm="1">
        <f t="array" ref="S74">INDEX(GMWA!$A$2:$CR$600,MATCH(1,(GMWA!$CQ$2:$CQ$600=S$3)*(GMWA!$CP$2:$CP$600=S$4)*(GMWA!$CR$2:$CR$600=S$1),0),$A74-1966)</f>
        <v>8.8272519999999997</v>
      </c>
      <c r="T74" s="5" cm="1">
        <f t="array" ref="T74">INDEX(GMWA!$A$2:$CR$600,MATCH(1,(GMWA!$CQ$2:$CQ$600=T$3)*(GMWA!$CP$2:$CP$600=T$4)*(GMWA!$CR$2:$CR$600=T$1),0),$A74-1966)</f>
        <v>13.17614</v>
      </c>
      <c r="U74" s="5" cm="1">
        <f t="array" ref="U74">INDEX(GMWA!$A$2:$CR$600,MATCH(1,(GMWA!$CQ$2:$CQ$600=U$3)*(GMWA!$CP$2:$CP$600=U$4)*(GMWA!$CR$2:$CR$600=U$1),0),$A74-1966)</f>
        <v>8.0798240000000003</v>
      </c>
      <c r="V74" s="5" cm="1">
        <f t="array" ref="V74">INDEX(GMWA!$A$2:$CR$600,MATCH(1,(GMWA!$CQ$2:$CQ$600=V$3)*(GMWA!$CP$2:$CP$600=V$4)*(GMWA!$CR$2:$CR$600=V$1),0),$A74-1966)</f>
        <v>4477875</v>
      </c>
      <c r="W74" s="5" cm="1">
        <f t="array" ref="W74">INDEX(GMWA!$A$2:$CR$600,MATCH(1,(GMWA!$CQ$2:$CQ$600=W$3)*(GMWA!$CP$2:$CP$600=W$4)*(GMWA!$CR$2:$CR$600=W$1),0),$A74-1966)</f>
        <v>92661.08</v>
      </c>
      <c r="X74" s="5" cm="1">
        <f t="array" ref="X74">INDEX(GMWA!$A$2:$CR$600,MATCH(1,(GMWA!$CQ$2:$CQ$600=X$3)*(GMWA!$CP$2:$CP$600=X$4)*(GMWA!$CR$2:$CR$600=X$1),0),$A74-1966)</f>
        <v>1545538</v>
      </c>
      <c r="Y74" s="5" cm="1">
        <f t="array" ref="Y74">INDEX(GMWA!$A$2:$CR$600,MATCH(1,(GMWA!$CQ$2:$CQ$600=Y$3)*(GMWA!$CP$2:$CP$600=Y$4)*(GMWA!$CR$2:$CR$600=Y$1),0),$A74-1966)</f>
        <v>3280307</v>
      </c>
      <c r="Z74" s="5" cm="1">
        <f t="array" ref="Z74">INDEX(GMWA!$A$2:$CR$600,MATCH(1,(GMWA!$CQ$2:$CQ$600=Z$3)*(GMWA!$CP$2:$CP$600=Z$4)*(GMWA!$CR$2:$CR$600=Z$1),0),$A74-1966)</f>
        <v>2574952</v>
      </c>
      <c r="AA74" s="5" cm="1">
        <f t="array" ref="AA74">INDEX(GMWA!$A$2:$CR$600,MATCH(1,(GMWA!$CQ$2:$CQ$600=AA$3)*(GMWA!$CP$2:$CP$600=AA$4)*(GMWA!$CR$2:$CR$600=AA$1),0),$A74-1966)</f>
        <v>914.75649999999996</v>
      </c>
      <c r="AB74" s="5" cm="1">
        <f t="array" ref="AB74">INDEX(GMWA!$A$2:$CR$600,MATCH(1,(GMWA!$CQ$2:$CQ$600=AB$3)*(GMWA!$CP$2:$CP$600=AB$4)*(GMWA!$CR$2:$CR$600=AB$1),0),$A74-1966)</f>
        <v>3071331</v>
      </c>
      <c r="AC74" s="5" cm="1">
        <f t="array" ref="AC74">INDEX(GMWA!$A$2:$CR$600,MATCH(1,(GMWA!$CQ$2:$CQ$600=AC$3)*(GMWA!$CP$2:$CP$600=AC$4)*(GMWA!$CR$2:$CR$600=AC$1),0),$A74-1966)</f>
        <v>300.52109999999999</v>
      </c>
      <c r="AD74" s="5" cm="1">
        <f t="array" ref="AD74">INDEX(GMWA!$A$2:$CR$600,MATCH(1,(GMWA!$CQ$2:$CQ$600=AD$3)*(GMWA!$CP$2:$CP$600=AD$4)*(GMWA!$CR$2:$CR$600=AD$1),0),$A74-1966)</f>
        <v>2043481</v>
      </c>
      <c r="AE74" s="5" cm="1">
        <f t="array" ref="AE74">INDEX(GMWA!$A$2:$CR$600,MATCH(1,(GMWA!$CQ$2:$CQ$600=AE$3)*(GMWA!$CP$2:$CP$600=AE$4)*(GMWA!$CR$2:$CR$600=AE$1),0),$A74-1966)</f>
        <v>2978.4720000000002</v>
      </c>
      <c r="AF74" s="5" cm="1">
        <f t="array" ref="AF74">INDEX(GMWA!$A$2:$CR$600,MATCH(1,(GMWA!$CQ$2:$CQ$600=AF$3)*(GMWA!$CP$2:$CP$600=AF$4)*(GMWA!$CR$2:$CR$600=AF$1),0),$A74-1966)</f>
        <v>5608.1040000000003</v>
      </c>
      <c r="AG74" s="5" cm="1">
        <f t="array" ref="AG74">INDEX(GMWA!$A$2:$CR$600,MATCH(1,(GMWA!$CQ$2:$CQ$600=AG$3)*(GMWA!$CP$2:$CP$600=AG$4)*(GMWA!$CR$2:$CR$600=AG$1),0),$A74-1966)</f>
        <v>4169.5630000000001</v>
      </c>
      <c r="AH74" s="5" cm="1">
        <f t="array" ref="AH74">INDEX(GMWA!$A$2:$CR$600,MATCH(1,(GMWA!$CQ$2:$CQ$600=AH$3)*(GMWA!$CP$2:$CP$600=AH$4)*(GMWA!$CR$2:$CR$600=AH$1),0),$A74-1966)</f>
        <v>2502.6019999999999</v>
      </c>
      <c r="AI74" s="5" cm="1">
        <f t="array" ref="AI74">INDEX(GMWA!$A$2:$CR$600,MATCH(1,(GMWA!$CQ$2:$CQ$600=AI$3)*(GMWA!$CP$2:$CP$600=AI$4)*(GMWA!$CR$2:$CR$600=AI$1),0),$A74-1966)</f>
        <v>889.94970000000001</v>
      </c>
      <c r="AJ74" s="5" cm="1">
        <f t="array" ref="AJ74">INDEX(GMWA!$A$2:$CR$600,MATCH(1,(GMWA!$CQ$2:$CQ$600=AJ$3)*(GMWA!$CP$2:$CP$600=AJ$4)*(GMWA!$CR$2:$CR$600=AJ$1),0),$A74-1966)</f>
        <v>903.04669999999999</v>
      </c>
      <c r="AK74" s="5" cm="1">
        <f t="array" ref="AK74">INDEX(GMWA!$A$2:$CR$600,MATCH(1,(GMWA!$CQ$2:$CQ$600=AK$3)*(GMWA!$CP$2:$CP$600=AK$4)*(GMWA!$CR$2:$CR$600=AK$1),0),$A74-1966)</f>
        <v>672.75710000000004</v>
      </c>
      <c r="AL74" s="5" cm="1">
        <f t="array" ref="AL74">INDEX(GMWA!$A$2:$CR$600,MATCH(1,(GMWA!$CQ$2:$CQ$600=AL$3)*(GMWA!$CP$2:$CP$600=AL$4)*(GMWA!$CR$2:$CR$600=AL$1),0),$A74-1966)</f>
        <v>336.6474</v>
      </c>
      <c r="AM74" s="5" cm="1">
        <f t="array" ref="AM74">INDEX(GMWA!$A$2:$CR$600,MATCH(1,(GMWA!$CQ$2:$CQ$600=AM$3)*(GMWA!$CP$2:$CP$600=AM$4)*(GMWA!$CR$2:$CR$600=AM$1),0),$A74-1966)</f>
        <v>295.60289999999998</v>
      </c>
      <c r="AN74" s="5" cm="1">
        <f t="array" ref="AN74">INDEX(GMWA!$A$2:$CR$600,MATCH(1,(GMWA!$CQ$2:$CQ$600=AN$3)*(GMWA!$CP$2:$CP$600=AN$4)*(GMWA!$CR$2:$CR$600=AN$1),0),$A74-1966)</f>
        <v>527.56399999999996</v>
      </c>
      <c r="AO74" s="5" cm="1">
        <f t="array" ref="AO74">INDEX(GMWA!$A$2:$CR$600,MATCH(1,(GMWA!$CQ$2:$CQ$600=AO$3)*(GMWA!$CP$2:$CP$600=AO$4)*(GMWA!$CR$2:$CR$600=AO$1),0),$A74-1966)</f>
        <v>342.30040000000002</v>
      </c>
      <c r="AP74" s="5" cm="1">
        <f t="array" ref="AP74">INDEX(GMWA!$A$2:$CR$600,MATCH(1,(GMWA!$CQ$2:$CQ$600=AP$3)*(GMWA!$CP$2:$CP$600=AP$4)*(GMWA!$CR$2:$CR$600=AP$1),0),$A74-1966)</f>
        <v>4998564</v>
      </c>
      <c r="AQ74" s="5" cm="1">
        <f t="array" ref="AQ74">INDEX(GMWA!$A$2:$CR$600,MATCH(1,(GMWA!$CQ$2:$CQ$600=AQ$3)*(GMWA!$CP$2:$CP$600=AQ$4)*(GMWA!$CR$2:$CR$600=AQ$1),0),$A74-1966)</f>
        <v>51322.36</v>
      </c>
      <c r="AR74" s="5" cm="1">
        <f t="array" ref="AR74">INDEX(GMWA!$A$2:$CR$600,MATCH(1,(GMWA!$CQ$2:$CQ$600=AR$3)*(GMWA!$CP$2:$CP$600=AR$4)*(GMWA!$CR$2:$CR$600=AR$1),0),$A74-1966)</f>
        <v>787790</v>
      </c>
      <c r="AS74" s="5" cm="1">
        <f t="array" ref="AS74">INDEX(GMWA!$A$2:$CR$600,MATCH(1,(GMWA!$CQ$2:$CQ$600=AS$3)*(GMWA!$CP$2:$CP$600=AS$4)*(GMWA!$CR$2:$CR$600=AS$1),0),$A74-1966)</f>
        <v>5482516</v>
      </c>
      <c r="AT74" s="5" cm="1">
        <f t="array" ref="AT74">INDEX(GMWA!$A$2:$CR$600,MATCH(1,(GMWA!$CQ$2:$CQ$600=AT$3)*(GMWA!$CP$2:$CP$600=AT$4)*(GMWA!$CR$2:$CR$600=AT$1),0),$A74-1966)</f>
        <v>5753523</v>
      </c>
      <c r="AU74" s="5" cm="1">
        <f t="array" ref="AU74">INDEX(GMWA!$A$2:$CR$600,MATCH(1,(GMWA!$CQ$2:$CQ$600=AU$3)*(GMWA!$CP$2:$CP$600=AU$4)*(GMWA!$CR$2:$CR$600=AU$1),0),$A74-1966)</f>
        <v>5185.5529999999999</v>
      </c>
      <c r="AV74" s="5" cm="1">
        <f t="array" ref="AV74">INDEX(GMWA!$A$2:$CR$600,MATCH(1,(GMWA!$CQ$2:$CQ$600=AV$3)*(GMWA!$CP$2:$CP$600=AV$4)*(GMWA!$CR$2:$CR$600=AV$1),0),$A74-1966)</f>
        <v>11449100</v>
      </c>
      <c r="AW74" s="5" cm="1">
        <f t="array" ref="AW74">INDEX(GMWA!$A$2:$CR$600,MATCH(1,(GMWA!$CQ$2:$CQ$600=AW$3)*(GMWA!$CP$2:$CP$600=AW$4)*(GMWA!$CR$2:$CR$600=AW$1),0),$A74-1966)</f>
        <v>1276.163</v>
      </c>
      <c r="AX74" s="5" cm="1">
        <f t="array" ref="AX74">INDEX(GMWA!$A$2:$CR$600,MATCH(1,(GMWA!$CQ$2:$CQ$600=AX$3)*(GMWA!$CP$2:$CP$600=AX$4)*(GMWA!$CR$2:$CR$600=AX$1),0),$A74-1966)</f>
        <v>4032185</v>
      </c>
      <c r="AY74" s="5" cm="1">
        <f t="array" ref="AY74">INDEX(GMWA!$A$2:$CR$600,MATCH(1,(GMWA!$CQ$2:$CQ$600=AY$3)*(GMWA!$CP$2:$CP$600=AY$4)*(GMWA!$CR$2:$CR$600=AY$1),0),$A74-1966)</f>
        <v>6753.393</v>
      </c>
      <c r="AZ74" s="5" cm="1">
        <f t="array" ref="AZ74">INDEX(GMWA!$A$2:$CR$600,MATCH(1,(GMWA!$CQ$2:$CQ$600=AZ$3)*(GMWA!$CP$2:$CP$600=AZ$4)*(GMWA!$CR$2:$CR$600=AZ$1),0),$A74-1966)</f>
        <v>4662.2439999999997</v>
      </c>
      <c r="BA74" s="5" cm="1">
        <f t="array" ref="BA74">INDEX(GMWA!$A$2:$CR$600,MATCH(1,(GMWA!$CQ$2:$CQ$600=BA$3)*(GMWA!$CP$2:$CP$600=BA$4)*(GMWA!$CR$2:$CR$600=BA$1),0),$A74-1966)</f>
        <v>3038.643</v>
      </c>
      <c r="BB74" s="5" cm="1">
        <f t="array" ref="BB74">INDEX(GMWA!$A$2:$CR$600,MATCH(1,(GMWA!$CQ$2:$CQ$600=BB$3)*(GMWA!$CP$2:$CP$600=BB$4)*(GMWA!$CR$2:$CR$600=BB$1),0),$A74-1966)</f>
        <v>2435.665</v>
      </c>
      <c r="BC74" s="5" cm="1">
        <f t="array" ref="BC74">INDEX(GMWA!$A$2:$CR$600,MATCH(1,(GMWA!$CQ$2:$CQ$600=BC$3)*(GMWA!$CP$2:$CP$600=BC$4)*(GMWA!$CR$2:$CR$600=BC$1),0),$A74-1966)</f>
        <v>1830.962</v>
      </c>
      <c r="BD74" s="5" cm="1">
        <f t="array" ref="BD74">INDEX(GMWA!$A$2:$CR$600,MATCH(1,(GMWA!$CQ$2:$CQ$600=BD$3)*(GMWA!$CP$2:$CP$600=BD$4)*(GMWA!$CR$2:$CR$600=BD$1),0),$A74-1966)</f>
        <v>1027.963</v>
      </c>
      <c r="BE74" s="5" cm="1">
        <f t="array" ref="BE74">INDEX(GMWA!$A$2:$CR$600,MATCH(1,(GMWA!$CQ$2:$CQ$600=BE$3)*(GMWA!$CP$2:$CP$600=BE$4)*(GMWA!$CR$2:$CR$600=BE$1),0),$A74-1966)</f>
        <v>859.12279999999998</v>
      </c>
      <c r="BF74" s="5" cm="1">
        <f t="array" ref="BF74">INDEX(GMWA!$A$2:$CR$600,MATCH(1,(GMWA!$CQ$2:$CQ$600=BF$3)*(GMWA!$CP$2:$CP$600=BF$4)*(GMWA!$CR$2:$CR$600=BF$1),0),$A74-1966)</f>
        <v>429.7697</v>
      </c>
      <c r="BG74" s="5" cm="1">
        <f t="array" ref="BG74">INDEX(GMWA!$A$2:$CR$600,MATCH(1,(GMWA!$CQ$2:$CQ$600=BG$3)*(GMWA!$CP$2:$CP$600=BG$4)*(GMWA!$CR$2:$CR$600=BG$1),0),$A74-1966)</f>
        <v>1037.7909999999999</v>
      </c>
      <c r="BH74" s="5" cm="1">
        <f t="array" ref="BH74">INDEX(GMWA!$A$2:$CR$600,MATCH(1,(GMWA!$CQ$2:$CQ$600=BH$3)*(GMWA!$CP$2:$CP$600=BH$4)*(GMWA!$CR$2:$CR$600=BH$1),0),$A74-1966)</f>
        <v>370.43259999999998</v>
      </c>
      <c r="BI74" s="5" cm="1">
        <f t="array" ref="BI74">INDEX(GMWA!$A$2:$CR$600,MATCH(1,(GMWA!$CQ$2:$CQ$600=BI$3)*(GMWA!$CP$2:$CP$600=BI$4)*(GMWA!$CR$2:$CR$600=BI$1),0),$A74-1966)</f>
        <v>433.72519999999997</v>
      </c>
      <c r="BK74" s="9">
        <f t="shared" si="50"/>
        <v>3.4769304636685927</v>
      </c>
      <c r="BL74" s="9">
        <f t="shared" si="51"/>
        <v>3.093313827121376</v>
      </c>
      <c r="BM74" s="9">
        <f t="shared" si="52"/>
        <v>1.373035150219535</v>
      </c>
      <c r="BN74" s="9">
        <f t="shared" si="53"/>
        <v>3.5050743726120754</v>
      </c>
      <c r="BO74" s="9">
        <f t="shared" si="54"/>
        <v>3.02498376668769</v>
      </c>
      <c r="BP74" s="9">
        <f t="shared" si="55"/>
        <v>5.5143898950157784</v>
      </c>
      <c r="BQ74" s="9">
        <f t="shared" si="56"/>
        <v>1.6250439955836737</v>
      </c>
      <c r="BR74" s="9">
        <f t="shared" si="57"/>
        <v>1.1794809083288995</v>
      </c>
      <c r="BS74" s="9">
        <f t="shared" si="58"/>
        <v>2.3714079064106786</v>
      </c>
      <c r="BT74" s="9">
        <f t="shared" si="59"/>
        <v>1.955642020472242</v>
      </c>
      <c r="BU74" s="9">
        <f t="shared" si="60"/>
        <v>2.0000164048312943</v>
      </c>
      <c r="BV74" s="9">
        <f t="shared" si="61"/>
        <v>2.6501266439672455</v>
      </c>
      <c r="BW74" s="9">
        <f t="shared" si="62"/>
        <v>2.2892021983519553</v>
      </c>
      <c r="BX74" s="9">
        <f t="shared" si="63"/>
        <v>2.3520857414750518</v>
      </c>
      <c r="BY74" s="9">
        <f t="shared" si="64"/>
        <v>2.0007082690186451</v>
      </c>
      <c r="BZ74" s="9">
        <f t="shared" si="65"/>
        <v>1.4095243290631938</v>
      </c>
      <c r="CA74" s="9">
        <f t="shared" si="66"/>
        <v>2.0179235009686693</v>
      </c>
      <c r="CB74" s="9">
        <f t="shared" si="67"/>
        <v>2.9861858594756683</v>
      </c>
      <c r="CC74" s="9">
        <f t="shared" si="68"/>
        <v>2.4975434260108726</v>
      </c>
      <c r="CD74" s="9">
        <f t="shared" si="69"/>
        <v>2.3604483079774372</v>
      </c>
    </row>
    <row r="75" spans="1:82">
      <c r="A75" s="5">
        <f t="shared" si="49"/>
        <v>2041</v>
      </c>
      <c r="B75" s="5" cm="1">
        <f t="array" ref="B75">INDEX(GMWA!$A$2:$CR$600,MATCH(1,(GMWA!$CQ$2:$CQ$600=B$3)*(GMWA!$CP$2:$CP$600=B$4)*(GMWA!$CR$2:$CR$600=B$1),0),$A75-1966)</f>
        <v>160557.79999999999</v>
      </c>
      <c r="C75" s="5" cm="1">
        <f t="array" ref="C75">INDEX(GMWA!$A$2:$CR$600,MATCH(1,(GMWA!$CQ$2:$CQ$600=C$3)*(GMWA!$CP$2:$CP$600=C$4)*(GMWA!$CR$2:$CR$600=C$1),0),$A75-1966)</f>
        <v>2980.5</v>
      </c>
      <c r="D75" s="5" cm="1">
        <f t="array" ref="D75">INDEX(GMWA!$A$2:$CR$600,MATCH(1,(GMWA!$CQ$2:$CQ$600=D$3)*(GMWA!$CP$2:$CP$600=D$4)*(GMWA!$CR$2:$CR$600=D$1),0),$A75-1966)</f>
        <v>21287.96</v>
      </c>
      <c r="E75" s="5" cm="1">
        <f t="array" ref="E75">INDEX(GMWA!$A$2:$CR$600,MATCH(1,(GMWA!$CQ$2:$CQ$600=E$3)*(GMWA!$CP$2:$CP$600=E$4)*(GMWA!$CR$2:$CR$600=E$1),0),$A75-1966)</f>
        <v>114827.4</v>
      </c>
      <c r="F75" s="5" cm="1">
        <f t="array" ref="F75">INDEX(GMWA!$A$2:$CR$600,MATCH(1,(GMWA!$CQ$2:$CQ$600=F$3)*(GMWA!$CP$2:$CP$600=F$4)*(GMWA!$CR$2:$CR$600=F$1),0),$A75-1966)</f>
        <v>81224.7</v>
      </c>
      <c r="G75" s="5" cm="1">
        <f t="array" ref="G75">INDEX(GMWA!$A$2:$CR$600,MATCH(1,(GMWA!$CQ$2:$CQ$600=G$3)*(GMWA!$CP$2:$CP$600=G$4)*(GMWA!$CR$2:$CR$600=G$1),0),$A75-1966)</f>
        <v>52.412610000000001</v>
      </c>
      <c r="H75" s="5" cm="1">
        <f t="array" ref="H75">INDEX(GMWA!$A$2:$CR$600,MATCH(1,(GMWA!$CQ$2:$CQ$600=H$3)*(GMWA!$CP$2:$CP$600=H$4)*(GMWA!$CR$2:$CR$600=H$1),0),$A75-1966)</f>
        <v>50420.94</v>
      </c>
      <c r="I75" s="5" cm="1">
        <f t="array" ref="I75">INDEX(GMWA!$A$2:$CR$600,MATCH(1,(GMWA!$CQ$2:$CQ$600=I$3)*(GMWA!$CP$2:$CP$600=I$4)*(GMWA!$CR$2:$CR$600=I$1),0),$A75-1966)</f>
        <v>3.646906</v>
      </c>
      <c r="J75" s="5" cm="1">
        <f t="array" ref="J75">INDEX(GMWA!$A$2:$CR$600,MATCH(1,(GMWA!$CQ$2:$CQ$600=J$3)*(GMWA!$CP$2:$CP$600=J$4)*(GMWA!$CR$2:$CR$600=J$1),0),$A75-1966)</f>
        <v>50132.06</v>
      </c>
      <c r="K75" s="5" cm="1">
        <f t="array" ref="K75">INDEX(GMWA!$A$2:$CR$600,MATCH(1,(GMWA!$CQ$2:$CQ$600=K$3)*(GMWA!$CP$2:$CP$600=K$4)*(GMWA!$CR$2:$CR$600=K$1),0),$A75-1966)</f>
        <v>58.98265</v>
      </c>
      <c r="L75" s="5" cm="1">
        <f t="array" ref="L75">INDEX(GMWA!$A$2:$CR$600,MATCH(1,(GMWA!$CQ$2:$CQ$600=L$3)*(GMWA!$CP$2:$CP$600=L$4)*(GMWA!$CR$2:$CR$600=L$1),0),$A75-1966)</f>
        <v>115.20059999999999</v>
      </c>
      <c r="M75" s="5" cm="1">
        <f t="array" ref="M75">INDEX(GMWA!$A$2:$CR$600,MATCH(1,(GMWA!$CQ$2:$CQ$600=M$3)*(GMWA!$CP$2:$CP$600=M$4)*(GMWA!$CR$2:$CR$600=M$1),0),$A75-1966)</f>
        <v>111.8537</v>
      </c>
      <c r="N75" s="5" cm="1">
        <f t="array" ref="N75">INDEX(GMWA!$A$2:$CR$600,MATCH(1,(GMWA!$CQ$2:$CQ$600=N$3)*(GMWA!$CP$2:$CP$600=N$4)*(GMWA!$CR$2:$CR$600=N$1),0),$A75-1966)</f>
        <v>58.725380000000001</v>
      </c>
      <c r="O75" s="5" cm="1">
        <f t="array" ref="O75">INDEX(GMWA!$A$2:$CR$600,MATCH(1,(GMWA!$CQ$2:$CQ$600=O$3)*(GMWA!$CP$2:$CP$600=O$4)*(GMWA!$CR$2:$CR$600=O$1),0),$A75-1966)</f>
        <v>21.603639999999999</v>
      </c>
      <c r="P75" s="5" cm="1">
        <f t="array" ref="P75">INDEX(GMWA!$A$2:$CR$600,MATCH(1,(GMWA!$CQ$2:$CQ$600=P$3)*(GMWA!$CP$2:$CP$600=P$4)*(GMWA!$CR$2:$CR$600=P$1),0),$A75-1966)</f>
        <v>18.379639999999998</v>
      </c>
      <c r="Q75" s="5" cm="1">
        <f t="array" ref="Q75">INDEX(GMWA!$A$2:$CR$600,MATCH(1,(GMWA!$CQ$2:$CQ$600=Q$3)*(GMWA!$CP$2:$CP$600=Q$4)*(GMWA!$CR$2:$CR$600=Q$1),0),$A75-1966)</f>
        <v>9.6823289999999993</v>
      </c>
      <c r="R75" s="5" cm="1">
        <f t="array" ref="R75">INDEX(GMWA!$A$2:$CR$600,MATCH(1,(GMWA!$CQ$2:$CQ$600=R$3)*(GMWA!$CP$2:$CP$600=R$4)*(GMWA!$CR$2:$CR$600=R$1),0),$A75-1966)</f>
        <v>6.9573770000000001</v>
      </c>
      <c r="S75" s="5" cm="1">
        <f t="array" ref="S75">INDEX(GMWA!$A$2:$CR$600,MATCH(1,(GMWA!$CQ$2:$CQ$600=S$3)*(GMWA!$CP$2:$CP$600=S$4)*(GMWA!$CR$2:$CR$600=S$1),0),$A75-1966)</f>
        <v>9.1605570000000007</v>
      </c>
      <c r="T75" s="5" cm="1">
        <f t="array" ref="T75">INDEX(GMWA!$A$2:$CR$600,MATCH(1,(GMWA!$CQ$2:$CQ$600=T$3)*(GMWA!$CP$2:$CP$600=T$4)*(GMWA!$CR$2:$CR$600=T$1),0),$A75-1966)</f>
        <v>13.352270000000001</v>
      </c>
      <c r="U75" s="5" cm="1">
        <f t="array" ref="U75">INDEX(GMWA!$A$2:$CR$600,MATCH(1,(GMWA!$CQ$2:$CQ$600=U$3)*(GMWA!$CP$2:$CP$600=U$4)*(GMWA!$CR$2:$CR$600=U$1),0),$A75-1966)</f>
        <v>8.2110029999999998</v>
      </c>
      <c r="V75" s="5" cm="1">
        <f t="array" ref="V75">INDEX(GMWA!$A$2:$CR$600,MATCH(1,(GMWA!$CQ$2:$CQ$600=V$3)*(GMWA!$CP$2:$CP$600=V$4)*(GMWA!$CR$2:$CR$600=V$1),0),$A75-1966)</f>
        <v>4650183</v>
      </c>
      <c r="W75" s="5" cm="1">
        <f t="array" ref="W75">INDEX(GMWA!$A$2:$CR$600,MATCH(1,(GMWA!$CQ$2:$CQ$600=W$3)*(GMWA!$CP$2:$CP$600=W$4)*(GMWA!$CR$2:$CR$600=W$1),0),$A75-1966)</f>
        <v>96766.2</v>
      </c>
      <c r="X75" s="5" cm="1">
        <f t="array" ref="X75">INDEX(GMWA!$A$2:$CR$600,MATCH(1,(GMWA!$CQ$2:$CQ$600=X$3)*(GMWA!$CP$2:$CP$600=X$4)*(GMWA!$CR$2:$CR$600=X$1),0),$A75-1966)</f>
        <v>1548929</v>
      </c>
      <c r="Y75" s="5" cm="1">
        <f t="array" ref="Y75">INDEX(GMWA!$A$2:$CR$600,MATCH(1,(GMWA!$CQ$2:$CQ$600=Y$3)*(GMWA!$CP$2:$CP$600=Y$4)*(GMWA!$CR$2:$CR$600=Y$1),0),$A75-1966)</f>
        <v>3255796</v>
      </c>
      <c r="Z75" s="5" cm="1">
        <f t="array" ref="Z75">INDEX(GMWA!$A$2:$CR$600,MATCH(1,(GMWA!$CQ$2:$CQ$600=Z$3)*(GMWA!$CP$2:$CP$600=Z$4)*(GMWA!$CR$2:$CR$600=Z$1),0),$A75-1966)</f>
        <v>2671580</v>
      </c>
      <c r="AA75" s="5" cm="1">
        <f t="array" ref="AA75">INDEX(GMWA!$A$2:$CR$600,MATCH(1,(GMWA!$CQ$2:$CQ$600=AA$3)*(GMWA!$CP$2:$CP$600=AA$4)*(GMWA!$CR$2:$CR$600=AA$1),0),$A75-1966)</f>
        <v>919.43430000000001</v>
      </c>
      <c r="AB75" s="5" cm="1">
        <f t="array" ref="AB75">INDEX(GMWA!$A$2:$CR$600,MATCH(1,(GMWA!$CQ$2:$CQ$600=AB$3)*(GMWA!$CP$2:$CP$600=AB$4)*(GMWA!$CR$2:$CR$600=AB$1),0),$A75-1966)</f>
        <v>3103877</v>
      </c>
      <c r="AC75" s="5" cm="1">
        <f t="array" ref="AC75">INDEX(GMWA!$A$2:$CR$600,MATCH(1,(GMWA!$CQ$2:$CQ$600=AC$3)*(GMWA!$CP$2:$CP$600=AC$4)*(GMWA!$CR$2:$CR$600=AC$1),0),$A75-1966)</f>
        <v>314.74189999999999</v>
      </c>
      <c r="AD75" s="5" cm="1">
        <f t="array" ref="AD75">INDEX(GMWA!$A$2:$CR$600,MATCH(1,(GMWA!$CQ$2:$CQ$600=AD$3)*(GMWA!$CP$2:$CP$600=AD$4)*(GMWA!$CR$2:$CR$600=AD$1),0),$A75-1966)</f>
        <v>2092016</v>
      </c>
      <c r="AE75" s="5" cm="1">
        <f t="array" ref="AE75">INDEX(GMWA!$A$2:$CR$600,MATCH(1,(GMWA!$CQ$2:$CQ$600=AE$3)*(GMWA!$CP$2:$CP$600=AE$4)*(GMWA!$CR$2:$CR$600=AE$1),0),$A75-1966)</f>
        <v>3015.8359999999998</v>
      </c>
      <c r="AF75" s="5" cm="1">
        <f t="array" ref="AF75">INDEX(GMWA!$A$2:$CR$600,MATCH(1,(GMWA!$CQ$2:$CQ$600=AF$3)*(GMWA!$CP$2:$CP$600=AF$4)*(GMWA!$CR$2:$CR$600=AF$1),0),$A75-1966)</f>
        <v>5760.1350000000002</v>
      </c>
      <c r="AG75" s="5" cm="1">
        <f t="array" ref="AG75">INDEX(GMWA!$A$2:$CR$600,MATCH(1,(GMWA!$CQ$2:$CQ$600=AG$3)*(GMWA!$CP$2:$CP$600=AG$4)*(GMWA!$CR$2:$CR$600=AG$1),0),$A75-1966)</f>
        <v>4218.1930000000002</v>
      </c>
      <c r="AH75" s="5" cm="1">
        <f t="array" ref="AH75">INDEX(GMWA!$A$2:$CR$600,MATCH(1,(GMWA!$CQ$2:$CQ$600=AH$3)*(GMWA!$CP$2:$CP$600=AH$4)*(GMWA!$CR$2:$CR$600=AH$1),0),$A75-1966)</f>
        <v>2563.9369999999999</v>
      </c>
      <c r="AI75" s="5" cm="1">
        <f t="array" ref="AI75">INDEX(GMWA!$A$2:$CR$600,MATCH(1,(GMWA!$CQ$2:$CQ$600=AI$3)*(GMWA!$CP$2:$CP$600=AI$4)*(GMWA!$CR$2:$CR$600=AI$1),0),$A75-1966)</f>
        <v>915.98609999999996</v>
      </c>
      <c r="AJ75" s="5" cm="1">
        <f t="array" ref="AJ75">INDEX(GMWA!$A$2:$CR$600,MATCH(1,(GMWA!$CQ$2:$CQ$600=AJ$3)*(GMWA!$CP$2:$CP$600=AJ$4)*(GMWA!$CR$2:$CR$600=AJ$1),0),$A75-1966)</f>
        <v>918.2944</v>
      </c>
      <c r="AK75" s="5" cm="1">
        <f t="array" ref="AK75">INDEX(GMWA!$A$2:$CR$600,MATCH(1,(GMWA!$CQ$2:$CQ$600=AK$3)*(GMWA!$CP$2:$CP$600=AK$4)*(GMWA!$CR$2:$CR$600=AK$1),0),$A75-1966)</f>
        <v>682.81399999999996</v>
      </c>
      <c r="AL75" s="5" cm="1">
        <f t="array" ref="AL75">INDEX(GMWA!$A$2:$CR$600,MATCH(1,(GMWA!$CQ$2:$CQ$600=AL$3)*(GMWA!$CP$2:$CP$600=AL$4)*(GMWA!$CR$2:$CR$600=AL$1),0),$A75-1966)</f>
        <v>343.14400000000001</v>
      </c>
      <c r="AM75" s="5" cm="1">
        <f t="array" ref="AM75">INDEX(GMWA!$A$2:$CR$600,MATCH(1,(GMWA!$CQ$2:$CQ$600=AM$3)*(GMWA!$CP$2:$CP$600=AM$4)*(GMWA!$CR$2:$CR$600=AM$1),0),$A75-1966)</f>
        <v>306.92149999999998</v>
      </c>
      <c r="AN75" s="5" cm="1">
        <f t="array" ref="AN75">INDEX(GMWA!$A$2:$CR$600,MATCH(1,(GMWA!$CQ$2:$CQ$600=AN$3)*(GMWA!$CP$2:$CP$600=AN$4)*(GMWA!$CR$2:$CR$600=AN$1),0),$A75-1966)</f>
        <v>532.67430000000002</v>
      </c>
      <c r="AO75" s="5" cm="1">
        <f t="array" ref="AO75">INDEX(GMWA!$A$2:$CR$600,MATCH(1,(GMWA!$CQ$2:$CQ$600=AO$3)*(GMWA!$CP$2:$CP$600=AO$4)*(GMWA!$CR$2:$CR$600=AO$1),0),$A75-1966)</f>
        <v>348.21949999999998</v>
      </c>
      <c r="AP75" s="5" cm="1">
        <f t="array" ref="AP75">INDEX(GMWA!$A$2:$CR$600,MATCH(1,(GMWA!$CQ$2:$CQ$600=AP$3)*(GMWA!$CP$2:$CP$600=AP$4)*(GMWA!$CR$2:$CR$600=AP$1),0),$A75-1966)</f>
        <v>5187388</v>
      </c>
      <c r="AQ75" s="5" cm="1">
        <f t="array" ref="AQ75">INDEX(GMWA!$A$2:$CR$600,MATCH(1,(GMWA!$CQ$2:$CQ$600=AQ$3)*(GMWA!$CP$2:$CP$600=AQ$4)*(GMWA!$CR$2:$CR$600=AQ$1),0),$A75-1966)</f>
        <v>53123.16</v>
      </c>
      <c r="AR75" s="5" cm="1">
        <f t="array" ref="AR75">INDEX(GMWA!$A$2:$CR$600,MATCH(1,(GMWA!$CQ$2:$CQ$600=AR$3)*(GMWA!$CP$2:$CP$600=AR$4)*(GMWA!$CR$2:$CR$600=AR$1),0),$A75-1966)</f>
        <v>798903</v>
      </c>
      <c r="AS75" s="5" cm="1">
        <f t="array" ref="AS75">INDEX(GMWA!$A$2:$CR$600,MATCH(1,(GMWA!$CQ$2:$CQ$600=AS$3)*(GMWA!$CP$2:$CP$600=AS$4)*(GMWA!$CR$2:$CR$600=AS$1),0),$A75-1966)</f>
        <v>5682823</v>
      </c>
      <c r="AT75" s="5" cm="1">
        <f t="array" ref="AT75">INDEX(GMWA!$A$2:$CR$600,MATCH(1,(GMWA!$CQ$2:$CQ$600=AT$3)*(GMWA!$CP$2:$CP$600=AT$4)*(GMWA!$CR$2:$CR$600=AT$1),0),$A75-1966)</f>
        <v>6006306</v>
      </c>
      <c r="AU75" s="5" cm="1">
        <f t="array" ref="AU75">INDEX(GMWA!$A$2:$CR$600,MATCH(1,(GMWA!$CQ$2:$CQ$600=AU$3)*(GMWA!$CP$2:$CP$600=AU$4)*(GMWA!$CR$2:$CR$600=AU$1),0),$A75-1966)</f>
        <v>5375.9449999999997</v>
      </c>
      <c r="AV75" s="5" cm="1">
        <f t="array" ref="AV75">INDEX(GMWA!$A$2:$CR$600,MATCH(1,(GMWA!$CQ$2:$CQ$600=AV$3)*(GMWA!$CP$2:$CP$600=AV$4)*(GMWA!$CR$2:$CR$600=AV$1),0),$A75-1966)</f>
        <v>11826470</v>
      </c>
      <c r="AW75" s="5" cm="1">
        <f t="array" ref="AW75">INDEX(GMWA!$A$2:$CR$600,MATCH(1,(GMWA!$CQ$2:$CQ$600=AW$3)*(GMWA!$CP$2:$CP$600=AW$4)*(GMWA!$CR$2:$CR$600=AW$1),0),$A75-1966)</f>
        <v>1313</v>
      </c>
      <c r="AX75" s="5" cm="1">
        <f t="array" ref="AX75">INDEX(GMWA!$A$2:$CR$600,MATCH(1,(GMWA!$CQ$2:$CQ$600=AX$3)*(GMWA!$CP$2:$CP$600=AX$4)*(GMWA!$CR$2:$CR$600=AX$1),0),$A75-1966)</f>
        <v>4139933</v>
      </c>
      <c r="AY75" s="5" cm="1">
        <f t="array" ref="AY75">INDEX(GMWA!$A$2:$CR$600,MATCH(1,(GMWA!$CQ$2:$CQ$600=AY$3)*(GMWA!$CP$2:$CP$600=AY$4)*(GMWA!$CR$2:$CR$600=AY$1),0),$A75-1966)</f>
        <v>6958.7569999999996</v>
      </c>
      <c r="AZ75" s="5" cm="1">
        <f t="array" ref="AZ75">INDEX(GMWA!$A$2:$CR$600,MATCH(1,(GMWA!$CQ$2:$CQ$600=AZ$3)*(GMWA!$CP$2:$CP$600=AZ$4)*(GMWA!$CR$2:$CR$600=AZ$1),0),$A75-1966)</f>
        <v>4790.5339999999997</v>
      </c>
      <c r="BA75" s="5" cm="1">
        <f t="array" ref="BA75">INDEX(GMWA!$A$2:$CR$600,MATCH(1,(GMWA!$CQ$2:$CQ$600=BA$3)*(GMWA!$CP$2:$CP$600=BA$4)*(GMWA!$CR$2:$CR$600=BA$1),0),$A75-1966)</f>
        <v>3102.92</v>
      </c>
      <c r="BB75" s="5" cm="1">
        <f t="array" ref="BB75">INDEX(GMWA!$A$2:$CR$600,MATCH(1,(GMWA!$CQ$2:$CQ$600=BB$3)*(GMWA!$CP$2:$CP$600=BB$4)*(GMWA!$CR$2:$CR$600=BB$1),0),$A75-1966)</f>
        <v>2496.6570000000002</v>
      </c>
      <c r="BC75" s="5" cm="1">
        <f t="array" ref="BC75">INDEX(GMWA!$A$2:$CR$600,MATCH(1,(GMWA!$CQ$2:$CQ$600=BC$3)*(GMWA!$CP$2:$CP$600=BC$4)*(GMWA!$CR$2:$CR$600=BC$1),0),$A75-1966)</f>
        <v>1888.14</v>
      </c>
      <c r="BD75" s="5" cm="1">
        <f t="array" ref="BD75">INDEX(GMWA!$A$2:$CR$600,MATCH(1,(GMWA!$CQ$2:$CQ$600=BD$3)*(GMWA!$CP$2:$CP$600=BD$4)*(GMWA!$CR$2:$CR$600=BD$1),0),$A75-1966)</f>
        <v>1056.9690000000001</v>
      </c>
      <c r="BE75" s="5" cm="1">
        <f t="array" ref="BE75">INDEX(GMWA!$A$2:$CR$600,MATCH(1,(GMWA!$CQ$2:$CQ$600=BE$3)*(GMWA!$CP$2:$CP$600=BE$4)*(GMWA!$CR$2:$CR$600=BE$1),0),$A75-1966)</f>
        <v>885.72299999999996</v>
      </c>
      <c r="BF75" s="5" cm="1">
        <f t="array" ref="BF75">INDEX(GMWA!$A$2:$CR$600,MATCH(1,(GMWA!$CQ$2:$CQ$600=BF$3)*(GMWA!$CP$2:$CP$600=BF$4)*(GMWA!$CR$2:$CR$600=BF$1),0),$A75-1966)</f>
        <v>440.03140000000002</v>
      </c>
      <c r="BG75" s="5" cm="1">
        <f t="array" ref="BG75">INDEX(GMWA!$A$2:$CR$600,MATCH(1,(GMWA!$CQ$2:$CQ$600=BG$3)*(GMWA!$CP$2:$CP$600=BG$4)*(GMWA!$CR$2:$CR$600=BG$1),0),$A75-1966)</f>
        <v>1076.7719999999999</v>
      </c>
      <c r="BH75" s="5" cm="1">
        <f t="array" ref="BH75">INDEX(GMWA!$A$2:$CR$600,MATCH(1,(GMWA!$CQ$2:$CQ$600=BH$3)*(GMWA!$CP$2:$CP$600=BH$4)*(GMWA!$CR$2:$CR$600=BH$1),0),$A75-1966)</f>
        <v>379.45299999999997</v>
      </c>
      <c r="BI75" s="5" cm="1">
        <f t="array" ref="BI75">INDEX(GMWA!$A$2:$CR$600,MATCH(1,(GMWA!$CQ$2:$CQ$600=BI$3)*(GMWA!$CP$2:$CP$600=BI$4)*(GMWA!$CR$2:$CR$600=BI$1),0),$A75-1966)</f>
        <v>444.95609999999999</v>
      </c>
      <c r="BK75" s="9">
        <f t="shared" si="50"/>
        <v>3.4527200327384961</v>
      </c>
      <c r="BL75" s="9">
        <f t="shared" si="51"/>
        <v>3.0801044166248133</v>
      </c>
      <c r="BM75" s="9">
        <f t="shared" si="52"/>
        <v>1.3743664170533316</v>
      </c>
      <c r="BN75" s="9">
        <f t="shared" si="53"/>
        <v>3.5268610195479075</v>
      </c>
      <c r="BO75" s="9">
        <f t="shared" si="54"/>
        <v>3.0403244521968276</v>
      </c>
      <c r="BP75" s="9">
        <f t="shared" si="55"/>
        <v>5.7005280312035351</v>
      </c>
      <c r="BQ75" s="9">
        <f t="shared" si="56"/>
        <v>1.6244503245457214</v>
      </c>
      <c r="BR75" s="9">
        <f t="shared" si="57"/>
        <v>1.1586973326398551</v>
      </c>
      <c r="BS75" s="9">
        <f t="shared" si="58"/>
        <v>2.396351653142232</v>
      </c>
      <c r="BT75" s="9">
        <f t="shared" si="59"/>
        <v>1.9557645044359178</v>
      </c>
      <c r="BU75" s="9">
        <f t="shared" si="60"/>
        <v>1.9999635425211386</v>
      </c>
      <c r="BV75" s="9">
        <f t="shared" si="61"/>
        <v>2.651697065544417</v>
      </c>
      <c r="BW75" s="9">
        <f t="shared" si="62"/>
        <v>2.2904377135631648</v>
      </c>
      <c r="BX75" s="9">
        <f t="shared" si="63"/>
        <v>2.3585117721764552</v>
      </c>
      <c r="BY75" s="9">
        <f t="shared" si="64"/>
        <v>2.0014975589527717</v>
      </c>
      <c r="BZ75" s="9">
        <f t="shared" si="65"/>
        <v>1.4180038780692839</v>
      </c>
      <c r="CA75" s="9">
        <f t="shared" si="66"/>
        <v>2.0275385843843985</v>
      </c>
      <c r="CB75" s="9">
        <f t="shared" si="67"/>
        <v>2.9846579662877972</v>
      </c>
      <c r="CC75" s="9">
        <f t="shared" si="68"/>
        <v>2.5066480586730013</v>
      </c>
      <c r="CD75" s="9">
        <f t="shared" si="69"/>
        <v>2.3579963212858557</v>
      </c>
    </row>
    <row r="76" spans="1:82">
      <c r="A76" s="5">
        <f t="shared" si="49"/>
        <v>2042</v>
      </c>
      <c r="B76" s="5" cm="1">
        <f t="array" ref="B76">INDEX(GMWA!$A$2:$CR$600,MATCH(1,(GMWA!$CQ$2:$CQ$600=B$3)*(GMWA!$CP$2:$CP$600=B$4)*(GMWA!$CR$2:$CR$600=B$1),0),$A76-1966)</f>
        <v>165579.29999999999</v>
      </c>
      <c r="C76" s="5" cm="1">
        <f t="array" ref="C76">INDEX(GMWA!$A$2:$CR$600,MATCH(1,(GMWA!$CQ$2:$CQ$600=C$3)*(GMWA!$CP$2:$CP$600=C$4)*(GMWA!$CR$2:$CR$600=C$1),0),$A76-1966)</f>
        <v>3095.7869999999998</v>
      </c>
      <c r="D76" s="5" cm="1">
        <f t="array" ref="D76">INDEX(GMWA!$A$2:$CR$600,MATCH(1,(GMWA!$CQ$2:$CQ$600=D$3)*(GMWA!$CP$2:$CP$600=D$4)*(GMWA!$CR$2:$CR$600=D$1),0),$A76-1966)</f>
        <v>21376.2</v>
      </c>
      <c r="E76" s="5" cm="1">
        <f t="array" ref="E76">INDEX(GMWA!$A$2:$CR$600,MATCH(1,(GMWA!$CQ$2:$CQ$600=E$3)*(GMWA!$CP$2:$CP$600=E$4)*(GMWA!$CR$2:$CR$600=E$1),0),$A76-1966)</f>
        <v>114598.1</v>
      </c>
      <c r="F76" s="5" cm="1">
        <f t="array" ref="F76">INDEX(GMWA!$A$2:$CR$600,MATCH(1,(GMWA!$CQ$2:$CQ$600=F$3)*(GMWA!$CP$2:$CP$600=F$4)*(GMWA!$CR$2:$CR$600=F$1),0),$A76-1966)</f>
        <v>84719.2</v>
      </c>
      <c r="G76" s="5" cm="1">
        <f t="array" ref="G76">INDEX(GMWA!$A$2:$CR$600,MATCH(1,(GMWA!$CQ$2:$CQ$600=G$3)*(GMWA!$CP$2:$CP$600=G$4)*(GMWA!$CR$2:$CR$600=G$1),0),$A76-1966)</f>
        <v>54.417409999999997</v>
      </c>
      <c r="H76" s="5" cm="1">
        <f t="array" ref="H76">INDEX(GMWA!$A$2:$CR$600,MATCH(1,(GMWA!$CQ$2:$CQ$600=H$3)*(GMWA!$CP$2:$CP$600=H$4)*(GMWA!$CR$2:$CR$600=H$1),0),$A76-1966)</f>
        <v>50944.73</v>
      </c>
      <c r="I76" s="5" cm="1">
        <f t="array" ref="I76">INDEX(GMWA!$A$2:$CR$600,MATCH(1,(GMWA!$CQ$2:$CQ$600=I$3)*(GMWA!$CP$2:$CP$600=I$4)*(GMWA!$CR$2:$CR$600=I$1),0),$A76-1966)</f>
        <v>3.751833</v>
      </c>
      <c r="J76" s="5" cm="1">
        <f t="array" ref="J76">INDEX(GMWA!$A$2:$CR$600,MATCH(1,(GMWA!$CQ$2:$CQ$600=J$3)*(GMWA!$CP$2:$CP$600=J$4)*(GMWA!$CR$2:$CR$600=J$1),0),$A76-1966)</f>
        <v>51805.52</v>
      </c>
      <c r="K76" s="5" cm="1">
        <f t="array" ref="K76">INDEX(GMWA!$A$2:$CR$600,MATCH(1,(GMWA!$CQ$2:$CQ$600=K$3)*(GMWA!$CP$2:$CP$600=K$4)*(GMWA!$CR$2:$CR$600=K$1),0),$A76-1966)</f>
        <v>59.734780000000001</v>
      </c>
      <c r="L76" s="5" cm="1">
        <f t="array" ref="L76">INDEX(GMWA!$A$2:$CR$600,MATCH(1,(GMWA!$CQ$2:$CQ$600=L$3)*(GMWA!$CP$2:$CP$600=L$4)*(GMWA!$CR$2:$CR$600=L$1),0),$A76-1966)</f>
        <v>118.29349999999999</v>
      </c>
      <c r="M76" s="5" cm="1">
        <f t="array" ref="M76">INDEX(GMWA!$A$2:$CR$600,MATCH(1,(GMWA!$CQ$2:$CQ$600=M$3)*(GMWA!$CP$2:$CP$600=M$4)*(GMWA!$CR$2:$CR$600=M$1),0),$A76-1966)</f>
        <v>113.2657</v>
      </c>
      <c r="N76" s="5" cm="1">
        <f t="array" ref="N76">INDEX(GMWA!$A$2:$CR$600,MATCH(1,(GMWA!$CQ$2:$CQ$600=N$3)*(GMWA!$CP$2:$CP$600=N$4)*(GMWA!$CR$2:$CR$600=N$1),0),$A76-1966)</f>
        <v>60.19706</v>
      </c>
      <c r="O76" s="5" cm="1">
        <f t="array" ref="O76">INDEX(GMWA!$A$2:$CR$600,MATCH(1,(GMWA!$CQ$2:$CQ$600=O$3)*(GMWA!$CP$2:$CP$600=O$4)*(GMWA!$CR$2:$CR$600=O$1),0),$A76-1966)</f>
        <v>22.281040000000001</v>
      </c>
      <c r="P76" s="5" cm="1">
        <f t="array" ref="P76">INDEX(GMWA!$A$2:$CR$600,MATCH(1,(GMWA!$CQ$2:$CQ$600=P$3)*(GMWA!$CP$2:$CP$600=P$4)*(GMWA!$CR$2:$CR$600=P$1),0),$A76-1966)</f>
        <v>18.700780000000002</v>
      </c>
      <c r="Q76" s="5" cm="1">
        <f t="array" ref="Q76">INDEX(GMWA!$A$2:$CR$600,MATCH(1,(GMWA!$CQ$2:$CQ$600=Q$3)*(GMWA!$CP$2:$CP$600=Q$4)*(GMWA!$CR$2:$CR$600=Q$1),0),$A76-1966)</f>
        <v>9.8881750000000004</v>
      </c>
      <c r="R76" s="5" cm="1">
        <f t="array" ref="R76">INDEX(GMWA!$A$2:$CR$600,MATCH(1,(GMWA!$CQ$2:$CQ$600=R$3)*(GMWA!$CP$2:$CP$600=R$4)*(GMWA!$CR$2:$CR$600=R$1),0),$A76-1966)</f>
        <v>7.1186410000000002</v>
      </c>
      <c r="S76" s="5" cm="1">
        <f t="array" ref="S76">INDEX(GMWA!$A$2:$CR$600,MATCH(1,(GMWA!$CQ$2:$CQ$600=S$3)*(GMWA!$CP$2:$CP$600=S$4)*(GMWA!$CR$2:$CR$600=S$1),0),$A76-1966)</f>
        <v>9.5026609999999998</v>
      </c>
      <c r="T76" s="5" cm="1">
        <f t="array" ref="T76">INDEX(GMWA!$A$2:$CR$600,MATCH(1,(GMWA!$CQ$2:$CQ$600=T$3)*(GMWA!$CP$2:$CP$600=T$4)*(GMWA!$CR$2:$CR$600=T$1),0),$A76-1966)</f>
        <v>13.51956</v>
      </c>
      <c r="U76" s="5" cm="1">
        <f t="array" ref="U76">INDEX(GMWA!$A$2:$CR$600,MATCH(1,(GMWA!$CQ$2:$CQ$600=U$3)*(GMWA!$CP$2:$CP$600=U$4)*(GMWA!$CR$2:$CR$600=U$1),0),$A76-1966)</f>
        <v>8.3450679999999995</v>
      </c>
      <c r="V76" s="5" cm="1">
        <f t="array" ref="V76">INDEX(GMWA!$A$2:$CR$600,MATCH(1,(GMWA!$CQ$2:$CQ$600=V$3)*(GMWA!$CP$2:$CP$600=V$4)*(GMWA!$CR$2:$CR$600=V$1),0),$A76-1966)</f>
        <v>4828968</v>
      </c>
      <c r="W76" s="5" cm="1">
        <f t="array" ref="W76">INDEX(GMWA!$A$2:$CR$600,MATCH(1,(GMWA!$CQ$2:$CQ$600=W$3)*(GMWA!$CP$2:$CP$600=W$4)*(GMWA!$CR$2:$CR$600=W$1),0),$A76-1966)</f>
        <v>100926.39999999999</v>
      </c>
      <c r="X76" s="5" cm="1">
        <f t="array" ref="X76">INDEX(GMWA!$A$2:$CR$600,MATCH(1,(GMWA!$CQ$2:$CQ$600=X$3)*(GMWA!$CP$2:$CP$600=X$4)*(GMWA!$CR$2:$CR$600=X$1),0),$A76-1966)</f>
        <v>1552369</v>
      </c>
      <c r="Y76" s="5" cm="1">
        <f t="array" ref="Y76">INDEX(GMWA!$A$2:$CR$600,MATCH(1,(GMWA!$CQ$2:$CQ$600=Y$3)*(GMWA!$CP$2:$CP$600=Y$4)*(GMWA!$CR$2:$CR$600=Y$1),0),$A76-1966)</f>
        <v>3227926</v>
      </c>
      <c r="Z76" s="5" cm="1">
        <f t="array" ref="Z76">INDEX(GMWA!$A$2:$CR$600,MATCH(1,(GMWA!$CQ$2:$CQ$600=Z$3)*(GMWA!$CP$2:$CP$600=Z$4)*(GMWA!$CR$2:$CR$600=Z$1),0),$A76-1966)</f>
        <v>2772868</v>
      </c>
      <c r="AA76" s="5" cm="1">
        <f t="array" ref="AA76">INDEX(GMWA!$A$2:$CR$600,MATCH(1,(GMWA!$CQ$2:$CQ$600=AA$3)*(GMWA!$CP$2:$CP$600=AA$4)*(GMWA!$CR$2:$CR$600=AA$1),0),$A76-1966)</f>
        <v>923.9828</v>
      </c>
      <c r="AB76" s="5" cm="1">
        <f t="array" ref="AB76">INDEX(GMWA!$A$2:$CR$600,MATCH(1,(GMWA!$CQ$2:$CQ$600=AB$3)*(GMWA!$CP$2:$CP$600=AB$4)*(GMWA!$CR$2:$CR$600=AB$1),0),$A76-1966)</f>
        <v>3138444</v>
      </c>
      <c r="AC76" s="5" cm="1">
        <f t="array" ref="AC76">INDEX(GMWA!$A$2:$CR$600,MATCH(1,(GMWA!$CQ$2:$CQ$600=AC$3)*(GMWA!$CP$2:$CP$600=AC$4)*(GMWA!$CR$2:$CR$600=AC$1),0),$A76-1966)</f>
        <v>329.81439999999998</v>
      </c>
      <c r="AD76" s="5" cm="1">
        <f t="array" ref="AD76">INDEX(GMWA!$A$2:$CR$600,MATCH(1,(GMWA!$CQ$2:$CQ$600=AD$3)*(GMWA!$CP$2:$CP$600=AD$4)*(GMWA!$CR$2:$CR$600=AD$1),0),$A76-1966)</f>
        <v>2140539</v>
      </c>
      <c r="AE76" s="5" cm="1">
        <f t="array" ref="AE76">INDEX(GMWA!$A$2:$CR$600,MATCH(1,(GMWA!$CQ$2:$CQ$600=AE$3)*(GMWA!$CP$2:$CP$600=AE$4)*(GMWA!$CR$2:$CR$600=AE$1),0),$A76-1966)</f>
        <v>3054.3470000000002</v>
      </c>
      <c r="AF76" s="5" cm="1">
        <f t="array" ref="AF76">INDEX(GMWA!$A$2:$CR$600,MATCH(1,(GMWA!$CQ$2:$CQ$600=AF$3)*(GMWA!$CP$2:$CP$600=AF$4)*(GMWA!$CR$2:$CR$600=AF$1),0),$A76-1966)</f>
        <v>5916.4120000000003</v>
      </c>
      <c r="AG76" s="5" cm="1">
        <f t="array" ref="AG76">INDEX(GMWA!$A$2:$CR$600,MATCH(1,(GMWA!$CQ$2:$CQ$600=AG$3)*(GMWA!$CP$2:$CP$600=AG$4)*(GMWA!$CR$2:$CR$600=AG$1),0),$A76-1966)</f>
        <v>4267.8410000000003</v>
      </c>
      <c r="AH76" s="5" cm="1">
        <f t="array" ref="AH76">INDEX(GMWA!$A$2:$CR$600,MATCH(1,(GMWA!$CQ$2:$CQ$600=AH$3)*(GMWA!$CP$2:$CP$600=AH$4)*(GMWA!$CR$2:$CR$600=AH$1),0),$A76-1966)</f>
        <v>2626.8</v>
      </c>
      <c r="AI76" s="5" cm="1">
        <f t="array" ref="AI76">INDEX(GMWA!$A$2:$CR$600,MATCH(1,(GMWA!$CQ$2:$CQ$600=AI$3)*(GMWA!$CP$2:$CP$600=AI$4)*(GMWA!$CR$2:$CR$600=AI$1),0),$A76-1966)</f>
        <v>942.84010000000001</v>
      </c>
      <c r="AJ76" s="5" cm="1">
        <f t="array" ref="AJ76">INDEX(GMWA!$A$2:$CR$600,MATCH(1,(GMWA!$CQ$2:$CQ$600=AJ$3)*(GMWA!$CP$2:$CP$600=AJ$4)*(GMWA!$CR$2:$CR$600=AJ$1),0),$A76-1966)</f>
        <v>933.97270000000003</v>
      </c>
      <c r="AK76" s="5" cm="1">
        <f t="array" ref="AK76">INDEX(GMWA!$A$2:$CR$600,MATCH(1,(GMWA!$CQ$2:$CQ$600=AK$3)*(GMWA!$CP$2:$CP$600=AK$4)*(GMWA!$CR$2:$CR$600=AK$1),0),$A76-1966)</f>
        <v>693.18290000000002</v>
      </c>
      <c r="AL76" s="5" cm="1">
        <f t="array" ref="AL76">INDEX(GMWA!$A$2:$CR$600,MATCH(1,(GMWA!$CQ$2:$CQ$600=AL$3)*(GMWA!$CP$2:$CP$600=AL$4)*(GMWA!$CR$2:$CR$600=AL$1),0),$A76-1966)</f>
        <v>349.58229999999998</v>
      </c>
      <c r="AM76" s="5" cm="1">
        <f t="array" ref="AM76">INDEX(GMWA!$A$2:$CR$600,MATCH(1,(GMWA!$CQ$2:$CQ$600=AM$3)*(GMWA!$CP$2:$CP$600=AM$4)*(GMWA!$CR$2:$CR$600=AM$1),0),$A76-1966)</f>
        <v>318.69970000000001</v>
      </c>
      <c r="AN76" s="5" cm="1">
        <f t="array" ref="AN76">INDEX(GMWA!$A$2:$CR$600,MATCH(1,(GMWA!$CQ$2:$CQ$600=AN$3)*(GMWA!$CP$2:$CP$600=AN$4)*(GMWA!$CR$2:$CR$600=AN$1),0),$A76-1966)</f>
        <v>537.9067</v>
      </c>
      <c r="AO76" s="5" cm="1">
        <f t="array" ref="AO76">INDEX(GMWA!$A$2:$CR$600,MATCH(1,(GMWA!$CQ$2:$CQ$600=AO$3)*(GMWA!$CP$2:$CP$600=AO$4)*(GMWA!$CR$2:$CR$600=AO$1),0),$A76-1966)</f>
        <v>354.59679999999997</v>
      </c>
      <c r="AP76" s="5" cm="1">
        <f t="array" ref="AP76">INDEX(GMWA!$A$2:$CR$600,MATCH(1,(GMWA!$CQ$2:$CQ$600=AP$3)*(GMWA!$CP$2:$CP$600=AP$4)*(GMWA!$CR$2:$CR$600=AP$1),0),$A76-1966)</f>
        <v>5382510</v>
      </c>
      <c r="AQ76" s="5" cm="1">
        <f t="array" ref="AQ76">INDEX(GMWA!$A$2:$CR$600,MATCH(1,(GMWA!$CQ$2:$CQ$600=AQ$3)*(GMWA!$CP$2:$CP$600=AQ$4)*(GMWA!$CR$2:$CR$600=AQ$1),0),$A76-1966)</f>
        <v>54982.39</v>
      </c>
      <c r="AR76" s="5" cm="1">
        <f t="array" ref="AR76">INDEX(GMWA!$A$2:$CR$600,MATCH(1,(GMWA!$CQ$2:$CQ$600=AR$3)*(GMWA!$CP$2:$CP$600=AR$4)*(GMWA!$CR$2:$CR$600=AR$1),0),$A76-1966)</f>
        <v>810325.4</v>
      </c>
      <c r="AS76" s="5" cm="1">
        <f t="array" ref="AS76">INDEX(GMWA!$A$2:$CR$600,MATCH(1,(GMWA!$CQ$2:$CQ$600=AS$3)*(GMWA!$CP$2:$CP$600=AS$4)*(GMWA!$CR$2:$CR$600=AS$1),0),$A76-1966)</f>
        <v>5890153</v>
      </c>
      <c r="AT76" s="5" cm="1">
        <f t="array" ref="AT76">INDEX(GMWA!$A$2:$CR$600,MATCH(1,(GMWA!$CQ$2:$CQ$600=AT$3)*(GMWA!$CP$2:$CP$600=AT$4)*(GMWA!$CR$2:$CR$600=AT$1),0),$A76-1966)</f>
        <v>6269494</v>
      </c>
      <c r="AU76" s="5" cm="1">
        <f t="array" ref="AU76">INDEX(GMWA!$A$2:$CR$600,MATCH(1,(GMWA!$CQ$2:$CQ$600=AU$3)*(GMWA!$CP$2:$CP$600=AU$4)*(GMWA!$CR$2:$CR$600=AU$1),0),$A76-1966)</f>
        <v>5572.0659999999998</v>
      </c>
      <c r="AV76" s="5" cm="1">
        <f t="array" ref="AV76">INDEX(GMWA!$A$2:$CR$600,MATCH(1,(GMWA!$CQ$2:$CQ$600=AV$3)*(GMWA!$CP$2:$CP$600=AV$4)*(GMWA!$CR$2:$CR$600=AV$1),0),$A76-1966)</f>
        <v>12223600</v>
      </c>
      <c r="AW76" s="5" cm="1">
        <f t="array" ref="AW76">INDEX(GMWA!$A$2:$CR$600,MATCH(1,(GMWA!$CQ$2:$CQ$600=AW$3)*(GMWA!$CP$2:$CP$600=AW$4)*(GMWA!$CR$2:$CR$600=AW$1),0),$A76-1966)</f>
        <v>1350.7760000000001</v>
      </c>
      <c r="AX76" s="5" cm="1">
        <f t="array" ref="AX76">INDEX(GMWA!$A$2:$CR$600,MATCH(1,(GMWA!$CQ$2:$CQ$600=AX$3)*(GMWA!$CP$2:$CP$600=AX$4)*(GMWA!$CR$2:$CR$600=AX$1),0),$A76-1966)</f>
        <v>4249904</v>
      </c>
      <c r="AY76" s="5" cm="1">
        <f t="array" ref="AY76">INDEX(GMWA!$A$2:$CR$600,MATCH(1,(GMWA!$CQ$2:$CQ$600=AY$3)*(GMWA!$CP$2:$CP$600=AY$4)*(GMWA!$CR$2:$CR$600=AY$1),0),$A76-1966)</f>
        <v>7172.3019999999997</v>
      </c>
      <c r="AZ76" s="5" cm="1">
        <f t="array" ref="AZ76">INDEX(GMWA!$A$2:$CR$600,MATCH(1,(GMWA!$CQ$2:$CQ$600=AZ$3)*(GMWA!$CP$2:$CP$600=AZ$4)*(GMWA!$CR$2:$CR$600=AZ$1),0),$A76-1966)</f>
        <v>4924.857</v>
      </c>
      <c r="BA76" s="5" cm="1">
        <f t="array" ref="BA76">INDEX(GMWA!$A$2:$CR$600,MATCH(1,(GMWA!$CQ$2:$CQ$600=BA$3)*(GMWA!$CP$2:$CP$600=BA$4)*(GMWA!$CR$2:$CR$600=BA$1),0),$A76-1966)</f>
        <v>3167.7240000000002</v>
      </c>
      <c r="BB76" s="5" cm="1">
        <f t="array" ref="BB76">INDEX(GMWA!$A$2:$CR$600,MATCH(1,(GMWA!$CQ$2:$CQ$600=BB$3)*(GMWA!$CP$2:$CP$600=BB$4)*(GMWA!$CR$2:$CR$600=BB$1),0),$A76-1966)</f>
        <v>2558.8029999999999</v>
      </c>
      <c r="BC76" s="5" cm="1">
        <f t="array" ref="BC76">INDEX(GMWA!$A$2:$CR$600,MATCH(1,(GMWA!$CQ$2:$CQ$600=BC$3)*(GMWA!$CP$2:$CP$600=BC$4)*(GMWA!$CR$2:$CR$600=BC$1),0),$A76-1966)</f>
        <v>1947.4690000000001</v>
      </c>
      <c r="BD76" s="5" cm="1">
        <f t="array" ref="BD76">INDEX(GMWA!$A$2:$CR$600,MATCH(1,(GMWA!$CQ$2:$CQ$600=BD$3)*(GMWA!$CP$2:$CP$600=BD$4)*(GMWA!$CR$2:$CR$600=BD$1),0),$A76-1966)</f>
        <v>1086.806</v>
      </c>
      <c r="BE76" s="5" cm="1">
        <f t="array" ref="BE76">INDEX(GMWA!$A$2:$CR$600,MATCH(1,(GMWA!$CQ$2:$CQ$600=BE$3)*(GMWA!$CP$2:$CP$600=BE$4)*(GMWA!$CR$2:$CR$600=BE$1),0),$A76-1966)</f>
        <v>913.1884</v>
      </c>
      <c r="BF76" s="5" cm="1">
        <f t="array" ref="BF76">INDEX(GMWA!$A$2:$CR$600,MATCH(1,(GMWA!$CQ$2:$CQ$600=BF$3)*(GMWA!$CP$2:$CP$600=BF$4)*(GMWA!$CR$2:$CR$600=BF$1),0),$A76-1966)</f>
        <v>450.41430000000003</v>
      </c>
      <c r="BG76" s="5" cm="1">
        <f t="array" ref="BG76">INDEX(GMWA!$A$2:$CR$600,MATCH(1,(GMWA!$CQ$2:$CQ$600=BG$3)*(GMWA!$CP$2:$CP$600=BG$4)*(GMWA!$CR$2:$CR$600=BG$1),0),$A76-1966)</f>
        <v>1116.8979999999999</v>
      </c>
      <c r="BH76" s="5" cm="1">
        <f t="array" ref="BH76">INDEX(GMWA!$A$2:$CR$600,MATCH(1,(GMWA!$CQ$2:$CQ$600=BH$3)*(GMWA!$CP$2:$CP$600=BH$4)*(GMWA!$CR$2:$CR$600=BH$1),0),$A76-1966)</f>
        <v>388.50229999999999</v>
      </c>
      <c r="BI76" s="5" cm="1">
        <f t="array" ref="BI76">INDEX(GMWA!$A$2:$CR$600,MATCH(1,(GMWA!$CQ$2:$CQ$600=BI$3)*(GMWA!$CP$2:$CP$600=BI$4)*(GMWA!$CR$2:$CR$600=BI$1),0),$A76-1966)</f>
        <v>456.21539999999999</v>
      </c>
      <c r="BK76" s="9">
        <f t="shared" si="50"/>
        <v>3.4288754864393383</v>
      </c>
      <c r="BL76" s="9">
        <f t="shared" si="51"/>
        <v>3.0673708762028564</v>
      </c>
      <c r="BM76" s="9">
        <f t="shared" si="52"/>
        <v>1.3770050806219398</v>
      </c>
      <c r="BN76" s="9">
        <f t="shared" si="53"/>
        <v>3.5502084000686511</v>
      </c>
      <c r="BO76" s="9">
        <f t="shared" si="54"/>
        <v>3.0552914888123053</v>
      </c>
      <c r="BP76" s="9">
        <f t="shared" si="55"/>
        <v>5.8894397168432135</v>
      </c>
      <c r="BQ76" s="9">
        <f t="shared" si="56"/>
        <v>1.6232480171702919</v>
      </c>
      <c r="BR76" s="9">
        <f t="shared" si="57"/>
        <v>1.1375588816012885</v>
      </c>
      <c r="BS76" s="9">
        <f t="shared" si="58"/>
        <v>2.42020911555454</v>
      </c>
      <c r="BT76" s="9">
        <f t="shared" si="59"/>
        <v>1.9557299809091762</v>
      </c>
      <c r="BU76" s="9">
        <f t="shared" si="60"/>
        <v>1.999412819796863</v>
      </c>
      <c r="BV76" s="9">
        <f t="shared" si="61"/>
        <v>2.6539343897769383</v>
      </c>
      <c r="BW76" s="9">
        <f t="shared" si="62"/>
        <v>2.291649916247906</v>
      </c>
      <c r="BX76" s="9">
        <f t="shared" si="63"/>
        <v>2.3631833223894487</v>
      </c>
      <c r="BY76" s="9">
        <f t="shared" si="64"/>
        <v>2.002283364385276</v>
      </c>
      <c r="BZ76" s="9">
        <f t="shared" si="65"/>
        <v>1.4264885934145231</v>
      </c>
      <c r="CA76" s="9">
        <f t="shared" si="66"/>
        <v>2.0363276401579831</v>
      </c>
      <c r="CB76" s="9">
        <f t="shared" si="67"/>
        <v>2.9816975039512115</v>
      </c>
      <c r="CC76" s="9">
        <f t="shared" si="68"/>
        <v>2.5133652360158369</v>
      </c>
      <c r="CD76" s="9">
        <f t="shared" si="69"/>
        <v>2.3533963081449127</v>
      </c>
    </row>
    <row r="77" spans="1:82">
      <c r="A77" s="5">
        <f t="shared" si="49"/>
        <v>2043</v>
      </c>
      <c r="B77" s="5" cm="1">
        <f t="array" ref="B77">INDEX(GMWA!$A$2:$CR$600,MATCH(1,(GMWA!$CQ$2:$CQ$600=B$3)*(GMWA!$CP$2:$CP$600=B$4)*(GMWA!$CR$2:$CR$600=B$1),0),$A77-1966)</f>
        <v>170761.9</v>
      </c>
      <c r="C77" s="5" cm="1">
        <f t="array" ref="C77">INDEX(GMWA!$A$2:$CR$600,MATCH(1,(GMWA!$CQ$2:$CQ$600=C$3)*(GMWA!$CP$2:$CP$600=C$4)*(GMWA!$CR$2:$CR$600=C$1),0),$A77-1966)</f>
        <v>3212.0279999999998</v>
      </c>
      <c r="D77" s="5" cm="1">
        <f t="array" ref="D77">INDEX(GMWA!$A$2:$CR$600,MATCH(1,(GMWA!$CQ$2:$CQ$600=D$3)*(GMWA!$CP$2:$CP$600=D$4)*(GMWA!$CR$2:$CR$600=D$1),0),$A77-1966)</f>
        <v>21474.58</v>
      </c>
      <c r="E77" s="5" cm="1">
        <f t="array" ref="E77">INDEX(GMWA!$A$2:$CR$600,MATCH(1,(GMWA!$CQ$2:$CQ$600=E$3)*(GMWA!$CP$2:$CP$600=E$4)*(GMWA!$CR$2:$CR$600=E$1),0),$A77-1966)</f>
        <v>114285.2</v>
      </c>
      <c r="F77" s="5" cm="1">
        <f t="array" ref="F77">INDEX(GMWA!$A$2:$CR$600,MATCH(1,(GMWA!$CQ$2:$CQ$600=F$3)*(GMWA!$CP$2:$CP$600=F$4)*(GMWA!$CR$2:$CR$600=F$1),0),$A77-1966)</f>
        <v>88382.2</v>
      </c>
      <c r="G77" s="5" cm="1">
        <f t="array" ref="G77">INDEX(GMWA!$A$2:$CR$600,MATCH(1,(GMWA!$CQ$2:$CQ$600=G$3)*(GMWA!$CP$2:$CP$600=G$4)*(GMWA!$CR$2:$CR$600=G$1),0),$A77-1966)</f>
        <v>56.496780000000001</v>
      </c>
      <c r="H77" s="5" cm="1">
        <f t="array" ref="H77">INDEX(GMWA!$A$2:$CR$600,MATCH(1,(GMWA!$CQ$2:$CQ$600=H$3)*(GMWA!$CP$2:$CP$600=H$4)*(GMWA!$CR$2:$CR$600=H$1),0),$A77-1966)</f>
        <v>51479.5</v>
      </c>
      <c r="I77" s="5" cm="1">
        <f t="array" ref="I77">INDEX(GMWA!$A$2:$CR$600,MATCH(1,(GMWA!$CQ$2:$CQ$600=I$3)*(GMWA!$CP$2:$CP$600=I$4)*(GMWA!$CR$2:$CR$600=I$1),0),$A77-1966)</f>
        <v>3.858946</v>
      </c>
      <c r="J77" s="5" cm="1">
        <f t="array" ref="J77">INDEX(GMWA!$A$2:$CR$600,MATCH(1,(GMWA!$CQ$2:$CQ$600=J$3)*(GMWA!$CP$2:$CP$600=J$4)*(GMWA!$CR$2:$CR$600=J$1),0),$A77-1966)</f>
        <v>53480.05</v>
      </c>
      <c r="K77" s="5" cm="1">
        <f t="array" ref="K77">INDEX(GMWA!$A$2:$CR$600,MATCH(1,(GMWA!$CQ$2:$CQ$600=K$3)*(GMWA!$CP$2:$CP$600=K$4)*(GMWA!$CR$2:$CR$600=K$1),0),$A77-1966)</f>
        <v>60.506030000000003</v>
      </c>
      <c r="L77" s="5" cm="1">
        <f t="array" ref="L77">INDEX(GMWA!$A$2:$CR$600,MATCH(1,(GMWA!$CQ$2:$CQ$600=L$3)*(GMWA!$CP$2:$CP$600=L$4)*(GMWA!$CR$2:$CR$600=L$1),0),$A77-1966)</f>
        <v>121.4498</v>
      </c>
      <c r="M77" s="5" cm="1">
        <f t="array" ref="M77">INDEX(GMWA!$A$2:$CR$600,MATCH(1,(GMWA!$CQ$2:$CQ$600=M$3)*(GMWA!$CP$2:$CP$600=M$4)*(GMWA!$CR$2:$CR$600=M$1),0),$A77-1966)</f>
        <v>114.7311</v>
      </c>
      <c r="N77" s="5" cm="1">
        <f t="array" ref="N77">INDEX(GMWA!$A$2:$CR$600,MATCH(1,(GMWA!$CQ$2:$CQ$600=N$3)*(GMWA!$CP$2:$CP$600=N$4)*(GMWA!$CR$2:$CR$600=N$1),0),$A77-1966)</f>
        <v>61.705370000000002</v>
      </c>
      <c r="O77" s="5" cm="1">
        <f t="array" ref="O77">INDEX(GMWA!$A$2:$CR$600,MATCH(1,(GMWA!$CQ$2:$CQ$600=O$3)*(GMWA!$CP$2:$CP$600=O$4)*(GMWA!$CR$2:$CR$600=O$1),0),$A77-1966)</f>
        <v>22.966550000000002</v>
      </c>
      <c r="P77" s="5" cm="1">
        <f t="array" ref="P77">INDEX(GMWA!$A$2:$CR$600,MATCH(1,(GMWA!$CQ$2:$CQ$600=P$3)*(GMWA!$CP$2:$CP$600=P$4)*(GMWA!$CR$2:$CR$600=P$1),0),$A77-1966)</f>
        <v>19.03097</v>
      </c>
      <c r="Q77" s="5" cm="1">
        <f t="array" ref="Q77">INDEX(GMWA!$A$2:$CR$600,MATCH(1,(GMWA!$CQ$2:$CQ$600=Q$3)*(GMWA!$CP$2:$CP$600=Q$4)*(GMWA!$CR$2:$CR$600=Q$1),0),$A77-1966)</f>
        <v>10.1004</v>
      </c>
      <c r="R77" s="5" cm="1">
        <f t="array" ref="R77">INDEX(GMWA!$A$2:$CR$600,MATCH(1,(GMWA!$CQ$2:$CQ$600=R$3)*(GMWA!$CP$2:$CP$600=R$4)*(GMWA!$CR$2:$CR$600=R$1),0),$A77-1966)</f>
        <v>7.2789789999999996</v>
      </c>
      <c r="S77" s="5" cm="1">
        <f t="array" ref="S77">INDEX(GMWA!$A$2:$CR$600,MATCH(1,(GMWA!$CQ$2:$CQ$600=S$3)*(GMWA!$CP$2:$CP$600=S$4)*(GMWA!$CR$2:$CR$600=S$1),0),$A77-1966)</f>
        <v>9.8546929999999993</v>
      </c>
      <c r="T77" s="5" cm="1">
        <f t="array" ref="T77">INDEX(GMWA!$A$2:$CR$600,MATCH(1,(GMWA!$CQ$2:$CQ$600=T$3)*(GMWA!$CP$2:$CP$600=T$4)*(GMWA!$CR$2:$CR$600=T$1),0),$A77-1966)</f>
        <v>13.680490000000001</v>
      </c>
      <c r="U77" s="5" cm="1">
        <f t="array" ref="U77">INDEX(GMWA!$A$2:$CR$600,MATCH(1,(GMWA!$CQ$2:$CQ$600=U$3)*(GMWA!$CP$2:$CP$600=U$4)*(GMWA!$CR$2:$CR$600=U$1),0),$A77-1966)</f>
        <v>8.4820589999999996</v>
      </c>
      <c r="V77" s="5" cm="1">
        <f t="array" ref="V77">INDEX(GMWA!$A$2:$CR$600,MATCH(1,(GMWA!$CQ$2:$CQ$600=V$3)*(GMWA!$CP$2:$CP$600=V$4)*(GMWA!$CR$2:$CR$600=V$1),0),$A77-1966)</f>
        <v>5014474</v>
      </c>
      <c r="W77" s="5" cm="1">
        <f t="array" ref="W77">INDEX(GMWA!$A$2:$CR$600,MATCH(1,(GMWA!$CQ$2:$CQ$600=W$3)*(GMWA!$CP$2:$CP$600=W$4)*(GMWA!$CR$2:$CR$600=W$1),0),$A77-1966)</f>
        <v>105139.3</v>
      </c>
      <c r="X77" s="5" cm="1">
        <f t="array" ref="X77">INDEX(GMWA!$A$2:$CR$600,MATCH(1,(GMWA!$CQ$2:$CQ$600=X$3)*(GMWA!$CP$2:$CP$600=X$4)*(GMWA!$CR$2:$CR$600=X$1),0),$A77-1966)</f>
        <v>1555858</v>
      </c>
      <c r="Y77" s="5" cm="1">
        <f t="array" ref="Y77">INDEX(GMWA!$A$2:$CR$600,MATCH(1,(GMWA!$CQ$2:$CQ$600=Y$3)*(GMWA!$CP$2:$CP$600=Y$4)*(GMWA!$CR$2:$CR$600=Y$1),0),$A77-1966)</f>
        <v>3196490</v>
      </c>
      <c r="Z77" s="5" cm="1">
        <f t="array" ref="Z77">INDEX(GMWA!$A$2:$CR$600,MATCH(1,(GMWA!$CQ$2:$CQ$600=Z$3)*(GMWA!$CP$2:$CP$600=Z$4)*(GMWA!$CR$2:$CR$600=Z$1),0),$A77-1966)</f>
        <v>2879042</v>
      </c>
      <c r="AA77" s="5" cm="1">
        <f t="array" ref="AA77">INDEX(GMWA!$A$2:$CR$600,MATCH(1,(GMWA!$CQ$2:$CQ$600=AA$3)*(GMWA!$CP$2:$CP$600=AA$4)*(GMWA!$CR$2:$CR$600=AA$1),0),$A77-1966)</f>
        <v>928.202</v>
      </c>
      <c r="AB77" s="5" cm="1">
        <f t="array" ref="AB77">INDEX(GMWA!$A$2:$CR$600,MATCH(1,(GMWA!$CQ$2:$CQ$600=AB$3)*(GMWA!$CP$2:$CP$600=AB$4)*(GMWA!$CR$2:$CR$600=AB$1),0),$A77-1966)</f>
        <v>3174201</v>
      </c>
      <c r="AC77" s="5" cm="1">
        <f t="array" ref="AC77">INDEX(GMWA!$A$2:$CR$600,MATCH(1,(GMWA!$CQ$2:$CQ$600=AC$3)*(GMWA!$CP$2:$CP$600=AC$4)*(GMWA!$CR$2:$CR$600=AC$1),0),$A77-1966)</f>
        <v>345.7672</v>
      </c>
      <c r="AD77" s="5" cm="1">
        <f t="array" ref="AD77">INDEX(GMWA!$A$2:$CR$600,MATCH(1,(GMWA!$CQ$2:$CQ$600=AD$3)*(GMWA!$CP$2:$CP$600=AD$4)*(GMWA!$CR$2:$CR$600=AD$1),0),$A77-1966)</f>
        <v>2189043</v>
      </c>
      <c r="AE77" s="5" cm="1">
        <f t="array" ref="AE77">INDEX(GMWA!$A$2:$CR$600,MATCH(1,(GMWA!$CQ$2:$CQ$600=AE$3)*(GMWA!$CP$2:$CP$600=AE$4)*(GMWA!$CR$2:$CR$600=AE$1),0),$A77-1966)</f>
        <v>3094.0390000000002</v>
      </c>
      <c r="AF77" s="5" cm="1">
        <f t="array" ref="AF77">INDEX(GMWA!$A$2:$CR$600,MATCH(1,(GMWA!$CQ$2:$CQ$600=AF$3)*(GMWA!$CP$2:$CP$600=AF$4)*(GMWA!$CR$2:$CR$600=AF$1),0),$A77-1966)</f>
        <v>6077.15</v>
      </c>
      <c r="AG77" s="5" cm="1">
        <f t="array" ref="AG77">INDEX(GMWA!$A$2:$CR$600,MATCH(1,(GMWA!$CQ$2:$CQ$600=AG$3)*(GMWA!$CP$2:$CP$600=AG$4)*(GMWA!$CR$2:$CR$600=AG$1),0),$A77-1966)</f>
        <v>4318.5219999999999</v>
      </c>
      <c r="AH77" s="5" cm="1">
        <f t="array" ref="AH77">INDEX(GMWA!$A$2:$CR$600,MATCH(1,(GMWA!$CQ$2:$CQ$600=AH$3)*(GMWA!$CP$2:$CP$600=AH$4)*(GMWA!$CR$2:$CR$600=AH$1),0),$A77-1966)</f>
        <v>2691.2269999999999</v>
      </c>
      <c r="AI77" s="5" cm="1">
        <f t="array" ref="AI77">INDEX(GMWA!$A$2:$CR$600,MATCH(1,(GMWA!$CQ$2:$CQ$600=AI$3)*(GMWA!$CP$2:$CP$600=AI$4)*(GMWA!$CR$2:$CR$600=AI$1),0),$A77-1966)</f>
        <v>970.54200000000003</v>
      </c>
      <c r="AJ77" s="5" cm="1">
        <f t="array" ref="AJ77">INDEX(GMWA!$A$2:$CR$600,MATCH(1,(GMWA!$CQ$2:$CQ$600=AJ$3)*(GMWA!$CP$2:$CP$600=AJ$4)*(GMWA!$CR$2:$CR$600=AJ$1),0),$A77-1966)</f>
        <v>950.09349999999995</v>
      </c>
      <c r="AK77" s="5" cm="1">
        <f t="array" ref="AK77">INDEX(GMWA!$A$2:$CR$600,MATCH(1,(GMWA!$CQ$2:$CQ$600=AK$3)*(GMWA!$CP$2:$CP$600=AK$4)*(GMWA!$CR$2:$CR$600=AK$1),0),$A77-1966)</f>
        <v>703.87260000000003</v>
      </c>
      <c r="AL77" s="5" cm="1">
        <f t="array" ref="AL77">INDEX(GMWA!$A$2:$CR$600,MATCH(1,(GMWA!$CQ$2:$CQ$600=AL$3)*(GMWA!$CP$2:$CP$600=AL$4)*(GMWA!$CR$2:$CR$600=AL$1),0),$A77-1966)</f>
        <v>355.97239999999999</v>
      </c>
      <c r="AM77" s="5" cm="1">
        <f t="array" ref="AM77">INDEX(GMWA!$A$2:$CR$600,MATCH(1,(GMWA!$CQ$2:$CQ$600=AM$3)*(GMWA!$CP$2:$CP$600=AM$4)*(GMWA!$CR$2:$CR$600=AM$1),0),$A77-1966)</f>
        <v>330.95620000000002</v>
      </c>
      <c r="AN77" s="5" cm="1">
        <f t="array" ref="AN77">INDEX(GMWA!$A$2:$CR$600,MATCH(1,(GMWA!$CQ$2:$CQ$600=AN$3)*(GMWA!$CP$2:$CP$600=AN$4)*(GMWA!$CR$2:$CR$600=AN$1),0),$A77-1966)</f>
        <v>543.24270000000001</v>
      </c>
      <c r="AO77" s="5" cm="1">
        <f t="array" ref="AO77">INDEX(GMWA!$A$2:$CR$600,MATCH(1,(GMWA!$CQ$2:$CQ$600=AO$3)*(GMWA!$CP$2:$CP$600=AO$4)*(GMWA!$CR$2:$CR$600=AO$1),0),$A77-1966)</f>
        <v>361.44940000000003</v>
      </c>
      <c r="AP77" s="5" cm="1">
        <f t="array" ref="AP77">INDEX(GMWA!$A$2:$CR$600,MATCH(1,(GMWA!$CQ$2:$CQ$600=AP$3)*(GMWA!$CP$2:$CP$600=AP$4)*(GMWA!$CR$2:$CR$600=AP$1),0),$A77-1966)</f>
        <v>5584767</v>
      </c>
      <c r="AQ77" s="5" cm="1">
        <f t="array" ref="AQ77">INDEX(GMWA!$A$2:$CR$600,MATCH(1,(GMWA!$CQ$2:$CQ$600=AQ$3)*(GMWA!$CP$2:$CP$600=AQ$4)*(GMWA!$CR$2:$CR$600=AQ$1),0),$A77-1966)</f>
        <v>56902.27</v>
      </c>
      <c r="AR77" s="5" cm="1">
        <f t="array" ref="AR77">INDEX(GMWA!$A$2:$CR$600,MATCH(1,(GMWA!$CQ$2:$CQ$600=AR$3)*(GMWA!$CP$2:$CP$600=AR$4)*(GMWA!$CR$2:$CR$600=AR$1),0),$A77-1966)</f>
        <v>821965.8</v>
      </c>
      <c r="AS77" s="5" cm="1">
        <f t="array" ref="AS77">INDEX(GMWA!$A$2:$CR$600,MATCH(1,(GMWA!$CQ$2:$CQ$600=AS$3)*(GMWA!$CP$2:$CP$600=AS$4)*(GMWA!$CR$2:$CR$600=AS$1),0),$A77-1966)</f>
        <v>6105092</v>
      </c>
      <c r="AT77" s="5" cm="1">
        <f t="array" ref="AT77">INDEX(GMWA!$A$2:$CR$600,MATCH(1,(GMWA!$CQ$2:$CQ$600=AT$3)*(GMWA!$CP$2:$CP$600=AT$4)*(GMWA!$CR$2:$CR$600=AT$1),0),$A77-1966)</f>
        <v>6542913</v>
      </c>
      <c r="AU77" s="5" cm="1">
        <f t="array" ref="AU77">INDEX(GMWA!$A$2:$CR$600,MATCH(1,(GMWA!$CQ$2:$CQ$600=AU$3)*(GMWA!$CP$2:$CP$600=AU$4)*(GMWA!$CR$2:$CR$600=AU$1),0),$A77-1966)</f>
        <v>5778.1710000000003</v>
      </c>
      <c r="AV77" s="5" cm="1">
        <f t="array" ref="AV77">INDEX(GMWA!$A$2:$CR$600,MATCH(1,(GMWA!$CQ$2:$CQ$600=AV$3)*(GMWA!$CP$2:$CP$600=AV$4)*(GMWA!$CR$2:$CR$600=AV$1),0),$A77-1966)</f>
        <v>12638960</v>
      </c>
      <c r="AW77" s="5" cm="1">
        <f t="array" ref="AW77">INDEX(GMWA!$A$2:$CR$600,MATCH(1,(GMWA!$CQ$2:$CQ$600=AW$3)*(GMWA!$CP$2:$CP$600=AW$4)*(GMWA!$CR$2:$CR$600=AW$1),0),$A77-1966)</f>
        <v>1389.337</v>
      </c>
      <c r="AX77" s="5" cm="1">
        <f t="array" ref="AX77">INDEX(GMWA!$A$2:$CR$600,MATCH(1,(GMWA!$CQ$2:$CQ$600=AX$3)*(GMWA!$CP$2:$CP$600=AX$4)*(GMWA!$CR$2:$CR$600=AX$1),0),$A77-1966)</f>
        <v>4360955</v>
      </c>
      <c r="AY77" s="5" cm="1">
        <f t="array" ref="AY77">INDEX(GMWA!$A$2:$CR$600,MATCH(1,(GMWA!$CQ$2:$CQ$600=AY$3)*(GMWA!$CP$2:$CP$600=AY$4)*(GMWA!$CR$2:$CR$600=AY$1),0),$A77-1966)</f>
        <v>7392.317</v>
      </c>
      <c r="AZ77" s="5" cm="1">
        <f t="array" ref="AZ77">INDEX(GMWA!$A$2:$CR$600,MATCH(1,(GMWA!$CQ$2:$CQ$600=AZ$3)*(GMWA!$CP$2:$CP$600=AZ$4)*(GMWA!$CR$2:$CR$600=AZ$1),0),$A77-1966)</f>
        <v>5064.7330000000002</v>
      </c>
      <c r="BA77" s="5" cm="1">
        <f t="array" ref="BA77">INDEX(GMWA!$A$2:$CR$600,MATCH(1,(GMWA!$CQ$2:$CQ$600=BA$3)*(GMWA!$CP$2:$CP$600=BA$4)*(GMWA!$CR$2:$CR$600=BA$1),0),$A77-1966)</f>
        <v>3233.7249999999999</v>
      </c>
      <c r="BB77" s="5" cm="1">
        <f t="array" ref="BB77">INDEX(GMWA!$A$2:$CR$600,MATCH(1,(GMWA!$CQ$2:$CQ$600=BB$3)*(GMWA!$CP$2:$CP$600=BB$4)*(GMWA!$CR$2:$CR$600=BB$1),0),$A77-1966)</f>
        <v>2622.5210000000002</v>
      </c>
      <c r="BC77" s="5" cm="1">
        <f t="array" ref="BC77">INDEX(GMWA!$A$2:$CR$600,MATCH(1,(GMWA!$CQ$2:$CQ$600=BC$3)*(GMWA!$CP$2:$CP$600=BC$4)*(GMWA!$CR$2:$CR$600=BC$1),0),$A77-1966)</f>
        <v>2008.9469999999999</v>
      </c>
      <c r="BD77" s="5" cm="1">
        <f t="array" ref="BD77">INDEX(GMWA!$A$2:$CR$600,MATCH(1,(GMWA!$CQ$2:$CQ$600=BD$3)*(GMWA!$CP$2:$CP$600=BD$4)*(GMWA!$CR$2:$CR$600=BD$1),0),$A77-1966)</f>
        <v>1117.472</v>
      </c>
      <c r="BE77" s="5" cm="1">
        <f t="array" ref="BE77">INDEX(GMWA!$A$2:$CR$600,MATCH(1,(GMWA!$CQ$2:$CQ$600=BE$3)*(GMWA!$CP$2:$CP$600=BE$4)*(GMWA!$CR$2:$CR$600=BE$1),0),$A77-1966)</f>
        <v>941.42769999999996</v>
      </c>
      <c r="BF77" s="5" cm="1">
        <f t="array" ref="BF77">INDEX(GMWA!$A$2:$CR$600,MATCH(1,(GMWA!$CQ$2:$CQ$600=BF$3)*(GMWA!$CP$2:$CP$600=BF$4)*(GMWA!$CR$2:$CR$600=BF$1),0),$A77-1966)</f>
        <v>461.02300000000002</v>
      </c>
      <c r="BG77" s="5" cm="1">
        <f t="array" ref="BG77">INDEX(GMWA!$A$2:$CR$600,MATCH(1,(GMWA!$CQ$2:$CQ$600=BG$3)*(GMWA!$CP$2:$CP$600=BG$4)*(GMWA!$CR$2:$CR$600=BG$1),0),$A77-1966)</f>
        <v>1158.204</v>
      </c>
      <c r="BH77" s="5" cm="1">
        <f t="array" ref="BH77">INDEX(GMWA!$A$2:$CR$600,MATCH(1,(GMWA!$CQ$2:$CQ$600=BH$3)*(GMWA!$CP$2:$CP$600=BH$4)*(GMWA!$CR$2:$CR$600=BH$1),0),$A77-1966)</f>
        <v>397.52870000000001</v>
      </c>
      <c r="BI77" s="5" cm="1">
        <f t="array" ref="BI77">INDEX(GMWA!$A$2:$CR$600,MATCH(1,(GMWA!$CQ$2:$CQ$600=BI$3)*(GMWA!$CP$2:$CP$600=BI$4)*(GMWA!$CR$2:$CR$600=BI$1),0),$A77-1966)</f>
        <v>467.4819</v>
      </c>
      <c r="BK77" s="9">
        <f t="shared" si="50"/>
        <v>3.4053801056701061</v>
      </c>
      <c r="BL77" s="9">
        <f t="shared" si="51"/>
        <v>3.0550212908018217</v>
      </c>
      <c r="BM77" s="9">
        <f t="shared" si="52"/>
        <v>1.3802403561250449</v>
      </c>
      <c r="BN77" s="9">
        <f t="shared" si="53"/>
        <v>3.5753341946948054</v>
      </c>
      <c r="BO77" s="9">
        <f t="shared" si="54"/>
        <v>3.0698475395635074</v>
      </c>
      <c r="BP77" s="9">
        <f t="shared" si="55"/>
        <v>6.0866901816630428</v>
      </c>
      <c r="BQ77" s="9">
        <f t="shared" si="56"/>
        <v>1.6218097089629802</v>
      </c>
      <c r="BR77" s="9">
        <f t="shared" si="57"/>
        <v>1.1160532288776959</v>
      </c>
      <c r="BS77" s="9">
        <f t="shared" si="58"/>
        <v>2.443079007584593</v>
      </c>
      <c r="BT77" s="9">
        <f t="shared" si="59"/>
        <v>1.9555677869606685</v>
      </c>
      <c r="BU77" s="9">
        <f t="shared" si="60"/>
        <v>1.9984663863817742</v>
      </c>
      <c r="BV77" s="9">
        <f t="shared" si="61"/>
        <v>2.6567214431233648</v>
      </c>
      <c r="BW77" s="9">
        <f t="shared" si="62"/>
        <v>2.2928340864594476</v>
      </c>
      <c r="BX77" s="9">
        <f t="shared" si="63"/>
        <v>2.3663633310047376</v>
      </c>
      <c r="BY77" s="9">
        <f t="shared" si="64"/>
        <v>2.0030628564451818</v>
      </c>
      <c r="BZ77" s="9">
        <f t="shared" si="65"/>
        <v>1.4349755907532129</v>
      </c>
      <c r="CA77" s="9">
        <f t="shared" si="66"/>
        <v>2.0448155531159156</v>
      </c>
      <c r="CB77" s="9">
        <f t="shared" si="67"/>
        <v>2.9776426608717403</v>
      </c>
      <c r="CC77" s="9">
        <f t="shared" si="68"/>
        <v>2.5183016725305283</v>
      </c>
      <c r="CD77" s="9">
        <f t="shared" si="69"/>
        <v>2.3466795075603941</v>
      </c>
    </row>
    <row r="78" spans="1:82">
      <c r="A78" s="5">
        <f t="shared" si="49"/>
        <v>2044</v>
      </c>
      <c r="B78" s="5" cm="1">
        <f t="array" ref="B78">INDEX(GMWA!$A$2:$CR$600,MATCH(1,(GMWA!$CQ$2:$CQ$600=B$3)*(GMWA!$CP$2:$CP$600=B$4)*(GMWA!$CR$2:$CR$600=B$1),0),$A78-1966)</f>
        <v>176111.3</v>
      </c>
      <c r="C78" s="5" cm="1">
        <f t="array" ref="C78">INDEX(GMWA!$A$2:$CR$600,MATCH(1,(GMWA!$CQ$2:$CQ$600=C$3)*(GMWA!$CP$2:$CP$600=C$4)*(GMWA!$CR$2:$CR$600=C$1),0),$A78-1966)</f>
        <v>3329.0650000000001</v>
      </c>
      <c r="D78" s="5" cm="1">
        <f t="array" ref="D78">INDEX(GMWA!$A$2:$CR$600,MATCH(1,(GMWA!$CQ$2:$CQ$600=D$3)*(GMWA!$CP$2:$CP$600=D$4)*(GMWA!$CR$2:$CR$600=D$1),0),$A78-1966)</f>
        <v>21584.26</v>
      </c>
      <c r="E78" s="5" cm="1">
        <f t="array" ref="E78">INDEX(GMWA!$A$2:$CR$600,MATCH(1,(GMWA!$CQ$2:$CQ$600=E$3)*(GMWA!$CP$2:$CP$600=E$4)*(GMWA!$CR$2:$CR$600=E$1),0),$A78-1966)</f>
        <v>113881.7</v>
      </c>
      <c r="F78" s="5" cm="1">
        <f t="array" ref="F78">INDEX(GMWA!$A$2:$CR$600,MATCH(1,(GMWA!$CQ$2:$CQ$600=F$3)*(GMWA!$CP$2:$CP$600=F$4)*(GMWA!$CR$2:$CR$600=F$1),0),$A78-1966)</f>
        <v>92221.65</v>
      </c>
      <c r="G78" s="5" cm="1">
        <f t="array" ref="G78">INDEX(GMWA!$A$2:$CR$600,MATCH(1,(GMWA!$CQ$2:$CQ$600=G$3)*(GMWA!$CP$2:$CP$600=G$4)*(GMWA!$CR$2:$CR$600=G$1),0),$A78-1966)</f>
        <v>58.669519999999999</v>
      </c>
      <c r="H78" s="5" cm="1">
        <f t="array" ref="H78">INDEX(GMWA!$A$2:$CR$600,MATCH(1,(GMWA!$CQ$2:$CQ$600=H$3)*(GMWA!$CP$2:$CP$600=H$4)*(GMWA!$CR$2:$CR$600=H$1),0),$A78-1966)</f>
        <v>52022.77</v>
      </c>
      <c r="I78" s="5" cm="1">
        <f t="array" ref="I78">INDEX(GMWA!$A$2:$CR$600,MATCH(1,(GMWA!$CQ$2:$CQ$600=I$3)*(GMWA!$CP$2:$CP$600=I$4)*(GMWA!$CR$2:$CR$600=I$1),0),$A78-1966)</f>
        <v>3.9680970000000002</v>
      </c>
      <c r="J78" s="5" cm="1">
        <f t="array" ref="J78">INDEX(GMWA!$A$2:$CR$600,MATCH(1,(GMWA!$CQ$2:$CQ$600=J$3)*(GMWA!$CP$2:$CP$600=J$4)*(GMWA!$CR$2:$CR$600=J$1),0),$A78-1966)</f>
        <v>55155.42</v>
      </c>
      <c r="K78" s="5" cm="1">
        <f t="array" ref="K78">INDEX(GMWA!$A$2:$CR$600,MATCH(1,(GMWA!$CQ$2:$CQ$600=K$3)*(GMWA!$CP$2:$CP$600=K$4)*(GMWA!$CR$2:$CR$600=K$1),0),$A78-1966)</f>
        <v>61.297460000000001</v>
      </c>
      <c r="L78" s="5" cm="1">
        <f t="array" ref="L78">INDEX(GMWA!$A$2:$CR$600,MATCH(1,(GMWA!$CQ$2:$CQ$600=L$3)*(GMWA!$CP$2:$CP$600=L$4)*(GMWA!$CR$2:$CR$600=L$1),0),$A78-1966)</f>
        <v>124.6763</v>
      </c>
      <c r="M78" s="5" cm="1">
        <f t="array" ref="M78">INDEX(GMWA!$A$2:$CR$600,MATCH(1,(GMWA!$CQ$2:$CQ$600=M$3)*(GMWA!$CP$2:$CP$600=M$4)*(GMWA!$CR$2:$CR$600=M$1),0),$A78-1966)</f>
        <v>116.24850000000001</v>
      </c>
      <c r="N78" s="5" cm="1">
        <f t="array" ref="N78">INDEX(GMWA!$A$2:$CR$600,MATCH(1,(GMWA!$CQ$2:$CQ$600=N$3)*(GMWA!$CP$2:$CP$600=N$4)*(GMWA!$CR$2:$CR$600=N$1),0),$A78-1966)</f>
        <v>63.251269999999998</v>
      </c>
      <c r="O78" s="5" cm="1">
        <f t="array" ref="O78">INDEX(GMWA!$A$2:$CR$600,MATCH(1,(GMWA!$CQ$2:$CQ$600=O$3)*(GMWA!$CP$2:$CP$600=O$4)*(GMWA!$CR$2:$CR$600=O$1),0),$A78-1966)</f>
        <v>23.661950000000001</v>
      </c>
      <c r="P78" s="5" cm="1">
        <f t="array" ref="P78">INDEX(GMWA!$A$2:$CR$600,MATCH(1,(GMWA!$CQ$2:$CQ$600=P$3)*(GMWA!$CP$2:$CP$600=P$4)*(GMWA!$CR$2:$CR$600=P$1),0),$A78-1966)</f>
        <v>19.370460000000001</v>
      </c>
      <c r="Q78" s="5" cm="1">
        <f t="array" ref="Q78">INDEX(GMWA!$A$2:$CR$600,MATCH(1,(GMWA!$CQ$2:$CQ$600=Q$3)*(GMWA!$CP$2:$CP$600=Q$4)*(GMWA!$CR$2:$CR$600=Q$1),0),$A78-1966)</f>
        <v>10.319179999999999</v>
      </c>
      <c r="R78" s="5" cm="1">
        <f t="array" ref="R78">INDEX(GMWA!$A$2:$CR$600,MATCH(1,(GMWA!$CQ$2:$CQ$600=R$3)*(GMWA!$CP$2:$CP$600=R$4)*(GMWA!$CR$2:$CR$600=R$1),0),$A78-1966)</f>
        <v>7.438618</v>
      </c>
      <c r="S78" s="5" cm="1">
        <f t="array" ref="S78">INDEX(GMWA!$A$2:$CR$600,MATCH(1,(GMWA!$CQ$2:$CQ$600=S$3)*(GMWA!$CP$2:$CP$600=S$4)*(GMWA!$CR$2:$CR$600=S$1),0),$A78-1966)</f>
        <v>10.21706</v>
      </c>
      <c r="T78" s="5" cm="1">
        <f t="array" ref="T78">INDEX(GMWA!$A$2:$CR$600,MATCH(1,(GMWA!$CQ$2:$CQ$600=T$3)*(GMWA!$CP$2:$CP$600=T$4)*(GMWA!$CR$2:$CR$600=T$1),0),$A78-1966)</f>
        <v>13.83592</v>
      </c>
      <c r="U78" s="5" cm="1">
        <f t="array" ref="U78">INDEX(GMWA!$A$2:$CR$600,MATCH(1,(GMWA!$CQ$2:$CQ$600=U$3)*(GMWA!$CP$2:$CP$600=U$4)*(GMWA!$CR$2:$CR$600=U$1),0),$A78-1966)</f>
        <v>8.6220169999999996</v>
      </c>
      <c r="V78" s="5" cm="1">
        <f t="array" ref="V78">INDEX(GMWA!$A$2:$CR$600,MATCH(1,(GMWA!$CQ$2:$CQ$600=V$3)*(GMWA!$CP$2:$CP$600=V$4)*(GMWA!$CR$2:$CR$600=V$1),0),$A78-1966)</f>
        <v>5206941</v>
      </c>
      <c r="W78" s="5" cm="1">
        <f t="array" ref="W78">INDEX(GMWA!$A$2:$CR$600,MATCH(1,(GMWA!$CQ$2:$CQ$600=W$3)*(GMWA!$CP$2:$CP$600=W$4)*(GMWA!$CR$2:$CR$600=W$1),0),$A78-1966)</f>
        <v>109403.3</v>
      </c>
      <c r="X78" s="5" cm="1">
        <f t="array" ref="X78">INDEX(GMWA!$A$2:$CR$600,MATCH(1,(GMWA!$CQ$2:$CQ$600=X$3)*(GMWA!$CP$2:$CP$600=X$4)*(GMWA!$CR$2:$CR$600=X$1),0),$A78-1966)</f>
        <v>1559398</v>
      </c>
      <c r="Y78" s="5" cm="1">
        <f t="array" ref="Y78">INDEX(GMWA!$A$2:$CR$600,MATCH(1,(GMWA!$CQ$2:$CQ$600=Y$3)*(GMWA!$CP$2:$CP$600=Y$4)*(GMWA!$CR$2:$CR$600=Y$1),0),$A78-1966)</f>
        <v>3161154</v>
      </c>
      <c r="Z78" s="5" cm="1">
        <f t="array" ref="Z78">INDEX(GMWA!$A$2:$CR$600,MATCH(1,(GMWA!$CQ$2:$CQ$600=Z$3)*(GMWA!$CP$2:$CP$600=Z$4)*(GMWA!$CR$2:$CR$600=Z$1),0),$A78-1966)</f>
        <v>2990302</v>
      </c>
      <c r="AA78" s="5" cm="1">
        <f t="array" ref="AA78">INDEX(GMWA!$A$2:$CR$600,MATCH(1,(GMWA!$CQ$2:$CQ$600=AA$3)*(GMWA!$CP$2:$CP$600=AA$4)*(GMWA!$CR$2:$CR$600=AA$1),0),$A78-1966)</f>
        <v>932.17380000000003</v>
      </c>
      <c r="AB78" s="5" cm="1">
        <f t="array" ref="AB78">INDEX(GMWA!$A$2:$CR$600,MATCH(1,(GMWA!$CQ$2:$CQ$600=AB$3)*(GMWA!$CP$2:$CP$600=AB$4)*(GMWA!$CR$2:$CR$600=AB$1),0),$A78-1966)</f>
        <v>3211200</v>
      </c>
      <c r="AC78" s="5" cm="1">
        <f t="array" ref="AC78">INDEX(GMWA!$A$2:$CR$600,MATCH(1,(GMWA!$CQ$2:$CQ$600=AC$3)*(GMWA!$CP$2:$CP$600=AC$4)*(GMWA!$CR$2:$CR$600=AC$1),0),$A78-1966)</f>
        <v>362.65910000000002</v>
      </c>
      <c r="AD78" s="5" cm="1">
        <f t="array" ref="AD78">INDEX(GMWA!$A$2:$CR$600,MATCH(1,(GMWA!$CQ$2:$CQ$600=AD$3)*(GMWA!$CP$2:$CP$600=AD$4)*(GMWA!$CR$2:$CR$600=AD$1),0),$A78-1966)</f>
        <v>2237532</v>
      </c>
      <c r="AE78" s="5" cm="1">
        <f t="array" ref="AE78">INDEX(GMWA!$A$2:$CR$600,MATCH(1,(GMWA!$CQ$2:$CQ$600=AE$3)*(GMWA!$CP$2:$CP$600=AE$4)*(GMWA!$CR$2:$CR$600=AE$1),0),$A78-1966)</f>
        <v>3134.9430000000002</v>
      </c>
      <c r="AF78" s="5" cm="1">
        <f t="array" ref="AF78">INDEX(GMWA!$A$2:$CR$600,MATCH(1,(GMWA!$CQ$2:$CQ$600=AF$3)*(GMWA!$CP$2:$CP$600=AF$4)*(GMWA!$CR$2:$CR$600=AF$1),0),$A78-1966)</f>
        <v>6242.4080000000004</v>
      </c>
      <c r="AG78" s="5" cm="1">
        <f t="array" ref="AG78">INDEX(GMWA!$A$2:$CR$600,MATCH(1,(GMWA!$CQ$2:$CQ$600=AG$3)*(GMWA!$CP$2:$CP$600=AG$4)*(GMWA!$CR$2:$CR$600=AG$1),0),$A78-1966)</f>
        <v>4370.2740000000003</v>
      </c>
      <c r="AH78" s="5" cm="1">
        <f t="array" ref="AH78">INDEX(GMWA!$A$2:$CR$600,MATCH(1,(GMWA!$CQ$2:$CQ$600=AH$3)*(GMWA!$CP$2:$CP$600=AH$4)*(GMWA!$CR$2:$CR$600=AH$1),0),$A78-1966)</f>
        <v>2757.2689999999998</v>
      </c>
      <c r="AI78" s="5" cm="1">
        <f t="array" ref="AI78">INDEX(GMWA!$A$2:$CR$600,MATCH(1,(GMWA!$CQ$2:$CQ$600=AI$3)*(GMWA!$CP$2:$CP$600=AI$4)*(GMWA!$CR$2:$CR$600=AI$1),0),$A78-1966)</f>
        <v>999.11879999999996</v>
      </c>
      <c r="AJ78" s="5" cm="1">
        <f t="array" ref="AJ78">INDEX(GMWA!$A$2:$CR$600,MATCH(1,(GMWA!$CQ$2:$CQ$600=AJ$3)*(GMWA!$CP$2:$CP$600=AJ$4)*(GMWA!$CR$2:$CR$600=AJ$1),0),$A78-1966)</f>
        <v>966.66380000000004</v>
      </c>
      <c r="AK78" s="5" cm="1">
        <f t="array" ref="AK78">INDEX(GMWA!$A$2:$CR$600,MATCH(1,(GMWA!$CQ$2:$CQ$600=AK$3)*(GMWA!$CP$2:$CP$600=AK$4)*(GMWA!$CR$2:$CR$600=AK$1),0),$A78-1966)</f>
        <v>714.89070000000004</v>
      </c>
      <c r="AL78" s="5" cm="1">
        <f t="array" ref="AL78">INDEX(GMWA!$A$2:$CR$600,MATCH(1,(GMWA!$CQ$2:$CQ$600=AL$3)*(GMWA!$CP$2:$CP$600=AL$4)*(GMWA!$CR$2:$CR$600=AL$1),0),$A78-1966)</f>
        <v>362.32459999999998</v>
      </c>
      <c r="AM78" s="5" cm="1">
        <f t="array" ref="AM78">INDEX(GMWA!$A$2:$CR$600,MATCH(1,(GMWA!$CQ$2:$CQ$600=AM$3)*(GMWA!$CP$2:$CP$600=AM$4)*(GMWA!$CR$2:$CR$600=AM$1),0),$A78-1966)</f>
        <v>343.71039999999999</v>
      </c>
      <c r="AN78" s="5" cm="1">
        <f t="array" ref="AN78">INDEX(GMWA!$A$2:$CR$600,MATCH(1,(GMWA!$CQ$2:$CQ$600=AN$3)*(GMWA!$CP$2:$CP$600=AN$4)*(GMWA!$CR$2:$CR$600=AN$1),0),$A78-1966)</f>
        <v>548.71579999999994</v>
      </c>
      <c r="AO78" s="5" cm="1">
        <f t="array" ref="AO78">INDEX(GMWA!$A$2:$CR$600,MATCH(1,(GMWA!$CQ$2:$CQ$600=AO$3)*(GMWA!$CP$2:$CP$600=AO$4)*(GMWA!$CR$2:$CR$600=AO$1),0),$A78-1966)</f>
        <v>368.79520000000002</v>
      </c>
      <c r="AP78" s="5" cm="1">
        <f t="array" ref="AP78">INDEX(GMWA!$A$2:$CR$600,MATCH(1,(GMWA!$CQ$2:$CQ$600=AP$3)*(GMWA!$CP$2:$CP$600=AP$4)*(GMWA!$CR$2:$CR$600=AP$1),0),$A78-1966)</f>
        <v>5794285</v>
      </c>
      <c r="AQ78" s="5" cm="1">
        <f t="array" ref="AQ78">INDEX(GMWA!$A$2:$CR$600,MATCH(1,(GMWA!$CQ$2:$CQ$600=AQ$3)*(GMWA!$CP$2:$CP$600=AQ$4)*(GMWA!$CR$2:$CR$600=AQ$1),0),$A78-1966)</f>
        <v>58884.18</v>
      </c>
      <c r="AR78" s="5" cm="1">
        <f t="array" ref="AR78">INDEX(GMWA!$A$2:$CR$600,MATCH(1,(GMWA!$CQ$2:$CQ$600=AR$3)*(GMWA!$CP$2:$CP$600=AR$4)*(GMWA!$CR$2:$CR$600=AR$1),0),$A78-1966)</f>
        <v>834034.9</v>
      </c>
      <c r="AS78" s="5" cm="1">
        <f t="array" ref="AS78">INDEX(GMWA!$A$2:$CR$600,MATCH(1,(GMWA!$CQ$2:$CQ$600=AS$3)*(GMWA!$CP$2:$CP$600=AS$4)*(GMWA!$CR$2:$CR$600=AS$1),0),$A78-1966)</f>
        <v>6327034</v>
      </c>
      <c r="AT78" s="5" cm="1">
        <f t="array" ref="AT78">INDEX(GMWA!$A$2:$CR$600,MATCH(1,(GMWA!$CQ$2:$CQ$600=AT$3)*(GMWA!$CP$2:$CP$600=AT$4)*(GMWA!$CR$2:$CR$600=AT$1),0),$A78-1966)</f>
        <v>6825913</v>
      </c>
      <c r="AU78" s="5" cm="1">
        <f t="array" ref="AU78">INDEX(GMWA!$A$2:$CR$600,MATCH(1,(GMWA!$CQ$2:$CQ$600=AU$3)*(GMWA!$CP$2:$CP$600=AU$4)*(GMWA!$CR$2:$CR$600=AU$1),0),$A78-1966)</f>
        <v>5993.33</v>
      </c>
      <c r="AV78" s="5" cm="1">
        <f t="array" ref="AV78">INDEX(GMWA!$A$2:$CR$600,MATCH(1,(GMWA!$CQ$2:$CQ$600=AV$3)*(GMWA!$CP$2:$CP$600=AV$4)*(GMWA!$CR$2:$CR$600=AV$1),0),$A78-1966)</f>
        <v>13072800</v>
      </c>
      <c r="AW78" s="5" cm="1">
        <f t="array" ref="AW78">INDEX(GMWA!$A$2:$CR$600,MATCH(1,(GMWA!$CQ$2:$CQ$600=AW$3)*(GMWA!$CP$2:$CP$600=AW$4)*(GMWA!$CR$2:$CR$600=AW$1),0),$A78-1966)</f>
        <v>1428.635</v>
      </c>
      <c r="AX78" s="5" cm="1">
        <f t="array" ref="AX78">INDEX(GMWA!$A$2:$CR$600,MATCH(1,(GMWA!$CQ$2:$CQ$600=AX$3)*(GMWA!$CP$2:$CP$600=AX$4)*(GMWA!$CR$2:$CR$600=AX$1),0),$A78-1966)</f>
        <v>4470586</v>
      </c>
      <c r="AY78" s="5" cm="1">
        <f t="array" ref="AY78">INDEX(GMWA!$A$2:$CR$600,MATCH(1,(GMWA!$CQ$2:$CQ$600=AY$3)*(GMWA!$CP$2:$CP$600=AY$4)*(GMWA!$CR$2:$CR$600=AY$1),0),$A78-1966)</f>
        <v>7617.7309999999998</v>
      </c>
      <c r="AZ78" s="5" cm="1">
        <f t="array" ref="AZ78">INDEX(GMWA!$A$2:$CR$600,MATCH(1,(GMWA!$CQ$2:$CQ$600=AZ$3)*(GMWA!$CP$2:$CP$600=AZ$4)*(GMWA!$CR$2:$CR$600=AZ$1),0),$A78-1966)</f>
        <v>5207.2740000000003</v>
      </c>
      <c r="BA78" s="5" cm="1">
        <f t="array" ref="BA78">INDEX(GMWA!$A$2:$CR$600,MATCH(1,(GMWA!$CQ$2:$CQ$600=BA$3)*(GMWA!$CP$2:$CP$600=BA$4)*(GMWA!$CR$2:$CR$600=BA$1),0),$A78-1966)</f>
        <v>3302.0540000000001</v>
      </c>
      <c r="BB78" s="5" cm="1">
        <f t="array" ref="BB78">INDEX(GMWA!$A$2:$CR$600,MATCH(1,(GMWA!$CQ$2:$CQ$600=BB$3)*(GMWA!$CP$2:$CP$600=BB$4)*(GMWA!$CR$2:$CR$600=BB$1),0),$A78-1966)</f>
        <v>2688.4079999999999</v>
      </c>
      <c r="BC78" s="5" cm="1">
        <f t="array" ref="BC78">INDEX(GMWA!$A$2:$CR$600,MATCH(1,(GMWA!$CQ$2:$CQ$600=BC$3)*(GMWA!$CP$2:$CP$600=BC$4)*(GMWA!$CR$2:$CR$600=BC$1),0),$A78-1966)</f>
        <v>2072.3820000000001</v>
      </c>
      <c r="BD78" s="5" cm="1">
        <f t="array" ref="BD78">INDEX(GMWA!$A$2:$CR$600,MATCH(1,(GMWA!$CQ$2:$CQ$600=BD$3)*(GMWA!$CP$2:$CP$600=BD$4)*(GMWA!$CR$2:$CR$600=BD$1),0),$A78-1966)</f>
        <v>1148.6379999999999</v>
      </c>
      <c r="BE78" s="5" cm="1">
        <f t="array" ref="BE78">INDEX(GMWA!$A$2:$CR$600,MATCH(1,(GMWA!$CQ$2:$CQ$600=BE$3)*(GMWA!$CP$2:$CP$600=BE$4)*(GMWA!$CR$2:$CR$600=BE$1),0),$A78-1966)</f>
        <v>970.36339999999996</v>
      </c>
      <c r="BF78" s="5" cm="1">
        <f t="array" ref="BF78">INDEX(GMWA!$A$2:$CR$600,MATCH(1,(GMWA!$CQ$2:$CQ$600=BF$3)*(GMWA!$CP$2:$CP$600=BF$4)*(GMWA!$CR$2:$CR$600=BF$1),0),$A78-1966)</f>
        <v>471.89870000000002</v>
      </c>
      <c r="BG78" s="5" cm="1">
        <f t="array" ref="BG78">INDEX(GMWA!$A$2:$CR$600,MATCH(1,(GMWA!$CQ$2:$CQ$600=BG$3)*(GMWA!$CP$2:$CP$600=BG$4)*(GMWA!$CR$2:$CR$600=BG$1),0),$A78-1966)</f>
        <v>1200.675</v>
      </c>
      <c r="BH78" s="5" cm="1">
        <f t="array" ref="BH78">INDEX(GMWA!$A$2:$CR$600,MATCH(1,(GMWA!$CQ$2:$CQ$600=BH$3)*(GMWA!$CP$2:$CP$600=BH$4)*(GMWA!$CR$2:$CR$600=BH$1),0),$A78-1966)</f>
        <v>406.70049999999998</v>
      </c>
      <c r="BI78" s="5" cm="1">
        <f t="array" ref="BI78">INDEX(GMWA!$A$2:$CR$600,MATCH(1,(GMWA!$CQ$2:$CQ$600=BI$3)*(GMWA!$CP$2:$CP$600=BI$4)*(GMWA!$CR$2:$CR$600=BI$1),0),$A78-1966)</f>
        <v>478.84640000000002</v>
      </c>
      <c r="BK78" s="9">
        <f t="shared" si="50"/>
        <v>3.3822411277562003</v>
      </c>
      <c r="BL78" s="9">
        <f t="shared" si="51"/>
        <v>3.0429292352241659</v>
      </c>
      <c r="BM78" s="9">
        <f t="shared" si="52"/>
        <v>1.3841405465442431</v>
      </c>
      <c r="BN78" s="9">
        <f t="shared" si="53"/>
        <v>3.6025356562824844</v>
      </c>
      <c r="BO78" s="9">
        <f t="shared" si="54"/>
        <v>3.0840246235998903</v>
      </c>
      <c r="BP78" s="9">
        <f t="shared" si="55"/>
        <v>6.2938391960812456</v>
      </c>
      <c r="BQ78" s="9">
        <f t="shared" si="56"/>
        <v>1.6200414175386146</v>
      </c>
      <c r="BR78" s="9">
        <f t="shared" si="57"/>
        <v>1.0941672220550924</v>
      </c>
      <c r="BS78" s="9">
        <f t="shared" si="58"/>
        <v>2.4650114501155738</v>
      </c>
      <c r="BT78" s="9">
        <f t="shared" si="59"/>
        <v>1.9552974328400867</v>
      </c>
      <c r="BU78" s="9">
        <f t="shared" si="60"/>
        <v>1.9972468957492044</v>
      </c>
      <c r="BV78" s="9">
        <f t="shared" si="61"/>
        <v>2.6599819599411845</v>
      </c>
      <c r="BW78" s="9">
        <f t="shared" si="62"/>
        <v>2.2939825602797552</v>
      </c>
      <c r="BX78" s="9">
        <f t="shared" si="63"/>
        <v>2.3682819300367486</v>
      </c>
      <c r="BY78" s="9">
        <f t="shared" si="64"/>
        <v>2.0038466320969088</v>
      </c>
      <c r="BZ78" s="9">
        <f t="shared" si="65"/>
        <v>1.4434626160334718</v>
      </c>
      <c r="CA78" s="9">
        <f t="shared" si="66"/>
        <v>2.0530259330997676</v>
      </c>
      <c r="CB78" s="9">
        <f t="shared" si="67"/>
        <v>2.9725780773581478</v>
      </c>
      <c r="CC78" s="9">
        <f t="shared" si="68"/>
        <v>2.521509313200021</v>
      </c>
      <c r="CD78" s="9">
        <f t="shared" si="69"/>
        <v>2.3378875321587698</v>
      </c>
    </row>
    <row r="79" spans="1:82">
      <c r="A79" s="5">
        <f t="shared" si="49"/>
        <v>2045</v>
      </c>
      <c r="B79" s="5" cm="1">
        <f t="array" ref="B79">INDEX(GMWA!$A$2:$CR$600,MATCH(1,(GMWA!$CQ$2:$CQ$600=B$3)*(GMWA!$CP$2:$CP$600=B$4)*(GMWA!$CR$2:$CR$600=B$1),0),$A79-1966)</f>
        <v>181633.7</v>
      </c>
      <c r="C79" s="5" cm="1">
        <f t="array" ref="C79">INDEX(GMWA!$A$2:$CR$600,MATCH(1,(GMWA!$CQ$2:$CQ$600=C$3)*(GMWA!$CP$2:$CP$600=C$4)*(GMWA!$CR$2:$CR$600=C$1),0),$A79-1966)</f>
        <v>3446.8380000000002</v>
      </c>
      <c r="D79" s="5" cm="1">
        <f t="array" ref="D79">INDEX(GMWA!$A$2:$CR$600,MATCH(1,(GMWA!$CQ$2:$CQ$600=D$3)*(GMWA!$CP$2:$CP$600=D$4)*(GMWA!$CR$2:$CR$600=D$1),0),$A79-1966)</f>
        <v>21704.39</v>
      </c>
      <c r="E79" s="5" cm="1">
        <f t="array" ref="E79">INDEX(GMWA!$A$2:$CR$600,MATCH(1,(GMWA!$CQ$2:$CQ$600=E$3)*(GMWA!$CP$2:$CP$600=E$4)*(GMWA!$CR$2:$CR$600=E$1),0),$A79-1966)</f>
        <v>113379.4</v>
      </c>
      <c r="F79" s="5" cm="1">
        <f t="array" ref="F79">INDEX(GMWA!$A$2:$CR$600,MATCH(1,(GMWA!$CQ$2:$CQ$600=F$3)*(GMWA!$CP$2:$CP$600=F$4)*(GMWA!$CR$2:$CR$600=F$1),0),$A79-1966)</f>
        <v>96242.96</v>
      </c>
      <c r="G79" s="5" cm="1">
        <f t="array" ref="G79">INDEX(GMWA!$A$2:$CR$600,MATCH(1,(GMWA!$CQ$2:$CQ$600=G$3)*(GMWA!$CP$2:$CP$600=G$4)*(GMWA!$CR$2:$CR$600=G$1),0),$A79-1966)</f>
        <v>60.906179999999999</v>
      </c>
      <c r="H79" s="5" cm="1">
        <f t="array" ref="H79">INDEX(GMWA!$A$2:$CR$600,MATCH(1,(GMWA!$CQ$2:$CQ$600=H$3)*(GMWA!$CP$2:$CP$600=H$4)*(GMWA!$CR$2:$CR$600=H$1),0),$A79-1966)</f>
        <v>52575.53</v>
      </c>
      <c r="I79" s="5" cm="1">
        <f t="array" ref="I79">INDEX(GMWA!$A$2:$CR$600,MATCH(1,(GMWA!$CQ$2:$CQ$600=I$3)*(GMWA!$CP$2:$CP$600=I$4)*(GMWA!$CR$2:$CR$600=I$1),0),$A79-1966)</f>
        <v>4.0793369999999998</v>
      </c>
      <c r="J79" s="5" cm="1">
        <f t="array" ref="J79">INDEX(GMWA!$A$2:$CR$600,MATCH(1,(GMWA!$CQ$2:$CQ$600=J$3)*(GMWA!$CP$2:$CP$600=J$4)*(GMWA!$CR$2:$CR$600=J$1),0),$A79-1966)</f>
        <v>56831.78</v>
      </c>
      <c r="K79" s="5" cm="1">
        <f t="array" ref="K79">INDEX(GMWA!$A$2:$CR$600,MATCH(1,(GMWA!$CQ$2:$CQ$600=K$3)*(GMWA!$CP$2:$CP$600=K$4)*(GMWA!$CR$2:$CR$600=K$1),0),$A79-1966)</f>
        <v>62.110039999999998</v>
      </c>
      <c r="L79" s="5" cm="1">
        <f t="array" ref="L79">INDEX(GMWA!$A$2:$CR$600,MATCH(1,(GMWA!$CQ$2:$CQ$600=L$3)*(GMWA!$CP$2:$CP$600=L$4)*(GMWA!$CR$2:$CR$600=L$1),0),$A79-1966)</f>
        <v>127.9768</v>
      </c>
      <c r="M79" s="5" cm="1">
        <f t="array" ref="M79">INDEX(GMWA!$A$2:$CR$600,MATCH(1,(GMWA!$CQ$2:$CQ$600=M$3)*(GMWA!$CP$2:$CP$600=M$4)*(GMWA!$CR$2:$CR$600=M$1),0),$A79-1966)</f>
        <v>117.8164</v>
      </c>
      <c r="N79" s="5" cm="1">
        <f t="array" ref="N79">INDEX(GMWA!$A$2:$CR$600,MATCH(1,(GMWA!$CQ$2:$CQ$600=N$3)*(GMWA!$CP$2:$CP$600=N$4)*(GMWA!$CR$2:$CR$600=N$1),0),$A79-1966)</f>
        <v>64.836060000000003</v>
      </c>
      <c r="O79" s="5" cm="1">
        <f t="array" ref="O79">INDEX(GMWA!$A$2:$CR$600,MATCH(1,(GMWA!$CQ$2:$CQ$600=O$3)*(GMWA!$CP$2:$CP$600=O$4)*(GMWA!$CR$2:$CR$600=O$1),0),$A79-1966)</f>
        <v>24.368849999999998</v>
      </c>
      <c r="P79" s="5" cm="1">
        <f t="array" ref="P79">INDEX(GMWA!$A$2:$CR$600,MATCH(1,(GMWA!$CQ$2:$CQ$600=P$3)*(GMWA!$CP$2:$CP$600=P$4)*(GMWA!$CR$2:$CR$600=P$1),0),$A79-1966)</f>
        <v>19.719370000000001</v>
      </c>
      <c r="Q79" s="5" cm="1">
        <f t="array" ref="Q79">INDEX(GMWA!$A$2:$CR$600,MATCH(1,(GMWA!$CQ$2:$CQ$600=Q$3)*(GMWA!$CP$2:$CP$600=Q$4)*(GMWA!$CR$2:$CR$600=Q$1),0),$A79-1966)</f>
        <v>10.544650000000001</v>
      </c>
      <c r="R79" s="5" cm="1">
        <f t="array" ref="R79">INDEX(GMWA!$A$2:$CR$600,MATCH(1,(GMWA!$CQ$2:$CQ$600=R$3)*(GMWA!$CP$2:$CP$600=R$4)*(GMWA!$CR$2:$CR$600=R$1),0),$A79-1966)</f>
        <v>7.5977779999999999</v>
      </c>
      <c r="S79" s="5" cm="1">
        <f t="array" ref="S79">INDEX(GMWA!$A$2:$CR$600,MATCH(1,(GMWA!$CQ$2:$CQ$600=S$3)*(GMWA!$CP$2:$CP$600=S$4)*(GMWA!$CR$2:$CR$600=S$1),0),$A79-1966)</f>
        <v>10.59018</v>
      </c>
      <c r="T79" s="5" cm="1">
        <f t="array" ref="T79">INDEX(GMWA!$A$2:$CR$600,MATCH(1,(GMWA!$CQ$2:$CQ$600=T$3)*(GMWA!$CP$2:$CP$600=T$4)*(GMWA!$CR$2:$CR$600=T$1),0),$A79-1966)</f>
        <v>13.987679999999999</v>
      </c>
      <c r="U79" s="5" cm="1">
        <f t="array" ref="U79">INDEX(GMWA!$A$2:$CR$600,MATCH(1,(GMWA!$CQ$2:$CQ$600=U$3)*(GMWA!$CP$2:$CP$600=U$4)*(GMWA!$CR$2:$CR$600=U$1),0),$A79-1966)</f>
        <v>8.7650030000000001</v>
      </c>
      <c r="V79" s="5" cm="1">
        <f t="array" ref="V79">INDEX(GMWA!$A$2:$CR$600,MATCH(1,(GMWA!$CQ$2:$CQ$600=V$3)*(GMWA!$CP$2:$CP$600=V$4)*(GMWA!$CR$2:$CR$600=V$1),0),$A79-1966)</f>
        <v>5406618</v>
      </c>
      <c r="W79" s="5" cm="1">
        <f t="array" ref="W79">INDEX(GMWA!$A$2:$CR$600,MATCH(1,(GMWA!$CQ$2:$CQ$600=W$3)*(GMWA!$CP$2:$CP$600=W$4)*(GMWA!$CR$2:$CR$600=W$1),0),$A79-1966)</f>
        <v>113720.8</v>
      </c>
      <c r="X79" s="5" cm="1">
        <f t="array" ref="X79">INDEX(GMWA!$A$2:$CR$600,MATCH(1,(GMWA!$CQ$2:$CQ$600=X$3)*(GMWA!$CP$2:$CP$600=X$4)*(GMWA!$CR$2:$CR$600=X$1),0),$A79-1966)</f>
        <v>1562991</v>
      </c>
      <c r="Y79" s="5" cm="1">
        <f t="array" ref="Y79">INDEX(GMWA!$A$2:$CR$600,MATCH(1,(GMWA!$CQ$2:$CQ$600=Y$3)*(GMWA!$CP$2:$CP$600=Y$4)*(GMWA!$CR$2:$CR$600=Y$1),0),$A79-1966)</f>
        <v>3121609</v>
      </c>
      <c r="Z79" s="5" cm="1">
        <f t="array" ref="Z79">INDEX(GMWA!$A$2:$CR$600,MATCH(1,(GMWA!$CQ$2:$CQ$600=Z$3)*(GMWA!$CP$2:$CP$600=Z$4)*(GMWA!$CR$2:$CR$600=Z$1),0),$A79-1966)</f>
        <v>3106738</v>
      </c>
      <c r="AA79" s="5" cm="1">
        <f t="array" ref="AA79">INDEX(GMWA!$A$2:$CR$600,MATCH(1,(GMWA!$CQ$2:$CQ$600=AA$3)*(GMWA!$CP$2:$CP$600=AA$4)*(GMWA!$CR$2:$CR$600=AA$1),0),$A79-1966)</f>
        <v>935.85990000000004</v>
      </c>
      <c r="AB79" s="5" cm="1">
        <f t="array" ref="AB79">INDEX(GMWA!$A$2:$CR$600,MATCH(1,(GMWA!$CQ$2:$CQ$600=AB$3)*(GMWA!$CP$2:$CP$600=AB$4)*(GMWA!$CR$2:$CR$600=AB$1),0),$A79-1966)</f>
        <v>3249487</v>
      </c>
      <c r="AC79" s="5" cm="1">
        <f t="array" ref="AC79">INDEX(GMWA!$A$2:$CR$600,MATCH(1,(GMWA!$CQ$2:$CQ$600=AC$3)*(GMWA!$CP$2:$CP$600=AC$4)*(GMWA!$CR$2:$CR$600=AC$1),0),$A79-1966)</f>
        <v>380.5718</v>
      </c>
      <c r="AD79" s="5" cm="1">
        <f t="array" ref="AD79">INDEX(GMWA!$A$2:$CR$600,MATCH(1,(GMWA!$CQ$2:$CQ$600=AD$3)*(GMWA!$CP$2:$CP$600=AD$4)*(GMWA!$CR$2:$CR$600=AD$1),0),$A79-1966)</f>
        <v>2286011</v>
      </c>
      <c r="AE79" s="5" cm="1">
        <f t="array" ref="AE79">INDEX(GMWA!$A$2:$CR$600,MATCH(1,(GMWA!$CQ$2:$CQ$600=AE$3)*(GMWA!$CP$2:$CP$600=AE$4)*(GMWA!$CR$2:$CR$600=AE$1),0),$A79-1966)</f>
        <v>3177.0880000000002</v>
      </c>
      <c r="AF79" s="5" cm="1">
        <f t="array" ref="AF79">INDEX(GMWA!$A$2:$CR$600,MATCH(1,(GMWA!$CQ$2:$CQ$600=AF$3)*(GMWA!$CP$2:$CP$600=AF$4)*(GMWA!$CR$2:$CR$600=AF$1),0),$A79-1966)</f>
        <v>6412.24</v>
      </c>
      <c r="AG79" s="5" cm="1">
        <f t="array" ref="AG79">INDEX(GMWA!$A$2:$CR$600,MATCH(1,(GMWA!$CQ$2:$CQ$600=AG$3)*(GMWA!$CP$2:$CP$600=AG$4)*(GMWA!$CR$2:$CR$600=AG$1),0),$A79-1966)</f>
        <v>4423.1220000000003</v>
      </c>
      <c r="AH79" s="5" cm="1">
        <f t="array" ref="AH79">INDEX(GMWA!$A$2:$CR$600,MATCH(1,(GMWA!$CQ$2:$CQ$600=AH$3)*(GMWA!$CP$2:$CP$600=AH$4)*(GMWA!$CR$2:$CR$600=AH$1),0),$A79-1966)</f>
        <v>2824.9789999999998</v>
      </c>
      <c r="AI79" s="5" cm="1">
        <f t="array" ref="AI79">INDEX(GMWA!$A$2:$CR$600,MATCH(1,(GMWA!$CQ$2:$CQ$600=AI$3)*(GMWA!$CP$2:$CP$600=AI$4)*(GMWA!$CR$2:$CR$600=AI$1),0),$A79-1966)</f>
        <v>1028.5930000000001</v>
      </c>
      <c r="AJ79" s="5" cm="1">
        <f t="array" ref="AJ79">INDEX(GMWA!$A$2:$CR$600,MATCH(1,(GMWA!$CQ$2:$CQ$600=AJ$3)*(GMWA!$CP$2:$CP$600=AJ$4)*(GMWA!$CR$2:$CR$600=AJ$1),0),$A79-1966)</f>
        <v>983.6902</v>
      </c>
      <c r="AK79" s="5" cm="1">
        <f t="array" ref="AK79">INDEX(GMWA!$A$2:$CR$600,MATCH(1,(GMWA!$CQ$2:$CQ$600=AK$3)*(GMWA!$CP$2:$CP$600=AK$4)*(GMWA!$CR$2:$CR$600=AK$1),0),$A79-1966)</f>
        <v>726.24279999999999</v>
      </c>
      <c r="AL79" s="5" cm="1">
        <f t="array" ref="AL79">INDEX(GMWA!$A$2:$CR$600,MATCH(1,(GMWA!$CQ$2:$CQ$600=AL$3)*(GMWA!$CP$2:$CP$600=AL$4)*(GMWA!$CR$2:$CR$600=AL$1),0),$A79-1966)</f>
        <v>368.64890000000003</v>
      </c>
      <c r="AM79" s="5" cm="1">
        <f t="array" ref="AM79">INDEX(GMWA!$A$2:$CR$600,MATCH(1,(GMWA!$CQ$2:$CQ$600=AM$3)*(GMWA!$CP$2:$CP$600=AM$4)*(GMWA!$CR$2:$CR$600=AM$1),0),$A79-1966)</f>
        <v>356.98239999999998</v>
      </c>
      <c r="AN79" s="5" cm="1">
        <f t="array" ref="AN79">INDEX(GMWA!$A$2:$CR$600,MATCH(1,(GMWA!$CQ$2:$CQ$600=AN$3)*(GMWA!$CP$2:$CP$600=AN$4)*(GMWA!$CR$2:$CR$600=AN$1),0),$A79-1966)</f>
        <v>554.28510000000006</v>
      </c>
      <c r="AO79" s="5" cm="1">
        <f t="array" ref="AO79">INDEX(GMWA!$A$2:$CR$600,MATCH(1,(GMWA!$CQ$2:$CQ$600=AO$3)*(GMWA!$CP$2:$CP$600=AO$4)*(GMWA!$CR$2:$CR$600=AO$1),0),$A79-1966)</f>
        <v>376.65260000000001</v>
      </c>
      <c r="AP79" s="5" cm="1">
        <f t="array" ref="AP79">INDEX(GMWA!$A$2:$CR$600,MATCH(1,(GMWA!$CQ$2:$CQ$600=AP$3)*(GMWA!$CP$2:$CP$600=AP$4)*(GMWA!$CR$2:$CR$600=AP$1),0),$A79-1966)</f>
        <v>6011264</v>
      </c>
      <c r="AQ79" s="5" cm="1">
        <f t="array" ref="AQ79">INDEX(GMWA!$A$2:$CR$600,MATCH(1,(GMWA!$CQ$2:$CQ$600=AQ$3)*(GMWA!$CP$2:$CP$600=AQ$4)*(GMWA!$CR$2:$CR$600=AQ$1),0),$A79-1966)</f>
        <v>60926.879999999997</v>
      </c>
      <c r="AR79" s="5" cm="1">
        <f t="array" ref="AR79">INDEX(GMWA!$A$2:$CR$600,MATCH(1,(GMWA!$CQ$2:$CQ$600=AR$3)*(GMWA!$CP$2:$CP$600=AR$4)*(GMWA!$CR$2:$CR$600=AR$1),0),$A79-1966)</f>
        <v>846642.5</v>
      </c>
      <c r="AS79" s="5" cm="1">
        <f t="array" ref="AS79">INDEX(GMWA!$A$2:$CR$600,MATCH(1,(GMWA!$CQ$2:$CQ$600=AS$3)*(GMWA!$CP$2:$CP$600=AS$4)*(GMWA!$CR$2:$CR$600=AS$1),0),$A79-1966)</f>
        <v>6556522</v>
      </c>
      <c r="AT79" s="5" cm="1">
        <f t="array" ref="AT79">INDEX(GMWA!$A$2:$CR$600,MATCH(1,(GMWA!$CQ$2:$CQ$600=AT$3)*(GMWA!$CP$2:$CP$600=AT$4)*(GMWA!$CR$2:$CR$600=AT$1),0),$A79-1966)</f>
        <v>7118695</v>
      </c>
      <c r="AU79" s="5" cm="1">
        <f t="array" ref="AU79">INDEX(GMWA!$A$2:$CR$600,MATCH(1,(GMWA!$CQ$2:$CQ$600=AU$3)*(GMWA!$CP$2:$CP$600=AU$4)*(GMWA!$CR$2:$CR$600=AU$1),0),$A79-1966)</f>
        <v>6215.6459999999997</v>
      </c>
      <c r="AV79" s="5" cm="1">
        <f t="array" ref="AV79">INDEX(GMWA!$A$2:$CR$600,MATCH(1,(GMWA!$CQ$2:$CQ$600=AV$3)*(GMWA!$CP$2:$CP$600=AV$4)*(GMWA!$CR$2:$CR$600=AV$1),0),$A79-1966)</f>
        <v>13526690</v>
      </c>
      <c r="AW79" s="5" cm="1">
        <f t="array" ref="AW79">INDEX(GMWA!$A$2:$CR$600,MATCH(1,(GMWA!$CQ$2:$CQ$600=AW$3)*(GMWA!$CP$2:$CP$600=AW$4)*(GMWA!$CR$2:$CR$600=AW$1),0),$A79-1966)</f>
        <v>1468.6859999999999</v>
      </c>
      <c r="AX79" s="5" cm="1">
        <f t="array" ref="AX79">INDEX(GMWA!$A$2:$CR$600,MATCH(1,(GMWA!$CQ$2:$CQ$600=AX$3)*(GMWA!$CP$2:$CP$600=AX$4)*(GMWA!$CR$2:$CR$600=AX$1),0),$A79-1966)</f>
        <v>4575212</v>
      </c>
      <c r="AY79" s="5" cm="1">
        <f t="array" ref="AY79">INDEX(GMWA!$A$2:$CR$600,MATCH(1,(GMWA!$CQ$2:$CQ$600=AY$3)*(GMWA!$CP$2:$CP$600=AY$4)*(GMWA!$CR$2:$CR$600=AY$1),0),$A79-1966)</f>
        <v>7848.7910000000002</v>
      </c>
      <c r="AZ79" s="5" cm="1">
        <f t="array" ref="AZ79">INDEX(GMWA!$A$2:$CR$600,MATCH(1,(GMWA!$CQ$2:$CQ$600=AZ$3)*(GMWA!$CP$2:$CP$600=AZ$4)*(GMWA!$CR$2:$CR$600=AZ$1),0),$A79-1966)</f>
        <v>5351.7349999999997</v>
      </c>
      <c r="BA79" s="5" cm="1">
        <f t="array" ref="BA79">INDEX(GMWA!$A$2:$CR$600,MATCH(1,(GMWA!$CQ$2:$CQ$600=BA$3)*(GMWA!$CP$2:$CP$600=BA$4)*(GMWA!$CR$2:$CR$600=BA$1),0),$A79-1966)</f>
        <v>3372.3409999999999</v>
      </c>
      <c r="BB79" s="5" cm="1">
        <f t="array" ref="BB79">INDEX(GMWA!$A$2:$CR$600,MATCH(1,(GMWA!$CQ$2:$CQ$600=BB$3)*(GMWA!$CP$2:$CP$600=BB$4)*(GMWA!$CR$2:$CR$600=BB$1),0),$A79-1966)</f>
        <v>2756.4810000000002</v>
      </c>
      <c r="BC79" s="5" cm="1">
        <f t="array" ref="BC79">INDEX(GMWA!$A$2:$CR$600,MATCH(1,(GMWA!$CQ$2:$CQ$600=BC$3)*(GMWA!$CP$2:$CP$600=BC$4)*(GMWA!$CR$2:$CR$600=BC$1),0),$A79-1966)</f>
        <v>2137.4479999999999</v>
      </c>
      <c r="BD79" s="5" cm="1">
        <f t="array" ref="BD79">INDEX(GMWA!$A$2:$CR$600,MATCH(1,(GMWA!$CQ$2:$CQ$600=BD$3)*(GMWA!$CP$2:$CP$600=BD$4)*(GMWA!$CR$2:$CR$600=BD$1),0),$A79-1966)</f>
        <v>1180.271</v>
      </c>
      <c r="BE79" s="5" cm="1">
        <f t="array" ref="BE79">INDEX(GMWA!$A$2:$CR$600,MATCH(1,(GMWA!$CQ$2:$CQ$600=BE$3)*(GMWA!$CP$2:$CP$600=BE$4)*(GMWA!$CR$2:$CR$600=BE$1),0),$A79-1966)</f>
        <v>999.78309999999999</v>
      </c>
      <c r="BF79" s="5" cm="1">
        <f t="array" ref="BF79">INDEX(GMWA!$A$2:$CR$600,MATCH(1,(GMWA!$CQ$2:$CQ$600=BF$3)*(GMWA!$CP$2:$CP$600=BF$4)*(GMWA!$CR$2:$CR$600=BF$1),0),$A79-1966)</f>
        <v>483.05549999999999</v>
      </c>
      <c r="BG79" s="5" cm="1">
        <f t="array" ref="BG79">INDEX(GMWA!$A$2:$CR$600,MATCH(1,(GMWA!$CQ$2:$CQ$600=BG$3)*(GMWA!$CP$2:$CP$600=BG$4)*(GMWA!$CR$2:$CR$600=BG$1),0),$A79-1966)</f>
        <v>1244.2860000000001</v>
      </c>
      <c r="BH79" s="5" cm="1">
        <f t="array" ref="BH79">INDEX(GMWA!$A$2:$CR$600,MATCH(1,(GMWA!$CQ$2:$CQ$600=BH$3)*(GMWA!$CP$2:$CP$600=BH$4)*(GMWA!$CR$2:$CR$600=BH$1),0),$A79-1966)</f>
        <v>416.00279999999998</v>
      </c>
      <c r="BI79" s="5" cm="1">
        <f t="array" ref="BI79">INDEX(GMWA!$A$2:$CR$600,MATCH(1,(GMWA!$CQ$2:$CQ$600=BI$3)*(GMWA!$CP$2:$CP$600=BI$4)*(GMWA!$CR$2:$CR$600=BI$1),0),$A79-1966)</f>
        <v>490.47820000000002</v>
      </c>
      <c r="BK79" s="9">
        <f t="shared" si="50"/>
        <v>3.3594698201352489</v>
      </c>
      <c r="BL79" s="9">
        <f t="shared" si="51"/>
        <v>3.0309653115349176</v>
      </c>
      <c r="BM79" s="9">
        <f t="shared" si="52"/>
        <v>1.3886445923233082</v>
      </c>
      <c r="BN79" s="9">
        <f t="shared" si="53"/>
        <v>3.6320820448685271</v>
      </c>
      <c r="BO79" s="9">
        <f t="shared" si="54"/>
        <v>3.0978782246845409</v>
      </c>
      <c r="BP79" s="9">
        <f t="shared" si="55"/>
        <v>6.5080446336038111</v>
      </c>
      <c r="BQ79" s="9">
        <f t="shared" si="56"/>
        <v>1.6179640047798312</v>
      </c>
      <c r="BR79" s="9">
        <f t="shared" si="57"/>
        <v>1.0718968142148209</v>
      </c>
      <c r="BS79" s="9">
        <f t="shared" si="58"/>
        <v>2.4860676523428804</v>
      </c>
      <c r="BT79" s="9">
        <f t="shared" si="59"/>
        <v>1.9549360924217396</v>
      </c>
      <c r="BU79" s="9">
        <f t="shared" si="60"/>
        <v>1.9958204933065513</v>
      </c>
      <c r="BV79" s="9">
        <f t="shared" si="61"/>
        <v>2.6636479843874983</v>
      </c>
      <c r="BW79" s="9">
        <f t="shared" si="62"/>
        <v>2.2950988308231675</v>
      </c>
      <c r="BX79" s="9">
        <f t="shared" si="63"/>
        <v>2.3691440637842174</v>
      </c>
      <c r="BY79" s="9">
        <f t="shared" si="64"/>
        <v>2.0046321494307864</v>
      </c>
      <c r="BZ79" s="9">
        <f t="shared" si="65"/>
        <v>1.4519455476873575</v>
      </c>
      <c r="CA79" s="9">
        <f t="shared" si="66"/>
        <v>2.060979430563878</v>
      </c>
      <c r="CB79" s="9">
        <f t="shared" si="67"/>
        <v>2.9665832265120073</v>
      </c>
      <c r="CC79" s="9">
        <f t="shared" si="68"/>
        <v>2.523553312185371</v>
      </c>
      <c r="CD79" s="9">
        <f t="shared" si="69"/>
        <v>2.3270788519712862</v>
      </c>
    </row>
    <row r="80" spans="1:82">
      <c r="A80" s="5">
        <f t="shared" si="49"/>
        <v>2046</v>
      </c>
      <c r="B80" s="5" cm="1">
        <f t="array" ref="B80">INDEX(GMWA!$A$2:$CR$600,MATCH(1,(GMWA!$CQ$2:$CQ$600=B$3)*(GMWA!$CP$2:$CP$600=B$4)*(GMWA!$CR$2:$CR$600=B$1),0),$A80-1966)</f>
        <v>187335.1</v>
      </c>
      <c r="C80" s="5" cm="1">
        <f t="array" ref="C80">INDEX(GMWA!$A$2:$CR$600,MATCH(1,(GMWA!$CQ$2:$CQ$600=C$3)*(GMWA!$CP$2:$CP$600=C$4)*(GMWA!$CR$2:$CR$600=C$1),0),$A80-1966)</f>
        <v>3565.3519999999999</v>
      </c>
      <c r="D80" s="5" cm="1">
        <f t="array" ref="D80">INDEX(GMWA!$A$2:$CR$600,MATCH(1,(GMWA!$CQ$2:$CQ$600=D$3)*(GMWA!$CP$2:$CP$600=D$4)*(GMWA!$CR$2:$CR$600=D$1),0),$A80-1966)</f>
        <v>21834.240000000002</v>
      </c>
      <c r="E80" s="5" cm="1">
        <f t="array" ref="E80">INDEX(GMWA!$A$2:$CR$600,MATCH(1,(GMWA!$CQ$2:$CQ$600=E$3)*(GMWA!$CP$2:$CP$600=E$4)*(GMWA!$CR$2:$CR$600=E$1),0),$A80-1966)</f>
        <v>112770.9</v>
      </c>
      <c r="F80" s="5" cm="1">
        <f t="array" ref="F80">INDEX(GMWA!$A$2:$CR$600,MATCH(1,(GMWA!$CQ$2:$CQ$600=F$3)*(GMWA!$CP$2:$CP$600=F$4)*(GMWA!$CR$2:$CR$600=F$1),0),$A80-1966)</f>
        <v>100449.8</v>
      </c>
      <c r="G80" s="5" cm="1">
        <f t="array" ref="G80">INDEX(GMWA!$A$2:$CR$600,MATCH(1,(GMWA!$CQ$2:$CQ$600=G$3)*(GMWA!$CP$2:$CP$600=G$4)*(GMWA!$CR$2:$CR$600=G$1),0),$A80-1966)</f>
        <v>63.197130000000001</v>
      </c>
      <c r="H80" s="5" cm="1">
        <f t="array" ref="H80">INDEX(GMWA!$A$2:$CR$600,MATCH(1,(GMWA!$CQ$2:$CQ$600=H$3)*(GMWA!$CP$2:$CP$600=H$4)*(GMWA!$CR$2:$CR$600=H$1),0),$A80-1966)</f>
        <v>53138.68</v>
      </c>
      <c r="I80" s="5" cm="1">
        <f t="array" ref="I80">INDEX(GMWA!$A$2:$CR$600,MATCH(1,(GMWA!$CQ$2:$CQ$600=I$3)*(GMWA!$CP$2:$CP$600=I$4)*(GMWA!$CR$2:$CR$600=I$1),0),$A80-1966)</f>
        <v>4.1929299999999996</v>
      </c>
      <c r="J80" s="5" cm="1">
        <f t="array" ref="J80">INDEX(GMWA!$A$2:$CR$600,MATCH(1,(GMWA!$CQ$2:$CQ$600=J$3)*(GMWA!$CP$2:$CP$600=J$4)*(GMWA!$CR$2:$CR$600=J$1),0),$A80-1966)</f>
        <v>58509.53</v>
      </c>
      <c r="K80" s="5" cm="1">
        <f t="array" ref="K80">INDEX(GMWA!$A$2:$CR$600,MATCH(1,(GMWA!$CQ$2:$CQ$600=K$3)*(GMWA!$CP$2:$CP$600=K$4)*(GMWA!$CR$2:$CR$600=K$1),0),$A80-1966)</f>
        <v>62.944710000000001</v>
      </c>
      <c r="L80" s="5" cm="1">
        <f t="array" ref="L80">INDEX(GMWA!$A$2:$CR$600,MATCH(1,(GMWA!$CQ$2:$CQ$600=L$3)*(GMWA!$CP$2:$CP$600=L$4)*(GMWA!$CR$2:$CR$600=L$1),0),$A80-1966)</f>
        <v>131.35570000000001</v>
      </c>
      <c r="M80" s="5" cm="1">
        <f t="array" ref="M80">INDEX(GMWA!$A$2:$CR$600,MATCH(1,(GMWA!$CQ$2:$CQ$600=M$3)*(GMWA!$CP$2:$CP$600=M$4)*(GMWA!$CR$2:$CR$600=M$1),0),$A80-1966)</f>
        <v>119.4336</v>
      </c>
      <c r="N80" s="5" cm="1">
        <f t="array" ref="N80">INDEX(GMWA!$A$2:$CR$600,MATCH(1,(GMWA!$CQ$2:$CQ$600=N$3)*(GMWA!$CP$2:$CP$600=N$4)*(GMWA!$CR$2:$CR$600=N$1),0),$A80-1966)</f>
        <v>66.461039999999997</v>
      </c>
      <c r="O80" s="5" cm="1">
        <f t="array" ref="O80">INDEX(GMWA!$A$2:$CR$600,MATCH(1,(GMWA!$CQ$2:$CQ$600=O$3)*(GMWA!$CP$2:$CP$600=O$4)*(GMWA!$CR$2:$CR$600=O$1),0),$A80-1966)</f>
        <v>25.088550000000001</v>
      </c>
      <c r="P80" s="5" cm="1">
        <f t="array" ref="P80">INDEX(GMWA!$A$2:$CR$600,MATCH(1,(GMWA!$CQ$2:$CQ$600=P$3)*(GMWA!$CP$2:$CP$600=P$4)*(GMWA!$CR$2:$CR$600=P$1),0),$A80-1966)</f>
        <v>20.077839999999998</v>
      </c>
      <c r="Q80" s="5" cm="1">
        <f t="array" ref="Q80">INDEX(GMWA!$A$2:$CR$600,MATCH(1,(GMWA!$CQ$2:$CQ$600=Q$3)*(GMWA!$CP$2:$CP$600=Q$4)*(GMWA!$CR$2:$CR$600=Q$1),0),$A80-1966)</f>
        <v>10.776899999999999</v>
      </c>
      <c r="R80" s="5" cm="1">
        <f t="array" ref="R80">INDEX(GMWA!$A$2:$CR$600,MATCH(1,(GMWA!$CQ$2:$CQ$600=R$3)*(GMWA!$CP$2:$CP$600=R$4)*(GMWA!$CR$2:$CR$600=R$1),0),$A80-1966)</f>
        <v>7.7567000000000004</v>
      </c>
      <c r="S80" s="5" cm="1">
        <f t="array" ref="S80">INDEX(GMWA!$A$2:$CR$600,MATCH(1,(GMWA!$CQ$2:$CQ$600=S$3)*(GMWA!$CP$2:$CP$600=S$4)*(GMWA!$CR$2:$CR$600=S$1),0),$A80-1966)</f>
        <v>10.97448</v>
      </c>
      <c r="T80" s="5" cm="1">
        <f t="array" ref="T80">INDEX(GMWA!$A$2:$CR$600,MATCH(1,(GMWA!$CQ$2:$CQ$600=T$3)*(GMWA!$CP$2:$CP$600=T$4)*(GMWA!$CR$2:$CR$600=T$1),0),$A80-1966)</f>
        <v>14.13458</v>
      </c>
      <c r="U80" s="5" cm="1">
        <f t="array" ref="U80">INDEX(GMWA!$A$2:$CR$600,MATCH(1,(GMWA!$CQ$2:$CQ$600=U$3)*(GMWA!$CP$2:$CP$600=U$4)*(GMWA!$CR$2:$CR$600=U$1),0),$A80-1966)</f>
        <v>8.9111130000000003</v>
      </c>
      <c r="V80" s="5" cm="1">
        <f t="array" ref="V80">INDEX(GMWA!$A$2:$CR$600,MATCH(1,(GMWA!$CQ$2:$CQ$600=V$3)*(GMWA!$CP$2:$CP$600=V$4)*(GMWA!$CR$2:$CR$600=V$1),0),$A80-1966)</f>
        <v>5613763</v>
      </c>
      <c r="W80" s="5" cm="1">
        <f t="array" ref="W80">INDEX(GMWA!$A$2:$CR$600,MATCH(1,(GMWA!$CQ$2:$CQ$600=W$3)*(GMWA!$CP$2:$CP$600=W$4)*(GMWA!$CR$2:$CR$600=W$1),0),$A80-1966)</f>
        <v>118094.9</v>
      </c>
      <c r="X80" s="5" cm="1">
        <f t="array" ref="X80">INDEX(GMWA!$A$2:$CR$600,MATCH(1,(GMWA!$CQ$2:$CQ$600=X$3)*(GMWA!$CP$2:$CP$600=X$4)*(GMWA!$CR$2:$CR$600=X$1),0),$A80-1966)</f>
        <v>1566640</v>
      </c>
      <c r="Y80" s="5" cm="1">
        <f t="array" ref="Y80">INDEX(GMWA!$A$2:$CR$600,MATCH(1,(GMWA!$CQ$2:$CQ$600=Y$3)*(GMWA!$CP$2:$CP$600=Y$4)*(GMWA!$CR$2:$CR$600=Y$1),0),$A80-1966)</f>
        <v>3077581</v>
      </c>
      <c r="Z80" s="5" cm="1">
        <f t="array" ref="Z80">INDEX(GMWA!$A$2:$CR$600,MATCH(1,(GMWA!$CQ$2:$CQ$600=Z$3)*(GMWA!$CP$2:$CP$600=Z$4)*(GMWA!$CR$2:$CR$600=Z$1),0),$A80-1966)</f>
        <v>3228483</v>
      </c>
      <c r="AA80" s="5" cm="1">
        <f t="array" ref="AA80">INDEX(GMWA!$A$2:$CR$600,MATCH(1,(GMWA!$CQ$2:$CQ$600=AA$3)*(GMWA!$CP$2:$CP$600=AA$4)*(GMWA!$CR$2:$CR$600=AA$1),0),$A80-1966)</f>
        <v>939.37070000000006</v>
      </c>
      <c r="AB80" s="5" cm="1">
        <f t="array" ref="AB80">INDEX(GMWA!$A$2:$CR$600,MATCH(1,(GMWA!$CQ$2:$CQ$600=AB$3)*(GMWA!$CP$2:$CP$600=AB$4)*(GMWA!$CR$2:$CR$600=AB$1),0),$A80-1966)</f>
        <v>3289103</v>
      </c>
      <c r="AC80" s="5" cm="1">
        <f t="array" ref="AC80">INDEX(GMWA!$A$2:$CR$600,MATCH(1,(GMWA!$CQ$2:$CQ$600=AC$3)*(GMWA!$CP$2:$CP$600=AC$4)*(GMWA!$CR$2:$CR$600=AC$1),0),$A80-1966)</f>
        <v>399.5412</v>
      </c>
      <c r="AD80" s="5" cm="1">
        <f t="array" ref="AD80">INDEX(GMWA!$A$2:$CR$600,MATCH(1,(GMWA!$CQ$2:$CQ$600=AD$3)*(GMWA!$CP$2:$CP$600=AD$4)*(GMWA!$CR$2:$CR$600=AD$1),0),$A80-1966)</f>
        <v>2334469</v>
      </c>
      <c r="AE80" s="5" cm="1">
        <f t="array" ref="AE80">INDEX(GMWA!$A$2:$CR$600,MATCH(1,(GMWA!$CQ$2:$CQ$600=AE$3)*(GMWA!$CP$2:$CP$600=AE$4)*(GMWA!$CR$2:$CR$600=AE$1),0),$A80-1966)</f>
        <v>3220.5030000000002</v>
      </c>
      <c r="AF80" s="5" cm="1">
        <f t="array" ref="AF80">INDEX(GMWA!$A$2:$CR$600,MATCH(1,(GMWA!$CQ$2:$CQ$600=AF$3)*(GMWA!$CP$2:$CP$600=AF$4)*(GMWA!$CR$2:$CR$600=AF$1),0),$A80-1966)</f>
        <v>6586.7349999999997</v>
      </c>
      <c r="AG80" s="5" cm="1">
        <f t="array" ref="AG80">INDEX(GMWA!$A$2:$CR$600,MATCH(1,(GMWA!$CQ$2:$CQ$600=AG$3)*(GMWA!$CP$2:$CP$600=AG$4)*(GMWA!$CR$2:$CR$600=AG$1),0),$A80-1966)</f>
        <v>4477.1049999999996</v>
      </c>
      <c r="AH80" s="5" cm="1">
        <f t="array" ref="AH80">INDEX(GMWA!$A$2:$CR$600,MATCH(1,(GMWA!$CQ$2:$CQ$600=AH$3)*(GMWA!$CP$2:$CP$600=AH$4)*(GMWA!$CR$2:$CR$600=AH$1),0),$A80-1966)</f>
        <v>2894.4229999999998</v>
      </c>
      <c r="AI80" s="5" cm="1">
        <f t="array" ref="AI80">INDEX(GMWA!$A$2:$CR$600,MATCH(1,(GMWA!$CQ$2:$CQ$600=AI$3)*(GMWA!$CP$2:$CP$600=AI$4)*(GMWA!$CR$2:$CR$600=AI$1),0),$A80-1966)</f>
        <v>1058.979</v>
      </c>
      <c r="AJ80" s="5" cm="1">
        <f t="array" ref="AJ80">INDEX(GMWA!$A$2:$CR$600,MATCH(1,(GMWA!$CQ$2:$CQ$600=AJ$3)*(GMWA!$CP$2:$CP$600=AJ$4)*(GMWA!$CR$2:$CR$600=AJ$1),0),$A80-1966)</f>
        <v>1001.18</v>
      </c>
      <c r="AK80" s="5" cm="1">
        <f t="array" ref="AK80">INDEX(GMWA!$A$2:$CR$600,MATCH(1,(GMWA!$CQ$2:$CQ$600=AK$3)*(GMWA!$CP$2:$CP$600=AK$4)*(GMWA!$CR$2:$CR$600=AK$1),0),$A80-1966)</f>
        <v>737.93240000000003</v>
      </c>
      <c r="AL80" s="5" cm="1">
        <f t="array" ref="AL80">INDEX(GMWA!$A$2:$CR$600,MATCH(1,(GMWA!$CQ$2:$CQ$600=AL$3)*(GMWA!$CP$2:$CP$600=AL$4)*(GMWA!$CR$2:$CR$600=AL$1),0),$A80-1966)</f>
        <v>374.95499999999998</v>
      </c>
      <c r="AM80" s="5" cm="1">
        <f t="array" ref="AM80">INDEX(GMWA!$A$2:$CR$600,MATCH(1,(GMWA!$CQ$2:$CQ$600=AM$3)*(GMWA!$CP$2:$CP$600=AM$4)*(GMWA!$CR$2:$CR$600=AM$1),0),$A80-1966)</f>
        <v>370.79329999999999</v>
      </c>
      <c r="AN80" s="5" cm="1">
        <f t="array" ref="AN80">INDEX(GMWA!$A$2:$CR$600,MATCH(1,(GMWA!$CQ$2:$CQ$600=AN$3)*(GMWA!$CP$2:$CP$600=AN$4)*(GMWA!$CR$2:$CR$600=AN$1),0),$A80-1966)</f>
        <v>559.95140000000004</v>
      </c>
      <c r="AO80" s="5" cm="1">
        <f t="array" ref="AO80">INDEX(GMWA!$A$2:$CR$600,MATCH(1,(GMWA!$CQ$2:$CQ$600=AO$3)*(GMWA!$CP$2:$CP$600=AO$4)*(GMWA!$CR$2:$CR$600=AO$1),0),$A80-1966)</f>
        <v>385.04079999999999</v>
      </c>
      <c r="AP80" s="5" cm="1">
        <f t="array" ref="AP80">INDEX(GMWA!$A$2:$CR$600,MATCH(1,(GMWA!$CQ$2:$CQ$600=AP$3)*(GMWA!$CP$2:$CP$600=AP$4)*(GMWA!$CR$2:$CR$600=AP$1),0),$A80-1966)</f>
        <v>6235961</v>
      </c>
      <c r="AQ80" s="5" cm="1">
        <f t="array" ref="AQ80">INDEX(GMWA!$A$2:$CR$600,MATCH(1,(GMWA!$CQ$2:$CQ$600=AQ$3)*(GMWA!$CP$2:$CP$600=AQ$4)*(GMWA!$CR$2:$CR$600=AQ$1),0),$A80-1966)</f>
        <v>63032.72</v>
      </c>
      <c r="AR80" s="5" cm="1">
        <f t="array" ref="AR80">INDEX(GMWA!$A$2:$CR$600,MATCH(1,(GMWA!$CQ$2:$CQ$600=AR$3)*(GMWA!$CP$2:$CP$600=AR$4)*(GMWA!$CR$2:$CR$600=AR$1),0),$A80-1966)</f>
        <v>859860.8</v>
      </c>
      <c r="AS80" s="5" cm="1">
        <f t="array" ref="AS80">INDEX(GMWA!$A$2:$CR$600,MATCH(1,(GMWA!$CQ$2:$CQ$600=AS$3)*(GMWA!$CP$2:$CP$600=AS$4)*(GMWA!$CR$2:$CR$600=AS$1),0),$A80-1966)</f>
        <v>6793839</v>
      </c>
      <c r="AT80" s="5" cm="1">
        <f t="array" ref="AT80">INDEX(GMWA!$A$2:$CR$600,MATCH(1,(GMWA!$CQ$2:$CQ$600=AT$3)*(GMWA!$CP$2:$CP$600=AT$4)*(GMWA!$CR$2:$CR$600=AT$1),0),$A80-1966)</f>
        <v>7421571</v>
      </c>
      <c r="AU80" s="5" cm="1">
        <f t="array" ref="AU80">INDEX(GMWA!$A$2:$CR$600,MATCH(1,(GMWA!$CQ$2:$CQ$600=AU$3)*(GMWA!$CP$2:$CP$600=AU$4)*(GMWA!$CR$2:$CR$600=AU$1),0),$A80-1966)</f>
        <v>6442.3239999999996</v>
      </c>
      <c r="AV80" s="5" cm="1">
        <f t="array" ref="AV80">INDEX(GMWA!$A$2:$CR$600,MATCH(1,(GMWA!$CQ$2:$CQ$600=AV$3)*(GMWA!$CP$2:$CP$600=AV$4)*(GMWA!$CR$2:$CR$600=AV$1),0),$A80-1966)</f>
        <v>13999840</v>
      </c>
      <c r="AW80" s="5" cm="1">
        <f t="array" ref="AW80">INDEX(GMWA!$A$2:$CR$600,MATCH(1,(GMWA!$CQ$2:$CQ$600=AW$3)*(GMWA!$CP$2:$CP$600=AW$4)*(GMWA!$CR$2:$CR$600=AW$1),0),$A80-1966)</f>
        <v>1509.5820000000001</v>
      </c>
      <c r="AX80" s="5" cm="1">
        <f t="array" ref="AX80">INDEX(GMWA!$A$2:$CR$600,MATCH(1,(GMWA!$CQ$2:$CQ$600=AX$3)*(GMWA!$CP$2:$CP$600=AX$4)*(GMWA!$CR$2:$CR$600=AX$1),0),$A80-1966)</f>
        <v>4679493</v>
      </c>
      <c r="AY80" s="5" cm="1">
        <f t="array" ref="AY80">INDEX(GMWA!$A$2:$CR$600,MATCH(1,(GMWA!$CQ$2:$CQ$600=AY$3)*(GMWA!$CP$2:$CP$600=AY$4)*(GMWA!$CR$2:$CR$600=AY$1),0),$A80-1966)</f>
        <v>8085.4009999999998</v>
      </c>
      <c r="AZ80" s="5" cm="1">
        <f t="array" ref="AZ80">INDEX(GMWA!$A$2:$CR$600,MATCH(1,(GMWA!$CQ$2:$CQ$600=AZ$3)*(GMWA!$CP$2:$CP$600=AZ$4)*(GMWA!$CR$2:$CR$600=AZ$1),0),$A80-1966)</f>
        <v>5498.5569999999998</v>
      </c>
      <c r="BA80" s="5" cm="1">
        <f t="array" ref="BA80">INDEX(GMWA!$A$2:$CR$600,MATCH(1,(GMWA!$CQ$2:$CQ$600=BA$3)*(GMWA!$CP$2:$CP$600=BA$4)*(GMWA!$CR$2:$CR$600=BA$1),0),$A80-1966)</f>
        <v>3445.0439999999999</v>
      </c>
      <c r="BB80" s="5" cm="1">
        <f t="array" ref="BB80">INDEX(GMWA!$A$2:$CR$600,MATCH(1,(GMWA!$CQ$2:$CQ$600=BB$3)*(GMWA!$CP$2:$CP$600=BB$4)*(GMWA!$CR$2:$CR$600=BB$1),0),$A80-1966)</f>
        <v>2827.3910000000001</v>
      </c>
      <c r="BC80" s="5" cm="1">
        <f t="array" ref="BC80">INDEX(GMWA!$A$2:$CR$600,MATCH(1,(GMWA!$CQ$2:$CQ$600=BC$3)*(GMWA!$CP$2:$CP$600=BC$4)*(GMWA!$CR$2:$CR$600=BC$1),0),$A80-1966)</f>
        <v>2203.6060000000002</v>
      </c>
      <c r="BD80" s="5" cm="1">
        <f t="array" ref="BD80">INDEX(GMWA!$A$2:$CR$600,MATCH(1,(GMWA!$CQ$2:$CQ$600=BD$3)*(GMWA!$CP$2:$CP$600=BD$4)*(GMWA!$CR$2:$CR$600=BD$1),0),$A80-1966)</f>
        <v>1212.3720000000001</v>
      </c>
      <c r="BE80" s="5" cm="1">
        <f t="array" ref="BE80">INDEX(GMWA!$A$2:$CR$600,MATCH(1,(GMWA!$CQ$2:$CQ$600=BE$3)*(GMWA!$CP$2:$CP$600=BE$4)*(GMWA!$CR$2:$CR$600=BE$1),0),$A80-1966)</f>
        <v>1029.5239999999999</v>
      </c>
      <c r="BF80" s="5" cm="1">
        <f t="array" ref="BF80">INDEX(GMWA!$A$2:$CR$600,MATCH(1,(GMWA!$CQ$2:$CQ$600=BF$3)*(GMWA!$CP$2:$CP$600=BF$4)*(GMWA!$CR$2:$CR$600=BF$1),0),$A80-1966)</f>
        <v>494.47820000000002</v>
      </c>
      <c r="BG80" s="5" cm="1">
        <f t="array" ref="BG80">INDEX(GMWA!$A$2:$CR$600,MATCH(1,(GMWA!$CQ$2:$CQ$600=BG$3)*(GMWA!$CP$2:$CP$600=BG$4)*(GMWA!$CR$2:$CR$600=BG$1),0),$A80-1966)</f>
        <v>1289.018</v>
      </c>
      <c r="BH80" s="5" cm="1">
        <f t="array" ref="BH80">INDEX(GMWA!$A$2:$CR$600,MATCH(1,(GMWA!$CQ$2:$CQ$600=BH$3)*(GMWA!$CP$2:$CP$600=BH$4)*(GMWA!$CR$2:$CR$600=BH$1),0),$A80-1966)</f>
        <v>425.37099999999998</v>
      </c>
      <c r="BI80" s="5" cm="1">
        <f t="array" ref="BI80">INDEX(GMWA!$A$2:$CR$600,MATCH(1,(GMWA!$CQ$2:$CQ$600=BI$3)*(GMWA!$CP$2:$CP$600=BI$4)*(GMWA!$CR$2:$CR$600=BI$1),0),$A80-1966)</f>
        <v>502.74759999999998</v>
      </c>
      <c r="BK80" s="9">
        <f t="shared" si="50"/>
        <v>3.3370682018460704</v>
      </c>
      <c r="BL80" s="9">
        <f t="shared" si="51"/>
        <v>3.0190567077833164</v>
      </c>
      <c r="BM80" s="9">
        <f t="shared" si="52"/>
        <v>1.393698616146658</v>
      </c>
      <c r="BN80" s="9">
        <f t="shared" si="53"/>
        <v>3.6642707373095948</v>
      </c>
      <c r="BO80" s="9">
        <f t="shared" si="54"/>
        <v>3.1113622094339664</v>
      </c>
      <c r="BP80" s="9">
        <f t="shared" si="55"/>
        <v>6.7276028515686077</v>
      </c>
      <c r="BQ80" s="9">
        <f t="shared" si="56"/>
        <v>1.6155979304995922</v>
      </c>
      <c r="BR80" s="9">
        <f t="shared" si="57"/>
        <v>1.0494362033252138</v>
      </c>
      <c r="BS80" s="9">
        <f t="shared" si="58"/>
        <v>2.5063314184082119</v>
      </c>
      <c r="BT80" s="9">
        <f t="shared" si="59"/>
        <v>1.954499343736056</v>
      </c>
      <c r="BU80" s="9">
        <f t="shared" si="60"/>
        <v>1.9942460111117271</v>
      </c>
      <c r="BV80" s="9">
        <f t="shared" si="61"/>
        <v>2.6676524227151255</v>
      </c>
      <c r="BW80" s="9">
        <f t="shared" si="62"/>
        <v>2.2961757835672256</v>
      </c>
      <c r="BX80" s="9">
        <f t="shared" si="63"/>
        <v>2.3691262999549565</v>
      </c>
      <c r="BY80" s="9">
        <f t="shared" si="64"/>
        <v>2.0054176072234764</v>
      </c>
      <c r="BZ80" s="9">
        <f t="shared" si="65"/>
        <v>1.4604183255810423</v>
      </c>
      <c r="CA80" s="9">
        <f t="shared" si="66"/>
        <v>2.0687015775226363</v>
      </c>
      <c r="CB80" s="9">
        <f t="shared" si="67"/>
        <v>2.9597298548814122</v>
      </c>
      <c r="CC80" s="9">
        <f t="shared" si="68"/>
        <v>2.5242512118015954</v>
      </c>
      <c r="CD80" s="9">
        <f t="shared" si="69"/>
        <v>2.3143295463753453</v>
      </c>
    </row>
    <row r="81" spans="1:82">
      <c r="A81" s="5">
        <f t="shared" si="49"/>
        <v>2047</v>
      </c>
      <c r="B81" s="5" cm="1">
        <f t="array" ref="B81">INDEX(GMWA!$A$2:$CR$600,MATCH(1,(GMWA!$CQ$2:$CQ$600=B$3)*(GMWA!$CP$2:$CP$600=B$4)*(GMWA!$CR$2:$CR$600=B$1),0),$A81-1966)</f>
        <v>193222</v>
      </c>
      <c r="C81" s="5" cm="1">
        <f t="array" ref="C81">INDEX(GMWA!$A$2:$CR$600,MATCH(1,(GMWA!$CQ$2:$CQ$600=C$3)*(GMWA!$CP$2:$CP$600=C$4)*(GMWA!$CR$2:$CR$600=C$1),0),$A81-1966)</f>
        <v>3684.41</v>
      </c>
      <c r="D81" s="5" cm="1">
        <f t="array" ref="D81">INDEX(GMWA!$A$2:$CR$600,MATCH(1,(GMWA!$CQ$2:$CQ$600=D$3)*(GMWA!$CP$2:$CP$600=D$4)*(GMWA!$CR$2:$CR$600=D$1),0),$A81-1966)</f>
        <v>21972.7</v>
      </c>
      <c r="E81" s="5" cm="1">
        <f t="array" ref="E81">INDEX(GMWA!$A$2:$CR$600,MATCH(1,(GMWA!$CQ$2:$CQ$600=E$3)*(GMWA!$CP$2:$CP$600=E$4)*(GMWA!$CR$2:$CR$600=E$1),0),$A81-1966)</f>
        <v>112048.1</v>
      </c>
      <c r="F81" s="5" cm="1">
        <f t="array" ref="F81">INDEX(GMWA!$A$2:$CR$600,MATCH(1,(GMWA!$CQ$2:$CQ$600=F$3)*(GMWA!$CP$2:$CP$600=F$4)*(GMWA!$CR$2:$CR$600=F$1),0),$A81-1966)</f>
        <v>104847.2</v>
      </c>
      <c r="G81" s="5" cm="1">
        <f t="array" ref="G81">INDEX(GMWA!$A$2:$CR$600,MATCH(1,(GMWA!$CQ$2:$CQ$600=G$3)*(GMWA!$CP$2:$CP$600=G$4)*(GMWA!$CR$2:$CR$600=G$1),0),$A81-1966)</f>
        <v>65.539159999999995</v>
      </c>
      <c r="H81" s="5" cm="1">
        <f t="array" ref="H81">INDEX(GMWA!$A$2:$CR$600,MATCH(1,(GMWA!$CQ$2:$CQ$600=H$3)*(GMWA!$CP$2:$CP$600=H$4)*(GMWA!$CR$2:$CR$600=H$1),0),$A81-1966)</f>
        <v>53712.77</v>
      </c>
      <c r="I81" s="5" cm="1">
        <f t="array" ref="I81">INDEX(GMWA!$A$2:$CR$600,MATCH(1,(GMWA!$CQ$2:$CQ$600=I$3)*(GMWA!$CP$2:$CP$600=I$4)*(GMWA!$CR$2:$CR$600=I$1),0),$A81-1966)</f>
        <v>4.3090609999999998</v>
      </c>
      <c r="J81" s="5" cm="1">
        <f t="array" ref="J81">INDEX(GMWA!$A$2:$CR$600,MATCH(1,(GMWA!$CQ$2:$CQ$600=J$3)*(GMWA!$CP$2:$CP$600=J$4)*(GMWA!$CR$2:$CR$600=J$1),0),$A81-1966)</f>
        <v>60188.21</v>
      </c>
      <c r="K81" s="5" cm="1">
        <f t="array" ref="K81">INDEX(GMWA!$A$2:$CR$600,MATCH(1,(GMWA!$CQ$2:$CQ$600=K$3)*(GMWA!$CP$2:$CP$600=K$4)*(GMWA!$CR$2:$CR$600=K$1),0),$A81-1966)</f>
        <v>63.802289999999999</v>
      </c>
      <c r="L81" s="5" cm="1">
        <f t="array" ref="L81">INDEX(GMWA!$A$2:$CR$600,MATCH(1,(GMWA!$CQ$2:$CQ$600=L$3)*(GMWA!$CP$2:$CP$600=L$4)*(GMWA!$CR$2:$CR$600=L$1),0),$A81-1966)</f>
        <v>134.8159</v>
      </c>
      <c r="M81" s="5" cm="1">
        <f t="array" ref="M81">INDEX(GMWA!$A$2:$CR$600,MATCH(1,(GMWA!$CQ$2:$CQ$600=M$3)*(GMWA!$CP$2:$CP$600=M$4)*(GMWA!$CR$2:$CR$600=M$1),0),$A81-1966)</f>
        <v>121.0992</v>
      </c>
      <c r="N81" s="5" cm="1">
        <f t="array" ref="N81">INDEX(GMWA!$A$2:$CR$600,MATCH(1,(GMWA!$CQ$2:$CQ$600=N$3)*(GMWA!$CP$2:$CP$600=N$4)*(GMWA!$CR$2:$CR$600=N$1),0),$A81-1966)</f>
        <v>68.127930000000006</v>
      </c>
      <c r="O81" s="5" cm="1">
        <f t="array" ref="O81">INDEX(GMWA!$A$2:$CR$600,MATCH(1,(GMWA!$CQ$2:$CQ$600=O$3)*(GMWA!$CP$2:$CP$600=O$4)*(GMWA!$CR$2:$CR$600=O$1),0),$A81-1966)</f>
        <v>25.82226</v>
      </c>
      <c r="P81" s="5" cm="1">
        <f t="array" ref="P81">INDEX(GMWA!$A$2:$CR$600,MATCH(1,(GMWA!$CQ$2:$CQ$600=P$3)*(GMWA!$CP$2:$CP$600=P$4)*(GMWA!$CR$2:$CR$600=P$1),0),$A81-1966)</f>
        <v>20.446020000000001</v>
      </c>
      <c r="Q81" s="5" cm="1">
        <f t="array" ref="Q81">INDEX(GMWA!$A$2:$CR$600,MATCH(1,(GMWA!$CQ$2:$CQ$600=Q$3)*(GMWA!$CP$2:$CP$600=Q$4)*(GMWA!$CR$2:$CR$600=Q$1),0),$A81-1966)</f>
        <v>11.016019999999999</v>
      </c>
      <c r="R81" s="5" cm="1">
        <f t="array" ref="R81">INDEX(GMWA!$A$2:$CR$600,MATCH(1,(GMWA!$CQ$2:$CQ$600=R$3)*(GMWA!$CP$2:$CP$600=R$4)*(GMWA!$CR$2:$CR$600=R$1),0),$A81-1966)</f>
        <v>7.9156129999999996</v>
      </c>
      <c r="S81" s="5" cm="1">
        <f t="array" ref="S81">INDEX(GMWA!$A$2:$CR$600,MATCH(1,(GMWA!$CQ$2:$CQ$600=S$3)*(GMWA!$CP$2:$CP$600=S$4)*(GMWA!$CR$2:$CR$600=S$1),0),$A81-1966)</f>
        <v>11.370430000000001</v>
      </c>
      <c r="T81" s="5" cm="1">
        <f t="array" ref="T81">INDEX(GMWA!$A$2:$CR$600,MATCH(1,(GMWA!$CQ$2:$CQ$600=T$3)*(GMWA!$CP$2:$CP$600=T$4)*(GMWA!$CR$2:$CR$600=T$1),0),$A81-1966)</f>
        <v>14.27852</v>
      </c>
      <c r="U81" s="5" cm="1">
        <f t="array" ref="U81">INDEX(GMWA!$A$2:$CR$600,MATCH(1,(GMWA!$CQ$2:$CQ$600=U$3)*(GMWA!$CP$2:$CP$600=U$4)*(GMWA!$CR$2:$CR$600=U$1),0),$A81-1966)</f>
        <v>9.0604569999999995</v>
      </c>
      <c r="V81" s="5" cm="1">
        <f t="array" ref="V81">INDEX(GMWA!$A$2:$CR$600,MATCH(1,(GMWA!$CQ$2:$CQ$600=V$3)*(GMWA!$CP$2:$CP$600=V$4)*(GMWA!$CR$2:$CR$600=V$1),0),$A81-1966)</f>
        <v>5828640</v>
      </c>
      <c r="W81" s="5" cm="1">
        <f t="array" ref="W81">INDEX(GMWA!$A$2:$CR$600,MATCH(1,(GMWA!$CQ$2:$CQ$600=W$3)*(GMWA!$CP$2:$CP$600=W$4)*(GMWA!$CR$2:$CR$600=W$1),0),$A81-1966)</f>
        <v>122521.7</v>
      </c>
      <c r="X81" s="5" cm="1">
        <f t="array" ref="X81">INDEX(GMWA!$A$2:$CR$600,MATCH(1,(GMWA!$CQ$2:$CQ$600=X$3)*(GMWA!$CP$2:$CP$600=X$4)*(GMWA!$CR$2:$CR$600=X$1),0),$A81-1966)</f>
        <v>1570347</v>
      </c>
      <c r="Y81" s="5" cm="1">
        <f t="array" ref="Y81">INDEX(GMWA!$A$2:$CR$600,MATCH(1,(GMWA!$CQ$2:$CQ$600=Y$3)*(GMWA!$CP$2:$CP$600=Y$4)*(GMWA!$CR$2:$CR$600=Y$1),0),$A81-1966)</f>
        <v>3028696</v>
      </c>
      <c r="Z81" s="5" cm="1">
        <f t="array" ref="Z81">INDEX(GMWA!$A$2:$CR$600,MATCH(1,(GMWA!$CQ$2:$CQ$600=Z$3)*(GMWA!$CP$2:$CP$600=Z$4)*(GMWA!$CR$2:$CR$600=Z$1),0),$A81-1966)</f>
        <v>3355697</v>
      </c>
      <c r="AA81" s="5" cm="1">
        <f t="array" ref="AA81">INDEX(GMWA!$A$2:$CR$600,MATCH(1,(GMWA!$CQ$2:$CQ$600=AA$3)*(GMWA!$CP$2:$CP$600=AA$4)*(GMWA!$CR$2:$CR$600=AA$1),0),$A81-1966)</f>
        <v>942.35479999999995</v>
      </c>
      <c r="AB81" s="5" cm="1">
        <f t="array" ref="AB81">INDEX(GMWA!$A$2:$CR$600,MATCH(1,(GMWA!$CQ$2:$CQ$600=AB$3)*(GMWA!$CP$2:$CP$600=AB$4)*(GMWA!$CR$2:$CR$600=AB$1),0),$A81-1966)</f>
        <v>3330083</v>
      </c>
      <c r="AC81" s="5" cm="1">
        <f t="array" ref="AC81">INDEX(GMWA!$A$2:$CR$600,MATCH(1,(GMWA!$CQ$2:$CQ$600=AC$3)*(GMWA!$CP$2:$CP$600=AC$4)*(GMWA!$CR$2:$CR$600=AC$1),0),$A81-1966)</f>
        <v>419.62270000000001</v>
      </c>
      <c r="AD81" s="5" cm="1">
        <f t="array" ref="AD81">INDEX(GMWA!$A$2:$CR$600,MATCH(1,(GMWA!$CQ$2:$CQ$600=AD$3)*(GMWA!$CP$2:$CP$600=AD$4)*(GMWA!$CR$2:$CR$600=AD$1),0),$A81-1966)</f>
        <v>2382908</v>
      </c>
      <c r="AE81" s="5" cm="1">
        <f t="array" ref="AE81">INDEX(GMWA!$A$2:$CR$600,MATCH(1,(GMWA!$CQ$2:$CQ$600=AE$3)*(GMWA!$CP$2:$CP$600=AE$4)*(GMWA!$CR$2:$CR$600=AE$1),0),$A81-1966)</f>
        <v>3265.2069999999999</v>
      </c>
      <c r="AF81" s="5" cm="1">
        <f t="array" ref="AF81">INDEX(GMWA!$A$2:$CR$600,MATCH(1,(GMWA!$CQ$2:$CQ$600=AF$3)*(GMWA!$CP$2:$CP$600=AF$4)*(GMWA!$CR$2:$CR$600=AF$1),0),$A81-1966)</f>
        <v>6765.8509999999997</v>
      </c>
      <c r="AG81" s="5" cm="1">
        <f t="array" ref="AG81">INDEX(GMWA!$A$2:$CR$600,MATCH(1,(GMWA!$CQ$2:$CQ$600=AG$3)*(GMWA!$CP$2:$CP$600=AG$4)*(GMWA!$CR$2:$CR$600=AG$1),0),$A81-1966)</f>
        <v>4532.259</v>
      </c>
      <c r="AH81" s="5" cm="1">
        <f t="array" ref="AH81">INDEX(GMWA!$A$2:$CR$600,MATCH(1,(GMWA!$CQ$2:$CQ$600=AH$3)*(GMWA!$CP$2:$CP$600=AH$4)*(GMWA!$CR$2:$CR$600=AH$1),0),$A81-1966)</f>
        <v>2965.6759999999999</v>
      </c>
      <c r="AI81" s="5" cm="1">
        <f t="array" ref="AI81">INDEX(GMWA!$A$2:$CR$600,MATCH(1,(GMWA!$CQ$2:$CQ$600=AI$3)*(GMWA!$CP$2:$CP$600=AI$4)*(GMWA!$CR$2:$CR$600=AI$1),0),$A81-1966)</f>
        <v>1090.3</v>
      </c>
      <c r="AJ81" s="5" cm="1">
        <f t="array" ref="AJ81">INDEX(GMWA!$A$2:$CR$600,MATCH(1,(GMWA!$CQ$2:$CQ$600=AJ$3)*(GMWA!$CP$2:$CP$600=AJ$4)*(GMWA!$CR$2:$CR$600=AJ$1),0),$A81-1966)</f>
        <v>1019.141</v>
      </c>
      <c r="AK81" s="5" cm="1">
        <f t="array" ref="AK81">INDEX(GMWA!$A$2:$CR$600,MATCH(1,(GMWA!$CQ$2:$CQ$600=AK$3)*(GMWA!$CP$2:$CP$600=AK$4)*(GMWA!$CR$2:$CR$600=AK$1),0),$A81-1966)</f>
        <v>749.96460000000002</v>
      </c>
      <c r="AL81" s="5" cm="1">
        <f t="array" ref="AL81">INDEX(GMWA!$A$2:$CR$600,MATCH(1,(GMWA!$CQ$2:$CQ$600=AL$3)*(GMWA!$CP$2:$CP$600=AL$4)*(GMWA!$CR$2:$CR$600=AL$1),0),$A81-1966)</f>
        <v>381.25200000000001</v>
      </c>
      <c r="AM81" s="5" cm="1">
        <f t="array" ref="AM81">INDEX(GMWA!$A$2:$CR$600,MATCH(1,(GMWA!$CQ$2:$CQ$600=AM$3)*(GMWA!$CP$2:$CP$600=AM$4)*(GMWA!$CR$2:$CR$600=AM$1),0),$A81-1966)</f>
        <v>385.16489999999999</v>
      </c>
      <c r="AN81" s="5" cm="1">
        <f t="array" ref="AN81">INDEX(GMWA!$A$2:$CR$600,MATCH(1,(GMWA!$CQ$2:$CQ$600=AN$3)*(GMWA!$CP$2:$CP$600=AN$4)*(GMWA!$CR$2:$CR$600=AN$1),0),$A81-1966)</f>
        <v>565.74530000000004</v>
      </c>
      <c r="AO81" s="5" cm="1">
        <f t="array" ref="AO81">INDEX(GMWA!$A$2:$CR$600,MATCH(1,(GMWA!$CQ$2:$CQ$600=AO$3)*(GMWA!$CP$2:$CP$600=AO$4)*(GMWA!$CR$2:$CR$600=AO$1),0),$A81-1966)</f>
        <v>393.97919999999999</v>
      </c>
      <c r="AP81" s="5" cm="1">
        <f t="array" ref="AP81">INDEX(GMWA!$A$2:$CR$600,MATCH(1,(GMWA!$CQ$2:$CQ$600=AP$3)*(GMWA!$CP$2:$CP$600=AP$4)*(GMWA!$CR$2:$CR$600=AP$1),0),$A81-1966)</f>
        <v>6468649</v>
      </c>
      <c r="AQ81" s="5" cm="1">
        <f t="array" ref="AQ81">INDEX(GMWA!$A$2:$CR$600,MATCH(1,(GMWA!$CQ$2:$CQ$600=AQ$3)*(GMWA!$CP$2:$CP$600=AQ$4)*(GMWA!$CR$2:$CR$600=AQ$1),0),$A81-1966)</f>
        <v>65204.13</v>
      </c>
      <c r="AR81" s="5" cm="1">
        <f t="array" ref="AR81">INDEX(GMWA!$A$2:$CR$600,MATCH(1,(GMWA!$CQ$2:$CQ$600=AR$3)*(GMWA!$CP$2:$CP$600=AR$4)*(GMWA!$CR$2:$CR$600=AR$1),0),$A81-1966)</f>
        <v>873682.2</v>
      </c>
      <c r="AS81" s="5" cm="1">
        <f t="array" ref="AS81">INDEX(GMWA!$A$2:$CR$600,MATCH(1,(GMWA!$CQ$2:$CQ$600=AS$3)*(GMWA!$CP$2:$CP$600=AS$4)*(GMWA!$CR$2:$CR$600=AS$1),0),$A81-1966)</f>
        <v>7039754</v>
      </c>
      <c r="AT81" s="5" cm="1">
        <f t="array" ref="AT81">INDEX(GMWA!$A$2:$CR$600,MATCH(1,(GMWA!$CQ$2:$CQ$600=AT$3)*(GMWA!$CP$2:$CP$600=AT$4)*(GMWA!$CR$2:$CR$600=AT$1),0),$A81-1966)</f>
        <v>7734892</v>
      </c>
      <c r="AU81" s="5" cm="1">
        <f t="array" ref="AU81">INDEX(GMWA!$A$2:$CR$600,MATCH(1,(GMWA!$CQ$2:$CQ$600=AU$3)*(GMWA!$CP$2:$CP$600=AU$4)*(GMWA!$CR$2:$CR$600=AU$1),0),$A81-1966)</f>
        <v>6678.0410000000002</v>
      </c>
      <c r="AV81" s="5" cm="1">
        <f t="array" ref="AV81">INDEX(GMWA!$A$2:$CR$600,MATCH(1,(GMWA!$CQ$2:$CQ$600=AV$3)*(GMWA!$CP$2:$CP$600=AV$4)*(GMWA!$CR$2:$CR$600=AV$1),0),$A81-1966)</f>
        <v>14490990</v>
      </c>
      <c r="AW81" s="5" cm="1">
        <f t="array" ref="AW81">INDEX(GMWA!$A$2:$CR$600,MATCH(1,(GMWA!$CQ$2:$CQ$600=AW$3)*(GMWA!$CP$2:$CP$600=AW$4)*(GMWA!$CR$2:$CR$600=AW$1),0),$A81-1966)</f>
        <v>1551.393</v>
      </c>
      <c r="AX81" s="5" cm="1">
        <f t="array" ref="AX81">INDEX(GMWA!$A$2:$CR$600,MATCH(1,(GMWA!$CQ$2:$CQ$600=AX$3)*(GMWA!$CP$2:$CP$600=AX$4)*(GMWA!$CR$2:$CR$600=AX$1),0),$A81-1966)</f>
        <v>4786579</v>
      </c>
      <c r="AY81" s="5" cm="1">
        <f t="array" ref="AY81">INDEX(GMWA!$A$2:$CR$600,MATCH(1,(GMWA!$CQ$2:$CQ$600=AY$3)*(GMWA!$CP$2:$CP$600=AY$4)*(GMWA!$CR$2:$CR$600=AY$1),0),$A81-1966)</f>
        <v>8325.0969999999998</v>
      </c>
      <c r="AZ81" s="5" cm="1">
        <f t="array" ref="AZ81">INDEX(GMWA!$A$2:$CR$600,MATCH(1,(GMWA!$CQ$2:$CQ$600=AZ$3)*(GMWA!$CP$2:$CP$600=AZ$4)*(GMWA!$CR$2:$CR$600=AZ$1),0),$A81-1966)</f>
        <v>5643.9089999999997</v>
      </c>
      <c r="BA81" s="5" cm="1">
        <f t="array" ref="BA81">INDEX(GMWA!$A$2:$CR$600,MATCH(1,(GMWA!$CQ$2:$CQ$600=BA$3)*(GMWA!$CP$2:$CP$600=BA$4)*(GMWA!$CR$2:$CR$600=BA$1),0),$A81-1966)</f>
        <v>3519.692</v>
      </c>
      <c r="BB81" s="5" cm="1">
        <f t="array" ref="BB81">INDEX(GMWA!$A$2:$CR$600,MATCH(1,(GMWA!$CQ$2:$CQ$600=BB$3)*(GMWA!$CP$2:$CP$600=BB$4)*(GMWA!$CR$2:$CR$600=BB$1),0),$A81-1966)</f>
        <v>2901.39</v>
      </c>
      <c r="BC81" s="5" cm="1">
        <f t="array" ref="BC81">INDEX(GMWA!$A$2:$CR$600,MATCH(1,(GMWA!$CQ$2:$CQ$600=BC$3)*(GMWA!$CP$2:$CP$600=BC$4)*(GMWA!$CR$2:$CR$600=BC$1),0),$A81-1966)</f>
        <v>2271.377</v>
      </c>
      <c r="BD81" s="5" cm="1">
        <f t="array" ref="BD81">INDEX(GMWA!$A$2:$CR$600,MATCH(1,(GMWA!$CQ$2:$CQ$600=BD$3)*(GMWA!$CP$2:$CP$600=BD$4)*(GMWA!$CR$2:$CR$600=BD$1),0),$A81-1966)</f>
        <v>1244.9860000000001</v>
      </c>
      <c r="BE81" s="5" cm="1">
        <f t="array" ref="BE81">INDEX(GMWA!$A$2:$CR$600,MATCH(1,(GMWA!$CQ$2:$CQ$600=BE$3)*(GMWA!$CP$2:$CP$600=BE$4)*(GMWA!$CR$2:$CR$600=BE$1),0),$A81-1966)</f>
        <v>1059.6769999999999</v>
      </c>
      <c r="BF81" s="5" cm="1">
        <f t="array" ref="BF81">INDEX(GMWA!$A$2:$CR$600,MATCH(1,(GMWA!$CQ$2:$CQ$600=BF$3)*(GMWA!$CP$2:$CP$600=BF$4)*(GMWA!$CR$2:$CR$600=BF$1),0),$A81-1966)</f>
        <v>506.18430000000001</v>
      </c>
      <c r="BG81" s="5" cm="1">
        <f t="array" ref="BG81">INDEX(GMWA!$A$2:$CR$600,MATCH(1,(GMWA!$CQ$2:$CQ$600=BG$3)*(GMWA!$CP$2:$CP$600=BG$4)*(GMWA!$CR$2:$CR$600=BG$1),0),$A81-1966)</f>
        <v>1334.4169999999999</v>
      </c>
      <c r="BH81" s="5" cm="1">
        <f t="array" ref="BH81">INDEX(GMWA!$A$2:$CR$600,MATCH(1,(GMWA!$CQ$2:$CQ$600=BH$3)*(GMWA!$CP$2:$CP$600=BH$4)*(GMWA!$CR$2:$CR$600=BH$1),0),$A81-1966)</f>
        <v>434.81849999999997</v>
      </c>
      <c r="BI81" s="5" cm="1">
        <f t="array" ref="BI81">INDEX(GMWA!$A$2:$CR$600,MATCH(1,(GMWA!$CQ$2:$CQ$600=BI$3)*(GMWA!$CP$2:$CP$600=BI$4)*(GMWA!$CR$2:$CR$600=BI$1),0),$A81-1966)</f>
        <v>515.62900000000002</v>
      </c>
      <c r="BK81" s="9">
        <f t="shared" si="50"/>
        <v>3.3150443328117709</v>
      </c>
      <c r="BL81" s="9">
        <f t="shared" si="51"/>
        <v>3.0071489376983833</v>
      </c>
      <c r="BM81" s="9">
        <f t="shared" si="52"/>
        <v>1.3992257762137923</v>
      </c>
      <c r="BN81" s="9">
        <f t="shared" si="53"/>
        <v>3.6995492449555849</v>
      </c>
      <c r="BO81" s="9">
        <f t="shared" si="54"/>
        <v>3.1244537274968511</v>
      </c>
      <c r="BP81" s="9">
        <f t="shared" si="55"/>
        <v>6.954828478615485</v>
      </c>
      <c r="BQ81" s="9">
        <f t="shared" si="56"/>
        <v>1.6129558932915486</v>
      </c>
      <c r="BR81" s="9">
        <f t="shared" si="57"/>
        <v>1.0268893937339425</v>
      </c>
      <c r="BS81" s="9">
        <f t="shared" si="58"/>
        <v>2.5258302041035572</v>
      </c>
      <c r="BT81" s="9">
        <f t="shared" si="59"/>
        <v>1.9540044474975093</v>
      </c>
      <c r="BU81" s="9">
        <f t="shared" si="60"/>
        <v>1.9925933929080024</v>
      </c>
      <c r="BV81" s="9">
        <f t="shared" si="61"/>
        <v>2.6719390926246711</v>
      </c>
      <c r="BW81" s="9">
        <f t="shared" si="62"/>
        <v>2.297214193323883</v>
      </c>
      <c r="BX81" s="9">
        <f t="shared" si="63"/>
        <v>2.3683628359167201</v>
      </c>
      <c r="BY81" s="9">
        <f t="shared" si="64"/>
        <v>2.0062013008994835</v>
      </c>
      <c r="BZ81" s="9">
        <f t="shared" si="65"/>
        <v>1.4688719974249449</v>
      </c>
      <c r="CA81" s="9">
        <f t="shared" si="66"/>
        <v>2.0762154690336052</v>
      </c>
      <c r="CB81" s="9">
        <f t="shared" si="67"/>
        <v>2.9520940251824612</v>
      </c>
      <c r="CC81" s="9">
        <f t="shared" si="68"/>
        <v>2.5238424428802144</v>
      </c>
      <c r="CD81" s="9">
        <f t="shared" si="69"/>
        <v>2.2997297826890351</v>
      </c>
    </row>
    <row r="82" spans="1:82">
      <c r="A82" s="5">
        <f t="shared" si="49"/>
        <v>2048</v>
      </c>
      <c r="B82" s="5" cm="1">
        <f t="array" ref="B82">INDEX(GMWA!$A$2:$CR$600,MATCH(1,(GMWA!$CQ$2:$CQ$600=B$3)*(GMWA!$CP$2:$CP$600=B$4)*(GMWA!$CR$2:$CR$600=B$1),0),$A82-1966)</f>
        <v>199300.9</v>
      </c>
      <c r="C82" s="5" cm="1">
        <f t="array" ref="C82">INDEX(GMWA!$A$2:$CR$600,MATCH(1,(GMWA!$CQ$2:$CQ$600=C$3)*(GMWA!$CP$2:$CP$600=C$4)*(GMWA!$CR$2:$CR$600=C$1),0),$A82-1966)</f>
        <v>3803.8040000000001</v>
      </c>
      <c r="D82" s="5" cm="1">
        <f t="array" ref="D82">INDEX(GMWA!$A$2:$CR$600,MATCH(1,(GMWA!$CQ$2:$CQ$600=D$3)*(GMWA!$CP$2:$CP$600=D$4)*(GMWA!$CR$2:$CR$600=D$1),0),$A82-1966)</f>
        <v>22117.95</v>
      </c>
      <c r="E82" s="5" cm="1">
        <f t="array" ref="E82">INDEX(GMWA!$A$2:$CR$600,MATCH(1,(GMWA!$CQ$2:$CQ$600=E$3)*(GMWA!$CP$2:$CP$600=E$4)*(GMWA!$CR$2:$CR$600=E$1),0),$A82-1966)</f>
        <v>111200.5</v>
      </c>
      <c r="F82" s="5" cm="1">
        <f t="array" ref="F82">INDEX(GMWA!$A$2:$CR$600,MATCH(1,(GMWA!$CQ$2:$CQ$600=F$3)*(GMWA!$CP$2:$CP$600=F$4)*(GMWA!$CR$2:$CR$600=F$1),0),$A82-1966)</f>
        <v>109441.1</v>
      </c>
      <c r="G82" s="5" cm="1">
        <f t="array" ref="G82">INDEX(GMWA!$A$2:$CR$600,MATCH(1,(GMWA!$CQ$2:$CQ$600=G$3)*(GMWA!$CP$2:$CP$600=G$4)*(GMWA!$CR$2:$CR$600=G$1),0),$A82-1966)</f>
        <v>67.997820000000004</v>
      </c>
      <c r="H82" s="5" cm="1">
        <f t="array" ref="H82">INDEX(GMWA!$A$2:$CR$600,MATCH(1,(GMWA!$CQ$2:$CQ$600=H$3)*(GMWA!$CP$2:$CP$600=H$4)*(GMWA!$CR$2:$CR$600=H$1),0),$A82-1966)</f>
        <v>54298.239999999998</v>
      </c>
      <c r="I82" s="5" cm="1">
        <f t="array" ref="I82">INDEX(GMWA!$A$2:$CR$600,MATCH(1,(GMWA!$CQ$2:$CQ$600=I$3)*(GMWA!$CP$2:$CP$600=I$4)*(GMWA!$CR$2:$CR$600=I$1),0),$A82-1966)</f>
        <v>4.427746</v>
      </c>
      <c r="J82" s="5" cm="1">
        <f t="array" ref="J82">INDEX(GMWA!$A$2:$CR$600,MATCH(1,(GMWA!$CQ$2:$CQ$600=J$3)*(GMWA!$CP$2:$CP$600=J$4)*(GMWA!$CR$2:$CR$600=J$1),0),$A82-1966)</f>
        <v>61867.96</v>
      </c>
      <c r="K82" s="5" cm="1">
        <f t="array" ref="K82">INDEX(GMWA!$A$2:$CR$600,MATCH(1,(GMWA!$CQ$2:$CQ$600=K$3)*(GMWA!$CP$2:$CP$600=K$4)*(GMWA!$CR$2:$CR$600=K$1),0),$A82-1966)</f>
        <v>64.683359999999993</v>
      </c>
      <c r="L82" s="5" cm="1">
        <f t="array" ref="L82">INDEX(GMWA!$A$2:$CR$600,MATCH(1,(GMWA!$CQ$2:$CQ$600=L$3)*(GMWA!$CP$2:$CP$600=L$4)*(GMWA!$CR$2:$CR$600=L$1),0),$A82-1966)</f>
        <v>138.3586</v>
      </c>
      <c r="M82" s="5" cm="1">
        <f t="array" ref="M82">INDEX(GMWA!$A$2:$CR$600,MATCH(1,(GMWA!$CQ$2:$CQ$600=M$3)*(GMWA!$CP$2:$CP$600=M$4)*(GMWA!$CR$2:$CR$600=M$1),0),$A82-1966)</f>
        <v>122.8129</v>
      </c>
      <c r="N82" s="5" cm="1">
        <f t="array" ref="N82">INDEX(GMWA!$A$2:$CR$600,MATCH(1,(GMWA!$CQ$2:$CQ$600=N$3)*(GMWA!$CP$2:$CP$600=N$4)*(GMWA!$CR$2:$CR$600=N$1),0),$A82-1966)</f>
        <v>69.838570000000004</v>
      </c>
      <c r="O82" s="5" cm="1">
        <f t="array" ref="O82">INDEX(GMWA!$A$2:$CR$600,MATCH(1,(GMWA!$CQ$2:$CQ$600=O$3)*(GMWA!$CP$2:$CP$600=O$4)*(GMWA!$CR$2:$CR$600=O$1),0),$A82-1966)</f>
        <v>26.571190000000001</v>
      </c>
      <c r="P82" s="5" cm="1">
        <f t="array" ref="P82">INDEX(GMWA!$A$2:$CR$600,MATCH(1,(GMWA!$CQ$2:$CQ$600=P$3)*(GMWA!$CP$2:$CP$600=P$4)*(GMWA!$CR$2:$CR$600=P$1),0),$A82-1966)</f>
        <v>20.824069999999999</v>
      </c>
      <c r="Q82" s="5" cm="1">
        <f t="array" ref="Q82">INDEX(GMWA!$A$2:$CR$600,MATCH(1,(GMWA!$CQ$2:$CQ$600=Q$3)*(GMWA!$CP$2:$CP$600=Q$4)*(GMWA!$CR$2:$CR$600=Q$1),0),$A82-1966)</f>
        <v>11.262130000000001</v>
      </c>
      <c r="R82" s="5" cm="1">
        <f t="array" ref="R82">INDEX(GMWA!$A$2:$CR$600,MATCH(1,(GMWA!$CQ$2:$CQ$600=R$3)*(GMWA!$CP$2:$CP$600=R$4)*(GMWA!$CR$2:$CR$600=R$1),0),$A82-1966)</f>
        <v>8.0747520000000002</v>
      </c>
      <c r="S82" s="5" cm="1">
        <f t="array" ref="S82">INDEX(GMWA!$A$2:$CR$600,MATCH(1,(GMWA!$CQ$2:$CQ$600=S$3)*(GMWA!$CP$2:$CP$600=S$4)*(GMWA!$CR$2:$CR$600=S$1),0),$A82-1966)</f>
        <v>11.77849</v>
      </c>
      <c r="T82" s="5" cm="1">
        <f t="array" ref="T82">INDEX(GMWA!$A$2:$CR$600,MATCH(1,(GMWA!$CQ$2:$CQ$600=T$3)*(GMWA!$CP$2:$CP$600=T$4)*(GMWA!$CR$2:$CR$600=T$1),0),$A82-1966)</f>
        <v>14.42178</v>
      </c>
      <c r="U82" s="5" cm="1">
        <f t="array" ref="U82">INDEX(GMWA!$A$2:$CR$600,MATCH(1,(GMWA!$CQ$2:$CQ$600=U$3)*(GMWA!$CP$2:$CP$600=U$4)*(GMWA!$CR$2:$CR$600=U$1),0),$A82-1966)</f>
        <v>9.2131430000000005</v>
      </c>
      <c r="V82" s="5" cm="1">
        <f t="array" ref="V82">INDEX(GMWA!$A$2:$CR$600,MATCH(1,(GMWA!$CQ$2:$CQ$600=V$3)*(GMWA!$CP$2:$CP$600=V$4)*(GMWA!$CR$2:$CR$600=V$1),0),$A82-1966)</f>
        <v>6051525</v>
      </c>
      <c r="W82" s="5" cm="1">
        <f t="array" ref="W82">INDEX(GMWA!$A$2:$CR$600,MATCH(1,(GMWA!$CQ$2:$CQ$600=W$3)*(GMWA!$CP$2:$CP$600=W$4)*(GMWA!$CR$2:$CR$600=W$1),0),$A82-1966)</f>
        <v>127001</v>
      </c>
      <c r="X82" s="5" cm="1">
        <f t="array" ref="X82">INDEX(GMWA!$A$2:$CR$600,MATCH(1,(GMWA!$CQ$2:$CQ$600=X$3)*(GMWA!$CP$2:$CP$600=X$4)*(GMWA!$CR$2:$CR$600=X$1),0),$A82-1966)</f>
        <v>1574115</v>
      </c>
      <c r="Y82" s="5" cm="1">
        <f t="array" ref="Y82">INDEX(GMWA!$A$2:$CR$600,MATCH(1,(GMWA!$CQ$2:$CQ$600=Y$3)*(GMWA!$CP$2:$CP$600=Y$4)*(GMWA!$CR$2:$CR$600=Y$1),0),$A82-1966)</f>
        <v>2974550</v>
      </c>
      <c r="Z82" s="5" cm="1">
        <f t="array" ref="Z82">INDEX(GMWA!$A$2:$CR$600,MATCH(1,(GMWA!$CQ$2:$CQ$600=Z$3)*(GMWA!$CP$2:$CP$600=Z$4)*(GMWA!$CR$2:$CR$600=Z$1),0),$A82-1966)</f>
        <v>3488550</v>
      </c>
      <c r="AA82" s="5" cm="1">
        <f t="array" ref="AA82">INDEX(GMWA!$A$2:$CR$600,MATCH(1,(GMWA!$CQ$2:$CQ$600=AA$3)*(GMWA!$CP$2:$CP$600=AA$4)*(GMWA!$CR$2:$CR$600=AA$1),0),$A82-1966)</f>
        <v>944.84569999999997</v>
      </c>
      <c r="AB82" s="5" cm="1">
        <f t="array" ref="AB82">INDEX(GMWA!$A$2:$CR$600,MATCH(1,(GMWA!$CQ$2:$CQ$600=AB$3)*(GMWA!$CP$2:$CP$600=AB$4)*(GMWA!$CR$2:$CR$600=AB$1),0),$A82-1966)</f>
        <v>3372478</v>
      </c>
      <c r="AC82" s="5" cm="1">
        <f t="array" ref="AC82">INDEX(GMWA!$A$2:$CR$600,MATCH(1,(GMWA!$CQ$2:$CQ$600=AC$3)*(GMWA!$CP$2:$CP$600=AC$4)*(GMWA!$CR$2:$CR$600=AC$1),0),$A82-1966)</f>
        <v>440.82940000000002</v>
      </c>
      <c r="AD82" s="5" cm="1">
        <f t="array" ref="AD82">INDEX(GMWA!$A$2:$CR$600,MATCH(1,(GMWA!$CQ$2:$CQ$600=AD$3)*(GMWA!$CP$2:$CP$600=AD$4)*(GMWA!$CR$2:$CR$600=AD$1),0),$A82-1966)</f>
        <v>2431327</v>
      </c>
      <c r="AE82" s="5" cm="1">
        <f t="array" ref="AE82">INDEX(GMWA!$A$2:$CR$600,MATCH(1,(GMWA!$CQ$2:$CQ$600=AE$3)*(GMWA!$CP$2:$CP$600=AE$4)*(GMWA!$CR$2:$CR$600=AE$1),0),$A82-1966)</f>
        <v>3311.2249999999999</v>
      </c>
      <c r="AF82" s="5" cm="1">
        <f t="array" ref="AF82">INDEX(GMWA!$A$2:$CR$600,MATCH(1,(GMWA!$CQ$2:$CQ$600=AF$3)*(GMWA!$CP$2:$CP$600=AF$4)*(GMWA!$CR$2:$CR$600=AF$1),0),$A82-1966)</f>
        <v>6949.61</v>
      </c>
      <c r="AG82" s="5" cm="1">
        <f t="array" ref="AG82">INDEX(GMWA!$A$2:$CR$600,MATCH(1,(GMWA!$CQ$2:$CQ$600=AG$3)*(GMWA!$CP$2:$CP$600=AG$4)*(GMWA!$CR$2:$CR$600=AG$1),0),$A82-1966)</f>
        <v>4588.6059999999998</v>
      </c>
      <c r="AH82" s="5" cm="1">
        <f t="array" ref="AH82">INDEX(GMWA!$A$2:$CR$600,MATCH(1,(GMWA!$CQ$2:$CQ$600=AH$3)*(GMWA!$CP$2:$CP$600=AH$4)*(GMWA!$CR$2:$CR$600=AH$1),0),$A82-1966)</f>
        <v>3038.828</v>
      </c>
      <c r="AI82" s="5" cm="1">
        <f t="array" ref="AI82">INDEX(GMWA!$A$2:$CR$600,MATCH(1,(GMWA!$CQ$2:$CQ$600=AI$3)*(GMWA!$CP$2:$CP$600=AI$4)*(GMWA!$CR$2:$CR$600=AI$1),0),$A82-1966)</f>
        <v>1122.575</v>
      </c>
      <c r="AJ82" s="5" cm="1">
        <f t="array" ref="AJ82">INDEX(GMWA!$A$2:$CR$600,MATCH(1,(GMWA!$CQ$2:$CQ$600=AJ$3)*(GMWA!$CP$2:$CP$600=AJ$4)*(GMWA!$CR$2:$CR$600=AJ$1),0),$A82-1966)</f>
        <v>1037.579</v>
      </c>
      <c r="AK82" s="5" cm="1">
        <f t="array" ref="AK82">INDEX(GMWA!$A$2:$CR$600,MATCH(1,(GMWA!$CQ$2:$CQ$600=AK$3)*(GMWA!$CP$2:$CP$600=AK$4)*(GMWA!$CR$2:$CR$600=AK$1),0),$A82-1966)</f>
        <v>762.34780000000001</v>
      </c>
      <c r="AL82" s="5" cm="1">
        <f t="array" ref="AL82">INDEX(GMWA!$A$2:$CR$600,MATCH(1,(GMWA!$CQ$2:$CQ$600=AL$3)*(GMWA!$CP$2:$CP$600=AL$4)*(GMWA!$CR$2:$CR$600=AL$1),0),$A82-1966)</f>
        <v>387.54759999999999</v>
      </c>
      <c r="AM82" s="5" cm="1">
        <f t="array" ref="AM82">INDEX(GMWA!$A$2:$CR$600,MATCH(1,(GMWA!$CQ$2:$CQ$600=AM$3)*(GMWA!$CP$2:$CP$600=AM$4)*(GMWA!$CR$2:$CR$600=AM$1),0),$A82-1966)</f>
        <v>400.12020000000001</v>
      </c>
      <c r="AN82" s="5" cm="1">
        <f t="array" ref="AN82">INDEX(GMWA!$A$2:$CR$600,MATCH(1,(GMWA!$CQ$2:$CQ$600=AN$3)*(GMWA!$CP$2:$CP$600=AN$4)*(GMWA!$CR$2:$CR$600=AN$1),0),$A82-1966)</f>
        <v>571.69470000000001</v>
      </c>
      <c r="AO82" s="5" cm="1">
        <f t="array" ref="AO82">INDEX(GMWA!$A$2:$CR$600,MATCH(1,(GMWA!$CQ$2:$CQ$600=AO$3)*(GMWA!$CP$2:$CP$600=AO$4)*(GMWA!$CR$2:$CR$600=AO$1),0),$A82-1966)</f>
        <v>403.48829999999998</v>
      </c>
      <c r="AP82" s="5" cm="1">
        <f t="array" ref="AP82">INDEX(GMWA!$A$2:$CR$600,MATCH(1,(GMWA!$CQ$2:$CQ$600=AP$3)*(GMWA!$CP$2:$CP$600=AP$4)*(GMWA!$CR$2:$CR$600=AP$1),0),$A82-1966)</f>
        <v>6709614</v>
      </c>
      <c r="AQ82" s="5" cm="1">
        <f t="array" ref="AQ82">INDEX(GMWA!$A$2:$CR$600,MATCH(1,(GMWA!$CQ$2:$CQ$600=AQ$3)*(GMWA!$CP$2:$CP$600=AQ$4)*(GMWA!$CR$2:$CR$600=AQ$1),0),$A82-1966)</f>
        <v>67443.58</v>
      </c>
      <c r="AR82" s="5" cm="1">
        <f t="array" ref="AR82">INDEX(GMWA!$A$2:$CR$600,MATCH(1,(GMWA!$CQ$2:$CQ$600=AR$3)*(GMWA!$CP$2:$CP$600=AR$4)*(GMWA!$CR$2:$CR$600=AR$1),0),$A82-1966)</f>
        <v>888041.7</v>
      </c>
      <c r="AS82" s="5" cm="1">
        <f t="array" ref="AS82">INDEX(GMWA!$A$2:$CR$600,MATCH(1,(GMWA!$CQ$2:$CQ$600=AS$3)*(GMWA!$CP$2:$CP$600=AS$4)*(GMWA!$CR$2:$CR$600=AS$1),0),$A82-1966)</f>
        <v>7295308</v>
      </c>
      <c r="AT82" s="5" cm="1">
        <f t="array" ref="AT82">INDEX(GMWA!$A$2:$CR$600,MATCH(1,(GMWA!$CQ$2:$CQ$600=AT$3)*(GMWA!$CP$2:$CP$600=AT$4)*(GMWA!$CR$2:$CR$600=AT$1),0),$A82-1966)</f>
        <v>8059036</v>
      </c>
      <c r="AU82" s="5" cm="1">
        <f t="array" ref="AU82">INDEX(GMWA!$A$2:$CR$600,MATCH(1,(GMWA!$CQ$2:$CQ$600=AU$3)*(GMWA!$CP$2:$CP$600=AU$4)*(GMWA!$CR$2:$CR$600=AU$1),0),$A82-1966)</f>
        <v>6924.84</v>
      </c>
      <c r="AV82" s="5" cm="1">
        <f t="array" ref="AV82">INDEX(GMWA!$A$2:$CR$600,MATCH(1,(GMWA!$CQ$2:$CQ$600=AV$3)*(GMWA!$CP$2:$CP$600=AV$4)*(GMWA!$CR$2:$CR$600=AV$1),0),$A82-1966)</f>
        <v>14999950</v>
      </c>
      <c r="AW82" s="5" cm="1">
        <f t="array" ref="AW82">INDEX(GMWA!$A$2:$CR$600,MATCH(1,(GMWA!$CQ$2:$CQ$600=AW$3)*(GMWA!$CP$2:$CP$600=AW$4)*(GMWA!$CR$2:$CR$600=AW$1),0),$A82-1966)</f>
        <v>1594.123</v>
      </c>
      <c r="AX82" s="5" cm="1">
        <f t="array" ref="AX82">INDEX(GMWA!$A$2:$CR$600,MATCH(1,(GMWA!$CQ$2:$CQ$600=AX$3)*(GMWA!$CP$2:$CP$600=AX$4)*(GMWA!$CR$2:$CR$600=AX$1),0),$A82-1966)</f>
        <v>4899968</v>
      </c>
      <c r="AY82" s="5" cm="1">
        <f t="array" ref="AY82">INDEX(GMWA!$A$2:$CR$600,MATCH(1,(GMWA!$CQ$2:$CQ$600=AY$3)*(GMWA!$CP$2:$CP$600=AY$4)*(GMWA!$CR$2:$CR$600=AY$1),0),$A82-1966)</f>
        <v>8569.8279999999995</v>
      </c>
      <c r="AZ82" s="5" cm="1">
        <f t="array" ref="AZ82">INDEX(GMWA!$A$2:$CR$600,MATCH(1,(GMWA!$CQ$2:$CQ$600=AZ$3)*(GMWA!$CP$2:$CP$600=AZ$4)*(GMWA!$CR$2:$CR$600=AZ$1),0),$A82-1966)</f>
        <v>5790.2129999999997</v>
      </c>
      <c r="BA82" s="5" cm="1">
        <f t="array" ref="BA82">INDEX(GMWA!$A$2:$CR$600,MATCH(1,(GMWA!$CQ$2:$CQ$600=BA$3)*(GMWA!$CP$2:$CP$600=BA$4)*(GMWA!$CR$2:$CR$600=BA$1),0),$A82-1966)</f>
        <v>3595.8960000000002</v>
      </c>
      <c r="BB82" s="5" cm="1">
        <f t="array" ref="BB82">INDEX(GMWA!$A$2:$CR$600,MATCH(1,(GMWA!$CQ$2:$CQ$600=BB$3)*(GMWA!$CP$2:$CP$600=BB$4)*(GMWA!$CR$2:$CR$600=BB$1),0),$A82-1966)</f>
        <v>2979.2130000000002</v>
      </c>
      <c r="BC82" s="5" cm="1">
        <f t="array" ref="BC82">INDEX(GMWA!$A$2:$CR$600,MATCH(1,(GMWA!$CQ$2:$CQ$600=BC$3)*(GMWA!$CP$2:$CP$600=BC$4)*(GMWA!$CR$2:$CR$600=BC$1),0),$A82-1966)</f>
        <v>2340.54</v>
      </c>
      <c r="BD82" s="5" cm="1">
        <f t="array" ref="BD82">INDEX(GMWA!$A$2:$CR$600,MATCH(1,(GMWA!$CQ$2:$CQ$600=BD$3)*(GMWA!$CP$2:$CP$600=BD$4)*(GMWA!$CR$2:$CR$600=BD$1),0),$A82-1966)</f>
        <v>1278.1420000000001</v>
      </c>
      <c r="BE82" s="5" cm="1">
        <f t="array" ref="BE82">INDEX(GMWA!$A$2:$CR$600,MATCH(1,(GMWA!$CQ$2:$CQ$600=BE$3)*(GMWA!$CP$2:$CP$600=BE$4)*(GMWA!$CR$2:$CR$600=BE$1),0),$A82-1966)</f>
        <v>1090.597</v>
      </c>
      <c r="BF82" s="5" cm="1">
        <f t="array" ref="BF82">INDEX(GMWA!$A$2:$CR$600,MATCH(1,(GMWA!$CQ$2:$CQ$600=BF$3)*(GMWA!$CP$2:$CP$600=BF$4)*(GMWA!$CR$2:$CR$600=BF$1),0),$A82-1966)</f>
        <v>518.04449999999997</v>
      </c>
      <c r="BG82" s="5" cm="1">
        <f t="array" ref="BG82">INDEX(GMWA!$A$2:$CR$600,MATCH(1,(GMWA!$CQ$2:$CQ$600=BG$3)*(GMWA!$CP$2:$CP$600=BG$4)*(GMWA!$CR$2:$CR$600=BG$1),0),$A82-1966)</f>
        <v>1380.502</v>
      </c>
      <c r="BH82" s="5" cm="1">
        <f t="array" ref="BH82">INDEX(GMWA!$A$2:$CR$600,MATCH(1,(GMWA!$CQ$2:$CQ$600=BH$3)*(GMWA!$CP$2:$CP$600=BH$4)*(GMWA!$CR$2:$CR$600=BH$1),0),$A82-1966)</f>
        <v>444.59289999999999</v>
      </c>
      <c r="BI82" s="5" cm="1">
        <f t="array" ref="BI82">INDEX(GMWA!$A$2:$CR$600,MATCH(1,(GMWA!$CQ$2:$CQ$600=BI$3)*(GMWA!$CP$2:$CP$600=BI$4)*(GMWA!$CR$2:$CR$600=BI$1),0),$A82-1966)</f>
        <v>528.77639999999997</v>
      </c>
      <c r="BK82" s="9">
        <f t="shared" si="50"/>
        <v>3.2933995976220869</v>
      </c>
      <c r="BL82" s="9">
        <f t="shared" si="51"/>
        <v>2.9950976763962487</v>
      </c>
      <c r="BM82" s="9">
        <f t="shared" si="52"/>
        <v>1.4051038202418502</v>
      </c>
      <c r="BN82" s="9">
        <f t="shared" si="53"/>
        <v>3.7383974046494428</v>
      </c>
      <c r="BO82" s="9">
        <f t="shared" si="54"/>
        <v>3.1371515386048645</v>
      </c>
      <c r="BP82" s="9">
        <f t="shared" si="55"/>
        <v>7.1967115900511596</v>
      </c>
      <c r="BQ82" s="9">
        <f t="shared" si="56"/>
        <v>1.6100398579323569</v>
      </c>
      <c r="BR82" s="9">
        <f t="shared" si="57"/>
        <v>1.0044125913562025</v>
      </c>
      <c r="BS82" s="9">
        <f t="shared" si="58"/>
        <v>2.5446169931070561</v>
      </c>
      <c r="BT82" s="9">
        <f t="shared" si="59"/>
        <v>1.9534571042438977</v>
      </c>
      <c r="BU82" s="9">
        <f t="shared" si="60"/>
        <v>1.9908829416326959</v>
      </c>
      <c r="BV82" s="9">
        <f t="shared" si="61"/>
        <v>2.6764751647886094</v>
      </c>
      <c r="BW82" s="9">
        <f t="shared" si="62"/>
        <v>2.2982074010111795</v>
      </c>
      <c r="BX82" s="9">
        <f t="shared" si="63"/>
        <v>2.3669857247845356</v>
      </c>
      <c r="BY82" s="9">
        <f t="shared" si="64"/>
        <v>2.0069864559710635</v>
      </c>
      <c r="BZ82" s="9">
        <f t="shared" si="65"/>
        <v>1.4772955336133982</v>
      </c>
      <c r="CA82" s="9">
        <f t="shared" si="66"/>
        <v>2.0835510270222288</v>
      </c>
      <c r="CB82" s="9">
        <f t="shared" si="67"/>
        <v>2.9437379067590186</v>
      </c>
      <c r="CC82" s="9">
        <f t="shared" si="68"/>
        <v>2.5226366450484847</v>
      </c>
      <c r="CD82" s="9">
        <f t="shared" si="69"/>
        <v>2.2833730246948925</v>
      </c>
    </row>
    <row r="83" spans="1:82">
      <c r="A83" s="5">
        <f t="shared" si="49"/>
        <v>2049</v>
      </c>
      <c r="B83" s="5" cm="1">
        <f t="array" ref="B83">INDEX(GMWA!$A$2:$CR$600,MATCH(1,(GMWA!$CQ$2:$CQ$600=B$3)*(GMWA!$CP$2:$CP$600=B$4)*(GMWA!$CR$2:$CR$600=B$1),0),$A83-1966)</f>
        <v>205578.7</v>
      </c>
      <c r="C83" s="5" cm="1">
        <f t="array" ref="C83">INDEX(GMWA!$A$2:$CR$600,MATCH(1,(GMWA!$CQ$2:$CQ$600=C$3)*(GMWA!$CP$2:$CP$600=C$4)*(GMWA!$CR$2:$CR$600=C$1),0),$A83-1966)</f>
        <v>3923.4389999999999</v>
      </c>
      <c r="D83" s="5" cm="1">
        <f t="array" ref="D83">INDEX(GMWA!$A$2:$CR$600,MATCH(1,(GMWA!$CQ$2:$CQ$600=D$3)*(GMWA!$CP$2:$CP$600=D$4)*(GMWA!$CR$2:$CR$600=D$1),0),$A83-1966)</f>
        <v>22267.68</v>
      </c>
      <c r="E83" s="5" cm="1">
        <f t="array" ref="E83">INDEX(GMWA!$A$2:$CR$600,MATCH(1,(GMWA!$CQ$2:$CQ$600=E$3)*(GMWA!$CP$2:$CP$600=E$4)*(GMWA!$CR$2:$CR$600=E$1),0),$A83-1966)</f>
        <v>110218.1</v>
      </c>
      <c r="F83" s="5" cm="1">
        <f t="array" ref="F83">INDEX(GMWA!$A$2:$CR$600,MATCH(1,(GMWA!$CQ$2:$CQ$600=F$3)*(GMWA!$CP$2:$CP$600=F$4)*(GMWA!$CR$2:$CR$600=F$1),0),$A83-1966)</f>
        <v>114237.2</v>
      </c>
      <c r="G83" s="5" cm="1">
        <f t="array" ref="G83">INDEX(GMWA!$A$2:$CR$600,MATCH(1,(GMWA!$CQ$2:$CQ$600=G$3)*(GMWA!$CP$2:$CP$600=G$4)*(GMWA!$CR$2:$CR$600=G$1),0),$A83-1966)</f>
        <v>70.540620000000004</v>
      </c>
      <c r="H83" s="5" cm="1">
        <f t="array" ref="H83">INDEX(GMWA!$A$2:$CR$600,MATCH(1,(GMWA!$CQ$2:$CQ$600=H$3)*(GMWA!$CP$2:$CP$600=H$4)*(GMWA!$CR$2:$CR$600=H$1),0),$A83-1966)</f>
        <v>54895.86</v>
      </c>
      <c r="I83" s="5" cm="1">
        <f t="array" ref="I83">INDEX(GMWA!$A$2:$CR$600,MATCH(1,(GMWA!$CQ$2:$CQ$600=I$3)*(GMWA!$CP$2:$CP$600=I$4)*(GMWA!$CR$2:$CR$600=I$1),0),$A83-1966)</f>
        <v>4.5488869999999997</v>
      </c>
      <c r="J83" s="5" cm="1">
        <f t="array" ref="J83">INDEX(GMWA!$A$2:$CR$600,MATCH(1,(GMWA!$CQ$2:$CQ$600=J$3)*(GMWA!$CP$2:$CP$600=J$4)*(GMWA!$CR$2:$CR$600=J$1),0),$A83-1966)</f>
        <v>63548.79</v>
      </c>
      <c r="K83" s="5" cm="1">
        <f t="array" ref="K83">INDEX(GMWA!$A$2:$CR$600,MATCH(1,(GMWA!$CQ$2:$CQ$600=K$3)*(GMWA!$CP$2:$CP$600=K$4)*(GMWA!$CR$2:$CR$600=K$1),0),$A83-1966)</f>
        <v>65.588679999999997</v>
      </c>
      <c r="L83" s="5" cm="1">
        <f t="array" ref="L83">INDEX(GMWA!$A$2:$CR$600,MATCH(1,(GMWA!$CQ$2:$CQ$600=L$3)*(GMWA!$CP$2:$CP$600=L$4)*(GMWA!$CR$2:$CR$600=L$1),0),$A83-1966)</f>
        <v>141.98660000000001</v>
      </c>
      <c r="M83" s="5" cm="1">
        <f t="array" ref="M83">INDEX(GMWA!$A$2:$CR$600,MATCH(1,(GMWA!$CQ$2:$CQ$600=M$3)*(GMWA!$CP$2:$CP$600=M$4)*(GMWA!$CR$2:$CR$600=M$1),0),$A83-1966)</f>
        <v>124.574</v>
      </c>
      <c r="N83" s="5" cm="1">
        <f t="array" ref="N83">INDEX(GMWA!$A$2:$CR$600,MATCH(1,(GMWA!$CQ$2:$CQ$600=N$3)*(GMWA!$CP$2:$CP$600=N$4)*(GMWA!$CR$2:$CR$600=N$1),0),$A83-1966)</f>
        <v>71.595249999999993</v>
      </c>
      <c r="O83" s="5" cm="1">
        <f t="array" ref="O83">INDEX(GMWA!$A$2:$CR$600,MATCH(1,(GMWA!$CQ$2:$CQ$600=O$3)*(GMWA!$CP$2:$CP$600=O$4)*(GMWA!$CR$2:$CR$600=O$1),0),$A83-1966)</f>
        <v>27.336369999999999</v>
      </c>
      <c r="P83" s="5" cm="1">
        <f t="array" ref="P83">INDEX(GMWA!$A$2:$CR$600,MATCH(1,(GMWA!$CQ$2:$CQ$600=P$3)*(GMWA!$CP$2:$CP$600=P$4)*(GMWA!$CR$2:$CR$600=P$1),0),$A83-1966)</f>
        <v>21.212160000000001</v>
      </c>
      <c r="Q83" s="5" cm="1">
        <f t="array" ref="Q83">INDEX(GMWA!$A$2:$CR$600,MATCH(1,(GMWA!$CQ$2:$CQ$600=Q$3)*(GMWA!$CP$2:$CP$600=Q$4)*(GMWA!$CR$2:$CR$600=Q$1),0),$A83-1966)</f>
        <v>11.515409999999999</v>
      </c>
      <c r="R83" s="5" cm="1">
        <f t="array" ref="R83">INDEX(GMWA!$A$2:$CR$600,MATCH(1,(GMWA!$CQ$2:$CQ$600=R$3)*(GMWA!$CP$2:$CP$600=R$4)*(GMWA!$CR$2:$CR$600=R$1),0),$A83-1966)</f>
        <v>8.2343069999999994</v>
      </c>
      <c r="S83" s="5" cm="1">
        <f t="array" ref="S83">INDEX(GMWA!$A$2:$CR$600,MATCH(1,(GMWA!$CQ$2:$CQ$600=S$3)*(GMWA!$CP$2:$CP$600=S$4)*(GMWA!$CR$2:$CR$600=S$1),0),$A83-1966)</f>
        <v>12.199159999999999</v>
      </c>
      <c r="T83" s="5" cm="1">
        <f t="array" ref="T83">INDEX(GMWA!$A$2:$CR$600,MATCH(1,(GMWA!$CQ$2:$CQ$600=T$3)*(GMWA!$CP$2:$CP$600=T$4)*(GMWA!$CR$2:$CR$600=T$1),0),$A83-1966)</f>
        <v>14.565099999999999</v>
      </c>
      <c r="U83" s="5" cm="1">
        <f t="array" ref="U83">INDEX(GMWA!$A$2:$CR$600,MATCH(1,(GMWA!$CQ$2:$CQ$600=U$3)*(GMWA!$CP$2:$CP$600=U$4)*(GMWA!$CR$2:$CR$600=U$1),0),$A83-1966)</f>
        <v>9.3692480000000007</v>
      </c>
      <c r="V83" s="5" cm="1">
        <f t="array" ref="V83">INDEX(GMWA!$A$2:$CR$600,MATCH(1,(GMWA!$CQ$2:$CQ$600=V$3)*(GMWA!$CP$2:$CP$600=V$4)*(GMWA!$CR$2:$CR$600=V$1),0),$A83-1966)</f>
        <v>6282701</v>
      </c>
      <c r="W83" s="5" cm="1">
        <f t="array" ref="W83">INDEX(GMWA!$A$2:$CR$600,MATCH(1,(GMWA!$CQ$2:$CQ$600=W$3)*(GMWA!$CP$2:$CP$600=W$4)*(GMWA!$CR$2:$CR$600=W$1),0),$A83-1966)</f>
        <v>131534.5</v>
      </c>
      <c r="X83" s="5" cm="1">
        <f t="array" ref="X83">INDEX(GMWA!$A$2:$CR$600,MATCH(1,(GMWA!$CQ$2:$CQ$600=X$3)*(GMWA!$CP$2:$CP$600=X$4)*(GMWA!$CR$2:$CR$600=X$1),0),$A83-1966)</f>
        <v>1577946</v>
      </c>
      <c r="Y83" s="5" cm="1">
        <f t="array" ref="Y83">INDEX(GMWA!$A$2:$CR$600,MATCH(1,(GMWA!$CQ$2:$CQ$600=Y$3)*(GMWA!$CP$2:$CP$600=Y$4)*(GMWA!$CR$2:$CR$600=Y$1),0),$A83-1966)</f>
        <v>2914757</v>
      </c>
      <c r="Z83" s="5" cm="1">
        <f t="array" ref="Z83">INDEX(GMWA!$A$2:$CR$600,MATCH(1,(GMWA!$CQ$2:$CQ$600=Z$3)*(GMWA!$CP$2:$CP$600=Z$4)*(GMWA!$CR$2:$CR$600=Z$1),0),$A83-1966)</f>
        <v>3627187</v>
      </c>
      <c r="AA83" s="5" cm="1">
        <f t="array" ref="AA83">INDEX(GMWA!$A$2:$CR$600,MATCH(1,(GMWA!$CQ$2:$CQ$600=AA$3)*(GMWA!$CP$2:$CP$600=AA$4)*(GMWA!$CR$2:$CR$600=AA$1),0),$A83-1966)</f>
        <v>946.83339999999998</v>
      </c>
      <c r="AB83" s="5" cm="1">
        <f t="array" ref="AB83">INDEX(GMWA!$A$2:$CR$600,MATCH(1,(GMWA!$CQ$2:$CQ$600=AB$3)*(GMWA!$CP$2:$CP$600=AB$4)*(GMWA!$CR$2:$CR$600=AB$1),0),$A83-1966)</f>
        <v>3416372</v>
      </c>
      <c r="AC83" s="5" cm="1">
        <f t="array" ref="AC83">INDEX(GMWA!$A$2:$CR$600,MATCH(1,(GMWA!$CQ$2:$CQ$600=AC$3)*(GMWA!$CP$2:$CP$600=AC$4)*(GMWA!$CR$2:$CR$600=AC$1),0),$A83-1966)</f>
        <v>463.22680000000003</v>
      </c>
      <c r="AD83" s="5" cm="1">
        <f t="array" ref="AD83">INDEX(GMWA!$A$2:$CR$600,MATCH(1,(GMWA!$CQ$2:$CQ$600=AD$3)*(GMWA!$CP$2:$CP$600=AD$4)*(GMWA!$CR$2:$CR$600=AD$1),0),$A83-1966)</f>
        <v>2479719</v>
      </c>
      <c r="AE83" s="5" cm="1">
        <f t="array" ref="AE83">INDEX(GMWA!$A$2:$CR$600,MATCH(1,(GMWA!$CQ$2:$CQ$600=AE$3)*(GMWA!$CP$2:$CP$600=AE$4)*(GMWA!$CR$2:$CR$600=AE$1),0),$A83-1966)</f>
        <v>3358.5920000000001</v>
      </c>
      <c r="AF83" s="5" cm="1">
        <f t="array" ref="AF83">INDEX(GMWA!$A$2:$CR$600,MATCH(1,(GMWA!$CQ$2:$CQ$600=AF$3)*(GMWA!$CP$2:$CP$600=AF$4)*(GMWA!$CR$2:$CR$600=AF$1),0),$A83-1966)</f>
        <v>7138.1030000000001</v>
      </c>
      <c r="AG83" s="5" cm="1">
        <f t="array" ref="AG83">INDEX(GMWA!$A$2:$CR$600,MATCH(1,(GMWA!$CQ$2:$CQ$600=AG$3)*(GMWA!$CP$2:$CP$600=AG$4)*(GMWA!$CR$2:$CR$600=AG$1),0),$A83-1966)</f>
        <v>4646.1899999999996</v>
      </c>
      <c r="AH83" s="5" cm="1">
        <f t="array" ref="AH83">INDEX(GMWA!$A$2:$CR$600,MATCH(1,(GMWA!$CQ$2:$CQ$600=AH$3)*(GMWA!$CP$2:$CP$600=AH$4)*(GMWA!$CR$2:$CR$600=AH$1),0),$A83-1966)</f>
        <v>3113.98</v>
      </c>
      <c r="AI83" s="5" cm="1">
        <f t="array" ref="AI83">INDEX(GMWA!$A$2:$CR$600,MATCH(1,(GMWA!$CQ$2:$CQ$600=AI$3)*(GMWA!$CP$2:$CP$600=AI$4)*(GMWA!$CR$2:$CR$600=AI$1),0),$A83-1966)</f>
        <v>1155.8240000000001</v>
      </c>
      <c r="AJ83" s="5" cm="1">
        <f t="array" ref="AJ83">INDEX(GMWA!$A$2:$CR$600,MATCH(1,(GMWA!$CQ$2:$CQ$600=AJ$3)*(GMWA!$CP$2:$CP$600=AJ$4)*(GMWA!$CR$2:$CR$600=AJ$1),0),$A83-1966)</f>
        <v>1056.5070000000001</v>
      </c>
      <c r="AK83" s="5" cm="1">
        <f t="array" ref="AK83">INDEX(GMWA!$A$2:$CR$600,MATCH(1,(GMWA!$CQ$2:$CQ$600=AK$3)*(GMWA!$CP$2:$CP$600=AK$4)*(GMWA!$CR$2:$CR$600=AK$1),0),$A83-1966)</f>
        <v>775.09209999999996</v>
      </c>
      <c r="AL83" s="5" cm="1">
        <f t="array" ref="AL83">INDEX(GMWA!$A$2:$CR$600,MATCH(1,(GMWA!$CQ$2:$CQ$600=AL$3)*(GMWA!$CP$2:$CP$600=AL$4)*(GMWA!$CR$2:$CR$600=AL$1),0),$A83-1966)</f>
        <v>393.84930000000003</v>
      </c>
      <c r="AM83" s="5" cm="1">
        <f t="array" ref="AM83">INDEX(GMWA!$A$2:$CR$600,MATCH(1,(GMWA!$CQ$2:$CQ$600=AM$3)*(GMWA!$CP$2:$CP$600=AM$4)*(GMWA!$CR$2:$CR$600=AM$1),0),$A83-1966)</f>
        <v>415.68270000000001</v>
      </c>
      <c r="AN83" s="5" cm="1">
        <f t="array" ref="AN83">INDEX(GMWA!$A$2:$CR$600,MATCH(1,(GMWA!$CQ$2:$CQ$600=AN$3)*(GMWA!$CP$2:$CP$600=AN$4)*(GMWA!$CR$2:$CR$600=AN$1),0),$A83-1966)</f>
        <v>577.78920000000005</v>
      </c>
      <c r="AO83" s="5" cm="1">
        <f t="array" ref="AO83">INDEX(GMWA!$A$2:$CR$600,MATCH(1,(GMWA!$CQ$2:$CQ$600=AO$3)*(GMWA!$CP$2:$CP$600=AO$4)*(GMWA!$CR$2:$CR$600=AO$1),0),$A83-1966)</f>
        <v>413.58859999999999</v>
      </c>
      <c r="AP83" s="5" cm="1">
        <f t="array" ref="AP83">INDEX(GMWA!$A$2:$CR$600,MATCH(1,(GMWA!$CQ$2:$CQ$600=AP$3)*(GMWA!$CP$2:$CP$600=AP$4)*(GMWA!$CR$2:$CR$600=AP$1),0),$A83-1966)</f>
        <v>6959141</v>
      </c>
      <c r="AQ83" s="5" cm="1">
        <f t="array" ref="AQ83">INDEX(GMWA!$A$2:$CR$600,MATCH(1,(GMWA!$CQ$2:$CQ$600=AQ$3)*(GMWA!$CP$2:$CP$600=AQ$4)*(GMWA!$CR$2:$CR$600=AQ$1),0),$A83-1966)</f>
        <v>69753.83</v>
      </c>
      <c r="AR83" s="5" cm="1">
        <f t="array" ref="AR83">INDEX(GMWA!$A$2:$CR$600,MATCH(1,(GMWA!$CQ$2:$CQ$600=AR$3)*(GMWA!$CP$2:$CP$600=AR$4)*(GMWA!$CR$2:$CR$600=AR$1),0),$A83-1966)</f>
        <v>902886.1</v>
      </c>
      <c r="AS83" s="5" cm="1">
        <f t="array" ref="AS83">INDEX(GMWA!$A$2:$CR$600,MATCH(1,(GMWA!$CQ$2:$CQ$600=AS$3)*(GMWA!$CP$2:$CP$600=AS$4)*(GMWA!$CR$2:$CR$600=AS$1),0),$A83-1966)</f>
        <v>7558403</v>
      </c>
      <c r="AT83" s="5" cm="1">
        <f t="array" ref="AT83">INDEX(GMWA!$A$2:$CR$600,MATCH(1,(GMWA!$CQ$2:$CQ$600=AT$3)*(GMWA!$CP$2:$CP$600=AT$4)*(GMWA!$CR$2:$CR$600=AT$1),0),$A83-1966)</f>
        <v>8394418</v>
      </c>
      <c r="AU83" s="5" cm="1">
        <f t="array" ref="AU83">INDEX(GMWA!$A$2:$CR$600,MATCH(1,(GMWA!$CQ$2:$CQ$600=AU$3)*(GMWA!$CP$2:$CP$600=AU$4)*(GMWA!$CR$2:$CR$600=AU$1),0),$A83-1966)</f>
        <v>7180.0619999999999</v>
      </c>
      <c r="AV83" s="5" cm="1">
        <f t="array" ref="AV83">INDEX(GMWA!$A$2:$CR$600,MATCH(1,(GMWA!$CQ$2:$CQ$600=AV$3)*(GMWA!$CP$2:$CP$600=AV$4)*(GMWA!$CR$2:$CR$600=AV$1),0),$A83-1966)</f>
        <v>15527800</v>
      </c>
      <c r="AW83" s="5" cm="1">
        <f t="array" ref="AW83">INDEX(GMWA!$A$2:$CR$600,MATCH(1,(GMWA!$CQ$2:$CQ$600=AW$3)*(GMWA!$CP$2:$CP$600=AW$4)*(GMWA!$CR$2:$CR$600=AW$1),0),$A83-1966)</f>
        <v>1637.7380000000001</v>
      </c>
      <c r="AX83" s="5" cm="1">
        <f t="array" ref="AX83">INDEX(GMWA!$A$2:$CR$600,MATCH(1,(GMWA!$CQ$2:$CQ$600=AX$3)*(GMWA!$CP$2:$CP$600=AX$4)*(GMWA!$CR$2:$CR$600=AX$1),0),$A83-1966)</f>
        <v>5024770</v>
      </c>
      <c r="AY83" s="5" cm="1">
        <f t="array" ref="AY83">INDEX(GMWA!$A$2:$CR$600,MATCH(1,(GMWA!$CQ$2:$CQ$600=AY$3)*(GMWA!$CP$2:$CP$600=AY$4)*(GMWA!$CR$2:$CR$600=AY$1),0),$A83-1966)</f>
        <v>8820.9380000000001</v>
      </c>
      <c r="AZ83" s="5" cm="1">
        <f t="array" ref="AZ83">INDEX(GMWA!$A$2:$CR$600,MATCH(1,(GMWA!$CQ$2:$CQ$600=AZ$3)*(GMWA!$CP$2:$CP$600=AZ$4)*(GMWA!$CR$2:$CR$600=AZ$1),0),$A83-1966)</f>
        <v>5939.8289999999997</v>
      </c>
      <c r="BA83" s="5" cm="1">
        <f t="array" ref="BA83">INDEX(GMWA!$A$2:$CR$600,MATCH(1,(GMWA!$CQ$2:$CQ$600=BA$3)*(GMWA!$CP$2:$CP$600=BA$4)*(GMWA!$CR$2:$CR$600=BA$1),0),$A83-1966)</f>
        <v>3675.2959999999998</v>
      </c>
      <c r="BB83" s="5" cm="1">
        <f t="array" ref="BB83">INDEX(GMWA!$A$2:$CR$600,MATCH(1,(GMWA!$CQ$2:$CQ$600=BB$3)*(GMWA!$CP$2:$CP$600=BB$4)*(GMWA!$CR$2:$CR$600=BB$1),0),$A83-1966)</f>
        <v>3061.2190000000001</v>
      </c>
      <c r="BC83" s="5" cm="1">
        <f t="array" ref="BC83">INDEX(GMWA!$A$2:$CR$600,MATCH(1,(GMWA!$CQ$2:$CQ$600=BC$3)*(GMWA!$CP$2:$CP$600=BC$4)*(GMWA!$CR$2:$CR$600=BC$1),0),$A83-1966)</f>
        <v>2411.2489999999998</v>
      </c>
      <c r="BD83" s="5" cm="1">
        <f t="array" ref="BD83">INDEX(GMWA!$A$2:$CR$600,MATCH(1,(GMWA!$CQ$2:$CQ$600=BD$3)*(GMWA!$CP$2:$CP$600=BD$4)*(GMWA!$CR$2:$CR$600=BD$1),0),$A83-1966)</f>
        <v>1312.0540000000001</v>
      </c>
      <c r="BE83" s="5" cm="1">
        <f t="array" ref="BE83">INDEX(GMWA!$A$2:$CR$600,MATCH(1,(GMWA!$CQ$2:$CQ$600=BE$3)*(GMWA!$CP$2:$CP$600=BE$4)*(GMWA!$CR$2:$CR$600=BE$1),0),$A83-1966)</f>
        <v>1122.4000000000001</v>
      </c>
      <c r="BF83" s="5" cm="1">
        <f t="array" ref="BF83">INDEX(GMWA!$A$2:$CR$600,MATCH(1,(GMWA!$CQ$2:$CQ$600=BF$3)*(GMWA!$CP$2:$CP$600=BF$4)*(GMWA!$CR$2:$CR$600=BF$1),0),$A83-1966)</f>
        <v>530.0933</v>
      </c>
      <c r="BG83" s="5" cm="1">
        <f t="array" ref="BG83">INDEX(GMWA!$A$2:$CR$600,MATCH(1,(GMWA!$CQ$2:$CQ$600=BG$3)*(GMWA!$CP$2:$CP$600=BG$4)*(GMWA!$CR$2:$CR$600=BG$1),0),$A83-1966)</f>
        <v>1427.808</v>
      </c>
      <c r="BH83" s="5" cm="1">
        <f t="array" ref="BH83">INDEX(GMWA!$A$2:$CR$600,MATCH(1,(GMWA!$CQ$2:$CQ$600=BH$3)*(GMWA!$CP$2:$CP$600=BH$4)*(GMWA!$CR$2:$CR$600=BH$1),0),$A83-1966)</f>
        <v>454.71019999999999</v>
      </c>
      <c r="BI83" s="5" cm="1">
        <f t="array" ref="BI83">INDEX(GMWA!$A$2:$CR$600,MATCH(1,(GMWA!$CQ$2:$CQ$600=BI$3)*(GMWA!$CP$2:$CP$600=BI$4)*(GMWA!$CR$2:$CR$600=BI$1),0),$A83-1966)</f>
        <v>542.01509999999996</v>
      </c>
      <c r="BK83" s="9">
        <f t="shared" si="50"/>
        <v>3.2721388460154319</v>
      </c>
      <c r="BL83" s="9">
        <f t="shared" si="51"/>
        <v>2.9828212370138631</v>
      </c>
      <c r="BM83" s="9">
        <f t="shared" si="52"/>
        <v>1.4111813712256314</v>
      </c>
      <c r="BN83" s="9">
        <f t="shared" si="53"/>
        <v>3.7813821186465972</v>
      </c>
      <c r="BO83" s="9">
        <f t="shared" si="54"/>
        <v>3.1494709260923135</v>
      </c>
      <c r="BP83" s="9">
        <f t="shared" si="55"/>
        <v>7.4501617708036081</v>
      </c>
      <c r="BQ83" s="9">
        <f t="shared" si="56"/>
        <v>1.6068466782891324</v>
      </c>
      <c r="BR83" s="9">
        <f t="shared" si="57"/>
        <v>0.98199996200565243</v>
      </c>
      <c r="BS83" s="9">
        <f t="shared" si="58"/>
        <v>2.5627415848327977</v>
      </c>
      <c r="BT83" s="9">
        <f t="shared" si="59"/>
        <v>1.9528623899538851</v>
      </c>
      <c r="BU83" s="9">
        <f t="shared" si="60"/>
        <v>1.9891363293580944</v>
      </c>
      <c r="BV83" s="9">
        <f t="shared" si="61"/>
        <v>2.6812076131195668</v>
      </c>
      <c r="BW83" s="9">
        <f t="shared" si="62"/>
        <v>2.29915574281145</v>
      </c>
      <c r="BX83" s="9">
        <f t="shared" si="63"/>
        <v>2.3650979733938726</v>
      </c>
      <c r="BY83" s="9">
        <f t="shared" si="64"/>
        <v>2.0077633181796237</v>
      </c>
      <c r="BZ83" s="9">
        <f t="shared" si="65"/>
        <v>1.4856827982119802</v>
      </c>
      <c r="CA83" s="9">
        <f t="shared" si="66"/>
        <v>2.0907253104169534</v>
      </c>
      <c r="CB83" s="9">
        <f t="shared" si="67"/>
        <v>2.9347288208049069</v>
      </c>
      <c r="CC83" s="9">
        <f t="shared" si="68"/>
        <v>2.5208328573812038</v>
      </c>
      <c r="CD83" s="9">
        <f t="shared" si="69"/>
        <v>2.2653545092877323</v>
      </c>
    </row>
    <row r="84" spans="1:82">
      <c r="A84" s="5">
        <f t="shared" si="49"/>
        <v>2050</v>
      </c>
      <c r="B84" s="5" cm="1">
        <f t="array" ref="B84">INDEX(GMWA!$A$2:$CR$600,MATCH(1,(GMWA!$CQ$2:$CQ$600=B$3)*(GMWA!$CP$2:$CP$600=B$4)*(GMWA!$CR$2:$CR$600=B$1),0),$A84-1966)</f>
        <v>212062.4</v>
      </c>
      <c r="C84" s="5" cm="1">
        <f t="array" ref="C84">INDEX(GMWA!$A$2:$CR$600,MATCH(1,(GMWA!$CQ$2:$CQ$600=C$3)*(GMWA!$CP$2:$CP$600=C$4)*(GMWA!$CR$2:$CR$600=C$1),0),$A84-1966)</f>
        <v>4043.098</v>
      </c>
      <c r="D84" s="5" cm="1">
        <f t="array" ref="D84">INDEX(GMWA!$A$2:$CR$600,MATCH(1,(GMWA!$CQ$2:$CQ$600=D$3)*(GMWA!$CP$2:$CP$600=D$4)*(GMWA!$CR$2:$CR$600=D$1),0),$A84-1966)</f>
        <v>22421.49</v>
      </c>
      <c r="E84" s="5" cm="1">
        <f t="array" ref="E84">INDEX(GMWA!$A$2:$CR$600,MATCH(1,(GMWA!$CQ$2:$CQ$600=E$3)*(GMWA!$CP$2:$CP$600=E$4)*(GMWA!$CR$2:$CR$600=E$1),0),$A84-1966)</f>
        <v>109089.5</v>
      </c>
      <c r="F84" s="5" cm="1">
        <f t="array" ref="F84">INDEX(GMWA!$A$2:$CR$600,MATCH(1,(GMWA!$CQ$2:$CQ$600=F$3)*(GMWA!$CP$2:$CP$600=F$4)*(GMWA!$CR$2:$CR$600=F$1),0),$A84-1966)</f>
        <v>119241.3</v>
      </c>
      <c r="G84" s="5" cm="1">
        <f t="array" ref="G84">INDEX(GMWA!$A$2:$CR$600,MATCH(1,(GMWA!$CQ$2:$CQ$600=G$3)*(GMWA!$CP$2:$CP$600=G$4)*(GMWA!$CR$2:$CR$600=G$1),0),$A84-1966)</f>
        <v>73.188429999999997</v>
      </c>
      <c r="H84" s="5" cm="1">
        <f t="array" ref="H84">INDEX(GMWA!$A$2:$CR$600,MATCH(1,(GMWA!$CQ$2:$CQ$600=H$3)*(GMWA!$CP$2:$CP$600=H$4)*(GMWA!$CR$2:$CR$600=H$1),0),$A84-1966)</f>
        <v>55505.98</v>
      </c>
      <c r="I84" s="5" cm="1">
        <f t="array" ref="I84">INDEX(GMWA!$A$2:$CR$600,MATCH(1,(GMWA!$CQ$2:$CQ$600=I$3)*(GMWA!$CP$2:$CP$600=I$4)*(GMWA!$CR$2:$CR$600=I$1),0),$A84-1966)</f>
        <v>4.6725289999999999</v>
      </c>
      <c r="J84" s="5" cm="1">
        <f t="array" ref="J84">INDEX(GMWA!$A$2:$CR$600,MATCH(1,(GMWA!$CQ$2:$CQ$600=J$3)*(GMWA!$CP$2:$CP$600=J$4)*(GMWA!$CR$2:$CR$600=J$1),0),$A84-1966)</f>
        <v>65230.31</v>
      </c>
      <c r="K84" s="5" cm="1">
        <f t="array" ref="K84">INDEX(GMWA!$A$2:$CR$600,MATCH(1,(GMWA!$CQ$2:$CQ$600=K$3)*(GMWA!$CP$2:$CP$600=K$4)*(GMWA!$CR$2:$CR$600=K$1),0),$A84-1966)</f>
        <v>66.519120000000001</v>
      </c>
      <c r="L84" s="5" cm="1">
        <f t="array" ref="L84">INDEX(GMWA!$A$2:$CR$600,MATCH(1,(GMWA!$CQ$2:$CQ$600=L$3)*(GMWA!$CP$2:$CP$600=L$4)*(GMWA!$CR$2:$CR$600=L$1),0),$A84-1966)</f>
        <v>145.70439999999999</v>
      </c>
      <c r="M84" s="5" cm="1">
        <f t="array" ref="M84">INDEX(GMWA!$A$2:$CR$600,MATCH(1,(GMWA!$CQ$2:$CQ$600=M$3)*(GMWA!$CP$2:$CP$600=M$4)*(GMWA!$CR$2:$CR$600=M$1),0),$A84-1966)</f>
        <v>126.3827</v>
      </c>
      <c r="N84" s="5" cm="1">
        <f t="array" ref="N84">INDEX(GMWA!$A$2:$CR$600,MATCH(1,(GMWA!$CQ$2:$CQ$600=N$3)*(GMWA!$CP$2:$CP$600=N$4)*(GMWA!$CR$2:$CR$600=N$1),0),$A84-1966)</f>
        <v>73.400480000000002</v>
      </c>
      <c r="O84" s="5" cm="1">
        <f t="array" ref="O84">INDEX(GMWA!$A$2:$CR$600,MATCH(1,(GMWA!$CQ$2:$CQ$600=O$3)*(GMWA!$CP$2:$CP$600=O$4)*(GMWA!$CR$2:$CR$600=O$1),0),$A84-1966)</f>
        <v>28.11891</v>
      </c>
      <c r="P84" s="5" cm="1">
        <f t="array" ref="P84">INDEX(GMWA!$A$2:$CR$600,MATCH(1,(GMWA!$CQ$2:$CQ$600=P$3)*(GMWA!$CP$2:$CP$600=P$4)*(GMWA!$CR$2:$CR$600=P$1),0),$A84-1966)</f>
        <v>21.61056</v>
      </c>
      <c r="Q84" s="5" cm="1">
        <f t="array" ref="Q84">INDEX(GMWA!$A$2:$CR$600,MATCH(1,(GMWA!$CQ$2:$CQ$600=Q$3)*(GMWA!$CP$2:$CP$600=Q$4)*(GMWA!$CR$2:$CR$600=Q$1),0),$A84-1966)</f>
        <v>11.77608</v>
      </c>
      <c r="R84" s="5" cm="1">
        <f t="array" ref="R84">INDEX(GMWA!$A$2:$CR$600,MATCH(1,(GMWA!$CQ$2:$CQ$600=R$3)*(GMWA!$CP$2:$CP$600=R$4)*(GMWA!$CR$2:$CR$600=R$1),0),$A84-1966)</f>
        <v>8.3944679999999998</v>
      </c>
      <c r="S84" s="5" cm="1">
        <f t="array" ref="S84">INDEX(GMWA!$A$2:$CR$600,MATCH(1,(GMWA!$CQ$2:$CQ$600=S$3)*(GMWA!$CP$2:$CP$600=S$4)*(GMWA!$CR$2:$CR$600=S$1),0),$A84-1966)</f>
        <v>12.632949999999999</v>
      </c>
      <c r="T84" s="5" cm="1">
        <f t="array" ref="T84">INDEX(GMWA!$A$2:$CR$600,MATCH(1,(GMWA!$CQ$2:$CQ$600=T$3)*(GMWA!$CP$2:$CP$600=T$4)*(GMWA!$CR$2:$CR$600=T$1),0),$A84-1966)</f>
        <v>14.70959</v>
      </c>
      <c r="U84" s="5" cm="1">
        <f t="array" ref="U84">INDEX(GMWA!$A$2:$CR$600,MATCH(1,(GMWA!$CQ$2:$CQ$600=U$3)*(GMWA!$CP$2:$CP$600=U$4)*(GMWA!$CR$2:$CR$600=U$1),0),$A84-1966)</f>
        <v>9.5288409999999999</v>
      </c>
      <c r="V84" s="5" cm="1">
        <f t="array" ref="V84">INDEX(GMWA!$A$2:$CR$600,MATCH(1,(GMWA!$CQ$2:$CQ$600=V$3)*(GMWA!$CP$2:$CP$600=V$4)*(GMWA!$CR$2:$CR$600=V$1),0),$A84-1966)</f>
        <v>6522464</v>
      </c>
      <c r="W84" s="5" cm="1">
        <f t="array" ref="W84">INDEX(GMWA!$A$2:$CR$600,MATCH(1,(GMWA!$CQ$2:$CQ$600=W$3)*(GMWA!$CP$2:$CP$600=W$4)*(GMWA!$CR$2:$CR$600=W$1),0),$A84-1966)</f>
        <v>136119</v>
      </c>
      <c r="X84" s="5" cm="1">
        <f t="array" ref="X84">INDEX(GMWA!$A$2:$CR$600,MATCH(1,(GMWA!$CQ$2:$CQ$600=X$3)*(GMWA!$CP$2:$CP$600=X$4)*(GMWA!$CR$2:$CR$600=X$1),0),$A84-1966)</f>
        <v>1581841</v>
      </c>
      <c r="Y84" s="5" cm="1">
        <f t="array" ref="Y84">INDEX(GMWA!$A$2:$CR$600,MATCH(1,(GMWA!$CQ$2:$CQ$600=Y$3)*(GMWA!$CP$2:$CP$600=Y$4)*(GMWA!$CR$2:$CR$600=Y$1),0),$A84-1966)</f>
        <v>2848809</v>
      </c>
      <c r="Z84" s="5" cm="1">
        <f t="array" ref="Z84">INDEX(GMWA!$A$2:$CR$600,MATCH(1,(GMWA!$CQ$2:$CQ$600=Z$3)*(GMWA!$CP$2:$CP$600=Z$4)*(GMWA!$CR$2:$CR$600=Z$1),0),$A84-1966)</f>
        <v>3771811</v>
      </c>
      <c r="AA84" s="5" cm="1">
        <f t="array" ref="AA84">INDEX(GMWA!$A$2:$CR$600,MATCH(1,(GMWA!$CQ$2:$CQ$600=AA$3)*(GMWA!$CP$2:$CP$600=AA$4)*(GMWA!$CR$2:$CR$600=AA$1),0),$A84-1966)</f>
        <v>948.48249999999996</v>
      </c>
      <c r="AB84" s="5" cm="1">
        <f t="array" ref="AB84">INDEX(GMWA!$A$2:$CR$600,MATCH(1,(GMWA!$CQ$2:$CQ$600=AB$3)*(GMWA!$CP$2:$CP$600=AB$4)*(GMWA!$CR$2:$CR$600=AB$1),0),$A84-1966)</f>
        <v>3461821</v>
      </c>
      <c r="AC84" s="5" cm="1">
        <f t="array" ref="AC84">INDEX(GMWA!$A$2:$CR$600,MATCH(1,(GMWA!$CQ$2:$CQ$600=AC$3)*(GMWA!$CP$2:$CP$600=AC$4)*(GMWA!$CR$2:$CR$600=AC$1),0),$A84-1966)</f>
        <v>486.85550000000001</v>
      </c>
      <c r="AD84" s="5" cm="1">
        <f t="array" ref="AD84">INDEX(GMWA!$A$2:$CR$600,MATCH(1,(GMWA!$CQ$2:$CQ$600=AD$3)*(GMWA!$CP$2:$CP$600=AD$4)*(GMWA!$CR$2:$CR$600=AD$1),0),$A84-1966)</f>
        <v>2528093</v>
      </c>
      <c r="AE84" s="5" cm="1">
        <f t="array" ref="AE84">INDEX(GMWA!$A$2:$CR$600,MATCH(1,(GMWA!$CQ$2:$CQ$600=AE$3)*(GMWA!$CP$2:$CP$600=AE$4)*(GMWA!$CR$2:$CR$600=AE$1),0),$A84-1966)</f>
        <v>3407.348</v>
      </c>
      <c r="AF84" s="5" cm="1">
        <f t="array" ref="AF84">INDEX(GMWA!$A$2:$CR$600,MATCH(1,(GMWA!$CQ$2:$CQ$600=AF$3)*(GMWA!$CP$2:$CP$600=AF$4)*(GMWA!$CR$2:$CR$600=AF$1),0),$A84-1966)</f>
        <v>7331.558</v>
      </c>
      <c r="AG84" s="5" cm="1">
        <f t="array" ref="AG84">INDEX(GMWA!$A$2:$CR$600,MATCH(1,(GMWA!$CQ$2:$CQ$600=AG$3)*(GMWA!$CP$2:$CP$600=AG$4)*(GMWA!$CR$2:$CR$600=AG$1),0),$A84-1966)</f>
        <v>4705.0649999999996</v>
      </c>
      <c r="AH84" s="5" cm="1">
        <f t="array" ref="AH84">INDEX(GMWA!$A$2:$CR$600,MATCH(1,(GMWA!$CQ$2:$CQ$600=AH$3)*(GMWA!$CP$2:$CP$600=AH$4)*(GMWA!$CR$2:$CR$600=AH$1),0),$A84-1966)</f>
        <v>3191.2510000000002</v>
      </c>
      <c r="AI84" s="5" cm="1">
        <f t="array" ref="AI84">INDEX(GMWA!$A$2:$CR$600,MATCH(1,(GMWA!$CQ$2:$CQ$600=AI$3)*(GMWA!$CP$2:$CP$600=AI$4)*(GMWA!$CR$2:$CR$600=AI$1),0),$A84-1966)</f>
        <v>1190.076</v>
      </c>
      <c r="AJ84" s="5" cm="1">
        <f t="array" ref="AJ84">INDEX(GMWA!$A$2:$CR$600,MATCH(1,(GMWA!$CQ$2:$CQ$600=AJ$3)*(GMWA!$CP$2:$CP$600=AJ$4)*(GMWA!$CR$2:$CR$600=AJ$1),0),$A84-1966)</f>
        <v>1075.9380000000001</v>
      </c>
      <c r="AK84" s="5" cm="1">
        <f t="array" ref="AK84">INDEX(GMWA!$A$2:$CR$600,MATCH(1,(GMWA!$CQ$2:$CQ$600=AK$3)*(GMWA!$CP$2:$CP$600=AK$4)*(GMWA!$CR$2:$CR$600=AK$1),0),$A84-1966)</f>
        <v>788.20709999999997</v>
      </c>
      <c r="AL84" s="5" cm="1">
        <f t="array" ref="AL84">INDEX(GMWA!$A$2:$CR$600,MATCH(1,(GMWA!$CQ$2:$CQ$600=AL$3)*(GMWA!$CP$2:$CP$600=AL$4)*(GMWA!$CR$2:$CR$600=AL$1),0),$A84-1966)</f>
        <v>400.16370000000001</v>
      </c>
      <c r="AM84" s="5" cm="1">
        <f t="array" ref="AM84">INDEX(GMWA!$A$2:$CR$600,MATCH(1,(GMWA!$CQ$2:$CQ$600=AM$3)*(GMWA!$CP$2:$CP$600=AM$4)*(GMWA!$CR$2:$CR$600=AM$1),0),$A84-1966)</f>
        <v>431.87700000000001</v>
      </c>
      <c r="AN84" s="5" cm="1">
        <f t="array" ref="AN84">INDEX(GMWA!$A$2:$CR$600,MATCH(1,(GMWA!$CQ$2:$CQ$600=AN$3)*(GMWA!$CP$2:$CP$600=AN$4)*(GMWA!$CR$2:$CR$600=AN$1),0),$A84-1966)</f>
        <v>584.05999999999995</v>
      </c>
      <c r="AO84" s="5" cm="1">
        <f t="array" ref="AO84">INDEX(GMWA!$A$2:$CR$600,MATCH(1,(GMWA!$CQ$2:$CQ$600=AO$3)*(GMWA!$CP$2:$CP$600=AO$4)*(GMWA!$CR$2:$CR$600=AO$1),0),$A84-1966)</f>
        <v>424.30180000000001</v>
      </c>
      <c r="AP84" s="5" cm="1">
        <f t="array" ref="AP84">INDEX(GMWA!$A$2:$CR$600,MATCH(1,(GMWA!$CQ$2:$CQ$600=AP$3)*(GMWA!$CP$2:$CP$600=AP$4)*(GMWA!$CR$2:$CR$600=AP$1),0),$A84-1966)</f>
        <v>7217501</v>
      </c>
      <c r="AQ84" s="5" cm="1">
        <f t="array" ref="AQ84">INDEX(GMWA!$A$2:$CR$600,MATCH(1,(GMWA!$CQ$2:$CQ$600=AQ$3)*(GMWA!$CP$2:$CP$600=AQ$4)*(GMWA!$CR$2:$CR$600=AQ$1),0),$A84-1966)</f>
        <v>72135.34</v>
      </c>
      <c r="AR84" s="5" cm="1">
        <f t="array" ref="AR84">INDEX(GMWA!$A$2:$CR$600,MATCH(1,(GMWA!$CQ$2:$CQ$600=AR$3)*(GMWA!$CP$2:$CP$600=AR$4)*(GMWA!$CR$2:$CR$600=AR$1),0),$A84-1966)</f>
        <v>918223</v>
      </c>
      <c r="AS84" s="5" cm="1">
        <f t="array" ref="AS84">INDEX(GMWA!$A$2:$CR$600,MATCH(1,(GMWA!$CQ$2:$CQ$600=AS$3)*(GMWA!$CP$2:$CP$600=AS$4)*(GMWA!$CR$2:$CR$600=AS$1),0),$A84-1966)</f>
        <v>7829675</v>
      </c>
      <c r="AT84" s="5" cm="1">
        <f t="array" ref="AT84">INDEX(GMWA!$A$2:$CR$600,MATCH(1,(GMWA!$CQ$2:$CQ$600=AT$3)*(GMWA!$CP$2:$CP$600=AT$4)*(GMWA!$CR$2:$CR$600=AT$1),0),$A84-1966)</f>
        <v>8741464</v>
      </c>
      <c r="AU84" s="5" cm="1">
        <f t="array" ref="AU84">INDEX(GMWA!$A$2:$CR$600,MATCH(1,(GMWA!$CQ$2:$CQ$600=AU$3)*(GMWA!$CP$2:$CP$600=AU$4)*(GMWA!$CR$2:$CR$600=AU$1),0),$A84-1966)</f>
        <v>7443.4139999999998</v>
      </c>
      <c r="AV84" s="5" cm="1">
        <f t="array" ref="AV84">INDEX(GMWA!$A$2:$CR$600,MATCH(1,(GMWA!$CQ$2:$CQ$600=AV$3)*(GMWA!$CP$2:$CP$600=AV$4)*(GMWA!$CR$2:$CR$600=AV$1),0),$A84-1966)</f>
        <v>16074510</v>
      </c>
      <c r="AW84" s="5" cm="1">
        <f t="array" ref="AW84">INDEX(GMWA!$A$2:$CR$600,MATCH(1,(GMWA!$CQ$2:$CQ$600=AW$3)*(GMWA!$CP$2:$CP$600=AW$4)*(GMWA!$CR$2:$CR$600=AW$1),0),$A84-1966)</f>
        <v>1682.2529999999999</v>
      </c>
      <c r="AX84" s="5" cm="1">
        <f t="array" ref="AX84">INDEX(GMWA!$A$2:$CR$600,MATCH(1,(GMWA!$CQ$2:$CQ$600=AX$3)*(GMWA!$CP$2:$CP$600=AX$4)*(GMWA!$CR$2:$CR$600=AX$1),0),$A84-1966)</f>
        <v>5158168</v>
      </c>
      <c r="AY84" s="5" cm="1">
        <f t="array" ref="AY84">INDEX(GMWA!$A$2:$CR$600,MATCH(1,(GMWA!$CQ$2:$CQ$600=AY$3)*(GMWA!$CP$2:$CP$600=AY$4)*(GMWA!$CR$2:$CR$600=AY$1),0),$A84-1966)</f>
        <v>9079.9189999999999</v>
      </c>
      <c r="AZ84" s="5" cm="1">
        <f t="array" ref="AZ84">INDEX(GMWA!$A$2:$CR$600,MATCH(1,(GMWA!$CQ$2:$CQ$600=AZ$3)*(GMWA!$CP$2:$CP$600=AZ$4)*(GMWA!$CR$2:$CR$600=AZ$1),0),$A84-1966)</f>
        <v>6095.8109999999997</v>
      </c>
      <c r="BA84" s="5" cm="1">
        <f t="array" ref="BA84">INDEX(GMWA!$A$2:$CR$600,MATCH(1,(GMWA!$CQ$2:$CQ$600=BA$3)*(GMWA!$CP$2:$CP$600=BA$4)*(GMWA!$CR$2:$CR$600=BA$1),0),$A84-1966)</f>
        <v>3758.1210000000001</v>
      </c>
      <c r="BB84" s="5" cm="1">
        <f t="array" ref="BB84">INDEX(GMWA!$A$2:$CR$600,MATCH(1,(GMWA!$CQ$2:$CQ$600=BB$3)*(GMWA!$CP$2:$CP$600=BB$4)*(GMWA!$CR$2:$CR$600=BB$1),0),$A84-1966)</f>
        <v>3148.2959999999998</v>
      </c>
      <c r="BC84" s="5" cm="1">
        <f t="array" ref="BC84">INDEX(GMWA!$A$2:$CR$600,MATCH(1,(GMWA!$CQ$2:$CQ$600=BC$3)*(GMWA!$CP$2:$CP$600=BC$4)*(GMWA!$CR$2:$CR$600=BC$1),0),$A84-1966)</f>
        <v>2483.9180000000001</v>
      </c>
      <c r="BD84" s="5" cm="1">
        <f t="array" ref="BD84">INDEX(GMWA!$A$2:$CR$600,MATCH(1,(GMWA!$CQ$2:$CQ$600=BD$3)*(GMWA!$CP$2:$CP$600=BD$4)*(GMWA!$CR$2:$CR$600=BD$1),0),$A84-1966)</f>
        <v>1346.913</v>
      </c>
      <c r="BE84" s="5" cm="1">
        <f t="array" ref="BE84">INDEX(GMWA!$A$2:$CR$600,MATCH(1,(GMWA!$CQ$2:$CQ$600=BE$3)*(GMWA!$CP$2:$CP$600=BE$4)*(GMWA!$CR$2:$CR$600=BE$1),0),$A84-1966)</f>
        <v>1155.0360000000001</v>
      </c>
      <c r="BF84" s="5" cm="1">
        <f t="array" ref="BF84">INDEX(GMWA!$A$2:$CR$600,MATCH(1,(GMWA!$CQ$2:$CQ$600=BF$3)*(GMWA!$CP$2:$CP$600=BF$4)*(GMWA!$CR$2:$CR$600=BF$1),0),$A84-1966)</f>
        <v>542.23630000000003</v>
      </c>
      <c r="BG84" s="5" cm="1">
        <f t="array" ref="BG84">INDEX(GMWA!$A$2:$CR$600,MATCH(1,(GMWA!$CQ$2:$CQ$600=BG$3)*(GMWA!$CP$2:$CP$600=BG$4)*(GMWA!$CR$2:$CR$600=BG$1),0),$A84-1966)</f>
        <v>1476.155</v>
      </c>
      <c r="BH84" s="5" cm="1">
        <f t="array" ref="BH84">INDEX(GMWA!$A$2:$CR$600,MATCH(1,(GMWA!$CQ$2:$CQ$600=BH$3)*(GMWA!$CP$2:$CP$600=BH$4)*(GMWA!$CR$2:$CR$600=BH$1),0),$A84-1966)</f>
        <v>465.17570000000001</v>
      </c>
      <c r="BI84" s="5" cm="1">
        <f t="array" ref="BI84">INDEX(GMWA!$A$2:$CR$600,MATCH(1,(GMWA!$CQ$2:$CQ$600=BI$3)*(GMWA!$CP$2:$CP$600=BI$4)*(GMWA!$CR$2:$CR$600=BI$1),0),$A84-1966)</f>
        <v>555.48140000000001</v>
      </c>
      <c r="BK84" s="9">
        <f t="shared" si="50"/>
        <v>3.2512620997218229</v>
      </c>
      <c r="BL84" s="9">
        <f t="shared" si="51"/>
        <v>2.9702671926769959</v>
      </c>
      <c r="BM84" s="9">
        <f t="shared" si="52"/>
        <v>1.4174300704053062</v>
      </c>
      <c r="BN84" s="9">
        <f t="shared" si="53"/>
        <v>3.8293019995373503</v>
      </c>
      <c r="BO84" s="9">
        <f t="shared" si="54"/>
        <v>3.1613805675841129</v>
      </c>
      <c r="BP84" s="9">
        <f t="shared" si="55"/>
        <v>7.7163711507592394</v>
      </c>
      <c r="BQ84" s="9">
        <f t="shared" si="56"/>
        <v>1.6033752178405529</v>
      </c>
      <c r="BR84" s="9">
        <f t="shared" si="57"/>
        <v>0.95973630779563956</v>
      </c>
      <c r="BS84" s="9">
        <f t="shared" si="58"/>
        <v>2.5802179745760934</v>
      </c>
      <c r="BT84" s="9">
        <f t="shared" si="59"/>
        <v>1.9522256018463628</v>
      </c>
      <c r="BU84" s="9">
        <f t="shared" si="60"/>
        <v>1.9873593034386416</v>
      </c>
      <c r="BV84" s="9">
        <f t="shared" si="61"/>
        <v>2.6860989168056131</v>
      </c>
      <c r="BW84" s="9">
        <f t="shared" si="62"/>
        <v>2.3000534899949892</v>
      </c>
      <c r="BX84" s="9">
        <f t="shared" si="63"/>
        <v>2.3627827130368142</v>
      </c>
      <c r="BY84" s="9">
        <f t="shared" si="64"/>
        <v>2.0085320901390227</v>
      </c>
      <c r="BZ84" s="9">
        <f t="shared" si="65"/>
        <v>1.4940337380873632</v>
      </c>
      <c r="CA84" s="9">
        <f t="shared" si="66"/>
        <v>2.0977584923370109</v>
      </c>
      <c r="CB84" s="9">
        <f t="shared" si="67"/>
        <v>2.925126830092827</v>
      </c>
      <c r="CC84" s="9">
        <f t="shared" si="68"/>
        <v>2.5185066602746295</v>
      </c>
      <c r="CD84" s="9">
        <f t="shared" si="69"/>
        <v>2.2457696384978805</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2B387-8392-469F-9DA6-8EAD7F5AFCA9}">
  <sheetPr codeName="Sheet9"/>
  <dimension ref="A1:EW206"/>
  <sheetViews>
    <sheetView workbookViewId="0">
      <pane xSplit="2" ySplit="6" topLeftCell="EA35" activePane="bottomRight" state="frozen"/>
      <selection pane="topRight" activeCell="C1" sqref="C1"/>
      <selection pane="bottomLeft" activeCell="A7" sqref="A7"/>
      <selection pane="bottomRight" activeCell="DR60" sqref="DR60"/>
    </sheetView>
  </sheetViews>
  <sheetFormatPr defaultRowHeight="15"/>
  <cols>
    <col min="1" max="1" width="5" bestFit="1" customWidth="1"/>
    <col min="3" max="74" width="17.5703125" bestFit="1" customWidth="1"/>
    <col min="76" max="76" width="2.7109375" customWidth="1"/>
    <col min="79" max="79" width="2.7109375" customWidth="1"/>
    <col min="80" max="81" width="7" customWidth="1"/>
    <col min="82" max="153" width="17.5703125" bestFit="1" customWidth="1"/>
  </cols>
  <sheetData>
    <row r="1" spans="1:153">
      <c r="C1" t="s">
        <v>348</v>
      </c>
      <c r="D1" t="str">
        <f>$C$1</f>
        <v>OBR_Baseline.db</v>
      </c>
      <c r="E1" t="str">
        <f t="shared" ref="E1:T1" si="0">$C$1</f>
        <v>OBR_Baseline.db</v>
      </c>
      <c r="F1" t="str">
        <f t="shared" si="0"/>
        <v>OBR_Baseline.db</v>
      </c>
      <c r="G1" t="str">
        <f t="shared" si="0"/>
        <v>OBR_Baseline.db</v>
      </c>
      <c r="H1" t="str">
        <f t="shared" si="0"/>
        <v>OBR_Baseline.db</v>
      </c>
      <c r="I1" t="str">
        <f t="shared" si="0"/>
        <v>OBR_Baseline.db</v>
      </c>
      <c r="J1" t="str">
        <f t="shared" si="0"/>
        <v>OBR_Baseline.db</v>
      </c>
      <c r="K1" t="str">
        <f t="shared" si="0"/>
        <v>OBR_Baseline.db</v>
      </c>
      <c r="L1" t="str">
        <f t="shared" si="0"/>
        <v>OBR_Baseline.db</v>
      </c>
      <c r="M1" t="str">
        <f t="shared" si="0"/>
        <v>OBR_Baseline.db</v>
      </c>
      <c r="N1" t="str">
        <f t="shared" si="0"/>
        <v>OBR_Baseline.db</v>
      </c>
      <c r="O1" t="str">
        <f t="shared" si="0"/>
        <v>OBR_Baseline.db</v>
      </c>
      <c r="P1" t="str">
        <f t="shared" si="0"/>
        <v>OBR_Baseline.db</v>
      </c>
      <c r="Q1" t="str">
        <f t="shared" si="0"/>
        <v>OBR_Baseline.db</v>
      </c>
      <c r="R1" t="str">
        <f t="shared" si="0"/>
        <v>OBR_Baseline.db</v>
      </c>
      <c r="S1" t="str">
        <f t="shared" si="0"/>
        <v>OBR_Baseline.db</v>
      </c>
      <c r="T1" t="str">
        <f t="shared" si="0"/>
        <v>OBR_Baseline.db</v>
      </c>
      <c r="U1" t="s">
        <v>924</v>
      </c>
      <c r="V1" t="str">
        <f>$U$1</f>
        <v>Conservatives.db</v>
      </c>
      <c r="W1" t="str">
        <f t="shared" ref="W1:AL1" si="1">$U$1</f>
        <v>Conservatives.db</v>
      </c>
      <c r="X1" t="str">
        <f t="shared" si="1"/>
        <v>Conservatives.db</v>
      </c>
      <c r="Y1" t="str">
        <f t="shared" si="1"/>
        <v>Conservatives.db</v>
      </c>
      <c r="Z1" t="str">
        <f t="shared" si="1"/>
        <v>Conservatives.db</v>
      </c>
      <c r="AA1" t="str">
        <f t="shared" si="1"/>
        <v>Conservatives.db</v>
      </c>
      <c r="AB1" t="str">
        <f t="shared" si="1"/>
        <v>Conservatives.db</v>
      </c>
      <c r="AC1" t="str">
        <f t="shared" si="1"/>
        <v>Conservatives.db</v>
      </c>
      <c r="AD1" t="str">
        <f t="shared" si="1"/>
        <v>Conservatives.db</v>
      </c>
      <c r="AE1" t="str">
        <f t="shared" si="1"/>
        <v>Conservatives.db</v>
      </c>
      <c r="AF1" t="str">
        <f t="shared" si="1"/>
        <v>Conservatives.db</v>
      </c>
      <c r="AG1" t="str">
        <f t="shared" si="1"/>
        <v>Conservatives.db</v>
      </c>
      <c r="AH1" t="str">
        <f t="shared" si="1"/>
        <v>Conservatives.db</v>
      </c>
      <c r="AI1" t="str">
        <f t="shared" si="1"/>
        <v>Conservatives.db</v>
      </c>
      <c r="AJ1" t="str">
        <f t="shared" si="1"/>
        <v>Conservatives.db</v>
      </c>
      <c r="AK1" t="str">
        <f t="shared" si="1"/>
        <v>Conservatives.db</v>
      </c>
      <c r="AL1" t="str">
        <f t="shared" si="1"/>
        <v>Conservatives.db</v>
      </c>
      <c r="AM1" t="s">
        <v>925</v>
      </c>
      <c r="AN1" t="str">
        <f>$AM$1</f>
        <v>Labour.db</v>
      </c>
      <c r="AO1" t="str">
        <f t="shared" ref="AO1:BD1" si="2">$AM$1</f>
        <v>Labour.db</v>
      </c>
      <c r="AP1" t="str">
        <f t="shared" si="2"/>
        <v>Labour.db</v>
      </c>
      <c r="AQ1" t="str">
        <f t="shared" si="2"/>
        <v>Labour.db</v>
      </c>
      <c r="AR1" t="str">
        <f t="shared" si="2"/>
        <v>Labour.db</v>
      </c>
      <c r="AS1" t="str">
        <f t="shared" si="2"/>
        <v>Labour.db</v>
      </c>
      <c r="AT1" t="str">
        <f t="shared" si="2"/>
        <v>Labour.db</v>
      </c>
      <c r="AU1" t="str">
        <f t="shared" si="2"/>
        <v>Labour.db</v>
      </c>
      <c r="AV1" t="str">
        <f t="shared" si="2"/>
        <v>Labour.db</v>
      </c>
      <c r="AW1" t="str">
        <f t="shared" si="2"/>
        <v>Labour.db</v>
      </c>
      <c r="AX1" t="str">
        <f t="shared" si="2"/>
        <v>Labour.db</v>
      </c>
      <c r="AY1" t="str">
        <f t="shared" si="2"/>
        <v>Labour.db</v>
      </c>
      <c r="AZ1" t="str">
        <f t="shared" si="2"/>
        <v>Labour.db</v>
      </c>
      <c r="BA1" t="str">
        <f t="shared" si="2"/>
        <v>Labour.db</v>
      </c>
      <c r="BB1" t="str">
        <f t="shared" si="2"/>
        <v>Labour.db</v>
      </c>
      <c r="BC1" t="str">
        <f t="shared" si="2"/>
        <v>Labour.db</v>
      </c>
      <c r="BD1" t="str">
        <f t="shared" si="2"/>
        <v>Labour.db</v>
      </c>
      <c r="BE1" t="s">
        <v>927</v>
      </c>
      <c r="BF1" t="str">
        <f>$BE$1</f>
        <v>Labour_likely.db</v>
      </c>
      <c r="BG1" t="str">
        <f t="shared" ref="BG1:BV1" si="3">$BE$1</f>
        <v>Labour_likely.db</v>
      </c>
      <c r="BH1" t="str">
        <f t="shared" si="3"/>
        <v>Labour_likely.db</v>
      </c>
      <c r="BI1" t="str">
        <f t="shared" si="3"/>
        <v>Labour_likely.db</v>
      </c>
      <c r="BJ1" t="str">
        <f t="shared" si="3"/>
        <v>Labour_likely.db</v>
      </c>
      <c r="BK1" t="str">
        <f t="shared" si="3"/>
        <v>Labour_likely.db</v>
      </c>
      <c r="BL1" t="str">
        <f t="shared" si="3"/>
        <v>Labour_likely.db</v>
      </c>
      <c r="BM1" t="str">
        <f t="shared" si="3"/>
        <v>Labour_likely.db</v>
      </c>
      <c r="BN1" t="str">
        <f t="shared" si="3"/>
        <v>Labour_likely.db</v>
      </c>
      <c r="BO1" t="str">
        <f t="shared" si="3"/>
        <v>Labour_likely.db</v>
      </c>
      <c r="BP1" t="str">
        <f t="shared" si="3"/>
        <v>Labour_likely.db</v>
      </c>
      <c r="BQ1" t="str">
        <f t="shared" si="3"/>
        <v>Labour_likely.db</v>
      </c>
      <c r="BR1" t="str">
        <f t="shared" si="3"/>
        <v>Labour_likely.db</v>
      </c>
      <c r="BS1" t="str">
        <f t="shared" si="3"/>
        <v>Labour_likely.db</v>
      </c>
      <c r="BT1" t="str">
        <f t="shared" si="3"/>
        <v>Labour_likely.db</v>
      </c>
      <c r="BU1" t="str">
        <f t="shared" si="3"/>
        <v>Labour_likely.db</v>
      </c>
      <c r="BV1" t="str">
        <f t="shared" si="3"/>
        <v>Labour_likely.db</v>
      </c>
      <c r="BY1" t="s">
        <v>928</v>
      </c>
      <c r="BZ1" t="s">
        <v>928</v>
      </c>
      <c r="CB1" s="8" t="s">
        <v>929</v>
      </c>
      <c r="CC1" s="8"/>
    </row>
    <row r="2" spans="1:153">
      <c r="C2" t="s">
        <v>339</v>
      </c>
      <c r="D2" t="s">
        <v>339</v>
      </c>
      <c r="E2" t="s">
        <v>339</v>
      </c>
      <c r="F2" t="s">
        <v>339</v>
      </c>
      <c r="G2" t="s">
        <v>339</v>
      </c>
      <c r="H2" t="s">
        <v>339</v>
      </c>
      <c r="I2" t="s">
        <v>339</v>
      </c>
      <c r="J2" t="s">
        <v>339</v>
      </c>
      <c r="K2" t="s">
        <v>339</v>
      </c>
      <c r="L2" t="s">
        <v>339</v>
      </c>
      <c r="M2" t="s">
        <v>339</v>
      </c>
      <c r="N2" t="s">
        <v>339</v>
      </c>
      <c r="O2" t="s">
        <v>339</v>
      </c>
      <c r="P2" t="s">
        <v>339</v>
      </c>
      <c r="Q2" t="s">
        <v>339</v>
      </c>
      <c r="R2" t="s">
        <v>339</v>
      </c>
      <c r="S2" t="s">
        <v>339</v>
      </c>
      <c r="T2" t="s">
        <v>339</v>
      </c>
      <c r="U2" t="s">
        <v>339</v>
      </c>
      <c r="V2" t="s">
        <v>339</v>
      </c>
      <c r="W2" t="s">
        <v>339</v>
      </c>
      <c r="X2" t="s">
        <v>339</v>
      </c>
      <c r="Y2" t="s">
        <v>339</v>
      </c>
      <c r="Z2" t="s">
        <v>339</v>
      </c>
      <c r="AA2" t="s">
        <v>339</v>
      </c>
      <c r="AB2" t="s">
        <v>339</v>
      </c>
      <c r="AC2" t="s">
        <v>339</v>
      </c>
      <c r="AD2" t="s">
        <v>339</v>
      </c>
      <c r="AE2" t="s">
        <v>339</v>
      </c>
      <c r="AF2" t="s">
        <v>339</v>
      </c>
      <c r="AG2" t="s">
        <v>339</v>
      </c>
      <c r="AH2" t="s">
        <v>339</v>
      </c>
      <c r="AI2" t="s">
        <v>339</v>
      </c>
      <c r="AJ2" t="s">
        <v>339</v>
      </c>
      <c r="AK2" t="s">
        <v>339</v>
      </c>
      <c r="AL2" t="s">
        <v>339</v>
      </c>
      <c r="AM2" t="s">
        <v>339</v>
      </c>
      <c r="AN2" t="s">
        <v>339</v>
      </c>
      <c r="AO2" t="s">
        <v>339</v>
      </c>
      <c r="AP2" t="s">
        <v>339</v>
      </c>
      <c r="AQ2" t="s">
        <v>339</v>
      </c>
      <c r="AR2" t="s">
        <v>339</v>
      </c>
      <c r="AS2" t="s">
        <v>339</v>
      </c>
      <c r="AT2" t="s">
        <v>339</v>
      </c>
      <c r="AU2" t="s">
        <v>339</v>
      </c>
      <c r="AV2" t="s">
        <v>339</v>
      </c>
      <c r="AW2" t="s">
        <v>339</v>
      </c>
      <c r="AX2" t="s">
        <v>339</v>
      </c>
      <c r="AY2" t="s">
        <v>339</v>
      </c>
      <c r="AZ2" t="s">
        <v>339</v>
      </c>
      <c r="BA2" t="s">
        <v>339</v>
      </c>
      <c r="BB2" t="s">
        <v>339</v>
      </c>
      <c r="BC2" t="s">
        <v>339</v>
      </c>
      <c r="BD2" t="s">
        <v>339</v>
      </c>
      <c r="BE2" t="s">
        <v>339</v>
      </c>
      <c r="BF2" t="s">
        <v>339</v>
      </c>
      <c r="BG2" t="s">
        <v>339</v>
      </c>
      <c r="BH2" t="s">
        <v>339</v>
      </c>
      <c r="BI2" t="s">
        <v>339</v>
      </c>
      <c r="BJ2" t="s">
        <v>339</v>
      </c>
      <c r="BK2" t="s">
        <v>339</v>
      </c>
      <c r="BL2" t="s">
        <v>339</v>
      </c>
      <c r="BM2" t="s">
        <v>339</v>
      </c>
      <c r="BN2" t="s">
        <v>339</v>
      </c>
      <c r="BO2" t="s">
        <v>339</v>
      </c>
      <c r="BP2" t="s">
        <v>339</v>
      </c>
      <c r="BQ2" t="s">
        <v>339</v>
      </c>
      <c r="BR2" t="s">
        <v>339</v>
      </c>
      <c r="BS2" t="s">
        <v>339</v>
      </c>
      <c r="BT2" t="s">
        <v>339</v>
      </c>
      <c r="BU2" t="s">
        <v>339</v>
      </c>
      <c r="BV2" t="s">
        <v>339</v>
      </c>
      <c r="BY2" t="s">
        <v>930</v>
      </c>
      <c r="BZ2" t="s">
        <v>931</v>
      </c>
      <c r="CD2" t="str">
        <f t="shared" ref="CD2:EO2" si="4">C1</f>
        <v>OBR_Baseline.db</v>
      </c>
      <c r="CE2" t="str">
        <f t="shared" si="4"/>
        <v>OBR_Baseline.db</v>
      </c>
      <c r="CF2" t="str">
        <f t="shared" si="4"/>
        <v>OBR_Baseline.db</v>
      </c>
      <c r="CG2" t="str">
        <f t="shared" si="4"/>
        <v>OBR_Baseline.db</v>
      </c>
      <c r="CH2" t="str">
        <f t="shared" si="4"/>
        <v>OBR_Baseline.db</v>
      </c>
      <c r="CI2" t="str">
        <f t="shared" si="4"/>
        <v>OBR_Baseline.db</v>
      </c>
      <c r="CJ2" t="str">
        <f t="shared" si="4"/>
        <v>OBR_Baseline.db</v>
      </c>
      <c r="CK2" t="str">
        <f t="shared" si="4"/>
        <v>OBR_Baseline.db</v>
      </c>
      <c r="CL2" t="str">
        <f t="shared" si="4"/>
        <v>OBR_Baseline.db</v>
      </c>
      <c r="CM2" t="str">
        <f t="shared" si="4"/>
        <v>OBR_Baseline.db</v>
      </c>
      <c r="CN2" t="str">
        <f t="shared" si="4"/>
        <v>OBR_Baseline.db</v>
      </c>
      <c r="CO2" t="str">
        <f t="shared" si="4"/>
        <v>OBR_Baseline.db</v>
      </c>
      <c r="CP2" t="str">
        <f t="shared" si="4"/>
        <v>OBR_Baseline.db</v>
      </c>
      <c r="CQ2" t="str">
        <f t="shared" si="4"/>
        <v>OBR_Baseline.db</v>
      </c>
      <c r="CR2" t="str">
        <f t="shared" si="4"/>
        <v>OBR_Baseline.db</v>
      </c>
      <c r="CS2" t="str">
        <f t="shared" si="4"/>
        <v>OBR_Baseline.db</v>
      </c>
      <c r="CT2" t="str">
        <f t="shared" si="4"/>
        <v>OBR_Baseline.db</v>
      </c>
      <c r="CU2" t="str">
        <f t="shared" si="4"/>
        <v>OBR_Baseline.db</v>
      </c>
      <c r="CV2" t="str">
        <f t="shared" si="4"/>
        <v>Conservatives.db</v>
      </c>
      <c r="CW2" t="str">
        <f t="shared" si="4"/>
        <v>Conservatives.db</v>
      </c>
      <c r="CX2" t="str">
        <f t="shared" si="4"/>
        <v>Conservatives.db</v>
      </c>
      <c r="CY2" t="str">
        <f t="shared" si="4"/>
        <v>Conservatives.db</v>
      </c>
      <c r="CZ2" t="str">
        <f t="shared" si="4"/>
        <v>Conservatives.db</v>
      </c>
      <c r="DA2" t="str">
        <f t="shared" si="4"/>
        <v>Conservatives.db</v>
      </c>
      <c r="DB2" t="str">
        <f t="shared" si="4"/>
        <v>Conservatives.db</v>
      </c>
      <c r="DC2" t="str">
        <f t="shared" si="4"/>
        <v>Conservatives.db</v>
      </c>
      <c r="DD2" t="str">
        <f t="shared" si="4"/>
        <v>Conservatives.db</v>
      </c>
      <c r="DE2" t="str">
        <f t="shared" si="4"/>
        <v>Conservatives.db</v>
      </c>
      <c r="DF2" t="str">
        <f t="shared" si="4"/>
        <v>Conservatives.db</v>
      </c>
      <c r="DG2" t="str">
        <f t="shared" si="4"/>
        <v>Conservatives.db</v>
      </c>
      <c r="DH2" t="str">
        <f t="shared" si="4"/>
        <v>Conservatives.db</v>
      </c>
      <c r="DI2" t="str">
        <f t="shared" si="4"/>
        <v>Conservatives.db</v>
      </c>
      <c r="DJ2" t="str">
        <f t="shared" si="4"/>
        <v>Conservatives.db</v>
      </c>
      <c r="DK2" t="str">
        <f t="shared" si="4"/>
        <v>Conservatives.db</v>
      </c>
      <c r="DL2" t="str">
        <f t="shared" si="4"/>
        <v>Conservatives.db</v>
      </c>
      <c r="DM2" t="str">
        <f t="shared" si="4"/>
        <v>Conservatives.db</v>
      </c>
      <c r="DN2" t="str">
        <f t="shared" si="4"/>
        <v>Labour.db</v>
      </c>
      <c r="DO2" t="str">
        <f t="shared" si="4"/>
        <v>Labour.db</v>
      </c>
      <c r="DP2" t="str">
        <f t="shared" si="4"/>
        <v>Labour.db</v>
      </c>
      <c r="DQ2" t="str">
        <f t="shared" si="4"/>
        <v>Labour.db</v>
      </c>
      <c r="DR2" t="str">
        <f t="shared" si="4"/>
        <v>Labour.db</v>
      </c>
      <c r="DS2" t="str">
        <f t="shared" si="4"/>
        <v>Labour.db</v>
      </c>
      <c r="DT2" t="str">
        <f t="shared" si="4"/>
        <v>Labour.db</v>
      </c>
      <c r="DU2" t="str">
        <f t="shared" si="4"/>
        <v>Labour.db</v>
      </c>
      <c r="DV2" t="str">
        <f t="shared" si="4"/>
        <v>Labour.db</v>
      </c>
      <c r="DW2" t="str">
        <f t="shared" si="4"/>
        <v>Labour.db</v>
      </c>
      <c r="DX2" t="str">
        <f t="shared" si="4"/>
        <v>Labour.db</v>
      </c>
      <c r="DY2" t="str">
        <f t="shared" si="4"/>
        <v>Labour.db</v>
      </c>
      <c r="DZ2" t="str">
        <f t="shared" si="4"/>
        <v>Labour.db</v>
      </c>
      <c r="EA2" t="str">
        <f t="shared" si="4"/>
        <v>Labour.db</v>
      </c>
      <c r="EB2" t="str">
        <f t="shared" si="4"/>
        <v>Labour.db</v>
      </c>
      <c r="EC2" t="str">
        <f t="shared" si="4"/>
        <v>Labour.db</v>
      </c>
      <c r="ED2" t="str">
        <f t="shared" si="4"/>
        <v>Labour.db</v>
      </c>
      <c r="EE2" t="str">
        <f t="shared" si="4"/>
        <v>Labour.db</v>
      </c>
      <c r="EF2" t="str">
        <f t="shared" si="4"/>
        <v>Labour_likely.db</v>
      </c>
      <c r="EG2" t="str">
        <f t="shared" si="4"/>
        <v>Labour_likely.db</v>
      </c>
      <c r="EH2" t="str">
        <f t="shared" si="4"/>
        <v>Labour_likely.db</v>
      </c>
      <c r="EI2" t="str">
        <f t="shared" si="4"/>
        <v>Labour_likely.db</v>
      </c>
      <c r="EJ2" t="str">
        <f t="shared" si="4"/>
        <v>Labour_likely.db</v>
      </c>
      <c r="EK2" t="str">
        <f t="shared" si="4"/>
        <v>Labour_likely.db</v>
      </c>
      <c r="EL2" t="str">
        <f t="shared" si="4"/>
        <v>Labour_likely.db</v>
      </c>
      <c r="EM2" t="str">
        <f t="shared" si="4"/>
        <v>Labour_likely.db</v>
      </c>
      <c r="EN2" t="str">
        <f t="shared" si="4"/>
        <v>Labour_likely.db</v>
      </c>
      <c r="EO2" t="str">
        <f t="shared" si="4"/>
        <v>Labour_likely.db</v>
      </c>
      <c r="EP2" t="str">
        <f t="shared" ref="EP2:ET2" si="5">BO1</f>
        <v>Labour_likely.db</v>
      </c>
      <c r="EQ2" t="str">
        <f t="shared" si="5"/>
        <v>Labour_likely.db</v>
      </c>
      <c r="ER2" t="str">
        <f t="shared" si="5"/>
        <v>Labour_likely.db</v>
      </c>
      <c r="ES2" t="str">
        <f t="shared" si="5"/>
        <v>Labour_likely.db</v>
      </c>
      <c r="ET2" t="str">
        <f t="shared" si="5"/>
        <v>Labour_likely.db</v>
      </c>
      <c r="EU2" t="str">
        <f>BT1</f>
        <v>Labour_likely.db</v>
      </c>
      <c r="EV2" t="str">
        <f>BU1</f>
        <v>Labour_likely.db</v>
      </c>
      <c r="EW2" t="str">
        <f>BV1</f>
        <v>Labour_likely.db</v>
      </c>
    </row>
    <row r="3" spans="1:153">
      <c r="C3" t="s">
        <v>450</v>
      </c>
      <c r="D3" t="s">
        <v>861</v>
      </c>
      <c r="E3" t="s">
        <v>865</v>
      </c>
      <c r="F3" t="s">
        <v>869</v>
      </c>
      <c r="G3" t="s">
        <v>873</v>
      </c>
      <c r="H3" t="s">
        <v>877</v>
      </c>
      <c r="I3" t="s">
        <v>881</v>
      </c>
      <c r="J3" t="s">
        <v>885</v>
      </c>
      <c r="K3" t="s">
        <v>2</v>
      </c>
      <c r="L3" t="s">
        <v>889</v>
      </c>
      <c r="M3" t="s">
        <v>891</v>
      </c>
      <c r="N3" t="s">
        <v>857</v>
      </c>
      <c r="O3" t="s">
        <v>897</v>
      </c>
      <c r="P3" t="s">
        <v>901</v>
      </c>
      <c r="Q3" t="s">
        <v>905</v>
      </c>
      <c r="R3" t="s">
        <v>909</v>
      </c>
      <c r="S3" t="s">
        <v>913</v>
      </c>
      <c r="T3" t="s">
        <v>922</v>
      </c>
      <c r="U3" t="s">
        <v>450</v>
      </c>
      <c r="V3" t="s">
        <v>861</v>
      </c>
      <c r="W3" t="s">
        <v>865</v>
      </c>
      <c r="X3" t="s">
        <v>869</v>
      </c>
      <c r="Y3" t="s">
        <v>873</v>
      </c>
      <c r="Z3" t="s">
        <v>877</v>
      </c>
      <c r="AA3" t="s">
        <v>881</v>
      </c>
      <c r="AB3" t="s">
        <v>885</v>
      </c>
      <c r="AC3" t="s">
        <v>2</v>
      </c>
      <c r="AD3" t="s">
        <v>889</v>
      </c>
      <c r="AE3" t="s">
        <v>891</v>
      </c>
      <c r="AF3" t="s">
        <v>857</v>
      </c>
      <c r="AG3" t="s">
        <v>897</v>
      </c>
      <c r="AH3" t="s">
        <v>901</v>
      </c>
      <c r="AI3" t="s">
        <v>905</v>
      </c>
      <c r="AJ3" t="s">
        <v>909</v>
      </c>
      <c r="AK3" t="s">
        <v>913</v>
      </c>
      <c r="AL3" t="s">
        <v>922</v>
      </c>
      <c r="AM3" t="s">
        <v>450</v>
      </c>
      <c r="AN3" t="s">
        <v>861</v>
      </c>
      <c r="AO3" t="s">
        <v>865</v>
      </c>
      <c r="AP3" t="s">
        <v>869</v>
      </c>
      <c r="AQ3" t="s">
        <v>873</v>
      </c>
      <c r="AR3" t="s">
        <v>877</v>
      </c>
      <c r="AS3" t="s">
        <v>881</v>
      </c>
      <c r="AT3" t="s">
        <v>885</v>
      </c>
      <c r="AU3" t="s">
        <v>2</v>
      </c>
      <c r="AV3" t="s">
        <v>889</v>
      </c>
      <c r="AW3" t="s">
        <v>891</v>
      </c>
      <c r="AX3" t="s">
        <v>857</v>
      </c>
      <c r="AY3" t="s">
        <v>897</v>
      </c>
      <c r="AZ3" t="s">
        <v>901</v>
      </c>
      <c r="BA3" t="s">
        <v>905</v>
      </c>
      <c r="BB3" t="s">
        <v>909</v>
      </c>
      <c r="BC3" t="s">
        <v>913</v>
      </c>
      <c r="BD3" t="s">
        <v>922</v>
      </c>
      <c r="BE3" t="s">
        <v>450</v>
      </c>
      <c r="BF3" t="s">
        <v>861</v>
      </c>
      <c r="BG3" t="s">
        <v>865</v>
      </c>
      <c r="BH3" t="s">
        <v>869</v>
      </c>
      <c r="BI3" t="s">
        <v>873</v>
      </c>
      <c r="BJ3" t="s">
        <v>877</v>
      </c>
      <c r="BK3" t="s">
        <v>881</v>
      </c>
      <c r="BL3" t="s">
        <v>885</v>
      </c>
      <c r="BM3" t="s">
        <v>2</v>
      </c>
      <c r="BN3" t="s">
        <v>889</v>
      </c>
      <c r="BO3" t="s">
        <v>891</v>
      </c>
      <c r="BP3" t="s">
        <v>857</v>
      </c>
      <c r="BQ3" t="s">
        <v>897</v>
      </c>
      <c r="BR3" t="s">
        <v>901</v>
      </c>
      <c r="BS3" t="s">
        <v>905</v>
      </c>
      <c r="BT3" t="s">
        <v>909</v>
      </c>
      <c r="BU3" t="s">
        <v>913</v>
      </c>
      <c r="BV3" t="s">
        <v>922</v>
      </c>
      <c r="CD3" t="str">
        <f t="shared" ref="CD3:EO3" si="6">C3</f>
        <v>GDP</v>
      </c>
      <c r="CE3" t="str">
        <f t="shared" si="6"/>
        <v>PSNBX</v>
      </c>
      <c r="CF3" t="str">
        <f t="shared" si="6"/>
        <v>PSCBX</v>
      </c>
      <c r="CG3" t="str">
        <f t="shared" si="6"/>
        <v>PSCEX</v>
      </c>
      <c r="CH3" t="str">
        <f t="shared" si="6"/>
        <v>PSNIX</v>
      </c>
      <c r="CI3" t="str">
        <f t="shared" si="6"/>
        <v>DEPX</v>
      </c>
      <c r="CJ3" t="str">
        <f t="shared" si="6"/>
        <v>GREVX</v>
      </c>
      <c r="CK3" t="str">
        <f t="shared" si="6"/>
        <v>GNDBTX</v>
      </c>
      <c r="CL3" t="str">
        <f t="shared" si="6"/>
        <v>GDP!</v>
      </c>
      <c r="CM3" t="str">
        <f t="shared" si="6"/>
        <v>YHAT</v>
      </c>
      <c r="CN3" t="str">
        <f t="shared" si="6"/>
        <v>PGDP</v>
      </c>
      <c r="CO3" t="str">
        <f t="shared" si="6"/>
        <v>CPI</v>
      </c>
      <c r="CP3" t="str">
        <f t="shared" si="6"/>
        <v>RCBEOP</v>
      </c>
      <c r="CQ3" t="str">
        <f t="shared" si="6"/>
        <v>GVAMAN</v>
      </c>
      <c r="CR3" t="str">
        <f t="shared" si="6"/>
        <v>IP</v>
      </c>
      <c r="CS3" t="str">
        <f t="shared" si="6"/>
        <v>GVACON</v>
      </c>
      <c r="CT3" t="str">
        <f t="shared" si="6"/>
        <v>UPILO</v>
      </c>
      <c r="CU3" t="str">
        <f t="shared" si="6"/>
        <v>CUMOD</v>
      </c>
      <c r="CV3" t="str">
        <f t="shared" si="6"/>
        <v>GDP</v>
      </c>
      <c r="CW3" t="str">
        <f t="shared" si="6"/>
        <v>PSNBX</v>
      </c>
      <c r="CX3" t="str">
        <f t="shared" si="6"/>
        <v>PSCBX</v>
      </c>
      <c r="CY3" t="str">
        <f t="shared" si="6"/>
        <v>PSCEX</v>
      </c>
      <c r="CZ3" t="str">
        <f t="shared" si="6"/>
        <v>PSNIX</v>
      </c>
      <c r="DA3" t="str">
        <f t="shared" si="6"/>
        <v>DEPX</v>
      </c>
      <c r="DB3" t="str">
        <f t="shared" si="6"/>
        <v>GREVX</v>
      </c>
      <c r="DC3" t="str">
        <f t="shared" si="6"/>
        <v>GNDBTX</v>
      </c>
      <c r="DD3" t="str">
        <f t="shared" si="6"/>
        <v>GDP!</v>
      </c>
      <c r="DE3" t="str">
        <f t="shared" si="6"/>
        <v>YHAT</v>
      </c>
      <c r="DF3" t="str">
        <f t="shared" si="6"/>
        <v>PGDP</v>
      </c>
      <c r="DG3" t="str">
        <f t="shared" si="6"/>
        <v>CPI</v>
      </c>
      <c r="DH3" t="str">
        <f t="shared" si="6"/>
        <v>RCBEOP</v>
      </c>
      <c r="DI3" t="str">
        <f t="shared" si="6"/>
        <v>GVAMAN</v>
      </c>
      <c r="DJ3" t="str">
        <f t="shared" si="6"/>
        <v>IP</v>
      </c>
      <c r="DK3" t="str">
        <f t="shared" si="6"/>
        <v>GVACON</v>
      </c>
      <c r="DL3" t="str">
        <f t="shared" si="6"/>
        <v>UPILO</v>
      </c>
      <c r="DM3" t="str">
        <f t="shared" si="6"/>
        <v>CUMOD</v>
      </c>
      <c r="DN3" t="str">
        <f t="shared" si="6"/>
        <v>GDP</v>
      </c>
      <c r="DO3" t="str">
        <f t="shared" si="6"/>
        <v>PSNBX</v>
      </c>
      <c r="DP3" t="str">
        <f t="shared" si="6"/>
        <v>PSCBX</v>
      </c>
      <c r="DQ3" t="str">
        <f t="shared" si="6"/>
        <v>PSCEX</v>
      </c>
      <c r="DR3" t="str">
        <f t="shared" si="6"/>
        <v>PSNIX</v>
      </c>
      <c r="DS3" t="str">
        <f t="shared" si="6"/>
        <v>DEPX</v>
      </c>
      <c r="DT3" t="str">
        <f t="shared" si="6"/>
        <v>GREVX</v>
      </c>
      <c r="DU3" t="str">
        <f t="shared" si="6"/>
        <v>GNDBTX</v>
      </c>
      <c r="DV3" t="str">
        <f t="shared" si="6"/>
        <v>GDP!</v>
      </c>
      <c r="DW3" t="str">
        <f t="shared" si="6"/>
        <v>YHAT</v>
      </c>
      <c r="DX3" t="str">
        <f t="shared" si="6"/>
        <v>PGDP</v>
      </c>
      <c r="DY3" t="str">
        <f t="shared" si="6"/>
        <v>CPI</v>
      </c>
      <c r="DZ3" t="str">
        <f t="shared" si="6"/>
        <v>RCBEOP</v>
      </c>
      <c r="EA3" t="str">
        <f t="shared" si="6"/>
        <v>GVAMAN</v>
      </c>
      <c r="EB3" t="str">
        <f t="shared" si="6"/>
        <v>IP</v>
      </c>
      <c r="EC3" t="str">
        <f t="shared" si="6"/>
        <v>GVACON</v>
      </c>
      <c r="ED3" t="str">
        <f t="shared" si="6"/>
        <v>UPILO</v>
      </c>
      <c r="EE3" t="str">
        <f t="shared" si="6"/>
        <v>CUMOD</v>
      </c>
      <c r="EF3" t="str">
        <f t="shared" si="6"/>
        <v>GDP</v>
      </c>
      <c r="EG3" t="str">
        <f t="shared" si="6"/>
        <v>PSNBX</v>
      </c>
      <c r="EH3" t="str">
        <f t="shared" si="6"/>
        <v>PSCBX</v>
      </c>
      <c r="EI3" t="str">
        <f t="shared" si="6"/>
        <v>PSCEX</v>
      </c>
      <c r="EJ3" t="str">
        <f t="shared" si="6"/>
        <v>PSNIX</v>
      </c>
      <c r="EK3" t="str">
        <f t="shared" si="6"/>
        <v>DEPX</v>
      </c>
      <c r="EL3" t="str">
        <f t="shared" si="6"/>
        <v>GREVX</v>
      </c>
      <c r="EM3" t="str">
        <f t="shared" si="6"/>
        <v>GNDBTX</v>
      </c>
      <c r="EN3" t="str">
        <f t="shared" si="6"/>
        <v>GDP!</v>
      </c>
      <c r="EO3" t="str">
        <f t="shared" si="6"/>
        <v>YHAT</v>
      </c>
      <c r="EP3" t="str">
        <f t="shared" ref="EP3:ET3" si="7">BO3</f>
        <v>PGDP</v>
      </c>
      <c r="EQ3" t="str">
        <f t="shared" si="7"/>
        <v>CPI</v>
      </c>
      <c r="ER3" t="str">
        <f t="shared" si="7"/>
        <v>RCBEOP</v>
      </c>
      <c r="ES3" t="str">
        <f t="shared" si="7"/>
        <v>GVAMAN</v>
      </c>
      <c r="ET3" t="str">
        <f t="shared" si="7"/>
        <v>IP</v>
      </c>
      <c r="EU3" t="str">
        <f>BT3</f>
        <v>GVACON</v>
      </c>
      <c r="EV3" t="str">
        <f>BU3</f>
        <v>UPILO</v>
      </c>
      <c r="EW3" t="str">
        <f>BV3</f>
        <v>CUMOD</v>
      </c>
    </row>
    <row r="4" spans="1:153">
      <c r="C4" t="s">
        <v>109</v>
      </c>
      <c r="D4" t="s">
        <v>109</v>
      </c>
      <c r="E4" t="s">
        <v>109</v>
      </c>
      <c r="F4" t="s">
        <v>109</v>
      </c>
      <c r="G4" t="s">
        <v>109</v>
      </c>
      <c r="H4" t="s">
        <v>109</v>
      </c>
      <c r="I4" t="s">
        <v>109</v>
      </c>
      <c r="J4" t="s">
        <v>109</v>
      </c>
      <c r="K4" t="s">
        <v>109</v>
      </c>
      <c r="L4" t="s">
        <v>109</v>
      </c>
      <c r="M4" t="s">
        <v>109</v>
      </c>
      <c r="N4" t="s">
        <v>109</v>
      </c>
      <c r="O4" t="s">
        <v>109</v>
      </c>
      <c r="P4" t="s">
        <v>109</v>
      </c>
      <c r="Q4" t="s">
        <v>109</v>
      </c>
      <c r="R4" t="s">
        <v>109</v>
      </c>
      <c r="S4" t="s">
        <v>109</v>
      </c>
      <c r="T4" t="s">
        <v>109</v>
      </c>
      <c r="U4" t="s">
        <v>109</v>
      </c>
      <c r="V4" t="s">
        <v>109</v>
      </c>
      <c r="W4" t="s">
        <v>109</v>
      </c>
      <c r="X4" t="s">
        <v>109</v>
      </c>
      <c r="Y4" t="s">
        <v>109</v>
      </c>
      <c r="Z4" t="s">
        <v>109</v>
      </c>
      <c r="AA4" t="s">
        <v>109</v>
      </c>
      <c r="AB4" t="s">
        <v>109</v>
      </c>
      <c r="AC4" t="s">
        <v>109</v>
      </c>
      <c r="AD4" t="s">
        <v>109</v>
      </c>
      <c r="AE4" t="s">
        <v>109</v>
      </c>
      <c r="AF4" t="s">
        <v>109</v>
      </c>
      <c r="AG4" t="s">
        <v>109</v>
      </c>
      <c r="AH4" t="s">
        <v>109</v>
      </c>
      <c r="AI4" t="s">
        <v>109</v>
      </c>
      <c r="AJ4" t="s">
        <v>109</v>
      </c>
      <c r="AK4" t="s">
        <v>109</v>
      </c>
      <c r="AL4" t="s">
        <v>109</v>
      </c>
      <c r="AM4" t="s">
        <v>109</v>
      </c>
      <c r="AN4" t="s">
        <v>109</v>
      </c>
      <c r="AO4" t="s">
        <v>109</v>
      </c>
      <c r="AP4" t="s">
        <v>109</v>
      </c>
      <c r="AQ4" t="s">
        <v>109</v>
      </c>
      <c r="AR4" t="s">
        <v>109</v>
      </c>
      <c r="AS4" t="s">
        <v>109</v>
      </c>
      <c r="AT4" t="s">
        <v>109</v>
      </c>
      <c r="AU4" t="s">
        <v>109</v>
      </c>
      <c r="AV4" t="s">
        <v>109</v>
      </c>
      <c r="AW4" t="s">
        <v>109</v>
      </c>
      <c r="AX4" t="s">
        <v>109</v>
      </c>
      <c r="AY4" t="s">
        <v>109</v>
      </c>
      <c r="AZ4" t="s">
        <v>109</v>
      </c>
      <c r="BA4" t="s">
        <v>109</v>
      </c>
      <c r="BB4" t="s">
        <v>109</v>
      </c>
      <c r="BC4" t="s">
        <v>109</v>
      </c>
      <c r="BD4" t="s">
        <v>109</v>
      </c>
      <c r="BE4" t="s">
        <v>109</v>
      </c>
      <c r="BF4" t="s">
        <v>109</v>
      </c>
      <c r="BG4" t="s">
        <v>109</v>
      </c>
      <c r="BH4" t="s">
        <v>109</v>
      </c>
      <c r="BI4" t="s">
        <v>109</v>
      </c>
      <c r="BJ4" t="s">
        <v>109</v>
      </c>
      <c r="BK4" t="s">
        <v>109</v>
      </c>
      <c r="BL4" t="s">
        <v>109</v>
      </c>
      <c r="BM4" t="s">
        <v>109</v>
      </c>
      <c r="BN4" t="s">
        <v>109</v>
      </c>
      <c r="BO4" t="s">
        <v>109</v>
      </c>
      <c r="BP4" t="s">
        <v>109</v>
      </c>
      <c r="BQ4" t="s">
        <v>109</v>
      </c>
      <c r="BR4" t="s">
        <v>109</v>
      </c>
      <c r="BS4" t="s">
        <v>109</v>
      </c>
      <c r="BT4" t="s">
        <v>109</v>
      </c>
      <c r="BU4" t="s">
        <v>109</v>
      </c>
      <c r="BV4" t="s">
        <v>109</v>
      </c>
    </row>
    <row r="5" spans="1:153">
      <c r="C5" t="s">
        <v>340</v>
      </c>
      <c r="D5" t="s">
        <v>340</v>
      </c>
      <c r="E5" t="s">
        <v>340</v>
      </c>
      <c r="F5" t="s">
        <v>340</v>
      </c>
      <c r="G5" t="s">
        <v>340</v>
      </c>
      <c r="H5" t="s">
        <v>340</v>
      </c>
      <c r="I5" t="s">
        <v>340</v>
      </c>
      <c r="J5" t="s">
        <v>340</v>
      </c>
      <c r="K5" t="s">
        <v>340</v>
      </c>
      <c r="L5" t="s">
        <v>340</v>
      </c>
      <c r="M5" t="s">
        <v>340</v>
      </c>
      <c r="N5" t="s">
        <v>340</v>
      </c>
      <c r="O5" t="s">
        <v>340</v>
      </c>
      <c r="P5" t="s">
        <v>340</v>
      </c>
      <c r="Q5" t="s">
        <v>340</v>
      </c>
      <c r="R5" t="s">
        <v>340</v>
      </c>
      <c r="S5" t="s">
        <v>340</v>
      </c>
      <c r="T5" t="s">
        <v>340</v>
      </c>
      <c r="U5" t="s">
        <v>340</v>
      </c>
      <c r="V5" t="s">
        <v>340</v>
      </c>
      <c r="W5" t="s">
        <v>340</v>
      </c>
      <c r="X5" t="s">
        <v>340</v>
      </c>
      <c r="Y5" t="s">
        <v>340</v>
      </c>
      <c r="Z5" t="s">
        <v>340</v>
      </c>
      <c r="AA5" t="s">
        <v>340</v>
      </c>
      <c r="AB5" t="s">
        <v>340</v>
      </c>
      <c r="AC5" t="s">
        <v>340</v>
      </c>
      <c r="AD5" t="s">
        <v>340</v>
      </c>
      <c r="AE5" t="s">
        <v>340</v>
      </c>
      <c r="AF5" t="s">
        <v>340</v>
      </c>
      <c r="AG5" t="s">
        <v>340</v>
      </c>
      <c r="AH5" t="s">
        <v>340</v>
      </c>
      <c r="AI5" t="s">
        <v>340</v>
      </c>
      <c r="AJ5" t="s">
        <v>340</v>
      </c>
      <c r="AK5" t="s">
        <v>340</v>
      </c>
      <c r="AL5" t="s">
        <v>340</v>
      </c>
      <c r="AM5" t="s">
        <v>340</v>
      </c>
      <c r="AN5" t="s">
        <v>340</v>
      </c>
      <c r="AO5" t="s">
        <v>340</v>
      </c>
      <c r="AP5" t="s">
        <v>340</v>
      </c>
      <c r="AQ5" t="s">
        <v>340</v>
      </c>
      <c r="AR5" t="s">
        <v>340</v>
      </c>
      <c r="AS5" t="s">
        <v>340</v>
      </c>
      <c r="AT5" t="s">
        <v>340</v>
      </c>
      <c r="AU5" t="s">
        <v>340</v>
      </c>
      <c r="AV5" t="s">
        <v>340</v>
      </c>
      <c r="AW5" t="s">
        <v>340</v>
      </c>
      <c r="AX5" t="s">
        <v>340</v>
      </c>
      <c r="AY5" t="s">
        <v>340</v>
      </c>
      <c r="AZ5" t="s">
        <v>340</v>
      </c>
      <c r="BA5" t="s">
        <v>340</v>
      </c>
      <c r="BB5" t="s">
        <v>340</v>
      </c>
      <c r="BC5" t="s">
        <v>340</v>
      </c>
      <c r="BD5" t="s">
        <v>340</v>
      </c>
      <c r="BE5" t="s">
        <v>340</v>
      </c>
      <c r="BF5" t="s">
        <v>340</v>
      </c>
      <c r="BG5" t="s">
        <v>340</v>
      </c>
      <c r="BH5" t="s">
        <v>340</v>
      </c>
      <c r="BI5" t="s">
        <v>340</v>
      </c>
      <c r="BJ5" t="s">
        <v>340</v>
      </c>
      <c r="BK5" t="s">
        <v>340</v>
      </c>
      <c r="BL5" t="s">
        <v>340</v>
      </c>
      <c r="BM5" t="s">
        <v>340</v>
      </c>
      <c r="BN5" t="s">
        <v>340</v>
      </c>
      <c r="BO5" t="s">
        <v>340</v>
      </c>
      <c r="BP5" t="s">
        <v>340</v>
      </c>
      <c r="BQ5" t="s">
        <v>340</v>
      </c>
      <c r="BR5" t="s">
        <v>340</v>
      </c>
      <c r="BS5" t="s">
        <v>340</v>
      </c>
      <c r="BT5" t="s">
        <v>340</v>
      </c>
      <c r="BU5" t="s">
        <v>340</v>
      </c>
      <c r="BV5" t="s">
        <v>340</v>
      </c>
    </row>
    <row r="6" spans="1:153">
      <c r="B6">
        <f>B206+5</f>
        <v>2184</v>
      </c>
      <c r="C6" s="206" t="str" cm="1">
        <f t="array" ref="C6">_xlfn.CONCAT(INDEX(GMWSCEN!$A$2:$HJ$150,MATCH(1,(GMWSCEN!$HI$2:$HI$150=C$3)*(GMWSCEN!$HJ$2:$HJ$150=C$1),0),$B6-1973),"0",(INDEX(GMWSCEN!$A$2:$HJ$150,MATCH(1,(GMWSCEN!$HI$2:$HI$150=C$3)*(GMWSCEN!$HJ$2:$HJ$150=C$1),0),$B6-1972)))</f>
        <v>202401</v>
      </c>
      <c r="D6" s="206" t="str" cm="1">
        <f t="array" ref="D6">_xlfn.CONCAT(INDEX([5]GMW!$A$2:$HJ$150,MATCH(1,([5]GMW!$HI$2:$HI$150=D$3)*([5]GMW!$HJ$2:$HJ$150=D$1),0),$B6-1973),"0",(INDEX([5]GMW!$A$2:$HJ$150,MATCH(1,([5]GMW!$HI$2:$HI$150=D$3)*([5]GMW!$HJ$2:$HJ$150=D$1),0),$B6-1972)))</f>
        <v>202401</v>
      </c>
      <c r="E6" s="206" t="str" cm="1">
        <f t="array" ref="E6">_xlfn.CONCAT(INDEX([5]GMW!$A$2:$HJ$150,MATCH(1,([5]GMW!$HI$2:$HI$150=E$3)*([5]GMW!$HJ$2:$HJ$150=E$1),0),$B6-1973),"0",(INDEX([5]GMW!$A$2:$HJ$150,MATCH(1,([5]GMW!$HI$2:$HI$150=E$3)*([5]GMW!$HJ$2:$HJ$150=E$1),0),$B6-1972)))</f>
        <v>202401</v>
      </c>
      <c r="F6" s="206" t="str" cm="1">
        <f t="array" ref="F6">_xlfn.CONCAT(INDEX([5]GMW!$A$2:$HJ$150,MATCH(1,([5]GMW!$HI$2:$HI$150=F$3)*([5]GMW!$HJ$2:$HJ$150=F$1),0),$B6-1973),"0",(INDEX([5]GMW!$A$2:$HJ$150,MATCH(1,([5]GMW!$HI$2:$HI$150=F$3)*([5]GMW!$HJ$2:$HJ$150=F$1),0),$B6-1972)))</f>
        <v>202401</v>
      </c>
      <c r="G6" s="206" t="str" cm="1">
        <f t="array" ref="G6">_xlfn.CONCAT(INDEX([5]GMW!$A$2:$HJ$150,MATCH(1,([5]GMW!$HI$2:$HI$150=G$3)*([5]GMW!$HJ$2:$HJ$150=G$1),0),$B6-1973),"0",(INDEX([5]GMW!$A$2:$HJ$150,MATCH(1,([5]GMW!$HI$2:$HI$150=G$3)*([5]GMW!$HJ$2:$HJ$150=G$1),0),$B6-1972)))</f>
        <v>202401</v>
      </c>
      <c r="H6" s="206" t="str" cm="1">
        <f t="array" ref="H6">_xlfn.CONCAT(INDEX([5]GMW!$A$2:$HJ$150,MATCH(1,([5]GMW!$HI$2:$HI$150=H$3)*([5]GMW!$HJ$2:$HJ$150=H$1),0),$B6-1973),"0",(INDEX([5]GMW!$A$2:$HJ$150,MATCH(1,([5]GMW!$HI$2:$HI$150=H$3)*([5]GMW!$HJ$2:$HJ$150=H$1),0),$B6-1972)))</f>
        <v>202401</v>
      </c>
      <c r="I6" s="206" t="str" cm="1">
        <f t="array" ref="I6">_xlfn.CONCAT(INDEX([5]GMW!$A$2:$HJ$150,MATCH(1,([5]GMW!$HI$2:$HI$150=I$3)*([5]GMW!$HJ$2:$HJ$150=I$1),0),$B6-1973),"0",(INDEX([5]GMW!$A$2:$HJ$150,MATCH(1,([5]GMW!$HI$2:$HI$150=I$3)*([5]GMW!$HJ$2:$HJ$150=I$1),0),$B6-1972)))</f>
        <v>202401</v>
      </c>
      <c r="J6" s="206" t="str" cm="1">
        <f t="array" ref="J6">_xlfn.CONCAT(INDEX([5]GMW!$A$2:$HJ$150,MATCH(1,([5]GMW!$HI$2:$HI$150=J$3)*([5]GMW!$HJ$2:$HJ$150=J$1),0),$B6-1973),"0",(INDEX([5]GMW!$A$2:$HJ$150,MATCH(1,([5]GMW!$HI$2:$HI$150=J$3)*([5]GMW!$HJ$2:$HJ$150=J$1),0),$B6-1972)))</f>
        <v>202401</v>
      </c>
      <c r="K6" s="206" t="str" cm="1">
        <f t="array" ref="K6">_xlfn.CONCAT(INDEX([5]GMW!$A$2:$HJ$150,MATCH(1,([5]GMW!$HI$2:$HI$150=K$3)*([5]GMW!$HJ$2:$HJ$150=K$1),0),$B6-1973),"0",(INDEX([5]GMW!$A$2:$HJ$150,MATCH(1,([5]GMW!$HI$2:$HI$150=K$3)*([5]GMW!$HJ$2:$HJ$150=K$1),0),$B6-1972)))</f>
        <v>202401</v>
      </c>
      <c r="L6" s="206" t="str" cm="1">
        <f t="array" ref="L6">_xlfn.CONCAT(INDEX([5]GMW!$A$2:$HJ$150,MATCH(1,([5]GMW!$HI$2:$HI$150=L$3)*([5]GMW!$HJ$2:$HJ$150=L$1),0),$B6-1973),"0",(INDEX([5]GMW!$A$2:$HJ$150,MATCH(1,([5]GMW!$HI$2:$HI$150=L$3)*([5]GMW!$HJ$2:$HJ$150=L$1),0),$B6-1972)))</f>
        <v>202202</v>
      </c>
      <c r="M6" s="206" t="str" cm="1">
        <f t="array" ref="M6">_xlfn.CONCAT(INDEX([5]GMW!$A$2:$HJ$150,MATCH(1,([5]GMW!$HI$2:$HI$150=M$3)*([5]GMW!$HJ$2:$HJ$150=M$1),0),$B6-1973),"0",(INDEX([5]GMW!$A$2:$HJ$150,MATCH(1,([5]GMW!$HI$2:$HI$150=M$3)*([5]GMW!$HJ$2:$HJ$150=M$1),0),$B6-1972)))</f>
        <v>202401</v>
      </c>
      <c r="N6" s="206" t="str" cm="1">
        <f t="array" ref="N6">_xlfn.CONCAT(INDEX([5]GMW!$A$2:$HJ$150,MATCH(1,([5]GMW!$HI$2:$HI$150=N$3)*([5]GMW!$HJ$2:$HJ$150=N$1),0),$B6-1973),"0",(INDEX([5]GMW!$A$2:$HJ$150,MATCH(1,([5]GMW!$HI$2:$HI$150=N$3)*([5]GMW!$HJ$2:$HJ$150=N$1),0),$B6-1972)))</f>
        <v>202401</v>
      </c>
      <c r="O6" s="206" t="str" cm="1">
        <f t="array" ref="O6">_xlfn.CONCAT(INDEX([5]GMW!$A$2:$HJ$150,MATCH(1,([5]GMW!$HI$2:$HI$150=O$3)*([5]GMW!$HJ$2:$HJ$150=O$1),0),$B6-1973),"0",(INDEX([5]GMW!$A$2:$HJ$150,MATCH(1,([5]GMW!$HI$2:$HI$150=O$3)*([5]GMW!$HJ$2:$HJ$150=O$1),0),$B6-1972)))</f>
        <v>202401</v>
      </c>
      <c r="P6" s="206" t="str" cm="1">
        <f t="array" ref="P6">_xlfn.CONCAT(INDEX([5]GMW!$A$2:$HJ$150,MATCH(1,([5]GMW!$HI$2:$HI$150=P$3)*([5]GMW!$HJ$2:$HJ$150=P$1),0),$B6-1973),"0",(INDEX([5]GMW!$A$2:$HJ$150,MATCH(1,([5]GMW!$HI$2:$HI$150=P$3)*([5]GMW!$HJ$2:$HJ$150=P$1),0),$B6-1972)))</f>
        <v>202401</v>
      </c>
      <c r="Q6" s="206" t="str" cm="1">
        <f t="array" ref="Q6">_xlfn.CONCAT(INDEX([5]GMW!$A$2:$HJ$150,MATCH(1,([5]GMW!$HI$2:$HI$150=Q$3)*([5]GMW!$HJ$2:$HJ$150=Q$1),0),$B6-1973),"0",(INDEX([5]GMW!$A$2:$HJ$150,MATCH(1,([5]GMW!$HI$2:$HI$150=Q$3)*([5]GMW!$HJ$2:$HJ$150=Q$1),0),$B6-1972)))</f>
        <v>202401</v>
      </c>
      <c r="R6" s="206" t="str" cm="1">
        <f t="array" ref="R6">_xlfn.CONCAT(INDEX([5]GMW!$A$2:$HJ$150,MATCH(1,([5]GMW!$HI$2:$HI$150=R$3)*([5]GMW!$HJ$2:$HJ$150=R$1),0),$B6-1973),"0",(INDEX([5]GMW!$A$2:$HJ$150,MATCH(1,([5]GMW!$HI$2:$HI$150=R$3)*([5]GMW!$HJ$2:$HJ$150=R$1),0),$B6-1972)))</f>
        <v>202401</v>
      </c>
      <c r="S6" s="206" t="str" cm="1">
        <f t="array" ref="S6">_xlfn.CONCAT(INDEX([5]GMW!$A$2:$HJ$150,MATCH(1,([5]GMW!$HI$2:$HI$150=S$3)*([5]GMW!$HJ$2:$HJ$150=S$1),0),$B6-1973),"0",(INDEX([5]GMW!$A$2:$HJ$150,MATCH(1,([5]GMW!$HI$2:$HI$150=S$3)*([5]GMW!$HJ$2:$HJ$150=S$1),0),$B6-1972)))</f>
        <v>202401</v>
      </c>
      <c r="T6" s="206" t="str" cm="1">
        <f t="array" ref="T6">_xlfn.CONCAT(INDEX([5]GMW!$A$2:$HJ$150,MATCH(1,([5]GMW!$HI$2:$HI$150=T$3)*([5]GMW!$HJ$2:$HJ$150=T$1),0),$B6-1973),"0",(INDEX([5]GMW!$A$2:$HJ$150,MATCH(1,([5]GMW!$HI$2:$HI$150=T$3)*([5]GMW!$HJ$2:$HJ$150=T$1),0),$B6-1972)))</f>
        <v>NA0NA</v>
      </c>
      <c r="U6" s="206" t="str" cm="1">
        <f t="array" ref="U6">_xlfn.CONCAT(INDEX([5]GMW!$A$2:$HJ$150,MATCH(1,([5]GMW!$HI$2:$HI$150=U$3)*([5]GMW!$HJ$2:$HJ$150=U$1),0),$B6-1973),"0",(INDEX([5]GMW!$A$2:$HJ$150,MATCH(1,([5]GMW!$HI$2:$HI$150=U$3)*([5]GMW!$HJ$2:$HJ$150=U$1),0),$B6-1972)))</f>
        <v>202401</v>
      </c>
      <c r="V6" s="206" t="str" cm="1">
        <f t="array" ref="V6">_xlfn.CONCAT(INDEX([5]GMW!$A$2:$HJ$150,MATCH(1,([5]GMW!$HI$2:$HI$150=V$3)*([5]GMW!$HJ$2:$HJ$150=V$1),0),$B6-1973),"0",(INDEX([5]GMW!$A$2:$HJ$150,MATCH(1,([5]GMW!$HI$2:$HI$150=V$3)*([5]GMW!$HJ$2:$HJ$150=V$1),0),$B6-1972)))</f>
        <v>202401</v>
      </c>
      <c r="W6" s="206" t="str" cm="1">
        <f t="array" ref="W6">_xlfn.CONCAT(INDEX([5]GMW!$A$2:$HJ$150,MATCH(1,([5]GMW!$HI$2:$HI$150=W$3)*([5]GMW!$HJ$2:$HJ$150=W$1),0),$B6-1973),"0",(INDEX([5]GMW!$A$2:$HJ$150,MATCH(1,([5]GMW!$HI$2:$HI$150=W$3)*([5]GMW!$HJ$2:$HJ$150=W$1),0),$B6-1972)))</f>
        <v>202401</v>
      </c>
      <c r="X6" s="206" t="str" cm="1">
        <f t="array" ref="X6">_xlfn.CONCAT(INDEX([5]GMW!$A$2:$HJ$150,MATCH(1,([5]GMW!$HI$2:$HI$150=X$3)*([5]GMW!$HJ$2:$HJ$150=X$1),0),$B6-1973),"0",(INDEX([5]GMW!$A$2:$HJ$150,MATCH(1,([5]GMW!$HI$2:$HI$150=X$3)*([5]GMW!$HJ$2:$HJ$150=X$1),0),$B6-1972)))</f>
        <v>202401</v>
      </c>
      <c r="Y6" s="206" t="str" cm="1">
        <f t="array" ref="Y6">_xlfn.CONCAT(INDEX([5]GMW!$A$2:$HJ$150,MATCH(1,([5]GMW!$HI$2:$HI$150=Y$3)*([5]GMW!$HJ$2:$HJ$150=Y$1),0),$B6-1973),"0",(INDEX([5]GMW!$A$2:$HJ$150,MATCH(1,([5]GMW!$HI$2:$HI$150=Y$3)*([5]GMW!$HJ$2:$HJ$150=Y$1),0),$B6-1972)))</f>
        <v>202401</v>
      </c>
      <c r="Z6" s="206" t="str" cm="1">
        <f t="array" ref="Z6">_xlfn.CONCAT(INDEX([5]GMW!$A$2:$HJ$150,MATCH(1,([5]GMW!$HI$2:$HI$150=Z$3)*([5]GMW!$HJ$2:$HJ$150=Z$1),0),$B6-1973),"0",(INDEX([5]GMW!$A$2:$HJ$150,MATCH(1,([5]GMW!$HI$2:$HI$150=Z$3)*([5]GMW!$HJ$2:$HJ$150=Z$1),0),$B6-1972)))</f>
        <v>202401</v>
      </c>
      <c r="AA6" s="206" t="str" cm="1">
        <f t="array" ref="AA6">_xlfn.CONCAT(INDEX([5]GMW!$A$2:$HJ$150,MATCH(1,([5]GMW!$HI$2:$HI$150=AA$3)*([5]GMW!$HJ$2:$HJ$150=AA$1),0),$B6-1973),"0",(INDEX([5]GMW!$A$2:$HJ$150,MATCH(1,([5]GMW!$HI$2:$HI$150=AA$3)*([5]GMW!$HJ$2:$HJ$150=AA$1),0),$B6-1972)))</f>
        <v>202401</v>
      </c>
      <c r="AB6" s="206" t="str" cm="1">
        <f t="array" ref="AB6">_xlfn.CONCAT(INDEX([5]GMW!$A$2:$HJ$150,MATCH(1,([5]GMW!$HI$2:$HI$150=AB$3)*([5]GMW!$HJ$2:$HJ$150=AB$1),0),$B6-1973),"0",(INDEX([5]GMW!$A$2:$HJ$150,MATCH(1,([5]GMW!$HI$2:$HI$150=AB$3)*([5]GMW!$HJ$2:$HJ$150=AB$1),0),$B6-1972)))</f>
        <v>202401</v>
      </c>
      <c r="AC6" s="206" t="str" cm="1">
        <f t="array" ref="AC6">_xlfn.CONCAT(INDEX([5]GMW!$A$2:$HJ$150,MATCH(1,([5]GMW!$HI$2:$HI$150=AC$3)*([5]GMW!$HJ$2:$HJ$150=AC$1),0),$B6-1973),"0",(INDEX([5]GMW!$A$2:$HJ$150,MATCH(1,([5]GMW!$HI$2:$HI$150=AC$3)*([5]GMW!$HJ$2:$HJ$150=AC$1),0),$B6-1972)))</f>
        <v>202401</v>
      </c>
      <c r="AD6" s="206" t="str" cm="1">
        <f t="array" ref="AD6">_xlfn.CONCAT(INDEX([5]GMW!$A$2:$HJ$150,MATCH(1,([5]GMW!$HI$2:$HI$150=AD$3)*([5]GMW!$HJ$2:$HJ$150=AD$1),0),$B6-1973),"0",(INDEX([5]GMW!$A$2:$HJ$150,MATCH(1,([5]GMW!$HI$2:$HI$150=AD$3)*([5]GMW!$HJ$2:$HJ$150=AD$1),0),$B6-1972)))</f>
        <v>202202</v>
      </c>
      <c r="AE6" s="206" t="str" cm="1">
        <f t="array" ref="AE6">_xlfn.CONCAT(INDEX([5]GMW!$A$2:$HJ$150,MATCH(1,([5]GMW!$HI$2:$HI$150=AE$3)*([5]GMW!$HJ$2:$HJ$150=AE$1),0),$B6-1973),"0",(INDEX([5]GMW!$A$2:$HJ$150,MATCH(1,([5]GMW!$HI$2:$HI$150=AE$3)*([5]GMW!$HJ$2:$HJ$150=AE$1),0),$B6-1972)))</f>
        <v>202401</v>
      </c>
      <c r="AF6" s="206" t="str" cm="1">
        <f t="array" ref="AF6">_xlfn.CONCAT(INDEX([5]GMW!$A$2:$HJ$150,MATCH(1,([5]GMW!$HI$2:$HI$150=AF$3)*([5]GMW!$HJ$2:$HJ$150=AF$1),0),$B6-1973),"0",(INDEX([5]GMW!$A$2:$HJ$150,MATCH(1,([5]GMW!$HI$2:$HI$150=AF$3)*([5]GMW!$HJ$2:$HJ$150=AF$1),0),$B6-1972)))</f>
        <v>202401</v>
      </c>
      <c r="AG6" s="206" t="str" cm="1">
        <f t="array" ref="AG6">_xlfn.CONCAT(INDEX([5]GMW!$A$2:$HJ$150,MATCH(1,([5]GMW!$HI$2:$HI$150=AG$3)*([5]GMW!$HJ$2:$HJ$150=AG$1),0),$B6-1973),"0",(INDEX([5]GMW!$A$2:$HJ$150,MATCH(1,([5]GMW!$HI$2:$HI$150=AG$3)*([5]GMW!$HJ$2:$HJ$150=AG$1),0),$B6-1972)))</f>
        <v>202401</v>
      </c>
      <c r="AH6" s="206" t="str" cm="1">
        <f t="array" ref="AH6">_xlfn.CONCAT(INDEX([5]GMW!$A$2:$HJ$150,MATCH(1,([5]GMW!$HI$2:$HI$150=AH$3)*([5]GMW!$HJ$2:$HJ$150=AH$1),0),$B6-1973),"0",(INDEX([5]GMW!$A$2:$HJ$150,MATCH(1,([5]GMW!$HI$2:$HI$150=AH$3)*([5]GMW!$HJ$2:$HJ$150=AH$1),0),$B6-1972)))</f>
        <v>202401</v>
      </c>
      <c r="AI6" s="206" t="str" cm="1">
        <f t="array" ref="AI6">_xlfn.CONCAT(INDEX([5]GMW!$A$2:$HJ$150,MATCH(1,([5]GMW!$HI$2:$HI$150=AI$3)*([5]GMW!$HJ$2:$HJ$150=AI$1),0),$B6-1973),"0",(INDEX([5]GMW!$A$2:$HJ$150,MATCH(1,([5]GMW!$HI$2:$HI$150=AI$3)*([5]GMW!$HJ$2:$HJ$150=AI$1),0),$B6-1972)))</f>
        <v>202401</v>
      </c>
      <c r="AJ6" s="206" t="str" cm="1">
        <f t="array" ref="AJ6">_xlfn.CONCAT(INDEX([5]GMW!$A$2:$HJ$150,MATCH(1,([5]GMW!$HI$2:$HI$150=AJ$3)*([5]GMW!$HJ$2:$HJ$150=AJ$1),0),$B6-1973),"0",(INDEX([5]GMW!$A$2:$HJ$150,MATCH(1,([5]GMW!$HI$2:$HI$150=AJ$3)*([5]GMW!$HJ$2:$HJ$150=AJ$1),0),$B6-1972)))</f>
        <v>202401</v>
      </c>
      <c r="AK6" s="206" t="str" cm="1">
        <f t="array" ref="AK6">_xlfn.CONCAT(INDEX([5]GMW!$A$2:$HJ$150,MATCH(1,([5]GMW!$HI$2:$HI$150=AK$3)*([5]GMW!$HJ$2:$HJ$150=AK$1),0),$B6-1973),"0",(INDEX([5]GMW!$A$2:$HJ$150,MATCH(1,([5]GMW!$HI$2:$HI$150=AK$3)*([5]GMW!$HJ$2:$HJ$150=AK$1),0),$B6-1972)))</f>
        <v>202401</v>
      </c>
      <c r="AL6" s="206" t="str" cm="1">
        <f t="array" ref="AL6">_xlfn.CONCAT(INDEX([5]GMW!$A$2:$HJ$150,MATCH(1,([5]GMW!$HI$2:$HI$150=AL$3)*([5]GMW!$HJ$2:$HJ$150=AL$1),0),$B6-1973),"0",(INDEX([5]GMW!$A$2:$HJ$150,MATCH(1,([5]GMW!$HI$2:$HI$150=AL$3)*([5]GMW!$HJ$2:$HJ$150=AL$1),0),$B6-1972)))</f>
        <v>NA0NA</v>
      </c>
      <c r="AM6" s="206" t="str" cm="1">
        <f t="array" ref="AM6">_xlfn.CONCAT(INDEX([5]GMW!$A$2:$HJ$150,MATCH(1,([5]GMW!$HI$2:$HI$150=AM$3)*([5]GMW!$HJ$2:$HJ$150=AM$1),0),$B6-1973),"0",(INDEX([5]GMW!$A$2:$HJ$150,MATCH(1,([5]GMW!$HI$2:$HI$150=AM$3)*([5]GMW!$HJ$2:$HJ$150=AM$1),0),$B6-1972)))</f>
        <v>202401</v>
      </c>
      <c r="AN6" s="206" t="str" cm="1">
        <f t="array" ref="AN6">_xlfn.CONCAT(INDEX([5]GMW!$A$2:$HJ$150,MATCH(1,([5]GMW!$HI$2:$HI$150=AN$3)*([5]GMW!$HJ$2:$HJ$150=AN$1),0),$B6-1973),"0",(INDEX([5]GMW!$A$2:$HJ$150,MATCH(1,([5]GMW!$HI$2:$HI$150=AN$3)*([5]GMW!$HJ$2:$HJ$150=AN$1),0),$B6-1972)))</f>
        <v>202401</v>
      </c>
      <c r="AO6" s="206" t="str" cm="1">
        <f t="array" ref="AO6">_xlfn.CONCAT(INDEX([5]GMW!$A$2:$HJ$150,MATCH(1,([5]GMW!$HI$2:$HI$150=AO$3)*([5]GMW!$HJ$2:$HJ$150=AO$1),0),$B6-1973),"0",(INDEX([5]GMW!$A$2:$HJ$150,MATCH(1,([5]GMW!$HI$2:$HI$150=AO$3)*([5]GMW!$HJ$2:$HJ$150=AO$1),0),$B6-1972)))</f>
        <v>202401</v>
      </c>
      <c r="AP6" s="206" t="str" cm="1">
        <f t="array" ref="AP6">_xlfn.CONCAT(INDEX([5]GMW!$A$2:$HJ$150,MATCH(1,([5]GMW!$HI$2:$HI$150=AP$3)*([5]GMW!$HJ$2:$HJ$150=AP$1),0),$B6-1973),"0",(INDEX([5]GMW!$A$2:$HJ$150,MATCH(1,([5]GMW!$HI$2:$HI$150=AP$3)*([5]GMW!$HJ$2:$HJ$150=AP$1),0),$B6-1972)))</f>
        <v>202401</v>
      </c>
      <c r="AQ6" s="206" t="str" cm="1">
        <f t="array" ref="AQ6">_xlfn.CONCAT(INDEX([5]GMW!$A$2:$HJ$150,MATCH(1,([5]GMW!$HI$2:$HI$150=AQ$3)*([5]GMW!$HJ$2:$HJ$150=AQ$1),0),$B6-1973),"0",(INDEX([5]GMW!$A$2:$HJ$150,MATCH(1,([5]GMW!$HI$2:$HI$150=AQ$3)*([5]GMW!$HJ$2:$HJ$150=AQ$1),0),$B6-1972)))</f>
        <v>202401</v>
      </c>
      <c r="AR6" s="206" t="str" cm="1">
        <f t="array" ref="AR6">_xlfn.CONCAT(INDEX([5]GMW!$A$2:$HJ$150,MATCH(1,([5]GMW!$HI$2:$HI$150=AR$3)*([5]GMW!$HJ$2:$HJ$150=AR$1),0),$B6-1973),"0",(INDEX([5]GMW!$A$2:$HJ$150,MATCH(1,([5]GMW!$HI$2:$HI$150=AR$3)*([5]GMW!$HJ$2:$HJ$150=AR$1),0),$B6-1972)))</f>
        <v>202401</v>
      </c>
      <c r="AS6" s="206" t="str" cm="1">
        <f t="array" ref="AS6">_xlfn.CONCAT(INDEX([5]GMW!$A$2:$HJ$150,MATCH(1,([5]GMW!$HI$2:$HI$150=AS$3)*([5]GMW!$HJ$2:$HJ$150=AS$1),0),$B6-1973),"0",(INDEX([5]GMW!$A$2:$HJ$150,MATCH(1,([5]GMW!$HI$2:$HI$150=AS$3)*([5]GMW!$HJ$2:$HJ$150=AS$1),0),$B6-1972)))</f>
        <v>202401</v>
      </c>
      <c r="AT6" s="206" t="str" cm="1">
        <f t="array" ref="AT6">_xlfn.CONCAT(INDEX([5]GMW!$A$2:$HJ$150,MATCH(1,([5]GMW!$HI$2:$HI$150=AT$3)*([5]GMW!$HJ$2:$HJ$150=AT$1),0),$B6-1973),"0",(INDEX([5]GMW!$A$2:$HJ$150,MATCH(1,([5]GMW!$HI$2:$HI$150=AT$3)*([5]GMW!$HJ$2:$HJ$150=AT$1),0),$B6-1972)))</f>
        <v>202401</v>
      </c>
      <c r="AU6" s="206" t="str" cm="1">
        <f t="array" ref="AU6">_xlfn.CONCAT(INDEX([5]GMW!$A$2:$HJ$150,MATCH(1,([5]GMW!$HI$2:$HI$150=AU$3)*([5]GMW!$HJ$2:$HJ$150=AU$1),0),$B6-1973),"0",(INDEX([5]GMW!$A$2:$HJ$150,MATCH(1,([5]GMW!$HI$2:$HI$150=AU$3)*([5]GMW!$HJ$2:$HJ$150=AU$1),0),$B6-1972)))</f>
        <v>202401</v>
      </c>
      <c r="AV6" s="206" t="str" cm="1">
        <f t="array" ref="AV6">_xlfn.CONCAT(INDEX([5]GMW!$A$2:$HJ$150,MATCH(1,([5]GMW!$HI$2:$HI$150=AV$3)*([5]GMW!$HJ$2:$HJ$150=AV$1),0),$B6-1973),"0",(INDEX([5]GMW!$A$2:$HJ$150,MATCH(1,([5]GMW!$HI$2:$HI$150=AV$3)*([5]GMW!$HJ$2:$HJ$150=AV$1),0),$B6-1972)))</f>
        <v>202202</v>
      </c>
      <c r="AW6" s="206" t="str" cm="1">
        <f t="array" ref="AW6">_xlfn.CONCAT(INDEX([5]GMW!$A$2:$HJ$150,MATCH(1,([5]GMW!$HI$2:$HI$150=AW$3)*([5]GMW!$HJ$2:$HJ$150=AW$1),0),$B6-1973),"0",(INDEX([5]GMW!$A$2:$HJ$150,MATCH(1,([5]GMW!$HI$2:$HI$150=AW$3)*([5]GMW!$HJ$2:$HJ$150=AW$1),0),$B6-1972)))</f>
        <v>202401</v>
      </c>
      <c r="AX6" s="206" t="str" cm="1">
        <f t="array" ref="AX6">_xlfn.CONCAT(INDEX([5]GMW!$A$2:$HJ$150,MATCH(1,([5]GMW!$HI$2:$HI$150=AX$3)*([5]GMW!$HJ$2:$HJ$150=AX$1),0),$B6-1973),"0",(INDEX([5]GMW!$A$2:$HJ$150,MATCH(1,([5]GMW!$HI$2:$HI$150=AX$3)*([5]GMW!$HJ$2:$HJ$150=AX$1),0),$B6-1972)))</f>
        <v>202401</v>
      </c>
      <c r="AY6" s="206" t="str" cm="1">
        <f t="array" ref="AY6">_xlfn.CONCAT(INDEX([5]GMW!$A$2:$HJ$150,MATCH(1,([5]GMW!$HI$2:$HI$150=AY$3)*([5]GMW!$HJ$2:$HJ$150=AY$1),0),$B6-1973),"0",(INDEX([5]GMW!$A$2:$HJ$150,MATCH(1,([5]GMW!$HI$2:$HI$150=AY$3)*([5]GMW!$HJ$2:$HJ$150=AY$1),0),$B6-1972)))</f>
        <v>202401</v>
      </c>
      <c r="AZ6" s="206" t="str" cm="1">
        <f t="array" ref="AZ6">_xlfn.CONCAT(INDEX([5]GMW!$A$2:$HJ$150,MATCH(1,([5]GMW!$HI$2:$HI$150=AZ$3)*([5]GMW!$HJ$2:$HJ$150=AZ$1),0),$B6-1973),"0",(INDEX([5]GMW!$A$2:$HJ$150,MATCH(1,([5]GMW!$HI$2:$HI$150=AZ$3)*([5]GMW!$HJ$2:$HJ$150=AZ$1),0),$B6-1972)))</f>
        <v>202401</v>
      </c>
      <c r="BA6" s="206" t="str" cm="1">
        <f t="array" ref="BA6">_xlfn.CONCAT(INDEX([5]GMW!$A$2:$HJ$150,MATCH(1,([5]GMW!$HI$2:$HI$150=BA$3)*([5]GMW!$HJ$2:$HJ$150=BA$1),0),$B6-1973),"0",(INDEX([5]GMW!$A$2:$HJ$150,MATCH(1,([5]GMW!$HI$2:$HI$150=BA$3)*([5]GMW!$HJ$2:$HJ$150=BA$1),0),$B6-1972)))</f>
        <v>202401</v>
      </c>
      <c r="BB6" s="206" t="str" cm="1">
        <f t="array" ref="BB6">_xlfn.CONCAT(INDEX([5]GMW!$A$2:$HJ$150,MATCH(1,([5]GMW!$HI$2:$HI$150=BB$3)*([5]GMW!$HJ$2:$HJ$150=BB$1),0),$B6-1973),"0",(INDEX([5]GMW!$A$2:$HJ$150,MATCH(1,([5]GMW!$HI$2:$HI$150=BB$3)*([5]GMW!$HJ$2:$HJ$150=BB$1),0),$B6-1972)))</f>
        <v>202401</v>
      </c>
      <c r="BC6" s="206" t="str" cm="1">
        <f t="array" ref="BC6">_xlfn.CONCAT(INDEX([5]GMW!$A$2:$HJ$150,MATCH(1,([5]GMW!$HI$2:$HI$150=BC$3)*([5]GMW!$HJ$2:$HJ$150=BC$1),0),$B6-1973),"0",(INDEX([5]GMW!$A$2:$HJ$150,MATCH(1,([5]GMW!$HI$2:$HI$150=BC$3)*([5]GMW!$HJ$2:$HJ$150=BC$1),0),$B6-1972)))</f>
        <v>202401</v>
      </c>
      <c r="BD6" s="206" t="str" cm="1">
        <f t="array" ref="BD6">_xlfn.CONCAT(INDEX([5]GMW!$A$2:$HJ$150,MATCH(1,([5]GMW!$HI$2:$HI$150=BD$3)*([5]GMW!$HJ$2:$HJ$150=BD$1),0),$B6-1973),"0",(INDEX([5]GMW!$A$2:$HJ$150,MATCH(1,([5]GMW!$HI$2:$HI$150=BD$3)*([5]GMW!$HJ$2:$HJ$150=BD$1),0),$B6-1972)))</f>
        <v>NA0NA</v>
      </c>
      <c r="BE6" s="206" t="str" cm="1">
        <f t="array" ref="BE6">_xlfn.CONCAT(INDEX([5]GMW!$A$2:$HJ$150,MATCH(1,([5]GMW!$HI$2:$HI$150=BE$3)*([5]GMW!$HJ$2:$HJ$150=BE$1),0),$B6-1973),"0",(INDEX([5]GMW!$A$2:$HJ$150,MATCH(1,([5]GMW!$HI$2:$HI$150=BE$3)*([5]GMW!$HJ$2:$HJ$150=BE$1),0),$B6-1972)))</f>
        <v>202401</v>
      </c>
      <c r="BF6" s="206" t="str" cm="1">
        <f t="array" ref="BF6">_xlfn.CONCAT(INDEX([5]GMW!$A$2:$HJ$150,MATCH(1,([5]GMW!$HI$2:$HI$150=BF$3)*([5]GMW!$HJ$2:$HJ$150=BF$1),0),$B6-1973),"0",(INDEX([5]GMW!$A$2:$HJ$150,MATCH(1,([5]GMW!$HI$2:$HI$150=BF$3)*([5]GMW!$HJ$2:$HJ$150=BF$1),0),$B6-1972)))</f>
        <v>202401</v>
      </c>
      <c r="BG6" s="206" t="str" cm="1">
        <f t="array" ref="BG6">_xlfn.CONCAT(INDEX([5]GMW!$A$2:$HJ$150,MATCH(1,([5]GMW!$HI$2:$HI$150=BG$3)*([5]GMW!$HJ$2:$HJ$150=BG$1),0),$B6-1973),"0",(INDEX([5]GMW!$A$2:$HJ$150,MATCH(1,([5]GMW!$HI$2:$HI$150=BG$3)*([5]GMW!$HJ$2:$HJ$150=BG$1),0),$B6-1972)))</f>
        <v>202401</v>
      </c>
      <c r="BH6" s="206" t="str" cm="1">
        <f t="array" ref="BH6">_xlfn.CONCAT(INDEX([5]GMW!$A$2:$HJ$150,MATCH(1,([5]GMW!$HI$2:$HI$150=BH$3)*([5]GMW!$HJ$2:$HJ$150=BH$1),0),$B6-1973),"0",(INDEX([5]GMW!$A$2:$HJ$150,MATCH(1,([5]GMW!$HI$2:$HI$150=BH$3)*([5]GMW!$HJ$2:$HJ$150=BH$1),0),$B6-1972)))</f>
        <v>202401</v>
      </c>
      <c r="BI6" s="206" t="str" cm="1">
        <f t="array" ref="BI6">_xlfn.CONCAT(INDEX([5]GMW!$A$2:$HJ$150,MATCH(1,([5]GMW!$HI$2:$HI$150=BI$3)*([5]GMW!$HJ$2:$HJ$150=BI$1),0),$B6-1973),"0",(INDEX([5]GMW!$A$2:$HJ$150,MATCH(1,([5]GMW!$HI$2:$HI$150=BI$3)*([5]GMW!$HJ$2:$HJ$150=BI$1),0),$B6-1972)))</f>
        <v>202401</v>
      </c>
      <c r="BJ6" s="206" t="str" cm="1">
        <f t="array" ref="BJ6">_xlfn.CONCAT(INDEX([5]GMW!$A$2:$HJ$150,MATCH(1,([5]GMW!$HI$2:$HI$150=BJ$3)*([5]GMW!$HJ$2:$HJ$150=BJ$1),0),$B6-1973),"0",(INDEX([5]GMW!$A$2:$HJ$150,MATCH(1,([5]GMW!$HI$2:$HI$150=BJ$3)*([5]GMW!$HJ$2:$HJ$150=BJ$1),0),$B6-1972)))</f>
        <v>202401</v>
      </c>
      <c r="BK6" s="206" t="str" cm="1">
        <f t="array" ref="BK6">_xlfn.CONCAT(INDEX([5]GMW!$A$2:$HJ$150,MATCH(1,([5]GMW!$HI$2:$HI$150=BK$3)*([5]GMW!$HJ$2:$HJ$150=BK$1),0),$B6-1973),"0",(INDEX([5]GMW!$A$2:$HJ$150,MATCH(1,([5]GMW!$HI$2:$HI$150=BK$3)*([5]GMW!$HJ$2:$HJ$150=BK$1),0),$B6-1972)))</f>
        <v>202401</v>
      </c>
      <c r="BL6" s="206" t="str" cm="1">
        <f t="array" ref="BL6">_xlfn.CONCAT(INDEX([5]GMW!$A$2:$HJ$150,MATCH(1,([5]GMW!$HI$2:$HI$150=BL$3)*([5]GMW!$HJ$2:$HJ$150=BL$1),0),$B6-1973),"0",(INDEX([5]GMW!$A$2:$HJ$150,MATCH(1,([5]GMW!$HI$2:$HI$150=BL$3)*([5]GMW!$HJ$2:$HJ$150=BL$1),0),$B6-1972)))</f>
        <v>202401</v>
      </c>
      <c r="BM6" s="206" t="str" cm="1">
        <f t="array" ref="BM6">_xlfn.CONCAT(INDEX([5]GMW!$A$2:$HJ$150,MATCH(1,([5]GMW!$HI$2:$HI$150=BM$3)*([5]GMW!$HJ$2:$HJ$150=BM$1),0),$B6-1973),"0",(INDEX([5]GMW!$A$2:$HJ$150,MATCH(1,([5]GMW!$HI$2:$HI$150=BM$3)*([5]GMW!$HJ$2:$HJ$150=BM$1),0),$B6-1972)))</f>
        <v>202401</v>
      </c>
      <c r="BN6" s="206" t="str" cm="1">
        <f t="array" ref="BN6">_xlfn.CONCAT(INDEX([5]GMW!$A$2:$HJ$150,MATCH(1,([5]GMW!$HI$2:$HI$150=BN$3)*([5]GMW!$HJ$2:$HJ$150=BN$1),0),$B6-1973),"0",(INDEX([5]GMW!$A$2:$HJ$150,MATCH(1,([5]GMW!$HI$2:$HI$150=BN$3)*([5]GMW!$HJ$2:$HJ$150=BN$1),0),$B6-1972)))</f>
        <v>202202</v>
      </c>
      <c r="BO6" s="206" t="str" cm="1">
        <f t="array" ref="BO6">_xlfn.CONCAT(INDEX([5]GMW!$A$2:$HJ$150,MATCH(1,([5]GMW!$HI$2:$HI$150=BO$3)*([5]GMW!$HJ$2:$HJ$150=BO$1),0),$B6-1973),"0",(INDEX([5]GMW!$A$2:$HJ$150,MATCH(1,([5]GMW!$HI$2:$HI$150=BO$3)*([5]GMW!$HJ$2:$HJ$150=BO$1),0),$B6-1972)))</f>
        <v>202401</v>
      </c>
      <c r="BP6" s="206" t="str" cm="1">
        <f t="array" ref="BP6">_xlfn.CONCAT(INDEX([5]GMW!$A$2:$HJ$150,MATCH(1,([5]GMW!$HI$2:$HI$150=BP$3)*([5]GMW!$HJ$2:$HJ$150=BP$1),0),$B6-1973),"0",(INDEX([5]GMW!$A$2:$HJ$150,MATCH(1,([5]GMW!$HI$2:$HI$150=BP$3)*([5]GMW!$HJ$2:$HJ$150=BP$1),0),$B6-1972)))</f>
        <v>202401</v>
      </c>
      <c r="BQ6" s="206" t="str" cm="1">
        <f t="array" ref="BQ6">_xlfn.CONCAT(INDEX([5]GMW!$A$2:$HJ$150,MATCH(1,([5]GMW!$HI$2:$HI$150=BQ$3)*([5]GMW!$HJ$2:$HJ$150=BQ$1),0),$B6-1973),"0",(INDEX([5]GMW!$A$2:$HJ$150,MATCH(1,([5]GMW!$HI$2:$HI$150=BQ$3)*([5]GMW!$HJ$2:$HJ$150=BQ$1),0),$B6-1972)))</f>
        <v>202401</v>
      </c>
      <c r="BR6" s="206" t="str" cm="1">
        <f t="array" ref="BR6">_xlfn.CONCAT(INDEX([5]GMW!$A$2:$HJ$150,MATCH(1,([5]GMW!$HI$2:$HI$150=BR$3)*([5]GMW!$HJ$2:$HJ$150=BR$1),0),$B6-1973),"0",(INDEX([5]GMW!$A$2:$HJ$150,MATCH(1,([5]GMW!$HI$2:$HI$150=BR$3)*([5]GMW!$HJ$2:$HJ$150=BR$1),0),$B6-1972)))</f>
        <v>202401</v>
      </c>
      <c r="BS6" s="206" t="str" cm="1">
        <f t="array" ref="BS6">_xlfn.CONCAT(INDEX([5]GMW!$A$2:$HJ$150,MATCH(1,([5]GMW!$HI$2:$HI$150=BS$3)*([5]GMW!$HJ$2:$HJ$150=BS$1),0),$B6-1973),"0",(INDEX([5]GMW!$A$2:$HJ$150,MATCH(1,([5]GMW!$HI$2:$HI$150=BS$3)*([5]GMW!$HJ$2:$HJ$150=BS$1),0),$B6-1972)))</f>
        <v>202401</v>
      </c>
      <c r="BT6" s="206" t="str" cm="1">
        <f t="array" ref="BT6">_xlfn.CONCAT(INDEX([5]GMW!$A$2:$HJ$150,MATCH(1,([5]GMW!$HI$2:$HI$150=BT$3)*([5]GMW!$HJ$2:$HJ$150=BT$1),0),$B6-1973),"0",(INDEX([5]GMW!$A$2:$HJ$150,MATCH(1,([5]GMW!$HI$2:$HI$150=BT$3)*([5]GMW!$HJ$2:$HJ$150=BT$1),0),$B6-1972)))</f>
        <v>202401</v>
      </c>
      <c r="BU6" s="206" t="str" cm="1">
        <f t="array" ref="BU6">_xlfn.CONCAT(INDEX([5]GMW!$A$2:$HJ$150,MATCH(1,([5]GMW!$HI$2:$HI$150=BU$3)*([5]GMW!$HJ$2:$HJ$150=BU$1),0),$B6-1973),"0",(INDEX([5]GMW!$A$2:$HJ$150,MATCH(1,([5]GMW!$HI$2:$HI$150=BU$3)*([5]GMW!$HJ$2:$HJ$150=BU$1),0),$B6-1972)))</f>
        <v>202401</v>
      </c>
      <c r="BV6" s="206" t="str" cm="1">
        <f t="array" ref="BV6">_xlfn.CONCAT(INDEX([5]GMW!$A$2:$HJ$150,MATCH(1,([5]GMW!$HI$2:$HI$150=BV$3)*([5]GMW!$HJ$2:$HJ$150=BV$1),0),$B6-1973),"0",(INDEX([5]GMW!$A$2:$HJ$150,MATCH(1,([5]GMW!$HI$2:$HI$150=BV$3)*([5]GMW!$HJ$2:$HJ$150=BV$1),0),$B6-1972)))</f>
        <v>NA0NA</v>
      </c>
      <c r="CB6" s="206"/>
      <c r="CC6" s="206"/>
      <c r="CD6" s="206"/>
      <c r="CE6" s="206"/>
      <c r="CF6" s="206"/>
      <c r="CG6" s="206"/>
      <c r="CH6" s="206"/>
      <c r="CI6" s="206"/>
      <c r="CJ6" s="206"/>
      <c r="CK6" s="206"/>
      <c r="CL6" s="206"/>
      <c r="CM6" s="206"/>
      <c r="CN6" s="206"/>
      <c r="CO6" s="206"/>
      <c r="CP6" s="206"/>
      <c r="CQ6" s="206"/>
      <c r="CR6" s="206"/>
      <c r="CS6" s="206"/>
      <c r="CT6" s="206"/>
      <c r="CU6" s="206"/>
      <c r="CV6" s="206"/>
      <c r="CW6" s="206"/>
      <c r="CX6" s="206"/>
      <c r="CY6" s="206"/>
      <c r="CZ6" s="206"/>
      <c r="DA6" s="206"/>
      <c r="DB6" s="206"/>
      <c r="DC6" s="206"/>
      <c r="DD6" s="206"/>
      <c r="DE6" s="206"/>
      <c r="DF6" s="206"/>
      <c r="DG6" s="206"/>
      <c r="DH6" s="206"/>
      <c r="DI6" s="206"/>
      <c r="DJ6" s="206"/>
      <c r="DK6" s="206"/>
      <c r="DL6" s="206"/>
      <c r="DM6" s="206"/>
      <c r="DN6" s="206"/>
      <c r="DO6" s="206"/>
      <c r="DP6" s="206"/>
      <c r="DQ6" s="206"/>
      <c r="DR6" s="206"/>
      <c r="DS6" s="206"/>
      <c r="DT6" s="206"/>
      <c r="DU6" s="206"/>
      <c r="DV6" s="206"/>
      <c r="DW6" s="206"/>
      <c r="DX6" s="206"/>
      <c r="DY6" s="206"/>
      <c r="DZ6" s="206"/>
      <c r="EA6" s="206"/>
      <c r="EB6" s="206"/>
      <c r="EC6" s="206"/>
      <c r="ED6" s="206"/>
      <c r="EE6" s="206"/>
      <c r="EF6" s="206"/>
      <c r="EG6" s="206"/>
      <c r="EH6" s="206"/>
      <c r="EI6" s="206"/>
      <c r="EJ6" s="206"/>
      <c r="EK6" s="206"/>
      <c r="EL6" s="206"/>
      <c r="EM6" s="206"/>
      <c r="EN6" s="206"/>
      <c r="EO6" s="206"/>
      <c r="EP6" s="206"/>
      <c r="EQ6" s="206"/>
      <c r="ER6" s="206"/>
      <c r="ES6" s="206"/>
      <c r="ET6" s="206"/>
      <c r="EU6" s="206"/>
      <c r="EV6" s="206"/>
      <c r="EW6" s="206"/>
    </row>
    <row r="7" spans="1:153">
      <c r="A7">
        <v>1980</v>
      </c>
      <c r="B7">
        <v>1980</v>
      </c>
      <c r="C7" cm="1">
        <f t="array" ref="C7">INDEX(GMWSCEN!$A$2:$HJ$150,MATCH(1,(GMWSCEN!$HI$2:$HI$150=C$3)*(GMWSCEN!$HJ$2:$HJ$150=C$1),0),$B7-1973)</f>
        <v>243513</v>
      </c>
      <c r="D7" cm="1">
        <f t="array" ref="D7">INDEX(GMWSCEN!$A$2:$HJ$150,MATCH(1,(GMWSCEN!$HI$2:$HI$150=D$3)*(GMWSCEN!$HJ$2:$HJ$150=D$1),0),$B7-1973)</f>
        <v>1674</v>
      </c>
      <c r="E7" cm="1">
        <f t="array" ref="E7">INDEX(GMWSCEN!$A$2:$HJ$150,MATCH(1,(GMWSCEN!$HI$2:$HI$150=E$3)*(GMWSCEN!$HJ$2:$HJ$150=E$1),0),$B7-1973)</f>
        <v>302</v>
      </c>
      <c r="F7" cm="1">
        <f t="array" ref="F7">INDEX(GMWSCEN!$A$2:$HJ$150,MATCH(1,(GMWSCEN!$HI$2:$HI$150=F$3)*(GMWSCEN!$HJ$2:$HJ$150=F$1),0),$B7-1973)</f>
        <v>22229</v>
      </c>
      <c r="G7" cm="1">
        <f t="array" ref="G7">INDEX(GMWSCEN!$A$2:$HJ$150,MATCH(1,(GMWSCEN!$HI$2:$HI$150=G$3)*(GMWSCEN!$HJ$2:$HJ$150=G$1),0),$B7-1973)</f>
        <v>1976</v>
      </c>
      <c r="H7" cm="1">
        <f t="array" ref="H7">INDEX(GMWSCEN!$A$2:$HJ$150,MATCH(1,(GMWSCEN!$HI$2:$HI$150=H$3)*(GMWSCEN!$HJ$2:$HJ$150=H$1),0),$B7-1973)</f>
        <v>2656</v>
      </c>
      <c r="I7" cm="1">
        <f t="array" ref="I7">INDEX(GMWSCEN!$A$2:$HJ$150,MATCH(1,(GMWSCEN!$HI$2:$HI$150=I$3)*(GMWSCEN!$HJ$2:$HJ$150=I$1),0),$B7-1973)</f>
        <v>25187</v>
      </c>
      <c r="J7" cm="1">
        <f t="array" ref="J7">INDEX(GMWSCEN!$A$2:$HJ$150,MATCH(1,(GMWSCEN!$HI$2:$HI$150=J$3)*(GMWSCEN!$HJ$2:$HJ$150=J$1),0),$B7-1973)</f>
        <v>75983.41</v>
      </c>
      <c r="K7" cm="1">
        <f t="array" ref="K7">INDEX(GMWSCEN!$A$2:$HJ$150,MATCH(1,(GMWSCEN!$HI$2:$HI$150=K$3)*(GMWSCEN!$HJ$2:$HJ$150=K$1),0),$B7-1973)</f>
        <v>62107</v>
      </c>
      <c r="L7" cm="1">
        <f t="array" ref="L7">INDEX(GMWSCEN!$A$2:$HJ$150,MATCH(1,(GMWSCEN!$HI$2:$HI$150=L$3)*(GMWSCEN!$HJ$2:$HJ$150=L$1),0),$B7-1973)</f>
        <v>242116</v>
      </c>
      <c r="M7" cm="1">
        <f t="array" ref="M7">INDEX(GMWSCEN!$A$2:$HJ$150,MATCH(1,(GMWSCEN!$HI$2:$HI$150=M$3)*(GMWSCEN!$HJ$2:$HJ$150=M$1),0),$B7-1973)</f>
        <v>25.50459</v>
      </c>
      <c r="N7" cm="1">
        <f t="array" ref="N7">INDEX(GMWSCEN!$A$2:$HJ$150,MATCH(1,(GMWSCEN!$HI$2:$HI$150=N$3)*(GMWSCEN!$HJ$2:$HJ$150=N$1),0),$B7-1973)</f>
        <v>30.605080000000001</v>
      </c>
      <c r="O7" cm="1">
        <f t="array" ref="O7">INDEX(GMWSCEN!$A$2:$HJ$150,MATCH(1,(GMWSCEN!$HI$2:$HI$150=O$3)*(GMWSCEN!$HJ$2:$HJ$150=O$1),0),$B7-1973)</f>
        <v>17</v>
      </c>
      <c r="P7" cm="1">
        <f t="array" ref="P7">INDEX(GMWSCEN!$A$2:$HJ$150,MATCH(1,(GMWSCEN!$HI$2:$HI$150=P$3)*(GMWSCEN!$HJ$2:$HJ$150=P$1),0),$B7-1973)</f>
        <v>26681.53</v>
      </c>
      <c r="Q7" cm="1">
        <f t="array" ref="Q7">INDEX(GMWSCEN!$A$2:$HJ$150,MATCH(1,(GMWSCEN!$HI$2:$HI$150=Q$3)*(GMWSCEN!$HJ$2:$HJ$150=Q$1),0),$B7-1973)</f>
        <v>64.400000000000006</v>
      </c>
      <c r="R7" cm="1">
        <f t="array" ref="R7">INDEX(GMWSCEN!$A$2:$HJ$150,MATCH(1,(GMWSCEN!$HI$2:$HI$150=R$3)*(GMWSCEN!$HJ$2:$HJ$150=R$1),0),$B7-1973)</f>
        <v>1E-3</v>
      </c>
      <c r="S7" cm="1">
        <f t="array" ref="S7">INDEX(GMWSCEN!$A$2:$HJ$150,MATCH(1,(GMWSCEN!$HI$2:$HI$150=S$3)*(GMWSCEN!$HJ$2:$HJ$150=S$1),0),$B7-1973)</f>
        <v>5.8</v>
      </c>
      <c r="T7" cm="1">
        <f t="array" ref="T7">INDEX(GMWSCEN!$A$2:$HJ$150,MATCH(1,(GMWSCEN!$HI$2:$HI$150=T$3)*(GMWSCEN!$HJ$2:$HJ$150=T$1),0),$B7-1973)</f>
        <v>0.57535170000000002</v>
      </c>
      <c r="U7" cm="1">
        <f t="array" ref="U7">INDEX(GMWSCEN!$A$2:$HJ$150,MATCH(1,(GMWSCEN!$HI$2:$HI$150=U$3)*(GMWSCEN!$HJ$2:$HJ$150=U$1),0),$B7-1973)</f>
        <v>243513</v>
      </c>
      <c r="V7" cm="1">
        <f t="array" ref="V7">INDEX(GMWSCEN!$A$2:$HJ$150,MATCH(1,(GMWSCEN!$HI$2:$HI$150=V$3)*(GMWSCEN!$HJ$2:$HJ$150=V$1),0),$B7-1973)</f>
        <v>1674</v>
      </c>
      <c r="W7" cm="1">
        <f t="array" ref="W7">INDEX(GMWSCEN!$A$2:$HJ$150,MATCH(1,(GMWSCEN!$HI$2:$HI$150=W$3)*(GMWSCEN!$HJ$2:$HJ$150=W$1),0),$B7-1973)</f>
        <v>302</v>
      </c>
      <c r="X7" cm="1">
        <f t="array" ref="X7">INDEX(GMWSCEN!$A$2:$HJ$150,MATCH(1,(GMWSCEN!$HI$2:$HI$150=X$3)*(GMWSCEN!$HJ$2:$HJ$150=X$1),0),$B7-1973)</f>
        <v>22229</v>
      </c>
      <c r="Y7" cm="1">
        <f t="array" ref="Y7">INDEX(GMWSCEN!$A$2:$HJ$150,MATCH(1,(GMWSCEN!$HI$2:$HI$150=Y$3)*(GMWSCEN!$HJ$2:$HJ$150=Y$1),0),$B7-1973)</f>
        <v>1976</v>
      </c>
      <c r="Z7" cm="1">
        <f t="array" ref="Z7">INDEX(GMWSCEN!$A$2:$HJ$150,MATCH(1,(GMWSCEN!$HI$2:$HI$150=Z$3)*(GMWSCEN!$HJ$2:$HJ$150=Z$1),0),$B7-1973)</f>
        <v>2656</v>
      </c>
      <c r="AA7" cm="1">
        <f t="array" ref="AA7">INDEX(GMWSCEN!$A$2:$HJ$150,MATCH(1,(GMWSCEN!$HI$2:$HI$150=AA$3)*(GMWSCEN!$HJ$2:$HJ$150=AA$1),0),$B7-1973)</f>
        <v>25187</v>
      </c>
      <c r="AB7" cm="1">
        <f t="array" ref="AB7">INDEX(GMWSCEN!$A$2:$HJ$150,MATCH(1,(GMWSCEN!$HI$2:$HI$150=AB$3)*(GMWSCEN!$HJ$2:$HJ$150=AB$1),0),$B7-1973)</f>
        <v>75983.41</v>
      </c>
      <c r="AC7" cm="1">
        <f t="array" ref="AC7">INDEX(GMWSCEN!$A$2:$HJ$150,MATCH(1,(GMWSCEN!$HI$2:$HI$150=AC$3)*(GMWSCEN!$HJ$2:$HJ$150=AC$1),0),$B7-1973)</f>
        <v>62107</v>
      </c>
      <c r="AD7" cm="1">
        <f t="array" ref="AD7">INDEX(GMWSCEN!$A$2:$HJ$150,MATCH(1,(GMWSCEN!$HI$2:$HI$150=AD$3)*(GMWSCEN!$HJ$2:$HJ$150=AD$1),0),$B7-1973)</f>
        <v>242116</v>
      </c>
      <c r="AE7" cm="1">
        <f t="array" ref="AE7">INDEX(GMWSCEN!$A$2:$HJ$150,MATCH(1,(GMWSCEN!$HI$2:$HI$150=AE$3)*(GMWSCEN!$HJ$2:$HJ$150=AE$1),0),$B7-1973)</f>
        <v>25.50459</v>
      </c>
      <c r="AF7" cm="1">
        <f t="array" ref="AF7">INDEX(GMWSCEN!$A$2:$HJ$150,MATCH(1,(GMWSCEN!$HI$2:$HI$150=AF$3)*(GMWSCEN!$HJ$2:$HJ$150=AF$1),0),$B7-1973)</f>
        <v>30.605080000000001</v>
      </c>
      <c r="AG7" cm="1">
        <f t="array" ref="AG7">INDEX(GMWSCEN!$A$2:$HJ$150,MATCH(1,(GMWSCEN!$HI$2:$HI$150=AG$3)*(GMWSCEN!$HJ$2:$HJ$150=AG$1),0),$B7-1973)</f>
        <v>17</v>
      </c>
      <c r="AH7" cm="1">
        <f t="array" ref="AH7">INDEX(GMWSCEN!$A$2:$HJ$150,MATCH(1,(GMWSCEN!$HI$2:$HI$150=AH$3)*(GMWSCEN!$HJ$2:$HJ$150=AH$1),0),$B7-1973)</f>
        <v>26681.53</v>
      </c>
      <c r="AI7" cm="1">
        <f t="array" ref="AI7">INDEX(GMWSCEN!$A$2:$HJ$150,MATCH(1,(GMWSCEN!$HI$2:$HI$150=AI$3)*(GMWSCEN!$HJ$2:$HJ$150=AI$1),0),$B7-1973)</f>
        <v>64.400000000000006</v>
      </c>
      <c r="AJ7" cm="1">
        <f t="array" ref="AJ7">INDEX(GMWSCEN!$A$2:$HJ$150,MATCH(1,(GMWSCEN!$HI$2:$HI$150=AJ$3)*(GMWSCEN!$HJ$2:$HJ$150=AJ$1),0),$B7-1973)</f>
        <v>1E-3</v>
      </c>
      <c r="AK7" cm="1">
        <f t="array" ref="AK7">INDEX(GMWSCEN!$A$2:$HJ$150,MATCH(1,(GMWSCEN!$HI$2:$HI$150=AK$3)*(GMWSCEN!$HJ$2:$HJ$150=AK$1),0),$B7-1973)</f>
        <v>5.8</v>
      </c>
      <c r="AL7" cm="1">
        <f t="array" ref="AL7">INDEX(GMWSCEN!$A$2:$HJ$150,MATCH(1,(GMWSCEN!$HI$2:$HI$150=AL$3)*(GMWSCEN!$HJ$2:$HJ$150=AL$1),0),$B7-1973)</f>
        <v>0.57535170000000002</v>
      </c>
      <c r="AM7" cm="1">
        <f t="array" ref="AM7">INDEX(GMWSCEN!$A$2:$HJ$150,MATCH(1,(GMWSCEN!$HI$2:$HI$150=AM$3)*(GMWSCEN!$HJ$2:$HJ$150=AM$1),0),$B7-1973)</f>
        <v>243513</v>
      </c>
      <c r="AN7" cm="1">
        <f t="array" ref="AN7">INDEX(GMWSCEN!$A$2:$HJ$150,MATCH(1,(GMWSCEN!$HI$2:$HI$150=AN$3)*(GMWSCEN!$HJ$2:$HJ$150=AN$1),0),$B7-1973)</f>
        <v>1674</v>
      </c>
      <c r="AO7" cm="1">
        <f t="array" ref="AO7">INDEX(GMWSCEN!$A$2:$HJ$150,MATCH(1,(GMWSCEN!$HI$2:$HI$150=AO$3)*(GMWSCEN!$HJ$2:$HJ$150=AO$1),0),$B7-1973)</f>
        <v>302</v>
      </c>
      <c r="AP7" cm="1">
        <f t="array" ref="AP7">INDEX(GMWSCEN!$A$2:$HJ$150,MATCH(1,(GMWSCEN!$HI$2:$HI$150=AP$3)*(GMWSCEN!$HJ$2:$HJ$150=AP$1),0),$B7-1973)</f>
        <v>22229</v>
      </c>
      <c r="AQ7" cm="1">
        <f t="array" ref="AQ7">INDEX(GMWSCEN!$A$2:$HJ$150,MATCH(1,(GMWSCEN!$HI$2:$HI$150=AQ$3)*(GMWSCEN!$HJ$2:$HJ$150=AQ$1),0),$B7-1973)</f>
        <v>1976</v>
      </c>
      <c r="AR7" cm="1">
        <f t="array" ref="AR7">INDEX(GMWSCEN!$A$2:$HJ$150,MATCH(1,(GMWSCEN!$HI$2:$HI$150=AR$3)*(GMWSCEN!$HJ$2:$HJ$150=AR$1),0),$B7-1973)</f>
        <v>2656</v>
      </c>
      <c r="AS7" cm="1">
        <f t="array" ref="AS7">INDEX(GMWSCEN!$A$2:$HJ$150,MATCH(1,(GMWSCEN!$HI$2:$HI$150=AS$3)*(GMWSCEN!$HJ$2:$HJ$150=AS$1),0),$B7-1973)</f>
        <v>25187</v>
      </c>
      <c r="AT7" cm="1">
        <f t="array" ref="AT7">INDEX(GMWSCEN!$A$2:$HJ$150,MATCH(1,(GMWSCEN!$HI$2:$HI$150=AT$3)*(GMWSCEN!$HJ$2:$HJ$150=AT$1),0),$B7-1973)</f>
        <v>75983.41</v>
      </c>
      <c r="AU7" cm="1">
        <f t="array" ref="AU7">INDEX(GMWSCEN!$A$2:$HJ$150,MATCH(1,(GMWSCEN!$HI$2:$HI$150=AU$3)*(GMWSCEN!$HJ$2:$HJ$150=AU$1),0),$B7-1973)</f>
        <v>62107</v>
      </c>
      <c r="AV7" cm="1">
        <f t="array" ref="AV7">INDEX(GMWSCEN!$A$2:$HJ$150,MATCH(1,(GMWSCEN!$HI$2:$HI$150=AV$3)*(GMWSCEN!$HJ$2:$HJ$150=AV$1),0),$B7-1973)</f>
        <v>242116</v>
      </c>
      <c r="AW7" cm="1">
        <f t="array" ref="AW7">INDEX(GMWSCEN!$A$2:$HJ$150,MATCH(1,(GMWSCEN!$HI$2:$HI$150=AW$3)*(GMWSCEN!$HJ$2:$HJ$150=AW$1),0),$B7-1973)</f>
        <v>25.50459</v>
      </c>
      <c r="AX7" cm="1">
        <f t="array" ref="AX7">INDEX(GMWSCEN!$A$2:$HJ$150,MATCH(1,(GMWSCEN!$HI$2:$HI$150=AX$3)*(GMWSCEN!$HJ$2:$HJ$150=AX$1),0),$B7-1973)</f>
        <v>30.605080000000001</v>
      </c>
      <c r="AY7" cm="1">
        <f t="array" ref="AY7">INDEX(GMWSCEN!$A$2:$HJ$150,MATCH(1,(GMWSCEN!$HI$2:$HI$150=AY$3)*(GMWSCEN!$HJ$2:$HJ$150=AY$1),0),$B7-1973)</f>
        <v>17</v>
      </c>
      <c r="AZ7" cm="1">
        <f t="array" ref="AZ7">INDEX(GMWSCEN!$A$2:$HJ$150,MATCH(1,(GMWSCEN!$HI$2:$HI$150=AZ$3)*(GMWSCEN!$HJ$2:$HJ$150=AZ$1),0),$B7-1973)</f>
        <v>26681.53</v>
      </c>
      <c r="BA7" cm="1">
        <f t="array" ref="BA7">INDEX(GMWSCEN!$A$2:$HJ$150,MATCH(1,(GMWSCEN!$HI$2:$HI$150=BA$3)*(GMWSCEN!$HJ$2:$HJ$150=BA$1),0),$B7-1973)</f>
        <v>64.400000000000006</v>
      </c>
      <c r="BB7" cm="1">
        <f t="array" ref="BB7">INDEX(GMWSCEN!$A$2:$HJ$150,MATCH(1,(GMWSCEN!$HI$2:$HI$150=BB$3)*(GMWSCEN!$HJ$2:$HJ$150=BB$1),0),$B7-1973)</f>
        <v>1E-3</v>
      </c>
      <c r="BC7" cm="1">
        <f t="array" ref="BC7">INDEX(GMWSCEN!$A$2:$HJ$150,MATCH(1,(GMWSCEN!$HI$2:$HI$150=BC$3)*(GMWSCEN!$HJ$2:$HJ$150=BC$1),0),$B7-1973)</f>
        <v>5.8</v>
      </c>
      <c r="BD7" cm="1">
        <f t="array" ref="BD7">INDEX(GMWSCEN!$A$2:$HJ$150,MATCH(1,(GMWSCEN!$HI$2:$HI$150=BD$3)*(GMWSCEN!$HJ$2:$HJ$150=BD$1),0),$B7-1973)</f>
        <v>0.57535170000000002</v>
      </c>
      <c r="BE7" cm="1">
        <f t="array" ref="BE7">INDEX(GMWSCEN!$A$2:$HJ$150,MATCH(1,(GMWSCEN!$HI$2:$HI$150=BE$3)*(GMWSCEN!$HJ$2:$HJ$150=BE$1),0),$B7-1973)</f>
        <v>243513</v>
      </c>
      <c r="BF7" cm="1">
        <f t="array" ref="BF7">INDEX(GMWSCEN!$A$2:$HJ$150,MATCH(1,(GMWSCEN!$HI$2:$HI$150=BF$3)*(GMWSCEN!$HJ$2:$HJ$150=BF$1),0),$B7-1973)</f>
        <v>1674</v>
      </c>
      <c r="BG7" cm="1">
        <f t="array" ref="BG7">INDEX(GMWSCEN!$A$2:$HJ$150,MATCH(1,(GMWSCEN!$HI$2:$HI$150=BG$3)*(GMWSCEN!$HJ$2:$HJ$150=BG$1),0),$B7-1973)</f>
        <v>302</v>
      </c>
      <c r="BH7" cm="1">
        <f t="array" ref="BH7">INDEX(GMWSCEN!$A$2:$HJ$150,MATCH(1,(GMWSCEN!$HI$2:$HI$150=BH$3)*(GMWSCEN!$HJ$2:$HJ$150=BH$1),0),$B7-1973)</f>
        <v>22229</v>
      </c>
      <c r="BI7" cm="1">
        <f t="array" ref="BI7">INDEX(GMWSCEN!$A$2:$HJ$150,MATCH(1,(GMWSCEN!$HI$2:$HI$150=BI$3)*(GMWSCEN!$HJ$2:$HJ$150=BI$1),0),$B7-1973)</f>
        <v>1976</v>
      </c>
      <c r="BJ7" cm="1">
        <f t="array" ref="BJ7">INDEX(GMWSCEN!$A$2:$HJ$150,MATCH(1,(GMWSCEN!$HI$2:$HI$150=BJ$3)*(GMWSCEN!$HJ$2:$HJ$150=BJ$1),0),$B7-1973)</f>
        <v>2656</v>
      </c>
      <c r="BK7" cm="1">
        <f t="array" ref="BK7">INDEX(GMWSCEN!$A$2:$HJ$150,MATCH(1,(GMWSCEN!$HI$2:$HI$150=BK$3)*(GMWSCEN!$HJ$2:$HJ$150=BK$1),0),$B7-1973)</f>
        <v>25187</v>
      </c>
      <c r="BL7" cm="1">
        <f t="array" ref="BL7">INDEX(GMWSCEN!$A$2:$HJ$150,MATCH(1,(GMWSCEN!$HI$2:$HI$150=BL$3)*(GMWSCEN!$HJ$2:$HJ$150=BL$1),0),$B7-1973)</f>
        <v>75983.41</v>
      </c>
      <c r="BM7" cm="1">
        <f t="array" ref="BM7">INDEX(GMWSCEN!$A$2:$HJ$150,MATCH(1,(GMWSCEN!$HI$2:$HI$150=BM$3)*(GMWSCEN!$HJ$2:$HJ$150=BM$1),0),$B7-1973)</f>
        <v>62107</v>
      </c>
      <c r="BN7" cm="1">
        <f t="array" ref="BN7">INDEX(GMWSCEN!$A$2:$HJ$150,MATCH(1,(GMWSCEN!$HI$2:$HI$150=BN$3)*(GMWSCEN!$HJ$2:$HJ$150=BN$1),0),$B7-1973)</f>
        <v>242116</v>
      </c>
      <c r="BO7" cm="1">
        <f t="array" ref="BO7">INDEX(GMWSCEN!$A$2:$HJ$150,MATCH(1,(GMWSCEN!$HI$2:$HI$150=BO$3)*(GMWSCEN!$HJ$2:$HJ$150=BO$1),0),$B7-1973)</f>
        <v>25.50459</v>
      </c>
      <c r="BP7" cm="1">
        <f t="array" ref="BP7">INDEX(GMWSCEN!$A$2:$HJ$150,MATCH(1,(GMWSCEN!$HI$2:$HI$150=BP$3)*(GMWSCEN!$HJ$2:$HJ$150=BP$1),0),$B7-1973)</f>
        <v>30.605080000000001</v>
      </c>
      <c r="BQ7" cm="1">
        <f t="array" ref="BQ7">INDEX(GMWSCEN!$A$2:$HJ$150,MATCH(1,(GMWSCEN!$HI$2:$HI$150=BQ$3)*(GMWSCEN!$HJ$2:$HJ$150=BQ$1),0),$B7-1973)</f>
        <v>17</v>
      </c>
      <c r="BR7" cm="1">
        <f t="array" ref="BR7">INDEX(GMWSCEN!$A$2:$HJ$150,MATCH(1,(GMWSCEN!$HI$2:$HI$150=BR$3)*(GMWSCEN!$HJ$2:$HJ$150=BR$1),0),$B7-1973)</f>
        <v>26681.53</v>
      </c>
      <c r="BS7" cm="1">
        <f t="array" ref="BS7">INDEX(GMWSCEN!$A$2:$HJ$150,MATCH(1,(GMWSCEN!$HI$2:$HI$150=BS$3)*(GMWSCEN!$HJ$2:$HJ$150=BS$1),0),$B7-1973)</f>
        <v>64.400000000000006</v>
      </c>
      <c r="BT7" cm="1">
        <f t="array" ref="BT7">INDEX(GMWSCEN!$A$2:$HJ$150,MATCH(1,(GMWSCEN!$HI$2:$HI$150=BT$3)*(GMWSCEN!$HJ$2:$HJ$150=BT$1),0),$B7-1973)</f>
        <v>1E-3</v>
      </c>
      <c r="BU7" cm="1">
        <f t="array" ref="BU7">INDEX(GMWSCEN!$A$2:$HJ$150,MATCH(1,(GMWSCEN!$HI$2:$HI$150=BU$3)*(GMWSCEN!$HJ$2:$HJ$150=BU$1),0),$B7-1973)</f>
        <v>5.8</v>
      </c>
      <c r="BV7" cm="1">
        <f t="array" ref="BV7">INDEX(GMWSCEN!$A$2:$HJ$150,MATCH(1,(GMWSCEN!$HI$2:$HI$150=BV$3)*(GMWSCEN!$HJ$2:$HJ$150=BV$1),0),$B7-1973)</f>
        <v>0.57535170000000002</v>
      </c>
      <c r="BY7">
        <v>1979</v>
      </c>
      <c r="CB7">
        <v>1980</v>
      </c>
      <c r="CC7">
        <v>198001</v>
      </c>
      <c r="CD7" s="11">
        <f t="shared" ref="CD7:CJ38" si="8">SUMIF($BY$7:$BY$206,$CB7,C$7:C$206)</f>
        <v>948732</v>
      </c>
      <c r="CE7" s="11">
        <f t="shared" si="8"/>
        <v>11537</v>
      </c>
      <c r="CF7" s="11">
        <f t="shared" si="8"/>
        <v>-5519</v>
      </c>
      <c r="CG7" s="11">
        <f t="shared" si="8"/>
        <v>96636</v>
      </c>
      <c r="CH7" s="11">
        <f t="shared" si="8"/>
        <v>6018</v>
      </c>
      <c r="CI7" s="11">
        <f t="shared" si="8"/>
        <v>11867</v>
      </c>
      <c r="CJ7" s="11">
        <f t="shared" si="8"/>
        <v>102984</v>
      </c>
      <c r="CK7" s="11">
        <f t="shared" ref="CK7:CK55" si="9">SUMIF($BZ$7:$BZ$206,$CC7,J$7:J$206)</f>
        <v>88342.79</v>
      </c>
      <c r="CL7" s="11">
        <f t="shared" ref="CL7:CM38" si="10">SUMIF($BY$7:$BY$206,$CB7,K$7:K$206)</f>
        <v>267802</v>
      </c>
      <c r="CM7" s="11">
        <f t="shared" si="10"/>
        <v>980411.5</v>
      </c>
      <c r="CN7" s="13">
        <f t="shared" ref="CN7:CP38" si="11">AVERAGEIF($BY$7:$BY$206,$CB7,M$7:M$206)</f>
        <v>28.233727500000001</v>
      </c>
      <c r="CO7" s="13">
        <f t="shared" si="11"/>
        <v>33.283677500000003</v>
      </c>
      <c r="CP7" s="13">
        <f t="shared" si="11"/>
        <v>14.75</v>
      </c>
      <c r="CQ7" s="11">
        <f t="shared" ref="CQ7:CQ55" si="12">SUMIF($BY$7:$BY$206,$CB7,P$7:P$206)</f>
        <v>96475.3</v>
      </c>
      <c r="CR7" s="13">
        <f t="shared" ref="CR7:CR55" si="13">AVERAGEIF($BY$7:$BY$206,$CB7,Q$7:Q$206)</f>
        <v>59.55</v>
      </c>
      <c r="CS7" s="11">
        <f t="shared" ref="CS7:CS55" si="14">SUMIF($BY$7:$BY$206,$CB7,R$7:R$206)</f>
        <v>4.0000000000000001E-3</v>
      </c>
      <c r="CT7" s="13">
        <f t="shared" ref="CT7:CT55" si="15">AVERAGEIF($BY$7:$BY$206,$CB7,S$7:S$206)</f>
        <v>7.5749999999999993</v>
      </c>
      <c r="CU7" s="10">
        <f t="shared" ref="CU7:CU55" si="16">SUMIF($BZ$7:$BZ$206,$CC7,T$7:T$206)</f>
        <v>-4.5827869999999997</v>
      </c>
      <c r="CV7" s="11">
        <f t="shared" ref="CV7:DB38" si="17">SUMIF($BY$7:$BY$206,$CB7,U$7:U$206)</f>
        <v>948732</v>
      </c>
      <c r="CW7" s="11">
        <f t="shared" si="17"/>
        <v>11537</v>
      </c>
      <c r="CX7" s="11">
        <f t="shared" si="17"/>
        <v>-5519</v>
      </c>
      <c r="CY7" s="11">
        <f t="shared" si="17"/>
        <v>96636</v>
      </c>
      <c r="CZ7" s="11">
        <f t="shared" si="17"/>
        <v>6018</v>
      </c>
      <c r="DA7" s="11">
        <f t="shared" si="17"/>
        <v>11867</v>
      </c>
      <c r="DB7" s="11">
        <f t="shared" si="17"/>
        <v>102984</v>
      </c>
      <c r="DC7" s="11">
        <f t="shared" ref="DC7:DC55" si="18">SUMIF($BZ$7:$BZ$206,$CC7,AB$7:AB$206)</f>
        <v>88342.79</v>
      </c>
      <c r="DD7" s="11">
        <f t="shared" ref="DD7:DE38" si="19">SUMIF($BY$7:$BY$206,$CB7,AC$7:AC$206)</f>
        <v>267802</v>
      </c>
      <c r="DE7" s="11">
        <f t="shared" si="19"/>
        <v>980411.5</v>
      </c>
      <c r="DF7" s="13">
        <f t="shared" ref="DF7:DH38" si="20">AVERAGEIF($BY$7:$BY$206,$CB7,AE$7:AE$206)</f>
        <v>28.233727500000001</v>
      </c>
      <c r="DG7" s="13">
        <f t="shared" si="20"/>
        <v>33.283677500000003</v>
      </c>
      <c r="DH7" s="13">
        <f t="shared" si="20"/>
        <v>14.75</v>
      </c>
      <c r="DI7" s="11">
        <f t="shared" ref="DI7:DI55" si="21">SUMIF($BY$7:$BY$206,$CB7,AH$7:AH$206)</f>
        <v>96475.3</v>
      </c>
      <c r="DJ7" s="13">
        <f t="shared" ref="DJ7:DJ55" si="22">AVERAGEIF($BY$7:$BY$206,$CB7,AI$7:AI$206)</f>
        <v>59.55</v>
      </c>
      <c r="DK7" s="11">
        <f t="shared" ref="DK7:DK55" si="23">SUMIF($BY$7:$BY$206,$CB7,AJ$7:AJ$206)</f>
        <v>4.0000000000000001E-3</v>
      </c>
      <c r="DL7" s="13">
        <f t="shared" ref="DL7:DL55" si="24">AVERAGEIF($BY$7:$BY$206,$CB7,AK$7:AK$206)</f>
        <v>7.5749999999999993</v>
      </c>
      <c r="DM7" s="10">
        <f t="shared" ref="DM7:DM55" si="25">SUMIF($BZ$7:$BZ$206,$CC7,AL$7:AL$206)</f>
        <v>-4.5827869999999997</v>
      </c>
      <c r="DN7" s="11">
        <f t="shared" ref="DN7:DT38" si="26">SUMIF($BY$7:$BY$206,$CB7,AM$7:AM$206)</f>
        <v>948732</v>
      </c>
      <c r="DO7" s="11">
        <f t="shared" si="26"/>
        <v>11537</v>
      </c>
      <c r="DP7" s="11">
        <f t="shared" si="26"/>
        <v>-5519</v>
      </c>
      <c r="DQ7" s="11">
        <f t="shared" si="26"/>
        <v>96636</v>
      </c>
      <c r="DR7" s="11">
        <f t="shared" si="26"/>
        <v>6018</v>
      </c>
      <c r="DS7" s="11">
        <f t="shared" si="26"/>
        <v>11867</v>
      </c>
      <c r="DT7" s="11">
        <f t="shared" si="26"/>
        <v>102984</v>
      </c>
      <c r="DU7" s="11">
        <f t="shared" ref="DU7:DU55" si="27">SUMIF($BZ$7:$BZ$206,$CC7,AT$7:AT$206)</f>
        <v>88342.79</v>
      </c>
      <c r="DV7" s="11">
        <f t="shared" ref="DV7:DW38" si="28">SUMIF($BY$7:$BY$206,$CB7,AU$7:AU$206)</f>
        <v>267802</v>
      </c>
      <c r="DW7" s="11">
        <f t="shared" si="28"/>
        <v>980411.5</v>
      </c>
      <c r="DX7" s="13">
        <f t="shared" ref="DX7:DZ38" si="29">AVERAGEIF($BY$7:$BY$206,$CB7,AW$7:AW$206)</f>
        <v>28.233727500000001</v>
      </c>
      <c r="DY7" s="13">
        <f t="shared" si="29"/>
        <v>33.283677500000003</v>
      </c>
      <c r="DZ7" s="13">
        <f t="shared" si="29"/>
        <v>14.75</v>
      </c>
      <c r="EA7" s="11">
        <f t="shared" ref="EA7:EA55" si="30">SUMIF($BY$7:$BY$206,$CB7,AZ$7:AZ$206)</f>
        <v>96475.3</v>
      </c>
      <c r="EB7" s="13">
        <f t="shared" ref="EB7:EB55" si="31">AVERAGEIF($BY$7:$BY$206,$CB7,BA$7:BA$206)</f>
        <v>59.55</v>
      </c>
      <c r="EC7" s="11">
        <f t="shared" ref="EC7:EC55" si="32">SUMIF($BY$7:$BY$206,$CB7,BB$7:BB$206)</f>
        <v>4.0000000000000001E-3</v>
      </c>
      <c r="ED7" s="13">
        <f t="shared" ref="ED7:ED55" si="33">AVERAGEIF($BY$7:$BY$206,$CB7,BC$7:BC$206)</f>
        <v>7.5749999999999993</v>
      </c>
      <c r="EE7" s="10">
        <f t="shared" ref="EE7:EE55" si="34">SUMIF($BZ$7:$BZ$206,$CC7,BD$7:BD$206)</f>
        <v>-4.5827869999999997</v>
      </c>
      <c r="EF7" s="11">
        <f t="shared" ref="EF7:EL38" si="35">SUMIF($BY$7:$BY$206,$CB7,BE$7:BE$206)</f>
        <v>948732</v>
      </c>
      <c r="EG7" s="11">
        <f t="shared" si="35"/>
        <v>11537</v>
      </c>
      <c r="EH7" s="11">
        <f t="shared" si="35"/>
        <v>-5519</v>
      </c>
      <c r="EI7" s="11">
        <f t="shared" si="35"/>
        <v>96636</v>
      </c>
      <c r="EJ7" s="11">
        <f t="shared" si="35"/>
        <v>6018</v>
      </c>
      <c r="EK7" s="11">
        <f t="shared" si="35"/>
        <v>11867</v>
      </c>
      <c r="EL7" s="11">
        <f t="shared" si="35"/>
        <v>102984</v>
      </c>
      <c r="EM7" s="11">
        <f t="shared" ref="EM7:EM55" si="36">SUMIF($BZ$7:$BZ$206,$CC7,BL$7:BL$206)</f>
        <v>88342.79</v>
      </c>
      <c r="EN7" s="11">
        <f t="shared" ref="EN7:EO38" si="37">SUMIF($BY$7:$BY$206,$CB7,BM$7:BM$206)</f>
        <v>267802</v>
      </c>
      <c r="EO7" s="11">
        <f t="shared" si="37"/>
        <v>980411.5</v>
      </c>
      <c r="EP7" s="13">
        <f t="shared" ref="EP7:ER38" si="38">AVERAGEIF($BY$7:$BY$206,$CB7,BO$7:BO$206)</f>
        <v>28.233727500000001</v>
      </c>
      <c r="EQ7" s="13">
        <f t="shared" si="38"/>
        <v>33.283677500000003</v>
      </c>
      <c r="ER7" s="13">
        <f t="shared" si="38"/>
        <v>14.75</v>
      </c>
      <c r="ES7" s="11">
        <f t="shared" ref="ES7:ES55" si="39">SUMIF($BY$7:$BY$206,$CB7,BR$7:BR$206)</f>
        <v>96475.3</v>
      </c>
      <c r="ET7" s="13">
        <f t="shared" ref="ET7:ET55" si="40">AVERAGEIF($BY$7:$BY$206,$CB7,BS$7:BS$206)</f>
        <v>59.55</v>
      </c>
      <c r="EU7" s="11">
        <f t="shared" ref="EU7:EU55" si="41">SUMIF($BY$7:$BY$206,$CB7,BT$7:BT$206)</f>
        <v>4.0000000000000001E-3</v>
      </c>
      <c r="EV7" s="13">
        <f t="shared" ref="EV7:EV55" si="42">AVERAGEIF($BY$7:$BY$206,$CB7,BU$7:BU$206)</f>
        <v>7.5749999999999993</v>
      </c>
      <c r="EW7" s="10">
        <f t="shared" ref="EW7:EW55" si="43">SUMIF($BZ$7:$BZ$206,$CC7,BV$7:BV$206)</f>
        <v>-4.5827869999999997</v>
      </c>
    </row>
    <row r="8" spans="1:153">
      <c r="B8">
        <f>+B7+1</f>
        <v>1981</v>
      </c>
      <c r="C8" cm="1">
        <f t="array" ref="C8">INDEX(GMWSCEN!$A$2:$HJ$150,MATCH(1,(GMWSCEN!$HI$2:$HI$150=C$3)*(GMWSCEN!$HJ$2:$HJ$150=C$1),0),$B8-1973)</f>
        <v>238722</v>
      </c>
      <c r="D8" cm="1">
        <f t="array" ref="D8">INDEX(GMWSCEN!$A$2:$HJ$150,MATCH(1,(GMWSCEN!$HI$2:$HI$150=D$3)*(GMWSCEN!$HJ$2:$HJ$150=D$1),0),$B8-1973)</f>
        <v>3351</v>
      </c>
      <c r="E8" cm="1">
        <f t="array" ref="E8">INDEX(GMWSCEN!$A$2:$HJ$150,MATCH(1,(GMWSCEN!$HI$2:$HI$150=E$3)*(GMWSCEN!$HJ$2:$HJ$150=E$1),0),$B8-1973)</f>
        <v>-2364</v>
      </c>
      <c r="F8" cm="1">
        <f t="array" ref="F8">INDEX(GMWSCEN!$A$2:$HJ$150,MATCH(1,(GMWSCEN!$HI$2:$HI$150=F$3)*(GMWSCEN!$HJ$2:$HJ$150=F$1),0),$B8-1973)</f>
        <v>22146</v>
      </c>
      <c r="G8" cm="1">
        <f t="array" ref="G8">INDEX(GMWSCEN!$A$2:$HJ$150,MATCH(1,(GMWSCEN!$HI$2:$HI$150=G$3)*(GMWSCEN!$HJ$2:$HJ$150=G$1),0),$B8-1973)</f>
        <v>987</v>
      </c>
      <c r="H8" cm="1">
        <f t="array" ref="H8">INDEX(GMWSCEN!$A$2:$HJ$150,MATCH(1,(GMWSCEN!$HI$2:$HI$150=H$3)*(GMWSCEN!$HJ$2:$HJ$150=H$1),0),$B8-1973)</f>
        <v>2802</v>
      </c>
      <c r="I8" cm="1">
        <f t="array" ref="I8">INDEX(GMWSCEN!$A$2:$HJ$150,MATCH(1,(GMWSCEN!$HI$2:$HI$150=I$3)*(GMWSCEN!$HJ$2:$HJ$150=I$1),0),$B8-1973)</f>
        <v>22584</v>
      </c>
      <c r="J8" cm="1">
        <f t="array" ref="J8">INDEX(GMWSCEN!$A$2:$HJ$150,MATCH(1,(GMWSCEN!$HI$2:$HI$150=J$3)*(GMWSCEN!$HJ$2:$HJ$150=J$1),0),$B8-1973)</f>
        <v>78965.55</v>
      </c>
      <c r="K8" cm="1">
        <f t="array" ref="K8">INDEX(GMWSCEN!$A$2:$HJ$150,MATCH(1,(GMWSCEN!$HI$2:$HI$150=K$3)*(GMWSCEN!$HJ$2:$HJ$150=K$1),0),$B8-1973)</f>
        <v>63704</v>
      </c>
      <c r="L8" cm="1">
        <f t="array" ref="L8">INDEX(GMWSCEN!$A$2:$HJ$150,MATCH(1,(GMWSCEN!$HI$2:$HI$150=L$3)*(GMWSCEN!$HJ$2:$HJ$150=L$1),0),$B8-1973)</f>
        <v>243373.2</v>
      </c>
      <c r="M8" cm="1">
        <f t="array" ref="M8">INDEX(GMWSCEN!$A$2:$HJ$150,MATCH(1,(GMWSCEN!$HI$2:$HI$150=M$3)*(GMWSCEN!$HJ$2:$HJ$150=M$1),0),$B8-1973)</f>
        <v>26.68543</v>
      </c>
      <c r="N8" cm="1">
        <f t="array" ref="N8">INDEX(GMWSCEN!$A$2:$HJ$150,MATCH(1,(GMWSCEN!$HI$2:$HI$150=N$3)*(GMWSCEN!$HJ$2:$HJ$150=N$1),0),$B8-1973)</f>
        <v>32.247430000000001</v>
      </c>
      <c r="O8" cm="1">
        <f t="array" ref="O8">INDEX(GMWSCEN!$A$2:$HJ$150,MATCH(1,(GMWSCEN!$HI$2:$HI$150=O$3)*(GMWSCEN!$HJ$2:$HJ$150=O$1),0),$B8-1973)</f>
        <v>17</v>
      </c>
      <c r="P8" cm="1">
        <f t="array" ref="P8">INDEX(GMWSCEN!$A$2:$HJ$150,MATCH(1,(GMWSCEN!$HI$2:$HI$150=P$3)*(GMWSCEN!$HJ$2:$HJ$150=P$1),0),$B8-1973)</f>
        <v>25504.400000000001</v>
      </c>
      <c r="Q8" cm="1">
        <f t="array" ref="Q8">INDEX(GMWSCEN!$A$2:$HJ$150,MATCH(1,(GMWSCEN!$HI$2:$HI$150=Q$3)*(GMWSCEN!$HJ$2:$HJ$150=Q$1),0),$B8-1973)</f>
        <v>61.9</v>
      </c>
      <c r="R8" cm="1">
        <f t="array" ref="R8">INDEX(GMWSCEN!$A$2:$HJ$150,MATCH(1,(GMWSCEN!$HI$2:$HI$150=R$3)*(GMWSCEN!$HJ$2:$HJ$150=R$1),0),$B8-1973)</f>
        <v>1E-3</v>
      </c>
      <c r="S8" cm="1">
        <f t="array" ref="S8">INDEX(GMWSCEN!$A$2:$HJ$150,MATCH(1,(GMWSCEN!$HI$2:$HI$150=S$3)*(GMWSCEN!$HJ$2:$HJ$150=S$1),0),$B8-1973)</f>
        <v>6.3</v>
      </c>
      <c r="T8" cm="1">
        <f t="array" ref="T8">INDEX(GMWSCEN!$A$2:$HJ$150,MATCH(1,(GMWSCEN!$HI$2:$HI$150=T$3)*(GMWSCEN!$HJ$2:$HJ$150=T$1),0),$B8-1973)</f>
        <v>-1.929665</v>
      </c>
      <c r="U8" cm="1">
        <f t="array" ref="U8">INDEX(GMWSCEN!$A$2:$HJ$150,MATCH(1,(GMWSCEN!$HI$2:$HI$150=U$3)*(GMWSCEN!$HJ$2:$HJ$150=U$1),0),$B8-1973)</f>
        <v>238722</v>
      </c>
      <c r="V8" cm="1">
        <f t="array" ref="V8">INDEX(GMWSCEN!$A$2:$HJ$150,MATCH(1,(GMWSCEN!$HI$2:$HI$150=V$3)*(GMWSCEN!$HJ$2:$HJ$150=V$1),0),$B8-1973)</f>
        <v>3351</v>
      </c>
      <c r="W8" cm="1">
        <f t="array" ref="W8">INDEX(GMWSCEN!$A$2:$HJ$150,MATCH(1,(GMWSCEN!$HI$2:$HI$150=W$3)*(GMWSCEN!$HJ$2:$HJ$150=W$1),0),$B8-1973)</f>
        <v>-2364</v>
      </c>
      <c r="X8" cm="1">
        <f t="array" ref="X8">INDEX(GMWSCEN!$A$2:$HJ$150,MATCH(1,(GMWSCEN!$HI$2:$HI$150=X$3)*(GMWSCEN!$HJ$2:$HJ$150=X$1),0),$B8-1973)</f>
        <v>22146</v>
      </c>
      <c r="Y8" cm="1">
        <f t="array" ref="Y8">INDEX(GMWSCEN!$A$2:$HJ$150,MATCH(1,(GMWSCEN!$HI$2:$HI$150=Y$3)*(GMWSCEN!$HJ$2:$HJ$150=Y$1),0),$B8-1973)</f>
        <v>987</v>
      </c>
      <c r="Z8" cm="1">
        <f t="array" ref="Z8">INDEX(GMWSCEN!$A$2:$HJ$150,MATCH(1,(GMWSCEN!$HI$2:$HI$150=Z$3)*(GMWSCEN!$HJ$2:$HJ$150=Z$1),0),$B8-1973)</f>
        <v>2802</v>
      </c>
      <c r="AA8" cm="1">
        <f t="array" ref="AA8">INDEX(GMWSCEN!$A$2:$HJ$150,MATCH(1,(GMWSCEN!$HI$2:$HI$150=AA$3)*(GMWSCEN!$HJ$2:$HJ$150=AA$1),0),$B8-1973)</f>
        <v>22584</v>
      </c>
      <c r="AB8" cm="1">
        <f t="array" ref="AB8">INDEX(GMWSCEN!$A$2:$HJ$150,MATCH(1,(GMWSCEN!$HI$2:$HI$150=AB$3)*(GMWSCEN!$HJ$2:$HJ$150=AB$1),0),$B8-1973)</f>
        <v>78965.55</v>
      </c>
      <c r="AC8" cm="1">
        <f t="array" ref="AC8">INDEX(GMWSCEN!$A$2:$HJ$150,MATCH(1,(GMWSCEN!$HI$2:$HI$150=AC$3)*(GMWSCEN!$HJ$2:$HJ$150=AC$1),0),$B8-1973)</f>
        <v>63704</v>
      </c>
      <c r="AD8" cm="1">
        <f t="array" ref="AD8">INDEX(GMWSCEN!$A$2:$HJ$150,MATCH(1,(GMWSCEN!$HI$2:$HI$150=AD$3)*(GMWSCEN!$HJ$2:$HJ$150=AD$1),0),$B8-1973)</f>
        <v>243373.2</v>
      </c>
      <c r="AE8" cm="1">
        <f t="array" ref="AE8">INDEX(GMWSCEN!$A$2:$HJ$150,MATCH(1,(GMWSCEN!$HI$2:$HI$150=AE$3)*(GMWSCEN!$HJ$2:$HJ$150=AE$1),0),$B8-1973)</f>
        <v>26.68543</v>
      </c>
      <c r="AF8" cm="1">
        <f t="array" ref="AF8">INDEX(GMWSCEN!$A$2:$HJ$150,MATCH(1,(GMWSCEN!$HI$2:$HI$150=AF$3)*(GMWSCEN!$HJ$2:$HJ$150=AF$1),0),$B8-1973)</f>
        <v>32.247430000000001</v>
      </c>
      <c r="AG8" cm="1">
        <f t="array" ref="AG8">INDEX(GMWSCEN!$A$2:$HJ$150,MATCH(1,(GMWSCEN!$HI$2:$HI$150=AG$3)*(GMWSCEN!$HJ$2:$HJ$150=AG$1),0),$B8-1973)</f>
        <v>17</v>
      </c>
      <c r="AH8" cm="1">
        <f t="array" ref="AH8">INDEX(GMWSCEN!$A$2:$HJ$150,MATCH(1,(GMWSCEN!$HI$2:$HI$150=AH$3)*(GMWSCEN!$HJ$2:$HJ$150=AH$1),0),$B8-1973)</f>
        <v>25504.400000000001</v>
      </c>
      <c r="AI8" cm="1">
        <f t="array" ref="AI8">INDEX(GMWSCEN!$A$2:$HJ$150,MATCH(1,(GMWSCEN!$HI$2:$HI$150=AI$3)*(GMWSCEN!$HJ$2:$HJ$150=AI$1),0),$B8-1973)</f>
        <v>61.9</v>
      </c>
      <c r="AJ8" cm="1">
        <f t="array" ref="AJ8">INDEX(GMWSCEN!$A$2:$HJ$150,MATCH(1,(GMWSCEN!$HI$2:$HI$150=AJ$3)*(GMWSCEN!$HJ$2:$HJ$150=AJ$1),0),$B8-1973)</f>
        <v>1E-3</v>
      </c>
      <c r="AK8" cm="1">
        <f t="array" ref="AK8">INDEX(GMWSCEN!$A$2:$HJ$150,MATCH(1,(GMWSCEN!$HI$2:$HI$150=AK$3)*(GMWSCEN!$HJ$2:$HJ$150=AK$1),0),$B8-1973)</f>
        <v>6.3</v>
      </c>
      <c r="AL8" cm="1">
        <f t="array" ref="AL8">INDEX(GMWSCEN!$A$2:$HJ$150,MATCH(1,(GMWSCEN!$HI$2:$HI$150=AL$3)*(GMWSCEN!$HJ$2:$HJ$150=AL$1),0),$B8-1973)</f>
        <v>-1.929665</v>
      </c>
      <c r="AM8" cm="1">
        <f t="array" ref="AM8">INDEX(GMWSCEN!$A$2:$HJ$150,MATCH(1,(GMWSCEN!$HI$2:$HI$150=AM$3)*(GMWSCEN!$HJ$2:$HJ$150=AM$1),0),$B8-1973)</f>
        <v>238722</v>
      </c>
      <c r="AN8" cm="1">
        <f t="array" ref="AN8">INDEX(GMWSCEN!$A$2:$HJ$150,MATCH(1,(GMWSCEN!$HI$2:$HI$150=AN$3)*(GMWSCEN!$HJ$2:$HJ$150=AN$1),0),$B8-1973)</f>
        <v>3351</v>
      </c>
      <c r="AO8" cm="1">
        <f t="array" ref="AO8">INDEX(GMWSCEN!$A$2:$HJ$150,MATCH(1,(GMWSCEN!$HI$2:$HI$150=AO$3)*(GMWSCEN!$HJ$2:$HJ$150=AO$1),0),$B8-1973)</f>
        <v>-2364</v>
      </c>
      <c r="AP8" cm="1">
        <f t="array" ref="AP8">INDEX(GMWSCEN!$A$2:$HJ$150,MATCH(1,(GMWSCEN!$HI$2:$HI$150=AP$3)*(GMWSCEN!$HJ$2:$HJ$150=AP$1),0),$B8-1973)</f>
        <v>22146</v>
      </c>
      <c r="AQ8" cm="1">
        <f t="array" ref="AQ8">INDEX(GMWSCEN!$A$2:$HJ$150,MATCH(1,(GMWSCEN!$HI$2:$HI$150=AQ$3)*(GMWSCEN!$HJ$2:$HJ$150=AQ$1),0),$B8-1973)</f>
        <v>987</v>
      </c>
      <c r="AR8" cm="1">
        <f t="array" ref="AR8">INDEX(GMWSCEN!$A$2:$HJ$150,MATCH(1,(GMWSCEN!$HI$2:$HI$150=AR$3)*(GMWSCEN!$HJ$2:$HJ$150=AR$1),0),$B8-1973)</f>
        <v>2802</v>
      </c>
      <c r="AS8" cm="1">
        <f t="array" ref="AS8">INDEX(GMWSCEN!$A$2:$HJ$150,MATCH(1,(GMWSCEN!$HI$2:$HI$150=AS$3)*(GMWSCEN!$HJ$2:$HJ$150=AS$1),0),$B8-1973)</f>
        <v>22584</v>
      </c>
      <c r="AT8" cm="1">
        <f t="array" ref="AT8">INDEX(GMWSCEN!$A$2:$HJ$150,MATCH(1,(GMWSCEN!$HI$2:$HI$150=AT$3)*(GMWSCEN!$HJ$2:$HJ$150=AT$1),0),$B8-1973)</f>
        <v>78965.55</v>
      </c>
      <c r="AU8" cm="1">
        <f t="array" ref="AU8">INDEX(GMWSCEN!$A$2:$HJ$150,MATCH(1,(GMWSCEN!$HI$2:$HI$150=AU$3)*(GMWSCEN!$HJ$2:$HJ$150=AU$1),0),$B8-1973)</f>
        <v>63704</v>
      </c>
      <c r="AV8" cm="1">
        <f t="array" ref="AV8">INDEX(GMWSCEN!$A$2:$HJ$150,MATCH(1,(GMWSCEN!$HI$2:$HI$150=AV$3)*(GMWSCEN!$HJ$2:$HJ$150=AV$1),0),$B8-1973)</f>
        <v>243373.2</v>
      </c>
      <c r="AW8" cm="1">
        <f t="array" ref="AW8">INDEX(GMWSCEN!$A$2:$HJ$150,MATCH(1,(GMWSCEN!$HI$2:$HI$150=AW$3)*(GMWSCEN!$HJ$2:$HJ$150=AW$1),0),$B8-1973)</f>
        <v>26.68543</v>
      </c>
      <c r="AX8" cm="1">
        <f t="array" ref="AX8">INDEX(GMWSCEN!$A$2:$HJ$150,MATCH(1,(GMWSCEN!$HI$2:$HI$150=AX$3)*(GMWSCEN!$HJ$2:$HJ$150=AX$1),0),$B8-1973)</f>
        <v>32.247430000000001</v>
      </c>
      <c r="AY8" cm="1">
        <f t="array" ref="AY8">INDEX(GMWSCEN!$A$2:$HJ$150,MATCH(1,(GMWSCEN!$HI$2:$HI$150=AY$3)*(GMWSCEN!$HJ$2:$HJ$150=AY$1),0),$B8-1973)</f>
        <v>17</v>
      </c>
      <c r="AZ8" cm="1">
        <f t="array" ref="AZ8">INDEX(GMWSCEN!$A$2:$HJ$150,MATCH(1,(GMWSCEN!$HI$2:$HI$150=AZ$3)*(GMWSCEN!$HJ$2:$HJ$150=AZ$1),0),$B8-1973)</f>
        <v>25504.400000000001</v>
      </c>
      <c r="BA8" cm="1">
        <f t="array" ref="BA8">INDEX(GMWSCEN!$A$2:$HJ$150,MATCH(1,(GMWSCEN!$HI$2:$HI$150=BA$3)*(GMWSCEN!$HJ$2:$HJ$150=BA$1),0),$B8-1973)</f>
        <v>61.9</v>
      </c>
      <c r="BB8" cm="1">
        <f t="array" ref="BB8">INDEX(GMWSCEN!$A$2:$HJ$150,MATCH(1,(GMWSCEN!$HI$2:$HI$150=BB$3)*(GMWSCEN!$HJ$2:$HJ$150=BB$1),0),$B8-1973)</f>
        <v>1E-3</v>
      </c>
      <c r="BC8" cm="1">
        <f t="array" ref="BC8">INDEX(GMWSCEN!$A$2:$HJ$150,MATCH(1,(GMWSCEN!$HI$2:$HI$150=BC$3)*(GMWSCEN!$HJ$2:$HJ$150=BC$1),0),$B8-1973)</f>
        <v>6.3</v>
      </c>
      <c r="BD8" cm="1">
        <f t="array" ref="BD8">INDEX(GMWSCEN!$A$2:$HJ$150,MATCH(1,(GMWSCEN!$HI$2:$HI$150=BD$3)*(GMWSCEN!$HJ$2:$HJ$150=BD$1),0),$B8-1973)</f>
        <v>-1.929665</v>
      </c>
      <c r="BE8" cm="1">
        <f t="array" ref="BE8">INDEX(GMWSCEN!$A$2:$HJ$150,MATCH(1,(GMWSCEN!$HI$2:$HI$150=BE$3)*(GMWSCEN!$HJ$2:$HJ$150=BE$1),0),$B8-1973)</f>
        <v>238722</v>
      </c>
      <c r="BF8" cm="1">
        <f t="array" ref="BF8">INDEX(GMWSCEN!$A$2:$HJ$150,MATCH(1,(GMWSCEN!$HI$2:$HI$150=BF$3)*(GMWSCEN!$HJ$2:$HJ$150=BF$1),0),$B8-1973)</f>
        <v>3351</v>
      </c>
      <c r="BG8" cm="1">
        <f t="array" ref="BG8">INDEX(GMWSCEN!$A$2:$HJ$150,MATCH(1,(GMWSCEN!$HI$2:$HI$150=BG$3)*(GMWSCEN!$HJ$2:$HJ$150=BG$1),0),$B8-1973)</f>
        <v>-2364</v>
      </c>
      <c r="BH8" cm="1">
        <f t="array" ref="BH8">INDEX(GMWSCEN!$A$2:$HJ$150,MATCH(1,(GMWSCEN!$HI$2:$HI$150=BH$3)*(GMWSCEN!$HJ$2:$HJ$150=BH$1),0),$B8-1973)</f>
        <v>22146</v>
      </c>
      <c r="BI8" cm="1">
        <f t="array" ref="BI8">INDEX(GMWSCEN!$A$2:$HJ$150,MATCH(1,(GMWSCEN!$HI$2:$HI$150=BI$3)*(GMWSCEN!$HJ$2:$HJ$150=BI$1),0),$B8-1973)</f>
        <v>987</v>
      </c>
      <c r="BJ8" cm="1">
        <f t="array" ref="BJ8">INDEX(GMWSCEN!$A$2:$HJ$150,MATCH(1,(GMWSCEN!$HI$2:$HI$150=BJ$3)*(GMWSCEN!$HJ$2:$HJ$150=BJ$1),0),$B8-1973)</f>
        <v>2802</v>
      </c>
      <c r="BK8" cm="1">
        <f t="array" ref="BK8">INDEX(GMWSCEN!$A$2:$HJ$150,MATCH(1,(GMWSCEN!$HI$2:$HI$150=BK$3)*(GMWSCEN!$HJ$2:$HJ$150=BK$1),0),$B8-1973)</f>
        <v>22584</v>
      </c>
      <c r="BL8" cm="1">
        <f t="array" ref="BL8">INDEX(GMWSCEN!$A$2:$HJ$150,MATCH(1,(GMWSCEN!$HI$2:$HI$150=BL$3)*(GMWSCEN!$HJ$2:$HJ$150=BL$1),0),$B8-1973)</f>
        <v>78965.55</v>
      </c>
      <c r="BM8" cm="1">
        <f t="array" ref="BM8">INDEX(GMWSCEN!$A$2:$HJ$150,MATCH(1,(GMWSCEN!$HI$2:$HI$150=BM$3)*(GMWSCEN!$HJ$2:$HJ$150=BM$1),0),$B8-1973)</f>
        <v>63704</v>
      </c>
      <c r="BN8" cm="1">
        <f t="array" ref="BN8">INDEX(GMWSCEN!$A$2:$HJ$150,MATCH(1,(GMWSCEN!$HI$2:$HI$150=BN$3)*(GMWSCEN!$HJ$2:$HJ$150=BN$1),0),$B8-1973)</f>
        <v>243373.2</v>
      </c>
      <c r="BO8" cm="1">
        <f t="array" ref="BO8">INDEX(GMWSCEN!$A$2:$HJ$150,MATCH(1,(GMWSCEN!$HI$2:$HI$150=BO$3)*(GMWSCEN!$HJ$2:$HJ$150=BO$1),0),$B8-1973)</f>
        <v>26.68543</v>
      </c>
      <c r="BP8" cm="1">
        <f t="array" ref="BP8">INDEX(GMWSCEN!$A$2:$HJ$150,MATCH(1,(GMWSCEN!$HI$2:$HI$150=BP$3)*(GMWSCEN!$HJ$2:$HJ$150=BP$1),0),$B8-1973)</f>
        <v>32.247430000000001</v>
      </c>
      <c r="BQ8" cm="1">
        <f t="array" ref="BQ8">INDEX(GMWSCEN!$A$2:$HJ$150,MATCH(1,(GMWSCEN!$HI$2:$HI$150=BQ$3)*(GMWSCEN!$HJ$2:$HJ$150=BQ$1),0),$B8-1973)</f>
        <v>17</v>
      </c>
      <c r="BR8" cm="1">
        <f t="array" ref="BR8">INDEX(GMWSCEN!$A$2:$HJ$150,MATCH(1,(GMWSCEN!$HI$2:$HI$150=BR$3)*(GMWSCEN!$HJ$2:$HJ$150=BR$1),0),$B8-1973)</f>
        <v>25504.400000000001</v>
      </c>
      <c r="BS8" cm="1">
        <f t="array" ref="BS8">INDEX(GMWSCEN!$A$2:$HJ$150,MATCH(1,(GMWSCEN!$HI$2:$HI$150=BS$3)*(GMWSCEN!$HJ$2:$HJ$150=BS$1),0),$B8-1973)</f>
        <v>61.9</v>
      </c>
      <c r="BT8" cm="1">
        <f t="array" ref="BT8">INDEX(GMWSCEN!$A$2:$HJ$150,MATCH(1,(GMWSCEN!$HI$2:$HI$150=BT$3)*(GMWSCEN!$HJ$2:$HJ$150=BT$1),0),$B8-1973)</f>
        <v>1E-3</v>
      </c>
      <c r="BU8" cm="1">
        <f t="array" ref="BU8">INDEX(GMWSCEN!$A$2:$HJ$150,MATCH(1,(GMWSCEN!$HI$2:$HI$150=BU$3)*(GMWSCEN!$HJ$2:$HJ$150=BU$1),0),$B8-1973)</f>
        <v>6.3</v>
      </c>
      <c r="BV8" cm="1">
        <f t="array" ref="BV8">INDEX(GMWSCEN!$A$2:$HJ$150,MATCH(1,(GMWSCEN!$HI$2:$HI$150=BV$3)*(GMWSCEN!$HJ$2:$HJ$150=BV$1),0),$B8-1973)</f>
        <v>-1.929665</v>
      </c>
      <c r="BY8">
        <v>1980</v>
      </c>
      <c r="CB8">
        <f>+CB7+1</f>
        <v>1981</v>
      </c>
      <c r="CC8">
        <f>+CC7+100</f>
        <v>198101</v>
      </c>
      <c r="CD8" s="11">
        <f t="shared" si="8"/>
        <v>953827</v>
      </c>
      <c r="CE8" s="11">
        <f t="shared" si="8"/>
        <v>5999.0001000000002</v>
      </c>
      <c r="CF8" s="11">
        <f t="shared" si="8"/>
        <v>-1631</v>
      </c>
      <c r="CG8" s="11">
        <f t="shared" si="8"/>
        <v>110587</v>
      </c>
      <c r="CH8" s="11">
        <f t="shared" si="8"/>
        <v>4368</v>
      </c>
      <c r="CI8" s="11">
        <f t="shared" si="8"/>
        <v>12966</v>
      </c>
      <c r="CJ8" s="11">
        <f t="shared" si="8"/>
        <v>121922</v>
      </c>
      <c r="CK8" s="11">
        <f t="shared" si="9"/>
        <v>96841.12</v>
      </c>
      <c r="CL8" s="11">
        <f t="shared" si="10"/>
        <v>297709</v>
      </c>
      <c r="CM8" s="11">
        <f t="shared" si="10"/>
        <v>991671.3</v>
      </c>
      <c r="CN8" s="13">
        <f t="shared" si="11"/>
        <v>31.208324999999999</v>
      </c>
      <c r="CO8" s="13">
        <f t="shared" si="11"/>
        <v>37.031107500000005</v>
      </c>
      <c r="CP8" s="13">
        <f t="shared" si="11"/>
        <v>13.40625</v>
      </c>
      <c r="CQ8" s="11">
        <f t="shared" si="12"/>
        <v>94121.049999999988</v>
      </c>
      <c r="CR8" s="13">
        <f t="shared" si="13"/>
        <v>59.475000000000001</v>
      </c>
      <c r="CS8" s="11">
        <f t="shared" si="14"/>
        <v>4.0000000000000001E-3</v>
      </c>
      <c r="CT8" s="13">
        <f t="shared" si="15"/>
        <v>10.025</v>
      </c>
      <c r="CU8" s="10">
        <f t="shared" si="16"/>
        <v>-3.5859109999999998</v>
      </c>
      <c r="CV8" s="11">
        <f t="shared" si="17"/>
        <v>953827</v>
      </c>
      <c r="CW8" s="11">
        <f t="shared" si="17"/>
        <v>5999.0001000000002</v>
      </c>
      <c r="CX8" s="11">
        <f t="shared" si="17"/>
        <v>-1631</v>
      </c>
      <c r="CY8" s="11">
        <f t="shared" si="17"/>
        <v>110587</v>
      </c>
      <c r="CZ8" s="11">
        <f t="shared" si="17"/>
        <v>4368</v>
      </c>
      <c r="DA8" s="11">
        <f t="shared" si="17"/>
        <v>12966</v>
      </c>
      <c r="DB8" s="11">
        <f t="shared" si="17"/>
        <v>121922</v>
      </c>
      <c r="DC8" s="11">
        <f t="shared" si="18"/>
        <v>96841.12</v>
      </c>
      <c r="DD8" s="11">
        <f t="shared" si="19"/>
        <v>297709</v>
      </c>
      <c r="DE8" s="11">
        <f t="shared" si="19"/>
        <v>991671.3</v>
      </c>
      <c r="DF8" s="13">
        <f t="shared" si="20"/>
        <v>31.208324999999999</v>
      </c>
      <c r="DG8" s="13">
        <f t="shared" si="20"/>
        <v>37.031107500000005</v>
      </c>
      <c r="DH8" s="13">
        <f t="shared" si="20"/>
        <v>13.40625</v>
      </c>
      <c r="DI8" s="11">
        <f t="shared" si="21"/>
        <v>94121.049999999988</v>
      </c>
      <c r="DJ8" s="13">
        <f t="shared" si="22"/>
        <v>59.475000000000001</v>
      </c>
      <c r="DK8" s="11">
        <f t="shared" si="23"/>
        <v>4.0000000000000001E-3</v>
      </c>
      <c r="DL8" s="13">
        <f t="shared" si="24"/>
        <v>10.025</v>
      </c>
      <c r="DM8" s="10">
        <f t="shared" si="25"/>
        <v>-3.5859109999999998</v>
      </c>
      <c r="DN8" s="11">
        <f t="shared" si="26"/>
        <v>953827</v>
      </c>
      <c r="DO8" s="11">
        <f t="shared" si="26"/>
        <v>5999.0001000000002</v>
      </c>
      <c r="DP8" s="11">
        <f t="shared" si="26"/>
        <v>-1631</v>
      </c>
      <c r="DQ8" s="11">
        <f t="shared" si="26"/>
        <v>110587</v>
      </c>
      <c r="DR8" s="11">
        <f t="shared" si="26"/>
        <v>4368</v>
      </c>
      <c r="DS8" s="11">
        <f t="shared" si="26"/>
        <v>12966</v>
      </c>
      <c r="DT8" s="11">
        <f t="shared" si="26"/>
        <v>121922</v>
      </c>
      <c r="DU8" s="11">
        <f t="shared" si="27"/>
        <v>96841.12</v>
      </c>
      <c r="DV8" s="11">
        <f t="shared" si="28"/>
        <v>297709</v>
      </c>
      <c r="DW8" s="11">
        <f t="shared" si="28"/>
        <v>991671.3</v>
      </c>
      <c r="DX8" s="13">
        <f t="shared" si="29"/>
        <v>31.208324999999999</v>
      </c>
      <c r="DY8" s="13">
        <f t="shared" si="29"/>
        <v>37.031107500000005</v>
      </c>
      <c r="DZ8" s="13">
        <f t="shared" si="29"/>
        <v>13.40625</v>
      </c>
      <c r="EA8" s="11">
        <f t="shared" si="30"/>
        <v>94121.049999999988</v>
      </c>
      <c r="EB8" s="13">
        <f t="shared" si="31"/>
        <v>59.475000000000001</v>
      </c>
      <c r="EC8" s="11">
        <f t="shared" si="32"/>
        <v>4.0000000000000001E-3</v>
      </c>
      <c r="ED8" s="13">
        <f t="shared" si="33"/>
        <v>10.025</v>
      </c>
      <c r="EE8" s="10">
        <f t="shared" si="34"/>
        <v>-3.5859109999999998</v>
      </c>
      <c r="EF8" s="11">
        <f t="shared" si="35"/>
        <v>953827</v>
      </c>
      <c r="EG8" s="11">
        <f t="shared" si="35"/>
        <v>5999.0001000000002</v>
      </c>
      <c r="EH8" s="11">
        <f t="shared" si="35"/>
        <v>-1631</v>
      </c>
      <c r="EI8" s="11">
        <f t="shared" si="35"/>
        <v>110587</v>
      </c>
      <c r="EJ8" s="11">
        <f t="shared" si="35"/>
        <v>4368</v>
      </c>
      <c r="EK8" s="11">
        <f t="shared" si="35"/>
        <v>12966</v>
      </c>
      <c r="EL8" s="11">
        <f t="shared" si="35"/>
        <v>121922</v>
      </c>
      <c r="EM8" s="11">
        <f t="shared" si="36"/>
        <v>96841.12</v>
      </c>
      <c r="EN8" s="11">
        <f t="shared" si="37"/>
        <v>297709</v>
      </c>
      <c r="EO8" s="11">
        <f t="shared" si="37"/>
        <v>991671.3</v>
      </c>
      <c r="EP8" s="13">
        <f t="shared" si="38"/>
        <v>31.208324999999999</v>
      </c>
      <c r="EQ8" s="13">
        <f t="shared" si="38"/>
        <v>37.031107500000005</v>
      </c>
      <c r="ER8" s="13">
        <f t="shared" si="38"/>
        <v>13.40625</v>
      </c>
      <c r="ES8" s="11">
        <f t="shared" si="39"/>
        <v>94121.049999999988</v>
      </c>
      <c r="ET8" s="13">
        <f t="shared" si="40"/>
        <v>59.475000000000001</v>
      </c>
      <c r="EU8" s="11">
        <f t="shared" si="41"/>
        <v>4.0000000000000001E-3</v>
      </c>
      <c r="EV8" s="13">
        <f t="shared" si="42"/>
        <v>10.025</v>
      </c>
      <c r="EW8" s="10">
        <f t="shared" si="43"/>
        <v>-3.5859109999999998</v>
      </c>
    </row>
    <row r="9" spans="1:153">
      <c r="B9">
        <f t="shared" ref="B9:B72" si="44">+B8+1</f>
        <v>1982</v>
      </c>
      <c r="C9" cm="1">
        <f t="array" ref="C9">INDEX(GMWSCEN!$A$2:$HJ$150,MATCH(1,(GMWSCEN!$HI$2:$HI$150=C$3)*(GMWSCEN!$HJ$2:$HJ$150=C$1),0),$B9-1973)</f>
        <v>238432</v>
      </c>
      <c r="D9" cm="1">
        <f t="array" ref="D9">INDEX(GMWSCEN!$A$2:$HJ$150,MATCH(1,(GMWSCEN!$HI$2:$HI$150=D$3)*(GMWSCEN!$HJ$2:$HJ$150=D$1),0),$B9-1973)</f>
        <v>3213</v>
      </c>
      <c r="E9" cm="1">
        <f t="array" ref="E9">INDEX(GMWSCEN!$A$2:$HJ$150,MATCH(1,(GMWSCEN!$HI$2:$HI$150=E$3)*(GMWSCEN!$HJ$2:$HJ$150=E$1),0),$B9-1973)</f>
        <v>-1527</v>
      </c>
      <c r="F9" cm="1">
        <f t="array" ref="F9">INDEX(GMWSCEN!$A$2:$HJ$150,MATCH(1,(GMWSCEN!$HI$2:$HI$150=F$3)*(GMWSCEN!$HJ$2:$HJ$150=F$1),0),$B9-1973)</f>
        <v>23935</v>
      </c>
      <c r="G9" cm="1">
        <f t="array" ref="G9">INDEX(GMWSCEN!$A$2:$HJ$150,MATCH(1,(GMWSCEN!$HI$2:$HI$150=G$3)*(GMWSCEN!$HJ$2:$HJ$150=G$1),0),$B9-1973)</f>
        <v>1686</v>
      </c>
      <c r="H9" cm="1">
        <f t="array" ref="H9">INDEX(GMWSCEN!$A$2:$HJ$150,MATCH(1,(GMWSCEN!$HI$2:$HI$150=H$3)*(GMWSCEN!$HJ$2:$HJ$150=H$1),0),$B9-1973)</f>
        <v>2939</v>
      </c>
      <c r="I9" cm="1">
        <f t="array" ref="I9">INDEX(GMWSCEN!$A$2:$HJ$150,MATCH(1,(GMWSCEN!$HI$2:$HI$150=I$3)*(GMWSCEN!$HJ$2:$HJ$150=I$1),0),$B9-1973)</f>
        <v>25347</v>
      </c>
      <c r="J9" cm="1">
        <f t="array" ref="J9">INDEX(GMWSCEN!$A$2:$HJ$150,MATCH(1,(GMWSCEN!$HI$2:$HI$150=J$3)*(GMWSCEN!$HJ$2:$HJ$150=J$1),0),$B9-1973)</f>
        <v>81955.839999999997</v>
      </c>
      <c r="K9" cm="1">
        <f t="array" ref="K9">INDEX(GMWSCEN!$A$2:$HJ$150,MATCH(1,(GMWSCEN!$HI$2:$HI$150=K$3)*(GMWSCEN!$HJ$2:$HJ$150=K$1),0),$B9-1973)</f>
        <v>66021</v>
      </c>
      <c r="L9" cm="1">
        <f t="array" ref="L9">INDEX(GMWSCEN!$A$2:$HJ$150,MATCH(1,(GMWSCEN!$HI$2:$HI$150=L$3)*(GMWSCEN!$HJ$2:$HJ$150=L$1),0),$B9-1973)</f>
        <v>244536.3</v>
      </c>
      <c r="M9" cm="1">
        <f t="array" ref="M9">INDEX(GMWSCEN!$A$2:$HJ$150,MATCH(1,(GMWSCEN!$HI$2:$HI$150=M$3)*(GMWSCEN!$HJ$2:$HJ$150=M$1),0),$B9-1973)</f>
        <v>27.68966</v>
      </c>
      <c r="N9" cm="1">
        <f t="array" ref="N9">INDEX(GMWSCEN!$A$2:$HJ$150,MATCH(1,(GMWSCEN!$HI$2:$HI$150=N$3)*(GMWSCEN!$HJ$2:$HJ$150=N$1),0),$B9-1973)</f>
        <v>32.951300000000003</v>
      </c>
      <c r="O9" cm="1">
        <f t="array" ref="O9">INDEX(GMWSCEN!$A$2:$HJ$150,MATCH(1,(GMWSCEN!$HI$2:$HI$150=O$3)*(GMWSCEN!$HJ$2:$HJ$150=O$1),0),$B9-1973)</f>
        <v>16</v>
      </c>
      <c r="P9" cm="1">
        <f t="array" ref="P9">INDEX(GMWSCEN!$A$2:$HJ$150,MATCH(1,(GMWSCEN!$HI$2:$HI$150=P$3)*(GMWSCEN!$HJ$2:$HJ$150=P$1),0),$B9-1973)</f>
        <v>24376.32</v>
      </c>
      <c r="Q9" cm="1">
        <f t="array" ref="Q9">INDEX(GMWSCEN!$A$2:$HJ$150,MATCH(1,(GMWSCEN!$HI$2:$HI$150=Q$3)*(GMWSCEN!$HJ$2:$HJ$150=Q$1),0),$B9-1973)</f>
        <v>59.7</v>
      </c>
      <c r="R9" cm="1">
        <f t="array" ref="R9">INDEX(GMWSCEN!$A$2:$HJ$150,MATCH(1,(GMWSCEN!$HI$2:$HI$150=R$3)*(GMWSCEN!$HJ$2:$HJ$150=R$1),0),$B9-1973)</f>
        <v>1E-3</v>
      </c>
      <c r="S9" cm="1">
        <f t="array" ref="S9">INDEX(GMWSCEN!$A$2:$HJ$150,MATCH(1,(GMWSCEN!$HI$2:$HI$150=S$3)*(GMWSCEN!$HJ$2:$HJ$150=S$1),0),$B9-1973)</f>
        <v>7.1</v>
      </c>
      <c r="T9" cm="1">
        <f t="array" ref="T9">INDEX(GMWSCEN!$A$2:$HJ$150,MATCH(1,(GMWSCEN!$HI$2:$HI$150=T$3)*(GMWSCEN!$HJ$2:$HJ$150=T$1),0),$B9-1973)</f>
        <v>-2.5279050000000001</v>
      </c>
      <c r="U9" cm="1">
        <f t="array" ref="U9">INDEX(GMWSCEN!$A$2:$HJ$150,MATCH(1,(GMWSCEN!$HI$2:$HI$150=U$3)*(GMWSCEN!$HJ$2:$HJ$150=U$1),0),$B9-1973)</f>
        <v>238432</v>
      </c>
      <c r="V9" cm="1">
        <f t="array" ref="V9">INDEX(GMWSCEN!$A$2:$HJ$150,MATCH(1,(GMWSCEN!$HI$2:$HI$150=V$3)*(GMWSCEN!$HJ$2:$HJ$150=V$1),0),$B9-1973)</f>
        <v>3213</v>
      </c>
      <c r="W9" cm="1">
        <f t="array" ref="W9">INDEX(GMWSCEN!$A$2:$HJ$150,MATCH(1,(GMWSCEN!$HI$2:$HI$150=W$3)*(GMWSCEN!$HJ$2:$HJ$150=W$1),0),$B9-1973)</f>
        <v>-1527</v>
      </c>
      <c r="X9" cm="1">
        <f t="array" ref="X9">INDEX(GMWSCEN!$A$2:$HJ$150,MATCH(1,(GMWSCEN!$HI$2:$HI$150=X$3)*(GMWSCEN!$HJ$2:$HJ$150=X$1),0),$B9-1973)</f>
        <v>23935</v>
      </c>
      <c r="Y9" cm="1">
        <f t="array" ref="Y9">INDEX(GMWSCEN!$A$2:$HJ$150,MATCH(1,(GMWSCEN!$HI$2:$HI$150=Y$3)*(GMWSCEN!$HJ$2:$HJ$150=Y$1),0),$B9-1973)</f>
        <v>1686</v>
      </c>
      <c r="Z9" cm="1">
        <f t="array" ref="Z9">INDEX(GMWSCEN!$A$2:$HJ$150,MATCH(1,(GMWSCEN!$HI$2:$HI$150=Z$3)*(GMWSCEN!$HJ$2:$HJ$150=Z$1),0),$B9-1973)</f>
        <v>2939</v>
      </c>
      <c r="AA9" cm="1">
        <f t="array" ref="AA9">INDEX(GMWSCEN!$A$2:$HJ$150,MATCH(1,(GMWSCEN!$HI$2:$HI$150=AA$3)*(GMWSCEN!$HJ$2:$HJ$150=AA$1),0),$B9-1973)</f>
        <v>25347</v>
      </c>
      <c r="AB9" cm="1">
        <f t="array" ref="AB9">INDEX(GMWSCEN!$A$2:$HJ$150,MATCH(1,(GMWSCEN!$HI$2:$HI$150=AB$3)*(GMWSCEN!$HJ$2:$HJ$150=AB$1),0),$B9-1973)</f>
        <v>81955.839999999997</v>
      </c>
      <c r="AC9" cm="1">
        <f t="array" ref="AC9">INDEX(GMWSCEN!$A$2:$HJ$150,MATCH(1,(GMWSCEN!$HI$2:$HI$150=AC$3)*(GMWSCEN!$HJ$2:$HJ$150=AC$1),0),$B9-1973)</f>
        <v>66021</v>
      </c>
      <c r="AD9" cm="1">
        <f t="array" ref="AD9">INDEX(GMWSCEN!$A$2:$HJ$150,MATCH(1,(GMWSCEN!$HI$2:$HI$150=AD$3)*(GMWSCEN!$HJ$2:$HJ$150=AD$1),0),$B9-1973)</f>
        <v>244536.3</v>
      </c>
      <c r="AE9" cm="1">
        <f t="array" ref="AE9">INDEX(GMWSCEN!$A$2:$HJ$150,MATCH(1,(GMWSCEN!$HI$2:$HI$150=AE$3)*(GMWSCEN!$HJ$2:$HJ$150=AE$1),0),$B9-1973)</f>
        <v>27.68966</v>
      </c>
      <c r="AF9" cm="1">
        <f t="array" ref="AF9">INDEX(GMWSCEN!$A$2:$HJ$150,MATCH(1,(GMWSCEN!$HI$2:$HI$150=AF$3)*(GMWSCEN!$HJ$2:$HJ$150=AF$1),0),$B9-1973)</f>
        <v>32.951300000000003</v>
      </c>
      <c r="AG9" cm="1">
        <f t="array" ref="AG9">INDEX(GMWSCEN!$A$2:$HJ$150,MATCH(1,(GMWSCEN!$HI$2:$HI$150=AG$3)*(GMWSCEN!$HJ$2:$HJ$150=AG$1),0),$B9-1973)</f>
        <v>16</v>
      </c>
      <c r="AH9" cm="1">
        <f t="array" ref="AH9">INDEX(GMWSCEN!$A$2:$HJ$150,MATCH(1,(GMWSCEN!$HI$2:$HI$150=AH$3)*(GMWSCEN!$HJ$2:$HJ$150=AH$1),0),$B9-1973)</f>
        <v>24376.32</v>
      </c>
      <c r="AI9" cm="1">
        <f t="array" ref="AI9">INDEX(GMWSCEN!$A$2:$HJ$150,MATCH(1,(GMWSCEN!$HI$2:$HI$150=AI$3)*(GMWSCEN!$HJ$2:$HJ$150=AI$1),0),$B9-1973)</f>
        <v>59.7</v>
      </c>
      <c r="AJ9" cm="1">
        <f t="array" ref="AJ9">INDEX(GMWSCEN!$A$2:$HJ$150,MATCH(1,(GMWSCEN!$HI$2:$HI$150=AJ$3)*(GMWSCEN!$HJ$2:$HJ$150=AJ$1),0),$B9-1973)</f>
        <v>1E-3</v>
      </c>
      <c r="AK9" cm="1">
        <f t="array" ref="AK9">INDEX(GMWSCEN!$A$2:$HJ$150,MATCH(1,(GMWSCEN!$HI$2:$HI$150=AK$3)*(GMWSCEN!$HJ$2:$HJ$150=AK$1),0),$B9-1973)</f>
        <v>7.1</v>
      </c>
      <c r="AL9" cm="1">
        <f t="array" ref="AL9">INDEX(GMWSCEN!$A$2:$HJ$150,MATCH(1,(GMWSCEN!$HI$2:$HI$150=AL$3)*(GMWSCEN!$HJ$2:$HJ$150=AL$1),0),$B9-1973)</f>
        <v>-2.5279050000000001</v>
      </c>
      <c r="AM9" cm="1">
        <f t="array" ref="AM9">INDEX(GMWSCEN!$A$2:$HJ$150,MATCH(1,(GMWSCEN!$HI$2:$HI$150=AM$3)*(GMWSCEN!$HJ$2:$HJ$150=AM$1),0),$B9-1973)</f>
        <v>238432</v>
      </c>
      <c r="AN9" cm="1">
        <f t="array" ref="AN9">INDEX(GMWSCEN!$A$2:$HJ$150,MATCH(1,(GMWSCEN!$HI$2:$HI$150=AN$3)*(GMWSCEN!$HJ$2:$HJ$150=AN$1),0),$B9-1973)</f>
        <v>3213</v>
      </c>
      <c r="AO9" cm="1">
        <f t="array" ref="AO9">INDEX(GMWSCEN!$A$2:$HJ$150,MATCH(1,(GMWSCEN!$HI$2:$HI$150=AO$3)*(GMWSCEN!$HJ$2:$HJ$150=AO$1),0),$B9-1973)</f>
        <v>-1527</v>
      </c>
      <c r="AP9" cm="1">
        <f t="array" ref="AP9">INDEX(GMWSCEN!$A$2:$HJ$150,MATCH(1,(GMWSCEN!$HI$2:$HI$150=AP$3)*(GMWSCEN!$HJ$2:$HJ$150=AP$1),0),$B9-1973)</f>
        <v>23935</v>
      </c>
      <c r="AQ9" cm="1">
        <f t="array" ref="AQ9">INDEX(GMWSCEN!$A$2:$HJ$150,MATCH(1,(GMWSCEN!$HI$2:$HI$150=AQ$3)*(GMWSCEN!$HJ$2:$HJ$150=AQ$1),0),$B9-1973)</f>
        <v>1686</v>
      </c>
      <c r="AR9" cm="1">
        <f t="array" ref="AR9">INDEX(GMWSCEN!$A$2:$HJ$150,MATCH(1,(GMWSCEN!$HI$2:$HI$150=AR$3)*(GMWSCEN!$HJ$2:$HJ$150=AR$1),0),$B9-1973)</f>
        <v>2939</v>
      </c>
      <c r="AS9" cm="1">
        <f t="array" ref="AS9">INDEX(GMWSCEN!$A$2:$HJ$150,MATCH(1,(GMWSCEN!$HI$2:$HI$150=AS$3)*(GMWSCEN!$HJ$2:$HJ$150=AS$1),0),$B9-1973)</f>
        <v>25347</v>
      </c>
      <c r="AT9" cm="1">
        <f t="array" ref="AT9">INDEX(GMWSCEN!$A$2:$HJ$150,MATCH(1,(GMWSCEN!$HI$2:$HI$150=AT$3)*(GMWSCEN!$HJ$2:$HJ$150=AT$1),0),$B9-1973)</f>
        <v>81955.839999999997</v>
      </c>
      <c r="AU9" cm="1">
        <f t="array" ref="AU9">INDEX(GMWSCEN!$A$2:$HJ$150,MATCH(1,(GMWSCEN!$HI$2:$HI$150=AU$3)*(GMWSCEN!$HJ$2:$HJ$150=AU$1),0),$B9-1973)</f>
        <v>66021</v>
      </c>
      <c r="AV9" cm="1">
        <f t="array" ref="AV9">INDEX(GMWSCEN!$A$2:$HJ$150,MATCH(1,(GMWSCEN!$HI$2:$HI$150=AV$3)*(GMWSCEN!$HJ$2:$HJ$150=AV$1),0),$B9-1973)</f>
        <v>244536.3</v>
      </c>
      <c r="AW9" cm="1">
        <f t="array" ref="AW9">INDEX(GMWSCEN!$A$2:$HJ$150,MATCH(1,(GMWSCEN!$HI$2:$HI$150=AW$3)*(GMWSCEN!$HJ$2:$HJ$150=AW$1),0),$B9-1973)</f>
        <v>27.68966</v>
      </c>
      <c r="AX9" cm="1">
        <f t="array" ref="AX9">INDEX(GMWSCEN!$A$2:$HJ$150,MATCH(1,(GMWSCEN!$HI$2:$HI$150=AX$3)*(GMWSCEN!$HJ$2:$HJ$150=AX$1),0),$B9-1973)</f>
        <v>32.951300000000003</v>
      </c>
      <c r="AY9" cm="1">
        <f t="array" ref="AY9">INDEX(GMWSCEN!$A$2:$HJ$150,MATCH(1,(GMWSCEN!$HI$2:$HI$150=AY$3)*(GMWSCEN!$HJ$2:$HJ$150=AY$1),0),$B9-1973)</f>
        <v>16</v>
      </c>
      <c r="AZ9" cm="1">
        <f t="array" ref="AZ9">INDEX(GMWSCEN!$A$2:$HJ$150,MATCH(1,(GMWSCEN!$HI$2:$HI$150=AZ$3)*(GMWSCEN!$HJ$2:$HJ$150=AZ$1),0),$B9-1973)</f>
        <v>24376.32</v>
      </c>
      <c r="BA9" cm="1">
        <f t="array" ref="BA9">INDEX(GMWSCEN!$A$2:$HJ$150,MATCH(1,(GMWSCEN!$HI$2:$HI$150=BA$3)*(GMWSCEN!$HJ$2:$HJ$150=BA$1),0),$B9-1973)</f>
        <v>59.7</v>
      </c>
      <c r="BB9" cm="1">
        <f t="array" ref="BB9">INDEX(GMWSCEN!$A$2:$HJ$150,MATCH(1,(GMWSCEN!$HI$2:$HI$150=BB$3)*(GMWSCEN!$HJ$2:$HJ$150=BB$1),0),$B9-1973)</f>
        <v>1E-3</v>
      </c>
      <c r="BC9" cm="1">
        <f t="array" ref="BC9">INDEX(GMWSCEN!$A$2:$HJ$150,MATCH(1,(GMWSCEN!$HI$2:$HI$150=BC$3)*(GMWSCEN!$HJ$2:$HJ$150=BC$1),0),$B9-1973)</f>
        <v>7.1</v>
      </c>
      <c r="BD9" cm="1">
        <f t="array" ref="BD9">INDEX(GMWSCEN!$A$2:$HJ$150,MATCH(1,(GMWSCEN!$HI$2:$HI$150=BD$3)*(GMWSCEN!$HJ$2:$HJ$150=BD$1),0),$B9-1973)</f>
        <v>-2.5279050000000001</v>
      </c>
      <c r="BE9" cm="1">
        <f t="array" ref="BE9">INDEX(GMWSCEN!$A$2:$HJ$150,MATCH(1,(GMWSCEN!$HI$2:$HI$150=BE$3)*(GMWSCEN!$HJ$2:$HJ$150=BE$1),0),$B9-1973)</f>
        <v>238432</v>
      </c>
      <c r="BF9" cm="1">
        <f t="array" ref="BF9">INDEX(GMWSCEN!$A$2:$HJ$150,MATCH(1,(GMWSCEN!$HI$2:$HI$150=BF$3)*(GMWSCEN!$HJ$2:$HJ$150=BF$1),0),$B9-1973)</f>
        <v>3213</v>
      </c>
      <c r="BG9" cm="1">
        <f t="array" ref="BG9">INDEX(GMWSCEN!$A$2:$HJ$150,MATCH(1,(GMWSCEN!$HI$2:$HI$150=BG$3)*(GMWSCEN!$HJ$2:$HJ$150=BG$1),0),$B9-1973)</f>
        <v>-1527</v>
      </c>
      <c r="BH9" cm="1">
        <f t="array" ref="BH9">INDEX(GMWSCEN!$A$2:$HJ$150,MATCH(1,(GMWSCEN!$HI$2:$HI$150=BH$3)*(GMWSCEN!$HJ$2:$HJ$150=BH$1),0),$B9-1973)</f>
        <v>23935</v>
      </c>
      <c r="BI9" cm="1">
        <f t="array" ref="BI9">INDEX(GMWSCEN!$A$2:$HJ$150,MATCH(1,(GMWSCEN!$HI$2:$HI$150=BI$3)*(GMWSCEN!$HJ$2:$HJ$150=BI$1),0),$B9-1973)</f>
        <v>1686</v>
      </c>
      <c r="BJ9" cm="1">
        <f t="array" ref="BJ9">INDEX(GMWSCEN!$A$2:$HJ$150,MATCH(1,(GMWSCEN!$HI$2:$HI$150=BJ$3)*(GMWSCEN!$HJ$2:$HJ$150=BJ$1),0),$B9-1973)</f>
        <v>2939</v>
      </c>
      <c r="BK9" cm="1">
        <f t="array" ref="BK9">INDEX(GMWSCEN!$A$2:$HJ$150,MATCH(1,(GMWSCEN!$HI$2:$HI$150=BK$3)*(GMWSCEN!$HJ$2:$HJ$150=BK$1),0),$B9-1973)</f>
        <v>25347</v>
      </c>
      <c r="BL9" cm="1">
        <f t="array" ref="BL9">INDEX(GMWSCEN!$A$2:$HJ$150,MATCH(1,(GMWSCEN!$HI$2:$HI$150=BL$3)*(GMWSCEN!$HJ$2:$HJ$150=BL$1),0),$B9-1973)</f>
        <v>81955.839999999997</v>
      </c>
      <c r="BM9" cm="1">
        <f t="array" ref="BM9">INDEX(GMWSCEN!$A$2:$HJ$150,MATCH(1,(GMWSCEN!$HI$2:$HI$150=BM$3)*(GMWSCEN!$HJ$2:$HJ$150=BM$1),0),$B9-1973)</f>
        <v>66021</v>
      </c>
      <c r="BN9" cm="1">
        <f t="array" ref="BN9">INDEX(GMWSCEN!$A$2:$HJ$150,MATCH(1,(GMWSCEN!$HI$2:$HI$150=BN$3)*(GMWSCEN!$HJ$2:$HJ$150=BN$1),0),$B9-1973)</f>
        <v>244536.3</v>
      </c>
      <c r="BO9" cm="1">
        <f t="array" ref="BO9">INDEX(GMWSCEN!$A$2:$HJ$150,MATCH(1,(GMWSCEN!$HI$2:$HI$150=BO$3)*(GMWSCEN!$HJ$2:$HJ$150=BO$1),0),$B9-1973)</f>
        <v>27.68966</v>
      </c>
      <c r="BP9" cm="1">
        <f t="array" ref="BP9">INDEX(GMWSCEN!$A$2:$HJ$150,MATCH(1,(GMWSCEN!$HI$2:$HI$150=BP$3)*(GMWSCEN!$HJ$2:$HJ$150=BP$1),0),$B9-1973)</f>
        <v>32.951300000000003</v>
      </c>
      <c r="BQ9" cm="1">
        <f t="array" ref="BQ9">INDEX(GMWSCEN!$A$2:$HJ$150,MATCH(1,(GMWSCEN!$HI$2:$HI$150=BQ$3)*(GMWSCEN!$HJ$2:$HJ$150=BQ$1),0),$B9-1973)</f>
        <v>16</v>
      </c>
      <c r="BR9" cm="1">
        <f t="array" ref="BR9">INDEX(GMWSCEN!$A$2:$HJ$150,MATCH(1,(GMWSCEN!$HI$2:$HI$150=BR$3)*(GMWSCEN!$HJ$2:$HJ$150=BR$1),0),$B9-1973)</f>
        <v>24376.32</v>
      </c>
      <c r="BS9" cm="1">
        <f t="array" ref="BS9">INDEX(GMWSCEN!$A$2:$HJ$150,MATCH(1,(GMWSCEN!$HI$2:$HI$150=BS$3)*(GMWSCEN!$HJ$2:$HJ$150=BS$1),0),$B9-1973)</f>
        <v>59.7</v>
      </c>
      <c r="BT9" cm="1">
        <f t="array" ref="BT9">INDEX(GMWSCEN!$A$2:$HJ$150,MATCH(1,(GMWSCEN!$HI$2:$HI$150=BT$3)*(GMWSCEN!$HJ$2:$HJ$150=BT$1),0),$B9-1973)</f>
        <v>1E-3</v>
      </c>
      <c r="BU9" cm="1">
        <f t="array" ref="BU9">INDEX(GMWSCEN!$A$2:$HJ$150,MATCH(1,(GMWSCEN!$HI$2:$HI$150=BU$3)*(GMWSCEN!$HJ$2:$HJ$150=BU$1),0),$B9-1973)</f>
        <v>7.1</v>
      </c>
      <c r="BV9" cm="1">
        <f t="array" ref="BV9">INDEX(GMWSCEN!$A$2:$HJ$150,MATCH(1,(GMWSCEN!$HI$2:$HI$150=BV$3)*(GMWSCEN!$HJ$2:$HJ$150=BV$1),0),$B9-1973)</f>
        <v>-2.5279050000000001</v>
      </c>
      <c r="BY9">
        <v>1980</v>
      </c>
      <c r="CB9">
        <f t="shared" ref="CB9:CB55" si="45">+CB8+1</f>
        <v>1982</v>
      </c>
      <c r="CC9">
        <f t="shared" ref="CC9:CC55" si="46">+CC8+100</f>
        <v>198201</v>
      </c>
      <c r="CD9" s="11">
        <f t="shared" si="8"/>
        <v>978083</v>
      </c>
      <c r="CE9" s="11">
        <f t="shared" si="8"/>
        <v>8542</v>
      </c>
      <c r="CF9" s="11">
        <f t="shared" si="8"/>
        <v>-2205</v>
      </c>
      <c r="CG9" s="11">
        <f t="shared" si="8"/>
        <v>121436</v>
      </c>
      <c r="CH9" s="11">
        <f t="shared" si="8"/>
        <v>6337</v>
      </c>
      <c r="CI9" s="11">
        <f t="shared" si="8"/>
        <v>13648</v>
      </c>
      <c r="CJ9" s="11">
        <f t="shared" si="8"/>
        <v>132879</v>
      </c>
      <c r="CK9" s="11">
        <f t="shared" si="9"/>
        <v>107892.9</v>
      </c>
      <c r="CL9" s="11">
        <f t="shared" si="10"/>
        <v>327817</v>
      </c>
      <c r="CM9" s="11">
        <f t="shared" si="10"/>
        <v>997947.1</v>
      </c>
      <c r="CN9" s="13">
        <f t="shared" si="11"/>
        <v>33.509247500000001</v>
      </c>
      <c r="CO9" s="13">
        <f t="shared" si="11"/>
        <v>39.664079999999998</v>
      </c>
      <c r="CP9" s="13">
        <f t="shared" si="11"/>
        <v>10.828125</v>
      </c>
      <c r="CQ9" s="11">
        <f t="shared" si="12"/>
        <v>93679.63</v>
      </c>
      <c r="CR9" s="13">
        <f t="shared" si="13"/>
        <v>60.725000000000001</v>
      </c>
      <c r="CS9" s="11">
        <f t="shared" si="14"/>
        <v>4.0000000000000001E-3</v>
      </c>
      <c r="CT9" s="13">
        <f t="shared" si="15"/>
        <v>10.95</v>
      </c>
      <c r="CU9" s="10">
        <f t="shared" si="16"/>
        <v>-0.49467090000000002</v>
      </c>
      <c r="CV9" s="11">
        <f t="shared" si="17"/>
        <v>978083</v>
      </c>
      <c r="CW9" s="11">
        <f t="shared" si="17"/>
        <v>8542</v>
      </c>
      <c r="CX9" s="11">
        <f t="shared" si="17"/>
        <v>-2205</v>
      </c>
      <c r="CY9" s="11">
        <f t="shared" si="17"/>
        <v>121436</v>
      </c>
      <c r="CZ9" s="11">
        <f t="shared" si="17"/>
        <v>6337</v>
      </c>
      <c r="DA9" s="11">
        <f t="shared" si="17"/>
        <v>13648</v>
      </c>
      <c r="DB9" s="11">
        <f t="shared" si="17"/>
        <v>132879</v>
      </c>
      <c r="DC9" s="11">
        <f t="shared" si="18"/>
        <v>107892.9</v>
      </c>
      <c r="DD9" s="11">
        <f t="shared" si="19"/>
        <v>327817</v>
      </c>
      <c r="DE9" s="11">
        <f t="shared" si="19"/>
        <v>997947.1</v>
      </c>
      <c r="DF9" s="13">
        <f t="shared" si="20"/>
        <v>33.509247500000001</v>
      </c>
      <c r="DG9" s="13">
        <f t="shared" si="20"/>
        <v>39.664079999999998</v>
      </c>
      <c r="DH9" s="13">
        <f t="shared" si="20"/>
        <v>10.828125</v>
      </c>
      <c r="DI9" s="11">
        <f t="shared" si="21"/>
        <v>93679.63</v>
      </c>
      <c r="DJ9" s="13">
        <f t="shared" si="22"/>
        <v>60.725000000000001</v>
      </c>
      <c r="DK9" s="11">
        <f t="shared" si="23"/>
        <v>4.0000000000000001E-3</v>
      </c>
      <c r="DL9" s="13">
        <f t="shared" si="24"/>
        <v>10.95</v>
      </c>
      <c r="DM9" s="10">
        <f t="shared" si="25"/>
        <v>-0.49467090000000002</v>
      </c>
      <c r="DN9" s="11">
        <f t="shared" si="26"/>
        <v>978083</v>
      </c>
      <c r="DO9" s="11">
        <f t="shared" si="26"/>
        <v>8542</v>
      </c>
      <c r="DP9" s="11">
        <f t="shared" si="26"/>
        <v>-2205</v>
      </c>
      <c r="DQ9" s="11">
        <f t="shared" si="26"/>
        <v>121436</v>
      </c>
      <c r="DR9" s="11">
        <f t="shared" si="26"/>
        <v>6337</v>
      </c>
      <c r="DS9" s="11">
        <f t="shared" si="26"/>
        <v>13648</v>
      </c>
      <c r="DT9" s="11">
        <f t="shared" si="26"/>
        <v>132879</v>
      </c>
      <c r="DU9" s="11">
        <f t="shared" si="27"/>
        <v>107892.9</v>
      </c>
      <c r="DV9" s="11">
        <f t="shared" si="28"/>
        <v>327817</v>
      </c>
      <c r="DW9" s="11">
        <f t="shared" si="28"/>
        <v>997947.1</v>
      </c>
      <c r="DX9" s="13">
        <f t="shared" si="29"/>
        <v>33.509247500000001</v>
      </c>
      <c r="DY9" s="13">
        <f t="shared" si="29"/>
        <v>39.664079999999998</v>
      </c>
      <c r="DZ9" s="13">
        <f t="shared" si="29"/>
        <v>10.828125</v>
      </c>
      <c r="EA9" s="11">
        <f t="shared" si="30"/>
        <v>93679.63</v>
      </c>
      <c r="EB9" s="13">
        <f t="shared" si="31"/>
        <v>60.725000000000001</v>
      </c>
      <c r="EC9" s="11">
        <f t="shared" si="32"/>
        <v>4.0000000000000001E-3</v>
      </c>
      <c r="ED9" s="13">
        <f t="shared" si="33"/>
        <v>10.95</v>
      </c>
      <c r="EE9" s="10">
        <f t="shared" si="34"/>
        <v>-0.49467090000000002</v>
      </c>
      <c r="EF9" s="11">
        <f t="shared" si="35"/>
        <v>978083</v>
      </c>
      <c r="EG9" s="11">
        <f t="shared" si="35"/>
        <v>8542</v>
      </c>
      <c r="EH9" s="11">
        <f t="shared" si="35"/>
        <v>-2205</v>
      </c>
      <c r="EI9" s="11">
        <f t="shared" si="35"/>
        <v>121436</v>
      </c>
      <c r="EJ9" s="11">
        <f t="shared" si="35"/>
        <v>6337</v>
      </c>
      <c r="EK9" s="11">
        <f t="shared" si="35"/>
        <v>13648</v>
      </c>
      <c r="EL9" s="11">
        <f t="shared" si="35"/>
        <v>132879</v>
      </c>
      <c r="EM9" s="11">
        <f t="shared" si="36"/>
        <v>107892.9</v>
      </c>
      <c r="EN9" s="11">
        <f t="shared" si="37"/>
        <v>327817</v>
      </c>
      <c r="EO9" s="11">
        <f t="shared" si="37"/>
        <v>997947.1</v>
      </c>
      <c r="EP9" s="13">
        <f t="shared" si="38"/>
        <v>33.509247500000001</v>
      </c>
      <c r="EQ9" s="13">
        <f t="shared" si="38"/>
        <v>39.664079999999998</v>
      </c>
      <c r="ER9" s="13">
        <f t="shared" si="38"/>
        <v>10.828125</v>
      </c>
      <c r="ES9" s="11">
        <f t="shared" si="39"/>
        <v>93679.63</v>
      </c>
      <c r="ET9" s="13">
        <f t="shared" si="40"/>
        <v>60.725000000000001</v>
      </c>
      <c r="EU9" s="11">
        <f t="shared" si="41"/>
        <v>4.0000000000000001E-3</v>
      </c>
      <c r="EV9" s="13">
        <f t="shared" si="42"/>
        <v>10.95</v>
      </c>
      <c r="EW9" s="10">
        <f t="shared" si="43"/>
        <v>-0.49467090000000002</v>
      </c>
    </row>
    <row r="10" spans="1:153">
      <c r="B10">
        <f t="shared" si="44"/>
        <v>1983</v>
      </c>
      <c r="C10" cm="1">
        <f t="array" ref="C10">INDEX(GMWSCEN!$A$2:$HJ$150,MATCH(1,(GMWSCEN!$HI$2:$HI$150=C$3)*(GMWSCEN!$HJ$2:$HJ$150=C$1),0),$B10-1973)</f>
        <v>235866</v>
      </c>
      <c r="D10" cm="1">
        <f t="array" ref="D10">INDEX(GMWSCEN!$A$2:$HJ$150,MATCH(1,(GMWSCEN!$HI$2:$HI$150=D$3)*(GMWSCEN!$HJ$2:$HJ$150=D$1),0),$B10-1973)</f>
        <v>1803</v>
      </c>
      <c r="E10" cm="1">
        <f t="array" ref="E10">INDEX(GMWSCEN!$A$2:$HJ$150,MATCH(1,(GMWSCEN!$HI$2:$HI$150=E$3)*(GMWSCEN!$HJ$2:$HJ$150=E$1),0),$B10-1973)</f>
        <v>-296</v>
      </c>
      <c r="F10" cm="1">
        <f t="array" ref="F10">INDEX(GMWSCEN!$A$2:$HJ$150,MATCH(1,(GMWSCEN!$HI$2:$HI$150=F$3)*(GMWSCEN!$HJ$2:$HJ$150=F$1),0),$B10-1973)</f>
        <v>24175</v>
      </c>
      <c r="G10" cm="1">
        <f t="array" ref="G10">INDEX(GMWSCEN!$A$2:$HJ$150,MATCH(1,(GMWSCEN!$HI$2:$HI$150=G$3)*(GMWSCEN!$HJ$2:$HJ$150=G$1),0),$B10-1973)</f>
        <v>1507</v>
      </c>
      <c r="H10" cm="1">
        <f t="array" ref="H10">INDEX(GMWSCEN!$A$2:$HJ$150,MATCH(1,(GMWSCEN!$HI$2:$HI$150=H$3)*(GMWSCEN!$HJ$2:$HJ$150=H$1),0),$B10-1973)</f>
        <v>3037</v>
      </c>
      <c r="I10" cm="1">
        <f t="array" ref="I10">INDEX(GMWSCEN!$A$2:$HJ$150,MATCH(1,(GMWSCEN!$HI$2:$HI$150=I$3)*(GMWSCEN!$HJ$2:$HJ$150=I$1),0),$B10-1973)</f>
        <v>26916</v>
      </c>
      <c r="J10" cm="1">
        <f t="array" ref="J10">INDEX(GMWSCEN!$A$2:$HJ$150,MATCH(1,(GMWSCEN!$HI$2:$HI$150=J$3)*(GMWSCEN!$HJ$2:$HJ$150=J$1),0),$B10-1973)</f>
        <v>84954.26</v>
      </c>
      <c r="K10" cm="1">
        <f t="array" ref="K10">INDEX(GMWSCEN!$A$2:$HJ$150,MATCH(1,(GMWSCEN!$HI$2:$HI$150=K$3)*(GMWSCEN!$HJ$2:$HJ$150=K$1),0),$B10-1973)</f>
        <v>68138</v>
      </c>
      <c r="L10" cm="1">
        <f t="array" ref="L10">INDEX(GMWSCEN!$A$2:$HJ$150,MATCH(1,(GMWSCEN!$HI$2:$HI$150=L$3)*(GMWSCEN!$HJ$2:$HJ$150=L$1),0),$B10-1973)</f>
        <v>245736.5</v>
      </c>
      <c r="M10" cm="1">
        <f t="array" ref="M10">INDEX(GMWSCEN!$A$2:$HJ$150,MATCH(1,(GMWSCEN!$HI$2:$HI$150=M$3)*(GMWSCEN!$HJ$2:$HJ$150=M$1),0),$B10-1973)</f>
        <v>28.888439999999999</v>
      </c>
      <c r="N10" cm="1">
        <f t="array" ref="N10">INDEX(GMWSCEN!$A$2:$HJ$150,MATCH(1,(GMWSCEN!$HI$2:$HI$150=N$3)*(GMWSCEN!$HJ$2:$HJ$150=N$1),0),$B10-1973)</f>
        <v>33.550879999999999</v>
      </c>
      <c r="O10" cm="1">
        <f t="array" ref="O10">INDEX(GMWSCEN!$A$2:$HJ$150,MATCH(1,(GMWSCEN!$HI$2:$HI$150=O$3)*(GMWSCEN!$HJ$2:$HJ$150=O$1),0),$B10-1973)</f>
        <v>14</v>
      </c>
      <c r="P10" cm="1">
        <f t="array" ref="P10">INDEX(GMWSCEN!$A$2:$HJ$150,MATCH(1,(GMWSCEN!$HI$2:$HI$150=P$3)*(GMWSCEN!$HJ$2:$HJ$150=P$1),0),$B10-1973)</f>
        <v>23395.38</v>
      </c>
      <c r="Q10" cm="1">
        <f t="array" ref="Q10">INDEX(GMWSCEN!$A$2:$HJ$150,MATCH(1,(GMWSCEN!$HI$2:$HI$150=Q$3)*(GMWSCEN!$HJ$2:$HJ$150=Q$1),0),$B10-1973)</f>
        <v>58.3</v>
      </c>
      <c r="R10" cm="1">
        <f t="array" ref="R10">INDEX(GMWSCEN!$A$2:$HJ$150,MATCH(1,(GMWSCEN!$HI$2:$HI$150=R$3)*(GMWSCEN!$HJ$2:$HJ$150=R$1),0),$B10-1973)</f>
        <v>1E-3</v>
      </c>
      <c r="S10" cm="1">
        <f t="array" ref="S10">INDEX(GMWSCEN!$A$2:$HJ$150,MATCH(1,(GMWSCEN!$HI$2:$HI$150=S$3)*(GMWSCEN!$HJ$2:$HJ$150=S$1),0),$B10-1973)</f>
        <v>8</v>
      </c>
      <c r="T10" cm="1">
        <f t="array" ref="T10">INDEX(GMWSCEN!$A$2:$HJ$150,MATCH(1,(GMWSCEN!$HI$2:$HI$150=T$3)*(GMWSCEN!$HJ$2:$HJ$150=T$1),0),$B10-1973)</f>
        <v>-4.0995600000000003</v>
      </c>
      <c r="U10" cm="1">
        <f t="array" ref="U10">INDEX(GMWSCEN!$A$2:$HJ$150,MATCH(1,(GMWSCEN!$HI$2:$HI$150=U$3)*(GMWSCEN!$HJ$2:$HJ$150=U$1),0),$B10-1973)</f>
        <v>235866</v>
      </c>
      <c r="V10" cm="1">
        <f t="array" ref="V10">INDEX(GMWSCEN!$A$2:$HJ$150,MATCH(1,(GMWSCEN!$HI$2:$HI$150=V$3)*(GMWSCEN!$HJ$2:$HJ$150=V$1),0),$B10-1973)</f>
        <v>1803</v>
      </c>
      <c r="W10" cm="1">
        <f t="array" ref="W10">INDEX(GMWSCEN!$A$2:$HJ$150,MATCH(1,(GMWSCEN!$HI$2:$HI$150=W$3)*(GMWSCEN!$HJ$2:$HJ$150=W$1),0),$B10-1973)</f>
        <v>-296</v>
      </c>
      <c r="X10" cm="1">
        <f t="array" ref="X10">INDEX(GMWSCEN!$A$2:$HJ$150,MATCH(1,(GMWSCEN!$HI$2:$HI$150=X$3)*(GMWSCEN!$HJ$2:$HJ$150=X$1),0),$B10-1973)</f>
        <v>24175</v>
      </c>
      <c r="Y10" cm="1">
        <f t="array" ref="Y10">INDEX(GMWSCEN!$A$2:$HJ$150,MATCH(1,(GMWSCEN!$HI$2:$HI$150=Y$3)*(GMWSCEN!$HJ$2:$HJ$150=Y$1),0),$B10-1973)</f>
        <v>1507</v>
      </c>
      <c r="Z10" cm="1">
        <f t="array" ref="Z10">INDEX(GMWSCEN!$A$2:$HJ$150,MATCH(1,(GMWSCEN!$HI$2:$HI$150=Z$3)*(GMWSCEN!$HJ$2:$HJ$150=Z$1),0),$B10-1973)</f>
        <v>3037</v>
      </c>
      <c r="AA10" cm="1">
        <f t="array" ref="AA10">INDEX(GMWSCEN!$A$2:$HJ$150,MATCH(1,(GMWSCEN!$HI$2:$HI$150=AA$3)*(GMWSCEN!$HJ$2:$HJ$150=AA$1),0),$B10-1973)</f>
        <v>26916</v>
      </c>
      <c r="AB10" cm="1">
        <f t="array" ref="AB10">INDEX(GMWSCEN!$A$2:$HJ$150,MATCH(1,(GMWSCEN!$HI$2:$HI$150=AB$3)*(GMWSCEN!$HJ$2:$HJ$150=AB$1),0),$B10-1973)</f>
        <v>84954.26</v>
      </c>
      <c r="AC10" cm="1">
        <f t="array" ref="AC10">INDEX(GMWSCEN!$A$2:$HJ$150,MATCH(1,(GMWSCEN!$HI$2:$HI$150=AC$3)*(GMWSCEN!$HJ$2:$HJ$150=AC$1),0),$B10-1973)</f>
        <v>68138</v>
      </c>
      <c r="AD10" cm="1">
        <f t="array" ref="AD10">INDEX(GMWSCEN!$A$2:$HJ$150,MATCH(1,(GMWSCEN!$HI$2:$HI$150=AD$3)*(GMWSCEN!$HJ$2:$HJ$150=AD$1),0),$B10-1973)</f>
        <v>245736.5</v>
      </c>
      <c r="AE10" cm="1">
        <f t="array" ref="AE10">INDEX(GMWSCEN!$A$2:$HJ$150,MATCH(1,(GMWSCEN!$HI$2:$HI$150=AE$3)*(GMWSCEN!$HJ$2:$HJ$150=AE$1),0),$B10-1973)</f>
        <v>28.888439999999999</v>
      </c>
      <c r="AF10" cm="1">
        <f t="array" ref="AF10">INDEX(GMWSCEN!$A$2:$HJ$150,MATCH(1,(GMWSCEN!$HI$2:$HI$150=AF$3)*(GMWSCEN!$HJ$2:$HJ$150=AF$1),0),$B10-1973)</f>
        <v>33.550879999999999</v>
      </c>
      <c r="AG10" cm="1">
        <f t="array" ref="AG10">INDEX(GMWSCEN!$A$2:$HJ$150,MATCH(1,(GMWSCEN!$HI$2:$HI$150=AG$3)*(GMWSCEN!$HJ$2:$HJ$150=AG$1),0),$B10-1973)</f>
        <v>14</v>
      </c>
      <c r="AH10" cm="1">
        <f t="array" ref="AH10">INDEX(GMWSCEN!$A$2:$HJ$150,MATCH(1,(GMWSCEN!$HI$2:$HI$150=AH$3)*(GMWSCEN!$HJ$2:$HJ$150=AH$1),0),$B10-1973)</f>
        <v>23395.38</v>
      </c>
      <c r="AI10" cm="1">
        <f t="array" ref="AI10">INDEX(GMWSCEN!$A$2:$HJ$150,MATCH(1,(GMWSCEN!$HI$2:$HI$150=AI$3)*(GMWSCEN!$HJ$2:$HJ$150=AI$1),0),$B10-1973)</f>
        <v>58.3</v>
      </c>
      <c r="AJ10" cm="1">
        <f t="array" ref="AJ10">INDEX(GMWSCEN!$A$2:$HJ$150,MATCH(1,(GMWSCEN!$HI$2:$HI$150=AJ$3)*(GMWSCEN!$HJ$2:$HJ$150=AJ$1),0),$B10-1973)</f>
        <v>1E-3</v>
      </c>
      <c r="AK10" cm="1">
        <f t="array" ref="AK10">INDEX(GMWSCEN!$A$2:$HJ$150,MATCH(1,(GMWSCEN!$HI$2:$HI$150=AK$3)*(GMWSCEN!$HJ$2:$HJ$150=AK$1),0),$B10-1973)</f>
        <v>8</v>
      </c>
      <c r="AL10" cm="1">
        <f t="array" ref="AL10">INDEX(GMWSCEN!$A$2:$HJ$150,MATCH(1,(GMWSCEN!$HI$2:$HI$150=AL$3)*(GMWSCEN!$HJ$2:$HJ$150=AL$1),0),$B10-1973)</f>
        <v>-4.0995600000000003</v>
      </c>
      <c r="AM10" cm="1">
        <f t="array" ref="AM10">INDEX(GMWSCEN!$A$2:$HJ$150,MATCH(1,(GMWSCEN!$HI$2:$HI$150=AM$3)*(GMWSCEN!$HJ$2:$HJ$150=AM$1),0),$B10-1973)</f>
        <v>235866</v>
      </c>
      <c r="AN10" cm="1">
        <f t="array" ref="AN10">INDEX(GMWSCEN!$A$2:$HJ$150,MATCH(1,(GMWSCEN!$HI$2:$HI$150=AN$3)*(GMWSCEN!$HJ$2:$HJ$150=AN$1),0),$B10-1973)</f>
        <v>1803</v>
      </c>
      <c r="AO10" cm="1">
        <f t="array" ref="AO10">INDEX(GMWSCEN!$A$2:$HJ$150,MATCH(1,(GMWSCEN!$HI$2:$HI$150=AO$3)*(GMWSCEN!$HJ$2:$HJ$150=AO$1),0),$B10-1973)</f>
        <v>-296</v>
      </c>
      <c r="AP10" cm="1">
        <f t="array" ref="AP10">INDEX(GMWSCEN!$A$2:$HJ$150,MATCH(1,(GMWSCEN!$HI$2:$HI$150=AP$3)*(GMWSCEN!$HJ$2:$HJ$150=AP$1),0),$B10-1973)</f>
        <v>24175</v>
      </c>
      <c r="AQ10" cm="1">
        <f t="array" ref="AQ10">INDEX(GMWSCEN!$A$2:$HJ$150,MATCH(1,(GMWSCEN!$HI$2:$HI$150=AQ$3)*(GMWSCEN!$HJ$2:$HJ$150=AQ$1),0),$B10-1973)</f>
        <v>1507</v>
      </c>
      <c r="AR10" cm="1">
        <f t="array" ref="AR10">INDEX(GMWSCEN!$A$2:$HJ$150,MATCH(1,(GMWSCEN!$HI$2:$HI$150=AR$3)*(GMWSCEN!$HJ$2:$HJ$150=AR$1),0),$B10-1973)</f>
        <v>3037</v>
      </c>
      <c r="AS10" cm="1">
        <f t="array" ref="AS10">INDEX(GMWSCEN!$A$2:$HJ$150,MATCH(1,(GMWSCEN!$HI$2:$HI$150=AS$3)*(GMWSCEN!$HJ$2:$HJ$150=AS$1),0),$B10-1973)</f>
        <v>26916</v>
      </c>
      <c r="AT10" cm="1">
        <f t="array" ref="AT10">INDEX(GMWSCEN!$A$2:$HJ$150,MATCH(1,(GMWSCEN!$HI$2:$HI$150=AT$3)*(GMWSCEN!$HJ$2:$HJ$150=AT$1),0),$B10-1973)</f>
        <v>84954.26</v>
      </c>
      <c r="AU10" cm="1">
        <f t="array" ref="AU10">INDEX(GMWSCEN!$A$2:$HJ$150,MATCH(1,(GMWSCEN!$HI$2:$HI$150=AU$3)*(GMWSCEN!$HJ$2:$HJ$150=AU$1),0),$B10-1973)</f>
        <v>68138</v>
      </c>
      <c r="AV10" cm="1">
        <f t="array" ref="AV10">INDEX(GMWSCEN!$A$2:$HJ$150,MATCH(1,(GMWSCEN!$HI$2:$HI$150=AV$3)*(GMWSCEN!$HJ$2:$HJ$150=AV$1),0),$B10-1973)</f>
        <v>245736.5</v>
      </c>
      <c r="AW10" cm="1">
        <f t="array" ref="AW10">INDEX(GMWSCEN!$A$2:$HJ$150,MATCH(1,(GMWSCEN!$HI$2:$HI$150=AW$3)*(GMWSCEN!$HJ$2:$HJ$150=AW$1),0),$B10-1973)</f>
        <v>28.888439999999999</v>
      </c>
      <c r="AX10" cm="1">
        <f t="array" ref="AX10">INDEX(GMWSCEN!$A$2:$HJ$150,MATCH(1,(GMWSCEN!$HI$2:$HI$150=AX$3)*(GMWSCEN!$HJ$2:$HJ$150=AX$1),0),$B10-1973)</f>
        <v>33.550879999999999</v>
      </c>
      <c r="AY10" cm="1">
        <f t="array" ref="AY10">INDEX(GMWSCEN!$A$2:$HJ$150,MATCH(1,(GMWSCEN!$HI$2:$HI$150=AY$3)*(GMWSCEN!$HJ$2:$HJ$150=AY$1),0),$B10-1973)</f>
        <v>14</v>
      </c>
      <c r="AZ10" cm="1">
        <f t="array" ref="AZ10">INDEX(GMWSCEN!$A$2:$HJ$150,MATCH(1,(GMWSCEN!$HI$2:$HI$150=AZ$3)*(GMWSCEN!$HJ$2:$HJ$150=AZ$1),0),$B10-1973)</f>
        <v>23395.38</v>
      </c>
      <c r="BA10" cm="1">
        <f t="array" ref="BA10">INDEX(GMWSCEN!$A$2:$HJ$150,MATCH(1,(GMWSCEN!$HI$2:$HI$150=BA$3)*(GMWSCEN!$HJ$2:$HJ$150=BA$1),0),$B10-1973)</f>
        <v>58.3</v>
      </c>
      <c r="BB10" cm="1">
        <f t="array" ref="BB10">INDEX(GMWSCEN!$A$2:$HJ$150,MATCH(1,(GMWSCEN!$HI$2:$HI$150=BB$3)*(GMWSCEN!$HJ$2:$HJ$150=BB$1),0),$B10-1973)</f>
        <v>1E-3</v>
      </c>
      <c r="BC10" cm="1">
        <f t="array" ref="BC10">INDEX(GMWSCEN!$A$2:$HJ$150,MATCH(1,(GMWSCEN!$HI$2:$HI$150=BC$3)*(GMWSCEN!$HJ$2:$HJ$150=BC$1),0),$B10-1973)</f>
        <v>8</v>
      </c>
      <c r="BD10" cm="1">
        <f t="array" ref="BD10">INDEX(GMWSCEN!$A$2:$HJ$150,MATCH(1,(GMWSCEN!$HI$2:$HI$150=BD$3)*(GMWSCEN!$HJ$2:$HJ$150=BD$1),0),$B10-1973)</f>
        <v>-4.0995600000000003</v>
      </c>
      <c r="BE10" cm="1">
        <f t="array" ref="BE10">INDEX(GMWSCEN!$A$2:$HJ$150,MATCH(1,(GMWSCEN!$HI$2:$HI$150=BE$3)*(GMWSCEN!$HJ$2:$HJ$150=BE$1),0),$B10-1973)</f>
        <v>235866</v>
      </c>
      <c r="BF10" cm="1">
        <f t="array" ref="BF10">INDEX(GMWSCEN!$A$2:$HJ$150,MATCH(1,(GMWSCEN!$HI$2:$HI$150=BF$3)*(GMWSCEN!$HJ$2:$HJ$150=BF$1),0),$B10-1973)</f>
        <v>1803</v>
      </c>
      <c r="BG10" cm="1">
        <f t="array" ref="BG10">INDEX(GMWSCEN!$A$2:$HJ$150,MATCH(1,(GMWSCEN!$HI$2:$HI$150=BG$3)*(GMWSCEN!$HJ$2:$HJ$150=BG$1),0),$B10-1973)</f>
        <v>-296</v>
      </c>
      <c r="BH10" cm="1">
        <f t="array" ref="BH10">INDEX(GMWSCEN!$A$2:$HJ$150,MATCH(1,(GMWSCEN!$HI$2:$HI$150=BH$3)*(GMWSCEN!$HJ$2:$HJ$150=BH$1),0),$B10-1973)</f>
        <v>24175</v>
      </c>
      <c r="BI10" cm="1">
        <f t="array" ref="BI10">INDEX(GMWSCEN!$A$2:$HJ$150,MATCH(1,(GMWSCEN!$HI$2:$HI$150=BI$3)*(GMWSCEN!$HJ$2:$HJ$150=BI$1),0),$B10-1973)</f>
        <v>1507</v>
      </c>
      <c r="BJ10" cm="1">
        <f t="array" ref="BJ10">INDEX(GMWSCEN!$A$2:$HJ$150,MATCH(1,(GMWSCEN!$HI$2:$HI$150=BJ$3)*(GMWSCEN!$HJ$2:$HJ$150=BJ$1),0),$B10-1973)</f>
        <v>3037</v>
      </c>
      <c r="BK10" cm="1">
        <f t="array" ref="BK10">INDEX(GMWSCEN!$A$2:$HJ$150,MATCH(1,(GMWSCEN!$HI$2:$HI$150=BK$3)*(GMWSCEN!$HJ$2:$HJ$150=BK$1),0),$B10-1973)</f>
        <v>26916</v>
      </c>
      <c r="BL10" cm="1">
        <f t="array" ref="BL10">INDEX(GMWSCEN!$A$2:$HJ$150,MATCH(1,(GMWSCEN!$HI$2:$HI$150=BL$3)*(GMWSCEN!$HJ$2:$HJ$150=BL$1),0),$B10-1973)</f>
        <v>84954.26</v>
      </c>
      <c r="BM10" cm="1">
        <f t="array" ref="BM10">INDEX(GMWSCEN!$A$2:$HJ$150,MATCH(1,(GMWSCEN!$HI$2:$HI$150=BM$3)*(GMWSCEN!$HJ$2:$HJ$150=BM$1),0),$B10-1973)</f>
        <v>68138</v>
      </c>
      <c r="BN10" cm="1">
        <f t="array" ref="BN10">INDEX(GMWSCEN!$A$2:$HJ$150,MATCH(1,(GMWSCEN!$HI$2:$HI$150=BN$3)*(GMWSCEN!$HJ$2:$HJ$150=BN$1),0),$B10-1973)</f>
        <v>245736.5</v>
      </c>
      <c r="BO10" cm="1">
        <f t="array" ref="BO10">INDEX(GMWSCEN!$A$2:$HJ$150,MATCH(1,(GMWSCEN!$HI$2:$HI$150=BO$3)*(GMWSCEN!$HJ$2:$HJ$150=BO$1),0),$B10-1973)</f>
        <v>28.888439999999999</v>
      </c>
      <c r="BP10" cm="1">
        <f t="array" ref="BP10">INDEX(GMWSCEN!$A$2:$HJ$150,MATCH(1,(GMWSCEN!$HI$2:$HI$150=BP$3)*(GMWSCEN!$HJ$2:$HJ$150=BP$1),0),$B10-1973)</f>
        <v>33.550879999999999</v>
      </c>
      <c r="BQ10" cm="1">
        <f t="array" ref="BQ10">INDEX(GMWSCEN!$A$2:$HJ$150,MATCH(1,(GMWSCEN!$HI$2:$HI$150=BQ$3)*(GMWSCEN!$HJ$2:$HJ$150=BQ$1),0),$B10-1973)</f>
        <v>14</v>
      </c>
      <c r="BR10" cm="1">
        <f t="array" ref="BR10">INDEX(GMWSCEN!$A$2:$HJ$150,MATCH(1,(GMWSCEN!$HI$2:$HI$150=BR$3)*(GMWSCEN!$HJ$2:$HJ$150=BR$1),0),$B10-1973)</f>
        <v>23395.38</v>
      </c>
      <c r="BS10" cm="1">
        <f t="array" ref="BS10">INDEX(GMWSCEN!$A$2:$HJ$150,MATCH(1,(GMWSCEN!$HI$2:$HI$150=BS$3)*(GMWSCEN!$HJ$2:$HJ$150=BS$1),0),$B10-1973)</f>
        <v>58.3</v>
      </c>
      <c r="BT10" cm="1">
        <f t="array" ref="BT10">INDEX(GMWSCEN!$A$2:$HJ$150,MATCH(1,(GMWSCEN!$HI$2:$HI$150=BT$3)*(GMWSCEN!$HJ$2:$HJ$150=BT$1),0),$B10-1973)</f>
        <v>1E-3</v>
      </c>
      <c r="BU10" cm="1">
        <f t="array" ref="BU10">INDEX(GMWSCEN!$A$2:$HJ$150,MATCH(1,(GMWSCEN!$HI$2:$HI$150=BU$3)*(GMWSCEN!$HJ$2:$HJ$150=BU$1),0),$B10-1973)</f>
        <v>8</v>
      </c>
      <c r="BV10" cm="1">
        <f t="array" ref="BV10">INDEX(GMWSCEN!$A$2:$HJ$150,MATCH(1,(GMWSCEN!$HI$2:$HI$150=BV$3)*(GMWSCEN!$HJ$2:$HJ$150=BV$1),0),$B10-1973)</f>
        <v>-4.0995600000000003</v>
      </c>
      <c r="BY10">
        <v>1980</v>
      </c>
      <c r="CB10">
        <f t="shared" si="45"/>
        <v>1983</v>
      </c>
      <c r="CC10">
        <f t="shared" si="46"/>
        <v>198301</v>
      </c>
      <c r="CD10" s="11">
        <f t="shared" si="8"/>
        <v>1017632</v>
      </c>
      <c r="CE10" s="11">
        <f t="shared" si="8"/>
        <v>11802</v>
      </c>
      <c r="CF10" s="11">
        <f t="shared" si="8"/>
        <v>-3972</v>
      </c>
      <c r="CG10" s="11">
        <f t="shared" si="8"/>
        <v>131027</v>
      </c>
      <c r="CH10" s="11">
        <f t="shared" si="8"/>
        <v>7830</v>
      </c>
      <c r="CI10" s="11">
        <f t="shared" si="8"/>
        <v>14306</v>
      </c>
      <c r="CJ10" s="11">
        <f t="shared" si="8"/>
        <v>141361</v>
      </c>
      <c r="CK10" s="11">
        <f t="shared" si="9"/>
        <v>97493.3</v>
      </c>
      <c r="CL10" s="11">
        <f t="shared" si="10"/>
        <v>357283</v>
      </c>
      <c r="CM10" s="11">
        <f t="shared" si="10"/>
        <v>1021080</v>
      </c>
      <c r="CN10" s="13">
        <f t="shared" si="11"/>
        <v>35.104712499999998</v>
      </c>
      <c r="CO10" s="13">
        <f t="shared" si="11"/>
        <v>41.443294999999999</v>
      </c>
      <c r="CP10" s="13">
        <f t="shared" si="11"/>
        <v>9.1875</v>
      </c>
      <c r="CQ10" s="11">
        <f t="shared" si="12"/>
        <v>96720.549999999988</v>
      </c>
      <c r="CR10" s="13">
        <f t="shared" si="13"/>
        <v>63.15</v>
      </c>
      <c r="CS10" s="11">
        <f t="shared" si="14"/>
        <v>4.0000000000000001E-3</v>
      </c>
      <c r="CT10" s="13">
        <f t="shared" si="15"/>
        <v>11.599999999999998</v>
      </c>
      <c r="CU10" s="10">
        <f t="shared" si="16"/>
        <v>-0.48332209999999998</v>
      </c>
      <c r="CV10" s="11">
        <f t="shared" si="17"/>
        <v>1017632</v>
      </c>
      <c r="CW10" s="11">
        <f t="shared" si="17"/>
        <v>11802</v>
      </c>
      <c r="CX10" s="11">
        <f t="shared" si="17"/>
        <v>-3972</v>
      </c>
      <c r="CY10" s="11">
        <f t="shared" si="17"/>
        <v>131027</v>
      </c>
      <c r="CZ10" s="11">
        <f t="shared" si="17"/>
        <v>7830</v>
      </c>
      <c r="DA10" s="11">
        <f t="shared" si="17"/>
        <v>14306</v>
      </c>
      <c r="DB10" s="11">
        <f t="shared" si="17"/>
        <v>141361</v>
      </c>
      <c r="DC10" s="11">
        <f t="shared" si="18"/>
        <v>97493.3</v>
      </c>
      <c r="DD10" s="11">
        <f t="shared" si="19"/>
        <v>357283</v>
      </c>
      <c r="DE10" s="11">
        <f t="shared" si="19"/>
        <v>1021080</v>
      </c>
      <c r="DF10" s="13">
        <f t="shared" si="20"/>
        <v>35.104712499999998</v>
      </c>
      <c r="DG10" s="13">
        <f t="shared" si="20"/>
        <v>41.443294999999999</v>
      </c>
      <c r="DH10" s="13">
        <f t="shared" si="20"/>
        <v>9.1875</v>
      </c>
      <c r="DI10" s="11">
        <f t="shared" si="21"/>
        <v>96720.549999999988</v>
      </c>
      <c r="DJ10" s="13">
        <f t="shared" si="22"/>
        <v>63.15</v>
      </c>
      <c r="DK10" s="11">
        <f t="shared" si="23"/>
        <v>4.0000000000000001E-3</v>
      </c>
      <c r="DL10" s="13">
        <f t="shared" si="24"/>
        <v>11.599999999999998</v>
      </c>
      <c r="DM10" s="10">
        <f t="shared" si="25"/>
        <v>-0.48332209999999998</v>
      </c>
      <c r="DN10" s="11">
        <f t="shared" si="26"/>
        <v>1017632</v>
      </c>
      <c r="DO10" s="11">
        <f t="shared" si="26"/>
        <v>11802</v>
      </c>
      <c r="DP10" s="11">
        <f t="shared" si="26"/>
        <v>-3972</v>
      </c>
      <c r="DQ10" s="11">
        <f t="shared" si="26"/>
        <v>131027</v>
      </c>
      <c r="DR10" s="11">
        <f t="shared" si="26"/>
        <v>7830</v>
      </c>
      <c r="DS10" s="11">
        <f t="shared" si="26"/>
        <v>14306</v>
      </c>
      <c r="DT10" s="11">
        <f t="shared" si="26"/>
        <v>141361</v>
      </c>
      <c r="DU10" s="11">
        <f t="shared" si="27"/>
        <v>97493.3</v>
      </c>
      <c r="DV10" s="11">
        <f t="shared" si="28"/>
        <v>357283</v>
      </c>
      <c r="DW10" s="11">
        <f t="shared" si="28"/>
        <v>1021080</v>
      </c>
      <c r="DX10" s="13">
        <f t="shared" si="29"/>
        <v>35.104712499999998</v>
      </c>
      <c r="DY10" s="13">
        <f t="shared" si="29"/>
        <v>41.443294999999999</v>
      </c>
      <c r="DZ10" s="13">
        <f t="shared" si="29"/>
        <v>9.1875</v>
      </c>
      <c r="EA10" s="11">
        <f t="shared" si="30"/>
        <v>96720.549999999988</v>
      </c>
      <c r="EB10" s="13">
        <f t="shared" si="31"/>
        <v>63.15</v>
      </c>
      <c r="EC10" s="11">
        <f t="shared" si="32"/>
        <v>4.0000000000000001E-3</v>
      </c>
      <c r="ED10" s="13">
        <f t="shared" si="33"/>
        <v>11.599999999999998</v>
      </c>
      <c r="EE10" s="10">
        <f t="shared" si="34"/>
        <v>-0.48332209999999998</v>
      </c>
      <c r="EF10" s="11">
        <f t="shared" si="35"/>
        <v>1017632</v>
      </c>
      <c r="EG10" s="11">
        <f t="shared" si="35"/>
        <v>11802</v>
      </c>
      <c r="EH10" s="11">
        <f t="shared" si="35"/>
        <v>-3972</v>
      </c>
      <c r="EI10" s="11">
        <f t="shared" si="35"/>
        <v>131027</v>
      </c>
      <c r="EJ10" s="11">
        <f t="shared" si="35"/>
        <v>7830</v>
      </c>
      <c r="EK10" s="11">
        <f t="shared" si="35"/>
        <v>14306</v>
      </c>
      <c r="EL10" s="11">
        <f t="shared" si="35"/>
        <v>141361</v>
      </c>
      <c r="EM10" s="11">
        <f t="shared" si="36"/>
        <v>97493.3</v>
      </c>
      <c r="EN10" s="11">
        <f t="shared" si="37"/>
        <v>357283</v>
      </c>
      <c r="EO10" s="11">
        <f t="shared" si="37"/>
        <v>1021080</v>
      </c>
      <c r="EP10" s="13">
        <f t="shared" si="38"/>
        <v>35.104712499999998</v>
      </c>
      <c r="EQ10" s="13">
        <f t="shared" si="38"/>
        <v>41.443294999999999</v>
      </c>
      <c r="ER10" s="13">
        <f t="shared" si="38"/>
        <v>9.1875</v>
      </c>
      <c r="ES10" s="11">
        <f t="shared" si="39"/>
        <v>96720.549999999988</v>
      </c>
      <c r="ET10" s="13">
        <f t="shared" si="40"/>
        <v>63.15</v>
      </c>
      <c r="EU10" s="11">
        <f t="shared" si="41"/>
        <v>4.0000000000000001E-3</v>
      </c>
      <c r="EV10" s="13">
        <f t="shared" si="42"/>
        <v>11.599999999999998</v>
      </c>
      <c r="EW10" s="10">
        <f t="shared" si="43"/>
        <v>-0.48332209999999998</v>
      </c>
    </row>
    <row r="11" spans="1:153">
      <c r="A11">
        <v>1981</v>
      </c>
      <c r="B11">
        <f t="shared" si="44"/>
        <v>1984</v>
      </c>
      <c r="C11" cm="1">
        <f t="array" ref="C11">INDEX(GMWSCEN!$A$2:$HJ$150,MATCH(1,(GMWSCEN!$HI$2:$HI$150=C$3)*(GMWSCEN!$HJ$2:$HJ$150=C$1),0),$B11-1973)</f>
        <v>235712</v>
      </c>
      <c r="D11" cm="1">
        <f t="array" ref="D11">INDEX(GMWSCEN!$A$2:$HJ$150,MATCH(1,(GMWSCEN!$HI$2:$HI$150=D$3)*(GMWSCEN!$HJ$2:$HJ$150=D$1),0),$B11-1973)</f>
        <v>3170</v>
      </c>
      <c r="E11" cm="1">
        <f t="array" ref="E11">INDEX(GMWSCEN!$A$2:$HJ$150,MATCH(1,(GMWSCEN!$HI$2:$HI$150=E$3)*(GMWSCEN!$HJ$2:$HJ$150=E$1),0),$B11-1973)</f>
        <v>-1332</v>
      </c>
      <c r="F11" cm="1">
        <f t="array" ref="F11">INDEX(GMWSCEN!$A$2:$HJ$150,MATCH(1,(GMWSCEN!$HI$2:$HI$150=F$3)*(GMWSCEN!$HJ$2:$HJ$150=F$1),0),$B11-1973)</f>
        <v>26380</v>
      </c>
      <c r="G11" cm="1">
        <f t="array" ref="G11">INDEX(GMWSCEN!$A$2:$HJ$150,MATCH(1,(GMWSCEN!$HI$2:$HI$150=G$3)*(GMWSCEN!$HJ$2:$HJ$150=G$1),0),$B11-1973)</f>
        <v>1838</v>
      </c>
      <c r="H11" cm="1">
        <f t="array" ref="H11">INDEX(GMWSCEN!$A$2:$HJ$150,MATCH(1,(GMWSCEN!$HI$2:$HI$150=H$3)*(GMWSCEN!$HJ$2:$HJ$150=H$1),0),$B11-1973)</f>
        <v>3089</v>
      </c>
      <c r="I11" cm="1">
        <f t="array" ref="I11">INDEX(GMWSCEN!$A$2:$HJ$150,MATCH(1,(GMWSCEN!$HI$2:$HI$150=I$3)*(GMWSCEN!$HJ$2:$HJ$150=I$1),0),$B11-1973)</f>
        <v>28137</v>
      </c>
      <c r="J11" cm="1">
        <f t="array" ref="J11">INDEX(GMWSCEN!$A$2:$HJ$150,MATCH(1,(GMWSCEN!$HI$2:$HI$150=J$3)*(GMWSCEN!$HJ$2:$HJ$150=J$1),0),$B11-1973)</f>
        <v>88342.79</v>
      </c>
      <c r="K11" cm="1">
        <f t="array" ref="K11">INDEX(GMWSCEN!$A$2:$HJ$150,MATCH(1,(GMWSCEN!$HI$2:$HI$150=K$3)*(GMWSCEN!$HJ$2:$HJ$150=K$1),0),$B11-1973)</f>
        <v>69939</v>
      </c>
      <c r="L11" cm="1">
        <f t="array" ref="L11">INDEX(GMWSCEN!$A$2:$HJ$150,MATCH(1,(GMWSCEN!$HI$2:$HI$150=L$3)*(GMWSCEN!$HJ$2:$HJ$150=L$1),0),$B11-1973)</f>
        <v>246765.5</v>
      </c>
      <c r="M11" cm="1">
        <f t="array" ref="M11">INDEX(GMWSCEN!$A$2:$HJ$150,MATCH(1,(GMWSCEN!$HI$2:$HI$150=M$3)*(GMWSCEN!$HJ$2:$HJ$150=M$1),0),$B11-1973)</f>
        <v>29.671379999999999</v>
      </c>
      <c r="N11" cm="1">
        <f t="array" ref="N11">INDEX(GMWSCEN!$A$2:$HJ$150,MATCH(1,(GMWSCEN!$HI$2:$HI$150=N$3)*(GMWSCEN!$HJ$2:$HJ$150=N$1),0),$B11-1973)</f>
        <v>34.385100000000001</v>
      </c>
      <c r="O11" cm="1">
        <f t="array" ref="O11">INDEX(GMWSCEN!$A$2:$HJ$150,MATCH(1,(GMWSCEN!$HI$2:$HI$150=O$3)*(GMWSCEN!$HJ$2:$HJ$150=O$1),0),$B11-1973)</f>
        <v>12</v>
      </c>
      <c r="P11" cm="1">
        <f t="array" ref="P11">INDEX(GMWSCEN!$A$2:$HJ$150,MATCH(1,(GMWSCEN!$HI$2:$HI$150=P$3)*(GMWSCEN!$HJ$2:$HJ$150=P$1),0),$B11-1973)</f>
        <v>23199.200000000001</v>
      </c>
      <c r="Q11" cm="1">
        <f t="array" ref="Q11">INDEX(GMWSCEN!$A$2:$HJ$150,MATCH(1,(GMWSCEN!$HI$2:$HI$150=Q$3)*(GMWSCEN!$HJ$2:$HJ$150=Q$1),0),$B11-1973)</f>
        <v>58.3</v>
      </c>
      <c r="R11" cm="1">
        <f t="array" ref="R11">INDEX(GMWSCEN!$A$2:$HJ$150,MATCH(1,(GMWSCEN!$HI$2:$HI$150=R$3)*(GMWSCEN!$HJ$2:$HJ$150=R$1),0),$B11-1973)</f>
        <v>1E-3</v>
      </c>
      <c r="S11" cm="1">
        <f t="array" ref="S11">INDEX(GMWSCEN!$A$2:$HJ$150,MATCH(1,(GMWSCEN!$HI$2:$HI$150=S$3)*(GMWSCEN!$HJ$2:$HJ$150=S$1),0),$B11-1973)</f>
        <v>8.9</v>
      </c>
      <c r="T11" cm="1">
        <f t="array" ref="T11">INDEX(GMWSCEN!$A$2:$HJ$150,MATCH(1,(GMWSCEN!$HI$2:$HI$150=T$3)*(GMWSCEN!$HJ$2:$HJ$150=T$1),0),$B11-1973)</f>
        <v>-4.5827869999999997</v>
      </c>
      <c r="U11" cm="1">
        <f t="array" ref="U11">INDEX(GMWSCEN!$A$2:$HJ$150,MATCH(1,(GMWSCEN!$HI$2:$HI$150=U$3)*(GMWSCEN!$HJ$2:$HJ$150=U$1),0),$B11-1973)</f>
        <v>235712</v>
      </c>
      <c r="V11" cm="1">
        <f t="array" ref="V11">INDEX(GMWSCEN!$A$2:$HJ$150,MATCH(1,(GMWSCEN!$HI$2:$HI$150=V$3)*(GMWSCEN!$HJ$2:$HJ$150=V$1),0),$B11-1973)</f>
        <v>3170</v>
      </c>
      <c r="W11" cm="1">
        <f t="array" ref="W11">INDEX(GMWSCEN!$A$2:$HJ$150,MATCH(1,(GMWSCEN!$HI$2:$HI$150=W$3)*(GMWSCEN!$HJ$2:$HJ$150=W$1),0),$B11-1973)</f>
        <v>-1332</v>
      </c>
      <c r="X11" cm="1">
        <f t="array" ref="X11">INDEX(GMWSCEN!$A$2:$HJ$150,MATCH(1,(GMWSCEN!$HI$2:$HI$150=X$3)*(GMWSCEN!$HJ$2:$HJ$150=X$1),0),$B11-1973)</f>
        <v>26380</v>
      </c>
      <c r="Y11" cm="1">
        <f t="array" ref="Y11">INDEX(GMWSCEN!$A$2:$HJ$150,MATCH(1,(GMWSCEN!$HI$2:$HI$150=Y$3)*(GMWSCEN!$HJ$2:$HJ$150=Y$1),0),$B11-1973)</f>
        <v>1838</v>
      </c>
      <c r="Z11" cm="1">
        <f t="array" ref="Z11">INDEX(GMWSCEN!$A$2:$HJ$150,MATCH(1,(GMWSCEN!$HI$2:$HI$150=Z$3)*(GMWSCEN!$HJ$2:$HJ$150=Z$1),0),$B11-1973)</f>
        <v>3089</v>
      </c>
      <c r="AA11" cm="1">
        <f t="array" ref="AA11">INDEX(GMWSCEN!$A$2:$HJ$150,MATCH(1,(GMWSCEN!$HI$2:$HI$150=AA$3)*(GMWSCEN!$HJ$2:$HJ$150=AA$1),0),$B11-1973)</f>
        <v>28137</v>
      </c>
      <c r="AB11" cm="1">
        <f t="array" ref="AB11">INDEX(GMWSCEN!$A$2:$HJ$150,MATCH(1,(GMWSCEN!$HI$2:$HI$150=AB$3)*(GMWSCEN!$HJ$2:$HJ$150=AB$1),0),$B11-1973)</f>
        <v>88342.79</v>
      </c>
      <c r="AC11" cm="1">
        <f t="array" ref="AC11">INDEX(GMWSCEN!$A$2:$HJ$150,MATCH(1,(GMWSCEN!$HI$2:$HI$150=AC$3)*(GMWSCEN!$HJ$2:$HJ$150=AC$1),0),$B11-1973)</f>
        <v>69939</v>
      </c>
      <c r="AD11" cm="1">
        <f t="array" ref="AD11">INDEX(GMWSCEN!$A$2:$HJ$150,MATCH(1,(GMWSCEN!$HI$2:$HI$150=AD$3)*(GMWSCEN!$HJ$2:$HJ$150=AD$1),0),$B11-1973)</f>
        <v>246765.5</v>
      </c>
      <c r="AE11" cm="1">
        <f t="array" ref="AE11">INDEX(GMWSCEN!$A$2:$HJ$150,MATCH(1,(GMWSCEN!$HI$2:$HI$150=AE$3)*(GMWSCEN!$HJ$2:$HJ$150=AE$1),0),$B11-1973)</f>
        <v>29.671379999999999</v>
      </c>
      <c r="AF11" cm="1">
        <f t="array" ref="AF11">INDEX(GMWSCEN!$A$2:$HJ$150,MATCH(1,(GMWSCEN!$HI$2:$HI$150=AF$3)*(GMWSCEN!$HJ$2:$HJ$150=AF$1),0),$B11-1973)</f>
        <v>34.385100000000001</v>
      </c>
      <c r="AG11" cm="1">
        <f t="array" ref="AG11">INDEX(GMWSCEN!$A$2:$HJ$150,MATCH(1,(GMWSCEN!$HI$2:$HI$150=AG$3)*(GMWSCEN!$HJ$2:$HJ$150=AG$1),0),$B11-1973)</f>
        <v>12</v>
      </c>
      <c r="AH11" cm="1">
        <f t="array" ref="AH11">INDEX(GMWSCEN!$A$2:$HJ$150,MATCH(1,(GMWSCEN!$HI$2:$HI$150=AH$3)*(GMWSCEN!$HJ$2:$HJ$150=AH$1),0),$B11-1973)</f>
        <v>23199.200000000001</v>
      </c>
      <c r="AI11" cm="1">
        <f t="array" ref="AI11">INDEX(GMWSCEN!$A$2:$HJ$150,MATCH(1,(GMWSCEN!$HI$2:$HI$150=AI$3)*(GMWSCEN!$HJ$2:$HJ$150=AI$1),0),$B11-1973)</f>
        <v>58.3</v>
      </c>
      <c r="AJ11" cm="1">
        <f t="array" ref="AJ11">INDEX(GMWSCEN!$A$2:$HJ$150,MATCH(1,(GMWSCEN!$HI$2:$HI$150=AJ$3)*(GMWSCEN!$HJ$2:$HJ$150=AJ$1),0),$B11-1973)</f>
        <v>1E-3</v>
      </c>
      <c r="AK11" cm="1">
        <f t="array" ref="AK11">INDEX(GMWSCEN!$A$2:$HJ$150,MATCH(1,(GMWSCEN!$HI$2:$HI$150=AK$3)*(GMWSCEN!$HJ$2:$HJ$150=AK$1),0),$B11-1973)</f>
        <v>8.9</v>
      </c>
      <c r="AL11" cm="1">
        <f t="array" ref="AL11">INDEX(GMWSCEN!$A$2:$HJ$150,MATCH(1,(GMWSCEN!$HI$2:$HI$150=AL$3)*(GMWSCEN!$HJ$2:$HJ$150=AL$1),0),$B11-1973)</f>
        <v>-4.5827869999999997</v>
      </c>
      <c r="AM11" cm="1">
        <f t="array" ref="AM11">INDEX(GMWSCEN!$A$2:$HJ$150,MATCH(1,(GMWSCEN!$HI$2:$HI$150=AM$3)*(GMWSCEN!$HJ$2:$HJ$150=AM$1),0),$B11-1973)</f>
        <v>235712</v>
      </c>
      <c r="AN11" cm="1">
        <f t="array" ref="AN11">INDEX(GMWSCEN!$A$2:$HJ$150,MATCH(1,(GMWSCEN!$HI$2:$HI$150=AN$3)*(GMWSCEN!$HJ$2:$HJ$150=AN$1),0),$B11-1973)</f>
        <v>3170</v>
      </c>
      <c r="AO11" cm="1">
        <f t="array" ref="AO11">INDEX(GMWSCEN!$A$2:$HJ$150,MATCH(1,(GMWSCEN!$HI$2:$HI$150=AO$3)*(GMWSCEN!$HJ$2:$HJ$150=AO$1),0),$B11-1973)</f>
        <v>-1332</v>
      </c>
      <c r="AP11" cm="1">
        <f t="array" ref="AP11">INDEX(GMWSCEN!$A$2:$HJ$150,MATCH(1,(GMWSCEN!$HI$2:$HI$150=AP$3)*(GMWSCEN!$HJ$2:$HJ$150=AP$1),0),$B11-1973)</f>
        <v>26380</v>
      </c>
      <c r="AQ11" cm="1">
        <f t="array" ref="AQ11">INDEX(GMWSCEN!$A$2:$HJ$150,MATCH(1,(GMWSCEN!$HI$2:$HI$150=AQ$3)*(GMWSCEN!$HJ$2:$HJ$150=AQ$1),0),$B11-1973)</f>
        <v>1838</v>
      </c>
      <c r="AR11" cm="1">
        <f t="array" ref="AR11">INDEX(GMWSCEN!$A$2:$HJ$150,MATCH(1,(GMWSCEN!$HI$2:$HI$150=AR$3)*(GMWSCEN!$HJ$2:$HJ$150=AR$1),0),$B11-1973)</f>
        <v>3089</v>
      </c>
      <c r="AS11" cm="1">
        <f t="array" ref="AS11">INDEX(GMWSCEN!$A$2:$HJ$150,MATCH(1,(GMWSCEN!$HI$2:$HI$150=AS$3)*(GMWSCEN!$HJ$2:$HJ$150=AS$1),0),$B11-1973)</f>
        <v>28137</v>
      </c>
      <c r="AT11" cm="1">
        <f t="array" ref="AT11">INDEX(GMWSCEN!$A$2:$HJ$150,MATCH(1,(GMWSCEN!$HI$2:$HI$150=AT$3)*(GMWSCEN!$HJ$2:$HJ$150=AT$1),0),$B11-1973)</f>
        <v>88342.79</v>
      </c>
      <c r="AU11" cm="1">
        <f t="array" ref="AU11">INDEX(GMWSCEN!$A$2:$HJ$150,MATCH(1,(GMWSCEN!$HI$2:$HI$150=AU$3)*(GMWSCEN!$HJ$2:$HJ$150=AU$1),0),$B11-1973)</f>
        <v>69939</v>
      </c>
      <c r="AV11" cm="1">
        <f t="array" ref="AV11">INDEX(GMWSCEN!$A$2:$HJ$150,MATCH(1,(GMWSCEN!$HI$2:$HI$150=AV$3)*(GMWSCEN!$HJ$2:$HJ$150=AV$1),0),$B11-1973)</f>
        <v>246765.5</v>
      </c>
      <c r="AW11" cm="1">
        <f t="array" ref="AW11">INDEX(GMWSCEN!$A$2:$HJ$150,MATCH(1,(GMWSCEN!$HI$2:$HI$150=AW$3)*(GMWSCEN!$HJ$2:$HJ$150=AW$1),0),$B11-1973)</f>
        <v>29.671379999999999</v>
      </c>
      <c r="AX11" cm="1">
        <f t="array" ref="AX11">INDEX(GMWSCEN!$A$2:$HJ$150,MATCH(1,(GMWSCEN!$HI$2:$HI$150=AX$3)*(GMWSCEN!$HJ$2:$HJ$150=AX$1),0),$B11-1973)</f>
        <v>34.385100000000001</v>
      </c>
      <c r="AY11" cm="1">
        <f t="array" ref="AY11">INDEX(GMWSCEN!$A$2:$HJ$150,MATCH(1,(GMWSCEN!$HI$2:$HI$150=AY$3)*(GMWSCEN!$HJ$2:$HJ$150=AY$1),0),$B11-1973)</f>
        <v>12</v>
      </c>
      <c r="AZ11" cm="1">
        <f t="array" ref="AZ11">INDEX(GMWSCEN!$A$2:$HJ$150,MATCH(1,(GMWSCEN!$HI$2:$HI$150=AZ$3)*(GMWSCEN!$HJ$2:$HJ$150=AZ$1),0),$B11-1973)</f>
        <v>23199.200000000001</v>
      </c>
      <c r="BA11" cm="1">
        <f t="array" ref="BA11">INDEX(GMWSCEN!$A$2:$HJ$150,MATCH(1,(GMWSCEN!$HI$2:$HI$150=BA$3)*(GMWSCEN!$HJ$2:$HJ$150=BA$1),0),$B11-1973)</f>
        <v>58.3</v>
      </c>
      <c r="BB11" cm="1">
        <f t="array" ref="BB11">INDEX(GMWSCEN!$A$2:$HJ$150,MATCH(1,(GMWSCEN!$HI$2:$HI$150=BB$3)*(GMWSCEN!$HJ$2:$HJ$150=BB$1),0),$B11-1973)</f>
        <v>1E-3</v>
      </c>
      <c r="BC11" cm="1">
        <f t="array" ref="BC11">INDEX(GMWSCEN!$A$2:$HJ$150,MATCH(1,(GMWSCEN!$HI$2:$HI$150=BC$3)*(GMWSCEN!$HJ$2:$HJ$150=BC$1),0),$B11-1973)</f>
        <v>8.9</v>
      </c>
      <c r="BD11" cm="1">
        <f t="array" ref="BD11">INDEX(GMWSCEN!$A$2:$HJ$150,MATCH(1,(GMWSCEN!$HI$2:$HI$150=BD$3)*(GMWSCEN!$HJ$2:$HJ$150=BD$1),0),$B11-1973)</f>
        <v>-4.5827869999999997</v>
      </c>
      <c r="BE11" cm="1">
        <f t="array" ref="BE11">INDEX(GMWSCEN!$A$2:$HJ$150,MATCH(1,(GMWSCEN!$HI$2:$HI$150=BE$3)*(GMWSCEN!$HJ$2:$HJ$150=BE$1),0),$B11-1973)</f>
        <v>235712</v>
      </c>
      <c r="BF11" cm="1">
        <f t="array" ref="BF11">INDEX(GMWSCEN!$A$2:$HJ$150,MATCH(1,(GMWSCEN!$HI$2:$HI$150=BF$3)*(GMWSCEN!$HJ$2:$HJ$150=BF$1),0),$B11-1973)</f>
        <v>3170</v>
      </c>
      <c r="BG11" cm="1">
        <f t="array" ref="BG11">INDEX(GMWSCEN!$A$2:$HJ$150,MATCH(1,(GMWSCEN!$HI$2:$HI$150=BG$3)*(GMWSCEN!$HJ$2:$HJ$150=BG$1),0),$B11-1973)</f>
        <v>-1332</v>
      </c>
      <c r="BH11" cm="1">
        <f t="array" ref="BH11">INDEX(GMWSCEN!$A$2:$HJ$150,MATCH(1,(GMWSCEN!$HI$2:$HI$150=BH$3)*(GMWSCEN!$HJ$2:$HJ$150=BH$1),0),$B11-1973)</f>
        <v>26380</v>
      </c>
      <c r="BI11" cm="1">
        <f t="array" ref="BI11">INDEX(GMWSCEN!$A$2:$HJ$150,MATCH(1,(GMWSCEN!$HI$2:$HI$150=BI$3)*(GMWSCEN!$HJ$2:$HJ$150=BI$1),0),$B11-1973)</f>
        <v>1838</v>
      </c>
      <c r="BJ11" cm="1">
        <f t="array" ref="BJ11">INDEX(GMWSCEN!$A$2:$HJ$150,MATCH(1,(GMWSCEN!$HI$2:$HI$150=BJ$3)*(GMWSCEN!$HJ$2:$HJ$150=BJ$1),0),$B11-1973)</f>
        <v>3089</v>
      </c>
      <c r="BK11" cm="1">
        <f t="array" ref="BK11">INDEX(GMWSCEN!$A$2:$HJ$150,MATCH(1,(GMWSCEN!$HI$2:$HI$150=BK$3)*(GMWSCEN!$HJ$2:$HJ$150=BK$1),0),$B11-1973)</f>
        <v>28137</v>
      </c>
      <c r="BL11" cm="1">
        <f t="array" ref="BL11">INDEX(GMWSCEN!$A$2:$HJ$150,MATCH(1,(GMWSCEN!$HI$2:$HI$150=BL$3)*(GMWSCEN!$HJ$2:$HJ$150=BL$1),0),$B11-1973)</f>
        <v>88342.79</v>
      </c>
      <c r="BM11" cm="1">
        <f t="array" ref="BM11">INDEX(GMWSCEN!$A$2:$HJ$150,MATCH(1,(GMWSCEN!$HI$2:$HI$150=BM$3)*(GMWSCEN!$HJ$2:$HJ$150=BM$1),0),$B11-1973)</f>
        <v>69939</v>
      </c>
      <c r="BN11" cm="1">
        <f t="array" ref="BN11">INDEX(GMWSCEN!$A$2:$HJ$150,MATCH(1,(GMWSCEN!$HI$2:$HI$150=BN$3)*(GMWSCEN!$HJ$2:$HJ$150=BN$1),0),$B11-1973)</f>
        <v>246765.5</v>
      </c>
      <c r="BO11" cm="1">
        <f t="array" ref="BO11">INDEX(GMWSCEN!$A$2:$HJ$150,MATCH(1,(GMWSCEN!$HI$2:$HI$150=BO$3)*(GMWSCEN!$HJ$2:$HJ$150=BO$1),0),$B11-1973)</f>
        <v>29.671379999999999</v>
      </c>
      <c r="BP11" cm="1">
        <f t="array" ref="BP11">INDEX(GMWSCEN!$A$2:$HJ$150,MATCH(1,(GMWSCEN!$HI$2:$HI$150=BP$3)*(GMWSCEN!$HJ$2:$HJ$150=BP$1),0),$B11-1973)</f>
        <v>34.385100000000001</v>
      </c>
      <c r="BQ11" cm="1">
        <f t="array" ref="BQ11">INDEX(GMWSCEN!$A$2:$HJ$150,MATCH(1,(GMWSCEN!$HI$2:$HI$150=BQ$3)*(GMWSCEN!$HJ$2:$HJ$150=BQ$1),0),$B11-1973)</f>
        <v>12</v>
      </c>
      <c r="BR11" cm="1">
        <f t="array" ref="BR11">INDEX(GMWSCEN!$A$2:$HJ$150,MATCH(1,(GMWSCEN!$HI$2:$HI$150=BR$3)*(GMWSCEN!$HJ$2:$HJ$150=BR$1),0),$B11-1973)</f>
        <v>23199.200000000001</v>
      </c>
      <c r="BS11" cm="1">
        <f t="array" ref="BS11">INDEX(GMWSCEN!$A$2:$HJ$150,MATCH(1,(GMWSCEN!$HI$2:$HI$150=BS$3)*(GMWSCEN!$HJ$2:$HJ$150=BS$1),0),$B11-1973)</f>
        <v>58.3</v>
      </c>
      <c r="BT11" cm="1">
        <f t="array" ref="BT11">INDEX(GMWSCEN!$A$2:$HJ$150,MATCH(1,(GMWSCEN!$HI$2:$HI$150=BT$3)*(GMWSCEN!$HJ$2:$HJ$150=BT$1),0),$B11-1973)</f>
        <v>1E-3</v>
      </c>
      <c r="BU11" cm="1">
        <f t="array" ref="BU11">INDEX(GMWSCEN!$A$2:$HJ$150,MATCH(1,(GMWSCEN!$HI$2:$HI$150=BU$3)*(GMWSCEN!$HJ$2:$HJ$150=BU$1),0),$B11-1973)</f>
        <v>8.9</v>
      </c>
      <c r="BV11" cm="1">
        <f t="array" ref="BV11">INDEX(GMWSCEN!$A$2:$HJ$150,MATCH(1,(GMWSCEN!$HI$2:$HI$150=BV$3)*(GMWSCEN!$HJ$2:$HJ$150=BV$1),0),$B11-1973)</f>
        <v>-4.5827869999999997</v>
      </c>
      <c r="BY11">
        <v>1980</v>
      </c>
      <c r="BZ11" t="str">
        <f>BY11&amp;"01"</f>
        <v>198001</v>
      </c>
      <c r="CB11">
        <f t="shared" si="45"/>
        <v>1984</v>
      </c>
      <c r="CC11">
        <f t="shared" si="46"/>
        <v>198401</v>
      </c>
      <c r="CD11" s="11">
        <f t="shared" si="8"/>
        <v>1037829</v>
      </c>
      <c r="CE11" s="11">
        <f t="shared" si="8"/>
        <v>12535</v>
      </c>
      <c r="CF11" s="11">
        <f t="shared" si="8"/>
        <v>-5067</v>
      </c>
      <c r="CG11" s="11">
        <f t="shared" si="8"/>
        <v>141819</v>
      </c>
      <c r="CH11" s="11">
        <f t="shared" si="8"/>
        <v>7468</v>
      </c>
      <c r="CI11" s="11">
        <f t="shared" si="8"/>
        <v>14613</v>
      </c>
      <c r="CJ11" s="11">
        <f t="shared" si="8"/>
        <v>151365</v>
      </c>
      <c r="CK11" s="11">
        <f t="shared" si="9"/>
        <v>100950.3</v>
      </c>
      <c r="CL11" s="11">
        <f t="shared" si="10"/>
        <v>385669</v>
      </c>
      <c r="CM11" s="11">
        <f t="shared" si="10"/>
        <v>1055566.8999999999</v>
      </c>
      <c r="CN11" s="13">
        <f t="shared" si="11"/>
        <v>37.155559999999994</v>
      </c>
      <c r="CO11" s="13">
        <f t="shared" si="11"/>
        <v>43.268129999999999</v>
      </c>
      <c r="CP11" s="13">
        <f t="shared" si="11"/>
        <v>10.4375</v>
      </c>
      <c r="CQ11" s="11">
        <f t="shared" si="12"/>
        <v>100055.73</v>
      </c>
      <c r="CR11" s="13">
        <f t="shared" si="13"/>
        <v>62.575000000000003</v>
      </c>
      <c r="CS11" s="11">
        <f t="shared" si="14"/>
        <v>4.0000000000000001E-3</v>
      </c>
      <c r="CT11" s="13">
        <f t="shared" si="15"/>
        <v>11.675000000000001</v>
      </c>
      <c r="CU11" s="10">
        <f t="shared" si="16"/>
        <v>-0.95043180000000005</v>
      </c>
      <c r="CV11" s="11">
        <f t="shared" si="17"/>
        <v>1037829</v>
      </c>
      <c r="CW11" s="11">
        <f t="shared" si="17"/>
        <v>12535</v>
      </c>
      <c r="CX11" s="11">
        <f t="shared" si="17"/>
        <v>-5067</v>
      </c>
      <c r="CY11" s="11">
        <f t="shared" si="17"/>
        <v>141819</v>
      </c>
      <c r="CZ11" s="11">
        <f t="shared" si="17"/>
        <v>7468</v>
      </c>
      <c r="DA11" s="11">
        <f t="shared" si="17"/>
        <v>14613</v>
      </c>
      <c r="DB11" s="11">
        <f t="shared" si="17"/>
        <v>151365</v>
      </c>
      <c r="DC11" s="11">
        <f t="shared" si="18"/>
        <v>100950.3</v>
      </c>
      <c r="DD11" s="11">
        <f t="shared" si="19"/>
        <v>385669</v>
      </c>
      <c r="DE11" s="11">
        <f t="shared" si="19"/>
        <v>1055566.8999999999</v>
      </c>
      <c r="DF11" s="13">
        <f t="shared" si="20"/>
        <v>37.155559999999994</v>
      </c>
      <c r="DG11" s="13">
        <f t="shared" si="20"/>
        <v>43.268129999999999</v>
      </c>
      <c r="DH11" s="13">
        <f t="shared" si="20"/>
        <v>10.4375</v>
      </c>
      <c r="DI11" s="11">
        <f t="shared" si="21"/>
        <v>100055.73</v>
      </c>
      <c r="DJ11" s="13">
        <f t="shared" si="22"/>
        <v>62.575000000000003</v>
      </c>
      <c r="DK11" s="11">
        <f t="shared" si="23"/>
        <v>4.0000000000000001E-3</v>
      </c>
      <c r="DL11" s="13">
        <f t="shared" si="24"/>
        <v>11.675000000000001</v>
      </c>
      <c r="DM11" s="10">
        <f t="shared" si="25"/>
        <v>-0.95043180000000005</v>
      </c>
      <c r="DN11" s="11">
        <f t="shared" si="26"/>
        <v>1037829</v>
      </c>
      <c r="DO11" s="11">
        <f t="shared" si="26"/>
        <v>12535</v>
      </c>
      <c r="DP11" s="11">
        <f t="shared" si="26"/>
        <v>-5067</v>
      </c>
      <c r="DQ11" s="11">
        <f t="shared" si="26"/>
        <v>141819</v>
      </c>
      <c r="DR11" s="11">
        <f t="shared" si="26"/>
        <v>7468</v>
      </c>
      <c r="DS11" s="11">
        <f t="shared" si="26"/>
        <v>14613</v>
      </c>
      <c r="DT11" s="11">
        <f t="shared" si="26"/>
        <v>151365</v>
      </c>
      <c r="DU11" s="11">
        <f t="shared" si="27"/>
        <v>100950.3</v>
      </c>
      <c r="DV11" s="11">
        <f t="shared" si="28"/>
        <v>385669</v>
      </c>
      <c r="DW11" s="11">
        <f t="shared" si="28"/>
        <v>1055566.8999999999</v>
      </c>
      <c r="DX11" s="13">
        <f t="shared" si="29"/>
        <v>37.155559999999994</v>
      </c>
      <c r="DY11" s="13">
        <f t="shared" si="29"/>
        <v>43.268129999999999</v>
      </c>
      <c r="DZ11" s="13">
        <f t="shared" si="29"/>
        <v>10.4375</v>
      </c>
      <c r="EA11" s="11">
        <f t="shared" si="30"/>
        <v>100055.73</v>
      </c>
      <c r="EB11" s="13">
        <f t="shared" si="31"/>
        <v>62.575000000000003</v>
      </c>
      <c r="EC11" s="11">
        <f t="shared" si="32"/>
        <v>4.0000000000000001E-3</v>
      </c>
      <c r="ED11" s="13">
        <f t="shared" si="33"/>
        <v>11.675000000000001</v>
      </c>
      <c r="EE11" s="10">
        <f t="shared" si="34"/>
        <v>-0.95043180000000005</v>
      </c>
      <c r="EF11" s="11">
        <f t="shared" si="35"/>
        <v>1037829</v>
      </c>
      <c r="EG11" s="11">
        <f t="shared" si="35"/>
        <v>12535</v>
      </c>
      <c r="EH11" s="11">
        <f t="shared" si="35"/>
        <v>-5067</v>
      </c>
      <c r="EI11" s="11">
        <f t="shared" si="35"/>
        <v>141819</v>
      </c>
      <c r="EJ11" s="11">
        <f t="shared" si="35"/>
        <v>7468</v>
      </c>
      <c r="EK11" s="11">
        <f t="shared" si="35"/>
        <v>14613</v>
      </c>
      <c r="EL11" s="11">
        <f t="shared" si="35"/>
        <v>151365</v>
      </c>
      <c r="EM11" s="11">
        <f t="shared" si="36"/>
        <v>100950.3</v>
      </c>
      <c r="EN11" s="11">
        <f t="shared" si="37"/>
        <v>385669</v>
      </c>
      <c r="EO11" s="11">
        <f t="shared" si="37"/>
        <v>1055566.8999999999</v>
      </c>
      <c r="EP11" s="13">
        <f t="shared" si="38"/>
        <v>37.155559999999994</v>
      </c>
      <c r="EQ11" s="13">
        <f t="shared" si="38"/>
        <v>43.268129999999999</v>
      </c>
      <c r="ER11" s="13">
        <f t="shared" si="38"/>
        <v>10.4375</v>
      </c>
      <c r="ES11" s="11">
        <f t="shared" si="39"/>
        <v>100055.73</v>
      </c>
      <c r="ET11" s="13">
        <f t="shared" si="40"/>
        <v>62.575000000000003</v>
      </c>
      <c r="EU11" s="11">
        <f t="shared" si="41"/>
        <v>4.0000000000000001E-3</v>
      </c>
      <c r="EV11" s="13">
        <f t="shared" si="42"/>
        <v>11.675000000000001</v>
      </c>
      <c r="EW11" s="10">
        <f t="shared" si="43"/>
        <v>-0.95043180000000005</v>
      </c>
    </row>
    <row r="12" spans="1:153">
      <c r="B12">
        <f t="shared" si="44"/>
        <v>1985</v>
      </c>
      <c r="C12" cm="1">
        <f t="array" ref="C12">INDEX(GMWSCEN!$A$2:$HJ$150,MATCH(1,(GMWSCEN!$HI$2:$HI$150=C$3)*(GMWSCEN!$HJ$2:$HJ$150=C$1),0),$B12-1973)</f>
        <v>236272</v>
      </c>
      <c r="D12" cm="1">
        <f t="array" ref="D12">INDEX(GMWSCEN!$A$2:$HJ$150,MATCH(1,(GMWSCEN!$HI$2:$HI$150=D$3)*(GMWSCEN!$HJ$2:$HJ$150=D$1),0),$B12-1973)</f>
        <v>3679</v>
      </c>
      <c r="E12" cm="1">
        <f t="array" ref="E12">INDEX(GMWSCEN!$A$2:$HJ$150,MATCH(1,(GMWSCEN!$HI$2:$HI$150=E$3)*(GMWSCEN!$HJ$2:$HJ$150=E$1),0),$B12-1973)</f>
        <v>-2964</v>
      </c>
      <c r="F12" cm="1">
        <f t="array" ref="F12">INDEX(GMWSCEN!$A$2:$HJ$150,MATCH(1,(GMWSCEN!$HI$2:$HI$150=F$3)*(GMWSCEN!$HJ$2:$HJ$150=F$1),0),$B12-1973)</f>
        <v>26203</v>
      </c>
      <c r="G12" cm="1">
        <f t="array" ref="G12">INDEX(GMWSCEN!$A$2:$HJ$150,MATCH(1,(GMWSCEN!$HI$2:$HI$150=G$3)*(GMWSCEN!$HJ$2:$HJ$150=G$1),0),$B12-1973)</f>
        <v>715</v>
      </c>
      <c r="H12" cm="1">
        <f t="array" ref="H12">INDEX(GMWSCEN!$A$2:$HJ$150,MATCH(1,(GMWSCEN!$HI$2:$HI$150=H$3)*(GMWSCEN!$HJ$2:$HJ$150=H$1),0),$B12-1973)</f>
        <v>3163</v>
      </c>
      <c r="I12" cm="1">
        <f t="array" ref="I12">INDEX(GMWSCEN!$A$2:$HJ$150,MATCH(1,(GMWSCEN!$HI$2:$HI$150=I$3)*(GMWSCEN!$HJ$2:$HJ$150=I$1),0),$B12-1973)</f>
        <v>26402</v>
      </c>
      <c r="J12" cm="1">
        <f t="array" ref="J12">INDEX(GMWSCEN!$A$2:$HJ$150,MATCH(1,(GMWSCEN!$HI$2:$HI$150=J$3)*(GMWSCEN!$HJ$2:$HJ$150=J$1),0),$B12-1973)</f>
        <v>91718.73</v>
      </c>
      <c r="K12" cm="1">
        <f t="array" ref="K12">INDEX(GMWSCEN!$A$2:$HJ$150,MATCH(1,(GMWSCEN!$HI$2:$HI$150=K$3)*(GMWSCEN!$HJ$2:$HJ$150=K$1),0),$B12-1973)</f>
        <v>71334</v>
      </c>
      <c r="L12" cm="1">
        <f t="array" ref="L12">INDEX(GMWSCEN!$A$2:$HJ$150,MATCH(1,(GMWSCEN!$HI$2:$HI$150=L$3)*(GMWSCEN!$HJ$2:$HJ$150=L$1),0),$B12-1973)</f>
        <v>247498.8</v>
      </c>
      <c r="M12" cm="1">
        <f t="array" ref="M12">INDEX(GMWSCEN!$A$2:$HJ$150,MATCH(1,(GMWSCEN!$HI$2:$HI$150=M$3)*(GMWSCEN!$HJ$2:$HJ$150=M$1),0),$B12-1973)</f>
        <v>30.191469999999999</v>
      </c>
      <c r="N12" cm="1">
        <f t="array" ref="N12">INDEX(GMWSCEN!$A$2:$HJ$150,MATCH(1,(GMWSCEN!$HI$2:$HI$150=N$3)*(GMWSCEN!$HJ$2:$HJ$150=N$1),0),$B12-1973)</f>
        <v>36.079590000000003</v>
      </c>
      <c r="O12" cm="1">
        <f t="array" ref="O12">INDEX(GMWSCEN!$A$2:$HJ$150,MATCH(1,(GMWSCEN!$HI$2:$HI$150=O$3)*(GMWSCEN!$HJ$2:$HJ$150=O$1),0),$B12-1973)</f>
        <v>12</v>
      </c>
      <c r="P12" cm="1">
        <f t="array" ref="P12">INDEX(GMWSCEN!$A$2:$HJ$150,MATCH(1,(GMWSCEN!$HI$2:$HI$150=P$3)*(GMWSCEN!$HJ$2:$HJ$150=P$1),0),$B12-1973)</f>
        <v>23248.240000000002</v>
      </c>
      <c r="Q12" cm="1">
        <f t="array" ref="Q12">INDEX(GMWSCEN!$A$2:$HJ$150,MATCH(1,(GMWSCEN!$HI$2:$HI$150=Q$3)*(GMWSCEN!$HJ$2:$HJ$150=Q$1),0),$B12-1973)</f>
        <v>58.6</v>
      </c>
      <c r="R12" cm="1">
        <f t="array" ref="R12">INDEX(GMWSCEN!$A$2:$HJ$150,MATCH(1,(GMWSCEN!$HI$2:$HI$150=R$3)*(GMWSCEN!$HJ$2:$HJ$150=R$1),0),$B12-1973)</f>
        <v>1E-3</v>
      </c>
      <c r="S12" cm="1">
        <f t="array" ref="S12">INDEX(GMWSCEN!$A$2:$HJ$150,MATCH(1,(GMWSCEN!$HI$2:$HI$150=S$3)*(GMWSCEN!$HJ$2:$HJ$150=S$1),0),$B12-1973)</f>
        <v>9.6</v>
      </c>
      <c r="T12" cm="1">
        <f t="array" ref="T12">INDEX(GMWSCEN!$A$2:$HJ$150,MATCH(1,(GMWSCEN!$HI$2:$HI$150=T$3)*(GMWSCEN!$HJ$2:$HJ$150=T$1),0),$B12-1973)</f>
        <v>-4.6421999999999999</v>
      </c>
      <c r="U12" cm="1">
        <f t="array" ref="U12">INDEX(GMWSCEN!$A$2:$HJ$150,MATCH(1,(GMWSCEN!$HI$2:$HI$150=U$3)*(GMWSCEN!$HJ$2:$HJ$150=U$1),0),$B12-1973)</f>
        <v>236272</v>
      </c>
      <c r="V12" cm="1">
        <f t="array" ref="V12">INDEX(GMWSCEN!$A$2:$HJ$150,MATCH(1,(GMWSCEN!$HI$2:$HI$150=V$3)*(GMWSCEN!$HJ$2:$HJ$150=V$1),0),$B12-1973)</f>
        <v>3679</v>
      </c>
      <c r="W12" cm="1">
        <f t="array" ref="W12">INDEX(GMWSCEN!$A$2:$HJ$150,MATCH(1,(GMWSCEN!$HI$2:$HI$150=W$3)*(GMWSCEN!$HJ$2:$HJ$150=W$1),0),$B12-1973)</f>
        <v>-2964</v>
      </c>
      <c r="X12" cm="1">
        <f t="array" ref="X12">INDEX(GMWSCEN!$A$2:$HJ$150,MATCH(1,(GMWSCEN!$HI$2:$HI$150=X$3)*(GMWSCEN!$HJ$2:$HJ$150=X$1),0),$B12-1973)</f>
        <v>26203</v>
      </c>
      <c r="Y12" cm="1">
        <f t="array" ref="Y12">INDEX(GMWSCEN!$A$2:$HJ$150,MATCH(1,(GMWSCEN!$HI$2:$HI$150=Y$3)*(GMWSCEN!$HJ$2:$HJ$150=Y$1),0),$B12-1973)</f>
        <v>715</v>
      </c>
      <c r="Z12" cm="1">
        <f t="array" ref="Z12">INDEX(GMWSCEN!$A$2:$HJ$150,MATCH(1,(GMWSCEN!$HI$2:$HI$150=Z$3)*(GMWSCEN!$HJ$2:$HJ$150=Z$1),0),$B12-1973)</f>
        <v>3163</v>
      </c>
      <c r="AA12" cm="1">
        <f t="array" ref="AA12">INDEX(GMWSCEN!$A$2:$HJ$150,MATCH(1,(GMWSCEN!$HI$2:$HI$150=AA$3)*(GMWSCEN!$HJ$2:$HJ$150=AA$1),0),$B12-1973)</f>
        <v>26402</v>
      </c>
      <c r="AB12" cm="1">
        <f t="array" ref="AB12">INDEX(GMWSCEN!$A$2:$HJ$150,MATCH(1,(GMWSCEN!$HI$2:$HI$150=AB$3)*(GMWSCEN!$HJ$2:$HJ$150=AB$1),0),$B12-1973)</f>
        <v>91718.73</v>
      </c>
      <c r="AC12" cm="1">
        <f t="array" ref="AC12">INDEX(GMWSCEN!$A$2:$HJ$150,MATCH(1,(GMWSCEN!$HI$2:$HI$150=AC$3)*(GMWSCEN!$HJ$2:$HJ$150=AC$1),0),$B12-1973)</f>
        <v>71334</v>
      </c>
      <c r="AD12" cm="1">
        <f t="array" ref="AD12">INDEX(GMWSCEN!$A$2:$HJ$150,MATCH(1,(GMWSCEN!$HI$2:$HI$150=AD$3)*(GMWSCEN!$HJ$2:$HJ$150=AD$1),0),$B12-1973)</f>
        <v>247498.8</v>
      </c>
      <c r="AE12" cm="1">
        <f t="array" ref="AE12">INDEX(GMWSCEN!$A$2:$HJ$150,MATCH(1,(GMWSCEN!$HI$2:$HI$150=AE$3)*(GMWSCEN!$HJ$2:$HJ$150=AE$1),0),$B12-1973)</f>
        <v>30.191469999999999</v>
      </c>
      <c r="AF12" cm="1">
        <f t="array" ref="AF12">INDEX(GMWSCEN!$A$2:$HJ$150,MATCH(1,(GMWSCEN!$HI$2:$HI$150=AF$3)*(GMWSCEN!$HJ$2:$HJ$150=AF$1),0),$B12-1973)</f>
        <v>36.079590000000003</v>
      </c>
      <c r="AG12" cm="1">
        <f t="array" ref="AG12">INDEX(GMWSCEN!$A$2:$HJ$150,MATCH(1,(GMWSCEN!$HI$2:$HI$150=AG$3)*(GMWSCEN!$HJ$2:$HJ$150=AG$1),0),$B12-1973)</f>
        <v>12</v>
      </c>
      <c r="AH12" cm="1">
        <f t="array" ref="AH12">INDEX(GMWSCEN!$A$2:$HJ$150,MATCH(1,(GMWSCEN!$HI$2:$HI$150=AH$3)*(GMWSCEN!$HJ$2:$HJ$150=AH$1),0),$B12-1973)</f>
        <v>23248.240000000002</v>
      </c>
      <c r="AI12" cm="1">
        <f t="array" ref="AI12">INDEX(GMWSCEN!$A$2:$HJ$150,MATCH(1,(GMWSCEN!$HI$2:$HI$150=AI$3)*(GMWSCEN!$HJ$2:$HJ$150=AI$1),0),$B12-1973)</f>
        <v>58.6</v>
      </c>
      <c r="AJ12" cm="1">
        <f t="array" ref="AJ12">INDEX(GMWSCEN!$A$2:$HJ$150,MATCH(1,(GMWSCEN!$HI$2:$HI$150=AJ$3)*(GMWSCEN!$HJ$2:$HJ$150=AJ$1),0),$B12-1973)</f>
        <v>1E-3</v>
      </c>
      <c r="AK12" cm="1">
        <f t="array" ref="AK12">INDEX(GMWSCEN!$A$2:$HJ$150,MATCH(1,(GMWSCEN!$HI$2:$HI$150=AK$3)*(GMWSCEN!$HJ$2:$HJ$150=AK$1),0),$B12-1973)</f>
        <v>9.6</v>
      </c>
      <c r="AL12" cm="1">
        <f t="array" ref="AL12">INDEX(GMWSCEN!$A$2:$HJ$150,MATCH(1,(GMWSCEN!$HI$2:$HI$150=AL$3)*(GMWSCEN!$HJ$2:$HJ$150=AL$1),0),$B12-1973)</f>
        <v>-4.6421999999999999</v>
      </c>
      <c r="AM12" cm="1">
        <f t="array" ref="AM12">INDEX(GMWSCEN!$A$2:$HJ$150,MATCH(1,(GMWSCEN!$HI$2:$HI$150=AM$3)*(GMWSCEN!$HJ$2:$HJ$150=AM$1),0),$B12-1973)</f>
        <v>236272</v>
      </c>
      <c r="AN12" cm="1">
        <f t="array" ref="AN12">INDEX(GMWSCEN!$A$2:$HJ$150,MATCH(1,(GMWSCEN!$HI$2:$HI$150=AN$3)*(GMWSCEN!$HJ$2:$HJ$150=AN$1),0),$B12-1973)</f>
        <v>3679</v>
      </c>
      <c r="AO12" cm="1">
        <f t="array" ref="AO12">INDEX(GMWSCEN!$A$2:$HJ$150,MATCH(1,(GMWSCEN!$HI$2:$HI$150=AO$3)*(GMWSCEN!$HJ$2:$HJ$150=AO$1),0),$B12-1973)</f>
        <v>-2964</v>
      </c>
      <c r="AP12" cm="1">
        <f t="array" ref="AP12">INDEX(GMWSCEN!$A$2:$HJ$150,MATCH(1,(GMWSCEN!$HI$2:$HI$150=AP$3)*(GMWSCEN!$HJ$2:$HJ$150=AP$1),0),$B12-1973)</f>
        <v>26203</v>
      </c>
      <c r="AQ12" cm="1">
        <f t="array" ref="AQ12">INDEX(GMWSCEN!$A$2:$HJ$150,MATCH(1,(GMWSCEN!$HI$2:$HI$150=AQ$3)*(GMWSCEN!$HJ$2:$HJ$150=AQ$1),0),$B12-1973)</f>
        <v>715</v>
      </c>
      <c r="AR12" cm="1">
        <f t="array" ref="AR12">INDEX(GMWSCEN!$A$2:$HJ$150,MATCH(1,(GMWSCEN!$HI$2:$HI$150=AR$3)*(GMWSCEN!$HJ$2:$HJ$150=AR$1),0),$B12-1973)</f>
        <v>3163</v>
      </c>
      <c r="AS12" cm="1">
        <f t="array" ref="AS12">INDEX(GMWSCEN!$A$2:$HJ$150,MATCH(1,(GMWSCEN!$HI$2:$HI$150=AS$3)*(GMWSCEN!$HJ$2:$HJ$150=AS$1),0),$B12-1973)</f>
        <v>26402</v>
      </c>
      <c r="AT12" cm="1">
        <f t="array" ref="AT12">INDEX(GMWSCEN!$A$2:$HJ$150,MATCH(1,(GMWSCEN!$HI$2:$HI$150=AT$3)*(GMWSCEN!$HJ$2:$HJ$150=AT$1),0),$B12-1973)</f>
        <v>91718.73</v>
      </c>
      <c r="AU12" cm="1">
        <f t="array" ref="AU12">INDEX(GMWSCEN!$A$2:$HJ$150,MATCH(1,(GMWSCEN!$HI$2:$HI$150=AU$3)*(GMWSCEN!$HJ$2:$HJ$150=AU$1),0),$B12-1973)</f>
        <v>71334</v>
      </c>
      <c r="AV12" cm="1">
        <f t="array" ref="AV12">INDEX(GMWSCEN!$A$2:$HJ$150,MATCH(1,(GMWSCEN!$HI$2:$HI$150=AV$3)*(GMWSCEN!$HJ$2:$HJ$150=AV$1),0),$B12-1973)</f>
        <v>247498.8</v>
      </c>
      <c r="AW12" cm="1">
        <f t="array" ref="AW12">INDEX(GMWSCEN!$A$2:$HJ$150,MATCH(1,(GMWSCEN!$HI$2:$HI$150=AW$3)*(GMWSCEN!$HJ$2:$HJ$150=AW$1),0),$B12-1973)</f>
        <v>30.191469999999999</v>
      </c>
      <c r="AX12" cm="1">
        <f t="array" ref="AX12">INDEX(GMWSCEN!$A$2:$HJ$150,MATCH(1,(GMWSCEN!$HI$2:$HI$150=AX$3)*(GMWSCEN!$HJ$2:$HJ$150=AX$1),0),$B12-1973)</f>
        <v>36.079590000000003</v>
      </c>
      <c r="AY12" cm="1">
        <f t="array" ref="AY12">INDEX(GMWSCEN!$A$2:$HJ$150,MATCH(1,(GMWSCEN!$HI$2:$HI$150=AY$3)*(GMWSCEN!$HJ$2:$HJ$150=AY$1),0),$B12-1973)</f>
        <v>12</v>
      </c>
      <c r="AZ12" cm="1">
        <f t="array" ref="AZ12">INDEX(GMWSCEN!$A$2:$HJ$150,MATCH(1,(GMWSCEN!$HI$2:$HI$150=AZ$3)*(GMWSCEN!$HJ$2:$HJ$150=AZ$1),0),$B12-1973)</f>
        <v>23248.240000000002</v>
      </c>
      <c r="BA12" cm="1">
        <f t="array" ref="BA12">INDEX(GMWSCEN!$A$2:$HJ$150,MATCH(1,(GMWSCEN!$HI$2:$HI$150=BA$3)*(GMWSCEN!$HJ$2:$HJ$150=BA$1),0),$B12-1973)</f>
        <v>58.6</v>
      </c>
      <c r="BB12" cm="1">
        <f t="array" ref="BB12">INDEX(GMWSCEN!$A$2:$HJ$150,MATCH(1,(GMWSCEN!$HI$2:$HI$150=BB$3)*(GMWSCEN!$HJ$2:$HJ$150=BB$1),0),$B12-1973)</f>
        <v>1E-3</v>
      </c>
      <c r="BC12" cm="1">
        <f t="array" ref="BC12">INDEX(GMWSCEN!$A$2:$HJ$150,MATCH(1,(GMWSCEN!$HI$2:$HI$150=BC$3)*(GMWSCEN!$HJ$2:$HJ$150=BC$1),0),$B12-1973)</f>
        <v>9.6</v>
      </c>
      <c r="BD12" cm="1">
        <f t="array" ref="BD12">INDEX(GMWSCEN!$A$2:$HJ$150,MATCH(1,(GMWSCEN!$HI$2:$HI$150=BD$3)*(GMWSCEN!$HJ$2:$HJ$150=BD$1),0),$B12-1973)</f>
        <v>-4.6421999999999999</v>
      </c>
      <c r="BE12" cm="1">
        <f t="array" ref="BE12">INDEX(GMWSCEN!$A$2:$HJ$150,MATCH(1,(GMWSCEN!$HI$2:$HI$150=BE$3)*(GMWSCEN!$HJ$2:$HJ$150=BE$1),0),$B12-1973)</f>
        <v>236272</v>
      </c>
      <c r="BF12" cm="1">
        <f t="array" ref="BF12">INDEX(GMWSCEN!$A$2:$HJ$150,MATCH(1,(GMWSCEN!$HI$2:$HI$150=BF$3)*(GMWSCEN!$HJ$2:$HJ$150=BF$1),0),$B12-1973)</f>
        <v>3679</v>
      </c>
      <c r="BG12" cm="1">
        <f t="array" ref="BG12">INDEX(GMWSCEN!$A$2:$HJ$150,MATCH(1,(GMWSCEN!$HI$2:$HI$150=BG$3)*(GMWSCEN!$HJ$2:$HJ$150=BG$1),0),$B12-1973)</f>
        <v>-2964</v>
      </c>
      <c r="BH12" cm="1">
        <f t="array" ref="BH12">INDEX(GMWSCEN!$A$2:$HJ$150,MATCH(1,(GMWSCEN!$HI$2:$HI$150=BH$3)*(GMWSCEN!$HJ$2:$HJ$150=BH$1),0),$B12-1973)</f>
        <v>26203</v>
      </c>
      <c r="BI12" cm="1">
        <f t="array" ref="BI12">INDEX(GMWSCEN!$A$2:$HJ$150,MATCH(1,(GMWSCEN!$HI$2:$HI$150=BI$3)*(GMWSCEN!$HJ$2:$HJ$150=BI$1),0),$B12-1973)</f>
        <v>715</v>
      </c>
      <c r="BJ12" cm="1">
        <f t="array" ref="BJ12">INDEX(GMWSCEN!$A$2:$HJ$150,MATCH(1,(GMWSCEN!$HI$2:$HI$150=BJ$3)*(GMWSCEN!$HJ$2:$HJ$150=BJ$1),0),$B12-1973)</f>
        <v>3163</v>
      </c>
      <c r="BK12" cm="1">
        <f t="array" ref="BK12">INDEX(GMWSCEN!$A$2:$HJ$150,MATCH(1,(GMWSCEN!$HI$2:$HI$150=BK$3)*(GMWSCEN!$HJ$2:$HJ$150=BK$1),0),$B12-1973)</f>
        <v>26402</v>
      </c>
      <c r="BL12" cm="1">
        <f t="array" ref="BL12">INDEX(GMWSCEN!$A$2:$HJ$150,MATCH(1,(GMWSCEN!$HI$2:$HI$150=BL$3)*(GMWSCEN!$HJ$2:$HJ$150=BL$1),0),$B12-1973)</f>
        <v>91718.73</v>
      </c>
      <c r="BM12" cm="1">
        <f t="array" ref="BM12">INDEX(GMWSCEN!$A$2:$HJ$150,MATCH(1,(GMWSCEN!$HI$2:$HI$150=BM$3)*(GMWSCEN!$HJ$2:$HJ$150=BM$1),0),$B12-1973)</f>
        <v>71334</v>
      </c>
      <c r="BN12" cm="1">
        <f t="array" ref="BN12">INDEX(GMWSCEN!$A$2:$HJ$150,MATCH(1,(GMWSCEN!$HI$2:$HI$150=BN$3)*(GMWSCEN!$HJ$2:$HJ$150=BN$1),0),$B12-1973)</f>
        <v>247498.8</v>
      </c>
      <c r="BO12" cm="1">
        <f t="array" ref="BO12">INDEX(GMWSCEN!$A$2:$HJ$150,MATCH(1,(GMWSCEN!$HI$2:$HI$150=BO$3)*(GMWSCEN!$HJ$2:$HJ$150=BO$1),0),$B12-1973)</f>
        <v>30.191469999999999</v>
      </c>
      <c r="BP12" cm="1">
        <f t="array" ref="BP12">INDEX(GMWSCEN!$A$2:$HJ$150,MATCH(1,(GMWSCEN!$HI$2:$HI$150=BP$3)*(GMWSCEN!$HJ$2:$HJ$150=BP$1),0),$B12-1973)</f>
        <v>36.079590000000003</v>
      </c>
      <c r="BQ12" cm="1">
        <f t="array" ref="BQ12">INDEX(GMWSCEN!$A$2:$HJ$150,MATCH(1,(GMWSCEN!$HI$2:$HI$150=BQ$3)*(GMWSCEN!$HJ$2:$HJ$150=BQ$1),0),$B12-1973)</f>
        <v>12</v>
      </c>
      <c r="BR12" cm="1">
        <f t="array" ref="BR12">INDEX(GMWSCEN!$A$2:$HJ$150,MATCH(1,(GMWSCEN!$HI$2:$HI$150=BR$3)*(GMWSCEN!$HJ$2:$HJ$150=BR$1),0),$B12-1973)</f>
        <v>23248.240000000002</v>
      </c>
      <c r="BS12" cm="1">
        <f t="array" ref="BS12">INDEX(GMWSCEN!$A$2:$HJ$150,MATCH(1,(GMWSCEN!$HI$2:$HI$150=BS$3)*(GMWSCEN!$HJ$2:$HJ$150=BS$1),0),$B12-1973)</f>
        <v>58.6</v>
      </c>
      <c r="BT12" cm="1">
        <f t="array" ref="BT12">INDEX(GMWSCEN!$A$2:$HJ$150,MATCH(1,(GMWSCEN!$HI$2:$HI$150=BT$3)*(GMWSCEN!$HJ$2:$HJ$150=BT$1),0),$B12-1973)</f>
        <v>1E-3</v>
      </c>
      <c r="BU12" cm="1">
        <f t="array" ref="BU12">INDEX(GMWSCEN!$A$2:$HJ$150,MATCH(1,(GMWSCEN!$HI$2:$HI$150=BU$3)*(GMWSCEN!$HJ$2:$HJ$150=BU$1),0),$B12-1973)</f>
        <v>9.6</v>
      </c>
      <c r="BV12" cm="1">
        <f t="array" ref="BV12">INDEX(GMWSCEN!$A$2:$HJ$150,MATCH(1,(GMWSCEN!$HI$2:$HI$150=BV$3)*(GMWSCEN!$HJ$2:$HJ$150=BV$1),0),$B12-1973)</f>
        <v>-4.6421999999999999</v>
      </c>
      <c r="BY12">
        <f>+BY8+1</f>
        <v>1981</v>
      </c>
      <c r="CB12">
        <f t="shared" si="45"/>
        <v>1985</v>
      </c>
      <c r="CC12">
        <f t="shared" si="46"/>
        <v>198501</v>
      </c>
      <c r="CD12" s="11">
        <f t="shared" si="8"/>
        <v>1082140</v>
      </c>
      <c r="CE12" s="11">
        <f t="shared" si="8"/>
        <v>9034</v>
      </c>
      <c r="CF12" s="11">
        <f t="shared" si="8"/>
        <v>-2703</v>
      </c>
      <c r="CG12" s="11">
        <f t="shared" si="8"/>
        <v>150561</v>
      </c>
      <c r="CH12" s="11">
        <f t="shared" si="8"/>
        <v>6331</v>
      </c>
      <c r="CI12" s="11">
        <f t="shared" si="8"/>
        <v>14387</v>
      </c>
      <c r="CJ12" s="11">
        <f t="shared" si="8"/>
        <v>162245</v>
      </c>
      <c r="CK12" s="11">
        <f t="shared" si="9"/>
        <v>111237.2</v>
      </c>
      <c r="CL12" s="11">
        <f t="shared" si="10"/>
        <v>423971</v>
      </c>
      <c r="CM12" s="11">
        <f t="shared" si="10"/>
        <v>1083936</v>
      </c>
      <c r="CN12" s="13">
        <f t="shared" si="11"/>
        <v>39.176992500000004</v>
      </c>
      <c r="CO12" s="13">
        <f t="shared" si="11"/>
        <v>45.314549999999997</v>
      </c>
      <c r="CP12" s="13">
        <f t="shared" si="11"/>
        <v>11.625</v>
      </c>
      <c r="CQ12" s="11">
        <f t="shared" si="12"/>
        <v>102017.61</v>
      </c>
      <c r="CR12" s="13">
        <f t="shared" si="13"/>
        <v>66.375</v>
      </c>
      <c r="CS12" s="11">
        <f t="shared" si="14"/>
        <v>4.0000000000000001E-3</v>
      </c>
      <c r="CT12" s="13">
        <f t="shared" si="15"/>
        <v>11.324999999999999</v>
      </c>
      <c r="CU12" s="10">
        <f t="shared" si="16"/>
        <v>-0.32854080000000002</v>
      </c>
      <c r="CV12" s="11">
        <f t="shared" si="17"/>
        <v>1082140</v>
      </c>
      <c r="CW12" s="11">
        <f t="shared" si="17"/>
        <v>9034</v>
      </c>
      <c r="CX12" s="11">
        <f t="shared" si="17"/>
        <v>-2703</v>
      </c>
      <c r="CY12" s="11">
        <f t="shared" si="17"/>
        <v>150561</v>
      </c>
      <c r="CZ12" s="11">
        <f t="shared" si="17"/>
        <v>6331</v>
      </c>
      <c r="DA12" s="11">
        <f t="shared" si="17"/>
        <v>14387</v>
      </c>
      <c r="DB12" s="11">
        <f t="shared" si="17"/>
        <v>162245</v>
      </c>
      <c r="DC12" s="11">
        <f t="shared" si="18"/>
        <v>111237.2</v>
      </c>
      <c r="DD12" s="11">
        <f t="shared" si="19"/>
        <v>423971</v>
      </c>
      <c r="DE12" s="11">
        <f t="shared" si="19"/>
        <v>1083936</v>
      </c>
      <c r="DF12" s="13">
        <f t="shared" si="20"/>
        <v>39.176992500000004</v>
      </c>
      <c r="DG12" s="13">
        <f t="shared" si="20"/>
        <v>45.314549999999997</v>
      </c>
      <c r="DH12" s="13">
        <f t="shared" si="20"/>
        <v>11.625</v>
      </c>
      <c r="DI12" s="11">
        <f t="shared" si="21"/>
        <v>102017.61</v>
      </c>
      <c r="DJ12" s="13">
        <f t="shared" si="22"/>
        <v>66.375</v>
      </c>
      <c r="DK12" s="11">
        <f t="shared" si="23"/>
        <v>4.0000000000000001E-3</v>
      </c>
      <c r="DL12" s="13">
        <f t="shared" si="24"/>
        <v>11.324999999999999</v>
      </c>
      <c r="DM12" s="10">
        <f t="shared" si="25"/>
        <v>-0.32854080000000002</v>
      </c>
      <c r="DN12" s="11">
        <f t="shared" si="26"/>
        <v>1082140</v>
      </c>
      <c r="DO12" s="11">
        <f t="shared" si="26"/>
        <v>9034</v>
      </c>
      <c r="DP12" s="11">
        <f t="shared" si="26"/>
        <v>-2703</v>
      </c>
      <c r="DQ12" s="11">
        <f t="shared" si="26"/>
        <v>150561</v>
      </c>
      <c r="DR12" s="11">
        <f t="shared" si="26"/>
        <v>6331</v>
      </c>
      <c r="DS12" s="11">
        <f t="shared" si="26"/>
        <v>14387</v>
      </c>
      <c r="DT12" s="11">
        <f t="shared" si="26"/>
        <v>162245</v>
      </c>
      <c r="DU12" s="11">
        <f t="shared" si="27"/>
        <v>111237.2</v>
      </c>
      <c r="DV12" s="11">
        <f t="shared" si="28"/>
        <v>423971</v>
      </c>
      <c r="DW12" s="11">
        <f t="shared" si="28"/>
        <v>1083936</v>
      </c>
      <c r="DX12" s="13">
        <f t="shared" si="29"/>
        <v>39.176992500000004</v>
      </c>
      <c r="DY12" s="13">
        <f t="shared" si="29"/>
        <v>45.314549999999997</v>
      </c>
      <c r="DZ12" s="13">
        <f t="shared" si="29"/>
        <v>11.625</v>
      </c>
      <c r="EA12" s="11">
        <f t="shared" si="30"/>
        <v>102017.61</v>
      </c>
      <c r="EB12" s="13">
        <f t="shared" si="31"/>
        <v>66.375</v>
      </c>
      <c r="EC12" s="11">
        <f t="shared" si="32"/>
        <v>4.0000000000000001E-3</v>
      </c>
      <c r="ED12" s="13">
        <f t="shared" si="33"/>
        <v>11.324999999999999</v>
      </c>
      <c r="EE12" s="10">
        <f t="shared" si="34"/>
        <v>-0.32854080000000002</v>
      </c>
      <c r="EF12" s="11">
        <f t="shared" si="35"/>
        <v>1082140</v>
      </c>
      <c r="EG12" s="11">
        <f t="shared" si="35"/>
        <v>9034</v>
      </c>
      <c r="EH12" s="11">
        <f t="shared" si="35"/>
        <v>-2703</v>
      </c>
      <c r="EI12" s="11">
        <f t="shared" si="35"/>
        <v>150561</v>
      </c>
      <c r="EJ12" s="11">
        <f t="shared" si="35"/>
        <v>6331</v>
      </c>
      <c r="EK12" s="11">
        <f t="shared" si="35"/>
        <v>14387</v>
      </c>
      <c r="EL12" s="11">
        <f t="shared" si="35"/>
        <v>162245</v>
      </c>
      <c r="EM12" s="11">
        <f t="shared" si="36"/>
        <v>111237.2</v>
      </c>
      <c r="EN12" s="11">
        <f t="shared" si="37"/>
        <v>423971</v>
      </c>
      <c r="EO12" s="11">
        <f t="shared" si="37"/>
        <v>1083936</v>
      </c>
      <c r="EP12" s="13">
        <f t="shared" si="38"/>
        <v>39.176992500000004</v>
      </c>
      <c r="EQ12" s="13">
        <f t="shared" si="38"/>
        <v>45.314549999999997</v>
      </c>
      <c r="ER12" s="13">
        <f t="shared" si="38"/>
        <v>11.625</v>
      </c>
      <c r="ES12" s="11">
        <f t="shared" si="39"/>
        <v>102017.61</v>
      </c>
      <c r="ET12" s="13">
        <f t="shared" si="40"/>
        <v>66.375</v>
      </c>
      <c r="EU12" s="11">
        <f t="shared" si="41"/>
        <v>4.0000000000000001E-3</v>
      </c>
      <c r="EV12" s="13">
        <f t="shared" si="42"/>
        <v>11.324999999999999</v>
      </c>
      <c r="EW12" s="10">
        <f t="shared" si="43"/>
        <v>-0.32854080000000002</v>
      </c>
    </row>
    <row r="13" spans="1:153">
      <c r="B13">
        <f t="shared" si="44"/>
        <v>1986</v>
      </c>
      <c r="C13" cm="1">
        <f t="array" ref="C13">INDEX(GMWSCEN!$A$2:$HJ$150,MATCH(1,(GMWSCEN!$HI$2:$HI$150=C$3)*(GMWSCEN!$HJ$2:$HJ$150=C$1),0),$B13-1973)</f>
        <v>238846</v>
      </c>
      <c r="D13" cm="1">
        <f t="array" ref="D13">INDEX(GMWSCEN!$A$2:$HJ$150,MATCH(1,(GMWSCEN!$HI$2:$HI$150=D$3)*(GMWSCEN!$HJ$2:$HJ$150=D$1),0),$B13-1973)</f>
        <v>2967</v>
      </c>
      <c r="E13" cm="1">
        <f t="array" ref="E13">INDEX(GMWSCEN!$A$2:$HJ$150,MATCH(1,(GMWSCEN!$HI$2:$HI$150=E$3)*(GMWSCEN!$HJ$2:$HJ$150=E$1),0),$B13-1973)</f>
        <v>-1973</v>
      </c>
      <c r="F13" cm="1">
        <f t="array" ref="F13">INDEX(GMWSCEN!$A$2:$HJ$150,MATCH(1,(GMWSCEN!$HI$2:$HI$150=F$3)*(GMWSCEN!$HJ$2:$HJ$150=F$1),0),$B13-1973)</f>
        <v>27949</v>
      </c>
      <c r="G13" cm="1">
        <f t="array" ref="G13">INDEX(GMWSCEN!$A$2:$HJ$150,MATCH(1,(GMWSCEN!$HI$2:$HI$150=G$3)*(GMWSCEN!$HJ$2:$HJ$150=G$1),0),$B13-1973)</f>
        <v>994</v>
      </c>
      <c r="H13" cm="1">
        <f t="array" ref="H13">INDEX(GMWSCEN!$A$2:$HJ$150,MATCH(1,(GMWSCEN!$HI$2:$HI$150=H$3)*(GMWSCEN!$HJ$2:$HJ$150=H$1),0),$B13-1973)</f>
        <v>3223</v>
      </c>
      <c r="I13" cm="1">
        <f t="array" ref="I13">INDEX(GMWSCEN!$A$2:$HJ$150,MATCH(1,(GMWSCEN!$HI$2:$HI$150=I$3)*(GMWSCEN!$HJ$2:$HJ$150=I$1),0),$B13-1973)</f>
        <v>29199</v>
      </c>
      <c r="J13" cm="1">
        <f t="array" ref="J13">INDEX(GMWSCEN!$A$2:$HJ$150,MATCH(1,(GMWSCEN!$HI$2:$HI$150=J$3)*(GMWSCEN!$HJ$2:$HJ$150=J$1),0),$B13-1973)</f>
        <v>94133.53</v>
      </c>
      <c r="K13" cm="1">
        <f t="array" ref="K13">INDEX(GMWSCEN!$A$2:$HJ$150,MATCH(1,(GMWSCEN!$HI$2:$HI$150=K$3)*(GMWSCEN!$HJ$2:$HJ$150=K$1),0),$B13-1973)</f>
        <v>73310</v>
      </c>
      <c r="L13" cm="1">
        <f t="array" ref="L13">INDEX(GMWSCEN!$A$2:$HJ$150,MATCH(1,(GMWSCEN!$HI$2:$HI$150=L$3)*(GMWSCEN!$HJ$2:$HJ$150=L$1),0),$B13-1973)</f>
        <v>247831.7</v>
      </c>
      <c r="M13" cm="1">
        <f t="array" ref="M13">INDEX(GMWSCEN!$A$2:$HJ$150,MATCH(1,(GMWSCEN!$HI$2:$HI$150=M$3)*(GMWSCEN!$HJ$2:$HJ$150=M$1),0),$B13-1973)</f>
        <v>30.69342</v>
      </c>
      <c r="N13" cm="1">
        <f t="array" ref="N13">INDEX(GMWSCEN!$A$2:$HJ$150,MATCH(1,(GMWSCEN!$HI$2:$HI$150=N$3)*(GMWSCEN!$HJ$2:$HJ$150=N$1),0),$B13-1973)</f>
        <v>36.731310000000001</v>
      </c>
      <c r="O13" cm="1">
        <f t="array" ref="O13">INDEX(GMWSCEN!$A$2:$HJ$150,MATCH(1,(GMWSCEN!$HI$2:$HI$150=O$3)*(GMWSCEN!$HJ$2:$HJ$150=O$1),0),$B13-1973)</f>
        <v>14</v>
      </c>
      <c r="P13" cm="1">
        <f t="array" ref="P13">INDEX(GMWSCEN!$A$2:$HJ$150,MATCH(1,(GMWSCEN!$HI$2:$HI$150=P$3)*(GMWSCEN!$HJ$2:$HJ$150=P$1),0),$B13-1973)</f>
        <v>23640.62</v>
      </c>
      <c r="Q13" cm="1">
        <f t="array" ref="Q13">INDEX(GMWSCEN!$A$2:$HJ$150,MATCH(1,(GMWSCEN!$HI$2:$HI$150=Q$3)*(GMWSCEN!$HJ$2:$HJ$150=Q$1),0),$B13-1973)</f>
        <v>59.5</v>
      </c>
      <c r="R13" cm="1">
        <f t="array" ref="R13">INDEX(GMWSCEN!$A$2:$HJ$150,MATCH(1,(GMWSCEN!$HI$2:$HI$150=R$3)*(GMWSCEN!$HJ$2:$HJ$150=R$1),0),$B13-1973)</f>
        <v>1E-3</v>
      </c>
      <c r="S13" cm="1">
        <f t="array" ref="S13">INDEX(GMWSCEN!$A$2:$HJ$150,MATCH(1,(GMWSCEN!$HI$2:$HI$150=S$3)*(GMWSCEN!$HJ$2:$HJ$150=S$1),0),$B13-1973)</f>
        <v>9.9</v>
      </c>
      <c r="T13" cm="1">
        <f t="array" ref="T13">INDEX(GMWSCEN!$A$2:$HJ$150,MATCH(1,(GMWSCEN!$HI$2:$HI$150=T$3)*(GMWSCEN!$HJ$2:$HJ$150=T$1),0),$B13-1973)</f>
        <v>-3.6931039999999999</v>
      </c>
      <c r="U13" cm="1">
        <f t="array" ref="U13">INDEX(GMWSCEN!$A$2:$HJ$150,MATCH(1,(GMWSCEN!$HI$2:$HI$150=U$3)*(GMWSCEN!$HJ$2:$HJ$150=U$1),0),$B13-1973)</f>
        <v>238846</v>
      </c>
      <c r="V13" cm="1">
        <f t="array" ref="V13">INDEX(GMWSCEN!$A$2:$HJ$150,MATCH(1,(GMWSCEN!$HI$2:$HI$150=V$3)*(GMWSCEN!$HJ$2:$HJ$150=V$1),0),$B13-1973)</f>
        <v>2967</v>
      </c>
      <c r="W13" cm="1">
        <f t="array" ref="W13">INDEX(GMWSCEN!$A$2:$HJ$150,MATCH(1,(GMWSCEN!$HI$2:$HI$150=W$3)*(GMWSCEN!$HJ$2:$HJ$150=W$1),0),$B13-1973)</f>
        <v>-1973</v>
      </c>
      <c r="X13" cm="1">
        <f t="array" ref="X13">INDEX(GMWSCEN!$A$2:$HJ$150,MATCH(1,(GMWSCEN!$HI$2:$HI$150=X$3)*(GMWSCEN!$HJ$2:$HJ$150=X$1),0),$B13-1973)</f>
        <v>27949</v>
      </c>
      <c r="Y13" cm="1">
        <f t="array" ref="Y13">INDEX(GMWSCEN!$A$2:$HJ$150,MATCH(1,(GMWSCEN!$HI$2:$HI$150=Y$3)*(GMWSCEN!$HJ$2:$HJ$150=Y$1),0),$B13-1973)</f>
        <v>994</v>
      </c>
      <c r="Z13" cm="1">
        <f t="array" ref="Z13">INDEX(GMWSCEN!$A$2:$HJ$150,MATCH(1,(GMWSCEN!$HI$2:$HI$150=Z$3)*(GMWSCEN!$HJ$2:$HJ$150=Z$1),0),$B13-1973)</f>
        <v>3223</v>
      </c>
      <c r="AA13" cm="1">
        <f t="array" ref="AA13">INDEX(GMWSCEN!$A$2:$HJ$150,MATCH(1,(GMWSCEN!$HI$2:$HI$150=AA$3)*(GMWSCEN!$HJ$2:$HJ$150=AA$1),0),$B13-1973)</f>
        <v>29199</v>
      </c>
      <c r="AB13" cm="1">
        <f t="array" ref="AB13">INDEX(GMWSCEN!$A$2:$HJ$150,MATCH(1,(GMWSCEN!$HI$2:$HI$150=AB$3)*(GMWSCEN!$HJ$2:$HJ$150=AB$1),0),$B13-1973)</f>
        <v>94133.53</v>
      </c>
      <c r="AC13" cm="1">
        <f t="array" ref="AC13">INDEX(GMWSCEN!$A$2:$HJ$150,MATCH(1,(GMWSCEN!$HI$2:$HI$150=AC$3)*(GMWSCEN!$HJ$2:$HJ$150=AC$1),0),$B13-1973)</f>
        <v>73310</v>
      </c>
      <c r="AD13" cm="1">
        <f t="array" ref="AD13">INDEX(GMWSCEN!$A$2:$HJ$150,MATCH(1,(GMWSCEN!$HI$2:$HI$150=AD$3)*(GMWSCEN!$HJ$2:$HJ$150=AD$1),0),$B13-1973)</f>
        <v>247831.7</v>
      </c>
      <c r="AE13" cm="1">
        <f t="array" ref="AE13">INDEX(GMWSCEN!$A$2:$HJ$150,MATCH(1,(GMWSCEN!$HI$2:$HI$150=AE$3)*(GMWSCEN!$HJ$2:$HJ$150=AE$1),0),$B13-1973)</f>
        <v>30.69342</v>
      </c>
      <c r="AF13" cm="1">
        <f t="array" ref="AF13">INDEX(GMWSCEN!$A$2:$HJ$150,MATCH(1,(GMWSCEN!$HI$2:$HI$150=AF$3)*(GMWSCEN!$HJ$2:$HJ$150=AF$1),0),$B13-1973)</f>
        <v>36.731310000000001</v>
      </c>
      <c r="AG13" cm="1">
        <f t="array" ref="AG13">INDEX(GMWSCEN!$A$2:$HJ$150,MATCH(1,(GMWSCEN!$HI$2:$HI$150=AG$3)*(GMWSCEN!$HJ$2:$HJ$150=AG$1),0),$B13-1973)</f>
        <v>14</v>
      </c>
      <c r="AH13" cm="1">
        <f t="array" ref="AH13">INDEX(GMWSCEN!$A$2:$HJ$150,MATCH(1,(GMWSCEN!$HI$2:$HI$150=AH$3)*(GMWSCEN!$HJ$2:$HJ$150=AH$1),0),$B13-1973)</f>
        <v>23640.62</v>
      </c>
      <c r="AI13" cm="1">
        <f t="array" ref="AI13">INDEX(GMWSCEN!$A$2:$HJ$150,MATCH(1,(GMWSCEN!$HI$2:$HI$150=AI$3)*(GMWSCEN!$HJ$2:$HJ$150=AI$1),0),$B13-1973)</f>
        <v>59.5</v>
      </c>
      <c r="AJ13" cm="1">
        <f t="array" ref="AJ13">INDEX(GMWSCEN!$A$2:$HJ$150,MATCH(1,(GMWSCEN!$HI$2:$HI$150=AJ$3)*(GMWSCEN!$HJ$2:$HJ$150=AJ$1),0),$B13-1973)</f>
        <v>1E-3</v>
      </c>
      <c r="AK13" cm="1">
        <f t="array" ref="AK13">INDEX(GMWSCEN!$A$2:$HJ$150,MATCH(1,(GMWSCEN!$HI$2:$HI$150=AK$3)*(GMWSCEN!$HJ$2:$HJ$150=AK$1),0),$B13-1973)</f>
        <v>9.9</v>
      </c>
      <c r="AL13" cm="1">
        <f t="array" ref="AL13">INDEX(GMWSCEN!$A$2:$HJ$150,MATCH(1,(GMWSCEN!$HI$2:$HI$150=AL$3)*(GMWSCEN!$HJ$2:$HJ$150=AL$1),0),$B13-1973)</f>
        <v>-3.6931039999999999</v>
      </c>
      <c r="AM13" cm="1">
        <f t="array" ref="AM13">INDEX(GMWSCEN!$A$2:$HJ$150,MATCH(1,(GMWSCEN!$HI$2:$HI$150=AM$3)*(GMWSCEN!$HJ$2:$HJ$150=AM$1),0),$B13-1973)</f>
        <v>238846</v>
      </c>
      <c r="AN13" cm="1">
        <f t="array" ref="AN13">INDEX(GMWSCEN!$A$2:$HJ$150,MATCH(1,(GMWSCEN!$HI$2:$HI$150=AN$3)*(GMWSCEN!$HJ$2:$HJ$150=AN$1),0),$B13-1973)</f>
        <v>2967</v>
      </c>
      <c r="AO13" cm="1">
        <f t="array" ref="AO13">INDEX(GMWSCEN!$A$2:$HJ$150,MATCH(1,(GMWSCEN!$HI$2:$HI$150=AO$3)*(GMWSCEN!$HJ$2:$HJ$150=AO$1),0),$B13-1973)</f>
        <v>-1973</v>
      </c>
      <c r="AP13" cm="1">
        <f t="array" ref="AP13">INDEX(GMWSCEN!$A$2:$HJ$150,MATCH(1,(GMWSCEN!$HI$2:$HI$150=AP$3)*(GMWSCEN!$HJ$2:$HJ$150=AP$1),0),$B13-1973)</f>
        <v>27949</v>
      </c>
      <c r="AQ13" cm="1">
        <f t="array" ref="AQ13">INDEX(GMWSCEN!$A$2:$HJ$150,MATCH(1,(GMWSCEN!$HI$2:$HI$150=AQ$3)*(GMWSCEN!$HJ$2:$HJ$150=AQ$1),0),$B13-1973)</f>
        <v>994</v>
      </c>
      <c r="AR13" cm="1">
        <f t="array" ref="AR13">INDEX(GMWSCEN!$A$2:$HJ$150,MATCH(1,(GMWSCEN!$HI$2:$HI$150=AR$3)*(GMWSCEN!$HJ$2:$HJ$150=AR$1),0),$B13-1973)</f>
        <v>3223</v>
      </c>
      <c r="AS13" cm="1">
        <f t="array" ref="AS13">INDEX(GMWSCEN!$A$2:$HJ$150,MATCH(1,(GMWSCEN!$HI$2:$HI$150=AS$3)*(GMWSCEN!$HJ$2:$HJ$150=AS$1),0),$B13-1973)</f>
        <v>29199</v>
      </c>
      <c r="AT13" cm="1">
        <f t="array" ref="AT13">INDEX(GMWSCEN!$A$2:$HJ$150,MATCH(1,(GMWSCEN!$HI$2:$HI$150=AT$3)*(GMWSCEN!$HJ$2:$HJ$150=AT$1),0),$B13-1973)</f>
        <v>94133.53</v>
      </c>
      <c r="AU13" cm="1">
        <f t="array" ref="AU13">INDEX(GMWSCEN!$A$2:$HJ$150,MATCH(1,(GMWSCEN!$HI$2:$HI$150=AU$3)*(GMWSCEN!$HJ$2:$HJ$150=AU$1),0),$B13-1973)</f>
        <v>73310</v>
      </c>
      <c r="AV13" cm="1">
        <f t="array" ref="AV13">INDEX(GMWSCEN!$A$2:$HJ$150,MATCH(1,(GMWSCEN!$HI$2:$HI$150=AV$3)*(GMWSCEN!$HJ$2:$HJ$150=AV$1),0),$B13-1973)</f>
        <v>247831.7</v>
      </c>
      <c r="AW13" cm="1">
        <f t="array" ref="AW13">INDEX(GMWSCEN!$A$2:$HJ$150,MATCH(1,(GMWSCEN!$HI$2:$HI$150=AW$3)*(GMWSCEN!$HJ$2:$HJ$150=AW$1),0),$B13-1973)</f>
        <v>30.69342</v>
      </c>
      <c r="AX13" cm="1">
        <f t="array" ref="AX13">INDEX(GMWSCEN!$A$2:$HJ$150,MATCH(1,(GMWSCEN!$HI$2:$HI$150=AX$3)*(GMWSCEN!$HJ$2:$HJ$150=AX$1),0),$B13-1973)</f>
        <v>36.731310000000001</v>
      </c>
      <c r="AY13" cm="1">
        <f t="array" ref="AY13">INDEX(GMWSCEN!$A$2:$HJ$150,MATCH(1,(GMWSCEN!$HI$2:$HI$150=AY$3)*(GMWSCEN!$HJ$2:$HJ$150=AY$1),0),$B13-1973)</f>
        <v>14</v>
      </c>
      <c r="AZ13" cm="1">
        <f t="array" ref="AZ13">INDEX(GMWSCEN!$A$2:$HJ$150,MATCH(1,(GMWSCEN!$HI$2:$HI$150=AZ$3)*(GMWSCEN!$HJ$2:$HJ$150=AZ$1),0),$B13-1973)</f>
        <v>23640.62</v>
      </c>
      <c r="BA13" cm="1">
        <f t="array" ref="BA13">INDEX(GMWSCEN!$A$2:$HJ$150,MATCH(1,(GMWSCEN!$HI$2:$HI$150=BA$3)*(GMWSCEN!$HJ$2:$HJ$150=BA$1),0),$B13-1973)</f>
        <v>59.5</v>
      </c>
      <c r="BB13" cm="1">
        <f t="array" ref="BB13">INDEX(GMWSCEN!$A$2:$HJ$150,MATCH(1,(GMWSCEN!$HI$2:$HI$150=BB$3)*(GMWSCEN!$HJ$2:$HJ$150=BB$1),0),$B13-1973)</f>
        <v>1E-3</v>
      </c>
      <c r="BC13" cm="1">
        <f t="array" ref="BC13">INDEX(GMWSCEN!$A$2:$HJ$150,MATCH(1,(GMWSCEN!$HI$2:$HI$150=BC$3)*(GMWSCEN!$HJ$2:$HJ$150=BC$1),0),$B13-1973)</f>
        <v>9.9</v>
      </c>
      <c r="BD13" cm="1">
        <f t="array" ref="BD13">INDEX(GMWSCEN!$A$2:$HJ$150,MATCH(1,(GMWSCEN!$HI$2:$HI$150=BD$3)*(GMWSCEN!$HJ$2:$HJ$150=BD$1),0),$B13-1973)</f>
        <v>-3.6931039999999999</v>
      </c>
      <c r="BE13" cm="1">
        <f t="array" ref="BE13">INDEX(GMWSCEN!$A$2:$HJ$150,MATCH(1,(GMWSCEN!$HI$2:$HI$150=BE$3)*(GMWSCEN!$HJ$2:$HJ$150=BE$1),0),$B13-1973)</f>
        <v>238846</v>
      </c>
      <c r="BF13" cm="1">
        <f t="array" ref="BF13">INDEX(GMWSCEN!$A$2:$HJ$150,MATCH(1,(GMWSCEN!$HI$2:$HI$150=BF$3)*(GMWSCEN!$HJ$2:$HJ$150=BF$1),0),$B13-1973)</f>
        <v>2967</v>
      </c>
      <c r="BG13" cm="1">
        <f t="array" ref="BG13">INDEX(GMWSCEN!$A$2:$HJ$150,MATCH(1,(GMWSCEN!$HI$2:$HI$150=BG$3)*(GMWSCEN!$HJ$2:$HJ$150=BG$1),0),$B13-1973)</f>
        <v>-1973</v>
      </c>
      <c r="BH13" cm="1">
        <f t="array" ref="BH13">INDEX(GMWSCEN!$A$2:$HJ$150,MATCH(1,(GMWSCEN!$HI$2:$HI$150=BH$3)*(GMWSCEN!$HJ$2:$HJ$150=BH$1),0),$B13-1973)</f>
        <v>27949</v>
      </c>
      <c r="BI13" cm="1">
        <f t="array" ref="BI13">INDEX(GMWSCEN!$A$2:$HJ$150,MATCH(1,(GMWSCEN!$HI$2:$HI$150=BI$3)*(GMWSCEN!$HJ$2:$HJ$150=BI$1),0),$B13-1973)</f>
        <v>994</v>
      </c>
      <c r="BJ13" cm="1">
        <f t="array" ref="BJ13">INDEX(GMWSCEN!$A$2:$HJ$150,MATCH(1,(GMWSCEN!$HI$2:$HI$150=BJ$3)*(GMWSCEN!$HJ$2:$HJ$150=BJ$1),0),$B13-1973)</f>
        <v>3223</v>
      </c>
      <c r="BK13" cm="1">
        <f t="array" ref="BK13">INDEX(GMWSCEN!$A$2:$HJ$150,MATCH(1,(GMWSCEN!$HI$2:$HI$150=BK$3)*(GMWSCEN!$HJ$2:$HJ$150=BK$1),0),$B13-1973)</f>
        <v>29199</v>
      </c>
      <c r="BL13" cm="1">
        <f t="array" ref="BL13">INDEX(GMWSCEN!$A$2:$HJ$150,MATCH(1,(GMWSCEN!$HI$2:$HI$150=BL$3)*(GMWSCEN!$HJ$2:$HJ$150=BL$1),0),$B13-1973)</f>
        <v>94133.53</v>
      </c>
      <c r="BM13" cm="1">
        <f t="array" ref="BM13">INDEX(GMWSCEN!$A$2:$HJ$150,MATCH(1,(GMWSCEN!$HI$2:$HI$150=BM$3)*(GMWSCEN!$HJ$2:$HJ$150=BM$1),0),$B13-1973)</f>
        <v>73310</v>
      </c>
      <c r="BN13" cm="1">
        <f t="array" ref="BN13">INDEX(GMWSCEN!$A$2:$HJ$150,MATCH(1,(GMWSCEN!$HI$2:$HI$150=BN$3)*(GMWSCEN!$HJ$2:$HJ$150=BN$1),0),$B13-1973)</f>
        <v>247831.7</v>
      </c>
      <c r="BO13" cm="1">
        <f t="array" ref="BO13">INDEX(GMWSCEN!$A$2:$HJ$150,MATCH(1,(GMWSCEN!$HI$2:$HI$150=BO$3)*(GMWSCEN!$HJ$2:$HJ$150=BO$1),0),$B13-1973)</f>
        <v>30.69342</v>
      </c>
      <c r="BP13" cm="1">
        <f t="array" ref="BP13">INDEX(GMWSCEN!$A$2:$HJ$150,MATCH(1,(GMWSCEN!$HI$2:$HI$150=BP$3)*(GMWSCEN!$HJ$2:$HJ$150=BP$1),0),$B13-1973)</f>
        <v>36.731310000000001</v>
      </c>
      <c r="BQ13" cm="1">
        <f t="array" ref="BQ13">INDEX(GMWSCEN!$A$2:$HJ$150,MATCH(1,(GMWSCEN!$HI$2:$HI$150=BQ$3)*(GMWSCEN!$HJ$2:$HJ$150=BQ$1),0),$B13-1973)</f>
        <v>14</v>
      </c>
      <c r="BR13" cm="1">
        <f t="array" ref="BR13">INDEX(GMWSCEN!$A$2:$HJ$150,MATCH(1,(GMWSCEN!$HI$2:$HI$150=BR$3)*(GMWSCEN!$HJ$2:$HJ$150=BR$1),0),$B13-1973)</f>
        <v>23640.62</v>
      </c>
      <c r="BS13" cm="1">
        <f t="array" ref="BS13">INDEX(GMWSCEN!$A$2:$HJ$150,MATCH(1,(GMWSCEN!$HI$2:$HI$150=BS$3)*(GMWSCEN!$HJ$2:$HJ$150=BS$1),0),$B13-1973)</f>
        <v>59.5</v>
      </c>
      <c r="BT13" cm="1">
        <f t="array" ref="BT13">INDEX(GMWSCEN!$A$2:$HJ$150,MATCH(1,(GMWSCEN!$HI$2:$HI$150=BT$3)*(GMWSCEN!$HJ$2:$HJ$150=BT$1),0),$B13-1973)</f>
        <v>1E-3</v>
      </c>
      <c r="BU13" cm="1">
        <f t="array" ref="BU13">INDEX(GMWSCEN!$A$2:$HJ$150,MATCH(1,(GMWSCEN!$HI$2:$HI$150=BU$3)*(GMWSCEN!$HJ$2:$HJ$150=BU$1),0),$B13-1973)</f>
        <v>9.9</v>
      </c>
      <c r="BV13" cm="1">
        <f t="array" ref="BV13">INDEX(GMWSCEN!$A$2:$HJ$150,MATCH(1,(GMWSCEN!$HI$2:$HI$150=BV$3)*(GMWSCEN!$HJ$2:$HJ$150=BV$1),0),$B13-1973)</f>
        <v>-3.6931039999999999</v>
      </c>
      <c r="BY13">
        <f t="shared" ref="BY13:BY76" si="47">+BY9+1</f>
        <v>1981</v>
      </c>
      <c r="CB13">
        <f t="shared" si="45"/>
        <v>1986</v>
      </c>
      <c r="CC13">
        <f t="shared" si="46"/>
        <v>198601</v>
      </c>
      <c r="CD13" s="11">
        <f t="shared" si="8"/>
        <v>1118364</v>
      </c>
      <c r="CE13" s="11">
        <f t="shared" si="8"/>
        <v>8482</v>
      </c>
      <c r="CF13" s="11">
        <f t="shared" si="8"/>
        <v>-4493</v>
      </c>
      <c r="CG13" s="11">
        <f t="shared" si="8"/>
        <v>158890</v>
      </c>
      <c r="CH13" s="11">
        <f t="shared" si="8"/>
        <v>4247</v>
      </c>
      <c r="CI13" s="11">
        <f t="shared" si="8"/>
        <v>15860</v>
      </c>
      <c r="CJ13" s="11">
        <f t="shared" si="8"/>
        <v>170257</v>
      </c>
      <c r="CK13" s="11">
        <f t="shared" si="9"/>
        <v>118539.7</v>
      </c>
      <c r="CL13" s="11">
        <f t="shared" si="10"/>
        <v>455983</v>
      </c>
      <c r="CM13" s="11">
        <f t="shared" si="10"/>
        <v>1111237.2</v>
      </c>
      <c r="CN13" s="13">
        <f t="shared" si="11"/>
        <v>40.764627500000003</v>
      </c>
      <c r="CO13" s="13">
        <f t="shared" si="11"/>
        <v>46.761385000000004</v>
      </c>
      <c r="CP13" s="13">
        <f t="shared" si="11"/>
        <v>10.125</v>
      </c>
      <c r="CQ13" s="11">
        <f t="shared" si="12"/>
        <v>104175.67000000001</v>
      </c>
      <c r="CR13" s="13">
        <f t="shared" si="13"/>
        <v>68.174999999999997</v>
      </c>
      <c r="CS13" s="11">
        <f t="shared" si="14"/>
        <v>4.0000000000000001E-3</v>
      </c>
      <c r="CT13" s="13">
        <f t="shared" si="15"/>
        <v>11.275</v>
      </c>
      <c r="CU13" s="10">
        <f t="shared" si="16"/>
        <v>1.349545</v>
      </c>
      <c r="CV13" s="11">
        <f t="shared" si="17"/>
        <v>1118364</v>
      </c>
      <c r="CW13" s="11">
        <f t="shared" si="17"/>
        <v>8482</v>
      </c>
      <c r="CX13" s="11">
        <f t="shared" si="17"/>
        <v>-4493</v>
      </c>
      <c r="CY13" s="11">
        <f t="shared" si="17"/>
        <v>158890</v>
      </c>
      <c r="CZ13" s="11">
        <f t="shared" si="17"/>
        <v>4247</v>
      </c>
      <c r="DA13" s="11">
        <f t="shared" si="17"/>
        <v>15860</v>
      </c>
      <c r="DB13" s="11">
        <f t="shared" si="17"/>
        <v>170257</v>
      </c>
      <c r="DC13" s="11">
        <f t="shared" si="18"/>
        <v>118539.7</v>
      </c>
      <c r="DD13" s="11">
        <f t="shared" si="19"/>
        <v>455983</v>
      </c>
      <c r="DE13" s="11">
        <f t="shared" si="19"/>
        <v>1111237.2</v>
      </c>
      <c r="DF13" s="13">
        <f t="shared" si="20"/>
        <v>40.764627500000003</v>
      </c>
      <c r="DG13" s="13">
        <f t="shared" si="20"/>
        <v>46.761385000000004</v>
      </c>
      <c r="DH13" s="13">
        <f t="shared" si="20"/>
        <v>10.125</v>
      </c>
      <c r="DI13" s="11">
        <f t="shared" si="21"/>
        <v>104175.67000000001</v>
      </c>
      <c r="DJ13" s="13">
        <f t="shared" si="22"/>
        <v>68.174999999999997</v>
      </c>
      <c r="DK13" s="11">
        <f t="shared" si="23"/>
        <v>4.0000000000000001E-3</v>
      </c>
      <c r="DL13" s="13">
        <f t="shared" si="24"/>
        <v>11.275</v>
      </c>
      <c r="DM13" s="10">
        <f t="shared" si="25"/>
        <v>1.349545</v>
      </c>
      <c r="DN13" s="11">
        <f t="shared" si="26"/>
        <v>1118364</v>
      </c>
      <c r="DO13" s="11">
        <f t="shared" si="26"/>
        <v>8482</v>
      </c>
      <c r="DP13" s="11">
        <f t="shared" si="26"/>
        <v>-4493</v>
      </c>
      <c r="DQ13" s="11">
        <f t="shared" si="26"/>
        <v>158890</v>
      </c>
      <c r="DR13" s="11">
        <f t="shared" si="26"/>
        <v>4247</v>
      </c>
      <c r="DS13" s="11">
        <f t="shared" si="26"/>
        <v>15860</v>
      </c>
      <c r="DT13" s="11">
        <f t="shared" si="26"/>
        <v>170257</v>
      </c>
      <c r="DU13" s="11">
        <f t="shared" si="27"/>
        <v>118539.7</v>
      </c>
      <c r="DV13" s="11">
        <f t="shared" si="28"/>
        <v>455983</v>
      </c>
      <c r="DW13" s="11">
        <f t="shared" si="28"/>
        <v>1111237.2</v>
      </c>
      <c r="DX13" s="13">
        <f t="shared" si="29"/>
        <v>40.764627500000003</v>
      </c>
      <c r="DY13" s="13">
        <f t="shared" si="29"/>
        <v>46.761385000000004</v>
      </c>
      <c r="DZ13" s="13">
        <f t="shared" si="29"/>
        <v>10.125</v>
      </c>
      <c r="EA13" s="11">
        <f t="shared" si="30"/>
        <v>104175.67000000001</v>
      </c>
      <c r="EB13" s="13">
        <f t="shared" si="31"/>
        <v>68.174999999999997</v>
      </c>
      <c r="EC13" s="11">
        <f t="shared" si="32"/>
        <v>4.0000000000000001E-3</v>
      </c>
      <c r="ED13" s="13">
        <f t="shared" si="33"/>
        <v>11.275</v>
      </c>
      <c r="EE13" s="10">
        <f t="shared" si="34"/>
        <v>1.349545</v>
      </c>
      <c r="EF13" s="11">
        <f t="shared" si="35"/>
        <v>1118364</v>
      </c>
      <c r="EG13" s="11">
        <f t="shared" si="35"/>
        <v>8482</v>
      </c>
      <c r="EH13" s="11">
        <f t="shared" si="35"/>
        <v>-4493</v>
      </c>
      <c r="EI13" s="11">
        <f t="shared" si="35"/>
        <v>158890</v>
      </c>
      <c r="EJ13" s="11">
        <f t="shared" si="35"/>
        <v>4247</v>
      </c>
      <c r="EK13" s="11">
        <f t="shared" si="35"/>
        <v>15860</v>
      </c>
      <c r="EL13" s="11">
        <f t="shared" si="35"/>
        <v>170257</v>
      </c>
      <c r="EM13" s="11">
        <f t="shared" si="36"/>
        <v>118539.7</v>
      </c>
      <c r="EN13" s="11">
        <f t="shared" si="37"/>
        <v>455983</v>
      </c>
      <c r="EO13" s="11">
        <f t="shared" si="37"/>
        <v>1111237.2</v>
      </c>
      <c r="EP13" s="13">
        <f t="shared" si="38"/>
        <v>40.764627500000003</v>
      </c>
      <c r="EQ13" s="13">
        <f t="shared" si="38"/>
        <v>46.761385000000004</v>
      </c>
      <c r="ER13" s="13">
        <f t="shared" si="38"/>
        <v>10.125</v>
      </c>
      <c r="ES13" s="11">
        <f t="shared" si="39"/>
        <v>104175.67000000001</v>
      </c>
      <c r="ET13" s="13">
        <f t="shared" si="40"/>
        <v>68.174999999999997</v>
      </c>
      <c r="EU13" s="11">
        <f t="shared" si="41"/>
        <v>4.0000000000000001E-3</v>
      </c>
      <c r="EV13" s="13">
        <f t="shared" si="42"/>
        <v>11.275</v>
      </c>
      <c r="EW13" s="10">
        <f t="shared" si="43"/>
        <v>1.349545</v>
      </c>
    </row>
    <row r="14" spans="1:153">
      <c r="B14">
        <f t="shared" si="44"/>
        <v>1987</v>
      </c>
      <c r="C14" cm="1">
        <f t="array" ref="C14">INDEX(GMWSCEN!$A$2:$HJ$150,MATCH(1,(GMWSCEN!$HI$2:$HI$150=C$3)*(GMWSCEN!$HJ$2:$HJ$150=C$1),0),$B14-1973)</f>
        <v>239131</v>
      </c>
      <c r="D14" cm="1">
        <f t="array" ref="D14">INDEX(GMWSCEN!$A$2:$HJ$150,MATCH(1,(GMWSCEN!$HI$2:$HI$150=D$3)*(GMWSCEN!$HJ$2:$HJ$150=D$1),0),$B14-1973)</f>
        <v>-990.99990000000003</v>
      </c>
      <c r="E14" cm="1">
        <f t="array" ref="E14">INDEX(GMWSCEN!$A$2:$HJ$150,MATCH(1,(GMWSCEN!$HI$2:$HI$150=E$3)*(GMWSCEN!$HJ$2:$HJ$150=E$1),0),$B14-1973)</f>
        <v>1855</v>
      </c>
      <c r="F14" cm="1">
        <f t="array" ref="F14">INDEX(GMWSCEN!$A$2:$HJ$150,MATCH(1,(GMWSCEN!$HI$2:$HI$150=F$3)*(GMWSCEN!$HJ$2:$HJ$150=F$1),0),$B14-1973)</f>
        <v>26934</v>
      </c>
      <c r="G14" cm="1">
        <f t="array" ref="G14">INDEX(GMWSCEN!$A$2:$HJ$150,MATCH(1,(GMWSCEN!$HI$2:$HI$150=G$3)*(GMWSCEN!$HJ$2:$HJ$150=G$1),0),$B14-1973)</f>
        <v>864</v>
      </c>
      <c r="H14" cm="1">
        <f t="array" ref="H14">INDEX(GMWSCEN!$A$2:$HJ$150,MATCH(1,(GMWSCEN!$HI$2:$HI$150=H$3)*(GMWSCEN!$HJ$2:$HJ$150=H$1),0),$B14-1973)</f>
        <v>3274</v>
      </c>
      <c r="I14" cm="1">
        <f t="array" ref="I14">INDEX(GMWSCEN!$A$2:$HJ$150,MATCH(1,(GMWSCEN!$HI$2:$HI$150=I$3)*(GMWSCEN!$HJ$2:$HJ$150=I$1),0),$B14-1973)</f>
        <v>32063</v>
      </c>
      <c r="J14" cm="1">
        <f t="array" ref="J14">INDEX(GMWSCEN!$A$2:$HJ$150,MATCH(1,(GMWSCEN!$HI$2:$HI$150=J$3)*(GMWSCEN!$HJ$2:$HJ$150=J$1),0),$B14-1973)</f>
        <v>95587.21</v>
      </c>
      <c r="K14" cm="1">
        <f t="array" ref="K14">INDEX(GMWSCEN!$A$2:$HJ$150,MATCH(1,(GMWSCEN!$HI$2:$HI$150=K$3)*(GMWSCEN!$HJ$2:$HJ$150=K$1),0),$B14-1973)</f>
        <v>75597</v>
      </c>
      <c r="L14" cm="1">
        <f t="array" ref="L14">INDEX(GMWSCEN!$A$2:$HJ$150,MATCH(1,(GMWSCEN!$HI$2:$HI$150=L$3)*(GMWSCEN!$HJ$2:$HJ$150=L$1),0),$B14-1973)</f>
        <v>248016</v>
      </c>
      <c r="M14" cm="1">
        <f t="array" ref="M14">INDEX(GMWSCEN!$A$2:$HJ$150,MATCH(1,(GMWSCEN!$HI$2:$HI$150=M$3)*(GMWSCEN!$HJ$2:$HJ$150=M$1),0),$B14-1973)</f>
        <v>31.613219999999998</v>
      </c>
      <c r="N14" cm="1">
        <f t="array" ref="N14">INDEX(GMWSCEN!$A$2:$HJ$150,MATCH(1,(GMWSCEN!$HI$2:$HI$150=N$3)*(GMWSCEN!$HJ$2:$HJ$150=N$1),0),$B14-1973)</f>
        <v>37.435180000000003</v>
      </c>
      <c r="O14" cm="1">
        <f t="array" ref="O14">INDEX(GMWSCEN!$A$2:$HJ$150,MATCH(1,(GMWSCEN!$HI$2:$HI$150=O$3)*(GMWSCEN!$HJ$2:$HJ$150=O$1),0),$B14-1973)</f>
        <v>14.375</v>
      </c>
      <c r="P14" cm="1">
        <f t="array" ref="P14">INDEX(GMWSCEN!$A$2:$HJ$150,MATCH(1,(GMWSCEN!$HI$2:$HI$150=P$3)*(GMWSCEN!$HJ$2:$HJ$150=P$1),0),$B14-1973)</f>
        <v>23640.62</v>
      </c>
      <c r="Q14" cm="1">
        <f t="array" ref="Q14">INDEX(GMWSCEN!$A$2:$HJ$150,MATCH(1,(GMWSCEN!$HI$2:$HI$150=Q$3)*(GMWSCEN!$HJ$2:$HJ$150=Q$1),0),$B14-1973)</f>
        <v>60.2</v>
      </c>
      <c r="R14" cm="1">
        <f t="array" ref="R14">INDEX(GMWSCEN!$A$2:$HJ$150,MATCH(1,(GMWSCEN!$HI$2:$HI$150=R$3)*(GMWSCEN!$HJ$2:$HJ$150=R$1),0),$B14-1973)</f>
        <v>1E-3</v>
      </c>
      <c r="S14" cm="1">
        <f t="array" ref="S14">INDEX(GMWSCEN!$A$2:$HJ$150,MATCH(1,(GMWSCEN!$HI$2:$HI$150=S$3)*(GMWSCEN!$HJ$2:$HJ$150=S$1),0),$B14-1973)</f>
        <v>10.199999999999999</v>
      </c>
      <c r="T14" cm="1">
        <f t="array" ref="T14">INDEX(GMWSCEN!$A$2:$HJ$150,MATCH(1,(GMWSCEN!$HI$2:$HI$150=T$3)*(GMWSCEN!$HJ$2:$HJ$150=T$1),0),$B14-1973)</f>
        <v>-3.6481859999999999</v>
      </c>
      <c r="U14" cm="1">
        <f t="array" ref="U14">INDEX(GMWSCEN!$A$2:$HJ$150,MATCH(1,(GMWSCEN!$HI$2:$HI$150=U$3)*(GMWSCEN!$HJ$2:$HJ$150=U$1),0),$B14-1973)</f>
        <v>239131</v>
      </c>
      <c r="V14" cm="1">
        <f t="array" ref="V14">INDEX(GMWSCEN!$A$2:$HJ$150,MATCH(1,(GMWSCEN!$HI$2:$HI$150=V$3)*(GMWSCEN!$HJ$2:$HJ$150=V$1),0),$B14-1973)</f>
        <v>-990.99990000000003</v>
      </c>
      <c r="W14" cm="1">
        <f t="array" ref="W14">INDEX(GMWSCEN!$A$2:$HJ$150,MATCH(1,(GMWSCEN!$HI$2:$HI$150=W$3)*(GMWSCEN!$HJ$2:$HJ$150=W$1),0),$B14-1973)</f>
        <v>1855</v>
      </c>
      <c r="X14" cm="1">
        <f t="array" ref="X14">INDEX(GMWSCEN!$A$2:$HJ$150,MATCH(1,(GMWSCEN!$HI$2:$HI$150=X$3)*(GMWSCEN!$HJ$2:$HJ$150=X$1),0),$B14-1973)</f>
        <v>26934</v>
      </c>
      <c r="Y14" cm="1">
        <f t="array" ref="Y14">INDEX(GMWSCEN!$A$2:$HJ$150,MATCH(1,(GMWSCEN!$HI$2:$HI$150=Y$3)*(GMWSCEN!$HJ$2:$HJ$150=Y$1),0),$B14-1973)</f>
        <v>864</v>
      </c>
      <c r="Z14" cm="1">
        <f t="array" ref="Z14">INDEX(GMWSCEN!$A$2:$HJ$150,MATCH(1,(GMWSCEN!$HI$2:$HI$150=Z$3)*(GMWSCEN!$HJ$2:$HJ$150=Z$1),0),$B14-1973)</f>
        <v>3274</v>
      </c>
      <c r="AA14" cm="1">
        <f t="array" ref="AA14">INDEX(GMWSCEN!$A$2:$HJ$150,MATCH(1,(GMWSCEN!$HI$2:$HI$150=AA$3)*(GMWSCEN!$HJ$2:$HJ$150=AA$1),0),$B14-1973)</f>
        <v>32063</v>
      </c>
      <c r="AB14" cm="1">
        <f t="array" ref="AB14">INDEX(GMWSCEN!$A$2:$HJ$150,MATCH(1,(GMWSCEN!$HI$2:$HI$150=AB$3)*(GMWSCEN!$HJ$2:$HJ$150=AB$1),0),$B14-1973)</f>
        <v>95587.21</v>
      </c>
      <c r="AC14" cm="1">
        <f t="array" ref="AC14">INDEX(GMWSCEN!$A$2:$HJ$150,MATCH(1,(GMWSCEN!$HI$2:$HI$150=AC$3)*(GMWSCEN!$HJ$2:$HJ$150=AC$1),0),$B14-1973)</f>
        <v>75597</v>
      </c>
      <c r="AD14" cm="1">
        <f t="array" ref="AD14">INDEX(GMWSCEN!$A$2:$HJ$150,MATCH(1,(GMWSCEN!$HI$2:$HI$150=AD$3)*(GMWSCEN!$HJ$2:$HJ$150=AD$1),0),$B14-1973)</f>
        <v>248016</v>
      </c>
      <c r="AE14" cm="1">
        <f t="array" ref="AE14">INDEX(GMWSCEN!$A$2:$HJ$150,MATCH(1,(GMWSCEN!$HI$2:$HI$150=AE$3)*(GMWSCEN!$HJ$2:$HJ$150=AE$1),0),$B14-1973)</f>
        <v>31.613219999999998</v>
      </c>
      <c r="AF14" cm="1">
        <f t="array" ref="AF14">INDEX(GMWSCEN!$A$2:$HJ$150,MATCH(1,(GMWSCEN!$HI$2:$HI$150=AF$3)*(GMWSCEN!$HJ$2:$HJ$150=AF$1),0),$B14-1973)</f>
        <v>37.435180000000003</v>
      </c>
      <c r="AG14" cm="1">
        <f t="array" ref="AG14">INDEX(GMWSCEN!$A$2:$HJ$150,MATCH(1,(GMWSCEN!$HI$2:$HI$150=AG$3)*(GMWSCEN!$HJ$2:$HJ$150=AG$1),0),$B14-1973)</f>
        <v>14.375</v>
      </c>
      <c r="AH14" cm="1">
        <f t="array" ref="AH14">INDEX(GMWSCEN!$A$2:$HJ$150,MATCH(1,(GMWSCEN!$HI$2:$HI$150=AH$3)*(GMWSCEN!$HJ$2:$HJ$150=AH$1),0),$B14-1973)</f>
        <v>23640.62</v>
      </c>
      <c r="AI14" cm="1">
        <f t="array" ref="AI14">INDEX(GMWSCEN!$A$2:$HJ$150,MATCH(1,(GMWSCEN!$HI$2:$HI$150=AI$3)*(GMWSCEN!$HJ$2:$HJ$150=AI$1),0),$B14-1973)</f>
        <v>60.2</v>
      </c>
      <c r="AJ14" cm="1">
        <f t="array" ref="AJ14">INDEX(GMWSCEN!$A$2:$HJ$150,MATCH(1,(GMWSCEN!$HI$2:$HI$150=AJ$3)*(GMWSCEN!$HJ$2:$HJ$150=AJ$1),0),$B14-1973)</f>
        <v>1E-3</v>
      </c>
      <c r="AK14" cm="1">
        <f t="array" ref="AK14">INDEX(GMWSCEN!$A$2:$HJ$150,MATCH(1,(GMWSCEN!$HI$2:$HI$150=AK$3)*(GMWSCEN!$HJ$2:$HJ$150=AK$1),0),$B14-1973)</f>
        <v>10.199999999999999</v>
      </c>
      <c r="AL14" cm="1">
        <f t="array" ref="AL14">INDEX(GMWSCEN!$A$2:$HJ$150,MATCH(1,(GMWSCEN!$HI$2:$HI$150=AL$3)*(GMWSCEN!$HJ$2:$HJ$150=AL$1),0),$B14-1973)</f>
        <v>-3.6481859999999999</v>
      </c>
      <c r="AM14" cm="1">
        <f t="array" ref="AM14">INDEX(GMWSCEN!$A$2:$HJ$150,MATCH(1,(GMWSCEN!$HI$2:$HI$150=AM$3)*(GMWSCEN!$HJ$2:$HJ$150=AM$1),0),$B14-1973)</f>
        <v>239131</v>
      </c>
      <c r="AN14" cm="1">
        <f t="array" ref="AN14">INDEX(GMWSCEN!$A$2:$HJ$150,MATCH(1,(GMWSCEN!$HI$2:$HI$150=AN$3)*(GMWSCEN!$HJ$2:$HJ$150=AN$1),0),$B14-1973)</f>
        <v>-990.99990000000003</v>
      </c>
      <c r="AO14" cm="1">
        <f t="array" ref="AO14">INDEX(GMWSCEN!$A$2:$HJ$150,MATCH(1,(GMWSCEN!$HI$2:$HI$150=AO$3)*(GMWSCEN!$HJ$2:$HJ$150=AO$1),0),$B14-1973)</f>
        <v>1855</v>
      </c>
      <c r="AP14" cm="1">
        <f t="array" ref="AP14">INDEX(GMWSCEN!$A$2:$HJ$150,MATCH(1,(GMWSCEN!$HI$2:$HI$150=AP$3)*(GMWSCEN!$HJ$2:$HJ$150=AP$1),0),$B14-1973)</f>
        <v>26934</v>
      </c>
      <c r="AQ14" cm="1">
        <f t="array" ref="AQ14">INDEX(GMWSCEN!$A$2:$HJ$150,MATCH(1,(GMWSCEN!$HI$2:$HI$150=AQ$3)*(GMWSCEN!$HJ$2:$HJ$150=AQ$1),0),$B14-1973)</f>
        <v>864</v>
      </c>
      <c r="AR14" cm="1">
        <f t="array" ref="AR14">INDEX(GMWSCEN!$A$2:$HJ$150,MATCH(1,(GMWSCEN!$HI$2:$HI$150=AR$3)*(GMWSCEN!$HJ$2:$HJ$150=AR$1),0),$B14-1973)</f>
        <v>3274</v>
      </c>
      <c r="AS14" cm="1">
        <f t="array" ref="AS14">INDEX(GMWSCEN!$A$2:$HJ$150,MATCH(1,(GMWSCEN!$HI$2:$HI$150=AS$3)*(GMWSCEN!$HJ$2:$HJ$150=AS$1),0),$B14-1973)</f>
        <v>32063</v>
      </c>
      <c r="AT14" cm="1">
        <f t="array" ref="AT14">INDEX(GMWSCEN!$A$2:$HJ$150,MATCH(1,(GMWSCEN!$HI$2:$HI$150=AT$3)*(GMWSCEN!$HJ$2:$HJ$150=AT$1),0),$B14-1973)</f>
        <v>95587.21</v>
      </c>
      <c r="AU14" cm="1">
        <f t="array" ref="AU14">INDEX(GMWSCEN!$A$2:$HJ$150,MATCH(1,(GMWSCEN!$HI$2:$HI$150=AU$3)*(GMWSCEN!$HJ$2:$HJ$150=AU$1),0),$B14-1973)</f>
        <v>75597</v>
      </c>
      <c r="AV14" cm="1">
        <f t="array" ref="AV14">INDEX(GMWSCEN!$A$2:$HJ$150,MATCH(1,(GMWSCEN!$HI$2:$HI$150=AV$3)*(GMWSCEN!$HJ$2:$HJ$150=AV$1),0),$B14-1973)</f>
        <v>248016</v>
      </c>
      <c r="AW14" cm="1">
        <f t="array" ref="AW14">INDEX(GMWSCEN!$A$2:$HJ$150,MATCH(1,(GMWSCEN!$HI$2:$HI$150=AW$3)*(GMWSCEN!$HJ$2:$HJ$150=AW$1),0),$B14-1973)</f>
        <v>31.613219999999998</v>
      </c>
      <c r="AX14" cm="1">
        <f t="array" ref="AX14">INDEX(GMWSCEN!$A$2:$HJ$150,MATCH(1,(GMWSCEN!$HI$2:$HI$150=AX$3)*(GMWSCEN!$HJ$2:$HJ$150=AX$1),0),$B14-1973)</f>
        <v>37.435180000000003</v>
      </c>
      <c r="AY14" cm="1">
        <f t="array" ref="AY14">INDEX(GMWSCEN!$A$2:$HJ$150,MATCH(1,(GMWSCEN!$HI$2:$HI$150=AY$3)*(GMWSCEN!$HJ$2:$HJ$150=AY$1),0),$B14-1973)</f>
        <v>14.375</v>
      </c>
      <c r="AZ14" cm="1">
        <f t="array" ref="AZ14">INDEX(GMWSCEN!$A$2:$HJ$150,MATCH(1,(GMWSCEN!$HI$2:$HI$150=AZ$3)*(GMWSCEN!$HJ$2:$HJ$150=AZ$1),0),$B14-1973)</f>
        <v>23640.62</v>
      </c>
      <c r="BA14" cm="1">
        <f t="array" ref="BA14">INDEX(GMWSCEN!$A$2:$HJ$150,MATCH(1,(GMWSCEN!$HI$2:$HI$150=BA$3)*(GMWSCEN!$HJ$2:$HJ$150=BA$1),0),$B14-1973)</f>
        <v>60.2</v>
      </c>
      <c r="BB14" cm="1">
        <f t="array" ref="BB14">INDEX(GMWSCEN!$A$2:$HJ$150,MATCH(1,(GMWSCEN!$HI$2:$HI$150=BB$3)*(GMWSCEN!$HJ$2:$HJ$150=BB$1),0),$B14-1973)</f>
        <v>1E-3</v>
      </c>
      <c r="BC14" cm="1">
        <f t="array" ref="BC14">INDEX(GMWSCEN!$A$2:$HJ$150,MATCH(1,(GMWSCEN!$HI$2:$HI$150=BC$3)*(GMWSCEN!$HJ$2:$HJ$150=BC$1),0),$B14-1973)</f>
        <v>10.199999999999999</v>
      </c>
      <c r="BD14" cm="1">
        <f t="array" ref="BD14">INDEX(GMWSCEN!$A$2:$HJ$150,MATCH(1,(GMWSCEN!$HI$2:$HI$150=BD$3)*(GMWSCEN!$HJ$2:$HJ$150=BD$1),0),$B14-1973)</f>
        <v>-3.6481859999999999</v>
      </c>
      <c r="BE14" cm="1">
        <f t="array" ref="BE14">INDEX(GMWSCEN!$A$2:$HJ$150,MATCH(1,(GMWSCEN!$HI$2:$HI$150=BE$3)*(GMWSCEN!$HJ$2:$HJ$150=BE$1),0),$B14-1973)</f>
        <v>239131</v>
      </c>
      <c r="BF14" cm="1">
        <f t="array" ref="BF14">INDEX(GMWSCEN!$A$2:$HJ$150,MATCH(1,(GMWSCEN!$HI$2:$HI$150=BF$3)*(GMWSCEN!$HJ$2:$HJ$150=BF$1),0),$B14-1973)</f>
        <v>-990.99990000000003</v>
      </c>
      <c r="BG14" cm="1">
        <f t="array" ref="BG14">INDEX(GMWSCEN!$A$2:$HJ$150,MATCH(1,(GMWSCEN!$HI$2:$HI$150=BG$3)*(GMWSCEN!$HJ$2:$HJ$150=BG$1),0),$B14-1973)</f>
        <v>1855</v>
      </c>
      <c r="BH14" cm="1">
        <f t="array" ref="BH14">INDEX(GMWSCEN!$A$2:$HJ$150,MATCH(1,(GMWSCEN!$HI$2:$HI$150=BH$3)*(GMWSCEN!$HJ$2:$HJ$150=BH$1),0),$B14-1973)</f>
        <v>26934</v>
      </c>
      <c r="BI14" cm="1">
        <f t="array" ref="BI14">INDEX(GMWSCEN!$A$2:$HJ$150,MATCH(1,(GMWSCEN!$HI$2:$HI$150=BI$3)*(GMWSCEN!$HJ$2:$HJ$150=BI$1),0),$B14-1973)</f>
        <v>864</v>
      </c>
      <c r="BJ14" cm="1">
        <f t="array" ref="BJ14">INDEX(GMWSCEN!$A$2:$HJ$150,MATCH(1,(GMWSCEN!$HI$2:$HI$150=BJ$3)*(GMWSCEN!$HJ$2:$HJ$150=BJ$1),0),$B14-1973)</f>
        <v>3274</v>
      </c>
      <c r="BK14" cm="1">
        <f t="array" ref="BK14">INDEX(GMWSCEN!$A$2:$HJ$150,MATCH(1,(GMWSCEN!$HI$2:$HI$150=BK$3)*(GMWSCEN!$HJ$2:$HJ$150=BK$1),0),$B14-1973)</f>
        <v>32063</v>
      </c>
      <c r="BL14" cm="1">
        <f t="array" ref="BL14">INDEX(GMWSCEN!$A$2:$HJ$150,MATCH(1,(GMWSCEN!$HI$2:$HI$150=BL$3)*(GMWSCEN!$HJ$2:$HJ$150=BL$1),0),$B14-1973)</f>
        <v>95587.21</v>
      </c>
      <c r="BM14" cm="1">
        <f t="array" ref="BM14">INDEX(GMWSCEN!$A$2:$HJ$150,MATCH(1,(GMWSCEN!$HI$2:$HI$150=BM$3)*(GMWSCEN!$HJ$2:$HJ$150=BM$1),0),$B14-1973)</f>
        <v>75597</v>
      </c>
      <c r="BN14" cm="1">
        <f t="array" ref="BN14">INDEX(GMWSCEN!$A$2:$HJ$150,MATCH(1,(GMWSCEN!$HI$2:$HI$150=BN$3)*(GMWSCEN!$HJ$2:$HJ$150=BN$1),0),$B14-1973)</f>
        <v>248016</v>
      </c>
      <c r="BO14" cm="1">
        <f t="array" ref="BO14">INDEX(GMWSCEN!$A$2:$HJ$150,MATCH(1,(GMWSCEN!$HI$2:$HI$150=BO$3)*(GMWSCEN!$HJ$2:$HJ$150=BO$1),0),$B14-1973)</f>
        <v>31.613219999999998</v>
      </c>
      <c r="BP14" cm="1">
        <f t="array" ref="BP14">INDEX(GMWSCEN!$A$2:$HJ$150,MATCH(1,(GMWSCEN!$HI$2:$HI$150=BP$3)*(GMWSCEN!$HJ$2:$HJ$150=BP$1),0),$B14-1973)</f>
        <v>37.435180000000003</v>
      </c>
      <c r="BQ14" cm="1">
        <f t="array" ref="BQ14">INDEX(GMWSCEN!$A$2:$HJ$150,MATCH(1,(GMWSCEN!$HI$2:$HI$150=BQ$3)*(GMWSCEN!$HJ$2:$HJ$150=BQ$1),0),$B14-1973)</f>
        <v>14.375</v>
      </c>
      <c r="BR14" cm="1">
        <f t="array" ref="BR14">INDEX(GMWSCEN!$A$2:$HJ$150,MATCH(1,(GMWSCEN!$HI$2:$HI$150=BR$3)*(GMWSCEN!$HJ$2:$HJ$150=BR$1),0),$B14-1973)</f>
        <v>23640.62</v>
      </c>
      <c r="BS14" cm="1">
        <f t="array" ref="BS14">INDEX(GMWSCEN!$A$2:$HJ$150,MATCH(1,(GMWSCEN!$HI$2:$HI$150=BS$3)*(GMWSCEN!$HJ$2:$HJ$150=BS$1),0),$B14-1973)</f>
        <v>60.2</v>
      </c>
      <c r="BT14" cm="1">
        <f t="array" ref="BT14">INDEX(GMWSCEN!$A$2:$HJ$150,MATCH(1,(GMWSCEN!$HI$2:$HI$150=BT$3)*(GMWSCEN!$HJ$2:$HJ$150=BT$1),0),$B14-1973)</f>
        <v>1E-3</v>
      </c>
      <c r="BU14" cm="1">
        <f t="array" ref="BU14">INDEX(GMWSCEN!$A$2:$HJ$150,MATCH(1,(GMWSCEN!$HI$2:$HI$150=BU$3)*(GMWSCEN!$HJ$2:$HJ$150=BU$1),0),$B14-1973)</f>
        <v>10.199999999999999</v>
      </c>
      <c r="BV14" cm="1">
        <f t="array" ref="BV14">INDEX(GMWSCEN!$A$2:$HJ$150,MATCH(1,(GMWSCEN!$HI$2:$HI$150=BV$3)*(GMWSCEN!$HJ$2:$HJ$150=BV$1),0),$B14-1973)</f>
        <v>-3.6481859999999999</v>
      </c>
      <c r="BY14">
        <f t="shared" si="47"/>
        <v>1981</v>
      </c>
      <c r="CB14">
        <f t="shared" si="45"/>
        <v>1987</v>
      </c>
      <c r="CC14">
        <f t="shared" si="46"/>
        <v>198701</v>
      </c>
      <c r="CD14" s="11">
        <f t="shared" si="8"/>
        <v>1186431</v>
      </c>
      <c r="CE14" s="11">
        <f t="shared" si="8"/>
        <v>5074</v>
      </c>
      <c r="CF14" s="11">
        <f t="shared" si="8"/>
        <v>-3577</v>
      </c>
      <c r="CG14" s="11">
        <f t="shared" si="8"/>
        <v>170159</v>
      </c>
      <c r="CH14" s="11">
        <f t="shared" si="8"/>
        <v>1497</v>
      </c>
      <c r="CI14" s="11">
        <f t="shared" si="8"/>
        <v>18486</v>
      </c>
      <c r="CJ14" s="11">
        <f t="shared" si="8"/>
        <v>185068</v>
      </c>
      <c r="CK14" s="11">
        <f t="shared" si="9"/>
        <v>111566.39999999999</v>
      </c>
      <c r="CL14" s="11">
        <f t="shared" si="10"/>
        <v>511956</v>
      </c>
      <c r="CM14" s="11">
        <f t="shared" si="10"/>
        <v>1144975.6000000001</v>
      </c>
      <c r="CN14" s="13">
        <f t="shared" si="11"/>
        <v>43.13937</v>
      </c>
      <c r="CO14" s="13">
        <f t="shared" si="11"/>
        <v>48.182147499999999</v>
      </c>
      <c r="CP14" s="13">
        <f t="shared" si="11"/>
        <v>8.875</v>
      </c>
      <c r="CQ14" s="11">
        <f t="shared" si="12"/>
        <v>110257.49</v>
      </c>
      <c r="CR14" s="13">
        <f t="shared" si="13"/>
        <v>71.125</v>
      </c>
      <c r="CS14" s="11">
        <f t="shared" si="14"/>
        <v>4.0000000000000001E-3</v>
      </c>
      <c r="CT14" s="13">
        <f t="shared" si="15"/>
        <v>9.9499999999999993</v>
      </c>
      <c r="CU14" s="10">
        <f t="shared" si="16"/>
        <v>4.5965189999999998</v>
      </c>
      <c r="CV14" s="11">
        <f t="shared" si="17"/>
        <v>1186431</v>
      </c>
      <c r="CW14" s="11">
        <f t="shared" si="17"/>
        <v>5074</v>
      </c>
      <c r="CX14" s="11">
        <f t="shared" si="17"/>
        <v>-3577</v>
      </c>
      <c r="CY14" s="11">
        <f t="shared" si="17"/>
        <v>170159</v>
      </c>
      <c r="CZ14" s="11">
        <f t="shared" si="17"/>
        <v>1497</v>
      </c>
      <c r="DA14" s="11">
        <f t="shared" si="17"/>
        <v>18486</v>
      </c>
      <c r="DB14" s="11">
        <f t="shared" si="17"/>
        <v>185068</v>
      </c>
      <c r="DC14" s="11">
        <f t="shared" si="18"/>
        <v>111566.39999999999</v>
      </c>
      <c r="DD14" s="11">
        <f t="shared" si="19"/>
        <v>511956</v>
      </c>
      <c r="DE14" s="11">
        <f t="shared" si="19"/>
        <v>1144975.6000000001</v>
      </c>
      <c r="DF14" s="13">
        <f t="shared" si="20"/>
        <v>43.13937</v>
      </c>
      <c r="DG14" s="13">
        <f t="shared" si="20"/>
        <v>48.182147499999999</v>
      </c>
      <c r="DH14" s="13">
        <f t="shared" si="20"/>
        <v>8.875</v>
      </c>
      <c r="DI14" s="11">
        <f t="shared" si="21"/>
        <v>110257.49</v>
      </c>
      <c r="DJ14" s="13">
        <f t="shared" si="22"/>
        <v>71.125</v>
      </c>
      <c r="DK14" s="11">
        <f t="shared" si="23"/>
        <v>4.0000000000000001E-3</v>
      </c>
      <c r="DL14" s="13">
        <f t="shared" si="24"/>
        <v>9.9499999999999993</v>
      </c>
      <c r="DM14" s="10">
        <f t="shared" si="25"/>
        <v>4.5965189999999998</v>
      </c>
      <c r="DN14" s="11">
        <f t="shared" si="26"/>
        <v>1186431</v>
      </c>
      <c r="DO14" s="11">
        <f t="shared" si="26"/>
        <v>5074</v>
      </c>
      <c r="DP14" s="11">
        <f t="shared" si="26"/>
        <v>-3577</v>
      </c>
      <c r="DQ14" s="11">
        <f t="shared" si="26"/>
        <v>170159</v>
      </c>
      <c r="DR14" s="11">
        <f t="shared" si="26"/>
        <v>1497</v>
      </c>
      <c r="DS14" s="11">
        <f t="shared" si="26"/>
        <v>18486</v>
      </c>
      <c r="DT14" s="11">
        <f t="shared" si="26"/>
        <v>185068</v>
      </c>
      <c r="DU14" s="11">
        <f t="shared" si="27"/>
        <v>111566.39999999999</v>
      </c>
      <c r="DV14" s="11">
        <f t="shared" si="28"/>
        <v>511956</v>
      </c>
      <c r="DW14" s="11">
        <f t="shared" si="28"/>
        <v>1144975.6000000001</v>
      </c>
      <c r="DX14" s="13">
        <f t="shared" si="29"/>
        <v>43.13937</v>
      </c>
      <c r="DY14" s="13">
        <f t="shared" si="29"/>
        <v>48.182147499999999</v>
      </c>
      <c r="DZ14" s="13">
        <f t="shared" si="29"/>
        <v>8.875</v>
      </c>
      <c r="EA14" s="11">
        <f t="shared" si="30"/>
        <v>110257.49</v>
      </c>
      <c r="EB14" s="13">
        <f t="shared" si="31"/>
        <v>71.125</v>
      </c>
      <c r="EC14" s="11">
        <f t="shared" si="32"/>
        <v>4.0000000000000001E-3</v>
      </c>
      <c r="ED14" s="13">
        <f t="shared" si="33"/>
        <v>9.9499999999999993</v>
      </c>
      <c r="EE14" s="10">
        <f t="shared" si="34"/>
        <v>4.5965189999999998</v>
      </c>
      <c r="EF14" s="11">
        <f t="shared" si="35"/>
        <v>1186431</v>
      </c>
      <c r="EG14" s="11">
        <f t="shared" si="35"/>
        <v>5074</v>
      </c>
      <c r="EH14" s="11">
        <f t="shared" si="35"/>
        <v>-3577</v>
      </c>
      <c r="EI14" s="11">
        <f t="shared" si="35"/>
        <v>170159</v>
      </c>
      <c r="EJ14" s="11">
        <f t="shared" si="35"/>
        <v>1497</v>
      </c>
      <c r="EK14" s="11">
        <f t="shared" si="35"/>
        <v>18486</v>
      </c>
      <c r="EL14" s="11">
        <f t="shared" si="35"/>
        <v>185068</v>
      </c>
      <c r="EM14" s="11">
        <f t="shared" si="36"/>
        <v>111566.39999999999</v>
      </c>
      <c r="EN14" s="11">
        <f t="shared" si="37"/>
        <v>511956</v>
      </c>
      <c r="EO14" s="11">
        <f t="shared" si="37"/>
        <v>1144975.6000000001</v>
      </c>
      <c r="EP14" s="13">
        <f t="shared" si="38"/>
        <v>43.13937</v>
      </c>
      <c r="EQ14" s="13">
        <f t="shared" si="38"/>
        <v>48.182147499999999</v>
      </c>
      <c r="ER14" s="13">
        <f t="shared" si="38"/>
        <v>8.875</v>
      </c>
      <c r="ES14" s="11">
        <f t="shared" si="39"/>
        <v>110257.49</v>
      </c>
      <c r="ET14" s="13">
        <f t="shared" si="40"/>
        <v>71.125</v>
      </c>
      <c r="EU14" s="11">
        <f t="shared" si="41"/>
        <v>4.0000000000000001E-3</v>
      </c>
      <c r="EV14" s="13">
        <f t="shared" si="42"/>
        <v>9.9499999999999993</v>
      </c>
      <c r="EW14" s="10">
        <f t="shared" si="43"/>
        <v>4.5965189999999998</v>
      </c>
    </row>
    <row r="15" spans="1:153">
      <c r="A15">
        <v>1982</v>
      </c>
      <c r="B15">
        <f t="shared" si="44"/>
        <v>1988</v>
      </c>
      <c r="C15" cm="1">
        <f t="array" ref="C15">INDEX(GMWSCEN!$A$2:$HJ$150,MATCH(1,(GMWSCEN!$HI$2:$HI$150=C$3)*(GMWSCEN!$HJ$2:$HJ$150=C$1),0),$B15-1973)</f>
        <v>239578</v>
      </c>
      <c r="D15" cm="1">
        <f t="array" ref="D15">INDEX(GMWSCEN!$A$2:$HJ$150,MATCH(1,(GMWSCEN!$HI$2:$HI$150=D$3)*(GMWSCEN!$HJ$2:$HJ$150=D$1),0),$B15-1973)</f>
        <v>344</v>
      </c>
      <c r="E15" cm="1">
        <f t="array" ref="E15">INDEX(GMWSCEN!$A$2:$HJ$150,MATCH(1,(GMWSCEN!$HI$2:$HI$150=E$3)*(GMWSCEN!$HJ$2:$HJ$150=E$1),0),$B15-1973)</f>
        <v>1451</v>
      </c>
      <c r="F15" cm="1">
        <f t="array" ref="F15">INDEX(GMWSCEN!$A$2:$HJ$150,MATCH(1,(GMWSCEN!$HI$2:$HI$150=F$3)*(GMWSCEN!$HJ$2:$HJ$150=F$1),0),$B15-1973)</f>
        <v>29501</v>
      </c>
      <c r="G15" cm="1">
        <f t="array" ref="G15">INDEX(GMWSCEN!$A$2:$HJ$150,MATCH(1,(GMWSCEN!$HI$2:$HI$150=G$3)*(GMWSCEN!$HJ$2:$HJ$150=G$1),0),$B15-1973)</f>
        <v>1795</v>
      </c>
      <c r="H15" cm="1">
        <f t="array" ref="H15">INDEX(GMWSCEN!$A$2:$HJ$150,MATCH(1,(GMWSCEN!$HI$2:$HI$150=H$3)*(GMWSCEN!$HJ$2:$HJ$150=H$1),0),$B15-1973)</f>
        <v>3306</v>
      </c>
      <c r="I15" cm="1">
        <f t="array" ref="I15">INDEX(GMWSCEN!$A$2:$HJ$150,MATCH(1,(GMWSCEN!$HI$2:$HI$150=I$3)*(GMWSCEN!$HJ$2:$HJ$150=I$1),0),$B15-1973)</f>
        <v>34258</v>
      </c>
      <c r="J15" cm="1">
        <f t="array" ref="J15">INDEX(GMWSCEN!$A$2:$HJ$150,MATCH(1,(GMWSCEN!$HI$2:$HI$150=J$3)*(GMWSCEN!$HJ$2:$HJ$150=J$1),0),$B15-1973)</f>
        <v>96841.12</v>
      </c>
      <c r="K15" cm="1">
        <f t="array" ref="K15">INDEX(GMWSCEN!$A$2:$HJ$150,MATCH(1,(GMWSCEN!$HI$2:$HI$150=K$3)*(GMWSCEN!$HJ$2:$HJ$150=K$1),0),$B15-1973)</f>
        <v>77468</v>
      </c>
      <c r="L15" cm="1">
        <f t="array" ref="L15">INDEX(GMWSCEN!$A$2:$HJ$150,MATCH(1,(GMWSCEN!$HI$2:$HI$150=L$3)*(GMWSCEN!$HJ$2:$HJ$150=L$1),0),$B15-1973)</f>
        <v>248324.8</v>
      </c>
      <c r="M15" cm="1">
        <f t="array" ref="M15">INDEX(GMWSCEN!$A$2:$HJ$150,MATCH(1,(GMWSCEN!$HI$2:$HI$150=M$3)*(GMWSCEN!$HJ$2:$HJ$150=M$1),0),$B15-1973)</f>
        <v>32.335189999999997</v>
      </c>
      <c r="N15" cm="1">
        <f t="array" ref="N15">INDEX(GMWSCEN!$A$2:$HJ$150,MATCH(1,(GMWSCEN!$HI$2:$HI$150=N$3)*(GMWSCEN!$HJ$2:$HJ$150=N$1),0),$B15-1973)</f>
        <v>37.878349999999998</v>
      </c>
      <c r="O15" cm="1">
        <f t="array" ref="O15">INDEX(GMWSCEN!$A$2:$HJ$150,MATCH(1,(GMWSCEN!$HI$2:$HI$150=O$3)*(GMWSCEN!$HJ$2:$HJ$150=O$1),0),$B15-1973)</f>
        <v>13.25</v>
      </c>
      <c r="P15" cm="1">
        <f t="array" ref="P15">INDEX(GMWSCEN!$A$2:$HJ$150,MATCH(1,(GMWSCEN!$HI$2:$HI$150=P$3)*(GMWSCEN!$HJ$2:$HJ$150=P$1),0),$B15-1973)</f>
        <v>23591.57</v>
      </c>
      <c r="Q15" cm="1">
        <f t="array" ref="Q15">INDEX(GMWSCEN!$A$2:$HJ$150,MATCH(1,(GMWSCEN!$HI$2:$HI$150=Q$3)*(GMWSCEN!$HJ$2:$HJ$150=Q$1),0),$B15-1973)</f>
        <v>59.6</v>
      </c>
      <c r="R15" cm="1">
        <f t="array" ref="R15">INDEX(GMWSCEN!$A$2:$HJ$150,MATCH(1,(GMWSCEN!$HI$2:$HI$150=R$3)*(GMWSCEN!$HJ$2:$HJ$150=R$1),0),$B15-1973)</f>
        <v>1E-3</v>
      </c>
      <c r="S15" cm="1">
        <f t="array" ref="S15">INDEX(GMWSCEN!$A$2:$HJ$150,MATCH(1,(GMWSCEN!$HI$2:$HI$150=S$3)*(GMWSCEN!$HJ$2:$HJ$150=S$1),0),$B15-1973)</f>
        <v>10.4</v>
      </c>
      <c r="T15" cm="1">
        <f t="array" ref="T15">INDEX(GMWSCEN!$A$2:$HJ$150,MATCH(1,(GMWSCEN!$HI$2:$HI$150=T$3)*(GMWSCEN!$HJ$2:$HJ$150=T$1),0),$B15-1973)</f>
        <v>-3.5859109999999998</v>
      </c>
      <c r="U15" cm="1">
        <f t="array" ref="U15">INDEX(GMWSCEN!$A$2:$HJ$150,MATCH(1,(GMWSCEN!$HI$2:$HI$150=U$3)*(GMWSCEN!$HJ$2:$HJ$150=U$1),0),$B15-1973)</f>
        <v>239578</v>
      </c>
      <c r="V15" cm="1">
        <f t="array" ref="V15">INDEX(GMWSCEN!$A$2:$HJ$150,MATCH(1,(GMWSCEN!$HI$2:$HI$150=V$3)*(GMWSCEN!$HJ$2:$HJ$150=V$1),0),$B15-1973)</f>
        <v>344</v>
      </c>
      <c r="W15" cm="1">
        <f t="array" ref="W15">INDEX(GMWSCEN!$A$2:$HJ$150,MATCH(1,(GMWSCEN!$HI$2:$HI$150=W$3)*(GMWSCEN!$HJ$2:$HJ$150=W$1),0),$B15-1973)</f>
        <v>1451</v>
      </c>
      <c r="X15" cm="1">
        <f t="array" ref="X15">INDEX(GMWSCEN!$A$2:$HJ$150,MATCH(1,(GMWSCEN!$HI$2:$HI$150=X$3)*(GMWSCEN!$HJ$2:$HJ$150=X$1),0),$B15-1973)</f>
        <v>29501</v>
      </c>
      <c r="Y15" cm="1">
        <f t="array" ref="Y15">INDEX(GMWSCEN!$A$2:$HJ$150,MATCH(1,(GMWSCEN!$HI$2:$HI$150=Y$3)*(GMWSCEN!$HJ$2:$HJ$150=Y$1),0),$B15-1973)</f>
        <v>1795</v>
      </c>
      <c r="Z15" cm="1">
        <f t="array" ref="Z15">INDEX(GMWSCEN!$A$2:$HJ$150,MATCH(1,(GMWSCEN!$HI$2:$HI$150=Z$3)*(GMWSCEN!$HJ$2:$HJ$150=Z$1),0),$B15-1973)</f>
        <v>3306</v>
      </c>
      <c r="AA15" cm="1">
        <f t="array" ref="AA15">INDEX(GMWSCEN!$A$2:$HJ$150,MATCH(1,(GMWSCEN!$HI$2:$HI$150=AA$3)*(GMWSCEN!$HJ$2:$HJ$150=AA$1),0),$B15-1973)</f>
        <v>34258</v>
      </c>
      <c r="AB15" cm="1">
        <f t="array" ref="AB15">INDEX(GMWSCEN!$A$2:$HJ$150,MATCH(1,(GMWSCEN!$HI$2:$HI$150=AB$3)*(GMWSCEN!$HJ$2:$HJ$150=AB$1),0),$B15-1973)</f>
        <v>96841.12</v>
      </c>
      <c r="AC15" cm="1">
        <f t="array" ref="AC15">INDEX(GMWSCEN!$A$2:$HJ$150,MATCH(1,(GMWSCEN!$HI$2:$HI$150=AC$3)*(GMWSCEN!$HJ$2:$HJ$150=AC$1),0),$B15-1973)</f>
        <v>77468</v>
      </c>
      <c r="AD15" cm="1">
        <f t="array" ref="AD15">INDEX(GMWSCEN!$A$2:$HJ$150,MATCH(1,(GMWSCEN!$HI$2:$HI$150=AD$3)*(GMWSCEN!$HJ$2:$HJ$150=AD$1),0),$B15-1973)</f>
        <v>248324.8</v>
      </c>
      <c r="AE15" cm="1">
        <f t="array" ref="AE15">INDEX(GMWSCEN!$A$2:$HJ$150,MATCH(1,(GMWSCEN!$HI$2:$HI$150=AE$3)*(GMWSCEN!$HJ$2:$HJ$150=AE$1),0),$B15-1973)</f>
        <v>32.335189999999997</v>
      </c>
      <c r="AF15" cm="1">
        <f t="array" ref="AF15">INDEX(GMWSCEN!$A$2:$HJ$150,MATCH(1,(GMWSCEN!$HI$2:$HI$150=AF$3)*(GMWSCEN!$HJ$2:$HJ$150=AF$1),0),$B15-1973)</f>
        <v>37.878349999999998</v>
      </c>
      <c r="AG15" cm="1">
        <f t="array" ref="AG15">INDEX(GMWSCEN!$A$2:$HJ$150,MATCH(1,(GMWSCEN!$HI$2:$HI$150=AG$3)*(GMWSCEN!$HJ$2:$HJ$150=AG$1),0),$B15-1973)</f>
        <v>13.25</v>
      </c>
      <c r="AH15" cm="1">
        <f t="array" ref="AH15">INDEX(GMWSCEN!$A$2:$HJ$150,MATCH(1,(GMWSCEN!$HI$2:$HI$150=AH$3)*(GMWSCEN!$HJ$2:$HJ$150=AH$1),0),$B15-1973)</f>
        <v>23591.57</v>
      </c>
      <c r="AI15" cm="1">
        <f t="array" ref="AI15">INDEX(GMWSCEN!$A$2:$HJ$150,MATCH(1,(GMWSCEN!$HI$2:$HI$150=AI$3)*(GMWSCEN!$HJ$2:$HJ$150=AI$1),0),$B15-1973)</f>
        <v>59.6</v>
      </c>
      <c r="AJ15" cm="1">
        <f t="array" ref="AJ15">INDEX(GMWSCEN!$A$2:$HJ$150,MATCH(1,(GMWSCEN!$HI$2:$HI$150=AJ$3)*(GMWSCEN!$HJ$2:$HJ$150=AJ$1),0),$B15-1973)</f>
        <v>1E-3</v>
      </c>
      <c r="AK15" cm="1">
        <f t="array" ref="AK15">INDEX(GMWSCEN!$A$2:$HJ$150,MATCH(1,(GMWSCEN!$HI$2:$HI$150=AK$3)*(GMWSCEN!$HJ$2:$HJ$150=AK$1),0),$B15-1973)</f>
        <v>10.4</v>
      </c>
      <c r="AL15" cm="1">
        <f t="array" ref="AL15">INDEX(GMWSCEN!$A$2:$HJ$150,MATCH(1,(GMWSCEN!$HI$2:$HI$150=AL$3)*(GMWSCEN!$HJ$2:$HJ$150=AL$1),0),$B15-1973)</f>
        <v>-3.5859109999999998</v>
      </c>
      <c r="AM15" cm="1">
        <f t="array" ref="AM15">INDEX(GMWSCEN!$A$2:$HJ$150,MATCH(1,(GMWSCEN!$HI$2:$HI$150=AM$3)*(GMWSCEN!$HJ$2:$HJ$150=AM$1),0),$B15-1973)</f>
        <v>239578</v>
      </c>
      <c r="AN15" cm="1">
        <f t="array" ref="AN15">INDEX(GMWSCEN!$A$2:$HJ$150,MATCH(1,(GMWSCEN!$HI$2:$HI$150=AN$3)*(GMWSCEN!$HJ$2:$HJ$150=AN$1),0),$B15-1973)</f>
        <v>344</v>
      </c>
      <c r="AO15" cm="1">
        <f t="array" ref="AO15">INDEX(GMWSCEN!$A$2:$HJ$150,MATCH(1,(GMWSCEN!$HI$2:$HI$150=AO$3)*(GMWSCEN!$HJ$2:$HJ$150=AO$1),0),$B15-1973)</f>
        <v>1451</v>
      </c>
      <c r="AP15" cm="1">
        <f t="array" ref="AP15">INDEX(GMWSCEN!$A$2:$HJ$150,MATCH(1,(GMWSCEN!$HI$2:$HI$150=AP$3)*(GMWSCEN!$HJ$2:$HJ$150=AP$1),0),$B15-1973)</f>
        <v>29501</v>
      </c>
      <c r="AQ15" cm="1">
        <f t="array" ref="AQ15">INDEX(GMWSCEN!$A$2:$HJ$150,MATCH(1,(GMWSCEN!$HI$2:$HI$150=AQ$3)*(GMWSCEN!$HJ$2:$HJ$150=AQ$1),0),$B15-1973)</f>
        <v>1795</v>
      </c>
      <c r="AR15" cm="1">
        <f t="array" ref="AR15">INDEX(GMWSCEN!$A$2:$HJ$150,MATCH(1,(GMWSCEN!$HI$2:$HI$150=AR$3)*(GMWSCEN!$HJ$2:$HJ$150=AR$1),0),$B15-1973)</f>
        <v>3306</v>
      </c>
      <c r="AS15" cm="1">
        <f t="array" ref="AS15">INDEX(GMWSCEN!$A$2:$HJ$150,MATCH(1,(GMWSCEN!$HI$2:$HI$150=AS$3)*(GMWSCEN!$HJ$2:$HJ$150=AS$1),0),$B15-1973)</f>
        <v>34258</v>
      </c>
      <c r="AT15" cm="1">
        <f t="array" ref="AT15">INDEX(GMWSCEN!$A$2:$HJ$150,MATCH(1,(GMWSCEN!$HI$2:$HI$150=AT$3)*(GMWSCEN!$HJ$2:$HJ$150=AT$1),0),$B15-1973)</f>
        <v>96841.12</v>
      </c>
      <c r="AU15" cm="1">
        <f t="array" ref="AU15">INDEX(GMWSCEN!$A$2:$HJ$150,MATCH(1,(GMWSCEN!$HI$2:$HI$150=AU$3)*(GMWSCEN!$HJ$2:$HJ$150=AU$1),0),$B15-1973)</f>
        <v>77468</v>
      </c>
      <c r="AV15" cm="1">
        <f t="array" ref="AV15">INDEX(GMWSCEN!$A$2:$HJ$150,MATCH(1,(GMWSCEN!$HI$2:$HI$150=AV$3)*(GMWSCEN!$HJ$2:$HJ$150=AV$1),0),$B15-1973)</f>
        <v>248324.8</v>
      </c>
      <c r="AW15" cm="1">
        <f t="array" ref="AW15">INDEX(GMWSCEN!$A$2:$HJ$150,MATCH(1,(GMWSCEN!$HI$2:$HI$150=AW$3)*(GMWSCEN!$HJ$2:$HJ$150=AW$1),0),$B15-1973)</f>
        <v>32.335189999999997</v>
      </c>
      <c r="AX15" cm="1">
        <f t="array" ref="AX15">INDEX(GMWSCEN!$A$2:$HJ$150,MATCH(1,(GMWSCEN!$HI$2:$HI$150=AX$3)*(GMWSCEN!$HJ$2:$HJ$150=AX$1),0),$B15-1973)</f>
        <v>37.878349999999998</v>
      </c>
      <c r="AY15" cm="1">
        <f t="array" ref="AY15">INDEX(GMWSCEN!$A$2:$HJ$150,MATCH(1,(GMWSCEN!$HI$2:$HI$150=AY$3)*(GMWSCEN!$HJ$2:$HJ$150=AY$1),0),$B15-1973)</f>
        <v>13.25</v>
      </c>
      <c r="AZ15" cm="1">
        <f t="array" ref="AZ15">INDEX(GMWSCEN!$A$2:$HJ$150,MATCH(1,(GMWSCEN!$HI$2:$HI$150=AZ$3)*(GMWSCEN!$HJ$2:$HJ$150=AZ$1),0),$B15-1973)</f>
        <v>23591.57</v>
      </c>
      <c r="BA15" cm="1">
        <f t="array" ref="BA15">INDEX(GMWSCEN!$A$2:$HJ$150,MATCH(1,(GMWSCEN!$HI$2:$HI$150=BA$3)*(GMWSCEN!$HJ$2:$HJ$150=BA$1),0),$B15-1973)</f>
        <v>59.6</v>
      </c>
      <c r="BB15" cm="1">
        <f t="array" ref="BB15">INDEX(GMWSCEN!$A$2:$HJ$150,MATCH(1,(GMWSCEN!$HI$2:$HI$150=BB$3)*(GMWSCEN!$HJ$2:$HJ$150=BB$1),0),$B15-1973)</f>
        <v>1E-3</v>
      </c>
      <c r="BC15" cm="1">
        <f t="array" ref="BC15">INDEX(GMWSCEN!$A$2:$HJ$150,MATCH(1,(GMWSCEN!$HI$2:$HI$150=BC$3)*(GMWSCEN!$HJ$2:$HJ$150=BC$1),0),$B15-1973)</f>
        <v>10.4</v>
      </c>
      <c r="BD15" cm="1">
        <f t="array" ref="BD15">INDEX(GMWSCEN!$A$2:$HJ$150,MATCH(1,(GMWSCEN!$HI$2:$HI$150=BD$3)*(GMWSCEN!$HJ$2:$HJ$150=BD$1),0),$B15-1973)</f>
        <v>-3.5859109999999998</v>
      </c>
      <c r="BE15" cm="1">
        <f t="array" ref="BE15">INDEX(GMWSCEN!$A$2:$HJ$150,MATCH(1,(GMWSCEN!$HI$2:$HI$150=BE$3)*(GMWSCEN!$HJ$2:$HJ$150=BE$1),0),$B15-1973)</f>
        <v>239578</v>
      </c>
      <c r="BF15" cm="1">
        <f t="array" ref="BF15">INDEX(GMWSCEN!$A$2:$HJ$150,MATCH(1,(GMWSCEN!$HI$2:$HI$150=BF$3)*(GMWSCEN!$HJ$2:$HJ$150=BF$1),0),$B15-1973)</f>
        <v>344</v>
      </c>
      <c r="BG15" cm="1">
        <f t="array" ref="BG15">INDEX(GMWSCEN!$A$2:$HJ$150,MATCH(1,(GMWSCEN!$HI$2:$HI$150=BG$3)*(GMWSCEN!$HJ$2:$HJ$150=BG$1),0),$B15-1973)</f>
        <v>1451</v>
      </c>
      <c r="BH15" cm="1">
        <f t="array" ref="BH15">INDEX(GMWSCEN!$A$2:$HJ$150,MATCH(1,(GMWSCEN!$HI$2:$HI$150=BH$3)*(GMWSCEN!$HJ$2:$HJ$150=BH$1),0),$B15-1973)</f>
        <v>29501</v>
      </c>
      <c r="BI15" cm="1">
        <f t="array" ref="BI15">INDEX(GMWSCEN!$A$2:$HJ$150,MATCH(1,(GMWSCEN!$HI$2:$HI$150=BI$3)*(GMWSCEN!$HJ$2:$HJ$150=BI$1),0),$B15-1973)</f>
        <v>1795</v>
      </c>
      <c r="BJ15" cm="1">
        <f t="array" ref="BJ15">INDEX(GMWSCEN!$A$2:$HJ$150,MATCH(1,(GMWSCEN!$HI$2:$HI$150=BJ$3)*(GMWSCEN!$HJ$2:$HJ$150=BJ$1),0),$B15-1973)</f>
        <v>3306</v>
      </c>
      <c r="BK15" cm="1">
        <f t="array" ref="BK15">INDEX(GMWSCEN!$A$2:$HJ$150,MATCH(1,(GMWSCEN!$HI$2:$HI$150=BK$3)*(GMWSCEN!$HJ$2:$HJ$150=BK$1),0),$B15-1973)</f>
        <v>34258</v>
      </c>
      <c r="BL15" cm="1">
        <f t="array" ref="BL15">INDEX(GMWSCEN!$A$2:$HJ$150,MATCH(1,(GMWSCEN!$HI$2:$HI$150=BL$3)*(GMWSCEN!$HJ$2:$HJ$150=BL$1),0),$B15-1973)</f>
        <v>96841.12</v>
      </c>
      <c r="BM15" cm="1">
        <f t="array" ref="BM15">INDEX(GMWSCEN!$A$2:$HJ$150,MATCH(1,(GMWSCEN!$HI$2:$HI$150=BM$3)*(GMWSCEN!$HJ$2:$HJ$150=BM$1),0),$B15-1973)</f>
        <v>77468</v>
      </c>
      <c r="BN15" cm="1">
        <f t="array" ref="BN15">INDEX(GMWSCEN!$A$2:$HJ$150,MATCH(1,(GMWSCEN!$HI$2:$HI$150=BN$3)*(GMWSCEN!$HJ$2:$HJ$150=BN$1),0),$B15-1973)</f>
        <v>248324.8</v>
      </c>
      <c r="BO15" cm="1">
        <f t="array" ref="BO15">INDEX(GMWSCEN!$A$2:$HJ$150,MATCH(1,(GMWSCEN!$HI$2:$HI$150=BO$3)*(GMWSCEN!$HJ$2:$HJ$150=BO$1),0),$B15-1973)</f>
        <v>32.335189999999997</v>
      </c>
      <c r="BP15" cm="1">
        <f t="array" ref="BP15">INDEX(GMWSCEN!$A$2:$HJ$150,MATCH(1,(GMWSCEN!$HI$2:$HI$150=BP$3)*(GMWSCEN!$HJ$2:$HJ$150=BP$1),0),$B15-1973)</f>
        <v>37.878349999999998</v>
      </c>
      <c r="BQ15" cm="1">
        <f t="array" ref="BQ15">INDEX(GMWSCEN!$A$2:$HJ$150,MATCH(1,(GMWSCEN!$HI$2:$HI$150=BQ$3)*(GMWSCEN!$HJ$2:$HJ$150=BQ$1),0),$B15-1973)</f>
        <v>13.25</v>
      </c>
      <c r="BR15" cm="1">
        <f t="array" ref="BR15">INDEX(GMWSCEN!$A$2:$HJ$150,MATCH(1,(GMWSCEN!$HI$2:$HI$150=BR$3)*(GMWSCEN!$HJ$2:$HJ$150=BR$1),0),$B15-1973)</f>
        <v>23591.57</v>
      </c>
      <c r="BS15" cm="1">
        <f t="array" ref="BS15">INDEX(GMWSCEN!$A$2:$HJ$150,MATCH(1,(GMWSCEN!$HI$2:$HI$150=BS$3)*(GMWSCEN!$HJ$2:$HJ$150=BS$1),0),$B15-1973)</f>
        <v>59.6</v>
      </c>
      <c r="BT15" cm="1">
        <f t="array" ref="BT15">INDEX(GMWSCEN!$A$2:$HJ$150,MATCH(1,(GMWSCEN!$HI$2:$HI$150=BT$3)*(GMWSCEN!$HJ$2:$HJ$150=BT$1),0),$B15-1973)</f>
        <v>1E-3</v>
      </c>
      <c r="BU15" cm="1">
        <f t="array" ref="BU15">INDEX(GMWSCEN!$A$2:$HJ$150,MATCH(1,(GMWSCEN!$HI$2:$HI$150=BU$3)*(GMWSCEN!$HJ$2:$HJ$150=BU$1),0),$B15-1973)</f>
        <v>10.4</v>
      </c>
      <c r="BV15" cm="1">
        <f t="array" ref="BV15">INDEX(GMWSCEN!$A$2:$HJ$150,MATCH(1,(GMWSCEN!$HI$2:$HI$150=BV$3)*(GMWSCEN!$HJ$2:$HJ$150=BV$1),0),$B15-1973)</f>
        <v>-3.5859109999999998</v>
      </c>
      <c r="BY15">
        <f t="shared" si="47"/>
        <v>1981</v>
      </c>
      <c r="BZ15" t="str">
        <f t="shared" ref="BZ15" si="48">BY15&amp;"01"</f>
        <v>198101</v>
      </c>
      <c r="CB15">
        <f t="shared" si="45"/>
        <v>1988</v>
      </c>
      <c r="CC15">
        <f t="shared" si="46"/>
        <v>198801</v>
      </c>
      <c r="CD15" s="11">
        <f t="shared" si="8"/>
        <v>1239035</v>
      </c>
      <c r="CE15" s="11">
        <f t="shared" si="8"/>
        <v>-5530</v>
      </c>
      <c r="CF15" s="11">
        <f t="shared" si="8"/>
        <v>5845</v>
      </c>
      <c r="CG15" s="11">
        <f t="shared" si="8"/>
        <v>177051</v>
      </c>
      <c r="CH15" s="11">
        <f t="shared" si="8"/>
        <v>315</v>
      </c>
      <c r="CI15" s="11">
        <f t="shared" si="8"/>
        <v>19789</v>
      </c>
      <c r="CJ15" s="11">
        <f t="shared" si="8"/>
        <v>202685</v>
      </c>
      <c r="CK15" s="11">
        <f t="shared" si="9"/>
        <v>97603.77</v>
      </c>
      <c r="CL15" s="11">
        <f t="shared" si="10"/>
        <v>571023</v>
      </c>
      <c r="CM15" s="11">
        <f t="shared" si="10"/>
        <v>1186568.7000000002</v>
      </c>
      <c r="CN15" s="13">
        <f t="shared" si="11"/>
        <v>46.076650000000001</v>
      </c>
      <c r="CO15" s="13">
        <f t="shared" si="11"/>
        <v>50.2166675</v>
      </c>
      <c r="CP15" s="13">
        <f t="shared" si="11"/>
        <v>11.625</v>
      </c>
      <c r="CQ15" s="11">
        <f t="shared" si="12"/>
        <v>117908.82</v>
      </c>
      <c r="CR15" s="13">
        <f t="shared" si="13"/>
        <v>74.275000000000006</v>
      </c>
      <c r="CS15" s="11">
        <f t="shared" si="14"/>
        <v>4.0000000000000001E-3</v>
      </c>
      <c r="CT15" s="13">
        <f t="shared" si="15"/>
        <v>8.1750000000000007</v>
      </c>
      <c r="CU15" s="10">
        <f t="shared" si="16"/>
        <v>3.945732</v>
      </c>
      <c r="CV15" s="11">
        <f t="shared" si="17"/>
        <v>1239035</v>
      </c>
      <c r="CW15" s="11">
        <f t="shared" si="17"/>
        <v>-5530</v>
      </c>
      <c r="CX15" s="11">
        <f t="shared" si="17"/>
        <v>5845</v>
      </c>
      <c r="CY15" s="11">
        <f t="shared" si="17"/>
        <v>177051</v>
      </c>
      <c r="CZ15" s="11">
        <f t="shared" si="17"/>
        <v>315</v>
      </c>
      <c r="DA15" s="11">
        <f t="shared" si="17"/>
        <v>19789</v>
      </c>
      <c r="DB15" s="11">
        <f t="shared" si="17"/>
        <v>202685</v>
      </c>
      <c r="DC15" s="11">
        <f t="shared" si="18"/>
        <v>97603.77</v>
      </c>
      <c r="DD15" s="11">
        <f t="shared" si="19"/>
        <v>571023</v>
      </c>
      <c r="DE15" s="11">
        <f t="shared" si="19"/>
        <v>1186568.7000000002</v>
      </c>
      <c r="DF15" s="13">
        <f t="shared" si="20"/>
        <v>46.076650000000001</v>
      </c>
      <c r="DG15" s="13">
        <f t="shared" si="20"/>
        <v>50.2166675</v>
      </c>
      <c r="DH15" s="13">
        <f t="shared" si="20"/>
        <v>11.625</v>
      </c>
      <c r="DI15" s="11">
        <f t="shared" si="21"/>
        <v>117908.82</v>
      </c>
      <c r="DJ15" s="13">
        <f t="shared" si="22"/>
        <v>74.275000000000006</v>
      </c>
      <c r="DK15" s="11">
        <f t="shared" si="23"/>
        <v>4.0000000000000001E-3</v>
      </c>
      <c r="DL15" s="13">
        <f t="shared" si="24"/>
        <v>8.1750000000000007</v>
      </c>
      <c r="DM15" s="10">
        <f t="shared" si="25"/>
        <v>3.945732</v>
      </c>
      <c r="DN15" s="11">
        <f t="shared" si="26"/>
        <v>1239035</v>
      </c>
      <c r="DO15" s="11">
        <f t="shared" si="26"/>
        <v>-5530</v>
      </c>
      <c r="DP15" s="11">
        <f t="shared" si="26"/>
        <v>5845</v>
      </c>
      <c r="DQ15" s="11">
        <f t="shared" si="26"/>
        <v>177051</v>
      </c>
      <c r="DR15" s="11">
        <f t="shared" si="26"/>
        <v>315</v>
      </c>
      <c r="DS15" s="11">
        <f t="shared" si="26"/>
        <v>19789</v>
      </c>
      <c r="DT15" s="11">
        <f t="shared" si="26"/>
        <v>202685</v>
      </c>
      <c r="DU15" s="11">
        <f t="shared" si="27"/>
        <v>97603.77</v>
      </c>
      <c r="DV15" s="11">
        <f t="shared" si="28"/>
        <v>571023</v>
      </c>
      <c r="DW15" s="11">
        <f t="shared" si="28"/>
        <v>1186568.7000000002</v>
      </c>
      <c r="DX15" s="13">
        <f t="shared" si="29"/>
        <v>46.076650000000001</v>
      </c>
      <c r="DY15" s="13">
        <f t="shared" si="29"/>
        <v>50.2166675</v>
      </c>
      <c r="DZ15" s="13">
        <f t="shared" si="29"/>
        <v>11.625</v>
      </c>
      <c r="EA15" s="11">
        <f t="shared" si="30"/>
        <v>117908.82</v>
      </c>
      <c r="EB15" s="13">
        <f t="shared" si="31"/>
        <v>74.275000000000006</v>
      </c>
      <c r="EC15" s="11">
        <f t="shared" si="32"/>
        <v>4.0000000000000001E-3</v>
      </c>
      <c r="ED15" s="13">
        <f t="shared" si="33"/>
        <v>8.1750000000000007</v>
      </c>
      <c r="EE15" s="10">
        <f t="shared" si="34"/>
        <v>3.945732</v>
      </c>
      <c r="EF15" s="11">
        <f t="shared" si="35"/>
        <v>1239035</v>
      </c>
      <c r="EG15" s="11">
        <f t="shared" si="35"/>
        <v>-5530</v>
      </c>
      <c r="EH15" s="11">
        <f t="shared" si="35"/>
        <v>5845</v>
      </c>
      <c r="EI15" s="11">
        <f t="shared" si="35"/>
        <v>177051</v>
      </c>
      <c r="EJ15" s="11">
        <f t="shared" si="35"/>
        <v>315</v>
      </c>
      <c r="EK15" s="11">
        <f t="shared" si="35"/>
        <v>19789</v>
      </c>
      <c r="EL15" s="11">
        <f t="shared" si="35"/>
        <v>202685</v>
      </c>
      <c r="EM15" s="11">
        <f t="shared" si="36"/>
        <v>97603.77</v>
      </c>
      <c r="EN15" s="11">
        <f t="shared" si="37"/>
        <v>571023</v>
      </c>
      <c r="EO15" s="11">
        <f t="shared" si="37"/>
        <v>1186568.7000000002</v>
      </c>
      <c r="EP15" s="13">
        <f t="shared" si="38"/>
        <v>46.076650000000001</v>
      </c>
      <c r="EQ15" s="13">
        <f t="shared" si="38"/>
        <v>50.2166675</v>
      </c>
      <c r="ER15" s="13">
        <f t="shared" si="38"/>
        <v>11.625</v>
      </c>
      <c r="ES15" s="11">
        <f t="shared" si="39"/>
        <v>117908.82</v>
      </c>
      <c r="ET15" s="13">
        <f t="shared" si="40"/>
        <v>74.275000000000006</v>
      </c>
      <c r="EU15" s="11">
        <f t="shared" si="41"/>
        <v>4.0000000000000001E-3</v>
      </c>
      <c r="EV15" s="13">
        <f t="shared" si="42"/>
        <v>8.1750000000000007</v>
      </c>
      <c r="EW15" s="10">
        <f t="shared" si="43"/>
        <v>3.945732</v>
      </c>
    </row>
    <row r="16" spans="1:153">
      <c r="B16">
        <f t="shared" si="44"/>
        <v>1989</v>
      </c>
      <c r="C16" cm="1">
        <f t="array" ref="C16">INDEX(GMWSCEN!$A$2:$HJ$150,MATCH(1,(GMWSCEN!$HI$2:$HI$150=C$3)*(GMWSCEN!$HJ$2:$HJ$150=C$1),0),$B16-1973)</f>
        <v>242095</v>
      </c>
      <c r="D16" cm="1">
        <f t="array" ref="D16">INDEX(GMWSCEN!$A$2:$HJ$150,MATCH(1,(GMWSCEN!$HI$2:$HI$150=D$3)*(GMWSCEN!$HJ$2:$HJ$150=D$1),0),$B16-1973)</f>
        <v>2938</v>
      </c>
      <c r="E16" cm="1">
        <f t="array" ref="E16">INDEX(GMWSCEN!$A$2:$HJ$150,MATCH(1,(GMWSCEN!$HI$2:$HI$150=E$3)*(GMWSCEN!$HJ$2:$HJ$150=E$1),0),$B16-1973)</f>
        <v>-2280</v>
      </c>
      <c r="F16" cm="1">
        <f t="array" ref="F16">INDEX(GMWSCEN!$A$2:$HJ$150,MATCH(1,(GMWSCEN!$HI$2:$HI$150=F$3)*(GMWSCEN!$HJ$2:$HJ$150=F$1),0),$B16-1973)</f>
        <v>28856</v>
      </c>
      <c r="G16" cm="1">
        <f t="array" ref="G16">INDEX(GMWSCEN!$A$2:$HJ$150,MATCH(1,(GMWSCEN!$HI$2:$HI$150=G$3)*(GMWSCEN!$HJ$2:$HJ$150=G$1),0),$B16-1973)</f>
        <v>658</v>
      </c>
      <c r="H16" cm="1">
        <f t="array" ref="H16">INDEX(GMWSCEN!$A$2:$HJ$150,MATCH(1,(GMWSCEN!$HI$2:$HI$150=H$3)*(GMWSCEN!$HJ$2:$HJ$150=H$1),0),$B16-1973)</f>
        <v>3350</v>
      </c>
      <c r="I16" cm="1">
        <f t="array" ref="I16">INDEX(GMWSCEN!$A$2:$HJ$150,MATCH(1,(GMWSCEN!$HI$2:$HI$150=I$3)*(GMWSCEN!$HJ$2:$HJ$150=I$1),0),$B16-1973)</f>
        <v>29926</v>
      </c>
      <c r="J16" cm="1">
        <f t="array" ref="J16">INDEX(GMWSCEN!$A$2:$HJ$150,MATCH(1,(GMWSCEN!$HI$2:$HI$150=J$3)*(GMWSCEN!$HJ$2:$HJ$150=J$1),0),$B16-1973)</f>
        <v>98489.59</v>
      </c>
      <c r="K16" cm="1">
        <f t="array" ref="K16">INDEX(GMWSCEN!$A$2:$HJ$150,MATCH(1,(GMWSCEN!$HI$2:$HI$150=K$3)*(GMWSCEN!$HJ$2:$HJ$150=K$1),0),$B16-1973)</f>
        <v>78993</v>
      </c>
      <c r="L16" cm="1">
        <f t="array" ref="L16">INDEX(GMWSCEN!$A$2:$HJ$150,MATCH(1,(GMWSCEN!$HI$2:$HI$150=L$3)*(GMWSCEN!$HJ$2:$HJ$150=L$1),0),$B16-1973)</f>
        <v>248808.1</v>
      </c>
      <c r="M16" cm="1">
        <f t="array" ref="M16">INDEX(GMWSCEN!$A$2:$HJ$150,MATCH(1,(GMWSCEN!$HI$2:$HI$150=M$3)*(GMWSCEN!$HJ$2:$HJ$150=M$1),0),$B16-1973)</f>
        <v>32.628929999999997</v>
      </c>
      <c r="N16" cm="1">
        <f t="array" ref="N16">INDEX(GMWSCEN!$A$2:$HJ$150,MATCH(1,(GMWSCEN!$HI$2:$HI$150=N$3)*(GMWSCEN!$HJ$2:$HJ$150=N$1),0),$B16-1973)</f>
        <v>39.181800000000003</v>
      </c>
      <c r="O16" cm="1">
        <f t="array" ref="O16">INDEX(GMWSCEN!$A$2:$HJ$150,MATCH(1,(GMWSCEN!$HI$2:$HI$150=O$3)*(GMWSCEN!$HJ$2:$HJ$150=O$1),0),$B16-1973)</f>
        <v>12.625</v>
      </c>
      <c r="P16" cm="1">
        <f t="array" ref="P16">INDEX(GMWSCEN!$A$2:$HJ$150,MATCH(1,(GMWSCEN!$HI$2:$HI$150=P$3)*(GMWSCEN!$HJ$2:$HJ$150=P$1),0),$B16-1973)</f>
        <v>23591.57</v>
      </c>
      <c r="Q16" cm="1">
        <f t="array" ref="Q16">INDEX(GMWSCEN!$A$2:$HJ$150,MATCH(1,(GMWSCEN!$HI$2:$HI$150=Q$3)*(GMWSCEN!$HJ$2:$HJ$150=Q$1),0),$B16-1973)</f>
        <v>60.7</v>
      </c>
      <c r="R16" cm="1">
        <f t="array" ref="R16">INDEX(GMWSCEN!$A$2:$HJ$150,MATCH(1,(GMWSCEN!$HI$2:$HI$150=R$3)*(GMWSCEN!$HJ$2:$HJ$150=R$1),0),$B16-1973)</f>
        <v>1E-3</v>
      </c>
      <c r="S16" cm="1">
        <f t="array" ref="S16">INDEX(GMWSCEN!$A$2:$HJ$150,MATCH(1,(GMWSCEN!$HI$2:$HI$150=S$3)*(GMWSCEN!$HJ$2:$HJ$150=S$1),0),$B16-1973)</f>
        <v>10.6</v>
      </c>
      <c r="T16" cm="1">
        <f t="array" ref="T16">INDEX(GMWSCEN!$A$2:$HJ$150,MATCH(1,(GMWSCEN!$HI$2:$HI$150=T$3)*(GMWSCEN!$HJ$2:$HJ$150=T$1),0),$B16-1973)</f>
        <v>-2.735233</v>
      </c>
      <c r="U16" cm="1">
        <f t="array" ref="U16">INDEX(GMWSCEN!$A$2:$HJ$150,MATCH(1,(GMWSCEN!$HI$2:$HI$150=U$3)*(GMWSCEN!$HJ$2:$HJ$150=U$1),0),$B16-1973)</f>
        <v>242095</v>
      </c>
      <c r="V16" cm="1">
        <f t="array" ref="V16">INDEX(GMWSCEN!$A$2:$HJ$150,MATCH(1,(GMWSCEN!$HI$2:$HI$150=V$3)*(GMWSCEN!$HJ$2:$HJ$150=V$1),0),$B16-1973)</f>
        <v>2938</v>
      </c>
      <c r="W16" cm="1">
        <f t="array" ref="W16">INDEX(GMWSCEN!$A$2:$HJ$150,MATCH(1,(GMWSCEN!$HI$2:$HI$150=W$3)*(GMWSCEN!$HJ$2:$HJ$150=W$1),0),$B16-1973)</f>
        <v>-2280</v>
      </c>
      <c r="X16" cm="1">
        <f t="array" ref="X16">INDEX(GMWSCEN!$A$2:$HJ$150,MATCH(1,(GMWSCEN!$HI$2:$HI$150=X$3)*(GMWSCEN!$HJ$2:$HJ$150=X$1),0),$B16-1973)</f>
        <v>28856</v>
      </c>
      <c r="Y16" cm="1">
        <f t="array" ref="Y16">INDEX(GMWSCEN!$A$2:$HJ$150,MATCH(1,(GMWSCEN!$HI$2:$HI$150=Y$3)*(GMWSCEN!$HJ$2:$HJ$150=Y$1),0),$B16-1973)</f>
        <v>658</v>
      </c>
      <c r="Z16" cm="1">
        <f t="array" ref="Z16">INDEX(GMWSCEN!$A$2:$HJ$150,MATCH(1,(GMWSCEN!$HI$2:$HI$150=Z$3)*(GMWSCEN!$HJ$2:$HJ$150=Z$1),0),$B16-1973)</f>
        <v>3350</v>
      </c>
      <c r="AA16" cm="1">
        <f t="array" ref="AA16">INDEX(GMWSCEN!$A$2:$HJ$150,MATCH(1,(GMWSCEN!$HI$2:$HI$150=AA$3)*(GMWSCEN!$HJ$2:$HJ$150=AA$1),0),$B16-1973)</f>
        <v>29926</v>
      </c>
      <c r="AB16" cm="1">
        <f t="array" ref="AB16">INDEX(GMWSCEN!$A$2:$HJ$150,MATCH(1,(GMWSCEN!$HI$2:$HI$150=AB$3)*(GMWSCEN!$HJ$2:$HJ$150=AB$1),0),$B16-1973)</f>
        <v>98489.59</v>
      </c>
      <c r="AC16" cm="1">
        <f t="array" ref="AC16">INDEX(GMWSCEN!$A$2:$HJ$150,MATCH(1,(GMWSCEN!$HI$2:$HI$150=AC$3)*(GMWSCEN!$HJ$2:$HJ$150=AC$1),0),$B16-1973)</f>
        <v>78993</v>
      </c>
      <c r="AD16" cm="1">
        <f t="array" ref="AD16">INDEX(GMWSCEN!$A$2:$HJ$150,MATCH(1,(GMWSCEN!$HI$2:$HI$150=AD$3)*(GMWSCEN!$HJ$2:$HJ$150=AD$1),0),$B16-1973)</f>
        <v>248808.1</v>
      </c>
      <c r="AE16" cm="1">
        <f t="array" ref="AE16">INDEX(GMWSCEN!$A$2:$HJ$150,MATCH(1,(GMWSCEN!$HI$2:$HI$150=AE$3)*(GMWSCEN!$HJ$2:$HJ$150=AE$1),0),$B16-1973)</f>
        <v>32.628929999999997</v>
      </c>
      <c r="AF16" cm="1">
        <f t="array" ref="AF16">INDEX(GMWSCEN!$A$2:$HJ$150,MATCH(1,(GMWSCEN!$HI$2:$HI$150=AF$3)*(GMWSCEN!$HJ$2:$HJ$150=AF$1),0),$B16-1973)</f>
        <v>39.181800000000003</v>
      </c>
      <c r="AG16" cm="1">
        <f t="array" ref="AG16">INDEX(GMWSCEN!$A$2:$HJ$150,MATCH(1,(GMWSCEN!$HI$2:$HI$150=AG$3)*(GMWSCEN!$HJ$2:$HJ$150=AG$1),0),$B16-1973)</f>
        <v>12.625</v>
      </c>
      <c r="AH16" cm="1">
        <f t="array" ref="AH16">INDEX(GMWSCEN!$A$2:$HJ$150,MATCH(1,(GMWSCEN!$HI$2:$HI$150=AH$3)*(GMWSCEN!$HJ$2:$HJ$150=AH$1),0),$B16-1973)</f>
        <v>23591.57</v>
      </c>
      <c r="AI16" cm="1">
        <f t="array" ref="AI16">INDEX(GMWSCEN!$A$2:$HJ$150,MATCH(1,(GMWSCEN!$HI$2:$HI$150=AI$3)*(GMWSCEN!$HJ$2:$HJ$150=AI$1),0),$B16-1973)</f>
        <v>60.7</v>
      </c>
      <c r="AJ16" cm="1">
        <f t="array" ref="AJ16">INDEX(GMWSCEN!$A$2:$HJ$150,MATCH(1,(GMWSCEN!$HI$2:$HI$150=AJ$3)*(GMWSCEN!$HJ$2:$HJ$150=AJ$1),0),$B16-1973)</f>
        <v>1E-3</v>
      </c>
      <c r="AK16" cm="1">
        <f t="array" ref="AK16">INDEX(GMWSCEN!$A$2:$HJ$150,MATCH(1,(GMWSCEN!$HI$2:$HI$150=AK$3)*(GMWSCEN!$HJ$2:$HJ$150=AK$1),0),$B16-1973)</f>
        <v>10.6</v>
      </c>
      <c r="AL16" cm="1">
        <f t="array" ref="AL16">INDEX(GMWSCEN!$A$2:$HJ$150,MATCH(1,(GMWSCEN!$HI$2:$HI$150=AL$3)*(GMWSCEN!$HJ$2:$HJ$150=AL$1),0),$B16-1973)</f>
        <v>-2.735233</v>
      </c>
      <c r="AM16" cm="1">
        <f t="array" ref="AM16">INDEX(GMWSCEN!$A$2:$HJ$150,MATCH(1,(GMWSCEN!$HI$2:$HI$150=AM$3)*(GMWSCEN!$HJ$2:$HJ$150=AM$1),0),$B16-1973)</f>
        <v>242095</v>
      </c>
      <c r="AN16" cm="1">
        <f t="array" ref="AN16">INDEX(GMWSCEN!$A$2:$HJ$150,MATCH(1,(GMWSCEN!$HI$2:$HI$150=AN$3)*(GMWSCEN!$HJ$2:$HJ$150=AN$1),0),$B16-1973)</f>
        <v>2938</v>
      </c>
      <c r="AO16" cm="1">
        <f t="array" ref="AO16">INDEX(GMWSCEN!$A$2:$HJ$150,MATCH(1,(GMWSCEN!$HI$2:$HI$150=AO$3)*(GMWSCEN!$HJ$2:$HJ$150=AO$1),0),$B16-1973)</f>
        <v>-2280</v>
      </c>
      <c r="AP16" cm="1">
        <f t="array" ref="AP16">INDEX(GMWSCEN!$A$2:$HJ$150,MATCH(1,(GMWSCEN!$HI$2:$HI$150=AP$3)*(GMWSCEN!$HJ$2:$HJ$150=AP$1),0),$B16-1973)</f>
        <v>28856</v>
      </c>
      <c r="AQ16" cm="1">
        <f t="array" ref="AQ16">INDEX(GMWSCEN!$A$2:$HJ$150,MATCH(1,(GMWSCEN!$HI$2:$HI$150=AQ$3)*(GMWSCEN!$HJ$2:$HJ$150=AQ$1),0),$B16-1973)</f>
        <v>658</v>
      </c>
      <c r="AR16" cm="1">
        <f t="array" ref="AR16">INDEX(GMWSCEN!$A$2:$HJ$150,MATCH(1,(GMWSCEN!$HI$2:$HI$150=AR$3)*(GMWSCEN!$HJ$2:$HJ$150=AR$1),0),$B16-1973)</f>
        <v>3350</v>
      </c>
      <c r="AS16" cm="1">
        <f t="array" ref="AS16">INDEX(GMWSCEN!$A$2:$HJ$150,MATCH(1,(GMWSCEN!$HI$2:$HI$150=AS$3)*(GMWSCEN!$HJ$2:$HJ$150=AS$1),0),$B16-1973)</f>
        <v>29926</v>
      </c>
      <c r="AT16" cm="1">
        <f t="array" ref="AT16">INDEX(GMWSCEN!$A$2:$HJ$150,MATCH(1,(GMWSCEN!$HI$2:$HI$150=AT$3)*(GMWSCEN!$HJ$2:$HJ$150=AT$1),0),$B16-1973)</f>
        <v>98489.59</v>
      </c>
      <c r="AU16" cm="1">
        <f t="array" ref="AU16">INDEX(GMWSCEN!$A$2:$HJ$150,MATCH(1,(GMWSCEN!$HI$2:$HI$150=AU$3)*(GMWSCEN!$HJ$2:$HJ$150=AU$1),0),$B16-1973)</f>
        <v>78993</v>
      </c>
      <c r="AV16" cm="1">
        <f t="array" ref="AV16">INDEX(GMWSCEN!$A$2:$HJ$150,MATCH(1,(GMWSCEN!$HI$2:$HI$150=AV$3)*(GMWSCEN!$HJ$2:$HJ$150=AV$1),0),$B16-1973)</f>
        <v>248808.1</v>
      </c>
      <c r="AW16" cm="1">
        <f t="array" ref="AW16">INDEX(GMWSCEN!$A$2:$HJ$150,MATCH(1,(GMWSCEN!$HI$2:$HI$150=AW$3)*(GMWSCEN!$HJ$2:$HJ$150=AW$1),0),$B16-1973)</f>
        <v>32.628929999999997</v>
      </c>
      <c r="AX16" cm="1">
        <f t="array" ref="AX16">INDEX(GMWSCEN!$A$2:$HJ$150,MATCH(1,(GMWSCEN!$HI$2:$HI$150=AX$3)*(GMWSCEN!$HJ$2:$HJ$150=AX$1),0),$B16-1973)</f>
        <v>39.181800000000003</v>
      </c>
      <c r="AY16" cm="1">
        <f t="array" ref="AY16">INDEX(GMWSCEN!$A$2:$HJ$150,MATCH(1,(GMWSCEN!$HI$2:$HI$150=AY$3)*(GMWSCEN!$HJ$2:$HJ$150=AY$1),0),$B16-1973)</f>
        <v>12.625</v>
      </c>
      <c r="AZ16" cm="1">
        <f t="array" ref="AZ16">INDEX(GMWSCEN!$A$2:$HJ$150,MATCH(1,(GMWSCEN!$HI$2:$HI$150=AZ$3)*(GMWSCEN!$HJ$2:$HJ$150=AZ$1),0),$B16-1973)</f>
        <v>23591.57</v>
      </c>
      <c r="BA16" cm="1">
        <f t="array" ref="BA16">INDEX(GMWSCEN!$A$2:$HJ$150,MATCH(1,(GMWSCEN!$HI$2:$HI$150=BA$3)*(GMWSCEN!$HJ$2:$HJ$150=BA$1),0),$B16-1973)</f>
        <v>60.7</v>
      </c>
      <c r="BB16" cm="1">
        <f t="array" ref="BB16">INDEX(GMWSCEN!$A$2:$HJ$150,MATCH(1,(GMWSCEN!$HI$2:$HI$150=BB$3)*(GMWSCEN!$HJ$2:$HJ$150=BB$1),0),$B16-1973)</f>
        <v>1E-3</v>
      </c>
      <c r="BC16" cm="1">
        <f t="array" ref="BC16">INDEX(GMWSCEN!$A$2:$HJ$150,MATCH(1,(GMWSCEN!$HI$2:$HI$150=BC$3)*(GMWSCEN!$HJ$2:$HJ$150=BC$1),0),$B16-1973)</f>
        <v>10.6</v>
      </c>
      <c r="BD16" cm="1">
        <f t="array" ref="BD16">INDEX(GMWSCEN!$A$2:$HJ$150,MATCH(1,(GMWSCEN!$HI$2:$HI$150=BD$3)*(GMWSCEN!$HJ$2:$HJ$150=BD$1),0),$B16-1973)</f>
        <v>-2.735233</v>
      </c>
      <c r="BE16" cm="1">
        <f t="array" ref="BE16">INDEX(GMWSCEN!$A$2:$HJ$150,MATCH(1,(GMWSCEN!$HI$2:$HI$150=BE$3)*(GMWSCEN!$HJ$2:$HJ$150=BE$1),0),$B16-1973)</f>
        <v>242095</v>
      </c>
      <c r="BF16" cm="1">
        <f t="array" ref="BF16">INDEX(GMWSCEN!$A$2:$HJ$150,MATCH(1,(GMWSCEN!$HI$2:$HI$150=BF$3)*(GMWSCEN!$HJ$2:$HJ$150=BF$1),0),$B16-1973)</f>
        <v>2938</v>
      </c>
      <c r="BG16" cm="1">
        <f t="array" ref="BG16">INDEX(GMWSCEN!$A$2:$HJ$150,MATCH(1,(GMWSCEN!$HI$2:$HI$150=BG$3)*(GMWSCEN!$HJ$2:$HJ$150=BG$1),0),$B16-1973)</f>
        <v>-2280</v>
      </c>
      <c r="BH16" cm="1">
        <f t="array" ref="BH16">INDEX(GMWSCEN!$A$2:$HJ$150,MATCH(1,(GMWSCEN!$HI$2:$HI$150=BH$3)*(GMWSCEN!$HJ$2:$HJ$150=BH$1),0),$B16-1973)</f>
        <v>28856</v>
      </c>
      <c r="BI16" cm="1">
        <f t="array" ref="BI16">INDEX(GMWSCEN!$A$2:$HJ$150,MATCH(1,(GMWSCEN!$HI$2:$HI$150=BI$3)*(GMWSCEN!$HJ$2:$HJ$150=BI$1),0),$B16-1973)</f>
        <v>658</v>
      </c>
      <c r="BJ16" cm="1">
        <f t="array" ref="BJ16">INDEX(GMWSCEN!$A$2:$HJ$150,MATCH(1,(GMWSCEN!$HI$2:$HI$150=BJ$3)*(GMWSCEN!$HJ$2:$HJ$150=BJ$1),0),$B16-1973)</f>
        <v>3350</v>
      </c>
      <c r="BK16" cm="1">
        <f t="array" ref="BK16">INDEX(GMWSCEN!$A$2:$HJ$150,MATCH(1,(GMWSCEN!$HI$2:$HI$150=BK$3)*(GMWSCEN!$HJ$2:$HJ$150=BK$1),0),$B16-1973)</f>
        <v>29926</v>
      </c>
      <c r="BL16" cm="1">
        <f t="array" ref="BL16">INDEX(GMWSCEN!$A$2:$HJ$150,MATCH(1,(GMWSCEN!$HI$2:$HI$150=BL$3)*(GMWSCEN!$HJ$2:$HJ$150=BL$1),0),$B16-1973)</f>
        <v>98489.59</v>
      </c>
      <c r="BM16" cm="1">
        <f t="array" ref="BM16">INDEX(GMWSCEN!$A$2:$HJ$150,MATCH(1,(GMWSCEN!$HI$2:$HI$150=BM$3)*(GMWSCEN!$HJ$2:$HJ$150=BM$1),0),$B16-1973)</f>
        <v>78993</v>
      </c>
      <c r="BN16" cm="1">
        <f t="array" ref="BN16">INDEX(GMWSCEN!$A$2:$HJ$150,MATCH(1,(GMWSCEN!$HI$2:$HI$150=BN$3)*(GMWSCEN!$HJ$2:$HJ$150=BN$1),0),$B16-1973)</f>
        <v>248808.1</v>
      </c>
      <c r="BO16" cm="1">
        <f t="array" ref="BO16">INDEX(GMWSCEN!$A$2:$HJ$150,MATCH(1,(GMWSCEN!$HI$2:$HI$150=BO$3)*(GMWSCEN!$HJ$2:$HJ$150=BO$1),0),$B16-1973)</f>
        <v>32.628929999999997</v>
      </c>
      <c r="BP16" cm="1">
        <f t="array" ref="BP16">INDEX(GMWSCEN!$A$2:$HJ$150,MATCH(1,(GMWSCEN!$HI$2:$HI$150=BP$3)*(GMWSCEN!$HJ$2:$HJ$150=BP$1),0),$B16-1973)</f>
        <v>39.181800000000003</v>
      </c>
      <c r="BQ16" cm="1">
        <f t="array" ref="BQ16">INDEX(GMWSCEN!$A$2:$HJ$150,MATCH(1,(GMWSCEN!$HI$2:$HI$150=BQ$3)*(GMWSCEN!$HJ$2:$HJ$150=BQ$1),0),$B16-1973)</f>
        <v>12.625</v>
      </c>
      <c r="BR16" cm="1">
        <f t="array" ref="BR16">INDEX(GMWSCEN!$A$2:$HJ$150,MATCH(1,(GMWSCEN!$HI$2:$HI$150=BR$3)*(GMWSCEN!$HJ$2:$HJ$150=BR$1),0),$B16-1973)</f>
        <v>23591.57</v>
      </c>
      <c r="BS16" cm="1">
        <f t="array" ref="BS16">INDEX(GMWSCEN!$A$2:$HJ$150,MATCH(1,(GMWSCEN!$HI$2:$HI$150=BS$3)*(GMWSCEN!$HJ$2:$HJ$150=BS$1),0),$B16-1973)</f>
        <v>60.7</v>
      </c>
      <c r="BT16" cm="1">
        <f t="array" ref="BT16">INDEX(GMWSCEN!$A$2:$HJ$150,MATCH(1,(GMWSCEN!$HI$2:$HI$150=BT$3)*(GMWSCEN!$HJ$2:$HJ$150=BT$1),0),$B16-1973)</f>
        <v>1E-3</v>
      </c>
      <c r="BU16" cm="1">
        <f t="array" ref="BU16">INDEX(GMWSCEN!$A$2:$HJ$150,MATCH(1,(GMWSCEN!$HI$2:$HI$150=BU$3)*(GMWSCEN!$HJ$2:$HJ$150=BU$1),0),$B16-1973)</f>
        <v>10.6</v>
      </c>
      <c r="BV16" cm="1">
        <f t="array" ref="BV16">INDEX(GMWSCEN!$A$2:$HJ$150,MATCH(1,(GMWSCEN!$HI$2:$HI$150=BV$3)*(GMWSCEN!$HJ$2:$HJ$150=BV$1),0),$B16-1973)</f>
        <v>-2.735233</v>
      </c>
      <c r="BY16">
        <f t="shared" si="47"/>
        <v>1982</v>
      </c>
      <c r="CB16">
        <f t="shared" si="45"/>
        <v>1989</v>
      </c>
      <c r="CC16">
        <f t="shared" si="46"/>
        <v>198901</v>
      </c>
      <c r="CD16" s="11">
        <f t="shared" si="8"/>
        <v>1263225</v>
      </c>
      <c r="CE16" s="11">
        <f t="shared" si="8"/>
        <v>124</v>
      </c>
      <c r="CF16" s="11">
        <f t="shared" si="8"/>
        <v>4785</v>
      </c>
      <c r="CG16" s="11">
        <f t="shared" si="8"/>
        <v>192223</v>
      </c>
      <c r="CH16" s="11">
        <f t="shared" si="8"/>
        <v>4909</v>
      </c>
      <c r="CI16" s="11">
        <f t="shared" si="8"/>
        <v>21622</v>
      </c>
      <c r="CJ16" s="11">
        <f t="shared" si="8"/>
        <v>218630</v>
      </c>
      <c r="CK16" s="11">
        <f t="shared" si="9"/>
        <v>97206.61</v>
      </c>
      <c r="CL16" s="11">
        <f t="shared" si="10"/>
        <v>629064</v>
      </c>
      <c r="CM16" s="11">
        <f t="shared" si="10"/>
        <v>1226805.8</v>
      </c>
      <c r="CN16" s="13">
        <f t="shared" si="11"/>
        <v>49.795542499999996</v>
      </c>
      <c r="CO16" s="13">
        <f t="shared" si="11"/>
        <v>52.950002499999997</v>
      </c>
      <c r="CP16" s="13">
        <f t="shared" si="11"/>
        <v>14.3125</v>
      </c>
      <c r="CQ16" s="11">
        <f t="shared" si="12"/>
        <v>120949.72</v>
      </c>
      <c r="CR16" s="13">
        <f t="shared" si="13"/>
        <v>75.174999999999997</v>
      </c>
      <c r="CS16" s="11">
        <f t="shared" si="14"/>
        <v>34046.002999999997</v>
      </c>
      <c r="CT16" s="13">
        <f t="shared" si="15"/>
        <v>7.0500000000000007</v>
      </c>
      <c r="CU16" s="10">
        <f t="shared" si="16"/>
        <v>2.3304939999999998</v>
      </c>
      <c r="CV16" s="11">
        <f t="shared" si="17"/>
        <v>1263225</v>
      </c>
      <c r="CW16" s="11">
        <f t="shared" si="17"/>
        <v>124</v>
      </c>
      <c r="CX16" s="11">
        <f t="shared" si="17"/>
        <v>4785</v>
      </c>
      <c r="CY16" s="11">
        <f t="shared" si="17"/>
        <v>192223</v>
      </c>
      <c r="CZ16" s="11">
        <f t="shared" si="17"/>
        <v>4909</v>
      </c>
      <c r="DA16" s="11">
        <f t="shared" si="17"/>
        <v>21622</v>
      </c>
      <c r="DB16" s="11">
        <f t="shared" si="17"/>
        <v>218630</v>
      </c>
      <c r="DC16" s="11">
        <f t="shared" si="18"/>
        <v>97206.61</v>
      </c>
      <c r="DD16" s="11">
        <f t="shared" si="19"/>
        <v>629064</v>
      </c>
      <c r="DE16" s="11">
        <f t="shared" si="19"/>
        <v>1226805.8</v>
      </c>
      <c r="DF16" s="13">
        <f t="shared" si="20"/>
        <v>49.795542499999996</v>
      </c>
      <c r="DG16" s="13">
        <f t="shared" si="20"/>
        <v>52.950002499999997</v>
      </c>
      <c r="DH16" s="13">
        <f t="shared" si="20"/>
        <v>14.3125</v>
      </c>
      <c r="DI16" s="11">
        <f t="shared" si="21"/>
        <v>120949.72</v>
      </c>
      <c r="DJ16" s="13">
        <f t="shared" si="22"/>
        <v>75.174999999999997</v>
      </c>
      <c r="DK16" s="11">
        <f t="shared" si="23"/>
        <v>34046.002999999997</v>
      </c>
      <c r="DL16" s="13">
        <f t="shared" si="24"/>
        <v>7.0500000000000007</v>
      </c>
      <c r="DM16" s="10">
        <f t="shared" si="25"/>
        <v>2.3304939999999998</v>
      </c>
      <c r="DN16" s="11">
        <f t="shared" si="26"/>
        <v>1263225</v>
      </c>
      <c r="DO16" s="11">
        <f t="shared" si="26"/>
        <v>124</v>
      </c>
      <c r="DP16" s="11">
        <f t="shared" si="26"/>
        <v>4785</v>
      </c>
      <c r="DQ16" s="11">
        <f t="shared" si="26"/>
        <v>192223</v>
      </c>
      <c r="DR16" s="11">
        <f t="shared" si="26"/>
        <v>4909</v>
      </c>
      <c r="DS16" s="11">
        <f t="shared" si="26"/>
        <v>21622</v>
      </c>
      <c r="DT16" s="11">
        <f t="shared" si="26"/>
        <v>218630</v>
      </c>
      <c r="DU16" s="11">
        <f t="shared" si="27"/>
        <v>97206.61</v>
      </c>
      <c r="DV16" s="11">
        <f t="shared" si="28"/>
        <v>629064</v>
      </c>
      <c r="DW16" s="11">
        <f t="shared" si="28"/>
        <v>1226805.8</v>
      </c>
      <c r="DX16" s="13">
        <f t="shared" si="29"/>
        <v>49.795542499999996</v>
      </c>
      <c r="DY16" s="13">
        <f t="shared" si="29"/>
        <v>52.950002499999997</v>
      </c>
      <c r="DZ16" s="13">
        <f t="shared" si="29"/>
        <v>14.3125</v>
      </c>
      <c r="EA16" s="11">
        <f t="shared" si="30"/>
        <v>120949.72</v>
      </c>
      <c r="EB16" s="13">
        <f t="shared" si="31"/>
        <v>75.174999999999997</v>
      </c>
      <c r="EC16" s="11">
        <f t="shared" si="32"/>
        <v>34046.002999999997</v>
      </c>
      <c r="ED16" s="13">
        <f t="shared" si="33"/>
        <v>7.0500000000000007</v>
      </c>
      <c r="EE16" s="10">
        <f t="shared" si="34"/>
        <v>2.3304939999999998</v>
      </c>
      <c r="EF16" s="11">
        <f t="shared" si="35"/>
        <v>1263225</v>
      </c>
      <c r="EG16" s="11">
        <f t="shared" si="35"/>
        <v>124</v>
      </c>
      <c r="EH16" s="11">
        <f t="shared" si="35"/>
        <v>4785</v>
      </c>
      <c r="EI16" s="11">
        <f t="shared" si="35"/>
        <v>192223</v>
      </c>
      <c r="EJ16" s="11">
        <f t="shared" si="35"/>
        <v>4909</v>
      </c>
      <c r="EK16" s="11">
        <f t="shared" si="35"/>
        <v>21622</v>
      </c>
      <c r="EL16" s="11">
        <f t="shared" si="35"/>
        <v>218630</v>
      </c>
      <c r="EM16" s="11">
        <f t="shared" si="36"/>
        <v>97206.61</v>
      </c>
      <c r="EN16" s="11">
        <f t="shared" si="37"/>
        <v>629064</v>
      </c>
      <c r="EO16" s="11">
        <f t="shared" si="37"/>
        <v>1226805.8</v>
      </c>
      <c r="EP16" s="13">
        <f t="shared" si="38"/>
        <v>49.795542499999996</v>
      </c>
      <c r="EQ16" s="13">
        <f t="shared" si="38"/>
        <v>52.950002499999997</v>
      </c>
      <c r="ER16" s="13">
        <f t="shared" si="38"/>
        <v>14.3125</v>
      </c>
      <c r="ES16" s="11">
        <f t="shared" si="39"/>
        <v>120949.72</v>
      </c>
      <c r="ET16" s="13">
        <f t="shared" si="40"/>
        <v>75.174999999999997</v>
      </c>
      <c r="EU16" s="11">
        <f t="shared" si="41"/>
        <v>34046.002999999997</v>
      </c>
      <c r="EV16" s="13">
        <f t="shared" si="42"/>
        <v>7.0500000000000007</v>
      </c>
      <c r="EW16" s="10">
        <f t="shared" si="43"/>
        <v>2.3304939999999998</v>
      </c>
    </row>
    <row r="17" spans="1:153">
      <c r="B17">
        <f t="shared" si="44"/>
        <v>1990</v>
      </c>
      <c r="C17" cm="1">
        <f t="array" ref="C17">INDEX(GMWSCEN!$A$2:$HJ$150,MATCH(1,(GMWSCEN!$HI$2:$HI$150=C$3)*(GMWSCEN!$HJ$2:$HJ$150=C$1),0),$B17-1973)</f>
        <v>242639</v>
      </c>
      <c r="D17" cm="1">
        <f t="array" ref="D17">INDEX(GMWSCEN!$A$2:$HJ$150,MATCH(1,(GMWSCEN!$HI$2:$HI$150=D$3)*(GMWSCEN!$HJ$2:$HJ$150=D$1),0),$B17-1973)</f>
        <v>2421</v>
      </c>
      <c r="E17" cm="1">
        <f t="array" ref="E17">INDEX(GMWSCEN!$A$2:$HJ$150,MATCH(1,(GMWSCEN!$HI$2:$HI$150=E$3)*(GMWSCEN!$HJ$2:$HJ$150=E$1),0),$B17-1973)</f>
        <v>-1135</v>
      </c>
      <c r="F17" cm="1">
        <f t="array" ref="F17">INDEX(GMWSCEN!$A$2:$HJ$150,MATCH(1,(GMWSCEN!$HI$2:$HI$150=F$3)*(GMWSCEN!$HJ$2:$HJ$150=F$1),0),$B17-1973)</f>
        <v>30155</v>
      </c>
      <c r="G17" cm="1">
        <f t="array" ref="G17">INDEX(GMWSCEN!$A$2:$HJ$150,MATCH(1,(GMWSCEN!$HI$2:$HI$150=G$3)*(GMWSCEN!$HJ$2:$HJ$150=G$1),0),$B17-1973)</f>
        <v>1286</v>
      </c>
      <c r="H17" cm="1">
        <f t="array" ref="H17">INDEX(GMWSCEN!$A$2:$HJ$150,MATCH(1,(GMWSCEN!$HI$2:$HI$150=H$3)*(GMWSCEN!$HJ$2:$HJ$150=H$1),0),$B17-1973)</f>
        <v>3397</v>
      </c>
      <c r="I17" cm="1">
        <f t="array" ref="I17">INDEX(GMWSCEN!$A$2:$HJ$150,MATCH(1,(GMWSCEN!$HI$2:$HI$150=I$3)*(GMWSCEN!$HJ$2:$HJ$150=I$1),0),$B17-1973)</f>
        <v>32417</v>
      </c>
      <c r="J17" cm="1">
        <f t="array" ref="J17">INDEX(GMWSCEN!$A$2:$HJ$150,MATCH(1,(GMWSCEN!$HI$2:$HI$150=J$3)*(GMWSCEN!$HJ$2:$HJ$150=J$1),0),$B17-1973)</f>
        <v>100607.5</v>
      </c>
      <c r="K17" cm="1">
        <f t="array" ref="K17">INDEX(GMWSCEN!$A$2:$HJ$150,MATCH(1,(GMWSCEN!$HI$2:$HI$150=K$3)*(GMWSCEN!$HJ$2:$HJ$150=K$1),0),$B17-1973)</f>
        <v>80430</v>
      </c>
      <c r="L17" cm="1">
        <f t="array" ref="L17">INDEX(GMWSCEN!$A$2:$HJ$150,MATCH(1,(GMWSCEN!$HI$2:$HI$150=L$3)*(GMWSCEN!$HJ$2:$HJ$150=L$1),0),$B17-1973)</f>
        <v>249190.5</v>
      </c>
      <c r="M17" cm="1">
        <f t="array" ref="M17">INDEX(GMWSCEN!$A$2:$HJ$150,MATCH(1,(GMWSCEN!$HI$2:$HI$150=M$3)*(GMWSCEN!$HJ$2:$HJ$150=M$1),0),$B17-1973)</f>
        <v>33.148009999999999</v>
      </c>
      <c r="N17" cm="1">
        <f t="array" ref="N17">INDEX(GMWSCEN!$A$2:$HJ$150,MATCH(1,(GMWSCEN!$HI$2:$HI$150=N$3)*(GMWSCEN!$HJ$2:$HJ$150=N$1),0),$B17-1973)</f>
        <v>39.416420000000002</v>
      </c>
      <c r="O17" cm="1">
        <f t="array" ref="O17">INDEX(GMWSCEN!$A$2:$HJ$150,MATCH(1,(GMWSCEN!$HI$2:$HI$150=O$3)*(GMWSCEN!$HJ$2:$HJ$150=O$1),0),$B17-1973)</f>
        <v>10.125</v>
      </c>
      <c r="P17" cm="1">
        <f t="array" ref="P17">INDEX(GMWSCEN!$A$2:$HJ$150,MATCH(1,(GMWSCEN!$HI$2:$HI$150=P$3)*(GMWSCEN!$HJ$2:$HJ$150=P$1),0),$B17-1973)</f>
        <v>23346.34</v>
      </c>
      <c r="Q17" cm="1">
        <f t="array" ref="Q17">INDEX(GMWSCEN!$A$2:$HJ$150,MATCH(1,(GMWSCEN!$HI$2:$HI$150=Q$3)*(GMWSCEN!$HJ$2:$HJ$150=Q$1),0),$B17-1973)</f>
        <v>60.7</v>
      </c>
      <c r="R17" cm="1">
        <f t="array" ref="R17">INDEX(GMWSCEN!$A$2:$HJ$150,MATCH(1,(GMWSCEN!$HI$2:$HI$150=R$3)*(GMWSCEN!$HJ$2:$HJ$150=R$1),0),$B17-1973)</f>
        <v>1E-3</v>
      </c>
      <c r="S17" cm="1">
        <f t="array" ref="S17">INDEX(GMWSCEN!$A$2:$HJ$150,MATCH(1,(GMWSCEN!$HI$2:$HI$150=S$3)*(GMWSCEN!$HJ$2:$HJ$150=S$1),0),$B17-1973)</f>
        <v>10.8</v>
      </c>
      <c r="T17" cm="1">
        <f t="array" ref="T17">INDEX(GMWSCEN!$A$2:$HJ$150,MATCH(1,(GMWSCEN!$HI$2:$HI$150=T$3)*(GMWSCEN!$HJ$2:$HJ$150=T$1),0),$B17-1973)</f>
        <v>-2.6642800000000002</v>
      </c>
      <c r="U17" cm="1">
        <f t="array" ref="U17">INDEX(GMWSCEN!$A$2:$HJ$150,MATCH(1,(GMWSCEN!$HI$2:$HI$150=U$3)*(GMWSCEN!$HJ$2:$HJ$150=U$1),0),$B17-1973)</f>
        <v>242639</v>
      </c>
      <c r="V17" cm="1">
        <f t="array" ref="V17">INDEX(GMWSCEN!$A$2:$HJ$150,MATCH(1,(GMWSCEN!$HI$2:$HI$150=V$3)*(GMWSCEN!$HJ$2:$HJ$150=V$1),0),$B17-1973)</f>
        <v>2421</v>
      </c>
      <c r="W17" cm="1">
        <f t="array" ref="W17">INDEX(GMWSCEN!$A$2:$HJ$150,MATCH(1,(GMWSCEN!$HI$2:$HI$150=W$3)*(GMWSCEN!$HJ$2:$HJ$150=W$1),0),$B17-1973)</f>
        <v>-1135</v>
      </c>
      <c r="X17" cm="1">
        <f t="array" ref="X17">INDEX(GMWSCEN!$A$2:$HJ$150,MATCH(1,(GMWSCEN!$HI$2:$HI$150=X$3)*(GMWSCEN!$HJ$2:$HJ$150=X$1),0),$B17-1973)</f>
        <v>30155</v>
      </c>
      <c r="Y17" cm="1">
        <f t="array" ref="Y17">INDEX(GMWSCEN!$A$2:$HJ$150,MATCH(1,(GMWSCEN!$HI$2:$HI$150=Y$3)*(GMWSCEN!$HJ$2:$HJ$150=Y$1),0),$B17-1973)</f>
        <v>1286</v>
      </c>
      <c r="Z17" cm="1">
        <f t="array" ref="Z17">INDEX(GMWSCEN!$A$2:$HJ$150,MATCH(1,(GMWSCEN!$HI$2:$HI$150=Z$3)*(GMWSCEN!$HJ$2:$HJ$150=Z$1),0),$B17-1973)</f>
        <v>3397</v>
      </c>
      <c r="AA17" cm="1">
        <f t="array" ref="AA17">INDEX(GMWSCEN!$A$2:$HJ$150,MATCH(1,(GMWSCEN!$HI$2:$HI$150=AA$3)*(GMWSCEN!$HJ$2:$HJ$150=AA$1),0),$B17-1973)</f>
        <v>32417</v>
      </c>
      <c r="AB17" cm="1">
        <f t="array" ref="AB17">INDEX(GMWSCEN!$A$2:$HJ$150,MATCH(1,(GMWSCEN!$HI$2:$HI$150=AB$3)*(GMWSCEN!$HJ$2:$HJ$150=AB$1),0),$B17-1973)</f>
        <v>100607.5</v>
      </c>
      <c r="AC17" cm="1">
        <f t="array" ref="AC17">INDEX(GMWSCEN!$A$2:$HJ$150,MATCH(1,(GMWSCEN!$HI$2:$HI$150=AC$3)*(GMWSCEN!$HJ$2:$HJ$150=AC$1),0),$B17-1973)</f>
        <v>80430</v>
      </c>
      <c r="AD17" cm="1">
        <f t="array" ref="AD17">INDEX(GMWSCEN!$A$2:$HJ$150,MATCH(1,(GMWSCEN!$HI$2:$HI$150=AD$3)*(GMWSCEN!$HJ$2:$HJ$150=AD$1),0),$B17-1973)</f>
        <v>249190.5</v>
      </c>
      <c r="AE17" cm="1">
        <f t="array" ref="AE17">INDEX(GMWSCEN!$A$2:$HJ$150,MATCH(1,(GMWSCEN!$HI$2:$HI$150=AE$3)*(GMWSCEN!$HJ$2:$HJ$150=AE$1),0),$B17-1973)</f>
        <v>33.148009999999999</v>
      </c>
      <c r="AF17" cm="1">
        <f t="array" ref="AF17">INDEX(GMWSCEN!$A$2:$HJ$150,MATCH(1,(GMWSCEN!$HI$2:$HI$150=AF$3)*(GMWSCEN!$HJ$2:$HJ$150=AF$1),0),$B17-1973)</f>
        <v>39.416420000000002</v>
      </c>
      <c r="AG17" cm="1">
        <f t="array" ref="AG17">INDEX(GMWSCEN!$A$2:$HJ$150,MATCH(1,(GMWSCEN!$HI$2:$HI$150=AG$3)*(GMWSCEN!$HJ$2:$HJ$150=AG$1),0),$B17-1973)</f>
        <v>10.125</v>
      </c>
      <c r="AH17" cm="1">
        <f t="array" ref="AH17">INDEX(GMWSCEN!$A$2:$HJ$150,MATCH(1,(GMWSCEN!$HI$2:$HI$150=AH$3)*(GMWSCEN!$HJ$2:$HJ$150=AH$1),0),$B17-1973)</f>
        <v>23346.34</v>
      </c>
      <c r="AI17" cm="1">
        <f t="array" ref="AI17">INDEX(GMWSCEN!$A$2:$HJ$150,MATCH(1,(GMWSCEN!$HI$2:$HI$150=AI$3)*(GMWSCEN!$HJ$2:$HJ$150=AI$1),0),$B17-1973)</f>
        <v>60.7</v>
      </c>
      <c r="AJ17" cm="1">
        <f t="array" ref="AJ17">INDEX(GMWSCEN!$A$2:$HJ$150,MATCH(1,(GMWSCEN!$HI$2:$HI$150=AJ$3)*(GMWSCEN!$HJ$2:$HJ$150=AJ$1),0),$B17-1973)</f>
        <v>1E-3</v>
      </c>
      <c r="AK17" cm="1">
        <f t="array" ref="AK17">INDEX(GMWSCEN!$A$2:$HJ$150,MATCH(1,(GMWSCEN!$HI$2:$HI$150=AK$3)*(GMWSCEN!$HJ$2:$HJ$150=AK$1),0),$B17-1973)</f>
        <v>10.8</v>
      </c>
      <c r="AL17" cm="1">
        <f t="array" ref="AL17">INDEX(GMWSCEN!$A$2:$HJ$150,MATCH(1,(GMWSCEN!$HI$2:$HI$150=AL$3)*(GMWSCEN!$HJ$2:$HJ$150=AL$1),0),$B17-1973)</f>
        <v>-2.6642800000000002</v>
      </c>
      <c r="AM17" cm="1">
        <f t="array" ref="AM17">INDEX(GMWSCEN!$A$2:$HJ$150,MATCH(1,(GMWSCEN!$HI$2:$HI$150=AM$3)*(GMWSCEN!$HJ$2:$HJ$150=AM$1),0),$B17-1973)</f>
        <v>242639</v>
      </c>
      <c r="AN17" cm="1">
        <f t="array" ref="AN17">INDEX(GMWSCEN!$A$2:$HJ$150,MATCH(1,(GMWSCEN!$HI$2:$HI$150=AN$3)*(GMWSCEN!$HJ$2:$HJ$150=AN$1),0),$B17-1973)</f>
        <v>2421</v>
      </c>
      <c r="AO17" cm="1">
        <f t="array" ref="AO17">INDEX(GMWSCEN!$A$2:$HJ$150,MATCH(1,(GMWSCEN!$HI$2:$HI$150=AO$3)*(GMWSCEN!$HJ$2:$HJ$150=AO$1),0),$B17-1973)</f>
        <v>-1135</v>
      </c>
      <c r="AP17" cm="1">
        <f t="array" ref="AP17">INDEX(GMWSCEN!$A$2:$HJ$150,MATCH(1,(GMWSCEN!$HI$2:$HI$150=AP$3)*(GMWSCEN!$HJ$2:$HJ$150=AP$1),0),$B17-1973)</f>
        <v>30155</v>
      </c>
      <c r="AQ17" cm="1">
        <f t="array" ref="AQ17">INDEX(GMWSCEN!$A$2:$HJ$150,MATCH(1,(GMWSCEN!$HI$2:$HI$150=AQ$3)*(GMWSCEN!$HJ$2:$HJ$150=AQ$1),0),$B17-1973)</f>
        <v>1286</v>
      </c>
      <c r="AR17" cm="1">
        <f t="array" ref="AR17">INDEX(GMWSCEN!$A$2:$HJ$150,MATCH(1,(GMWSCEN!$HI$2:$HI$150=AR$3)*(GMWSCEN!$HJ$2:$HJ$150=AR$1),0),$B17-1973)</f>
        <v>3397</v>
      </c>
      <c r="AS17" cm="1">
        <f t="array" ref="AS17">INDEX(GMWSCEN!$A$2:$HJ$150,MATCH(1,(GMWSCEN!$HI$2:$HI$150=AS$3)*(GMWSCEN!$HJ$2:$HJ$150=AS$1),0),$B17-1973)</f>
        <v>32417</v>
      </c>
      <c r="AT17" cm="1">
        <f t="array" ref="AT17">INDEX(GMWSCEN!$A$2:$HJ$150,MATCH(1,(GMWSCEN!$HI$2:$HI$150=AT$3)*(GMWSCEN!$HJ$2:$HJ$150=AT$1),0),$B17-1973)</f>
        <v>100607.5</v>
      </c>
      <c r="AU17" cm="1">
        <f t="array" ref="AU17">INDEX(GMWSCEN!$A$2:$HJ$150,MATCH(1,(GMWSCEN!$HI$2:$HI$150=AU$3)*(GMWSCEN!$HJ$2:$HJ$150=AU$1),0),$B17-1973)</f>
        <v>80430</v>
      </c>
      <c r="AV17" cm="1">
        <f t="array" ref="AV17">INDEX(GMWSCEN!$A$2:$HJ$150,MATCH(1,(GMWSCEN!$HI$2:$HI$150=AV$3)*(GMWSCEN!$HJ$2:$HJ$150=AV$1),0),$B17-1973)</f>
        <v>249190.5</v>
      </c>
      <c r="AW17" cm="1">
        <f t="array" ref="AW17">INDEX(GMWSCEN!$A$2:$HJ$150,MATCH(1,(GMWSCEN!$HI$2:$HI$150=AW$3)*(GMWSCEN!$HJ$2:$HJ$150=AW$1),0),$B17-1973)</f>
        <v>33.148009999999999</v>
      </c>
      <c r="AX17" cm="1">
        <f t="array" ref="AX17">INDEX(GMWSCEN!$A$2:$HJ$150,MATCH(1,(GMWSCEN!$HI$2:$HI$150=AX$3)*(GMWSCEN!$HJ$2:$HJ$150=AX$1),0),$B17-1973)</f>
        <v>39.416420000000002</v>
      </c>
      <c r="AY17" cm="1">
        <f t="array" ref="AY17">INDEX(GMWSCEN!$A$2:$HJ$150,MATCH(1,(GMWSCEN!$HI$2:$HI$150=AY$3)*(GMWSCEN!$HJ$2:$HJ$150=AY$1),0),$B17-1973)</f>
        <v>10.125</v>
      </c>
      <c r="AZ17" cm="1">
        <f t="array" ref="AZ17">INDEX(GMWSCEN!$A$2:$HJ$150,MATCH(1,(GMWSCEN!$HI$2:$HI$150=AZ$3)*(GMWSCEN!$HJ$2:$HJ$150=AZ$1),0),$B17-1973)</f>
        <v>23346.34</v>
      </c>
      <c r="BA17" cm="1">
        <f t="array" ref="BA17">INDEX(GMWSCEN!$A$2:$HJ$150,MATCH(1,(GMWSCEN!$HI$2:$HI$150=BA$3)*(GMWSCEN!$HJ$2:$HJ$150=BA$1),0),$B17-1973)</f>
        <v>60.7</v>
      </c>
      <c r="BB17" cm="1">
        <f t="array" ref="BB17">INDEX(GMWSCEN!$A$2:$HJ$150,MATCH(1,(GMWSCEN!$HI$2:$HI$150=BB$3)*(GMWSCEN!$HJ$2:$HJ$150=BB$1),0),$B17-1973)</f>
        <v>1E-3</v>
      </c>
      <c r="BC17" cm="1">
        <f t="array" ref="BC17">INDEX(GMWSCEN!$A$2:$HJ$150,MATCH(1,(GMWSCEN!$HI$2:$HI$150=BC$3)*(GMWSCEN!$HJ$2:$HJ$150=BC$1),0),$B17-1973)</f>
        <v>10.8</v>
      </c>
      <c r="BD17" cm="1">
        <f t="array" ref="BD17">INDEX(GMWSCEN!$A$2:$HJ$150,MATCH(1,(GMWSCEN!$HI$2:$HI$150=BD$3)*(GMWSCEN!$HJ$2:$HJ$150=BD$1),0),$B17-1973)</f>
        <v>-2.6642800000000002</v>
      </c>
      <c r="BE17" cm="1">
        <f t="array" ref="BE17">INDEX(GMWSCEN!$A$2:$HJ$150,MATCH(1,(GMWSCEN!$HI$2:$HI$150=BE$3)*(GMWSCEN!$HJ$2:$HJ$150=BE$1),0),$B17-1973)</f>
        <v>242639</v>
      </c>
      <c r="BF17" cm="1">
        <f t="array" ref="BF17">INDEX(GMWSCEN!$A$2:$HJ$150,MATCH(1,(GMWSCEN!$HI$2:$HI$150=BF$3)*(GMWSCEN!$HJ$2:$HJ$150=BF$1),0),$B17-1973)</f>
        <v>2421</v>
      </c>
      <c r="BG17" cm="1">
        <f t="array" ref="BG17">INDEX(GMWSCEN!$A$2:$HJ$150,MATCH(1,(GMWSCEN!$HI$2:$HI$150=BG$3)*(GMWSCEN!$HJ$2:$HJ$150=BG$1),0),$B17-1973)</f>
        <v>-1135</v>
      </c>
      <c r="BH17" cm="1">
        <f t="array" ref="BH17">INDEX(GMWSCEN!$A$2:$HJ$150,MATCH(1,(GMWSCEN!$HI$2:$HI$150=BH$3)*(GMWSCEN!$HJ$2:$HJ$150=BH$1),0),$B17-1973)</f>
        <v>30155</v>
      </c>
      <c r="BI17" cm="1">
        <f t="array" ref="BI17">INDEX(GMWSCEN!$A$2:$HJ$150,MATCH(1,(GMWSCEN!$HI$2:$HI$150=BI$3)*(GMWSCEN!$HJ$2:$HJ$150=BI$1),0),$B17-1973)</f>
        <v>1286</v>
      </c>
      <c r="BJ17" cm="1">
        <f t="array" ref="BJ17">INDEX(GMWSCEN!$A$2:$HJ$150,MATCH(1,(GMWSCEN!$HI$2:$HI$150=BJ$3)*(GMWSCEN!$HJ$2:$HJ$150=BJ$1),0),$B17-1973)</f>
        <v>3397</v>
      </c>
      <c r="BK17" cm="1">
        <f t="array" ref="BK17">INDEX(GMWSCEN!$A$2:$HJ$150,MATCH(1,(GMWSCEN!$HI$2:$HI$150=BK$3)*(GMWSCEN!$HJ$2:$HJ$150=BK$1),0),$B17-1973)</f>
        <v>32417</v>
      </c>
      <c r="BL17" cm="1">
        <f t="array" ref="BL17">INDEX(GMWSCEN!$A$2:$HJ$150,MATCH(1,(GMWSCEN!$HI$2:$HI$150=BL$3)*(GMWSCEN!$HJ$2:$HJ$150=BL$1),0),$B17-1973)</f>
        <v>100607.5</v>
      </c>
      <c r="BM17" cm="1">
        <f t="array" ref="BM17">INDEX(GMWSCEN!$A$2:$HJ$150,MATCH(1,(GMWSCEN!$HI$2:$HI$150=BM$3)*(GMWSCEN!$HJ$2:$HJ$150=BM$1),0),$B17-1973)</f>
        <v>80430</v>
      </c>
      <c r="BN17" cm="1">
        <f t="array" ref="BN17">INDEX(GMWSCEN!$A$2:$HJ$150,MATCH(1,(GMWSCEN!$HI$2:$HI$150=BN$3)*(GMWSCEN!$HJ$2:$HJ$150=BN$1),0),$B17-1973)</f>
        <v>249190.5</v>
      </c>
      <c r="BO17" cm="1">
        <f t="array" ref="BO17">INDEX(GMWSCEN!$A$2:$HJ$150,MATCH(1,(GMWSCEN!$HI$2:$HI$150=BO$3)*(GMWSCEN!$HJ$2:$HJ$150=BO$1),0),$B17-1973)</f>
        <v>33.148009999999999</v>
      </c>
      <c r="BP17" cm="1">
        <f t="array" ref="BP17">INDEX(GMWSCEN!$A$2:$HJ$150,MATCH(1,(GMWSCEN!$HI$2:$HI$150=BP$3)*(GMWSCEN!$HJ$2:$HJ$150=BP$1),0),$B17-1973)</f>
        <v>39.416420000000002</v>
      </c>
      <c r="BQ17" cm="1">
        <f t="array" ref="BQ17">INDEX(GMWSCEN!$A$2:$HJ$150,MATCH(1,(GMWSCEN!$HI$2:$HI$150=BQ$3)*(GMWSCEN!$HJ$2:$HJ$150=BQ$1),0),$B17-1973)</f>
        <v>10.125</v>
      </c>
      <c r="BR17" cm="1">
        <f t="array" ref="BR17">INDEX(GMWSCEN!$A$2:$HJ$150,MATCH(1,(GMWSCEN!$HI$2:$HI$150=BR$3)*(GMWSCEN!$HJ$2:$HJ$150=BR$1),0),$B17-1973)</f>
        <v>23346.34</v>
      </c>
      <c r="BS17" cm="1">
        <f t="array" ref="BS17">INDEX(GMWSCEN!$A$2:$HJ$150,MATCH(1,(GMWSCEN!$HI$2:$HI$150=BS$3)*(GMWSCEN!$HJ$2:$HJ$150=BS$1),0),$B17-1973)</f>
        <v>60.7</v>
      </c>
      <c r="BT17" cm="1">
        <f t="array" ref="BT17">INDEX(GMWSCEN!$A$2:$HJ$150,MATCH(1,(GMWSCEN!$HI$2:$HI$150=BT$3)*(GMWSCEN!$HJ$2:$HJ$150=BT$1),0),$B17-1973)</f>
        <v>1E-3</v>
      </c>
      <c r="BU17" cm="1">
        <f t="array" ref="BU17">INDEX(GMWSCEN!$A$2:$HJ$150,MATCH(1,(GMWSCEN!$HI$2:$HI$150=BU$3)*(GMWSCEN!$HJ$2:$HJ$150=BU$1),0),$B17-1973)</f>
        <v>10.8</v>
      </c>
      <c r="BV17" cm="1">
        <f t="array" ref="BV17">INDEX(GMWSCEN!$A$2:$HJ$150,MATCH(1,(GMWSCEN!$HI$2:$HI$150=BV$3)*(GMWSCEN!$HJ$2:$HJ$150=BV$1),0),$B17-1973)</f>
        <v>-2.6642800000000002</v>
      </c>
      <c r="BY17">
        <f t="shared" si="47"/>
        <v>1982</v>
      </c>
      <c r="CB17">
        <f t="shared" si="45"/>
        <v>1990</v>
      </c>
      <c r="CC17">
        <f t="shared" si="46"/>
        <v>199001</v>
      </c>
      <c r="CD17" s="11">
        <f t="shared" si="8"/>
        <v>1261727</v>
      </c>
      <c r="CE17" s="11">
        <f t="shared" si="8"/>
        <v>7315</v>
      </c>
      <c r="CF17" s="11">
        <f t="shared" si="8"/>
        <v>-641</v>
      </c>
      <c r="CG17" s="11">
        <f t="shared" si="8"/>
        <v>209589</v>
      </c>
      <c r="CH17" s="11">
        <f t="shared" si="8"/>
        <v>6674</v>
      </c>
      <c r="CI17" s="11">
        <f t="shared" si="8"/>
        <v>21429</v>
      </c>
      <c r="CJ17" s="11">
        <f t="shared" si="8"/>
        <v>230377</v>
      </c>
      <c r="CK17" s="11">
        <f t="shared" si="9"/>
        <v>100297.1</v>
      </c>
      <c r="CL17" s="11">
        <f t="shared" si="10"/>
        <v>680933</v>
      </c>
      <c r="CM17" s="11">
        <f t="shared" si="10"/>
        <v>1256318.7</v>
      </c>
      <c r="CN17" s="13">
        <f t="shared" si="11"/>
        <v>53.977305000000001</v>
      </c>
      <c r="CO17" s="13">
        <f t="shared" si="11"/>
        <v>56.783335000000001</v>
      </c>
      <c r="CP17" s="13">
        <f t="shared" si="11"/>
        <v>14</v>
      </c>
      <c r="CQ17" s="11">
        <f t="shared" si="12"/>
        <v>119574</v>
      </c>
      <c r="CR17" s="13">
        <f t="shared" si="13"/>
        <v>74.5</v>
      </c>
      <c r="CS17" s="11">
        <f t="shared" si="14"/>
        <v>130557</v>
      </c>
      <c r="CT17" s="13">
        <f t="shared" si="15"/>
        <v>7.375</v>
      </c>
      <c r="CU17" s="10">
        <f t="shared" si="16"/>
        <v>-0.93164440000000004</v>
      </c>
      <c r="CV17" s="11">
        <f t="shared" si="17"/>
        <v>1261727</v>
      </c>
      <c r="CW17" s="11">
        <f t="shared" si="17"/>
        <v>7315</v>
      </c>
      <c r="CX17" s="11">
        <f t="shared" si="17"/>
        <v>-641</v>
      </c>
      <c r="CY17" s="11">
        <f t="shared" si="17"/>
        <v>209589</v>
      </c>
      <c r="CZ17" s="11">
        <f t="shared" si="17"/>
        <v>6674</v>
      </c>
      <c r="DA17" s="11">
        <f t="shared" si="17"/>
        <v>21429</v>
      </c>
      <c r="DB17" s="11">
        <f t="shared" si="17"/>
        <v>230377</v>
      </c>
      <c r="DC17" s="11">
        <f t="shared" si="18"/>
        <v>100297.1</v>
      </c>
      <c r="DD17" s="11">
        <f t="shared" si="19"/>
        <v>680933</v>
      </c>
      <c r="DE17" s="11">
        <f t="shared" si="19"/>
        <v>1256318.7</v>
      </c>
      <c r="DF17" s="13">
        <f t="shared" si="20"/>
        <v>53.977305000000001</v>
      </c>
      <c r="DG17" s="13">
        <f t="shared" si="20"/>
        <v>56.783335000000001</v>
      </c>
      <c r="DH17" s="13">
        <f t="shared" si="20"/>
        <v>14</v>
      </c>
      <c r="DI17" s="11">
        <f t="shared" si="21"/>
        <v>119574</v>
      </c>
      <c r="DJ17" s="13">
        <f t="shared" si="22"/>
        <v>74.5</v>
      </c>
      <c r="DK17" s="11">
        <f t="shared" si="23"/>
        <v>130557</v>
      </c>
      <c r="DL17" s="13">
        <f t="shared" si="24"/>
        <v>7.375</v>
      </c>
      <c r="DM17" s="10">
        <f t="shared" si="25"/>
        <v>-0.93164440000000004</v>
      </c>
      <c r="DN17" s="11">
        <f t="shared" si="26"/>
        <v>1261727</v>
      </c>
      <c r="DO17" s="11">
        <f t="shared" si="26"/>
        <v>7315</v>
      </c>
      <c r="DP17" s="11">
        <f t="shared" si="26"/>
        <v>-641</v>
      </c>
      <c r="DQ17" s="11">
        <f t="shared" si="26"/>
        <v>209589</v>
      </c>
      <c r="DR17" s="11">
        <f t="shared" si="26"/>
        <v>6674</v>
      </c>
      <c r="DS17" s="11">
        <f t="shared" si="26"/>
        <v>21429</v>
      </c>
      <c r="DT17" s="11">
        <f t="shared" si="26"/>
        <v>230377</v>
      </c>
      <c r="DU17" s="11">
        <f t="shared" si="27"/>
        <v>100297.1</v>
      </c>
      <c r="DV17" s="11">
        <f t="shared" si="28"/>
        <v>680933</v>
      </c>
      <c r="DW17" s="11">
        <f t="shared" si="28"/>
        <v>1256318.7</v>
      </c>
      <c r="DX17" s="13">
        <f t="shared" si="29"/>
        <v>53.977305000000001</v>
      </c>
      <c r="DY17" s="13">
        <f t="shared" si="29"/>
        <v>56.783335000000001</v>
      </c>
      <c r="DZ17" s="13">
        <f t="shared" si="29"/>
        <v>14</v>
      </c>
      <c r="EA17" s="11">
        <f t="shared" si="30"/>
        <v>119574</v>
      </c>
      <c r="EB17" s="13">
        <f t="shared" si="31"/>
        <v>74.5</v>
      </c>
      <c r="EC17" s="11">
        <f t="shared" si="32"/>
        <v>130557</v>
      </c>
      <c r="ED17" s="13">
        <f t="shared" si="33"/>
        <v>7.375</v>
      </c>
      <c r="EE17" s="10">
        <f t="shared" si="34"/>
        <v>-0.93164440000000004</v>
      </c>
      <c r="EF17" s="11">
        <f t="shared" si="35"/>
        <v>1261727</v>
      </c>
      <c r="EG17" s="11">
        <f t="shared" si="35"/>
        <v>7315</v>
      </c>
      <c r="EH17" s="11">
        <f t="shared" si="35"/>
        <v>-641</v>
      </c>
      <c r="EI17" s="11">
        <f t="shared" si="35"/>
        <v>209589</v>
      </c>
      <c r="EJ17" s="11">
        <f t="shared" si="35"/>
        <v>6674</v>
      </c>
      <c r="EK17" s="11">
        <f t="shared" si="35"/>
        <v>21429</v>
      </c>
      <c r="EL17" s="11">
        <f t="shared" si="35"/>
        <v>230377</v>
      </c>
      <c r="EM17" s="11">
        <f t="shared" si="36"/>
        <v>100297.1</v>
      </c>
      <c r="EN17" s="11">
        <f t="shared" si="37"/>
        <v>680933</v>
      </c>
      <c r="EO17" s="11">
        <f t="shared" si="37"/>
        <v>1256318.7</v>
      </c>
      <c r="EP17" s="13">
        <f t="shared" si="38"/>
        <v>53.977305000000001</v>
      </c>
      <c r="EQ17" s="13">
        <f t="shared" si="38"/>
        <v>56.783335000000001</v>
      </c>
      <c r="ER17" s="13">
        <f t="shared" si="38"/>
        <v>14</v>
      </c>
      <c r="ES17" s="11">
        <f t="shared" si="39"/>
        <v>119574</v>
      </c>
      <c r="ET17" s="13">
        <f t="shared" si="40"/>
        <v>74.5</v>
      </c>
      <c r="EU17" s="11">
        <f t="shared" si="41"/>
        <v>130557</v>
      </c>
      <c r="EV17" s="13">
        <f t="shared" si="42"/>
        <v>7.375</v>
      </c>
      <c r="EW17" s="10">
        <f t="shared" si="43"/>
        <v>-0.93164440000000004</v>
      </c>
    </row>
    <row r="18" spans="1:153">
      <c r="B18">
        <f t="shared" si="44"/>
        <v>1991</v>
      </c>
      <c r="C18" cm="1">
        <f t="array" ref="C18">INDEX(GMWSCEN!$A$2:$HJ$150,MATCH(1,(GMWSCEN!$HI$2:$HI$150=C$3)*(GMWSCEN!$HJ$2:$HJ$150=C$1),0),$B18-1973)</f>
        <v>244317</v>
      </c>
      <c r="D18" cm="1">
        <f t="array" ref="D18">INDEX(GMWSCEN!$A$2:$HJ$150,MATCH(1,(GMWSCEN!$HI$2:$HI$150=D$3)*(GMWSCEN!$HJ$2:$HJ$150=D$1),0),$B18-1973)</f>
        <v>1656</v>
      </c>
      <c r="E18" cm="1">
        <f t="array" ref="E18">INDEX(GMWSCEN!$A$2:$HJ$150,MATCH(1,(GMWSCEN!$HI$2:$HI$150=E$3)*(GMWSCEN!$HJ$2:$HJ$150=E$1),0),$B18-1973)</f>
        <v>-255</v>
      </c>
      <c r="F18" cm="1">
        <f t="array" ref="F18">INDEX(GMWSCEN!$A$2:$HJ$150,MATCH(1,(GMWSCEN!$HI$2:$HI$150=F$3)*(GMWSCEN!$HJ$2:$HJ$150=F$1),0),$B18-1973)</f>
        <v>30212</v>
      </c>
      <c r="G18" cm="1">
        <f t="array" ref="G18">INDEX(GMWSCEN!$A$2:$HJ$150,MATCH(1,(GMWSCEN!$HI$2:$HI$150=G$3)*(GMWSCEN!$HJ$2:$HJ$150=G$1),0),$B18-1973)</f>
        <v>1401</v>
      </c>
      <c r="H18" cm="1">
        <f t="array" ref="H18">INDEX(GMWSCEN!$A$2:$HJ$150,MATCH(1,(GMWSCEN!$HI$2:$HI$150=H$3)*(GMWSCEN!$HJ$2:$HJ$150=H$1),0),$B18-1973)</f>
        <v>3447</v>
      </c>
      <c r="I18" cm="1">
        <f t="array" ref="I18">INDEX(GMWSCEN!$A$2:$HJ$150,MATCH(1,(GMWSCEN!$HI$2:$HI$150=I$3)*(GMWSCEN!$HJ$2:$HJ$150=I$1),0),$B18-1973)</f>
        <v>33404</v>
      </c>
      <c r="J18" cm="1">
        <f t="array" ref="J18">INDEX(GMWSCEN!$A$2:$HJ$150,MATCH(1,(GMWSCEN!$HI$2:$HI$150=J$3)*(GMWSCEN!$HJ$2:$HJ$150=J$1),0),$B18-1973)</f>
        <v>103194.7</v>
      </c>
      <c r="K18" cm="1">
        <f t="array" ref="K18">INDEX(GMWSCEN!$A$2:$HJ$150,MATCH(1,(GMWSCEN!$HI$2:$HI$150=K$3)*(GMWSCEN!$HJ$2:$HJ$150=K$1),0),$B18-1973)</f>
        <v>82667</v>
      </c>
      <c r="L18" cm="1">
        <f t="array" ref="L18">INDEX(GMWSCEN!$A$2:$HJ$150,MATCH(1,(GMWSCEN!$HI$2:$HI$150=L$3)*(GMWSCEN!$HJ$2:$HJ$150=L$1),0),$B18-1973)</f>
        <v>249681.5</v>
      </c>
      <c r="M18" cm="1">
        <f t="array" ref="M18">INDEX(GMWSCEN!$A$2:$HJ$150,MATCH(1,(GMWSCEN!$HI$2:$HI$150=M$3)*(GMWSCEN!$HJ$2:$HJ$150=M$1),0),$B18-1973)</f>
        <v>33.83596</v>
      </c>
      <c r="N18" cm="1">
        <f t="array" ref="N18">INDEX(GMWSCEN!$A$2:$HJ$150,MATCH(1,(GMWSCEN!$HI$2:$HI$150=N$3)*(GMWSCEN!$HJ$2:$HJ$150=N$1),0),$B18-1973)</f>
        <v>39.885669999999998</v>
      </c>
      <c r="O18" cm="1">
        <f t="array" ref="O18">INDEX(GMWSCEN!$A$2:$HJ$150,MATCH(1,(GMWSCEN!$HI$2:$HI$150=O$3)*(GMWSCEN!$HJ$2:$HJ$150=O$1),0),$B18-1973)</f>
        <v>10</v>
      </c>
      <c r="P18" cm="1">
        <f t="array" ref="P18">INDEX(GMWSCEN!$A$2:$HJ$150,MATCH(1,(GMWSCEN!$HI$2:$HI$150=P$3)*(GMWSCEN!$HJ$2:$HJ$150=P$1),0),$B18-1973)</f>
        <v>23101.1</v>
      </c>
      <c r="Q18" cm="1">
        <f t="array" ref="Q18">INDEX(GMWSCEN!$A$2:$HJ$150,MATCH(1,(GMWSCEN!$HI$2:$HI$150=Q$3)*(GMWSCEN!$HJ$2:$HJ$150=Q$1),0),$B18-1973)</f>
        <v>60.1</v>
      </c>
      <c r="R18" cm="1">
        <f t="array" ref="R18">INDEX(GMWSCEN!$A$2:$HJ$150,MATCH(1,(GMWSCEN!$HI$2:$HI$150=R$3)*(GMWSCEN!$HJ$2:$HJ$150=R$1),0),$B18-1973)</f>
        <v>1E-3</v>
      </c>
      <c r="S18" cm="1">
        <f t="array" ref="S18">INDEX(GMWSCEN!$A$2:$HJ$150,MATCH(1,(GMWSCEN!$HI$2:$HI$150=S$3)*(GMWSCEN!$HJ$2:$HJ$150=S$1),0),$B18-1973)</f>
        <v>11.1</v>
      </c>
      <c r="T18" cm="1">
        <f t="array" ref="T18">INDEX(GMWSCEN!$A$2:$HJ$150,MATCH(1,(GMWSCEN!$HI$2:$HI$150=T$3)*(GMWSCEN!$HJ$2:$HJ$150=T$1),0),$B18-1973)</f>
        <v>-2.1719930000000001</v>
      </c>
      <c r="U18" cm="1">
        <f t="array" ref="U18">INDEX(GMWSCEN!$A$2:$HJ$150,MATCH(1,(GMWSCEN!$HI$2:$HI$150=U$3)*(GMWSCEN!$HJ$2:$HJ$150=U$1),0),$B18-1973)</f>
        <v>244317</v>
      </c>
      <c r="V18" cm="1">
        <f t="array" ref="V18">INDEX(GMWSCEN!$A$2:$HJ$150,MATCH(1,(GMWSCEN!$HI$2:$HI$150=V$3)*(GMWSCEN!$HJ$2:$HJ$150=V$1),0),$B18-1973)</f>
        <v>1656</v>
      </c>
      <c r="W18" cm="1">
        <f t="array" ref="W18">INDEX(GMWSCEN!$A$2:$HJ$150,MATCH(1,(GMWSCEN!$HI$2:$HI$150=W$3)*(GMWSCEN!$HJ$2:$HJ$150=W$1),0),$B18-1973)</f>
        <v>-255</v>
      </c>
      <c r="X18" cm="1">
        <f t="array" ref="X18">INDEX(GMWSCEN!$A$2:$HJ$150,MATCH(1,(GMWSCEN!$HI$2:$HI$150=X$3)*(GMWSCEN!$HJ$2:$HJ$150=X$1),0),$B18-1973)</f>
        <v>30212</v>
      </c>
      <c r="Y18" cm="1">
        <f t="array" ref="Y18">INDEX(GMWSCEN!$A$2:$HJ$150,MATCH(1,(GMWSCEN!$HI$2:$HI$150=Y$3)*(GMWSCEN!$HJ$2:$HJ$150=Y$1),0),$B18-1973)</f>
        <v>1401</v>
      </c>
      <c r="Z18" cm="1">
        <f t="array" ref="Z18">INDEX(GMWSCEN!$A$2:$HJ$150,MATCH(1,(GMWSCEN!$HI$2:$HI$150=Z$3)*(GMWSCEN!$HJ$2:$HJ$150=Z$1),0),$B18-1973)</f>
        <v>3447</v>
      </c>
      <c r="AA18" cm="1">
        <f t="array" ref="AA18">INDEX(GMWSCEN!$A$2:$HJ$150,MATCH(1,(GMWSCEN!$HI$2:$HI$150=AA$3)*(GMWSCEN!$HJ$2:$HJ$150=AA$1),0),$B18-1973)</f>
        <v>33404</v>
      </c>
      <c r="AB18" cm="1">
        <f t="array" ref="AB18">INDEX(GMWSCEN!$A$2:$HJ$150,MATCH(1,(GMWSCEN!$HI$2:$HI$150=AB$3)*(GMWSCEN!$HJ$2:$HJ$150=AB$1),0),$B18-1973)</f>
        <v>103194.7</v>
      </c>
      <c r="AC18" cm="1">
        <f t="array" ref="AC18">INDEX(GMWSCEN!$A$2:$HJ$150,MATCH(1,(GMWSCEN!$HI$2:$HI$150=AC$3)*(GMWSCEN!$HJ$2:$HJ$150=AC$1),0),$B18-1973)</f>
        <v>82667</v>
      </c>
      <c r="AD18" cm="1">
        <f t="array" ref="AD18">INDEX(GMWSCEN!$A$2:$HJ$150,MATCH(1,(GMWSCEN!$HI$2:$HI$150=AD$3)*(GMWSCEN!$HJ$2:$HJ$150=AD$1),0),$B18-1973)</f>
        <v>249681.5</v>
      </c>
      <c r="AE18" cm="1">
        <f t="array" ref="AE18">INDEX(GMWSCEN!$A$2:$HJ$150,MATCH(1,(GMWSCEN!$HI$2:$HI$150=AE$3)*(GMWSCEN!$HJ$2:$HJ$150=AE$1),0),$B18-1973)</f>
        <v>33.83596</v>
      </c>
      <c r="AF18" cm="1">
        <f t="array" ref="AF18">INDEX(GMWSCEN!$A$2:$HJ$150,MATCH(1,(GMWSCEN!$HI$2:$HI$150=AF$3)*(GMWSCEN!$HJ$2:$HJ$150=AF$1),0),$B18-1973)</f>
        <v>39.885669999999998</v>
      </c>
      <c r="AG18" cm="1">
        <f t="array" ref="AG18">INDEX(GMWSCEN!$A$2:$HJ$150,MATCH(1,(GMWSCEN!$HI$2:$HI$150=AG$3)*(GMWSCEN!$HJ$2:$HJ$150=AG$1),0),$B18-1973)</f>
        <v>10</v>
      </c>
      <c r="AH18" cm="1">
        <f t="array" ref="AH18">INDEX(GMWSCEN!$A$2:$HJ$150,MATCH(1,(GMWSCEN!$HI$2:$HI$150=AH$3)*(GMWSCEN!$HJ$2:$HJ$150=AH$1),0),$B18-1973)</f>
        <v>23101.1</v>
      </c>
      <c r="AI18" cm="1">
        <f t="array" ref="AI18">INDEX(GMWSCEN!$A$2:$HJ$150,MATCH(1,(GMWSCEN!$HI$2:$HI$150=AI$3)*(GMWSCEN!$HJ$2:$HJ$150=AI$1),0),$B18-1973)</f>
        <v>60.1</v>
      </c>
      <c r="AJ18" cm="1">
        <f t="array" ref="AJ18">INDEX(GMWSCEN!$A$2:$HJ$150,MATCH(1,(GMWSCEN!$HI$2:$HI$150=AJ$3)*(GMWSCEN!$HJ$2:$HJ$150=AJ$1),0),$B18-1973)</f>
        <v>1E-3</v>
      </c>
      <c r="AK18" cm="1">
        <f t="array" ref="AK18">INDEX(GMWSCEN!$A$2:$HJ$150,MATCH(1,(GMWSCEN!$HI$2:$HI$150=AK$3)*(GMWSCEN!$HJ$2:$HJ$150=AK$1),0),$B18-1973)</f>
        <v>11.1</v>
      </c>
      <c r="AL18" cm="1">
        <f t="array" ref="AL18">INDEX(GMWSCEN!$A$2:$HJ$150,MATCH(1,(GMWSCEN!$HI$2:$HI$150=AL$3)*(GMWSCEN!$HJ$2:$HJ$150=AL$1),0),$B18-1973)</f>
        <v>-2.1719930000000001</v>
      </c>
      <c r="AM18" cm="1">
        <f t="array" ref="AM18">INDEX(GMWSCEN!$A$2:$HJ$150,MATCH(1,(GMWSCEN!$HI$2:$HI$150=AM$3)*(GMWSCEN!$HJ$2:$HJ$150=AM$1),0),$B18-1973)</f>
        <v>244317</v>
      </c>
      <c r="AN18" cm="1">
        <f t="array" ref="AN18">INDEX(GMWSCEN!$A$2:$HJ$150,MATCH(1,(GMWSCEN!$HI$2:$HI$150=AN$3)*(GMWSCEN!$HJ$2:$HJ$150=AN$1),0),$B18-1973)</f>
        <v>1656</v>
      </c>
      <c r="AO18" cm="1">
        <f t="array" ref="AO18">INDEX(GMWSCEN!$A$2:$HJ$150,MATCH(1,(GMWSCEN!$HI$2:$HI$150=AO$3)*(GMWSCEN!$HJ$2:$HJ$150=AO$1),0),$B18-1973)</f>
        <v>-255</v>
      </c>
      <c r="AP18" cm="1">
        <f t="array" ref="AP18">INDEX(GMWSCEN!$A$2:$HJ$150,MATCH(1,(GMWSCEN!$HI$2:$HI$150=AP$3)*(GMWSCEN!$HJ$2:$HJ$150=AP$1),0),$B18-1973)</f>
        <v>30212</v>
      </c>
      <c r="AQ18" cm="1">
        <f t="array" ref="AQ18">INDEX(GMWSCEN!$A$2:$HJ$150,MATCH(1,(GMWSCEN!$HI$2:$HI$150=AQ$3)*(GMWSCEN!$HJ$2:$HJ$150=AQ$1),0),$B18-1973)</f>
        <v>1401</v>
      </c>
      <c r="AR18" cm="1">
        <f t="array" ref="AR18">INDEX(GMWSCEN!$A$2:$HJ$150,MATCH(1,(GMWSCEN!$HI$2:$HI$150=AR$3)*(GMWSCEN!$HJ$2:$HJ$150=AR$1),0),$B18-1973)</f>
        <v>3447</v>
      </c>
      <c r="AS18" cm="1">
        <f t="array" ref="AS18">INDEX(GMWSCEN!$A$2:$HJ$150,MATCH(1,(GMWSCEN!$HI$2:$HI$150=AS$3)*(GMWSCEN!$HJ$2:$HJ$150=AS$1),0),$B18-1973)</f>
        <v>33404</v>
      </c>
      <c r="AT18" cm="1">
        <f t="array" ref="AT18">INDEX(GMWSCEN!$A$2:$HJ$150,MATCH(1,(GMWSCEN!$HI$2:$HI$150=AT$3)*(GMWSCEN!$HJ$2:$HJ$150=AT$1),0),$B18-1973)</f>
        <v>103194.7</v>
      </c>
      <c r="AU18" cm="1">
        <f t="array" ref="AU18">INDEX(GMWSCEN!$A$2:$HJ$150,MATCH(1,(GMWSCEN!$HI$2:$HI$150=AU$3)*(GMWSCEN!$HJ$2:$HJ$150=AU$1),0),$B18-1973)</f>
        <v>82667</v>
      </c>
      <c r="AV18" cm="1">
        <f t="array" ref="AV18">INDEX(GMWSCEN!$A$2:$HJ$150,MATCH(1,(GMWSCEN!$HI$2:$HI$150=AV$3)*(GMWSCEN!$HJ$2:$HJ$150=AV$1),0),$B18-1973)</f>
        <v>249681.5</v>
      </c>
      <c r="AW18" cm="1">
        <f t="array" ref="AW18">INDEX(GMWSCEN!$A$2:$HJ$150,MATCH(1,(GMWSCEN!$HI$2:$HI$150=AW$3)*(GMWSCEN!$HJ$2:$HJ$150=AW$1),0),$B18-1973)</f>
        <v>33.83596</v>
      </c>
      <c r="AX18" cm="1">
        <f t="array" ref="AX18">INDEX(GMWSCEN!$A$2:$HJ$150,MATCH(1,(GMWSCEN!$HI$2:$HI$150=AX$3)*(GMWSCEN!$HJ$2:$HJ$150=AX$1),0),$B18-1973)</f>
        <v>39.885669999999998</v>
      </c>
      <c r="AY18" cm="1">
        <f t="array" ref="AY18">INDEX(GMWSCEN!$A$2:$HJ$150,MATCH(1,(GMWSCEN!$HI$2:$HI$150=AY$3)*(GMWSCEN!$HJ$2:$HJ$150=AY$1),0),$B18-1973)</f>
        <v>10</v>
      </c>
      <c r="AZ18" cm="1">
        <f t="array" ref="AZ18">INDEX(GMWSCEN!$A$2:$HJ$150,MATCH(1,(GMWSCEN!$HI$2:$HI$150=AZ$3)*(GMWSCEN!$HJ$2:$HJ$150=AZ$1),0),$B18-1973)</f>
        <v>23101.1</v>
      </c>
      <c r="BA18" cm="1">
        <f t="array" ref="BA18">INDEX(GMWSCEN!$A$2:$HJ$150,MATCH(1,(GMWSCEN!$HI$2:$HI$150=BA$3)*(GMWSCEN!$HJ$2:$HJ$150=BA$1),0),$B18-1973)</f>
        <v>60.1</v>
      </c>
      <c r="BB18" cm="1">
        <f t="array" ref="BB18">INDEX(GMWSCEN!$A$2:$HJ$150,MATCH(1,(GMWSCEN!$HI$2:$HI$150=BB$3)*(GMWSCEN!$HJ$2:$HJ$150=BB$1),0),$B18-1973)</f>
        <v>1E-3</v>
      </c>
      <c r="BC18" cm="1">
        <f t="array" ref="BC18">INDEX(GMWSCEN!$A$2:$HJ$150,MATCH(1,(GMWSCEN!$HI$2:$HI$150=BC$3)*(GMWSCEN!$HJ$2:$HJ$150=BC$1),0),$B18-1973)</f>
        <v>11.1</v>
      </c>
      <c r="BD18" cm="1">
        <f t="array" ref="BD18">INDEX(GMWSCEN!$A$2:$HJ$150,MATCH(1,(GMWSCEN!$HI$2:$HI$150=BD$3)*(GMWSCEN!$HJ$2:$HJ$150=BD$1),0),$B18-1973)</f>
        <v>-2.1719930000000001</v>
      </c>
      <c r="BE18" cm="1">
        <f t="array" ref="BE18">INDEX(GMWSCEN!$A$2:$HJ$150,MATCH(1,(GMWSCEN!$HI$2:$HI$150=BE$3)*(GMWSCEN!$HJ$2:$HJ$150=BE$1),0),$B18-1973)</f>
        <v>244317</v>
      </c>
      <c r="BF18" cm="1">
        <f t="array" ref="BF18">INDEX(GMWSCEN!$A$2:$HJ$150,MATCH(1,(GMWSCEN!$HI$2:$HI$150=BF$3)*(GMWSCEN!$HJ$2:$HJ$150=BF$1),0),$B18-1973)</f>
        <v>1656</v>
      </c>
      <c r="BG18" cm="1">
        <f t="array" ref="BG18">INDEX(GMWSCEN!$A$2:$HJ$150,MATCH(1,(GMWSCEN!$HI$2:$HI$150=BG$3)*(GMWSCEN!$HJ$2:$HJ$150=BG$1),0),$B18-1973)</f>
        <v>-255</v>
      </c>
      <c r="BH18" cm="1">
        <f t="array" ref="BH18">INDEX(GMWSCEN!$A$2:$HJ$150,MATCH(1,(GMWSCEN!$HI$2:$HI$150=BH$3)*(GMWSCEN!$HJ$2:$HJ$150=BH$1),0),$B18-1973)</f>
        <v>30212</v>
      </c>
      <c r="BI18" cm="1">
        <f t="array" ref="BI18">INDEX(GMWSCEN!$A$2:$HJ$150,MATCH(1,(GMWSCEN!$HI$2:$HI$150=BI$3)*(GMWSCEN!$HJ$2:$HJ$150=BI$1),0),$B18-1973)</f>
        <v>1401</v>
      </c>
      <c r="BJ18" cm="1">
        <f t="array" ref="BJ18">INDEX(GMWSCEN!$A$2:$HJ$150,MATCH(1,(GMWSCEN!$HI$2:$HI$150=BJ$3)*(GMWSCEN!$HJ$2:$HJ$150=BJ$1),0),$B18-1973)</f>
        <v>3447</v>
      </c>
      <c r="BK18" cm="1">
        <f t="array" ref="BK18">INDEX(GMWSCEN!$A$2:$HJ$150,MATCH(1,(GMWSCEN!$HI$2:$HI$150=BK$3)*(GMWSCEN!$HJ$2:$HJ$150=BK$1),0),$B18-1973)</f>
        <v>33404</v>
      </c>
      <c r="BL18" cm="1">
        <f t="array" ref="BL18">INDEX(GMWSCEN!$A$2:$HJ$150,MATCH(1,(GMWSCEN!$HI$2:$HI$150=BL$3)*(GMWSCEN!$HJ$2:$HJ$150=BL$1),0),$B18-1973)</f>
        <v>103194.7</v>
      </c>
      <c r="BM18" cm="1">
        <f t="array" ref="BM18">INDEX(GMWSCEN!$A$2:$HJ$150,MATCH(1,(GMWSCEN!$HI$2:$HI$150=BM$3)*(GMWSCEN!$HJ$2:$HJ$150=BM$1),0),$B18-1973)</f>
        <v>82667</v>
      </c>
      <c r="BN18" cm="1">
        <f t="array" ref="BN18">INDEX(GMWSCEN!$A$2:$HJ$150,MATCH(1,(GMWSCEN!$HI$2:$HI$150=BN$3)*(GMWSCEN!$HJ$2:$HJ$150=BN$1),0),$B18-1973)</f>
        <v>249681.5</v>
      </c>
      <c r="BO18" cm="1">
        <f t="array" ref="BO18">INDEX(GMWSCEN!$A$2:$HJ$150,MATCH(1,(GMWSCEN!$HI$2:$HI$150=BO$3)*(GMWSCEN!$HJ$2:$HJ$150=BO$1),0),$B18-1973)</f>
        <v>33.83596</v>
      </c>
      <c r="BP18" cm="1">
        <f t="array" ref="BP18">INDEX(GMWSCEN!$A$2:$HJ$150,MATCH(1,(GMWSCEN!$HI$2:$HI$150=BP$3)*(GMWSCEN!$HJ$2:$HJ$150=BP$1),0),$B18-1973)</f>
        <v>39.885669999999998</v>
      </c>
      <c r="BQ18" cm="1">
        <f t="array" ref="BQ18">INDEX(GMWSCEN!$A$2:$HJ$150,MATCH(1,(GMWSCEN!$HI$2:$HI$150=BQ$3)*(GMWSCEN!$HJ$2:$HJ$150=BQ$1),0),$B18-1973)</f>
        <v>10</v>
      </c>
      <c r="BR18" cm="1">
        <f t="array" ref="BR18">INDEX(GMWSCEN!$A$2:$HJ$150,MATCH(1,(GMWSCEN!$HI$2:$HI$150=BR$3)*(GMWSCEN!$HJ$2:$HJ$150=BR$1),0),$B18-1973)</f>
        <v>23101.1</v>
      </c>
      <c r="BS18" cm="1">
        <f t="array" ref="BS18">INDEX(GMWSCEN!$A$2:$HJ$150,MATCH(1,(GMWSCEN!$HI$2:$HI$150=BS$3)*(GMWSCEN!$HJ$2:$HJ$150=BS$1),0),$B18-1973)</f>
        <v>60.1</v>
      </c>
      <c r="BT18" cm="1">
        <f t="array" ref="BT18">INDEX(GMWSCEN!$A$2:$HJ$150,MATCH(1,(GMWSCEN!$HI$2:$HI$150=BT$3)*(GMWSCEN!$HJ$2:$HJ$150=BT$1),0),$B18-1973)</f>
        <v>1E-3</v>
      </c>
      <c r="BU18" cm="1">
        <f t="array" ref="BU18">INDEX(GMWSCEN!$A$2:$HJ$150,MATCH(1,(GMWSCEN!$HI$2:$HI$150=BU$3)*(GMWSCEN!$HJ$2:$HJ$150=BU$1),0),$B18-1973)</f>
        <v>11.1</v>
      </c>
      <c r="BV18" cm="1">
        <f t="array" ref="BV18">INDEX(GMWSCEN!$A$2:$HJ$150,MATCH(1,(GMWSCEN!$HI$2:$HI$150=BV$3)*(GMWSCEN!$HJ$2:$HJ$150=BV$1),0),$B18-1973)</f>
        <v>-2.1719930000000001</v>
      </c>
      <c r="BY18">
        <f t="shared" si="47"/>
        <v>1982</v>
      </c>
      <c r="CB18">
        <f t="shared" si="45"/>
        <v>1991</v>
      </c>
      <c r="CC18">
        <f t="shared" si="46"/>
        <v>199101</v>
      </c>
      <c r="CD18" s="11">
        <f t="shared" si="8"/>
        <v>1247769</v>
      </c>
      <c r="CE18" s="11">
        <f t="shared" si="8"/>
        <v>23764</v>
      </c>
      <c r="CF18" s="11">
        <f t="shared" si="8"/>
        <v>-14698</v>
      </c>
      <c r="CG18" s="11">
        <f t="shared" si="8"/>
        <v>233675</v>
      </c>
      <c r="CH18" s="11">
        <f t="shared" si="8"/>
        <v>9066</v>
      </c>
      <c r="CI18" s="11">
        <f t="shared" si="8"/>
        <v>20656</v>
      </c>
      <c r="CJ18" s="11">
        <f t="shared" si="8"/>
        <v>239633</v>
      </c>
      <c r="CK18" s="11">
        <f t="shared" si="9"/>
        <v>131212.79999999999</v>
      </c>
      <c r="CL18" s="11">
        <f t="shared" si="10"/>
        <v>714130</v>
      </c>
      <c r="CM18" s="11">
        <f t="shared" si="10"/>
        <v>1272868.8</v>
      </c>
      <c r="CN18" s="13">
        <f t="shared" si="11"/>
        <v>57.232687499999997</v>
      </c>
      <c r="CO18" s="13">
        <f t="shared" si="11"/>
        <v>61.066667499999994</v>
      </c>
      <c r="CP18" s="13">
        <f t="shared" si="11"/>
        <v>10.625</v>
      </c>
      <c r="CQ18" s="11">
        <f t="shared" si="12"/>
        <v>114068</v>
      </c>
      <c r="CR18" s="13">
        <f t="shared" si="13"/>
        <v>72.25</v>
      </c>
      <c r="CS18" s="11">
        <f t="shared" si="14"/>
        <v>122315</v>
      </c>
      <c r="CT18" s="13">
        <f t="shared" si="15"/>
        <v>9.2749999999999986</v>
      </c>
      <c r="CU18" s="10">
        <f t="shared" si="16"/>
        <v>-2.7214999999999998</v>
      </c>
      <c r="CV18" s="11">
        <f t="shared" si="17"/>
        <v>1247769</v>
      </c>
      <c r="CW18" s="11">
        <f t="shared" si="17"/>
        <v>23764</v>
      </c>
      <c r="CX18" s="11">
        <f t="shared" si="17"/>
        <v>-14698</v>
      </c>
      <c r="CY18" s="11">
        <f t="shared" si="17"/>
        <v>233675</v>
      </c>
      <c r="CZ18" s="11">
        <f t="shared" si="17"/>
        <v>9066</v>
      </c>
      <c r="DA18" s="11">
        <f t="shared" si="17"/>
        <v>20656</v>
      </c>
      <c r="DB18" s="11">
        <f t="shared" si="17"/>
        <v>239633</v>
      </c>
      <c r="DC18" s="11">
        <f t="shared" si="18"/>
        <v>131212.79999999999</v>
      </c>
      <c r="DD18" s="11">
        <f t="shared" si="19"/>
        <v>714130</v>
      </c>
      <c r="DE18" s="11">
        <f t="shared" si="19"/>
        <v>1272868.8</v>
      </c>
      <c r="DF18" s="13">
        <f t="shared" si="20"/>
        <v>57.232687499999997</v>
      </c>
      <c r="DG18" s="13">
        <f t="shared" si="20"/>
        <v>61.066667499999994</v>
      </c>
      <c r="DH18" s="13">
        <f t="shared" si="20"/>
        <v>10.625</v>
      </c>
      <c r="DI18" s="11">
        <f t="shared" si="21"/>
        <v>114068</v>
      </c>
      <c r="DJ18" s="13">
        <f t="shared" si="22"/>
        <v>72.25</v>
      </c>
      <c r="DK18" s="11">
        <f t="shared" si="23"/>
        <v>122315</v>
      </c>
      <c r="DL18" s="13">
        <f t="shared" si="24"/>
        <v>9.2749999999999986</v>
      </c>
      <c r="DM18" s="10">
        <f t="shared" si="25"/>
        <v>-2.7214999999999998</v>
      </c>
      <c r="DN18" s="11">
        <f t="shared" si="26"/>
        <v>1247769</v>
      </c>
      <c r="DO18" s="11">
        <f t="shared" si="26"/>
        <v>23764</v>
      </c>
      <c r="DP18" s="11">
        <f t="shared" si="26"/>
        <v>-14698</v>
      </c>
      <c r="DQ18" s="11">
        <f t="shared" si="26"/>
        <v>233675</v>
      </c>
      <c r="DR18" s="11">
        <f t="shared" si="26"/>
        <v>9066</v>
      </c>
      <c r="DS18" s="11">
        <f t="shared" si="26"/>
        <v>20656</v>
      </c>
      <c r="DT18" s="11">
        <f t="shared" si="26"/>
        <v>239633</v>
      </c>
      <c r="DU18" s="11">
        <f t="shared" si="27"/>
        <v>131212.79999999999</v>
      </c>
      <c r="DV18" s="11">
        <f t="shared" si="28"/>
        <v>714130</v>
      </c>
      <c r="DW18" s="11">
        <f t="shared" si="28"/>
        <v>1272868.8</v>
      </c>
      <c r="DX18" s="13">
        <f t="shared" si="29"/>
        <v>57.232687499999997</v>
      </c>
      <c r="DY18" s="13">
        <f t="shared" si="29"/>
        <v>61.066667499999994</v>
      </c>
      <c r="DZ18" s="13">
        <f t="shared" si="29"/>
        <v>10.625</v>
      </c>
      <c r="EA18" s="11">
        <f t="shared" si="30"/>
        <v>114068</v>
      </c>
      <c r="EB18" s="13">
        <f t="shared" si="31"/>
        <v>72.25</v>
      </c>
      <c r="EC18" s="11">
        <f t="shared" si="32"/>
        <v>122315</v>
      </c>
      <c r="ED18" s="13">
        <f t="shared" si="33"/>
        <v>9.2749999999999986</v>
      </c>
      <c r="EE18" s="10">
        <f t="shared" si="34"/>
        <v>-2.7214999999999998</v>
      </c>
      <c r="EF18" s="11">
        <f t="shared" si="35"/>
        <v>1247769</v>
      </c>
      <c r="EG18" s="11">
        <f t="shared" si="35"/>
        <v>23764</v>
      </c>
      <c r="EH18" s="11">
        <f t="shared" si="35"/>
        <v>-14698</v>
      </c>
      <c r="EI18" s="11">
        <f t="shared" si="35"/>
        <v>233675</v>
      </c>
      <c r="EJ18" s="11">
        <f t="shared" si="35"/>
        <v>9066</v>
      </c>
      <c r="EK18" s="11">
        <f t="shared" si="35"/>
        <v>20656</v>
      </c>
      <c r="EL18" s="11">
        <f t="shared" si="35"/>
        <v>239633</v>
      </c>
      <c r="EM18" s="11">
        <f t="shared" si="36"/>
        <v>131212.79999999999</v>
      </c>
      <c r="EN18" s="11">
        <f t="shared" si="37"/>
        <v>714130</v>
      </c>
      <c r="EO18" s="11">
        <f t="shared" si="37"/>
        <v>1272868.8</v>
      </c>
      <c r="EP18" s="13">
        <f t="shared" si="38"/>
        <v>57.232687499999997</v>
      </c>
      <c r="EQ18" s="13">
        <f t="shared" si="38"/>
        <v>61.066667499999994</v>
      </c>
      <c r="ER18" s="13">
        <f t="shared" si="38"/>
        <v>10.625</v>
      </c>
      <c r="ES18" s="11">
        <f t="shared" si="39"/>
        <v>114068</v>
      </c>
      <c r="ET18" s="13">
        <f t="shared" si="40"/>
        <v>72.25</v>
      </c>
      <c r="EU18" s="11">
        <f t="shared" si="41"/>
        <v>122315</v>
      </c>
      <c r="EV18" s="13">
        <f t="shared" si="42"/>
        <v>9.2749999999999986</v>
      </c>
      <c r="EW18" s="10">
        <f t="shared" si="43"/>
        <v>-2.7214999999999998</v>
      </c>
    </row>
    <row r="19" spans="1:153">
      <c r="A19">
        <v>1983</v>
      </c>
      <c r="B19">
        <f t="shared" si="44"/>
        <v>1992</v>
      </c>
      <c r="C19" cm="1">
        <f t="array" ref="C19">INDEX(GMWSCEN!$A$2:$HJ$150,MATCH(1,(GMWSCEN!$HI$2:$HI$150=C$3)*(GMWSCEN!$HJ$2:$HJ$150=C$1),0),$B19-1973)</f>
        <v>249032</v>
      </c>
      <c r="D19" cm="1">
        <f t="array" ref="D19">INDEX(GMWSCEN!$A$2:$HJ$150,MATCH(1,(GMWSCEN!$HI$2:$HI$150=D$3)*(GMWSCEN!$HJ$2:$HJ$150=D$1),0),$B19-1973)</f>
        <v>1527</v>
      </c>
      <c r="E19" cm="1">
        <f t="array" ref="E19">INDEX(GMWSCEN!$A$2:$HJ$150,MATCH(1,(GMWSCEN!$HI$2:$HI$150=E$3)*(GMWSCEN!$HJ$2:$HJ$150=E$1),0),$B19-1973)</f>
        <v>1465</v>
      </c>
      <c r="F19" cm="1">
        <f t="array" ref="F19">INDEX(GMWSCEN!$A$2:$HJ$150,MATCH(1,(GMWSCEN!$HI$2:$HI$150=F$3)*(GMWSCEN!$HJ$2:$HJ$150=F$1),0),$B19-1973)</f>
        <v>32213</v>
      </c>
      <c r="G19" cm="1">
        <f t="array" ref="G19">INDEX(GMWSCEN!$A$2:$HJ$150,MATCH(1,(GMWSCEN!$HI$2:$HI$150=G$3)*(GMWSCEN!$HJ$2:$HJ$150=G$1),0),$B19-1973)</f>
        <v>2992</v>
      </c>
      <c r="H19" cm="1">
        <f t="array" ref="H19">INDEX(GMWSCEN!$A$2:$HJ$150,MATCH(1,(GMWSCEN!$HI$2:$HI$150=H$3)*(GMWSCEN!$HJ$2:$HJ$150=H$1),0),$B19-1973)</f>
        <v>3454</v>
      </c>
      <c r="I19" cm="1">
        <f t="array" ref="I19">INDEX(GMWSCEN!$A$2:$HJ$150,MATCH(1,(GMWSCEN!$HI$2:$HI$150=I$3)*(GMWSCEN!$HJ$2:$HJ$150=I$1),0),$B19-1973)</f>
        <v>37132</v>
      </c>
      <c r="J19" cm="1">
        <f t="array" ref="J19">INDEX(GMWSCEN!$A$2:$HJ$150,MATCH(1,(GMWSCEN!$HI$2:$HI$150=J$3)*(GMWSCEN!$HJ$2:$HJ$150=J$1),0),$B19-1973)</f>
        <v>107892.9</v>
      </c>
      <c r="K19" cm="1">
        <f t="array" ref="K19">INDEX(GMWSCEN!$A$2:$HJ$150,MATCH(1,(GMWSCEN!$HI$2:$HI$150=K$3)*(GMWSCEN!$HJ$2:$HJ$150=K$1),0),$B19-1973)</f>
        <v>85727</v>
      </c>
      <c r="L19" cm="1">
        <f t="array" ref="L19">INDEX(GMWSCEN!$A$2:$HJ$150,MATCH(1,(GMWSCEN!$HI$2:$HI$150=L$3)*(GMWSCEN!$HJ$2:$HJ$150=L$1),0),$B19-1973)</f>
        <v>250267</v>
      </c>
      <c r="M19" cm="1">
        <f t="array" ref="M19">INDEX(GMWSCEN!$A$2:$HJ$150,MATCH(1,(GMWSCEN!$HI$2:$HI$150=M$3)*(GMWSCEN!$HJ$2:$HJ$150=M$1),0),$B19-1973)</f>
        <v>34.42409</v>
      </c>
      <c r="N19" cm="1">
        <f t="array" ref="N19">INDEX(GMWSCEN!$A$2:$HJ$150,MATCH(1,(GMWSCEN!$HI$2:$HI$150=N$3)*(GMWSCEN!$HJ$2:$HJ$150=N$1),0),$B19-1973)</f>
        <v>40.172429999999999</v>
      </c>
      <c r="O19" cm="1">
        <f t="array" ref="O19">INDEX(GMWSCEN!$A$2:$HJ$150,MATCH(1,(GMWSCEN!$HI$2:$HI$150=O$3)*(GMWSCEN!$HJ$2:$HJ$150=O$1),0),$B19-1973)</f>
        <v>10.5625</v>
      </c>
      <c r="P19" cm="1">
        <f t="array" ref="P19">INDEX(GMWSCEN!$A$2:$HJ$150,MATCH(1,(GMWSCEN!$HI$2:$HI$150=P$3)*(GMWSCEN!$HJ$2:$HJ$150=P$1),0),$B19-1973)</f>
        <v>23640.62</v>
      </c>
      <c r="Q19" cm="1">
        <f t="array" ref="Q19">INDEX(GMWSCEN!$A$2:$HJ$150,MATCH(1,(GMWSCEN!$HI$2:$HI$150=Q$3)*(GMWSCEN!$HJ$2:$HJ$150=Q$1),0),$B19-1973)</f>
        <v>61.4</v>
      </c>
      <c r="R19" cm="1">
        <f t="array" ref="R19">INDEX(GMWSCEN!$A$2:$HJ$150,MATCH(1,(GMWSCEN!$HI$2:$HI$150=R$3)*(GMWSCEN!$HJ$2:$HJ$150=R$1),0),$B19-1973)</f>
        <v>1E-3</v>
      </c>
      <c r="S19" cm="1">
        <f t="array" ref="S19">INDEX(GMWSCEN!$A$2:$HJ$150,MATCH(1,(GMWSCEN!$HI$2:$HI$150=S$3)*(GMWSCEN!$HJ$2:$HJ$150=S$1),0),$B19-1973)</f>
        <v>11.3</v>
      </c>
      <c r="T19" cm="1">
        <f t="array" ref="T19">INDEX(GMWSCEN!$A$2:$HJ$150,MATCH(1,(GMWSCEN!$HI$2:$HI$150=T$3)*(GMWSCEN!$HJ$2:$HJ$150=T$1),0),$B19-1973)</f>
        <v>-0.49467090000000002</v>
      </c>
      <c r="U19" cm="1">
        <f t="array" ref="U19">INDEX(GMWSCEN!$A$2:$HJ$150,MATCH(1,(GMWSCEN!$HI$2:$HI$150=U$3)*(GMWSCEN!$HJ$2:$HJ$150=U$1),0),$B19-1973)</f>
        <v>249032</v>
      </c>
      <c r="V19" cm="1">
        <f t="array" ref="V19">INDEX(GMWSCEN!$A$2:$HJ$150,MATCH(1,(GMWSCEN!$HI$2:$HI$150=V$3)*(GMWSCEN!$HJ$2:$HJ$150=V$1),0),$B19-1973)</f>
        <v>1527</v>
      </c>
      <c r="W19" cm="1">
        <f t="array" ref="W19">INDEX(GMWSCEN!$A$2:$HJ$150,MATCH(1,(GMWSCEN!$HI$2:$HI$150=W$3)*(GMWSCEN!$HJ$2:$HJ$150=W$1),0),$B19-1973)</f>
        <v>1465</v>
      </c>
      <c r="X19" cm="1">
        <f t="array" ref="X19">INDEX(GMWSCEN!$A$2:$HJ$150,MATCH(1,(GMWSCEN!$HI$2:$HI$150=X$3)*(GMWSCEN!$HJ$2:$HJ$150=X$1),0),$B19-1973)</f>
        <v>32213</v>
      </c>
      <c r="Y19" cm="1">
        <f t="array" ref="Y19">INDEX(GMWSCEN!$A$2:$HJ$150,MATCH(1,(GMWSCEN!$HI$2:$HI$150=Y$3)*(GMWSCEN!$HJ$2:$HJ$150=Y$1),0),$B19-1973)</f>
        <v>2992</v>
      </c>
      <c r="Z19" cm="1">
        <f t="array" ref="Z19">INDEX(GMWSCEN!$A$2:$HJ$150,MATCH(1,(GMWSCEN!$HI$2:$HI$150=Z$3)*(GMWSCEN!$HJ$2:$HJ$150=Z$1),0),$B19-1973)</f>
        <v>3454</v>
      </c>
      <c r="AA19" cm="1">
        <f t="array" ref="AA19">INDEX(GMWSCEN!$A$2:$HJ$150,MATCH(1,(GMWSCEN!$HI$2:$HI$150=AA$3)*(GMWSCEN!$HJ$2:$HJ$150=AA$1),0),$B19-1973)</f>
        <v>37132</v>
      </c>
      <c r="AB19" cm="1">
        <f t="array" ref="AB19">INDEX(GMWSCEN!$A$2:$HJ$150,MATCH(1,(GMWSCEN!$HI$2:$HI$150=AB$3)*(GMWSCEN!$HJ$2:$HJ$150=AB$1),0),$B19-1973)</f>
        <v>107892.9</v>
      </c>
      <c r="AC19" cm="1">
        <f t="array" ref="AC19">INDEX(GMWSCEN!$A$2:$HJ$150,MATCH(1,(GMWSCEN!$HI$2:$HI$150=AC$3)*(GMWSCEN!$HJ$2:$HJ$150=AC$1),0),$B19-1973)</f>
        <v>85727</v>
      </c>
      <c r="AD19" cm="1">
        <f t="array" ref="AD19">INDEX(GMWSCEN!$A$2:$HJ$150,MATCH(1,(GMWSCEN!$HI$2:$HI$150=AD$3)*(GMWSCEN!$HJ$2:$HJ$150=AD$1),0),$B19-1973)</f>
        <v>250267</v>
      </c>
      <c r="AE19" cm="1">
        <f t="array" ref="AE19">INDEX(GMWSCEN!$A$2:$HJ$150,MATCH(1,(GMWSCEN!$HI$2:$HI$150=AE$3)*(GMWSCEN!$HJ$2:$HJ$150=AE$1),0),$B19-1973)</f>
        <v>34.42409</v>
      </c>
      <c r="AF19" cm="1">
        <f t="array" ref="AF19">INDEX(GMWSCEN!$A$2:$HJ$150,MATCH(1,(GMWSCEN!$HI$2:$HI$150=AF$3)*(GMWSCEN!$HJ$2:$HJ$150=AF$1),0),$B19-1973)</f>
        <v>40.172429999999999</v>
      </c>
      <c r="AG19" cm="1">
        <f t="array" ref="AG19">INDEX(GMWSCEN!$A$2:$HJ$150,MATCH(1,(GMWSCEN!$HI$2:$HI$150=AG$3)*(GMWSCEN!$HJ$2:$HJ$150=AG$1),0),$B19-1973)</f>
        <v>10.5625</v>
      </c>
      <c r="AH19" cm="1">
        <f t="array" ref="AH19">INDEX(GMWSCEN!$A$2:$HJ$150,MATCH(1,(GMWSCEN!$HI$2:$HI$150=AH$3)*(GMWSCEN!$HJ$2:$HJ$150=AH$1),0),$B19-1973)</f>
        <v>23640.62</v>
      </c>
      <c r="AI19" cm="1">
        <f t="array" ref="AI19">INDEX(GMWSCEN!$A$2:$HJ$150,MATCH(1,(GMWSCEN!$HI$2:$HI$150=AI$3)*(GMWSCEN!$HJ$2:$HJ$150=AI$1),0),$B19-1973)</f>
        <v>61.4</v>
      </c>
      <c r="AJ19" cm="1">
        <f t="array" ref="AJ19">INDEX(GMWSCEN!$A$2:$HJ$150,MATCH(1,(GMWSCEN!$HI$2:$HI$150=AJ$3)*(GMWSCEN!$HJ$2:$HJ$150=AJ$1),0),$B19-1973)</f>
        <v>1E-3</v>
      </c>
      <c r="AK19" cm="1">
        <f t="array" ref="AK19">INDEX(GMWSCEN!$A$2:$HJ$150,MATCH(1,(GMWSCEN!$HI$2:$HI$150=AK$3)*(GMWSCEN!$HJ$2:$HJ$150=AK$1),0),$B19-1973)</f>
        <v>11.3</v>
      </c>
      <c r="AL19" cm="1">
        <f t="array" ref="AL19">INDEX(GMWSCEN!$A$2:$HJ$150,MATCH(1,(GMWSCEN!$HI$2:$HI$150=AL$3)*(GMWSCEN!$HJ$2:$HJ$150=AL$1),0),$B19-1973)</f>
        <v>-0.49467090000000002</v>
      </c>
      <c r="AM19" cm="1">
        <f t="array" ref="AM19">INDEX(GMWSCEN!$A$2:$HJ$150,MATCH(1,(GMWSCEN!$HI$2:$HI$150=AM$3)*(GMWSCEN!$HJ$2:$HJ$150=AM$1),0),$B19-1973)</f>
        <v>249032</v>
      </c>
      <c r="AN19" cm="1">
        <f t="array" ref="AN19">INDEX(GMWSCEN!$A$2:$HJ$150,MATCH(1,(GMWSCEN!$HI$2:$HI$150=AN$3)*(GMWSCEN!$HJ$2:$HJ$150=AN$1),0),$B19-1973)</f>
        <v>1527</v>
      </c>
      <c r="AO19" cm="1">
        <f t="array" ref="AO19">INDEX(GMWSCEN!$A$2:$HJ$150,MATCH(1,(GMWSCEN!$HI$2:$HI$150=AO$3)*(GMWSCEN!$HJ$2:$HJ$150=AO$1),0),$B19-1973)</f>
        <v>1465</v>
      </c>
      <c r="AP19" cm="1">
        <f t="array" ref="AP19">INDEX(GMWSCEN!$A$2:$HJ$150,MATCH(1,(GMWSCEN!$HI$2:$HI$150=AP$3)*(GMWSCEN!$HJ$2:$HJ$150=AP$1),0),$B19-1973)</f>
        <v>32213</v>
      </c>
      <c r="AQ19" cm="1">
        <f t="array" ref="AQ19">INDEX(GMWSCEN!$A$2:$HJ$150,MATCH(1,(GMWSCEN!$HI$2:$HI$150=AQ$3)*(GMWSCEN!$HJ$2:$HJ$150=AQ$1),0),$B19-1973)</f>
        <v>2992</v>
      </c>
      <c r="AR19" cm="1">
        <f t="array" ref="AR19">INDEX(GMWSCEN!$A$2:$HJ$150,MATCH(1,(GMWSCEN!$HI$2:$HI$150=AR$3)*(GMWSCEN!$HJ$2:$HJ$150=AR$1),0),$B19-1973)</f>
        <v>3454</v>
      </c>
      <c r="AS19" cm="1">
        <f t="array" ref="AS19">INDEX(GMWSCEN!$A$2:$HJ$150,MATCH(1,(GMWSCEN!$HI$2:$HI$150=AS$3)*(GMWSCEN!$HJ$2:$HJ$150=AS$1),0),$B19-1973)</f>
        <v>37132</v>
      </c>
      <c r="AT19" cm="1">
        <f t="array" ref="AT19">INDEX(GMWSCEN!$A$2:$HJ$150,MATCH(1,(GMWSCEN!$HI$2:$HI$150=AT$3)*(GMWSCEN!$HJ$2:$HJ$150=AT$1),0),$B19-1973)</f>
        <v>107892.9</v>
      </c>
      <c r="AU19" cm="1">
        <f t="array" ref="AU19">INDEX(GMWSCEN!$A$2:$HJ$150,MATCH(1,(GMWSCEN!$HI$2:$HI$150=AU$3)*(GMWSCEN!$HJ$2:$HJ$150=AU$1),0),$B19-1973)</f>
        <v>85727</v>
      </c>
      <c r="AV19" cm="1">
        <f t="array" ref="AV19">INDEX(GMWSCEN!$A$2:$HJ$150,MATCH(1,(GMWSCEN!$HI$2:$HI$150=AV$3)*(GMWSCEN!$HJ$2:$HJ$150=AV$1),0),$B19-1973)</f>
        <v>250267</v>
      </c>
      <c r="AW19" cm="1">
        <f t="array" ref="AW19">INDEX(GMWSCEN!$A$2:$HJ$150,MATCH(1,(GMWSCEN!$HI$2:$HI$150=AW$3)*(GMWSCEN!$HJ$2:$HJ$150=AW$1),0),$B19-1973)</f>
        <v>34.42409</v>
      </c>
      <c r="AX19" cm="1">
        <f t="array" ref="AX19">INDEX(GMWSCEN!$A$2:$HJ$150,MATCH(1,(GMWSCEN!$HI$2:$HI$150=AX$3)*(GMWSCEN!$HJ$2:$HJ$150=AX$1),0),$B19-1973)</f>
        <v>40.172429999999999</v>
      </c>
      <c r="AY19" cm="1">
        <f t="array" ref="AY19">INDEX(GMWSCEN!$A$2:$HJ$150,MATCH(1,(GMWSCEN!$HI$2:$HI$150=AY$3)*(GMWSCEN!$HJ$2:$HJ$150=AY$1),0),$B19-1973)</f>
        <v>10.5625</v>
      </c>
      <c r="AZ19" cm="1">
        <f t="array" ref="AZ19">INDEX(GMWSCEN!$A$2:$HJ$150,MATCH(1,(GMWSCEN!$HI$2:$HI$150=AZ$3)*(GMWSCEN!$HJ$2:$HJ$150=AZ$1),0),$B19-1973)</f>
        <v>23640.62</v>
      </c>
      <c r="BA19" cm="1">
        <f t="array" ref="BA19">INDEX(GMWSCEN!$A$2:$HJ$150,MATCH(1,(GMWSCEN!$HI$2:$HI$150=BA$3)*(GMWSCEN!$HJ$2:$HJ$150=BA$1),0),$B19-1973)</f>
        <v>61.4</v>
      </c>
      <c r="BB19" cm="1">
        <f t="array" ref="BB19">INDEX(GMWSCEN!$A$2:$HJ$150,MATCH(1,(GMWSCEN!$HI$2:$HI$150=BB$3)*(GMWSCEN!$HJ$2:$HJ$150=BB$1),0),$B19-1973)</f>
        <v>1E-3</v>
      </c>
      <c r="BC19" cm="1">
        <f t="array" ref="BC19">INDEX(GMWSCEN!$A$2:$HJ$150,MATCH(1,(GMWSCEN!$HI$2:$HI$150=BC$3)*(GMWSCEN!$HJ$2:$HJ$150=BC$1),0),$B19-1973)</f>
        <v>11.3</v>
      </c>
      <c r="BD19" cm="1">
        <f t="array" ref="BD19">INDEX(GMWSCEN!$A$2:$HJ$150,MATCH(1,(GMWSCEN!$HI$2:$HI$150=BD$3)*(GMWSCEN!$HJ$2:$HJ$150=BD$1),0),$B19-1973)</f>
        <v>-0.49467090000000002</v>
      </c>
      <c r="BE19" cm="1">
        <f t="array" ref="BE19">INDEX(GMWSCEN!$A$2:$HJ$150,MATCH(1,(GMWSCEN!$HI$2:$HI$150=BE$3)*(GMWSCEN!$HJ$2:$HJ$150=BE$1),0),$B19-1973)</f>
        <v>249032</v>
      </c>
      <c r="BF19" cm="1">
        <f t="array" ref="BF19">INDEX(GMWSCEN!$A$2:$HJ$150,MATCH(1,(GMWSCEN!$HI$2:$HI$150=BF$3)*(GMWSCEN!$HJ$2:$HJ$150=BF$1),0),$B19-1973)</f>
        <v>1527</v>
      </c>
      <c r="BG19" cm="1">
        <f t="array" ref="BG19">INDEX(GMWSCEN!$A$2:$HJ$150,MATCH(1,(GMWSCEN!$HI$2:$HI$150=BG$3)*(GMWSCEN!$HJ$2:$HJ$150=BG$1),0),$B19-1973)</f>
        <v>1465</v>
      </c>
      <c r="BH19" cm="1">
        <f t="array" ref="BH19">INDEX(GMWSCEN!$A$2:$HJ$150,MATCH(1,(GMWSCEN!$HI$2:$HI$150=BH$3)*(GMWSCEN!$HJ$2:$HJ$150=BH$1),0),$B19-1973)</f>
        <v>32213</v>
      </c>
      <c r="BI19" cm="1">
        <f t="array" ref="BI19">INDEX(GMWSCEN!$A$2:$HJ$150,MATCH(1,(GMWSCEN!$HI$2:$HI$150=BI$3)*(GMWSCEN!$HJ$2:$HJ$150=BI$1),0),$B19-1973)</f>
        <v>2992</v>
      </c>
      <c r="BJ19" cm="1">
        <f t="array" ref="BJ19">INDEX(GMWSCEN!$A$2:$HJ$150,MATCH(1,(GMWSCEN!$HI$2:$HI$150=BJ$3)*(GMWSCEN!$HJ$2:$HJ$150=BJ$1),0),$B19-1973)</f>
        <v>3454</v>
      </c>
      <c r="BK19" cm="1">
        <f t="array" ref="BK19">INDEX(GMWSCEN!$A$2:$HJ$150,MATCH(1,(GMWSCEN!$HI$2:$HI$150=BK$3)*(GMWSCEN!$HJ$2:$HJ$150=BK$1),0),$B19-1973)</f>
        <v>37132</v>
      </c>
      <c r="BL19" cm="1">
        <f t="array" ref="BL19">INDEX(GMWSCEN!$A$2:$HJ$150,MATCH(1,(GMWSCEN!$HI$2:$HI$150=BL$3)*(GMWSCEN!$HJ$2:$HJ$150=BL$1),0),$B19-1973)</f>
        <v>107892.9</v>
      </c>
      <c r="BM19" cm="1">
        <f t="array" ref="BM19">INDEX(GMWSCEN!$A$2:$HJ$150,MATCH(1,(GMWSCEN!$HI$2:$HI$150=BM$3)*(GMWSCEN!$HJ$2:$HJ$150=BM$1),0),$B19-1973)</f>
        <v>85727</v>
      </c>
      <c r="BN19" cm="1">
        <f t="array" ref="BN19">INDEX(GMWSCEN!$A$2:$HJ$150,MATCH(1,(GMWSCEN!$HI$2:$HI$150=BN$3)*(GMWSCEN!$HJ$2:$HJ$150=BN$1),0),$B19-1973)</f>
        <v>250267</v>
      </c>
      <c r="BO19" cm="1">
        <f t="array" ref="BO19">INDEX(GMWSCEN!$A$2:$HJ$150,MATCH(1,(GMWSCEN!$HI$2:$HI$150=BO$3)*(GMWSCEN!$HJ$2:$HJ$150=BO$1),0),$B19-1973)</f>
        <v>34.42409</v>
      </c>
      <c r="BP19" cm="1">
        <f t="array" ref="BP19">INDEX(GMWSCEN!$A$2:$HJ$150,MATCH(1,(GMWSCEN!$HI$2:$HI$150=BP$3)*(GMWSCEN!$HJ$2:$HJ$150=BP$1),0),$B19-1973)</f>
        <v>40.172429999999999</v>
      </c>
      <c r="BQ19" cm="1">
        <f t="array" ref="BQ19">INDEX(GMWSCEN!$A$2:$HJ$150,MATCH(1,(GMWSCEN!$HI$2:$HI$150=BQ$3)*(GMWSCEN!$HJ$2:$HJ$150=BQ$1),0),$B19-1973)</f>
        <v>10.5625</v>
      </c>
      <c r="BR19" cm="1">
        <f t="array" ref="BR19">INDEX(GMWSCEN!$A$2:$HJ$150,MATCH(1,(GMWSCEN!$HI$2:$HI$150=BR$3)*(GMWSCEN!$HJ$2:$HJ$150=BR$1),0),$B19-1973)</f>
        <v>23640.62</v>
      </c>
      <c r="BS19" cm="1">
        <f t="array" ref="BS19">INDEX(GMWSCEN!$A$2:$HJ$150,MATCH(1,(GMWSCEN!$HI$2:$HI$150=BS$3)*(GMWSCEN!$HJ$2:$HJ$150=BS$1),0),$B19-1973)</f>
        <v>61.4</v>
      </c>
      <c r="BT19" cm="1">
        <f t="array" ref="BT19">INDEX(GMWSCEN!$A$2:$HJ$150,MATCH(1,(GMWSCEN!$HI$2:$HI$150=BT$3)*(GMWSCEN!$HJ$2:$HJ$150=BT$1),0),$B19-1973)</f>
        <v>1E-3</v>
      </c>
      <c r="BU19" cm="1">
        <f t="array" ref="BU19">INDEX(GMWSCEN!$A$2:$HJ$150,MATCH(1,(GMWSCEN!$HI$2:$HI$150=BU$3)*(GMWSCEN!$HJ$2:$HJ$150=BU$1),0),$B19-1973)</f>
        <v>11.3</v>
      </c>
      <c r="BV19" cm="1">
        <f t="array" ref="BV19">INDEX(GMWSCEN!$A$2:$HJ$150,MATCH(1,(GMWSCEN!$HI$2:$HI$150=BV$3)*(GMWSCEN!$HJ$2:$HJ$150=BV$1),0),$B19-1973)</f>
        <v>-0.49467090000000002</v>
      </c>
      <c r="BY19">
        <f t="shared" si="47"/>
        <v>1982</v>
      </c>
      <c r="BZ19" t="str">
        <f t="shared" ref="BZ19" si="49">BY19&amp;"01"</f>
        <v>198201</v>
      </c>
      <c r="CB19">
        <f t="shared" si="45"/>
        <v>1992</v>
      </c>
      <c r="CC19">
        <f t="shared" si="46"/>
        <v>199201</v>
      </c>
      <c r="CD19" s="11">
        <f t="shared" si="8"/>
        <v>1256503</v>
      </c>
      <c r="CE19" s="11">
        <f t="shared" si="8"/>
        <v>46552</v>
      </c>
      <c r="CF19" s="11">
        <f t="shared" si="8"/>
        <v>-38528</v>
      </c>
      <c r="CG19" s="11">
        <f t="shared" si="8"/>
        <v>254584</v>
      </c>
      <c r="CH19" s="11">
        <f t="shared" si="8"/>
        <v>7819</v>
      </c>
      <c r="CI19" s="11">
        <f t="shared" si="8"/>
        <v>20849</v>
      </c>
      <c r="CJ19" s="11">
        <f t="shared" si="8"/>
        <v>236905</v>
      </c>
      <c r="CK19" s="11">
        <f t="shared" si="9"/>
        <v>201900</v>
      </c>
      <c r="CL19" s="11">
        <f t="shared" si="10"/>
        <v>739015</v>
      </c>
      <c r="CM19" s="11">
        <f t="shared" si="10"/>
        <v>1289319.2000000002</v>
      </c>
      <c r="CN19" s="13">
        <f t="shared" si="11"/>
        <v>58.811799999999998</v>
      </c>
      <c r="CO19" s="13">
        <f t="shared" si="11"/>
        <v>62.974999999999994</v>
      </c>
      <c r="CP19" s="13">
        <f t="shared" si="11"/>
        <v>7.875</v>
      </c>
      <c r="CQ19" s="11">
        <f t="shared" si="12"/>
        <v>115041</v>
      </c>
      <c r="CR19" s="13">
        <f t="shared" si="13"/>
        <v>72.95</v>
      </c>
      <c r="CS19" s="11">
        <f t="shared" si="14"/>
        <v>116618</v>
      </c>
      <c r="CT19" s="13">
        <f t="shared" si="15"/>
        <v>10.175000000000001</v>
      </c>
      <c r="CU19" s="10">
        <f t="shared" si="16"/>
        <v>-2.3445130000000001</v>
      </c>
      <c r="CV19" s="11">
        <f t="shared" si="17"/>
        <v>1256503</v>
      </c>
      <c r="CW19" s="11">
        <f t="shared" si="17"/>
        <v>46552</v>
      </c>
      <c r="CX19" s="11">
        <f t="shared" si="17"/>
        <v>-38528</v>
      </c>
      <c r="CY19" s="11">
        <f t="shared" si="17"/>
        <v>254584</v>
      </c>
      <c r="CZ19" s="11">
        <f t="shared" si="17"/>
        <v>7819</v>
      </c>
      <c r="DA19" s="11">
        <f t="shared" si="17"/>
        <v>20849</v>
      </c>
      <c r="DB19" s="11">
        <f t="shared" si="17"/>
        <v>236905</v>
      </c>
      <c r="DC19" s="11">
        <f t="shared" si="18"/>
        <v>201900</v>
      </c>
      <c r="DD19" s="11">
        <f t="shared" si="19"/>
        <v>739015</v>
      </c>
      <c r="DE19" s="11">
        <f t="shared" si="19"/>
        <v>1289319.2000000002</v>
      </c>
      <c r="DF19" s="13">
        <f t="shared" si="20"/>
        <v>58.811799999999998</v>
      </c>
      <c r="DG19" s="13">
        <f t="shared" si="20"/>
        <v>62.974999999999994</v>
      </c>
      <c r="DH19" s="13">
        <f t="shared" si="20"/>
        <v>7.875</v>
      </c>
      <c r="DI19" s="11">
        <f t="shared" si="21"/>
        <v>115041</v>
      </c>
      <c r="DJ19" s="13">
        <f t="shared" si="22"/>
        <v>72.95</v>
      </c>
      <c r="DK19" s="11">
        <f t="shared" si="23"/>
        <v>116618</v>
      </c>
      <c r="DL19" s="13">
        <f t="shared" si="24"/>
        <v>10.175000000000001</v>
      </c>
      <c r="DM19" s="10">
        <f t="shared" si="25"/>
        <v>-2.3445130000000001</v>
      </c>
      <c r="DN19" s="11">
        <f t="shared" si="26"/>
        <v>1256503</v>
      </c>
      <c r="DO19" s="11">
        <f t="shared" si="26"/>
        <v>46552</v>
      </c>
      <c r="DP19" s="11">
        <f t="shared" si="26"/>
        <v>-38528</v>
      </c>
      <c r="DQ19" s="11">
        <f t="shared" si="26"/>
        <v>254584</v>
      </c>
      <c r="DR19" s="11">
        <f t="shared" si="26"/>
        <v>7819</v>
      </c>
      <c r="DS19" s="11">
        <f t="shared" si="26"/>
        <v>20849</v>
      </c>
      <c r="DT19" s="11">
        <f t="shared" si="26"/>
        <v>236905</v>
      </c>
      <c r="DU19" s="11">
        <f t="shared" si="27"/>
        <v>201900</v>
      </c>
      <c r="DV19" s="11">
        <f t="shared" si="28"/>
        <v>739015</v>
      </c>
      <c r="DW19" s="11">
        <f t="shared" si="28"/>
        <v>1289319.2000000002</v>
      </c>
      <c r="DX19" s="13">
        <f t="shared" si="29"/>
        <v>58.811799999999998</v>
      </c>
      <c r="DY19" s="13">
        <f t="shared" si="29"/>
        <v>62.974999999999994</v>
      </c>
      <c r="DZ19" s="13">
        <f t="shared" si="29"/>
        <v>7.875</v>
      </c>
      <c r="EA19" s="11">
        <f t="shared" si="30"/>
        <v>115041</v>
      </c>
      <c r="EB19" s="13">
        <f t="shared" si="31"/>
        <v>72.95</v>
      </c>
      <c r="EC19" s="11">
        <f t="shared" si="32"/>
        <v>116618</v>
      </c>
      <c r="ED19" s="13">
        <f t="shared" si="33"/>
        <v>10.175000000000001</v>
      </c>
      <c r="EE19" s="10">
        <f t="shared" si="34"/>
        <v>-2.3445130000000001</v>
      </c>
      <c r="EF19" s="11">
        <f t="shared" si="35"/>
        <v>1256503</v>
      </c>
      <c r="EG19" s="11">
        <f t="shared" si="35"/>
        <v>46552</v>
      </c>
      <c r="EH19" s="11">
        <f t="shared" si="35"/>
        <v>-38528</v>
      </c>
      <c r="EI19" s="11">
        <f t="shared" si="35"/>
        <v>254584</v>
      </c>
      <c r="EJ19" s="11">
        <f t="shared" si="35"/>
        <v>7819</v>
      </c>
      <c r="EK19" s="11">
        <f t="shared" si="35"/>
        <v>20849</v>
      </c>
      <c r="EL19" s="11">
        <f t="shared" si="35"/>
        <v>236905</v>
      </c>
      <c r="EM19" s="11">
        <f t="shared" si="36"/>
        <v>201900</v>
      </c>
      <c r="EN19" s="11">
        <f t="shared" si="37"/>
        <v>739015</v>
      </c>
      <c r="EO19" s="11">
        <f t="shared" si="37"/>
        <v>1289319.2000000002</v>
      </c>
      <c r="EP19" s="13">
        <f t="shared" si="38"/>
        <v>58.811799999999998</v>
      </c>
      <c r="EQ19" s="13">
        <f t="shared" si="38"/>
        <v>62.974999999999994</v>
      </c>
      <c r="ER19" s="13">
        <f t="shared" si="38"/>
        <v>7.875</v>
      </c>
      <c r="ES19" s="11">
        <f t="shared" si="39"/>
        <v>115041</v>
      </c>
      <c r="ET19" s="13">
        <f t="shared" si="40"/>
        <v>72.95</v>
      </c>
      <c r="EU19" s="11">
        <f t="shared" si="41"/>
        <v>116618</v>
      </c>
      <c r="EV19" s="13">
        <f t="shared" si="42"/>
        <v>10.175000000000001</v>
      </c>
      <c r="EW19" s="10">
        <f t="shared" si="43"/>
        <v>-2.3445130000000001</v>
      </c>
    </row>
    <row r="20" spans="1:153">
      <c r="B20">
        <f t="shared" si="44"/>
        <v>1993</v>
      </c>
      <c r="C20" cm="1">
        <f t="array" ref="C20">INDEX(GMWSCEN!$A$2:$HJ$150,MATCH(1,(GMWSCEN!$HI$2:$HI$150=C$3)*(GMWSCEN!$HJ$2:$HJ$150=C$1),0),$B20-1973)</f>
        <v>250761</v>
      </c>
      <c r="D20" cm="1">
        <f t="array" ref="D20">INDEX(GMWSCEN!$A$2:$HJ$150,MATCH(1,(GMWSCEN!$HI$2:$HI$150=D$3)*(GMWSCEN!$HJ$2:$HJ$150=D$1),0),$B20-1973)</f>
        <v>4050</v>
      </c>
      <c r="E20" cm="1">
        <f t="array" ref="E20">INDEX(GMWSCEN!$A$2:$HJ$150,MATCH(1,(GMWSCEN!$HI$2:$HI$150=E$3)*(GMWSCEN!$HJ$2:$HJ$150=E$1),0),$B20-1973)</f>
        <v>-2799</v>
      </c>
      <c r="F20" cm="1">
        <f t="array" ref="F20">INDEX(GMWSCEN!$A$2:$HJ$150,MATCH(1,(GMWSCEN!$HI$2:$HI$150=F$3)*(GMWSCEN!$HJ$2:$HJ$150=F$1),0),$B20-1973)</f>
        <v>31312</v>
      </c>
      <c r="G20" cm="1">
        <f t="array" ref="G20">INDEX(GMWSCEN!$A$2:$HJ$150,MATCH(1,(GMWSCEN!$HI$2:$HI$150=G$3)*(GMWSCEN!$HJ$2:$HJ$150=G$1),0),$B20-1973)</f>
        <v>1251</v>
      </c>
      <c r="H20" cm="1">
        <f t="array" ref="H20">INDEX(GMWSCEN!$A$2:$HJ$150,MATCH(1,(GMWSCEN!$HI$2:$HI$150=H$3)*(GMWSCEN!$HJ$2:$HJ$150=H$1),0),$B20-1973)</f>
        <v>3494</v>
      </c>
      <c r="I20" cm="1">
        <f t="array" ref="I20">INDEX(GMWSCEN!$A$2:$HJ$150,MATCH(1,(GMWSCEN!$HI$2:$HI$150=I$3)*(GMWSCEN!$HJ$2:$HJ$150=I$1),0),$B20-1973)</f>
        <v>32007</v>
      </c>
      <c r="J20" cm="1">
        <f t="array" ref="J20">INDEX(GMWSCEN!$A$2:$HJ$150,MATCH(1,(GMWSCEN!$HI$2:$HI$150=J$3)*(GMWSCEN!$HJ$2:$HJ$150=J$1),0),$B20-1973)</f>
        <v>112350.39999999999</v>
      </c>
      <c r="K20" cm="1">
        <f t="array" ref="K20">INDEX(GMWSCEN!$A$2:$HJ$150,MATCH(1,(GMWSCEN!$HI$2:$HI$150=K$3)*(GMWSCEN!$HJ$2:$HJ$150=K$1),0),$B20-1973)</f>
        <v>86288</v>
      </c>
      <c r="L20" cm="1">
        <f t="array" ref="L20">INDEX(GMWSCEN!$A$2:$HJ$150,MATCH(1,(GMWSCEN!$HI$2:$HI$150=L$3)*(GMWSCEN!$HJ$2:$HJ$150=L$1),0),$B20-1973)</f>
        <v>251576.8</v>
      </c>
      <c r="M20" cm="1">
        <f t="array" ref="M20">INDEX(GMWSCEN!$A$2:$HJ$150,MATCH(1,(GMWSCEN!$HI$2:$HI$150=M$3)*(GMWSCEN!$HJ$2:$HJ$150=M$1),0),$B20-1973)</f>
        <v>34.410449999999997</v>
      </c>
      <c r="N20" cm="1">
        <f t="array" ref="N20">INDEX(GMWSCEN!$A$2:$HJ$150,MATCH(1,(GMWSCEN!$HI$2:$HI$150=N$3)*(GMWSCEN!$HJ$2:$HJ$150=N$1),0),$B20-1973)</f>
        <v>40.85022</v>
      </c>
      <c r="O20" cm="1">
        <f t="array" ref="O20">INDEX(GMWSCEN!$A$2:$HJ$150,MATCH(1,(GMWSCEN!$HI$2:$HI$150=O$3)*(GMWSCEN!$HJ$2:$HJ$150=O$1),0),$B20-1973)</f>
        <v>9.5625</v>
      </c>
      <c r="P20" cm="1">
        <f t="array" ref="P20">INDEX(GMWSCEN!$A$2:$HJ$150,MATCH(1,(GMWSCEN!$HI$2:$HI$150=P$3)*(GMWSCEN!$HJ$2:$HJ$150=P$1),0),$B20-1973)</f>
        <v>23689.67</v>
      </c>
      <c r="Q20" cm="1">
        <f t="array" ref="Q20">INDEX(GMWSCEN!$A$2:$HJ$150,MATCH(1,(GMWSCEN!$HI$2:$HI$150=Q$3)*(GMWSCEN!$HJ$2:$HJ$150=Q$1),0),$B20-1973)</f>
        <v>62</v>
      </c>
      <c r="R20" cm="1">
        <f t="array" ref="R20">INDEX(GMWSCEN!$A$2:$HJ$150,MATCH(1,(GMWSCEN!$HI$2:$HI$150=R$3)*(GMWSCEN!$HJ$2:$HJ$150=R$1),0),$B20-1973)</f>
        <v>1E-3</v>
      </c>
      <c r="S20" cm="1">
        <f t="array" ref="S20">INDEX(GMWSCEN!$A$2:$HJ$150,MATCH(1,(GMWSCEN!$HI$2:$HI$150=S$3)*(GMWSCEN!$HJ$2:$HJ$150=S$1),0),$B20-1973)</f>
        <v>11.4</v>
      </c>
      <c r="T20" cm="1">
        <f t="array" ref="T20">INDEX(GMWSCEN!$A$2:$HJ$150,MATCH(1,(GMWSCEN!$HI$2:$HI$150=T$3)*(GMWSCEN!$HJ$2:$HJ$150=T$1),0),$B20-1973)</f>
        <v>-0.32482149999999999</v>
      </c>
      <c r="U20" cm="1">
        <f t="array" ref="U20">INDEX(GMWSCEN!$A$2:$HJ$150,MATCH(1,(GMWSCEN!$HI$2:$HI$150=U$3)*(GMWSCEN!$HJ$2:$HJ$150=U$1),0),$B20-1973)</f>
        <v>250761</v>
      </c>
      <c r="V20" cm="1">
        <f t="array" ref="V20">INDEX(GMWSCEN!$A$2:$HJ$150,MATCH(1,(GMWSCEN!$HI$2:$HI$150=V$3)*(GMWSCEN!$HJ$2:$HJ$150=V$1),0),$B20-1973)</f>
        <v>4050</v>
      </c>
      <c r="W20" cm="1">
        <f t="array" ref="W20">INDEX(GMWSCEN!$A$2:$HJ$150,MATCH(1,(GMWSCEN!$HI$2:$HI$150=W$3)*(GMWSCEN!$HJ$2:$HJ$150=W$1),0),$B20-1973)</f>
        <v>-2799</v>
      </c>
      <c r="X20" cm="1">
        <f t="array" ref="X20">INDEX(GMWSCEN!$A$2:$HJ$150,MATCH(1,(GMWSCEN!$HI$2:$HI$150=X$3)*(GMWSCEN!$HJ$2:$HJ$150=X$1),0),$B20-1973)</f>
        <v>31312</v>
      </c>
      <c r="Y20" cm="1">
        <f t="array" ref="Y20">INDEX(GMWSCEN!$A$2:$HJ$150,MATCH(1,(GMWSCEN!$HI$2:$HI$150=Y$3)*(GMWSCEN!$HJ$2:$HJ$150=Y$1),0),$B20-1973)</f>
        <v>1251</v>
      </c>
      <c r="Z20" cm="1">
        <f t="array" ref="Z20">INDEX(GMWSCEN!$A$2:$HJ$150,MATCH(1,(GMWSCEN!$HI$2:$HI$150=Z$3)*(GMWSCEN!$HJ$2:$HJ$150=Z$1),0),$B20-1973)</f>
        <v>3494</v>
      </c>
      <c r="AA20" cm="1">
        <f t="array" ref="AA20">INDEX(GMWSCEN!$A$2:$HJ$150,MATCH(1,(GMWSCEN!$HI$2:$HI$150=AA$3)*(GMWSCEN!$HJ$2:$HJ$150=AA$1),0),$B20-1973)</f>
        <v>32007</v>
      </c>
      <c r="AB20" cm="1">
        <f t="array" ref="AB20">INDEX(GMWSCEN!$A$2:$HJ$150,MATCH(1,(GMWSCEN!$HI$2:$HI$150=AB$3)*(GMWSCEN!$HJ$2:$HJ$150=AB$1),0),$B20-1973)</f>
        <v>112350.39999999999</v>
      </c>
      <c r="AC20" cm="1">
        <f t="array" ref="AC20">INDEX(GMWSCEN!$A$2:$HJ$150,MATCH(1,(GMWSCEN!$HI$2:$HI$150=AC$3)*(GMWSCEN!$HJ$2:$HJ$150=AC$1),0),$B20-1973)</f>
        <v>86288</v>
      </c>
      <c r="AD20" cm="1">
        <f t="array" ref="AD20">INDEX(GMWSCEN!$A$2:$HJ$150,MATCH(1,(GMWSCEN!$HI$2:$HI$150=AD$3)*(GMWSCEN!$HJ$2:$HJ$150=AD$1),0),$B20-1973)</f>
        <v>251576.8</v>
      </c>
      <c r="AE20" cm="1">
        <f t="array" ref="AE20">INDEX(GMWSCEN!$A$2:$HJ$150,MATCH(1,(GMWSCEN!$HI$2:$HI$150=AE$3)*(GMWSCEN!$HJ$2:$HJ$150=AE$1),0),$B20-1973)</f>
        <v>34.410449999999997</v>
      </c>
      <c r="AF20" cm="1">
        <f t="array" ref="AF20">INDEX(GMWSCEN!$A$2:$HJ$150,MATCH(1,(GMWSCEN!$HI$2:$HI$150=AF$3)*(GMWSCEN!$HJ$2:$HJ$150=AF$1),0),$B20-1973)</f>
        <v>40.85022</v>
      </c>
      <c r="AG20" cm="1">
        <f t="array" ref="AG20">INDEX(GMWSCEN!$A$2:$HJ$150,MATCH(1,(GMWSCEN!$HI$2:$HI$150=AG$3)*(GMWSCEN!$HJ$2:$HJ$150=AG$1),0),$B20-1973)</f>
        <v>9.5625</v>
      </c>
      <c r="AH20" cm="1">
        <f t="array" ref="AH20">INDEX(GMWSCEN!$A$2:$HJ$150,MATCH(1,(GMWSCEN!$HI$2:$HI$150=AH$3)*(GMWSCEN!$HJ$2:$HJ$150=AH$1),0),$B20-1973)</f>
        <v>23689.67</v>
      </c>
      <c r="AI20" cm="1">
        <f t="array" ref="AI20">INDEX(GMWSCEN!$A$2:$HJ$150,MATCH(1,(GMWSCEN!$HI$2:$HI$150=AI$3)*(GMWSCEN!$HJ$2:$HJ$150=AI$1),0),$B20-1973)</f>
        <v>62</v>
      </c>
      <c r="AJ20" cm="1">
        <f t="array" ref="AJ20">INDEX(GMWSCEN!$A$2:$HJ$150,MATCH(1,(GMWSCEN!$HI$2:$HI$150=AJ$3)*(GMWSCEN!$HJ$2:$HJ$150=AJ$1),0),$B20-1973)</f>
        <v>1E-3</v>
      </c>
      <c r="AK20" cm="1">
        <f t="array" ref="AK20">INDEX(GMWSCEN!$A$2:$HJ$150,MATCH(1,(GMWSCEN!$HI$2:$HI$150=AK$3)*(GMWSCEN!$HJ$2:$HJ$150=AK$1),0),$B20-1973)</f>
        <v>11.4</v>
      </c>
      <c r="AL20" cm="1">
        <f t="array" ref="AL20">INDEX(GMWSCEN!$A$2:$HJ$150,MATCH(1,(GMWSCEN!$HI$2:$HI$150=AL$3)*(GMWSCEN!$HJ$2:$HJ$150=AL$1),0),$B20-1973)</f>
        <v>-0.32482149999999999</v>
      </c>
      <c r="AM20" cm="1">
        <f t="array" ref="AM20">INDEX(GMWSCEN!$A$2:$HJ$150,MATCH(1,(GMWSCEN!$HI$2:$HI$150=AM$3)*(GMWSCEN!$HJ$2:$HJ$150=AM$1),0),$B20-1973)</f>
        <v>250761</v>
      </c>
      <c r="AN20" cm="1">
        <f t="array" ref="AN20">INDEX(GMWSCEN!$A$2:$HJ$150,MATCH(1,(GMWSCEN!$HI$2:$HI$150=AN$3)*(GMWSCEN!$HJ$2:$HJ$150=AN$1),0),$B20-1973)</f>
        <v>4050</v>
      </c>
      <c r="AO20" cm="1">
        <f t="array" ref="AO20">INDEX(GMWSCEN!$A$2:$HJ$150,MATCH(1,(GMWSCEN!$HI$2:$HI$150=AO$3)*(GMWSCEN!$HJ$2:$HJ$150=AO$1),0),$B20-1973)</f>
        <v>-2799</v>
      </c>
      <c r="AP20" cm="1">
        <f t="array" ref="AP20">INDEX(GMWSCEN!$A$2:$HJ$150,MATCH(1,(GMWSCEN!$HI$2:$HI$150=AP$3)*(GMWSCEN!$HJ$2:$HJ$150=AP$1),0),$B20-1973)</f>
        <v>31312</v>
      </c>
      <c r="AQ20" cm="1">
        <f t="array" ref="AQ20">INDEX(GMWSCEN!$A$2:$HJ$150,MATCH(1,(GMWSCEN!$HI$2:$HI$150=AQ$3)*(GMWSCEN!$HJ$2:$HJ$150=AQ$1),0),$B20-1973)</f>
        <v>1251</v>
      </c>
      <c r="AR20" cm="1">
        <f t="array" ref="AR20">INDEX(GMWSCEN!$A$2:$HJ$150,MATCH(1,(GMWSCEN!$HI$2:$HI$150=AR$3)*(GMWSCEN!$HJ$2:$HJ$150=AR$1),0),$B20-1973)</f>
        <v>3494</v>
      </c>
      <c r="AS20" cm="1">
        <f t="array" ref="AS20">INDEX(GMWSCEN!$A$2:$HJ$150,MATCH(1,(GMWSCEN!$HI$2:$HI$150=AS$3)*(GMWSCEN!$HJ$2:$HJ$150=AS$1),0),$B20-1973)</f>
        <v>32007</v>
      </c>
      <c r="AT20" cm="1">
        <f t="array" ref="AT20">INDEX(GMWSCEN!$A$2:$HJ$150,MATCH(1,(GMWSCEN!$HI$2:$HI$150=AT$3)*(GMWSCEN!$HJ$2:$HJ$150=AT$1),0),$B20-1973)</f>
        <v>112350.39999999999</v>
      </c>
      <c r="AU20" cm="1">
        <f t="array" ref="AU20">INDEX(GMWSCEN!$A$2:$HJ$150,MATCH(1,(GMWSCEN!$HI$2:$HI$150=AU$3)*(GMWSCEN!$HJ$2:$HJ$150=AU$1),0),$B20-1973)</f>
        <v>86288</v>
      </c>
      <c r="AV20" cm="1">
        <f t="array" ref="AV20">INDEX(GMWSCEN!$A$2:$HJ$150,MATCH(1,(GMWSCEN!$HI$2:$HI$150=AV$3)*(GMWSCEN!$HJ$2:$HJ$150=AV$1),0),$B20-1973)</f>
        <v>251576.8</v>
      </c>
      <c r="AW20" cm="1">
        <f t="array" ref="AW20">INDEX(GMWSCEN!$A$2:$HJ$150,MATCH(1,(GMWSCEN!$HI$2:$HI$150=AW$3)*(GMWSCEN!$HJ$2:$HJ$150=AW$1),0),$B20-1973)</f>
        <v>34.410449999999997</v>
      </c>
      <c r="AX20" cm="1">
        <f t="array" ref="AX20">INDEX(GMWSCEN!$A$2:$HJ$150,MATCH(1,(GMWSCEN!$HI$2:$HI$150=AX$3)*(GMWSCEN!$HJ$2:$HJ$150=AX$1),0),$B20-1973)</f>
        <v>40.85022</v>
      </c>
      <c r="AY20" cm="1">
        <f t="array" ref="AY20">INDEX(GMWSCEN!$A$2:$HJ$150,MATCH(1,(GMWSCEN!$HI$2:$HI$150=AY$3)*(GMWSCEN!$HJ$2:$HJ$150=AY$1),0),$B20-1973)</f>
        <v>9.5625</v>
      </c>
      <c r="AZ20" cm="1">
        <f t="array" ref="AZ20">INDEX(GMWSCEN!$A$2:$HJ$150,MATCH(1,(GMWSCEN!$HI$2:$HI$150=AZ$3)*(GMWSCEN!$HJ$2:$HJ$150=AZ$1),0),$B20-1973)</f>
        <v>23689.67</v>
      </c>
      <c r="BA20" cm="1">
        <f t="array" ref="BA20">INDEX(GMWSCEN!$A$2:$HJ$150,MATCH(1,(GMWSCEN!$HI$2:$HI$150=BA$3)*(GMWSCEN!$HJ$2:$HJ$150=BA$1),0),$B20-1973)</f>
        <v>62</v>
      </c>
      <c r="BB20" cm="1">
        <f t="array" ref="BB20">INDEX(GMWSCEN!$A$2:$HJ$150,MATCH(1,(GMWSCEN!$HI$2:$HI$150=BB$3)*(GMWSCEN!$HJ$2:$HJ$150=BB$1),0),$B20-1973)</f>
        <v>1E-3</v>
      </c>
      <c r="BC20" cm="1">
        <f t="array" ref="BC20">INDEX(GMWSCEN!$A$2:$HJ$150,MATCH(1,(GMWSCEN!$HI$2:$HI$150=BC$3)*(GMWSCEN!$HJ$2:$HJ$150=BC$1),0),$B20-1973)</f>
        <v>11.4</v>
      </c>
      <c r="BD20" cm="1">
        <f t="array" ref="BD20">INDEX(GMWSCEN!$A$2:$HJ$150,MATCH(1,(GMWSCEN!$HI$2:$HI$150=BD$3)*(GMWSCEN!$HJ$2:$HJ$150=BD$1),0),$B20-1973)</f>
        <v>-0.32482149999999999</v>
      </c>
      <c r="BE20" cm="1">
        <f t="array" ref="BE20">INDEX(GMWSCEN!$A$2:$HJ$150,MATCH(1,(GMWSCEN!$HI$2:$HI$150=BE$3)*(GMWSCEN!$HJ$2:$HJ$150=BE$1),0),$B20-1973)</f>
        <v>250761</v>
      </c>
      <c r="BF20" cm="1">
        <f t="array" ref="BF20">INDEX(GMWSCEN!$A$2:$HJ$150,MATCH(1,(GMWSCEN!$HI$2:$HI$150=BF$3)*(GMWSCEN!$HJ$2:$HJ$150=BF$1),0),$B20-1973)</f>
        <v>4050</v>
      </c>
      <c r="BG20" cm="1">
        <f t="array" ref="BG20">INDEX(GMWSCEN!$A$2:$HJ$150,MATCH(1,(GMWSCEN!$HI$2:$HI$150=BG$3)*(GMWSCEN!$HJ$2:$HJ$150=BG$1),0),$B20-1973)</f>
        <v>-2799</v>
      </c>
      <c r="BH20" cm="1">
        <f t="array" ref="BH20">INDEX(GMWSCEN!$A$2:$HJ$150,MATCH(1,(GMWSCEN!$HI$2:$HI$150=BH$3)*(GMWSCEN!$HJ$2:$HJ$150=BH$1),0),$B20-1973)</f>
        <v>31312</v>
      </c>
      <c r="BI20" cm="1">
        <f t="array" ref="BI20">INDEX(GMWSCEN!$A$2:$HJ$150,MATCH(1,(GMWSCEN!$HI$2:$HI$150=BI$3)*(GMWSCEN!$HJ$2:$HJ$150=BI$1),0),$B20-1973)</f>
        <v>1251</v>
      </c>
      <c r="BJ20" cm="1">
        <f t="array" ref="BJ20">INDEX(GMWSCEN!$A$2:$HJ$150,MATCH(1,(GMWSCEN!$HI$2:$HI$150=BJ$3)*(GMWSCEN!$HJ$2:$HJ$150=BJ$1),0),$B20-1973)</f>
        <v>3494</v>
      </c>
      <c r="BK20" cm="1">
        <f t="array" ref="BK20">INDEX(GMWSCEN!$A$2:$HJ$150,MATCH(1,(GMWSCEN!$HI$2:$HI$150=BK$3)*(GMWSCEN!$HJ$2:$HJ$150=BK$1),0),$B20-1973)</f>
        <v>32007</v>
      </c>
      <c r="BL20" cm="1">
        <f t="array" ref="BL20">INDEX(GMWSCEN!$A$2:$HJ$150,MATCH(1,(GMWSCEN!$HI$2:$HI$150=BL$3)*(GMWSCEN!$HJ$2:$HJ$150=BL$1),0),$B20-1973)</f>
        <v>112350.39999999999</v>
      </c>
      <c r="BM20" cm="1">
        <f t="array" ref="BM20">INDEX(GMWSCEN!$A$2:$HJ$150,MATCH(1,(GMWSCEN!$HI$2:$HI$150=BM$3)*(GMWSCEN!$HJ$2:$HJ$150=BM$1),0),$B20-1973)</f>
        <v>86288</v>
      </c>
      <c r="BN20" cm="1">
        <f t="array" ref="BN20">INDEX(GMWSCEN!$A$2:$HJ$150,MATCH(1,(GMWSCEN!$HI$2:$HI$150=BN$3)*(GMWSCEN!$HJ$2:$HJ$150=BN$1),0),$B20-1973)</f>
        <v>251576.8</v>
      </c>
      <c r="BO20" cm="1">
        <f t="array" ref="BO20">INDEX(GMWSCEN!$A$2:$HJ$150,MATCH(1,(GMWSCEN!$HI$2:$HI$150=BO$3)*(GMWSCEN!$HJ$2:$HJ$150=BO$1),0),$B20-1973)</f>
        <v>34.410449999999997</v>
      </c>
      <c r="BP20" cm="1">
        <f t="array" ref="BP20">INDEX(GMWSCEN!$A$2:$HJ$150,MATCH(1,(GMWSCEN!$HI$2:$HI$150=BP$3)*(GMWSCEN!$HJ$2:$HJ$150=BP$1),0),$B20-1973)</f>
        <v>40.85022</v>
      </c>
      <c r="BQ20" cm="1">
        <f t="array" ref="BQ20">INDEX(GMWSCEN!$A$2:$HJ$150,MATCH(1,(GMWSCEN!$HI$2:$HI$150=BQ$3)*(GMWSCEN!$HJ$2:$HJ$150=BQ$1),0),$B20-1973)</f>
        <v>9.5625</v>
      </c>
      <c r="BR20" cm="1">
        <f t="array" ref="BR20">INDEX(GMWSCEN!$A$2:$HJ$150,MATCH(1,(GMWSCEN!$HI$2:$HI$150=BR$3)*(GMWSCEN!$HJ$2:$HJ$150=BR$1),0),$B20-1973)</f>
        <v>23689.67</v>
      </c>
      <c r="BS20" cm="1">
        <f t="array" ref="BS20">INDEX(GMWSCEN!$A$2:$HJ$150,MATCH(1,(GMWSCEN!$HI$2:$HI$150=BS$3)*(GMWSCEN!$HJ$2:$HJ$150=BS$1),0),$B20-1973)</f>
        <v>62</v>
      </c>
      <c r="BT20" cm="1">
        <f t="array" ref="BT20">INDEX(GMWSCEN!$A$2:$HJ$150,MATCH(1,(GMWSCEN!$HI$2:$HI$150=BT$3)*(GMWSCEN!$HJ$2:$HJ$150=BT$1),0),$B20-1973)</f>
        <v>1E-3</v>
      </c>
      <c r="BU20" cm="1">
        <f t="array" ref="BU20">INDEX(GMWSCEN!$A$2:$HJ$150,MATCH(1,(GMWSCEN!$HI$2:$HI$150=BU$3)*(GMWSCEN!$HJ$2:$HJ$150=BU$1),0),$B20-1973)</f>
        <v>11.4</v>
      </c>
      <c r="BV20" cm="1">
        <f t="array" ref="BV20">INDEX(GMWSCEN!$A$2:$HJ$150,MATCH(1,(GMWSCEN!$HI$2:$HI$150=BV$3)*(GMWSCEN!$HJ$2:$HJ$150=BV$1),0),$B20-1973)</f>
        <v>-0.32482149999999999</v>
      </c>
      <c r="BY20">
        <f t="shared" si="47"/>
        <v>1983</v>
      </c>
      <c r="CB20">
        <f t="shared" si="45"/>
        <v>1993</v>
      </c>
      <c r="CC20">
        <f t="shared" si="46"/>
        <v>199301</v>
      </c>
      <c r="CD20" s="11">
        <f t="shared" si="8"/>
        <v>1289505</v>
      </c>
      <c r="CE20" s="11">
        <f t="shared" si="8"/>
        <v>51556</v>
      </c>
      <c r="CF20" s="11">
        <f t="shared" si="8"/>
        <v>-45188.998999999996</v>
      </c>
      <c r="CG20" s="11">
        <f t="shared" si="8"/>
        <v>268660</v>
      </c>
      <c r="CH20" s="11">
        <f t="shared" si="8"/>
        <v>6153</v>
      </c>
      <c r="CI20" s="11">
        <f t="shared" si="8"/>
        <v>21237</v>
      </c>
      <c r="CJ20" s="11">
        <f t="shared" si="8"/>
        <v>244708</v>
      </c>
      <c r="CK20" s="11">
        <f t="shared" si="9"/>
        <v>249800</v>
      </c>
      <c r="CL20" s="11">
        <f t="shared" si="10"/>
        <v>780073</v>
      </c>
      <c r="CM20" s="11">
        <f t="shared" si="10"/>
        <v>1313607.1000000001</v>
      </c>
      <c r="CN20" s="13">
        <f t="shared" si="11"/>
        <v>60.488497500000001</v>
      </c>
      <c r="CO20" s="13">
        <f t="shared" si="11"/>
        <v>64.591665000000006</v>
      </c>
      <c r="CP20" s="13">
        <f t="shared" si="11"/>
        <v>5.5625</v>
      </c>
      <c r="CQ20" s="11">
        <f t="shared" si="12"/>
        <v>116936</v>
      </c>
      <c r="CR20" s="13">
        <f t="shared" si="13"/>
        <v>75.025000000000006</v>
      </c>
      <c r="CS20" s="11">
        <f t="shared" si="14"/>
        <v>112917</v>
      </c>
      <c r="CT20" s="13">
        <f t="shared" si="15"/>
        <v>10.200000000000001</v>
      </c>
      <c r="CU20" s="10">
        <f t="shared" si="16"/>
        <v>-1.5326500000000001</v>
      </c>
      <c r="CV20" s="11">
        <f t="shared" si="17"/>
        <v>1289505</v>
      </c>
      <c r="CW20" s="11">
        <f t="shared" si="17"/>
        <v>51556</v>
      </c>
      <c r="CX20" s="11">
        <f t="shared" si="17"/>
        <v>-45188.998999999996</v>
      </c>
      <c r="CY20" s="11">
        <f t="shared" si="17"/>
        <v>268660</v>
      </c>
      <c r="CZ20" s="11">
        <f t="shared" si="17"/>
        <v>6153</v>
      </c>
      <c r="DA20" s="11">
        <f t="shared" si="17"/>
        <v>21237</v>
      </c>
      <c r="DB20" s="11">
        <f t="shared" si="17"/>
        <v>244708</v>
      </c>
      <c r="DC20" s="11">
        <f t="shared" si="18"/>
        <v>249800</v>
      </c>
      <c r="DD20" s="11">
        <f t="shared" si="19"/>
        <v>780073</v>
      </c>
      <c r="DE20" s="11">
        <f t="shared" si="19"/>
        <v>1313607.1000000001</v>
      </c>
      <c r="DF20" s="13">
        <f t="shared" si="20"/>
        <v>60.488497500000001</v>
      </c>
      <c r="DG20" s="13">
        <f t="shared" si="20"/>
        <v>64.591665000000006</v>
      </c>
      <c r="DH20" s="13">
        <f t="shared" si="20"/>
        <v>5.5625</v>
      </c>
      <c r="DI20" s="11">
        <f t="shared" si="21"/>
        <v>116936</v>
      </c>
      <c r="DJ20" s="13">
        <f t="shared" si="22"/>
        <v>75.025000000000006</v>
      </c>
      <c r="DK20" s="11">
        <f t="shared" si="23"/>
        <v>112917</v>
      </c>
      <c r="DL20" s="13">
        <f t="shared" si="24"/>
        <v>10.200000000000001</v>
      </c>
      <c r="DM20" s="10">
        <f t="shared" si="25"/>
        <v>-1.5326500000000001</v>
      </c>
      <c r="DN20" s="11">
        <f t="shared" si="26"/>
        <v>1289505</v>
      </c>
      <c r="DO20" s="11">
        <f t="shared" si="26"/>
        <v>51556</v>
      </c>
      <c r="DP20" s="11">
        <f t="shared" si="26"/>
        <v>-45188.998999999996</v>
      </c>
      <c r="DQ20" s="11">
        <f t="shared" si="26"/>
        <v>268660</v>
      </c>
      <c r="DR20" s="11">
        <f t="shared" si="26"/>
        <v>6153</v>
      </c>
      <c r="DS20" s="11">
        <f t="shared" si="26"/>
        <v>21237</v>
      </c>
      <c r="DT20" s="11">
        <f t="shared" si="26"/>
        <v>244708</v>
      </c>
      <c r="DU20" s="11">
        <f t="shared" si="27"/>
        <v>249800</v>
      </c>
      <c r="DV20" s="11">
        <f t="shared" si="28"/>
        <v>780073</v>
      </c>
      <c r="DW20" s="11">
        <f t="shared" si="28"/>
        <v>1313607.1000000001</v>
      </c>
      <c r="DX20" s="13">
        <f t="shared" si="29"/>
        <v>60.488497500000001</v>
      </c>
      <c r="DY20" s="13">
        <f t="shared" si="29"/>
        <v>64.591665000000006</v>
      </c>
      <c r="DZ20" s="13">
        <f t="shared" si="29"/>
        <v>5.5625</v>
      </c>
      <c r="EA20" s="11">
        <f t="shared" si="30"/>
        <v>116936</v>
      </c>
      <c r="EB20" s="13">
        <f t="shared" si="31"/>
        <v>75.025000000000006</v>
      </c>
      <c r="EC20" s="11">
        <f t="shared" si="32"/>
        <v>112917</v>
      </c>
      <c r="ED20" s="13">
        <f t="shared" si="33"/>
        <v>10.200000000000001</v>
      </c>
      <c r="EE20" s="10">
        <f t="shared" si="34"/>
        <v>-1.5326500000000001</v>
      </c>
      <c r="EF20" s="11">
        <f t="shared" si="35"/>
        <v>1289505</v>
      </c>
      <c r="EG20" s="11">
        <f t="shared" si="35"/>
        <v>51556</v>
      </c>
      <c r="EH20" s="11">
        <f t="shared" si="35"/>
        <v>-45188.998999999996</v>
      </c>
      <c r="EI20" s="11">
        <f t="shared" si="35"/>
        <v>268660</v>
      </c>
      <c r="EJ20" s="11">
        <f t="shared" si="35"/>
        <v>6153</v>
      </c>
      <c r="EK20" s="11">
        <f t="shared" si="35"/>
        <v>21237</v>
      </c>
      <c r="EL20" s="11">
        <f t="shared" si="35"/>
        <v>244708</v>
      </c>
      <c r="EM20" s="11">
        <f t="shared" si="36"/>
        <v>249800</v>
      </c>
      <c r="EN20" s="11">
        <f t="shared" si="37"/>
        <v>780073</v>
      </c>
      <c r="EO20" s="11">
        <f t="shared" si="37"/>
        <v>1313607.1000000001</v>
      </c>
      <c r="EP20" s="13">
        <f t="shared" si="38"/>
        <v>60.488497500000001</v>
      </c>
      <c r="EQ20" s="13">
        <f t="shared" si="38"/>
        <v>64.591665000000006</v>
      </c>
      <c r="ER20" s="13">
        <f t="shared" si="38"/>
        <v>5.5625</v>
      </c>
      <c r="ES20" s="11">
        <f t="shared" si="39"/>
        <v>116936</v>
      </c>
      <c r="ET20" s="13">
        <f t="shared" si="40"/>
        <v>75.025000000000006</v>
      </c>
      <c r="EU20" s="11">
        <f t="shared" si="41"/>
        <v>112917</v>
      </c>
      <c r="EV20" s="13">
        <f t="shared" si="42"/>
        <v>10.200000000000001</v>
      </c>
      <c r="EW20" s="10">
        <f t="shared" si="43"/>
        <v>-1.5326500000000001</v>
      </c>
    </row>
    <row r="21" spans="1:153">
      <c r="B21">
        <f t="shared" si="44"/>
        <v>1994</v>
      </c>
      <c r="C21" cm="1">
        <f t="array" ref="C21">INDEX(GMWSCEN!$A$2:$HJ$150,MATCH(1,(GMWSCEN!$HI$2:$HI$150=C$3)*(GMWSCEN!$HJ$2:$HJ$150=C$1),0),$B21-1973)</f>
        <v>253655</v>
      </c>
      <c r="D21" cm="1">
        <f t="array" ref="D21">INDEX(GMWSCEN!$A$2:$HJ$150,MATCH(1,(GMWSCEN!$HI$2:$HI$150=D$3)*(GMWSCEN!$HJ$2:$HJ$150=D$1),0),$B21-1973)</f>
        <v>4112</v>
      </c>
      <c r="E21" cm="1">
        <f t="array" ref="E21">INDEX(GMWSCEN!$A$2:$HJ$150,MATCH(1,(GMWSCEN!$HI$2:$HI$150=E$3)*(GMWSCEN!$HJ$2:$HJ$150=E$1),0),$B21-1973)</f>
        <v>-2262</v>
      </c>
      <c r="F21" cm="1">
        <f t="array" ref="F21">INDEX(GMWSCEN!$A$2:$HJ$150,MATCH(1,(GMWSCEN!$HI$2:$HI$150=F$3)*(GMWSCEN!$HJ$2:$HJ$150=F$1),0),$B21-1973)</f>
        <v>32277</v>
      </c>
      <c r="G21" cm="1">
        <f t="array" ref="G21">INDEX(GMWSCEN!$A$2:$HJ$150,MATCH(1,(GMWSCEN!$HI$2:$HI$150=G$3)*(GMWSCEN!$HJ$2:$HJ$150=G$1),0),$B21-1973)</f>
        <v>1850</v>
      </c>
      <c r="H21" cm="1">
        <f t="array" ref="H21">INDEX(GMWSCEN!$A$2:$HJ$150,MATCH(1,(GMWSCEN!$HI$2:$HI$150=H$3)*(GMWSCEN!$HJ$2:$HJ$150=H$1),0),$B21-1973)</f>
        <v>3549</v>
      </c>
      <c r="I21" cm="1">
        <f t="array" ref="I21">INDEX(GMWSCEN!$A$2:$HJ$150,MATCH(1,(GMWSCEN!$HI$2:$HI$150=I$3)*(GMWSCEN!$HJ$2:$HJ$150=I$1),0),$B21-1973)</f>
        <v>33564</v>
      </c>
      <c r="J21" cm="1">
        <f t="array" ref="J21">INDEX(GMWSCEN!$A$2:$HJ$150,MATCH(1,(GMWSCEN!$HI$2:$HI$150=J$3)*(GMWSCEN!$HJ$2:$HJ$150=J$1),0),$B21-1973)</f>
        <v>111617.2</v>
      </c>
      <c r="K21" cm="1">
        <f t="array" ref="K21">INDEX(GMWSCEN!$A$2:$HJ$150,MATCH(1,(GMWSCEN!$HI$2:$HI$150=K$3)*(GMWSCEN!$HJ$2:$HJ$150=K$1),0),$B21-1973)</f>
        <v>88637</v>
      </c>
      <c r="L21" cm="1">
        <f t="array" ref="L21">INDEX(GMWSCEN!$A$2:$HJ$150,MATCH(1,(GMWSCEN!$HI$2:$HI$150=L$3)*(GMWSCEN!$HJ$2:$HJ$150=L$1),0),$B21-1973)</f>
        <v>253997</v>
      </c>
      <c r="M21" cm="1">
        <f t="array" ref="M21">INDEX(GMWSCEN!$A$2:$HJ$150,MATCH(1,(GMWSCEN!$HI$2:$HI$150=M$3)*(GMWSCEN!$HJ$2:$HJ$150=M$1),0),$B21-1973)</f>
        <v>34.943919999999999</v>
      </c>
      <c r="N21" cm="1">
        <f t="array" ref="N21">INDEX(GMWSCEN!$A$2:$HJ$150,MATCH(1,(GMWSCEN!$HI$2:$HI$150=N$3)*(GMWSCEN!$HJ$2:$HJ$150=N$1),0),$B21-1973)</f>
        <v>41.293399999999998</v>
      </c>
      <c r="O21" cm="1">
        <f t="array" ref="O21">INDEX(GMWSCEN!$A$2:$HJ$150,MATCH(1,(GMWSCEN!$HI$2:$HI$150=O$3)*(GMWSCEN!$HJ$2:$HJ$150=O$1),0),$B21-1973)</f>
        <v>9.5625</v>
      </c>
      <c r="P21" cm="1">
        <f t="array" ref="P21">INDEX(GMWSCEN!$A$2:$HJ$150,MATCH(1,(GMWSCEN!$HI$2:$HI$150=P$3)*(GMWSCEN!$HJ$2:$HJ$150=P$1),0),$B21-1973)</f>
        <v>23983.95</v>
      </c>
      <c r="Q21" cm="1">
        <f t="array" ref="Q21">INDEX(GMWSCEN!$A$2:$HJ$150,MATCH(1,(GMWSCEN!$HI$2:$HI$150=Q$3)*(GMWSCEN!$HJ$2:$HJ$150=Q$1),0),$B21-1973)</f>
        <v>62.8</v>
      </c>
      <c r="R21" cm="1">
        <f t="array" ref="R21">INDEX(GMWSCEN!$A$2:$HJ$150,MATCH(1,(GMWSCEN!$HI$2:$HI$150=R$3)*(GMWSCEN!$HJ$2:$HJ$150=R$1),0),$B21-1973)</f>
        <v>1E-3</v>
      </c>
      <c r="S21" cm="1">
        <f t="array" ref="S21">INDEX(GMWSCEN!$A$2:$HJ$150,MATCH(1,(GMWSCEN!$HI$2:$HI$150=S$3)*(GMWSCEN!$HJ$2:$HJ$150=S$1),0),$B21-1973)</f>
        <v>11.5</v>
      </c>
      <c r="T21" cm="1">
        <f t="array" ref="T21">INDEX(GMWSCEN!$A$2:$HJ$150,MATCH(1,(GMWSCEN!$HI$2:$HI$150=T$3)*(GMWSCEN!$HJ$2:$HJ$150=T$1),0),$B21-1973)</f>
        <v>-0.13475419999999999</v>
      </c>
      <c r="U21" cm="1">
        <f t="array" ref="U21">INDEX(GMWSCEN!$A$2:$HJ$150,MATCH(1,(GMWSCEN!$HI$2:$HI$150=U$3)*(GMWSCEN!$HJ$2:$HJ$150=U$1),0),$B21-1973)</f>
        <v>253655</v>
      </c>
      <c r="V21" cm="1">
        <f t="array" ref="V21">INDEX(GMWSCEN!$A$2:$HJ$150,MATCH(1,(GMWSCEN!$HI$2:$HI$150=V$3)*(GMWSCEN!$HJ$2:$HJ$150=V$1),0),$B21-1973)</f>
        <v>4112</v>
      </c>
      <c r="W21" cm="1">
        <f t="array" ref="W21">INDEX(GMWSCEN!$A$2:$HJ$150,MATCH(1,(GMWSCEN!$HI$2:$HI$150=W$3)*(GMWSCEN!$HJ$2:$HJ$150=W$1),0),$B21-1973)</f>
        <v>-2262</v>
      </c>
      <c r="X21" cm="1">
        <f t="array" ref="X21">INDEX(GMWSCEN!$A$2:$HJ$150,MATCH(1,(GMWSCEN!$HI$2:$HI$150=X$3)*(GMWSCEN!$HJ$2:$HJ$150=X$1),0),$B21-1973)</f>
        <v>32277</v>
      </c>
      <c r="Y21" cm="1">
        <f t="array" ref="Y21">INDEX(GMWSCEN!$A$2:$HJ$150,MATCH(1,(GMWSCEN!$HI$2:$HI$150=Y$3)*(GMWSCEN!$HJ$2:$HJ$150=Y$1),0),$B21-1973)</f>
        <v>1850</v>
      </c>
      <c r="Z21" cm="1">
        <f t="array" ref="Z21">INDEX(GMWSCEN!$A$2:$HJ$150,MATCH(1,(GMWSCEN!$HI$2:$HI$150=Z$3)*(GMWSCEN!$HJ$2:$HJ$150=Z$1),0),$B21-1973)</f>
        <v>3549</v>
      </c>
      <c r="AA21" cm="1">
        <f t="array" ref="AA21">INDEX(GMWSCEN!$A$2:$HJ$150,MATCH(1,(GMWSCEN!$HI$2:$HI$150=AA$3)*(GMWSCEN!$HJ$2:$HJ$150=AA$1),0),$B21-1973)</f>
        <v>33564</v>
      </c>
      <c r="AB21" cm="1">
        <f t="array" ref="AB21">INDEX(GMWSCEN!$A$2:$HJ$150,MATCH(1,(GMWSCEN!$HI$2:$HI$150=AB$3)*(GMWSCEN!$HJ$2:$HJ$150=AB$1),0),$B21-1973)</f>
        <v>111617.2</v>
      </c>
      <c r="AC21" cm="1">
        <f t="array" ref="AC21">INDEX(GMWSCEN!$A$2:$HJ$150,MATCH(1,(GMWSCEN!$HI$2:$HI$150=AC$3)*(GMWSCEN!$HJ$2:$HJ$150=AC$1),0),$B21-1973)</f>
        <v>88637</v>
      </c>
      <c r="AD21" cm="1">
        <f t="array" ref="AD21">INDEX(GMWSCEN!$A$2:$HJ$150,MATCH(1,(GMWSCEN!$HI$2:$HI$150=AD$3)*(GMWSCEN!$HJ$2:$HJ$150=AD$1),0),$B21-1973)</f>
        <v>253997</v>
      </c>
      <c r="AE21" cm="1">
        <f t="array" ref="AE21">INDEX(GMWSCEN!$A$2:$HJ$150,MATCH(1,(GMWSCEN!$HI$2:$HI$150=AE$3)*(GMWSCEN!$HJ$2:$HJ$150=AE$1),0),$B21-1973)</f>
        <v>34.943919999999999</v>
      </c>
      <c r="AF21" cm="1">
        <f t="array" ref="AF21">INDEX(GMWSCEN!$A$2:$HJ$150,MATCH(1,(GMWSCEN!$HI$2:$HI$150=AF$3)*(GMWSCEN!$HJ$2:$HJ$150=AF$1),0),$B21-1973)</f>
        <v>41.293399999999998</v>
      </c>
      <c r="AG21" cm="1">
        <f t="array" ref="AG21">INDEX(GMWSCEN!$A$2:$HJ$150,MATCH(1,(GMWSCEN!$HI$2:$HI$150=AG$3)*(GMWSCEN!$HJ$2:$HJ$150=AG$1),0),$B21-1973)</f>
        <v>9.5625</v>
      </c>
      <c r="AH21" cm="1">
        <f t="array" ref="AH21">INDEX(GMWSCEN!$A$2:$HJ$150,MATCH(1,(GMWSCEN!$HI$2:$HI$150=AH$3)*(GMWSCEN!$HJ$2:$HJ$150=AH$1),0),$B21-1973)</f>
        <v>23983.95</v>
      </c>
      <c r="AI21" cm="1">
        <f t="array" ref="AI21">INDEX(GMWSCEN!$A$2:$HJ$150,MATCH(1,(GMWSCEN!$HI$2:$HI$150=AI$3)*(GMWSCEN!$HJ$2:$HJ$150=AI$1),0),$B21-1973)</f>
        <v>62.8</v>
      </c>
      <c r="AJ21" cm="1">
        <f t="array" ref="AJ21">INDEX(GMWSCEN!$A$2:$HJ$150,MATCH(1,(GMWSCEN!$HI$2:$HI$150=AJ$3)*(GMWSCEN!$HJ$2:$HJ$150=AJ$1),0),$B21-1973)</f>
        <v>1E-3</v>
      </c>
      <c r="AK21" cm="1">
        <f t="array" ref="AK21">INDEX(GMWSCEN!$A$2:$HJ$150,MATCH(1,(GMWSCEN!$HI$2:$HI$150=AK$3)*(GMWSCEN!$HJ$2:$HJ$150=AK$1),0),$B21-1973)</f>
        <v>11.5</v>
      </c>
      <c r="AL21" cm="1">
        <f t="array" ref="AL21">INDEX(GMWSCEN!$A$2:$HJ$150,MATCH(1,(GMWSCEN!$HI$2:$HI$150=AL$3)*(GMWSCEN!$HJ$2:$HJ$150=AL$1),0),$B21-1973)</f>
        <v>-0.13475419999999999</v>
      </c>
      <c r="AM21" cm="1">
        <f t="array" ref="AM21">INDEX(GMWSCEN!$A$2:$HJ$150,MATCH(1,(GMWSCEN!$HI$2:$HI$150=AM$3)*(GMWSCEN!$HJ$2:$HJ$150=AM$1),0),$B21-1973)</f>
        <v>253655</v>
      </c>
      <c r="AN21" cm="1">
        <f t="array" ref="AN21">INDEX(GMWSCEN!$A$2:$HJ$150,MATCH(1,(GMWSCEN!$HI$2:$HI$150=AN$3)*(GMWSCEN!$HJ$2:$HJ$150=AN$1),0),$B21-1973)</f>
        <v>4112</v>
      </c>
      <c r="AO21" cm="1">
        <f t="array" ref="AO21">INDEX(GMWSCEN!$A$2:$HJ$150,MATCH(1,(GMWSCEN!$HI$2:$HI$150=AO$3)*(GMWSCEN!$HJ$2:$HJ$150=AO$1),0),$B21-1973)</f>
        <v>-2262</v>
      </c>
      <c r="AP21" cm="1">
        <f t="array" ref="AP21">INDEX(GMWSCEN!$A$2:$HJ$150,MATCH(1,(GMWSCEN!$HI$2:$HI$150=AP$3)*(GMWSCEN!$HJ$2:$HJ$150=AP$1),0),$B21-1973)</f>
        <v>32277</v>
      </c>
      <c r="AQ21" cm="1">
        <f t="array" ref="AQ21">INDEX(GMWSCEN!$A$2:$HJ$150,MATCH(1,(GMWSCEN!$HI$2:$HI$150=AQ$3)*(GMWSCEN!$HJ$2:$HJ$150=AQ$1),0),$B21-1973)</f>
        <v>1850</v>
      </c>
      <c r="AR21" cm="1">
        <f t="array" ref="AR21">INDEX(GMWSCEN!$A$2:$HJ$150,MATCH(1,(GMWSCEN!$HI$2:$HI$150=AR$3)*(GMWSCEN!$HJ$2:$HJ$150=AR$1),0),$B21-1973)</f>
        <v>3549</v>
      </c>
      <c r="AS21" cm="1">
        <f t="array" ref="AS21">INDEX(GMWSCEN!$A$2:$HJ$150,MATCH(1,(GMWSCEN!$HI$2:$HI$150=AS$3)*(GMWSCEN!$HJ$2:$HJ$150=AS$1),0),$B21-1973)</f>
        <v>33564</v>
      </c>
      <c r="AT21" cm="1">
        <f t="array" ref="AT21">INDEX(GMWSCEN!$A$2:$HJ$150,MATCH(1,(GMWSCEN!$HI$2:$HI$150=AT$3)*(GMWSCEN!$HJ$2:$HJ$150=AT$1),0),$B21-1973)</f>
        <v>111617.2</v>
      </c>
      <c r="AU21" cm="1">
        <f t="array" ref="AU21">INDEX(GMWSCEN!$A$2:$HJ$150,MATCH(1,(GMWSCEN!$HI$2:$HI$150=AU$3)*(GMWSCEN!$HJ$2:$HJ$150=AU$1),0),$B21-1973)</f>
        <v>88637</v>
      </c>
      <c r="AV21" cm="1">
        <f t="array" ref="AV21">INDEX(GMWSCEN!$A$2:$HJ$150,MATCH(1,(GMWSCEN!$HI$2:$HI$150=AV$3)*(GMWSCEN!$HJ$2:$HJ$150=AV$1),0),$B21-1973)</f>
        <v>253997</v>
      </c>
      <c r="AW21" cm="1">
        <f t="array" ref="AW21">INDEX(GMWSCEN!$A$2:$HJ$150,MATCH(1,(GMWSCEN!$HI$2:$HI$150=AW$3)*(GMWSCEN!$HJ$2:$HJ$150=AW$1),0),$B21-1973)</f>
        <v>34.943919999999999</v>
      </c>
      <c r="AX21" cm="1">
        <f t="array" ref="AX21">INDEX(GMWSCEN!$A$2:$HJ$150,MATCH(1,(GMWSCEN!$HI$2:$HI$150=AX$3)*(GMWSCEN!$HJ$2:$HJ$150=AX$1),0),$B21-1973)</f>
        <v>41.293399999999998</v>
      </c>
      <c r="AY21" cm="1">
        <f t="array" ref="AY21">INDEX(GMWSCEN!$A$2:$HJ$150,MATCH(1,(GMWSCEN!$HI$2:$HI$150=AY$3)*(GMWSCEN!$HJ$2:$HJ$150=AY$1),0),$B21-1973)</f>
        <v>9.5625</v>
      </c>
      <c r="AZ21" cm="1">
        <f t="array" ref="AZ21">INDEX(GMWSCEN!$A$2:$HJ$150,MATCH(1,(GMWSCEN!$HI$2:$HI$150=AZ$3)*(GMWSCEN!$HJ$2:$HJ$150=AZ$1),0),$B21-1973)</f>
        <v>23983.95</v>
      </c>
      <c r="BA21" cm="1">
        <f t="array" ref="BA21">INDEX(GMWSCEN!$A$2:$HJ$150,MATCH(1,(GMWSCEN!$HI$2:$HI$150=BA$3)*(GMWSCEN!$HJ$2:$HJ$150=BA$1),0),$B21-1973)</f>
        <v>62.8</v>
      </c>
      <c r="BB21" cm="1">
        <f t="array" ref="BB21">INDEX(GMWSCEN!$A$2:$HJ$150,MATCH(1,(GMWSCEN!$HI$2:$HI$150=BB$3)*(GMWSCEN!$HJ$2:$HJ$150=BB$1),0),$B21-1973)</f>
        <v>1E-3</v>
      </c>
      <c r="BC21" cm="1">
        <f t="array" ref="BC21">INDEX(GMWSCEN!$A$2:$HJ$150,MATCH(1,(GMWSCEN!$HI$2:$HI$150=BC$3)*(GMWSCEN!$HJ$2:$HJ$150=BC$1),0),$B21-1973)</f>
        <v>11.5</v>
      </c>
      <c r="BD21" cm="1">
        <f t="array" ref="BD21">INDEX(GMWSCEN!$A$2:$HJ$150,MATCH(1,(GMWSCEN!$HI$2:$HI$150=BD$3)*(GMWSCEN!$HJ$2:$HJ$150=BD$1),0),$B21-1973)</f>
        <v>-0.13475419999999999</v>
      </c>
      <c r="BE21" cm="1">
        <f t="array" ref="BE21">INDEX(GMWSCEN!$A$2:$HJ$150,MATCH(1,(GMWSCEN!$HI$2:$HI$150=BE$3)*(GMWSCEN!$HJ$2:$HJ$150=BE$1),0),$B21-1973)</f>
        <v>253655</v>
      </c>
      <c r="BF21" cm="1">
        <f t="array" ref="BF21">INDEX(GMWSCEN!$A$2:$HJ$150,MATCH(1,(GMWSCEN!$HI$2:$HI$150=BF$3)*(GMWSCEN!$HJ$2:$HJ$150=BF$1),0),$B21-1973)</f>
        <v>4112</v>
      </c>
      <c r="BG21" cm="1">
        <f t="array" ref="BG21">INDEX(GMWSCEN!$A$2:$HJ$150,MATCH(1,(GMWSCEN!$HI$2:$HI$150=BG$3)*(GMWSCEN!$HJ$2:$HJ$150=BG$1),0),$B21-1973)</f>
        <v>-2262</v>
      </c>
      <c r="BH21" cm="1">
        <f t="array" ref="BH21">INDEX(GMWSCEN!$A$2:$HJ$150,MATCH(1,(GMWSCEN!$HI$2:$HI$150=BH$3)*(GMWSCEN!$HJ$2:$HJ$150=BH$1),0),$B21-1973)</f>
        <v>32277</v>
      </c>
      <c r="BI21" cm="1">
        <f t="array" ref="BI21">INDEX(GMWSCEN!$A$2:$HJ$150,MATCH(1,(GMWSCEN!$HI$2:$HI$150=BI$3)*(GMWSCEN!$HJ$2:$HJ$150=BI$1),0),$B21-1973)</f>
        <v>1850</v>
      </c>
      <c r="BJ21" cm="1">
        <f t="array" ref="BJ21">INDEX(GMWSCEN!$A$2:$HJ$150,MATCH(1,(GMWSCEN!$HI$2:$HI$150=BJ$3)*(GMWSCEN!$HJ$2:$HJ$150=BJ$1),0),$B21-1973)</f>
        <v>3549</v>
      </c>
      <c r="BK21" cm="1">
        <f t="array" ref="BK21">INDEX(GMWSCEN!$A$2:$HJ$150,MATCH(1,(GMWSCEN!$HI$2:$HI$150=BK$3)*(GMWSCEN!$HJ$2:$HJ$150=BK$1),0),$B21-1973)</f>
        <v>33564</v>
      </c>
      <c r="BL21" cm="1">
        <f t="array" ref="BL21">INDEX(GMWSCEN!$A$2:$HJ$150,MATCH(1,(GMWSCEN!$HI$2:$HI$150=BL$3)*(GMWSCEN!$HJ$2:$HJ$150=BL$1),0),$B21-1973)</f>
        <v>111617.2</v>
      </c>
      <c r="BM21" cm="1">
        <f t="array" ref="BM21">INDEX(GMWSCEN!$A$2:$HJ$150,MATCH(1,(GMWSCEN!$HI$2:$HI$150=BM$3)*(GMWSCEN!$HJ$2:$HJ$150=BM$1),0),$B21-1973)</f>
        <v>88637</v>
      </c>
      <c r="BN21" cm="1">
        <f t="array" ref="BN21">INDEX(GMWSCEN!$A$2:$HJ$150,MATCH(1,(GMWSCEN!$HI$2:$HI$150=BN$3)*(GMWSCEN!$HJ$2:$HJ$150=BN$1),0),$B21-1973)</f>
        <v>253997</v>
      </c>
      <c r="BO21" cm="1">
        <f t="array" ref="BO21">INDEX(GMWSCEN!$A$2:$HJ$150,MATCH(1,(GMWSCEN!$HI$2:$HI$150=BO$3)*(GMWSCEN!$HJ$2:$HJ$150=BO$1),0),$B21-1973)</f>
        <v>34.943919999999999</v>
      </c>
      <c r="BP21" cm="1">
        <f t="array" ref="BP21">INDEX(GMWSCEN!$A$2:$HJ$150,MATCH(1,(GMWSCEN!$HI$2:$HI$150=BP$3)*(GMWSCEN!$HJ$2:$HJ$150=BP$1),0),$B21-1973)</f>
        <v>41.293399999999998</v>
      </c>
      <c r="BQ21" cm="1">
        <f t="array" ref="BQ21">INDEX(GMWSCEN!$A$2:$HJ$150,MATCH(1,(GMWSCEN!$HI$2:$HI$150=BQ$3)*(GMWSCEN!$HJ$2:$HJ$150=BQ$1),0),$B21-1973)</f>
        <v>9.5625</v>
      </c>
      <c r="BR21" cm="1">
        <f t="array" ref="BR21">INDEX(GMWSCEN!$A$2:$HJ$150,MATCH(1,(GMWSCEN!$HI$2:$HI$150=BR$3)*(GMWSCEN!$HJ$2:$HJ$150=BR$1),0),$B21-1973)</f>
        <v>23983.95</v>
      </c>
      <c r="BS21" cm="1">
        <f t="array" ref="BS21">INDEX(GMWSCEN!$A$2:$HJ$150,MATCH(1,(GMWSCEN!$HI$2:$HI$150=BS$3)*(GMWSCEN!$HJ$2:$HJ$150=BS$1),0),$B21-1973)</f>
        <v>62.8</v>
      </c>
      <c r="BT21" cm="1">
        <f t="array" ref="BT21">INDEX(GMWSCEN!$A$2:$HJ$150,MATCH(1,(GMWSCEN!$HI$2:$HI$150=BT$3)*(GMWSCEN!$HJ$2:$HJ$150=BT$1),0),$B21-1973)</f>
        <v>1E-3</v>
      </c>
      <c r="BU21" cm="1">
        <f t="array" ref="BU21">INDEX(GMWSCEN!$A$2:$HJ$150,MATCH(1,(GMWSCEN!$HI$2:$HI$150=BU$3)*(GMWSCEN!$HJ$2:$HJ$150=BU$1),0),$B21-1973)</f>
        <v>11.5</v>
      </c>
      <c r="BV21" cm="1">
        <f t="array" ref="BV21">INDEX(GMWSCEN!$A$2:$HJ$150,MATCH(1,(GMWSCEN!$HI$2:$HI$150=BV$3)*(GMWSCEN!$HJ$2:$HJ$150=BV$1),0),$B21-1973)</f>
        <v>-0.13475419999999999</v>
      </c>
      <c r="BY21">
        <f t="shared" si="47"/>
        <v>1983</v>
      </c>
      <c r="CB21">
        <f t="shared" si="45"/>
        <v>1994</v>
      </c>
      <c r="CC21">
        <f t="shared" si="46"/>
        <v>199401</v>
      </c>
      <c r="CD21" s="11">
        <f t="shared" si="8"/>
        <v>1332948</v>
      </c>
      <c r="CE21" s="11">
        <f t="shared" si="8"/>
        <v>43804</v>
      </c>
      <c r="CF21" s="11">
        <f t="shared" si="8"/>
        <v>-37204</v>
      </c>
      <c r="CG21" s="11">
        <f t="shared" si="8"/>
        <v>280356</v>
      </c>
      <c r="CH21" s="11">
        <f t="shared" si="8"/>
        <v>6720</v>
      </c>
      <c r="CI21" s="11">
        <f t="shared" si="8"/>
        <v>21401</v>
      </c>
      <c r="CJ21" s="11">
        <f t="shared" si="8"/>
        <v>264553</v>
      </c>
      <c r="CK21" s="11">
        <f t="shared" si="9"/>
        <v>290000</v>
      </c>
      <c r="CL21" s="11">
        <f t="shared" si="10"/>
        <v>819654</v>
      </c>
      <c r="CM21" s="11">
        <f t="shared" si="10"/>
        <v>1349067.1</v>
      </c>
      <c r="CN21" s="13">
        <f t="shared" si="11"/>
        <v>61.48845</v>
      </c>
      <c r="CO21" s="13">
        <f t="shared" si="11"/>
        <v>65.866667500000005</v>
      </c>
      <c r="CP21" s="13">
        <f t="shared" si="11"/>
        <v>5.875</v>
      </c>
      <c r="CQ21" s="11">
        <f t="shared" si="12"/>
        <v>122631</v>
      </c>
      <c r="CR21" s="13">
        <f t="shared" si="13"/>
        <v>78.875</v>
      </c>
      <c r="CS21" s="11">
        <f t="shared" si="14"/>
        <v>110827</v>
      </c>
      <c r="CT21" s="13">
        <f t="shared" si="15"/>
        <v>9.25</v>
      </c>
      <c r="CU21" s="10">
        <f t="shared" si="16"/>
        <v>-1.254845</v>
      </c>
      <c r="CV21" s="11">
        <f t="shared" si="17"/>
        <v>1332948</v>
      </c>
      <c r="CW21" s="11">
        <f t="shared" si="17"/>
        <v>43804</v>
      </c>
      <c r="CX21" s="11">
        <f t="shared" si="17"/>
        <v>-37204</v>
      </c>
      <c r="CY21" s="11">
        <f t="shared" si="17"/>
        <v>280356</v>
      </c>
      <c r="CZ21" s="11">
        <f t="shared" si="17"/>
        <v>6720</v>
      </c>
      <c r="DA21" s="11">
        <f t="shared" si="17"/>
        <v>21401</v>
      </c>
      <c r="DB21" s="11">
        <f t="shared" si="17"/>
        <v>264553</v>
      </c>
      <c r="DC21" s="11">
        <f t="shared" si="18"/>
        <v>290000</v>
      </c>
      <c r="DD21" s="11">
        <f t="shared" si="19"/>
        <v>819654</v>
      </c>
      <c r="DE21" s="11">
        <f t="shared" si="19"/>
        <v>1349067.1</v>
      </c>
      <c r="DF21" s="13">
        <f t="shared" si="20"/>
        <v>61.48845</v>
      </c>
      <c r="DG21" s="13">
        <f t="shared" si="20"/>
        <v>65.866667500000005</v>
      </c>
      <c r="DH21" s="13">
        <f t="shared" si="20"/>
        <v>5.875</v>
      </c>
      <c r="DI21" s="11">
        <f t="shared" si="21"/>
        <v>122631</v>
      </c>
      <c r="DJ21" s="13">
        <f t="shared" si="22"/>
        <v>78.875</v>
      </c>
      <c r="DK21" s="11">
        <f t="shared" si="23"/>
        <v>110827</v>
      </c>
      <c r="DL21" s="13">
        <f t="shared" si="24"/>
        <v>9.25</v>
      </c>
      <c r="DM21" s="10">
        <f t="shared" si="25"/>
        <v>-1.254845</v>
      </c>
      <c r="DN21" s="11">
        <f t="shared" si="26"/>
        <v>1332948</v>
      </c>
      <c r="DO21" s="11">
        <f t="shared" si="26"/>
        <v>43804</v>
      </c>
      <c r="DP21" s="11">
        <f t="shared" si="26"/>
        <v>-37204</v>
      </c>
      <c r="DQ21" s="11">
        <f t="shared" si="26"/>
        <v>280356</v>
      </c>
      <c r="DR21" s="11">
        <f t="shared" si="26"/>
        <v>6720</v>
      </c>
      <c r="DS21" s="11">
        <f t="shared" si="26"/>
        <v>21401</v>
      </c>
      <c r="DT21" s="11">
        <f t="shared" si="26"/>
        <v>264553</v>
      </c>
      <c r="DU21" s="11">
        <f t="shared" si="27"/>
        <v>290000</v>
      </c>
      <c r="DV21" s="11">
        <f t="shared" si="28"/>
        <v>819654</v>
      </c>
      <c r="DW21" s="11">
        <f t="shared" si="28"/>
        <v>1349067.1</v>
      </c>
      <c r="DX21" s="13">
        <f t="shared" si="29"/>
        <v>61.48845</v>
      </c>
      <c r="DY21" s="13">
        <f t="shared" si="29"/>
        <v>65.866667500000005</v>
      </c>
      <c r="DZ21" s="13">
        <f t="shared" si="29"/>
        <v>5.875</v>
      </c>
      <c r="EA21" s="11">
        <f t="shared" si="30"/>
        <v>122631</v>
      </c>
      <c r="EB21" s="13">
        <f t="shared" si="31"/>
        <v>78.875</v>
      </c>
      <c r="EC21" s="11">
        <f t="shared" si="32"/>
        <v>110827</v>
      </c>
      <c r="ED21" s="13">
        <f t="shared" si="33"/>
        <v>9.25</v>
      </c>
      <c r="EE21" s="10">
        <f t="shared" si="34"/>
        <v>-1.254845</v>
      </c>
      <c r="EF21" s="11">
        <f t="shared" si="35"/>
        <v>1332948</v>
      </c>
      <c r="EG21" s="11">
        <f t="shared" si="35"/>
        <v>43804</v>
      </c>
      <c r="EH21" s="11">
        <f t="shared" si="35"/>
        <v>-37204</v>
      </c>
      <c r="EI21" s="11">
        <f t="shared" si="35"/>
        <v>280356</v>
      </c>
      <c r="EJ21" s="11">
        <f t="shared" si="35"/>
        <v>6720</v>
      </c>
      <c r="EK21" s="11">
        <f t="shared" si="35"/>
        <v>21401</v>
      </c>
      <c r="EL21" s="11">
        <f t="shared" si="35"/>
        <v>264553</v>
      </c>
      <c r="EM21" s="11">
        <f t="shared" si="36"/>
        <v>290000</v>
      </c>
      <c r="EN21" s="11">
        <f t="shared" si="37"/>
        <v>819654</v>
      </c>
      <c r="EO21" s="11">
        <f t="shared" si="37"/>
        <v>1349067.1</v>
      </c>
      <c r="EP21" s="13">
        <f t="shared" si="38"/>
        <v>61.48845</v>
      </c>
      <c r="EQ21" s="13">
        <f t="shared" si="38"/>
        <v>65.866667500000005</v>
      </c>
      <c r="ER21" s="13">
        <f t="shared" si="38"/>
        <v>5.875</v>
      </c>
      <c r="ES21" s="11">
        <f t="shared" si="39"/>
        <v>122631</v>
      </c>
      <c r="ET21" s="13">
        <f t="shared" si="40"/>
        <v>78.875</v>
      </c>
      <c r="EU21" s="11">
        <f t="shared" si="41"/>
        <v>110827</v>
      </c>
      <c r="EV21" s="13">
        <f t="shared" si="42"/>
        <v>9.25</v>
      </c>
      <c r="EW21" s="10">
        <f t="shared" si="43"/>
        <v>-1.254845</v>
      </c>
    </row>
    <row r="22" spans="1:153">
      <c r="B22">
        <f t="shared" si="44"/>
        <v>1995</v>
      </c>
      <c r="C22" cm="1">
        <f t="array" ref="C22">INDEX(GMWSCEN!$A$2:$HJ$150,MATCH(1,(GMWSCEN!$HI$2:$HI$150=C$3)*(GMWSCEN!$HJ$2:$HJ$150=C$1),0),$B22-1973)</f>
        <v>255533</v>
      </c>
      <c r="D22" cm="1">
        <f t="array" ref="D22">INDEX(GMWSCEN!$A$2:$HJ$150,MATCH(1,(GMWSCEN!$HI$2:$HI$150=D$3)*(GMWSCEN!$HJ$2:$HJ$150=D$1),0),$B22-1973)</f>
        <v>893</v>
      </c>
      <c r="E22" cm="1">
        <f t="array" ref="E22">INDEX(GMWSCEN!$A$2:$HJ$150,MATCH(1,(GMWSCEN!$HI$2:$HI$150=E$3)*(GMWSCEN!$HJ$2:$HJ$150=E$1),0),$B22-1973)</f>
        <v>1020</v>
      </c>
      <c r="F22" cm="1">
        <f t="array" ref="F22">INDEX(GMWSCEN!$A$2:$HJ$150,MATCH(1,(GMWSCEN!$HI$2:$HI$150=F$3)*(GMWSCEN!$HJ$2:$HJ$150=F$1),0),$B22-1973)</f>
        <v>32618</v>
      </c>
      <c r="G22" cm="1">
        <f t="array" ref="G22">INDEX(GMWSCEN!$A$2:$HJ$150,MATCH(1,(GMWSCEN!$HI$2:$HI$150=G$3)*(GMWSCEN!$HJ$2:$HJ$150=G$1),0),$B22-1973)</f>
        <v>1913</v>
      </c>
      <c r="H22" cm="1">
        <f t="array" ref="H22">INDEX(GMWSCEN!$A$2:$HJ$150,MATCH(1,(GMWSCEN!$HI$2:$HI$150=H$3)*(GMWSCEN!$HJ$2:$HJ$150=H$1),0),$B22-1973)</f>
        <v>3619</v>
      </c>
      <c r="I22" cm="1">
        <f t="array" ref="I22">INDEX(GMWSCEN!$A$2:$HJ$150,MATCH(1,(GMWSCEN!$HI$2:$HI$150=I$3)*(GMWSCEN!$HJ$2:$HJ$150=I$1),0),$B22-1973)</f>
        <v>37257</v>
      </c>
      <c r="J22" cm="1">
        <f t="array" ref="J22">INDEX(GMWSCEN!$A$2:$HJ$150,MATCH(1,(GMWSCEN!$HI$2:$HI$150=J$3)*(GMWSCEN!$HJ$2:$HJ$150=J$1),0),$B22-1973)</f>
        <v>105693.5</v>
      </c>
      <c r="K22" cm="1">
        <f t="array" ref="K22">INDEX(GMWSCEN!$A$2:$HJ$150,MATCH(1,(GMWSCEN!$HI$2:$HI$150=K$3)*(GMWSCEN!$HJ$2:$HJ$150=K$1),0),$B22-1973)</f>
        <v>90695</v>
      </c>
      <c r="L22" cm="1">
        <f t="array" ref="L22">INDEX(GMWSCEN!$A$2:$HJ$150,MATCH(1,(GMWSCEN!$HI$2:$HI$150=L$3)*(GMWSCEN!$HJ$2:$HJ$150=L$1),0),$B22-1973)</f>
        <v>256574.8</v>
      </c>
      <c r="M22" cm="1">
        <f t="array" ref="M22">INDEX(GMWSCEN!$A$2:$HJ$150,MATCH(1,(GMWSCEN!$HI$2:$HI$150=M$3)*(GMWSCEN!$HJ$2:$HJ$150=M$1),0),$B22-1973)</f>
        <v>35.49248</v>
      </c>
      <c r="N22" cm="1">
        <f t="array" ref="N22">INDEX(GMWSCEN!$A$2:$HJ$150,MATCH(1,(GMWSCEN!$HI$2:$HI$150=N$3)*(GMWSCEN!$HJ$2:$HJ$150=N$1),0),$B22-1973)</f>
        <v>41.762639999999998</v>
      </c>
      <c r="O22" cm="1">
        <f t="array" ref="O22">INDEX(GMWSCEN!$A$2:$HJ$150,MATCH(1,(GMWSCEN!$HI$2:$HI$150=O$3)*(GMWSCEN!$HJ$2:$HJ$150=O$1),0),$B22-1973)</f>
        <v>9.0625</v>
      </c>
      <c r="P22" cm="1">
        <f t="array" ref="P22">INDEX(GMWSCEN!$A$2:$HJ$150,MATCH(1,(GMWSCEN!$HI$2:$HI$150=P$3)*(GMWSCEN!$HJ$2:$HJ$150=P$1),0),$B22-1973)</f>
        <v>24327.279999999999</v>
      </c>
      <c r="Q22" cm="1">
        <f t="array" ref="Q22">INDEX(GMWSCEN!$A$2:$HJ$150,MATCH(1,(GMWSCEN!$HI$2:$HI$150=Q$3)*(GMWSCEN!$HJ$2:$HJ$150=Q$1),0),$B22-1973)</f>
        <v>63.7</v>
      </c>
      <c r="R22" cm="1">
        <f t="array" ref="R22">INDEX(GMWSCEN!$A$2:$HJ$150,MATCH(1,(GMWSCEN!$HI$2:$HI$150=R$3)*(GMWSCEN!$HJ$2:$HJ$150=R$1),0),$B22-1973)</f>
        <v>1E-3</v>
      </c>
      <c r="S22" cm="1">
        <f t="array" ref="S22">INDEX(GMWSCEN!$A$2:$HJ$150,MATCH(1,(GMWSCEN!$HI$2:$HI$150=S$3)*(GMWSCEN!$HJ$2:$HJ$150=S$1),0),$B22-1973)</f>
        <v>11.7</v>
      </c>
      <c r="T22" cm="1">
        <f t="array" ref="T22">INDEX(GMWSCEN!$A$2:$HJ$150,MATCH(1,(GMWSCEN!$HI$2:$HI$150=T$3)*(GMWSCEN!$HJ$2:$HJ$150=T$1),0),$B22-1973)</f>
        <v>-0.40683750000000002</v>
      </c>
      <c r="U22" cm="1">
        <f t="array" ref="U22">INDEX(GMWSCEN!$A$2:$HJ$150,MATCH(1,(GMWSCEN!$HI$2:$HI$150=U$3)*(GMWSCEN!$HJ$2:$HJ$150=U$1),0),$B22-1973)</f>
        <v>255533</v>
      </c>
      <c r="V22" cm="1">
        <f t="array" ref="V22">INDEX(GMWSCEN!$A$2:$HJ$150,MATCH(1,(GMWSCEN!$HI$2:$HI$150=V$3)*(GMWSCEN!$HJ$2:$HJ$150=V$1),0),$B22-1973)</f>
        <v>893</v>
      </c>
      <c r="W22" cm="1">
        <f t="array" ref="W22">INDEX(GMWSCEN!$A$2:$HJ$150,MATCH(1,(GMWSCEN!$HI$2:$HI$150=W$3)*(GMWSCEN!$HJ$2:$HJ$150=W$1),0),$B22-1973)</f>
        <v>1020</v>
      </c>
      <c r="X22" cm="1">
        <f t="array" ref="X22">INDEX(GMWSCEN!$A$2:$HJ$150,MATCH(1,(GMWSCEN!$HI$2:$HI$150=X$3)*(GMWSCEN!$HJ$2:$HJ$150=X$1),0),$B22-1973)</f>
        <v>32618</v>
      </c>
      <c r="Y22" cm="1">
        <f t="array" ref="Y22">INDEX(GMWSCEN!$A$2:$HJ$150,MATCH(1,(GMWSCEN!$HI$2:$HI$150=Y$3)*(GMWSCEN!$HJ$2:$HJ$150=Y$1),0),$B22-1973)</f>
        <v>1913</v>
      </c>
      <c r="Z22" cm="1">
        <f t="array" ref="Z22">INDEX(GMWSCEN!$A$2:$HJ$150,MATCH(1,(GMWSCEN!$HI$2:$HI$150=Z$3)*(GMWSCEN!$HJ$2:$HJ$150=Z$1),0),$B22-1973)</f>
        <v>3619</v>
      </c>
      <c r="AA22" cm="1">
        <f t="array" ref="AA22">INDEX(GMWSCEN!$A$2:$HJ$150,MATCH(1,(GMWSCEN!$HI$2:$HI$150=AA$3)*(GMWSCEN!$HJ$2:$HJ$150=AA$1),0),$B22-1973)</f>
        <v>37257</v>
      </c>
      <c r="AB22" cm="1">
        <f t="array" ref="AB22">INDEX(GMWSCEN!$A$2:$HJ$150,MATCH(1,(GMWSCEN!$HI$2:$HI$150=AB$3)*(GMWSCEN!$HJ$2:$HJ$150=AB$1),0),$B22-1973)</f>
        <v>105693.5</v>
      </c>
      <c r="AC22" cm="1">
        <f t="array" ref="AC22">INDEX(GMWSCEN!$A$2:$HJ$150,MATCH(1,(GMWSCEN!$HI$2:$HI$150=AC$3)*(GMWSCEN!$HJ$2:$HJ$150=AC$1),0),$B22-1973)</f>
        <v>90695</v>
      </c>
      <c r="AD22" cm="1">
        <f t="array" ref="AD22">INDEX(GMWSCEN!$A$2:$HJ$150,MATCH(1,(GMWSCEN!$HI$2:$HI$150=AD$3)*(GMWSCEN!$HJ$2:$HJ$150=AD$1),0),$B22-1973)</f>
        <v>256574.8</v>
      </c>
      <c r="AE22" cm="1">
        <f t="array" ref="AE22">INDEX(GMWSCEN!$A$2:$HJ$150,MATCH(1,(GMWSCEN!$HI$2:$HI$150=AE$3)*(GMWSCEN!$HJ$2:$HJ$150=AE$1),0),$B22-1973)</f>
        <v>35.49248</v>
      </c>
      <c r="AF22" cm="1">
        <f t="array" ref="AF22">INDEX(GMWSCEN!$A$2:$HJ$150,MATCH(1,(GMWSCEN!$HI$2:$HI$150=AF$3)*(GMWSCEN!$HJ$2:$HJ$150=AF$1),0),$B22-1973)</f>
        <v>41.762639999999998</v>
      </c>
      <c r="AG22" cm="1">
        <f t="array" ref="AG22">INDEX(GMWSCEN!$A$2:$HJ$150,MATCH(1,(GMWSCEN!$HI$2:$HI$150=AG$3)*(GMWSCEN!$HJ$2:$HJ$150=AG$1),0),$B22-1973)</f>
        <v>9.0625</v>
      </c>
      <c r="AH22" cm="1">
        <f t="array" ref="AH22">INDEX(GMWSCEN!$A$2:$HJ$150,MATCH(1,(GMWSCEN!$HI$2:$HI$150=AH$3)*(GMWSCEN!$HJ$2:$HJ$150=AH$1),0),$B22-1973)</f>
        <v>24327.279999999999</v>
      </c>
      <c r="AI22" cm="1">
        <f t="array" ref="AI22">INDEX(GMWSCEN!$A$2:$HJ$150,MATCH(1,(GMWSCEN!$HI$2:$HI$150=AI$3)*(GMWSCEN!$HJ$2:$HJ$150=AI$1),0),$B22-1973)</f>
        <v>63.7</v>
      </c>
      <c r="AJ22" cm="1">
        <f t="array" ref="AJ22">INDEX(GMWSCEN!$A$2:$HJ$150,MATCH(1,(GMWSCEN!$HI$2:$HI$150=AJ$3)*(GMWSCEN!$HJ$2:$HJ$150=AJ$1),0),$B22-1973)</f>
        <v>1E-3</v>
      </c>
      <c r="AK22" cm="1">
        <f t="array" ref="AK22">INDEX(GMWSCEN!$A$2:$HJ$150,MATCH(1,(GMWSCEN!$HI$2:$HI$150=AK$3)*(GMWSCEN!$HJ$2:$HJ$150=AK$1),0),$B22-1973)</f>
        <v>11.7</v>
      </c>
      <c r="AL22" cm="1">
        <f t="array" ref="AL22">INDEX(GMWSCEN!$A$2:$HJ$150,MATCH(1,(GMWSCEN!$HI$2:$HI$150=AL$3)*(GMWSCEN!$HJ$2:$HJ$150=AL$1),0),$B22-1973)</f>
        <v>-0.40683750000000002</v>
      </c>
      <c r="AM22" cm="1">
        <f t="array" ref="AM22">INDEX(GMWSCEN!$A$2:$HJ$150,MATCH(1,(GMWSCEN!$HI$2:$HI$150=AM$3)*(GMWSCEN!$HJ$2:$HJ$150=AM$1),0),$B22-1973)</f>
        <v>255533</v>
      </c>
      <c r="AN22" cm="1">
        <f t="array" ref="AN22">INDEX(GMWSCEN!$A$2:$HJ$150,MATCH(1,(GMWSCEN!$HI$2:$HI$150=AN$3)*(GMWSCEN!$HJ$2:$HJ$150=AN$1),0),$B22-1973)</f>
        <v>893</v>
      </c>
      <c r="AO22" cm="1">
        <f t="array" ref="AO22">INDEX(GMWSCEN!$A$2:$HJ$150,MATCH(1,(GMWSCEN!$HI$2:$HI$150=AO$3)*(GMWSCEN!$HJ$2:$HJ$150=AO$1),0),$B22-1973)</f>
        <v>1020</v>
      </c>
      <c r="AP22" cm="1">
        <f t="array" ref="AP22">INDEX(GMWSCEN!$A$2:$HJ$150,MATCH(1,(GMWSCEN!$HI$2:$HI$150=AP$3)*(GMWSCEN!$HJ$2:$HJ$150=AP$1),0),$B22-1973)</f>
        <v>32618</v>
      </c>
      <c r="AQ22" cm="1">
        <f t="array" ref="AQ22">INDEX(GMWSCEN!$A$2:$HJ$150,MATCH(1,(GMWSCEN!$HI$2:$HI$150=AQ$3)*(GMWSCEN!$HJ$2:$HJ$150=AQ$1),0),$B22-1973)</f>
        <v>1913</v>
      </c>
      <c r="AR22" cm="1">
        <f t="array" ref="AR22">INDEX(GMWSCEN!$A$2:$HJ$150,MATCH(1,(GMWSCEN!$HI$2:$HI$150=AR$3)*(GMWSCEN!$HJ$2:$HJ$150=AR$1),0),$B22-1973)</f>
        <v>3619</v>
      </c>
      <c r="AS22" cm="1">
        <f t="array" ref="AS22">INDEX(GMWSCEN!$A$2:$HJ$150,MATCH(1,(GMWSCEN!$HI$2:$HI$150=AS$3)*(GMWSCEN!$HJ$2:$HJ$150=AS$1),0),$B22-1973)</f>
        <v>37257</v>
      </c>
      <c r="AT22" cm="1">
        <f t="array" ref="AT22">INDEX(GMWSCEN!$A$2:$HJ$150,MATCH(1,(GMWSCEN!$HI$2:$HI$150=AT$3)*(GMWSCEN!$HJ$2:$HJ$150=AT$1),0),$B22-1973)</f>
        <v>105693.5</v>
      </c>
      <c r="AU22" cm="1">
        <f t="array" ref="AU22">INDEX(GMWSCEN!$A$2:$HJ$150,MATCH(1,(GMWSCEN!$HI$2:$HI$150=AU$3)*(GMWSCEN!$HJ$2:$HJ$150=AU$1),0),$B22-1973)</f>
        <v>90695</v>
      </c>
      <c r="AV22" cm="1">
        <f t="array" ref="AV22">INDEX(GMWSCEN!$A$2:$HJ$150,MATCH(1,(GMWSCEN!$HI$2:$HI$150=AV$3)*(GMWSCEN!$HJ$2:$HJ$150=AV$1),0),$B22-1973)</f>
        <v>256574.8</v>
      </c>
      <c r="AW22" cm="1">
        <f t="array" ref="AW22">INDEX(GMWSCEN!$A$2:$HJ$150,MATCH(1,(GMWSCEN!$HI$2:$HI$150=AW$3)*(GMWSCEN!$HJ$2:$HJ$150=AW$1),0),$B22-1973)</f>
        <v>35.49248</v>
      </c>
      <c r="AX22" cm="1">
        <f t="array" ref="AX22">INDEX(GMWSCEN!$A$2:$HJ$150,MATCH(1,(GMWSCEN!$HI$2:$HI$150=AX$3)*(GMWSCEN!$HJ$2:$HJ$150=AX$1),0),$B22-1973)</f>
        <v>41.762639999999998</v>
      </c>
      <c r="AY22" cm="1">
        <f t="array" ref="AY22">INDEX(GMWSCEN!$A$2:$HJ$150,MATCH(1,(GMWSCEN!$HI$2:$HI$150=AY$3)*(GMWSCEN!$HJ$2:$HJ$150=AY$1),0),$B22-1973)</f>
        <v>9.0625</v>
      </c>
      <c r="AZ22" cm="1">
        <f t="array" ref="AZ22">INDEX(GMWSCEN!$A$2:$HJ$150,MATCH(1,(GMWSCEN!$HI$2:$HI$150=AZ$3)*(GMWSCEN!$HJ$2:$HJ$150=AZ$1),0),$B22-1973)</f>
        <v>24327.279999999999</v>
      </c>
      <c r="BA22" cm="1">
        <f t="array" ref="BA22">INDEX(GMWSCEN!$A$2:$HJ$150,MATCH(1,(GMWSCEN!$HI$2:$HI$150=BA$3)*(GMWSCEN!$HJ$2:$HJ$150=BA$1),0),$B22-1973)</f>
        <v>63.7</v>
      </c>
      <c r="BB22" cm="1">
        <f t="array" ref="BB22">INDEX(GMWSCEN!$A$2:$HJ$150,MATCH(1,(GMWSCEN!$HI$2:$HI$150=BB$3)*(GMWSCEN!$HJ$2:$HJ$150=BB$1),0),$B22-1973)</f>
        <v>1E-3</v>
      </c>
      <c r="BC22" cm="1">
        <f t="array" ref="BC22">INDEX(GMWSCEN!$A$2:$HJ$150,MATCH(1,(GMWSCEN!$HI$2:$HI$150=BC$3)*(GMWSCEN!$HJ$2:$HJ$150=BC$1),0),$B22-1973)</f>
        <v>11.7</v>
      </c>
      <c r="BD22" cm="1">
        <f t="array" ref="BD22">INDEX(GMWSCEN!$A$2:$HJ$150,MATCH(1,(GMWSCEN!$HI$2:$HI$150=BD$3)*(GMWSCEN!$HJ$2:$HJ$150=BD$1),0),$B22-1973)</f>
        <v>-0.40683750000000002</v>
      </c>
      <c r="BE22" cm="1">
        <f t="array" ref="BE22">INDEX(GMWSCEN!$A$2:$HJ$150,MATCH(1,(GMWSCEN!$HI$2:$HI$150=BE$3)*(GMWSCEN!$HJ$2:$HJ$150=BE$1),0),$B22-1973)</f>
        <v>255533</v>
      </c>
      <c r="BF22" cm="1">
        <f t="array" ref="BF22">INDEX(GMWSCEN!$A$2:$HJ$150,MATCH(1,(GMWSCEN!$HI$2:$HI$150=BF$3)*(GMWSCEN!$HJ$2:$HJ$150=BF$1),0),$B22-1973)</f>
        <v>893</v>
      </c>
      <c r="BG22" cm="1">
        <f t="array" ref="BG22">INDEX(GMWSCEN!$A$2:$HJ$150,MATCH(1,(GMWSCEN!$HI$2:$HI$150=BG$3)*(GMWSCEN!$HJ$2:$HJ$150=BG$1),0),$B22-1973)</f>
        <v>1020</v>
      </c>
      <c r="BH22" cm="1">
        <f t="array" ref="BH22">INDEX(GMWSCEN!$A$2:$HJ$150,MATCH(1,(GMWSCEN!$HI$2:$HI$150=BH$3)*(GMWSCEN!$HJ$2:$HJ$150=BH$1),0),$B22-1973)</f>
        <v>32618</v>
      </c>
      <c r="BI22" cm="1">
        <f t="array" ref="BI22">INDEX(GMWSCEN!$A$2:$HJ$150,MATCH(1,(GMWSCEN!$HI$2:$HI$150=BI$3)*(GMWSCEN!$HJ$2:$HJ$150=BI$1),0),$B22-1973)</f>
        <v>1913</v>
      </c>
      <c r="BJ22" cm="1">
        <f t="array" ref="BJ22">INDEX(GMWSCEN!$A$2:$HJ$150,MATCH(1,(GMWSCEN!$HI$2:$HI$150=BJ$3)*(GMWSCEN!$HJ$2:$HJ$150=BJ$1),0),$B22-1973)</f>
        <v>3619</v>
      </c>
      <c r="BK22" cm="1">
        <f t="array" ref="BK22">INDEX(GMWSCEN!$A$2:$HJ$150,MATCH(1,(GMWSCEN!$HI$2:$HI$150=BK$3)*(GMWSCEN!$HJ$2:$HJ$150=BK$1),0),$B22-1973)</f>
        <v>37257</v>
      </c>
      <c r="BL22" cm="1">
        <f t="array" ref="BL22">INDEX(GMWSCEN!$A$2:$HJ$150,MATCH(1,(GMWSCEN!$HI$2:$HI$150=BL$3)*(GMWSCEN!$HJ$2:$HJ$150=BL$1),0),$B22-1973)</f>
        <v>105693.5</v>
      </c>
      <c r="BM22" cm="1">
        <f t="array" ref="BM22">INDEX(GMWSCEN!$A$2:$HJ$150,MATCH(1,(GMWSCEN!$HI$2:$HI$150=BM$3)*(GMWSCEN!$HJ$2:$HJ$150=BM$1),0),$B22-1973)</f>
        <v>90695</v>
      </c>
      <c r="BN22" cm="1">
        <f t="array" ref="BN22">INDEX(GMWSCEN!$A$2:$HJ$150,MATCH(1,(GMWSCEN!$HI$2:$HI$150=BN$3)*(GMWSCEN!$HJ$2:$HJ$150=BN$1),0),$B22-1973)</f>
        <v>256574.8</v>
      </c>
      <c r="BO22" cm="1">
        <f t="array" ref="BO22">INDEX(GMWSCEN!$A$2:$HJ$150,MATCH(1,(GMWSCEN!$HI$2:$HI$150=BO$3)*(GMWSCEN!$HJ$2:$HJ$150=BO$1),0),$B22-1973)</f>
        <v>35.49248</v>
      </c>
      <c r="BP22" cm="1">
        <f t="array" ref="BP22">INDEX(GMWSCEN!$A$2:$HJ$150,MATCH(1,(GMWSCEN!$HI$2:$HI$150=BP$3)*(GMWSCEN!$HJ$2:$HJ$150=BP$1),0),$B22-1973)</f>
        <v>41.762639999999998</v>
      </c>
      <c r="BQ22" cm="1">
        <f t="array" ref="BQ22">INDEX(GMWSCEN!$A$2:$HJ$150,MATCH(1,(GMWSCEN!$HI$2:$HI$150=BQ$3)*(GMWSCEN!$HJ$2:$HJ$150=BQ$1),0),$B22-1973)</f>
        <v>9.0625</v>
      </c>
      <c r="BR22" cm="1">
        <f t="array" ref="BR22">INDEX(GMWSCEN!$A$2:$HJ$150,MATCH(1,(GMWSCEN!$HI$2:$HI$150=BR$3)*(GMWSCEN!$HJ$2:$HJ$150=BR$1),0),$B22-1973)</f>
        <v>24327.279999999999</v>
      </c>
      <c r="BS22" cm="1">
        <f t="array" ref="BS22">INDEX(GMWSCEN!$A$2:$HJ$150,MATCH(1,(GMWSCEN!$HI$2:$HI$150=BS$3)*(GMWSCEN!$HJ$2:$HJ$150=BS$1),0),$B22-1973)</f>
        <v>63.7</v>
      </c>
      <c r="BT22" cm="1">
        <f t="array" ref="BT22">INDEX(GMWSCEN!$A$2:$HJ$150,MATCH(1,(GMWSCEN!$HI$2:$HI$150=BT$3)*(GMWSCEN!$HJ$2:$HJ$150=BT$1),0),$B22-1973)</f>
        <v>1E-3</v>
      </c>
      <c r="BU22" cm="1">
        <f t="array" ref="BU22">INDEX(GMWSCEN!$A$2:$HJ$150,MATCH(1,(GMWSCEN!$HI$2:$HI$150=BU$3)*(GMWSCEN!$HJ$2:$HJ$150=BU$1),0),$B22-1973)</f>
        <v>11.7</v>
      </c>
      <c r="BV22" cm="1">
        <f t="array" ref="BV22">INDEX(GMWSCEN!$A$2:$HJ$150,MATCH(1,(GMWSCEN!$HI$2:$HI$150=BV$3)*(GMWSCEN!$HJ$2:$HJ$150=BV$1),0),$B22-1973)</f>
        <v>-0.40683750000000002</v>
      </c>
      <c r="BY22">
        <f t="shared" si="47"/>
        <v>1983</v>
      </c>
      <c r="CB22">
        <f t="shared" si="45"/>
        <v>1995</v>
      </c>
      <c r="CC22">
        <f t="shared" si="46"/>
        <v>199501</v>
      </c>
      <c r="CD22" s="11">
        <f t="shared" si="8"/>
        <v>1362792</v>
      </c>
      <c r="CE22" s="11">
        <f t="shared" si="8"/>
        <v>35310</v>
      </c>
      <c r="CF22" s="11">
        <f t="shared" si="8"/>
        <v>-28924.999</v>
      </c>
      <c r="CG22" s="11">
        <f t="shared" si="8"/>
        <v>294289</v>
      </c>
      <c r="CH22" s="11">
        <f t="shared" si="8"/>
        <v>6610</v>
      </c>
      <c r="CI22" s="11">
        <f t="shared" si="8"/>
        <v>21936</v>
      </c>
      <c r="CJ22" s="11">
        <f t="shared" si="8"/>
        <v>287300</v>
      </c>
      <c r="CK22" s="11">
        <f t="shared" si="9"/>
        <v>322100</v>
      </c>
      <c r="CL22" s="11">
        <f t="shared" si="10"/>
        <v>864621</v>
      </c>
      <c r="CM22" s="11">
        <f t="shared" si="10"/>
        <v>1383443.7</v>
      </c>
      <c r="CN22" s="13">
        <f t="shared" si="11"/>
        <v>63.439862500000004</v>
      </c>
      <c r="CO22" s="13">
        <f t="shared" si="11"/>
        <v>67.625</v>
      </c>
      <c r="CP22" s="13">
        <f t="shared" si="11"/>
        <v>6.390625</v>
      </c>
      <c r="CQ22" s="11">
        <f t="shared" si="12"/>
        <v>124109</v>
      </c>
      <c r="CR22" s="13">
        <f t="shared" si="13"/>
        <v>80.099999999999994</v>
      </c>
      <c r="CS22" s="11">
        <f t="shared" si="14"/>
        <v>111588</v>
      </c>
      <c r="CT22" s="13">
        <f t="shared" si="15"/>
        <v>8.4499999999999993</v>
      </c>
      <c r="CU22" s="10">
        <f t="shared" si="16"/>
        <v>-1.464558</v>
      </c>
      <c r="CV22" s="11">
        <f t="shared" si="17"/>
        <v>1362792</v>
      </c>
      <c r="CW22" s="11">
        <f t="shared" si="17"/>
        <v>35310</v>
      </c>
      <c r="CX22" s="11">
        <f t="shared" si="17"/>
        <v>-28924.999</v>
      </c>
      <c r="CY22" s="11">
        <f t="shared" si="17"/>
        <v>294289</v>
      </c>
      <c r="CZ22" s="11">
        <f t="shared" si="17"/>
        <v>6610</v>
      </c>
      <c r="DA22" s="11">
        <f t="shared" si="17"/>
        <v>21936</v>
      </c>
      <c r="DB22" s="11">
        <f t="shared" si="17"/>
        <v>287300</v>
      </c>
      <c r="DC22" s="11">
        <f t="shared" si="18"/>
        <v>322100</v>
      </c>
      <c r="DD22" s="11">
        <f t="shared" si="19"/>
        <v>864621</v>
      </c>
      <c r="DE22" s="11">
        <f t="shared" si="19"/>
        <v>1383443.7</v>
      </c>
      <c r="DF22" s="13">
        <f t="shared" si="20"/>
        <v>63.439862500000004</v>
      </c>
      <c r="DG22" s="13">
        <f t="shared" si="20"/>
        <v>67.625</v>
      </c>
      <c r="DH22" s="13">
        <f t="shared" si="20"/>
        <v>6.390625</v>
      </c>
      <c r="DI22" s="11">
        <f t="shared" si="21"/>
        <v>124109</v>
      </c>
      <c r="DJ22" s="13">
        <f t="shared" si="22"/>
        <v>80.099999999999994</v>
      </c>
      <c r="DK22" s="11">
        <f t="shared" si="23"/>
        <v>111588</v>
      </c>
      <c r="DL22" s="13">
        <f t="shared" si="24"/>
        <v>8.4499999999999993</v>
      </c>
      <c r="DM22" s="10">
        <f t="shared" si="25"/>
        <v>-1.464558</v>
      </c>
      <c r="DN22" s="11">
        <f t="shared" si="26"/>
        <v>1362792</v>
      </c>
      <c r="DO22" s="11">
        <f t="shared" si="26"/>
        <v>35310</v>
      </c>
      <c r="DP22" s="11">
        <f t="shared" si="26"/>
        <v>-28924.999</v>
      </c>
      <c r="DQ22" s="11">
        <f t="shared" si="26"/>
        <v>294289</v>
      </c>
      <c r="DR22" s="11">
        <f t="shared" si="26"/>
        <v>6610</v>
      </c>
      <c r="DS22" s="11">
        <f t="shared" si="26"/>
        <v>21936</v>
      </c>
      <c r="DT22" s="11">
        <f t="shared" si="26"/>
        <v>287300</v>
      </c>
      <c r="DU22" s="11">
        <f t="shared" si="27"/>
        <v>322100</v>
      </c>
      <c r="DV22" s="11">
        <f t="shared" si="28"/>
        <v>864621</v>
      </c>
      <c r="DW22" s="11">
        <f t="shared" si="28"/>
        <v>1383443.7</v>
      </c>
      <c r="DX22" s="13">
        <f t="shared" si="29"/>
        <v>63.439862500000004</v>
      </c>
      <c r="DY22" s="13">
        <f t="shared" si="29"/>
        <v>67.625</v>
      </c>
      <c r="DZ22" s="13">
        <f t="shared" si="29"/>
        <v>6.390625</v>
      </c>
      <c r="EA22" s="11">
        <f t="shared" si="30"/>
        <v>124109</v>
      </c>
      <c r="EB22" s="13">
        <f t="shared" si="31"/>
        <v>80.099999999999994</v>
      </c>
      <c r="EC22" s="11">
        <f t="shared" si="32"/>
        <v>111588</v>
      </c>
      <c r="ED22" s="13">
        <f t="shared" si="33"/>
        <v>8.4499999999999993</v>
      </c>
      <c r="EE22" s="10">
        <f t="shared" si="34"/>
        <v>-1.464558</v>
      </c>
      <c r="EF22" s="11">
        <f t="shared" si="35"/>
        <v>1362792</v>
      </c>
      <c r="EG22" s="11">
        <f t="shared" si="35"/>
        <v>35310</v>
      </c>
      <c r="EH22" s="11">
        <f t="shared" si="35"/>
        <v>-28924.999</v>
      </c>
      <c r="EI22" s="11">
        <f t="shared" si="35"/>
        <v>294289</v>
      </c>
      <c r="EJ22" s="11">
        <f t="shared" si="35"/>
        <v>6610</v>
      </c>
      <c r="EK22" s="11">
        <f t="shared" si="35"/>
        <v>21936</v>
      </c>
      <c r="EL22" s="11">
        <f t="shared" si="35"/>
        <v>287300</v>
      </c>
      <c r="EM22" s="11">
        <f t="shared" si="36"/>
        <v>322100</v>
      </c>
      <c r="EN22" s="11">
        <f t="shared" si="37"/>
        <v>864621</v>
      </c>
      <c r="EO22" s="11">
        <f t="shared" si="37"/>
        <v>1383443.7</v>
      </c>
      <c r="EP22" s="13">
        <f t="shared" si="38"/>
        <v>63.439862500000004</v>
      </c>
      <c r="EQ22" s="13">
        <f t="shared" si="38"/>
        <v>67.625</v>
      </c>
      <c r="ER22" s="13">
        <f t="shared" si="38"/>
        <v>6.390625</v>
      </c>
      <c r="ES22" s="11">
        <f t="shared" si="39"/>
        <v>124109</v>
      </c>
      <c r="ET22" s="13">
        <f t="shared" si="40"/>
        <v>80.099999999999994</v>
      </c>
      <c r="EU22" s="11">
        <f t="shared" si="41"/>
        <v>111588</v>
      </c>
      <c r="EV22" s="13">
        <f t="shared" si="42"/>
        <v>8.4499999999999993</v>
      </c>
      <c r="EW22" s="10">
        <f t="shared" si="43"/>
        <v>-1.464558</v>
      </c>
    </row>
    <row r="23" spans="1:153">
      <c r="A23">
        <v>1984</v>
      </c>
      <c r="B23">
        <f t="shared" si="44"/>
        <v>1996</v>
      </c>
      <c r="C23" cm="1">
        <f t="array" ref="C23">INDEX(GMWSCEN!$A$2:$HJ$150,MATCH(1,(GMWSCEN!$HI$2:$HI$150=C$3)*(GMWSCEN!$HJ$2:$HJ$150=C$1),0),$B23-1973)</f>
        <v>257683</v>
      </c>
      <c r="D23" cm="1">
        <f t="array" ref="D23">INDEX(GMWSCEN!$A$2:$HJ$150,MATCH(1,(GMWSCEN!$HI$2:$HI$150=D$3)*(GMWSCEN!$HJ$2:$HJ$150=D$1),0),$B23-1973)</f>
        <v>2747</v>
      </c>
      <c r="E23" cm="1">
        <f t="array" ref="E23">INDEX(GMWSCEN!$A$2:$HJ$150,MATCH(1,(GMWSCEN!$HI$2:$HI$150=E$3)*(GMWSCEN!$HJ$2:$HJ$150=E$1),0),$B23-1973)</f>
        <v>69</v>
      </c>
      <c r="F23" cm="1">
        <f t="array" ref="F23">INDEX(GMWSCEN!$A$2:$HJ$150,MATCH(1,(GMWSCEN!$HI$2:$HI$150=F$3)*(GMWSCEN!$HJ$2:$HJ$150=F$1),0),$B23-1973)</f>
        <v>34820</v>
      </c>
      <c r="G23" cm="1">
        <f t="array" ref="G23">INDEX(GMWSCEN!$A$2:$HJ$150,MATCH(1,(GMWSCEN!$HI$2:$HI$150=G$3)*(GMWSCEN!$HJ$2:$HJ$150=G$1),0),$B23-1973)</f>
        <v>2816</v>
      </c>
      <c r="H23" cm="1">
        <f t="array" ref="H23">INDEX(GMWSCEN!$A$2:$HJ$150,MATCH(1,(GMWSCEN!$HI$2:$HI$150=H$3)*(GMWSCEN!$HJ$2:$HJ$150=H$1),0),$B23-1973)</f>
        <v>3644</v>
      </c>
      <c r="I23" cm="1">
        <f t="array" ref="I23">INDEX(GMWSCEN!$A$2:$HJ$150,MATCH(1,(GMWSCEN!$HI$2:$HI$150=I$3)*(GMWSCEN!$HJ$2:$HJ$150=I$1),0),$B23-1973)</f>
        <v>38533</v>
      </c>
      <c r="J23" cm="1">
        <f t="array" ref="J23">INDEX(GMWSCEN!$A$2:$HJ$150,MATCH(1,(GMWSCEN!$HI$2:$HI$150=J$3)*(GMWSCEN!$HJ$2:$HJ$150=J$1),0),$B23-1973)</f>
        <v>97493.3</v>
      </c>
      <c r="K23" cm="1">
        <f t="array" ref="K23">INDEX(GMWSCEN!$A$2:$HJ$150,MATCH(1,(GMWSCEN!$HI$2:$HI$150=K$3)*(GMWSCEN!$HJ$2:$HJ$150=K$1),0),$B23-1973)</f>
        <v>91663</v>
      </c>
      <c r="L23" cm="1">
        <f t="array" ref="L23">INDEX(GMWSCEN!$A$2:$HJ$150,MATCH(1,(GMWSCEN!$HI$2:$HI$150=L$3)*(GMWSCEN!$HJ$2:$HJ$150=L$1),0),$B23-1973)</f>
        <v>258931.4</v>
      </c>
      <c r="M23" cm="1">
        <f t="array" ref="M23">INDEX(GMWSCEN!$A$2:$HJ$150,MATCH(1,(GMWSCEN!$HI$2:$HI$150=M$3)*(GMWSCEN!$HJ$2:$HJ$150=M$1),0),$B23-1973)</f>
        <v>35.572000000000003</v>
      </c>
      <c r="N23" cm="1">
        <f t="array" ref="N23">INDEX(GMWSCEN!$A$2:$HJ$150,MATCH(1,(GMWSCEN!$HI$2:$HI$150=N$3)*(GMWSCEN!$HJ$2:$HJ$150=N$1),0),$B23-1973)</f>
        <v>41.86692</v>
      </c>
      <c r="O23" cm="1">
        <f t="array" ref="O23">INDEX(GMWSCEN!$A$2:$HJ$150,MATCH(1,(GMWSCEN!$HI$2:$HI$150=O$3)*(GMWSCEN!$HJ$2:$HJ$150=O$1),0),$B23-1973)</f>
        <v>8.5625</v>
      </c>
      <c r="P23" cm="1">
        <f t="array" ref="P23">INDEX(GMWSCEN!$A$2:$HJ$150,MATCH(1,(GMWSCEN!$HI$2:$HI$150=P$3)*(GMWSCEN!$HJ$2:$HJ$150=P$1),0),$B23-1973)</f>
        <v>24719.65</v>
      </c>
      <c r="Q23" cm="1">
        <f t="array" ref="Q23">INDEX(GMWSCEN!$A$2:$HJ$150,MATCH(1,(GMWSCEN!$HI$2:$HI$150=Q$3)*(GMWSCEN!$HJ$2:$HJ$150=Q$1),0),$B23-1973)</f>
        <v>64.099999999999994</v>
      </c>
      <c r="R23" cm="1">
        <f t="array" ref="R23">INDEX(GMWSCEN!$A$2:$HJ$150,MATCH(1,(GMWSCEN!$HI$2:$HI$150=R$3)*(GMWSCEN!$HJ$2:$HJ$150=R$1),0),$B23-1973)</f>
        <v>1E-3</v>
      </c>
      <c r="S23" cm="1">
        <f t="array" ref="S23">INDEX(GMWSCEN!$A$2:$HJ$150,MATCH(1,(GMWSCEN!$HI$2:$HI$150=S$3)*(GMWSCEN!$HJ$2:$HJ$150=S$1),0),$B23-1973)</f>
        <v>11.8</v>
      </c>
      <c r="T23" cm="1">
        <f t="array" ref="T23">INDEX(GMWSCEN!$A$2:$HJ$150,MATCH(1,(GMWSCEN!$HI$2:$HI$150=T$3)*(GMWSCEN!$HJ$2:$HJ$150=T$1),0),$B23-1973)</f>
        <v>-0.48332209999999998</v>
      </c>
      <c r="U23" cm="1">
        <f t="array" ref="U23">INDEX(GMWSCEN!$A$2:$HJ$150,MATCH(1,(GMWSCEN!$HI$2:$HI$150=U$3)*(GMWSCEN!$HJ$2:$HJ$150=U$1),0),$B23-1973)</f>
        <v>257683</v>
      </c>
      <c r="V23" cm="1">
        <f t="array" ref="V23">INDEX(GMWSCEN!$A$2:$HJ$150,MATCH(1,(GMWSCEN!$HI$2:$HI$150=V$3)*(GMWSCEN!$HJ$2:$HJ$150=V$1),0),$B23-1973)</f>
        <v>2747</v>
      </c>
      <c r="W23" cm="1">
        <f t="array" ref="W23">INDEX(GMWSCEN!$A$2:$HJ$150,MATCH(1,(GMWSCEN!$HI$2:$HI$150=W$3)*(GMWSCEN!$HJ$2:$HJ$150=W$1),0),$B23-1973)</f>
        <v>69</v>
      </c>
      <c r="X23" cm="1">
        <f t="array" ref="X23">INDEX(GMWSCEN!$A$2:$HJ$150,MATCH(1,(GMWSCEN!$HI$2:$HI$150=X$3)*(GMWSCEN!$HJ$2:$HJ$150=X$1),0),$B23-1973)</f>
        <v>34820</v>
      </c>
      <c r="Y23" cm="1">
        <f t="array" ref="Y23">INDEX(GMWSCEN!$A$2:$HJ$150,MATCH(1,(GMWSCEN!$HI$2:$HI$150=Y$3)*(GMWSCEN!$HJ$2:$HJ$150=Y$1),0),$B23-1973)</f>
        <v>2816</v>
      </c>
      <c r="Z23" cm="1">
        <f t="array" ref="Z23">INDEX(GMWSCEN!$A$2:$HJ$150,MATCH(1,(GMWSCEN!$HI$2:$HI$150=Z$3)*(GMWSCEN!$HJ$2:$HJ$150=Z$1),0),$B23-1973)</f>
        <v>3644</v>
      </c>
      <c r="AA23" cm="1">
        <f t="array" ref="AA23">INDEX(GMWSCEN!$A$2:$HJ$150,MATCH(1,(GMWSCEN!$HI$2:$HI$150=AA$3)*(GMWSCEN!$HJ$2:$HJ$150=AA$1),0),$B23-1973)</f>
        <v>38533</v>
      </c>
      <c r="AB23" cm="1">
        <f t="array" ref="AB23">INDEX(GMWSCEN!$A$2:$HJ$150,MATCH(1,(GMWSCEN!$HI$2:$HI$150=AB$3)*(GMWSCEN!$HJ$2:$HJ$150=AB$1),0),$B23-1973)</f>
        <v>97493.3</v>
      </c>
      <c r="AC23" cm="1">
        <f t="array" ref="AC23">INDEX(GMWSCEN!$A$2:$HJ$150,MATCH(1,(GMWSCEN!$HI$2:$HI$150=AC$3)*(GMWSCEN!$HJ$2:$HJ$150=AC$1),0),$B23-1973)</f>
        <v>91663</v>
      </c>
      <c r="AD23" cm="1">
        <f t="array" ref="AD23">INDEX(GMWSCEN!$A$2:$HJ$150,MATCH(1,(GMWSCEN!$HI$2:$HI$150=AD$3)*(GMWSCEN!$HJ$2:$HJ$150=AD$1),0),$B23-1973)</f>
        <v>258931.4</v>
      </c>
      <c r="AE23" cm="1">
        <f t="array" ref="AE23">INDEX(GMWSCEN!$A$2:$HJ$150,MATCH(1,(GMWSCEN!$HI$2:$HI$150=AE$3)*(GMWSCEN!$HJ$2:$HJ$150=AE$1),0),$B23-1973)</f>
        <v>35.572000000000003</v>
      </c>
      <c r="AF23" cm="1">
        <f t="array" ref="AF23">INDEX(GMWSCEN!$A$2:$HJ$150,MATCH(1,(GMWSCEN!$HI$2:$HI$150=AF$3)*(GMWSCEN!$HJ$2:$HJ$150=AF$1),0),$B23-1973)</f>
        <v>41.86692</v>
      </c>
      <c r="AG23" cm="1">
        <f t="array" ref="AG23">INDEX(GMWSCEN!$A$2:$HJ$150,MATCH(1,(GMWSCEN!$HI$2:$HI$150=AG$3)*(GMWSCEN!$HJ$2:$HJ$150=AG$1),0),$B23-1973)</f>
        <v>8.5625</v>
      </c>
      <c r="AH23" cm="1">
        <f t="array" ref="AH23">INDEX(GMWSCEN!$A$2:$HJ$150,MATCH(1,(GMWSCEN!$HI$2:$HI$150=AH$3)*(GMWSCEN!$HJ$2:$HJ$150=AH$1),0),$B23-1973)</f>
        <v>24719.65</v>
      </c>
      <c r="AI23" cm="1">
        <f t="array" ref="AI23">INDEX(GMWSCEN!$A$2:$HJ$150,MATCH(1,(GMWSCEN!$HI$2:$HI$150=AI$3)*(GMWSCEN!$HJ$2:$HJ$150=AI$1),0),$B23-1973)</f>
        <v>64.099999999999994</v>
      </c>
      <c r="AJ23" cm="1">
        <f t="array" ref="AJ23">INDEX(GMWSCEN!$A$2:$HJ$150,MATCH(1,(GMWSCEN!$HI$2:$HI$150=AJ$3)*(GMWSCEN!$HJ$2:$HJ$150=AJ$1),0),$B23-1973)</f>
        <v>1E-3</v>
      </c>
      <c r="AK23" cm="1">
        <f t="array" ref="AK23">INDEX(GMWSCEN!$A$2:$HJ$150,MATCH(1,(GMWSCEN!$HI$2:$HI$150=AK$3)*(GMWSCEN!$HJ$2:$HJ$150=AK$1),0),$B23-1973)</f>
        <v>11.8</v>
      </c>
      <c r="AL23" cm="1">
        <f t="array" ref="AL23">INDEX(GMWSCEN!$A$2:$HJ$150,MATCH(1,(GMWSCEN!$HI$2:$HI$150=AL$3)*(GMWSCEN!$HJ$2:$HJ$150=AL$1),0),$B23-1973)</f>
        <v>-0.48332209999999998</v>
      </c>
      <c r="AM23" cm="1">
        <f t="array" ref="AM23">INDEX(GMWSCEN!$A$2:$HJ$150,MATCH(1,(GMWSCEN!$HI$2:$HI$150=AM$3)*(GMWSCEN!$HJ$2:$HJ$150=AM$1),0),$B23-1973)</f>
        <v>257683</v>
      </c>
      <c r="AN23" cm="1">
        <f t="array" ref="AN23">INDEX(GMWSCEN!$A$2:$HJ$150,MATCH(1,(GMWSCEN!$HI$2:$HI$150=AN$3)*(GMWSCEN!$HJ$2:$HJ$150=AN$1),0),$B23-1973)</f>
        <v>2747</v>
      </c>
      <c r="AO23" cm="1">
        <f t="array" ref="AO23">INDEX(GMWSCEN!$A$2:$HJ$150,MATCH(1,(GMWSCEN!$HI$2:$HI$150=AO$3)*(GMWSCEN!$HJ$2:$HJ$150=AO$1),0),$B23-1973)</f>
        <v>69</v>
      </c>
      <c r="AP23" cm="1">
        <f t="array" ref="AP23">INDEX(GMWSCEN!$A$2:$HJ$150,MATCH(1,(GMWSCEN!$HI$2:$HI$150=AP$3)*(GMWSCEN!$HJ$2:$HJ$150=AP$1),0),$B23-1973)</f>
        <v>34820</v>
      </c>
      <c r="AQ23" cm="1">
        <f t="array" ref="AQ23">INDEX(GMWSCEN!$A$2:$HJ$150,MATCH(1,(GMWSCEN!$HI$2:$HI$150=AQ$3)*(GMWSCEN!$HJ$2:$HJ$150=AQ$1),0),$B23-1973)</f>
        <v>2816</v>
      </c>
      <c r="AR23" cm="1">
        <f t="array" ref="AR23">INDEX(GMWSCEN!$A$2:$HJ$150,MATCH(1,(GMWSCEN!$HI$2:$HI$150=AR$3)*(GMWSCEN!$HJ$2:$HJ$150=AR$1),0),$B23-1973)</f>
        <v>3644</v>
      </c>
      <c r="AS23" cm="1">
        <f t="array" ref="AS23">INDEX(GMWSCEN!$A$2:$HJ$150,MATCH(1,(GMWSCEN!$HI$2:$HI$150=AS$3)*(GMWSCEN!$HJ$2:$HJ$150=AS$1),0),$B23-1973)</f>
        <v>38533</v>
      </c>
      <c r="AT23" cm="1">
        <f t="array" ref="AT23">INDEX(GMWSCEN!$A$2:$HJ$150,MATCH(1,(GMWSCEN!$HI$2:$HI$150=AT$3)*(GMWSCEN!$HJ$2:$HJ$150=AT$1),0),$B23-1973)</f>
        <v>97493.3</v>
      </c>
      <c r="AU23" cm="1">
        <f t="array" ref="AU23">INDEX(GMWSCEN!$A$2:$HJ$150,MATCH(1,(GMWSCEN!$HI$2:$HI$150=AU$3)*(GMWSCEN!$HJ$2:$HJ$150=AU$1),0),$B23-1973)</f>
        <v>91663</v>
      </c>
      <c r="AV23" cm="1">
        <f t="array" ref="AV23">INDEX(GMWSCEN!$A$2:$HJ$150,MATCH(1,(GMWSCEN!$HI$2:$HI$150=AV$3)*(GMWSCEN!$HJ$2:$HJ$150=AV$1),0),$B23-1973)</f>
        <v>258931.4</v>
      </c>
      <c r="AW23" cm="1">
        <f t="array" ref="AW23">INDEX(GMWSCEN!$A$2:$HJ$150,MATCH(1,(GMWSCEN!$HI$2:$HI$150=AW$3)*(GMWSCEN!$HJ$2:$HJ$150=AW$1),0),$B23-1973)</f>
        <v>35.572000000000003</v>
      </c>
      <c r="AX23" cm="1">
        <f t="array" ref="AX23">INDEX(GMWSCEN!$A$2:$HJ$150,MATCH(1,(GMWSCEN!$HI$2:$HI$150=AX$3)*(GMWSCEN!$HJ$2:$HJ$150=AX$1),0),$B23-1973)</f>
        <v>41.86692</v>
      </c>
      <c r="AY23" cm="1">
        <f t="array" ref="AY23">INDEX(GMWSCEN!$A$2:$HJ$150,MATCH(1,(GMWSCEN!$HI$2:$HI$150=AY$3)*(GMWSCEN!$HJ$2:$HJ$150=AY$1),0),$B23-1973)</f>
        <v>8.5625</v>
      </c>
      <c r="AZ23" cm="1">
        <f t="array" ref="AZ23">INDEX(GMWSCEN!$A$2:$HJ$150,MATCH(1,(GMWSCEN!$HI$2:$HI$150=AZ$3)*(GMWSCEN!$HJ$2:$HJ$150=AZ$1),0),$B23-1973)</f>
        <v>24719.65</v>
      </c>
      <c r="BA23" cm="1">
        <f t="array" ref="BA23">INDEX(GMWSCEN!$A$2:$HJ$150,MATCH(1,(GMWSCEN!$HI$2:$HI$150=BA$3)*(GMWSCEN!$HJ$2:$HJ$150=BA$1),0),$B23-1973)</f>
        <v>64.099999999999994</v>
      </c>
      <c r="BB23" cm="1">
        <f t="array" ref="BB23">INDEX(GMWSCEN!$A$2:$HJ$150,MATCH(1,(GMWSCEN!$HI$2:$HI$150=BB$3)*(GMWSCEN!$HJ$2:$HJ$150=BB$1),0),$B23-1973)</f>
        <v>1E-3</v>
      </c>
      <c r="BC23" cm="1">
        <f t="array" ref="BC23">INDEX(GMWSCEN!$A$2:$HJ$150,MATCH(1,(GMWSCEN!$HI$2:$HI$150=BC$3)*(GMWSCEN!$HJ$2:$HJ$150=BC$1),0),$B23-1973)</f>
        <v>11.8</v>
      </c>
      <c r="BD23" cm="1">
        <f t="array" ref="BD23">INDEX(GMWSCEN!$A$2:$HJ$150,MATCH(1,(GMWSCEN!$HI$2:$HI$150=BD$3)*(GMWSCEN!$HJ$2:$HJ$150=BD$1),0),$B23-1973)</f>
        <v>-0.48332209999999998</v>
      </c>
      <c r="BE23" cm="1">
        <f t="array" ref="BE23">INDEX(GMWSCEN!$A$2:$HJ$150,MATCH(1,(GMWSCEN!$HI$2:$HI$150=BE$3)*(GMWSCEN!$HJ$2:$HJ$150=BE$1),0),$B23-1973)</f>
        <v>257683</v>
      </c>
      <c r="BF23" cm="1">
        <f t="array" ref="BF23">INDEX(GMWSCEN!$A$2:$HJ$150,MATCH(1,(GMWSCEN!$HI$2:$HI$150=BF$3)*(GMWSCEN!$HJ$2:$HJ$150=BF$1),0),$B23-1973)</f>
        <v>2747</v>
      </c>
      <c r="BG23" cm="1">
        <f t="array" ref="BG23">INDEX(GMWSCEN!$A$2:$HJ$150,MATCH(1,(GMWSCEN!$HI$2:$HI$150=BG$3)*(GMWSCEN!$HJ$2:$HJ$150=BG$1),0),$B23-1973)</f>
        <v>69</v>
      </c>
      <c r="BH23" cm="1">
        <f t="array" ref="BH23">INDEX(GMWSCEN!$A$2:$HJ$150,MATCH(1,(GMWSCEN!$HI$2:$HI$150=BH$3)*(GMWSCEN!$HJ$2:$HJ$150=BH$1),0),$B23-1973)</f>
        <v>34820</v>
      </c>
      <c r="BI23" cm="1">
        <f t="array" ref="BI23">INDEX(GMWSCEN!$A$2:$HJ$150,MATCH(1,(GMWSCEN!$HI$2:$HI$150=BI$3)*(GMWSCEN!$HJ$2:$HJ$150=BI$1),0),$B23-1973)</f>
        <v>2816</v>
      </c>
      <c r="BJ23" cm="1">
        <f t="array" ref="BJ23">INDEX(GMWSCEN!$A$2:$HJ$150,MATCH(1,(GMWSCEN!$HI$2:$HI$150=BJ$3)*(GMWSCEN!$HJ$2:$HJ$150=BJ$1),0),$B23-1973)</f>
        <v>3644</v>
      </c>
      <c r="BK23" cm="1">
        <f t="array" ref="BK23">INDEX(GMWSCEN!$A$2:$HJ$150,MATCH(1,(GMWSCEN!$HI$2:$HI$150=BK$3)*(GMWSCEN!$HJ$2:$HJ$150=BK$1),0),$B23-1973)</f>
        <v>38533</v>
      </c>
      <c r="BL23" cm="1">
        <f t="array" ref="BL23">INDEX(GMWSCEN!$A$2:$HJ$150,MATCH(1,(GMWSCEN!$HI$2:$HI$150=BL$3)*(GMWSCEN!$HJ$2:$HJ$150=BL$1),0),$B23-1973)</f>
        <v>97493.3</v>
      </c>
      <c r="BM23" cm="1">
        <f t="array" ref="BM23">INDEX(GMWSCEN!$A$2:$HJ$150,MATCH(1,(GMWSCEN!$HI$2:$HI$150=BM$3)*(GMWSCEN!$HJ$2:$HJ$150=BM$1),0),$B23-1973)</f>
        <v>91663</v>
      </c>
      <c r="BN23" cm="1">
        <f t="array" ref="BN23">INDEX(GMWSCEN!$A$2:$HJ$150,MATCH(1,(GMWSCEN!$HI$2:$HI$150=BN$3)*(GMWSCEN!$HJ$2:$HJ$150=BN$1),0),$B23-1973)</f>
        <v>258931.4</v>
      </c>
      <c r="BO23" cm="1">
        <f t="array" ref="BO23">INDEX(GMWSCEN!$A$2:$HJ$150,MATCH(1,(GMWSCEN!$HI$2:$HI$150=BO$3)*(GMWSCEN!$HJ$2:$HJ$150=BO$1),0),$B23-1973)</f>
        <v>35.572000000000003</v>
      </c>
      <c r="BP23" cm="1">
        <f t="array" ref="BP23">INDEX(GMWSCEN!$A$2:$HJ$150,MATCH(1,(GMWSCEN!$HI$2:$HI$150=BP$3)*(GMWSCEN!$HJ$2:$HJ$150=BP$1),0),$B23-1973)</f>
        <v>41.86692</v>
      </c>
      <c r="BQ23" cm="1">
        <f t="array" ref="BQ23">INDEX(GMWSCEN!$A$2:$HJ$150,MATCH(1,(GMWSCEN!$HI$2:$HI$150=BQ$3)*(GMWSCEN!$HJ$2:$HJ$150=BQ$1),0),$B23-1973)</f>
        <v>8.5625</v>
      </c>
      <c r="BR23" cm="1">
        <f t="array" ref="BR23">INDEX(GMWSCEN!$A$2:$HJ$150,MATCH(1,(GMWSCEN!$HI$2:$HI$150=BR$3)*(GMWSCEN!$HJ$2:$HJ$150=BR$1),0),$B23-1973)</f>
        <v>24719.65</v>
      </c>
      <c r="BS23" cm="1">
        <f t="array" ref="BS23">INDEX(GMWSCEN!$A$2:$HJ$150,MATCH(1,(GMWSCEN!$HI$2:$HI$150=BS$3)*(GMWSCEN!$HJ$2:$HJ$150=BS$1),0),$B23-1973)</f>
        <v>64.099999999999994</v>
      </c>
      <c r="BT23" cm="1">
        <f t="array" ref="BT23">INDEX(GMWSCEN!$A$2:$HJ$150,MATCH(1,(GMWSCEN!$HI$2:$HI$150=BT$3)*(GMWSCEN!$HJ$2:$HJ$150=BT$1),0),$B23-1973)</f>
        <v>1E-3</v>
      </c>
      <c r="BU23" cm="1">
        <f t="array" ref="BU23">INDEX(GMWSCEN!$A$2:$HJ$150,MATCH(1,(GMWSCEN!$HI$2:$HI$150=BU$3)*(GMWSCEN!$HJ$2:$HJ$150=BU$1),0),$B23-1973)</f>
        <v>11.8</v>
      </c>
      <c r="BV23" cm="1">
        <f t="array" ref="BV23">INDEX(GMWSCEN!$A$2:$HJ$150,MATCH(1,(GMWSCEN!$HI$2:$HI$150=BV$3)*(GMWSCEN!$HJ$2:$HJ$150=BV$1),0),$B23-1973)</f>
        <v>-0.48332209999999998</v>
      </c>
      <c r="BY23">
        <f t="shared" si="47"/>
        <v>1983</v>
      </c>
      <c r="BZ23" t="str">
        <f t="shared" ref="BZ23" si="50">BY23&amp;"01"</f>
        <v>198301</v>
      </c>
      <c r="CB23">
        <f t="shared" si="45"/>
        <v>1996</v>
      </c>
      <c r="CC23">
        <f t="shared" si="46"/>
        <v>199601</v>
      </c>
      <c r="CD23" s="11">
        <f t="shared" si="8"/>
        <v>1404762</v>
      </c>
      <c r="CE23" s="11">
        <f t="shared" si="8"/>
        <v>27976</v>
      </c>
      <c r="CF23" s="11">
        <f t="shared" si="8"/>
        <v>-25625</v>
      </c>
      <c r="CG23" s="11">
        <f t="shared" si="8"/>
        <v>303467</v>
      </c>
      <c r="CH23" s="11">
        <f t="shared" si="8"/>
        <v>3299</v>
      </c>
      <c r="CI23" s="11">
        <f t="shared" si="8"/>
        <v>21669</v>
      </c>
      <c r="CJ23" s="11">
        <f t="shared" si="8"/>
        <v>299511</v>
      </c>
      <c r="CK23" s="11">
        <f t="shared" si="9"/>
        <v>347000</v>
      </c>
      <c r="CL23" s="11">
        <f t="shared" si="10"/>
        <v>921289</v>
      </c>
      <c r="CM23" s="11">
        <f t="shared" si="10"/>
        <v>1422150.3</v>
      </c>
      <c r="CN23" s="13">
        <f t="shared" si="11"/>
        <v>65.587414999999993</v>
      </c>
      <c r="CO23" s="13">
        <f t="shared" si="11"/>
        <v>69.133335000000002</v>
      </c>
      <c r="CP23" s="13">
        <f t="shared" si="11"/>
        <v>5.8125</v>
      </c>
      <c r="CQ23" s="11">
        <f t="shared" si="12"/>
        <v>125033</v>
      </c>
      <c r="CR23" s="13">
        <f t="shared" si="13"/>
        <v>80.95</v>
      </c>
      <c r="CS23" s="11">
        <f t="shared" si="14"/>
        <v>113358</v>
      </c>
      <c r="CT23" s="13">
        <f t="shared" si="15"/>
        <v>7.875</v>
      </c>
      <c r="CU23" s="10">
        <f t="shared" si="16"/>
        <v>-0.18596650000000001</v>
      </c>
      <c r="CV23" s="11">
        <f t="shared" si="17"/>
        <v>1404762</v>
      </c>
      <c r="CW23" s="11">
        <f t="shared" si="17"/>
        <v>27976</v>
      </c>
      <c r="CX23" s="11">
        <f t="shared" si="17"/>
        <v>-25625</v>
      </c>
      <c r="CY23" s="11">
        <f t="shared" si="17"/>
        <v>303467</v>
      </c>
      <c r="CZ23" s="11">
        <f t="shared" si="17"/>
        <v>3299</v>
      </c>
      <c r="DA23" s="11">
        <f t="shared" si="17"/>
        <v>21669</v>
      </c>
      <c r="DB23" s="11">
        <f t="shared" si="17"/>
        <v>299511</v>
      </c>
      <c r="DC23" s="11">
        <f t="shared" si="18"/>
        <v>347000</v>
      </c>
      <c r="DD23" s="11">
        <f t="shared" si="19"/>
        <v>921289</v>
      </c>
      <c r="DE23" s="11">
        <f t="shared" si="19"/>
        <v>1422150.3</v>
      </c>
      <c r="DF23" s="13">
        <f t="shared" si="20"/>
        <v>65.587414999999993</v>
      </c>
      <c r="DG23" s="13">
        <f t="shared" si="20"/>
        <v>69.133335000000002</v>
      </c>
      <c r="DH23" s="13">
        <f t="shared" si="20"/>
        <v>5.8125</v>
      </c>
      <c r="DI23" s="11">
        <f t="shared" si="21"/>
        <v>125033</v>
      </c>
      <c r="DJ23" s="13">
        <f t="shared" si="22"/>
        <v>80.95</v>
      </c>
      <c r="DK23" s="11">
        <f t="shared" si="23"/>
        <v>113358</v>
      </c>
      <c r="DL23" s="13">
        <f t="shared" si="24"/>
        <v>7.875</v>
      </c>
      <c r="DM23" s="10">
        <f t="shared" si="25"/>
        <v>-0.18596650000000001</v>
      </c>
      <c r="DN23" s="11">
        <f t="shared" si="26"/>
        <v>1404762</v>
      </c>
      <c r="DO23" s="11">
        <f t="shared" si="26"/>
        <v>27976</v>
      </c>
      <c r="DP23" s="11">
        <f t="shared" si="26"/>
        <v>-25625</v>
      </c>
      <c r="DQ23" s="11">
        <f t="shared" si="26"/>
        <v>303467</v>
      </c>
      <c r="DR23" s="11">
        <f t="shared" si="26"/>
        <v>3299</v>
      </c>
      <c r="DS23" s="11">
        <f t="shared" si="26"/>
        <v>21669</v>
      </c>
      <c r="DT23" s="11">
        <f t="shared" si="26"/>
        <v>299511</v>
      </c>
      <c r="DU23" s="11">
        <f t="shared" si="27"/>
        <v>347000</v>
      </c>
      <c r="DV23" s="11">
        <f t="shared" si="28"/>
        <v>921289</v>
      </c>
      <c r="DW23" s="11">
        <f t="shared" si="28"/>
        <v>1422150.3</v>
      </c>
      <c r="DX23" s="13">
        <f t="shared" si="29"/>
        <v>65.587414999999993</v>
      </c>
      <c r="DY23" s="13">
        <f t="shared" si="29"/>
        <v>69.133335000000002</v>
      </c>
      <c r="DZ23" s="13">
        <f t="shared" si="29"/>
        <v>5.8125</v>
      </c>
      <c r="EA23" s="11">
        <f t="shared" si="30"/>
        <v>125033</v>
      </c>
      <c r="EB23" s="13">
        <f t="shared" si="31"/>
        <v>80.95</v>
      </c>
      <c r="EC23" s="11">
        <f t="shared" si="32"/>
        <v>113358</v>
      </c>
      <c r="ED23" s="13">
        <f t="shared" si="33"/>
        <v>7.875</v>
      </c>
      <c r="EE23" s="10">
        <f t="shared" si="34"/>
        <v>-0.18596650000000001</v>
      </c>
      <c r="EF23" s="11">
        <f t="shared" si="35"/>
        <v>1404762</v>
      </c>
      <c r="EG23" s="11">
        <f t="shared" si="35"/>
        <v>27976</v>
      </c>
      <c r="EH23" s="11">
        <f t="shared" si="35"/>
        <v>-25625</v>
      </c>
      <c r="EI23" s="11">
        <f t="shared" si="35"/>
        <v>303467</v>
      </c>
      <c r="EJ23" s="11">
        <f t="shared" si="35"/>
        <v>3299</v>
      </c>
      <c r="EK23" s="11">
        <f t="shared" si="35"/>
        <v>21669</v>
      </c>
      <c r="EL23" s="11">
        <f t="shared" si="35"/>
        <v>299511</v>
      </c>
      <c r="EM23" s="11">
        <f t="shared" si="36"/>
        <v>347000</v>
      </c>
      <c r="EN23" s="11">
        <f t="shared" si="37"/>
        <v>921289</v>
      </c>
      <c r="EO23" s="11">
        <f t="shared" si="37"/>
        <v>1422150.3</v>
      </c>
      <c r="EP23" s="13">
        <f t="shared" si="38"/>
        <v>65.587414999999993</v>
      </c>
      <c r="EQ23" s="13">
        <f t="shared" si="38"/>
        <v>69.133335000000002</v>
      </c>
      <c r="ER23" s="13">
        <f t="shared" si="38"/>
        <v>5.8125</v>
      </c>
      <c r="ES23" s="11">
        <f t="shared" si="39"/>
        <v>125033</v>
      </c>
      <c r="ET23" s="13">
        <f t="shared" si="40"/>
        <v>80.95</v>
      </c>
      <c r="EU23" s="11">
        <f t="shared" si="41"/>
        <v>113358</v>
      </c>
      <c r="EV23" s="13">
        <f t="shared" si="42"/>
        <v>7.875</v>
      </c>
      <c r="EW23" s="10">
        <f t="shared" si="43"/>
        <v>-0.18596650000000001</v>
      </c>
    </row>
    <row r="24" spans="1:153">
      <c r="B24">
        <f t="shared" si="44"/>
        <v>1997</v>
      </c>
      <c r="C24" cm="1">
        <f t="array" ref="C24">INDEX(GMWSCEN!$A$2:$HJ$150,MATCH(1,(GMWSCEN!$HI$2:$HI$150=C$3)*(GMWSCEN!$HJ$2:$HJ$150=C$1),0),$B24-1973)</f>
        <v>255100</v>
      </c>
      <c r="D24" cm="1">
        <f t="array" ref="D24">INDEX(GMWSCEN!$A$2:$HJ$150,MATCH(1,(GMWSCEN!$HI$2:$HI$150=D$3)*(GMWSCEN!$HJ$2:$HJ$150=D$1),0),$B24-1973)</f>
        <v>4927</v>
      </c>
      <c r="E24" cm="1">
        <f t="array" ref="E24">INDEX(GMWSCEN!$A$2:$HJ$150,MATCH(1,(GMWSCEN!$HI$2:$HI$150=E$3)*(GMWSCEN!$HJ$2:$HJ$150=E$1),0),$B24-1973)</f>
        <v>-4056</v>
      </c>
      <c r="F24" cm="1">
        <f t="array" ref="F24">INDEX(GMWSCEN!$A$2:$HJ$150,MATCH(1,(GMWSCEN!$HI$2:$HI$150=F$3)*(GMWSCEN!$HJ$2:$HJ$150=F$1),0),$B24-1973)</f>
        <v>33897</v>
      </c>
      <c r="G24" cm="1">
        <f t="array" ref="G24">INDEX(GMWSCEN!$A$2:$HJ$150,MATCH(1,(GMWSCEN!$HI$2:$HI$150=G$3)*(GMWSCEN!$HJ$2:$HJ$150=G$1),0),$B24-1973)</f>
        <v>871</v>
      </c>
      <c r="H24" cm="1">
        <f t="array" ref="H24">INDEX(GMWSCEN!$A$2:$HJ$150,MATCH(1,(GMWSCEN!$HI$2:$HI$150=H$3)*(GMWSCEN!$HJ$2:$HJ$150=H$1),0),$B24-1973)</f>
        <v>3709</v>
      </c>
      <c r="I24" cm="1">
        <f t="array" ref="I24">INDEX(GMWSCEN!$A$2:$HJ$150,MATCH(1,(GMWSCEN!$HI$2:$HI$150=I$3)*(GMWSCEN!$HJ$2:$HJ$150=I$1),0),$B24-1973)</f>
        <v>33550</v>
      </c>
      <c r="J24" cm="1">
        <f t="array" ref="J24">INDEX(GMWSCEN!$A$2:$HJ$150,MATCH(1,(GMWSCEN!$HI$2:$HI$150=J$3)*(GMWSCEN!$HJ$2:$HJ$150=J$1),0),$B24-1973)</f>
        <v>91452.49</v>
      </c>
      <c r="K24" cm="1">
        <f t="array" ref="K24">INDEX(GMWSCEN!$A$2:$HJ$150,MATCH(1,(GMWSCEN!$HI$2:$HI$150=K$3)*(GMWSCEN!$HJ$2:$HJ$150=K$1),0),$B24-1973)</f>
        <v>93433</v>
      </c>
      <c r="L24" cm="1">
        <f t="array" ref="L24">INDEX(GMWSCEN!$A$2:$HJ$150,MATCH(1,(GMWSCEN!$HI$2:$HI$150=L$3)*(GMWSCEN!$HJ$2:$HJ$150=L$1),0),$B24-1973)</f>
        <v>261085.8</v>
      </c>
      <c r="M24" cm="1">
        <f t="array" ref="M24">INDEX(GMWSCEN!$A$2:$HJ$150,MATCH(1,(GMWSCEN!$HI$2:$HI$150=M$3)*(GMWSCEN!$HJ$2:$HJ$150=M$1),0),$B24-1973)</f>
        <v>36.62603</v>
      </c>
      <c r="N24" cm="1">
        <f t="array" ref="N24">INDEX(GMWSCEN!$A$2:$HJ$150,MATCH(1,(GMWSCEN!$HI$2:$HI$150=N$3)*(GMWSCEN!$HJ$2:$HJ$150=N$1),0),$B24-1973)</f>
        <v>42.779339999999998</v>
      </c>
      <c r="O24" cm="1">
        <f t="array" ref="O24">INDEX(GMWSCEN!$A$2:$HJ$150,MATCH(1,(GMWSCEN!$HI$2:$HI$150=O$3)*(GMWSCEN!$HJ$2:$HJ$150=O$1),0),$B24-1973)</f>
        <v>8.875</v>
      </c>
      <c r="P24" cm="1">
        <f t="array" ref="P24">INDEX(GMWSCEN!$A$2:$HJ$150,MATCH(1,(GMWSCEN!$HI$2:$HI$150=P$3)*(GMWSCEN!$HJ$2:$HJ$150=P$1),0),$B24-1973)</f>
        <v>24670.6</v>
      </c>
      <c r="Q24" cm="1">
        <f t="array" ref="Q24">INDEX(GMWSCEN!$A$2:$HJ$150,MATCH(1,(GMWSCEN!$HI$2:$HI$150=Q$3)*(GMWSCEN!$HJ$2:$HJ$150=Q$1),0),$B24-1973)</f>
        <v>62</v>
      </c>
      <c r="R24" cm="1">
        <f t="array" ref="R24">INDEX(GMWSCEN!$A$2:$HJ$150,MATCH(1,(GMWSCEN!$HI$2:$HI$150=R$3)*(GMWSCEN!$HJ$2:$HJ$150=R$1),0),$B24-1973)</f>
        <v>1E-3</v>
      </c>
      <c r="S24" cm="1">
        <f t="array" ref="S24">INDEX(GMWSCEN!$A$2:$HJ$150,MATCH(1,(GMWSCEN!$HI$2:$HI$150=S$3)*(GMWSCEN!$HJ$2:$HJ$150=S$1),0),$B24-1973)</f>
        <v>11.9</v>
      </c>
      <c r="T24" cm="1">
        <f t="array" ref="T24">INDEX(GMWSCEN!$A$2:$HJ$150,MATCH(1,(GMWSCEN!$HI$2:$HI$150=T$3)*(GMWSCEN!$HJ$2:$HJ$150=T$1),0),$B24-1973)</f>
        <v>-2.3194309999999998</v>
      </c>
      <c r="U24" cm="1">
        <f t="array" ref="U24">INDEX(GMWSCEN!$A$2:$HJ$150,MATCH(1,(GMWSCEN!$HI$2:$HI$150=U$3)*(GMWSCEN!$HJ$2:$HJ$150=U$1),0),$B24-1973)</f>
        <v>255100</v>
      </c>
      <c r="V24" cm="1">
        <f t="array" ref="V24">INDEX(GMWSCEN!$A$2:$HJ$150,MATCH(1,(GMWSCEN!$HI$2:$HI$150=V$3)*(GMWSCEN!$HJ$2:$HJ$150=V$1),0),$B24-1973)</f>
        <v>4927</v>
      </c>
      <c r="W24" cm="1">
        <f t="array" ref="W24">INDEX(GMWSCEN!$A$2:$HJ$150,MATCH(1,(GMWSCEN!$HI$2:$HI$150=W$3)*(GMWSCEN!$HJ$2:$HJ$150=W$1),0),$B24-1973)</f>
        <v>-4056</v>
      </c>
      <c r="X24" cm="1">
        <f t="array" ref="X24">INDEX(GMWSCEN!$A$2:$HJ$150,MATCH(1,(GMWSCEN!$HI$2:$HI$150=X$3)*(GMWSCEN!$HJ$2:$HJ$150=X$1),0),$B24-1973)</f>
        <v>33897</v>
      </c>
      <c r="Y24" cm="1">
        <f t="array" ref="Y24">INDEX(GMWSCEN!$A$2:$HJ$150,MATCH(1,(GMWSCEN!$HI$2:$HI$150=Y$3)*(GMWSCEN!$HJ$2:$HJ$150=Y$1),0),$B24-1973)</f>
        <v>871</v>
      </c>
      <c r="Z24" cm="1">
        <f t="array" ref="Z24">INDEX(GMWSCEN!$A$2:$HJ$150,MATCH(1,(GMWSCEN!$HI$2:$HI$150=Z$3)*(GMWSCEN!$HJ$2:$HJ$150=Z$1),0),$B24-1973)</f>
        <v>3709</v>
      </c>
      <c r="AA24" cm="1">
        <f t="array" ref="AA24">INDEX(GMWSCEN!$A$2:$HJ$150,MATCH(1,(GMWSCEN!$HI$2:$HI$150=AA$3)*(GMWSCEN!$HJ$2:$HJ$150=AA$1),0),$B24-1973)</f>
        <v>33550</v>
      </c>
      <c r="AB24" cm="1">
        <f t="array" ref="AB24">INDEX(GMWSCEN!$A$2:$HJ$150,MATCH(1,(GMWSCEN!$HI$2:$HI$150=AB$3)*(GMWSCEN!$HJ$2:$HJ$150=AB$1),0),$B24-1973)</f>
        <v>91452.49</v>
      </c>
      <c r="AC24" cm="1">
        <f t="array" ref="AC24">INDEX(GMWSCEN!$A$2:$HJ$150,MATCH(1,(GMWSCEN!$HI$2:$HI$150=AC$3)*(GMWSCEN!$HJ$2:$HJ$150=AC$1),0),$B24-1973)</f>
        <v>93433</v>
      </c>
      <c r="AD24" cm="1">
        <f t="array" ref="AD24">INDEX(GMWSCEN!$A$2:$HJ$150,MATCH(1,(GMWSCEN!$HI$2:$HI$150=AD$3)*(GMWSCEN!$HJ$2:$HJ$150=AD$1),0),$B24-1973)</f>
        <v>261085.8</v>
      </c>
      <c r="AE24" cm="1">
        <f t="array" ref="AE24">INDEX(GMWSCEN!$A$2:$HJ$150,MATCH(1,(GMWSCEN!$HI$2:$HI$150=AE$3)*(GMWSCEN!$HJ$2:$HJ$150=AE$1),0),$B24-1973)</f>
        <v>36.62603</v>
      </c>
      <c r="AF24" cm="1">
        <f t="array" ref="AF24">INDEX(GMWSCEN!$A$2:$HJ$150,MATCH(1,(GMWSCEN!$HI$2:$HI$150=AF$3)*(GMWSCEN!$HJ$2:$HJ$150=AF$1),0),$B24-1973)</f>
        <v>42.779339999999998</v>
      </c>
      <c r="AG24" cm="1">
        <f t="array" ref="AG24">INDEX(GMWSCEN!$A$2:$HJ$150,MATCH(1,(GMWSCEN!$HI$2:$HI$150=AG$3)*(GMWSCEN!$HJ$2:$HJ$150=AG$1),0),$B24-1973)</f>
        <v>8.875</v>
      </c>
      <c r="AH24" cm="1">
        <f t="array" ref="AH24">INDEX(GMWSCEN!$A$2:$HJ$150,MATCH(1,(GMWSCEN!$HI$2:$HI$150=AH$3)*(GMWSCEN!$HJ$2:$HJ$150=AH$1),0),$B24-1973)</f>
        <v>24670.6</v>
      </c>
      <c r="AI24" cm="1">
        <f t="array" ref="AI24">INDEX(GMWSCEN!$A$2:$HJ$150,MATCH(1,(GMWSCEN!$HI$2:$HI$150=AI$3)*(GMWSCEN!$HJ$2:$HJ$150=AI$1),0),$B24-1973)</f>
        <v>62</v>
      </c>
      <c r="AJ24" cm="1">
        <f t="array" ref="AJ24">INDEX(GMWSCEN!$A$2:$HJ$150,MATCH(1,(GMWSCEN!$HI$2:$HI$150=AJ$3)*(GMWSCEN!$HJ$2:$HJ$150=AJ$1),0),$B24-1973)</f>
        <v>1E-3</v>
      </c>
      <c r="AK24" cm="1">
        <f t="array" ref="AK24">INDEX(GMWSCEN!$A$2:$HJ$150,MATCH(1,(GMWSCEN!$HI$2:$HI$150=AK$3)*(GMWSCEN!$HJ$2:$HJ$150=AK$1),0),$B24-1973)</f>
        <v>11.9</v>
      </c>
      <c r="AL24" cm="1">
        <f t="array" ref="AL24">INDEX(GMWSCEN!$A$2:$HJ$150,MATCH(1,(GMWSCEN!$HI$2:$HI$150=AL$3)*(GMWSCEN!$HJ$2:$HJ$150=AL$1),0),$B24-1973)</f>
        <v>-2.3194309999999998</v>
      </c>
      <c r="AM24" cm="1">
        <f t="array" ref="AM24">INDEX(GMWSCEN!$A$2:$HJ$150,MATCH(1,(GMWSCEN!$HI$2:$HI$150=AM$3)*(GMWSCEN!$HJ$2:$HJ$150=AM$1),0),$B24-1973)</f>
        <v>255100</v>
      </c>
      <c r="AN24" cm="1">
        <f t="array" ref="AN24">INDEX(GMWSCEN!$A$2:$HJ$150,MATCH(1,(GMWSCEN!$HI$2:$HI$150=AN$3)*(GMWSCEN!$HJ$2:$HJ$150=AN$1),0),$B24-1973)</f>
        <v>4927</v>
      </c>
      <c r="AO24" cm="1">
        <f t="array" ref="AO24">INDEX(GMWSCEN!$A$2:$HJ$150,MATCH(1,(GMWSCEN!$HI$2:$HI$150=AO$3)*(GMWSCEN!$HJ$2:$HJ$150=AO$1),0),$B24-1973)</f>
        <v>-4056</v>
      </c>
      <c r="AP24" cm="1">
        <f t="array" ref="AP24">INDEX(GMWSCEN!$A$2:$HJ$150,MATCH(1,(GMWSCEN!$HI$2:$HI$150=AP$3)*(GMWSCEN!$HJ$2:$HJ$150=AP$1),0),$B24-1973)</f>
        <v>33897</v>
      </c>
      <c r="AQ24" cm="1">
        <f t="array" ref="AQ24">INDEX(GMWSCEN!$A$2:$HJ$150,MATCH(1,(GMWSCEN!$HI$2:$HI$150=AQ$3)*(GMWSCEN!$HJ$2:$HJ$150=AQ$1),0),$B24-1973)</f>
        <v>871</v>
      </c>
      <c r="AR24" cm="1">
        <f t="array" ref="AR24">INDEX(GMWSCEN!$A$2:$HJ$150,MATCH(1,(GMWSCEN!$HI$2:$HI$150=AR$3)*(GMWSCEN!$HJ$2:$HJ$150=AR$1),0),$B24-1973)</f>
        <v>3709</v>
      </c>
      <c r="AS24" cm="1">
        <f t="array" ref="AS24">INDEX(GMWSCEN!$A$2:$HJ$150,MATCH(1,(GMWSCEN!$HI$2:$HI$150=AS$3)*(GMWSCEN!$HJ$2:$HJ$150=AS$1),0),$B24-1973)</f>
        <v>33550</v>
      </c>
      <c r="AT24" cm="1">
        <f t="array" ref="AT24">INDEX(GMWSCEN!$A$2:$HJ$150,MATCH(1,(GMWSCEN!$HI$2:$HI$150=AT$3)*(GMWSCEN!$HJ$2:$HJ$150=AT$1),0),$B24-1973)</f>
        <v>91452.49</v>
      </c>
      <c r="AU24" cm="1">
        <f t="array" ref="AU24">INDEX(GMWSCEN!$A$2:$HJ$150,MATCH(1,(GMWSCEN!$HI$2:$HI$150=AU$3)*(GMWSCEN!$HJ$2:$HJ$150=AU$1),0),$B24-1973)</f>
        <v>93433</v>
      </c>
      <c r="AV24" cm="1">
        <f t="array" ref="AV24">INDEX(GMWSCEN!$A$2:$HJ$150,MATCH(1,(GMWSCEN!$HI$2:$HI$150=AV$3)*(GMWSCEN!$HJ$2:$HJ$150=AV$1),0),$B24-1973)</f>
        <v>261085.8</v>
      </c>
      <c r="AW24" cm="1">
        <f t="array" ref="AW24">INDEX(GMWSCEN!$A$2:$HJ$150,MATCH(1,(GMWSCEN!$HI$2:$HI$150=AW$3)*(GMWSCEN!$HJ$2:$HJ$150=AW$1),0),$B24-1973)</f>
        <v>36.62603</v>
      </c>
      <c r="AX24" cm="1">
        <f t="array" ref="AX24">INDEX(GMWSCEN!$A$2:$HJ$150,MATCH(1,(GMWSCEN!$HI$2:$HI$150=AX$3)*(GMWSCEN!$HJ$2:$HJ$150=AX$1),0),$B24-1973)</f>
        <v>42.779339999999998</v>
      </c>
      <c r="AY24" cm="1">
        <f t="array" ref="AY24">INDEX(GMWSCEN!$A$2:$HJ$150,MATCH(1,(GMWSCEN!$HI$2:$HI$150=AY$3)*(GMWSCEN!$HJ$2:$HJ$150=AY$1),0),$B24-1973)</f>
        <v>8.875</v>
      </c>
      <c r="AZ24" cm="1">
        <f t="array" ref="AZ24">INDEX(GMWSCEN!$A$2:$HJ$150,MATCH(1,(GMWSCEN!$HI$2:$HI$150=AZ$3)*(GMWSCEN!$HJ$2:$HJ$150=AZ$1),0),$B24-1973)</f>
        <v>24670.6</v>
      </c>
      <c r="BA24" cm="1">
        <f t="array" ref="BA24">INDEX(GMWSCEN!$A$2:$HJ$150,MATCH(1,(GMWSCEN!$HI$2:$HI$150=BA$3)*(GMWSCEN!$HJ$2:$HJ$150=BA$1),0),$B24-1973)</f>
        <v>62</v>
      </c>
      <c r="BB24" cm="1">
        <f t="array" ref="BB24">INDEX(GMWSCEN!$A$2:$HJ$150,MATCH(1,(GMWSCEN!$HI$2:$HI$150=BB$3)*(GMWSCEN!$HJ$2:$HJ$150=BB$1),0),$B24-1973)</f>
        <v>1E-3</v>
      </c>
      <c r="BC24" cm="1">
        <f t="array" ref="BC24">INDEX(GMWSCEN!$A$2:$HJ$150,MATCH(1,(GMWSCEN!$HI$2:$HI$150=BC$3)*(GMWSCEN!$HJ$2:$HJ$150=BC$1),0),$B24-1973)</f>
        <v>11.9</v>
      </c>
      <c r="BD24" cm="1">
        <f t="array" ref="BD24">INDEX(GMWSCEN!$A$2:$HJ$150,MATCH(1,(GMWSCEN!$HI$2:$HI$150=BD$3)*(GMWSCEN!$HJ$2:$HJ$150=BD$1),0),$B24-1973)</f>
        <v>-2.3194309999999998</v>
      </c>
      <c r="BE24" cm="1">
        <f t="array" ref="BE24">INDEX(GMWSCEN!$A$2:$HJ$150,MATCH(1,(GMWSCEN!$HI$2:$HI$150=BE$3)*(GMWSCEN!$HJ$2:$HJ$150=BE$1),0),$B24-1973)</f>
        <v>255100</v>
      </c>
      <c r="BF24" cm="1">
        <f t="array" ref="BF24">INDEX(GMWSCEN!$A$2:$HJ$150,MATCH(1,(GMWSCEN!$HI$2:$HI$150=BF$3)*(GMWSCEN!$HJ$2:$HJ$150=BF$1),0),$B24-1973)</f>
        <v>4927</v>
      </c>
      <c r="BG24" cm="1">
        <f t="array" ref="BG24">INDEX(GMWSCEN!$A$2:$HJ$150,MATCH(1,(GMWSCEN!$HI$2:$HI$150=BG$3)*(GMWSCEN!$HJ$2:$HJ$150=BG$1),0),$B24-1973)</f>
        <v>-4056</v>
      </c>
      <c r="BH24" cm="1">
        <f t="array" ref="BH24">INDEX(GMWSCEN!$A$2:$HJ$150,MATCH(1,(GMWSCEN!$HI$2:$HI$150=BH$3)*(GMWSCEN!$HJ$2:$HJ$150=BH$1),0),$B24-1973)</f>
        <v>33897</v>
      </c>
      <c r="BI24" cm="1">
        <f t="array" ref="BI24">INDEX(GMWSCEN!$A$2:$HJ$150,MATCH(1,(GMWSCEN!$HI$2:$HI$150=BI$3)*(GMWSCEN!$HJ$2:$HJ$150=BI$1),0),$B24-1973)</f>
        <v>871</v>
      </c>
      <c r="BJ24" cm="1">
        <f t="array" ref="BJ24">INDEX(GMWSCEN!$A$2:$HJ$150,MATCH(1,(GMWSCEN!$HI$2:$HI$150=BJ$3)*(GMWSCEN!$HJ$2:$HJ$150=BJ$1),0),$B24-1973)</f>
        <v>3709</v>
      </c>
      <c r="BK24" cm="1">
        <f t="array" ref="BK24">INDEX(GMWSCEN!$A$2:$HJ$150,MATCH(1,(GMWSCEN!$HI$2:$HI$150=BK$3)*(GMWSCEN!$HJ$2:$HJ$150=BK$1),0),$B24-1973)</f>
        <v>33550</v>
      </c>
      <c r="BL24" cm="1">
        <f t="array" ref="BL24">INDEX(GMWSCEN!$A$2:$HJ$150,MATCH(1,(GMWSCEN!$HI$2:$HI$150=BL$3)*(GMWSCEN!$HJ$2:$HJ$150=BL$1),0),$B24-1973)</f>
        <v>91452.49</v>
      </c>
      <c r="BM24" cm="1">
        <f t="array" ref="BM24">INDEX(GMWSCEN!$A$2:$HJ$150,MATCH(1,(GMWSCEN!$HI$2:$HI$150=BM$3)*(GMWSCEN!$HJ$2:$HJ$150=BM$1),0),$B24-1973)</f>
        <v>93433</v>
      </c>
      <c r="BN24" cm="1">
        <f t="array" ref="BN24">INDEX(GMWSCEN!$A$2:$HJ$150,MATCH(1,(GMWSCEN!$HI$2:$HI$150=BN$3)*(GMWSCEN!$HJ$2:$HJ$150=BN$1),0),$B24-1973)</f>
        <v>261085.8</v>
      </c>
      <c r="BO24" cm="1">
        <f t="array" ref="BO24">INDEX(GMWSCEN!$A$2:$HJ$150,MATCH(1,(GMWSCEN!$HI$2:$HI$150=BO$3)*(GMWSCEN!$HJ$2:$HJ$150=BO$1),0),$B24-1973)</f>
        <v>36.62603</v>
      </c>
      <c r="BP24" cm="1">
        <f t="array" ref="BP24">INDEX(GMWSCEN!$A$2:$HJ$150,MATCH(1,(GMWSCEN!$HI$2:$HI$150=BP$3)*(GMWSCEN!$HJ$2:$HJ$150=BP$1),0),$B24-1973)</f>
        <v>42.779339999999998</v>
      </c>
      <c r="BQ24" cm="1">
        <f t="array" ref="BQ24">INDEX(GMWSCEN!$A$2:$HJ$150,MATCH(1,(GMWSCEN!$HI$2:$HI$150=BQ$3)*(GMWSCEN!$HJ$2:$HJ$150=BQ$1),0),$B24-1973)</f>
        <v>8.875</v>
      </c>
      <c r="BR24" cm="1">
        <f t="array" ref="BR24">INDEX(GMWSCEN!$A$2:$HJ$150,MATCH(1,(GMWSCEN!$HI$2:$HI$150=BR$3)*(GMWSCEN!$HJ$2:$HJ$150=BR$1),0),$B24-1973)</f>
        <v>24670.6</v>
      </c>
      <c r="BS24" cm="1">
        <f t="array" ref="BS24">INDEX(GMWSCEN!$A$2:$HJ$150,MATCH(1,(GMWSCEN!$HI$2:$HI$150=BS$3)*(GMWSCEN!$HJ$2:$HJ$150=BS$1),0),$B24-1973)</f>
        <v>62</v>
      </c>
      <c r="BT24" cm="1">
        <f t="array" ref="BT24">INDEX(GMWSCEN!$A$2:$HJ$150,MATCH(1,(GMWSCEN!$HI$2:$HI$150=BT$3)*(GMWSCEN!$HJ$2:$HJ$150=BT$1),0),$B24-1973)</f>
        <v>1E-3</v>
      </c>
      <c r="BU24" cm="1">
        <f t="array" ref="BU24">INDEX(GMWSCEN!$A$2:$HJ$150,MATCH(1,(GMWSCEN!$HI$2:$HI$150=BU$3)*(GMWSCEN!$HJ$2:$HJ$150=BU$1),0),$B24-1973)</f>
        <v>11.9</v>
      </c>
      <c r="BV24" cm="1">
        <f t="array" ref="BV24">INDEX(GMWSCEN!$A$2:$HJ$150,MATCH(1,(GMWSCEN!$HI$2:$HI$150=BV$3)*(GMWSCEN!$HJ$2:$HJ$150=BV$1),0),$B24-1973)</f>
        <v>-2.3194309999999998</v>
      </c>
      <c r="BY24">
        <f t="shared" si="47"/>
        <v>1984</v>
      </c>
      <c r="CB24">
        <f t="shared" si="45"/>
        <v>1997</v>
      </c>
      <c r="CC24">
        <f t="shared" si="46"/>
        <v>199701</v>
      </c>
      <c r="CD24" s="11">
        <f t="shared" si="8"/>
        <v>1473893</v>
      </c>
      <c r="CE24" s="11">
        <f t="shared" si="8"/>
        <v>10505</v>
      </c>
      <c r="CF24" s="11">
        <f t="shared" si="8"/>
        <v>-5700</v>
      </c>
      <c r="CG24" s="11">
        <f t="shared" si="8"/>
        <v>317368</v>
      </c>
      <c r="CH24" s="11">
        <f t="shared" si="8"/>
        <v>4805</v>
      </c>
      <c r="CI24" s="11">
        <f t="shared" si="8"/>
        <v>22347</v>
      </c>
      <c r="CJ24" s="11">
        <f t="shared" si="8"/>
        <v>334015</v>
      </c>
      <c r="CK24" s="11">
        <f t="shared" si="9"/>
        <v>360400</v>
      </c>
      <c r="CL24" s="11">
        <f t="shared" si="10"/>
        <v>966520</v>
      </c>
      <c r="CM24" s="11">
        <f t="shared" si="10"/>
        <v>1459562.7</v>
      </c>
      <c r="CN24" s="13">
        <f t="shared" si="11"/>
        <v>65.576262499999999</v>
      </c>
      <c r="CO24" s="13">
        <f t="shared" si="11"/>
        <v>70.349999999999994</v>
      </c>
      <c r="CP24" s="13">
        <f t="shared" si="11"/>
        <v>7</v>
      </c>
      <c r="CQ24" s="11">
        <f t="shared" si="12"/>
        <v>132013</v>
      </c>
      <c r="CR24" s="13">
        <f t="shared" si="13"/>
        <v>84.5</v>
      </c>
      <c r="CS24" s="11">
        <f t="shared" si="14"/>
        <v>117858</v>
      </c>
      <c r="CT24" s="13">
        <f t="shared" si="15"/>
        <v>6.7249999999999996</v>
      </c>
      <c r="CU24" s="10">
        <f t="shared" si="16"/>
        <v>1.7119409999999999</v>
      </c>
      <c r="CV24" s="11">
        <f t="shared" si="17"/>
        <v>1473893</v>
      </c>
      <c r="CW24" s="11">
        <f t="shared" si="17"/>
        <v>10505</v>
      </c>
      <c r="CX24" s="11">
        <f t="shared" si="17"/>
        <v>-5700</v>
      </c>
      <c r="CY24" s="11">
        <f t="shared" si="17"/>
        <v>317368</v>
      </c>
      <c r="CZ24" s="11">
        <f t="shared" si="17"/>
        <v>4805</v>
      </c>
      <c r="DA24" s="11">
        <f t="shared" si="17"/>
        <v>22347</v>
      </c>
      <c r="DB24" s="11">
        <f t="shared" si="17"/>
        <v>334015</v>
      </c>
      <c r="DC24" s="11">
        <f t="shared" si="18"/>
        <v>360400</v>
      </c>
      <c r="DD24" s="11">
        <f t="shared" si="19"/>
        <v>966520</v>
      </c>
      <c r="DE24" s="11">
        <f t="shared" si="19"/>
        <v>1459562.7</v>
      </c>
      <c r="DF24" s="13">
        <f t="shared" si="20"/>
        <v>65.576262499999999</v>
      </c>
      <c r="DG24" s="13">
        <f t="shared" si="20"/>
        <v>70.349999999999994</v>
      </c>
      <c r="DH24" s="13">
        <f t="shared" si="20"/>
        <v>7</v>
      </c>
      <c r="DI24" s="11">
        <f t="shared" si="21"/>
        <v>132013</v>
      </c>
      <c r="DJ24" s="13">
        <f t="shared" si="22"/>
        <v>84.5</v>
      </c>
      <c r="DK24" s="11">
        <f t="shared" si="23"/>
        <v>117858</v>
      </c>
      <c r="DL24" s="13">
        <f t="shared" si="24"/>
        <v>6.7249999999999996</v>
      </c>
      <c r="DM24" s="10">
        <f t="shared" si="25"/>
        <v>1.7119409999999999</v>
      </c>
      <c r="DN24" s="11">
        <f t="shared" si="26"/>
        <v>1473893</v>
      </c>
      <c r="DO24" s="11">
        <f t="shared" si="26"/>
        <v>10505</v>
      </c>
      <c r="DP24" s="11">
        <f t="shared" si="26"/>
        <v>-5700</v>
      </c>
      <c r="DQ24" s="11">
        <f t="shared" si="26"/>
        <v>317368</v>
      </c>
      <c r="DR24" s="11">
        <f t="shared" si="26"/>
        <v>4805</v>
      </c>
      <c r="DS24" s="11">
        <f t="shared" si="26"/>
        <v>22347</v>
      </c>
      <c r="DT24" s="11">
        <f t="shared" si="26"/>
        <v>334015</v>
      </c>
      <c r="DU24" s="11">
        <f t="shared" si="27"/>
        <v>360400</v>
      </c>
      <c r="DV24" s="11">
        <f t="shared" si="28"/>
        <v>966520</v>
      </c>
      <c r="DW24" s="11">
        <f t="shared" si="28"/>
        <v>1459562.7</v>
      </c>
      <c r="DX24" s="13">
        <f t="shared" si="29"/>
        <v>65.576262499999999</v>
      </c>
      <c r="DY24" s="13">
        <f t="shared" si="29"/>
        <v>70.349999999999994</v>
      </c>
      <c r="DZ24" s="13">
        <f t="shared" si="29"/>
        <v>7</v>
      </c>
      <c r="EA24" s="11">
        <f t="shared" si="30"/>
        <v>132013</v>
      </c>
      <c r="EB24" s="13">
        <f t="shared" si="31"/>
        <v>84.5</v>
      </c>
      <c r="EC24" s="11">
        <f t="shared" si="32"/>
        <v>117858</v>
      </c>
      <c r="ED24" s="13">
        <f t="shared" si="33"/>
        <v>6.7249999999999996</v>
      </c>
      <c r="EE24" s="10">
        <f t="shared" si="34"/>
        <v>1.7119409999999999</v>
      </c>
      <c r="EF24" s="11">
        <f t="shared" si="35"/>
        <v>1473893</v>
      </c>
      <c r="EG24" s="11">
        <f t="shared" si="35"/>
        <v>10505</v>
      </c>
      <c r="EH24" s="11">
        <f t="shared" si="35"/>
        <v>-5700</v>
      </c>
      <c r="EI24" s="11">
        <f t="shared" si="35"/>
        <v>317368</v>
      </c>
      <c r="EJ24" s="11">
        <f t="shared" si="35"/>
        <v>4805</v>
      </c>
      <c r="EK24" s="11">
        <f t="shared" si="35"/>
        <v>22347</v>
      </c>
      <c r="EL24" s="11">
        <f t="shared" si="35"/>
        <v>334015</v>
      </c>
      <c r="EM24" s="11">
        <f t="shared" si="36"/>
        <v>360400</v>
      </c>
      <c r="EN24" s="11">
        <f t="shared" si="37"/>
        <v>966520</v>
      </c>
      <c r="EO24" s="11">
        <f t="shared" si="37"/>
        <v>1459562.7</v>
      </c>
      <c r="EP24" s="13">
        <f t="shared" si="38"/>
        <v>65.576262499999999</v>
      </c>
      <c r="EQ24" s="13">
        <f t="shared" si="38"/>
        <v>70.349999999999994</v>
      </c>
      <c r="ER24" s="13">
        <f t="shared" si="38"/>
        <v>7</v>
      </c>
      <c r="ES24" s="11">
        <f t="shared" si="39"/>
        <v>132013</v>
      </c>
      <c r="ET24" s="13">
        <f t="shared" si="40"/>
        <v>84.5</v>
      </c>
      <c r="EU24" s="11">
        <f t="shared" si="41"/>
        <v>117858</v>
      </c>
      <c r="EV24" s="13">
        <f t="shared" si="42"/>
        <v>6.7249999999999996</v>
      </c>
      <c r="EW24" s="10">
        <f t="shared" si="43"/>
        <v>1.7119409999999999</v>
      </c>
    </row>
    <row r="25" spans="1:153">
      <c r="B25">
        <f t="shared" si="44"/>
        <v>1998</v>
      </c>
      <c r="C25" cm="1">
        <f t="array" ref="C25">INDEX(GMWSCEN!$A$2:$HJ$150,MATCH(1,(GMWSCEN!$HI$2:$HI$150=C$3)*(GMWSCEN!$HJ$2:$HJ$150=C$1),0),$B25-1973)</f>
        <v>256975</v>
      </c>
      <c r="D25" cm="1">
        <f t="array" ref="D25">INDEX(GMWSCEN!$A$2:$HJ$150,MATCH(1,(GMWSCEN!$HI$2:$HI$150=D$3)*(GMWSCEN!$HJ$2:$HJ$150=D$1),0),$B25-1973)</f>
        <v>2934</v>
      </c>
      <c r="E25" cm="1">
        <f t="array" ref="E25">INDEX(GMWSCEN!$A$2:$HJ$150,MATCH(1,(GMWSCEN!$HI$2:$HI$150=E$3)*(GMWSCEN!$HJ$2:$HJ$150=E$1),0),$B25-1973)</f>
        <v>-1335</v>
      </c>
      <c r="F25" cm="1">
        <f t="array" ref="F25">INDEX(GMWSCEN!$A$2:$HJ$150,MATCH(1,(GMWSCEN!$HI$2:$HI$150=F$3)*(GMWSCEN!$HJ$2:$HJ$150=F$1),0),$B25-1973)</f>
        <v>34360</v>
      </c>
      <c r="G25" cm="1">
        <f t="array" ref="G25">INDEX(GMWSCEN!$A$2:$HJ$150,MATCH(1,(GMWSCEN!$HI$2:$HI$150=G$3)*(GMWSCEN!$HJ$2:$HJ$150=G$1),0),$B25-1973)</f>
        <v>1599</v>
      </c>
      <c r="H25" cm="1">
        <f t="array" ref="H25">INDEX(GMWSCEN!$A$2:$HJ$150,MATCH(1,(GMWSCEN!$HI$2:$HI$150=H$3)*(GMWSCEN!$HJ$2:$HJ$150=H$1),0),$B25-1973)</f>
        <v>3776</v>
      </c>
      <c r="I25" cm="1">
        <f t="array" ref="I25">INDEX(GMWSCEN!$A$2:$HJ$150,MATCH(1,(GMWSCEN!$HI$2:$HI$150=I$3)*(GMWSCEN!$HJ$2:$HJ$150=I$1),0),$B25-1973)</f>
        <v>36801</v>
      </c>
      <c r="J25" cm="1">
        <f t="array" ref="J25">INDEX(GMWSCEN!$A$2:$HJ$150,MATCH(1,(GMWSCEN!$HI$2:$HI$150=J$3)*(GMWSCEN!$HJ$2:$HJ$150=J$1),0),$B25-1973)</f>
        <v>90897.73</v>
      </c>
      <c r="K25" cm="1">
        <f t="array" ref="K25">INDEX(GMWSCEN!$A$2:$HJ$150,MATCH(1,(GMWSCEN!$HI$2:$HI$150=K$3)*(GMWSCEN!$HJ$2:$HJ$150=K$1),0),$B25-1973)</f>
        <v>94862</v>
      </c>
      <c r="L25" cm="1">
        <f t="array" ref="L25">INDEX(GMWSCEN!$A$2:$HJ$150,MATCH(1,(GMWSCEN!$HI$2:$HI$150=L$3)*(GMWSCEN!$HJ$2:$HJ$150=L$1),0),$B25-1973)</f>
        <v>262927.59999999998</v>
      </c>
      <c r="M25" cm="1">
        <f t="array" ref="M25">INDEX(GMWSCEN!$A$2:$HJ$150,MATCH(1,(GMWSCEN!$HI$2:$HI$150=M$3)*(GMWSCEN!$HJ$2:$HJ$150=M$1),0),$B25-1973)</f>
        <v>36.914879999999997</v>
      </c>
      <c r="N25" cm="1">
        <f t="array" ref="N25">INDEX(GMWSCEN!$A$2:$HJ$150,MATCH(1,(GMWSCEN!$HI$2:$HI$150=N$3)*(GMWSCEN!$HJ$2:$HJ$150=N$1),0),$B25-1973)</f>
        <v>42.98789</v>
      </c>
      <c r="O25" cm="1">
        <f t="array" ref="O25">INDEX(GMWSCEN!$A$2:$HJ$150,MATCH(1,(GMWSCEN!$HI$2:$HI$150=O$3)*(GMWSCEN!$HJ$2:$HJ$150=O$1),0),$B25-1973)</f>
        <v>10.5</v>
      </c>
      <c r="P25" cm="1">
        <f t="array" ref="P25">INDEX(GMWSCEN!$A$2:$HJ$150,MATCH(1,(GMWSCEN!$HI$2:$HI$150=P$3)*(GMWSCEN!$HJ$2:$HJ$150=P$1),0),$B25-1973)</f>
        <v>24866.79</v>
      </c>
      <c r="Q25" cm="1">
        <f t="array" ref="Q25">INDEX(GMWSCEN!$A$2:$HJ$150,MATCH(1,(GMWSCEN!$HI$2:$HI$150=Q$3)*(GMWSCEN!$HJ$2:$HJ$150=Q$1),0),$B25-1973)</f>
        <v>61.5</v>
      </c>
      <c r="R25" cm="1">
        <f t="array" ref="R25">INDEX(GMWSCEN!$A$2:$HJ$150,MATCH(1,(GMWSCEN!$HI$2:$HI$150=R$3)*(GMWSCEN!$HJ$2:$HJ$150=R$1),0),$B25-1973)</f>
        <v>1E-3</v>
      </c>
      <c r="S25" cm="1">
        <f t="array" ref="S25">INDEX(GMWSCEN!$A$2:$HJ$150,MATCH(1,(GMWSCEN!$HI$2:$HI$150=S$3)*(GMWSCEN!$HJ$2:$HJ$150=S$1),0),$B25-1973)</f>
        <v>11.7</v>
      </c>
      <c r="T25" cm="1">
        <f t="array" ref="T25">INDEX(GMWSCEN!$A$2:$HJ$150,MATCH(1,(GMWSCEN!$HI$2:$HI$150=T$3)*(GMWSCEN!$HJ$2:$HJ$150=T$1),0),$B25-1973)</f>
        <v>-2.2900580000000001</v>
      </c>
      <c r="U25" cm="1">
        <f t="array" ref="U25">INDEX(GMWSCEN!$A$2:$HJ$150,MATCH(1,(GMWSCEN!$HI$2:$HI$150=U$3)*(GMWSCEN!$HJ$2:$HJ$150=U$1),0),$B25-1973)</f>
        <v>256975</v>
      </c>
      <c r="V25" cm="1">
        <f t="array" ref="V25">INDEX(GMWSCEN!$A$2:$HJ$150,MATCH(1,(GMWSCEN!$HI$2:$HI$150=V$3)*(GMWSCEN!$HJ$2:$HJ$150=V$1),0),$B25-1973)</f>
        <v>2934</v>
      </c>
      <c r="W25" cm="1">
        <f t="array" ref="W25">INDEX(GMWSCEN!$A$2:$HJ$150,MATCH(1,(GMWSCEN!$HI$2:$HI$150=W$3)*(GMWSCEN!$HJ$2:$HJ$150=W$1),0),$B25-1973)</f>
        <v>-1335</v>
      </c>
      <c r="X25" cm="1">
        <f t="array" ref="X25">INDEX(GMWSCEN!$A$2:$HJ$150,MATCH(1,(GMWSCEN!$HI$2:$HI$150=X$3)*(GMWSCEN!$HJ$2:$HJ$150=X$1),0),$B25-1973)</f>
        <v>34360</v>
      </c>
      <c r="Y25" cm="1">
        <f t="array" ref="Y25">INDEX(GMWSCEN!$A$2:$HJ$150,MATCH(1,(GMWSCEN!$HI$2:$HI$150=Y$3)*(GMWSCEN!$HJ$2:$HJ$150=Y$1),0),$B25-1973)</f>
        <v>1599</v>
      </c>
      <c r="Z25" cm="1">
        <f t="array" ref="Z25">INDEX(GMWSCEN!$A$2:$HJ$150,MATCH(1,(GMWSCEN!$HI$2:$HI$150=Z$3)*(GMWSCEN!$HJ$2:$HJ$150=Z$1),0),$B25-1973)</f>
        <v>3776</v>
      </c>
      <c r="AA25" cm="1">
        <f t="array" ref="AA25">INDEX(GMWSCEN!$A$2:$HJ$150,MATCH(1,(GMWSCEN!$HI$2:$HI$150=AA$3)*(GMWSCEN!$HJ$2:$HJ$150=AA$1),0),$B25-1973)</f>
        <v>36801</v>
      </c>
      <c r="AB25" cm="1">
        <f t="array" ref="AB25">INDEX(GMWSCEN!$A$2:$HJ$150,MATCH(1,(GMWSCEN!$HI$2:$HI$150=AB$3)*(GMWSCEN!$HJ$2:$HJ$150=AB$1),0),$B25-1973)</f>
        <v>90897.73</v>
      </c>
      <c r="AC25" cm="1">
        <f t="array" ref="AC25">INDEX(GMWSCEN!$A$2:$HJ$150,MATCH(1,(GMWSCEN!$HI$2:$HI$150=AC$3)*(GMWSCEN!$HJ$2:$HJ$150=AC$1),0),$B25-1973)</f>
        <v>94862</v>
      </c>
      <c r="AD25" cm="1">
        <f t="array" ref="AD25">INDEX(GMWSCEN!$A$2:$HJ$150,MATCH(1,(GMWSCEN!$HI$2:$HI$150=AD$3)*(GMWSCEN!$HJ$2:$HJ$150=AD$1),0),$B25-1973)</f>
        <v>262927.59999999998</v>
      </c>
      <c r="AE25" cm="1">
        <f t="array" ref="AE25">INDEX(GMWSCEN!$A$2:$HJ$150,MATCH(1,(GMWSCEN!$HI$2:$HI$150=AE$3)*(GMWSCEN!$HJ$2:$HJ$150=AE$1),0),$B25-1973)</f>
        <v>36.914879999999997</v>
      </c>
      <c r="AF25" cm="1">
        <f t="array" ref="AF25">INDEX(GMWSCEN!$A$2:$HJ$150,MATCH(1,(GMWSCEN!$HI$2:$HI$150=AF$3)*(GMWSCEN!$HJ$2:$HJ$150=AF$1),0),$B25-1973)</f>
        <v>42.98789</v>
      </c>
      <c r="AG25" cm="1">
        <f t="array" ref="AG25">INDEX(GMWSCEN!$A$2:$HJ$150,MATCH(1,(GMWSCEN!$HI$2:$HI$150=AG$3)*(GMWSCEN!$HJ$2:$HJ$150=AG$1),0),$B25-1973)</f>
        <v>10.5</v>
      </c>
      <c r="AH25" cm="1">
        <f t="array" ref="AH25">INDEX(GMWSCEN!$A$2:$HJ$150,MATCH(1,(GMWSCEN!$HI$2:$HI$150=AH$3)*(GMWSCEN!$HJ$2:$HJ$150=AH$1),0),$B25-1973)</f>
        <v>24866.79</v>
      </c>
      <c r="AI25" cm="1">
        <f t="array" ref="AI25">INDEX(GMWSCEN!$A$2:$HJ$150,MATCH(1,(GMWSCEN!$HI$2:$HI$150=AI$3)*(GMWSCEN!$HJ$2:$HJ$150=AI$1),0),$B25-1973)</f>
        <v>61.5</v>
      </c>
      <c r="AJ25" cm="1">
        <f t="array" ref="AJ25">INDEX(GMWSCEN!$A$2:$HJ$150,MATCH(1,(GMWSCEN!$HI$2:$HI$150=AJ$3)*(GMWSCEN!$HJ$2:$HJ$150=AJ$1),0),$B25-1973)</f>
        <v>1E-3</v>
      </c>
      <c r="AK25" cm="1">
        <f t="array" ref="AK25">INDEX(GMWSCEN!$A$2:$HJ$150,MATCH(1,(GMWSCEN!$HI$2:$HI$150=AK$3)*(GMWSCEN!$HJ$2:$HJ$150=AK$1),0),$B25-1973)</f>
        <v>11.7</v>
      </c>
      <c r="AL25" cm="1">
        <f t="array" ref="AL25">INDEX(GMWSCEN!$A$2:$HJ$150,MATCH(1,(GMWSCEN!$HI$2:$HI$150=AL$3)*(GMWSCEN!$HJ$2:$HJ$150=AL$1),0),$B25-1973)</f>
        <v>-2.2900580000000001</v>
      </c>
      <c r="AM25" cm="1">
        <f t="array" ref="AM25">INDEX(GMWSCEN!$A$2:$HJ$150,MATCH(1,(GMWSCEN!$HI$2:$HI$150=AM$3)*(GMWSCEN!$HJ$2:$HJ$150=AM$1),0),$B25-1973)</f>
        <v>256975</v>
      </c>
      <c r="AN25" cm="1">
        <f t="array" ref="AN25">INDEX(GMWSCEN!$A$2:$HJ$150,MATCH(1,(GMWSCEN!$HI$2:$HI$150=AN$3)*(GMWSCEN!$HJ$2:$HJ$150=AN$1),0),$B25-1973)</f>
        <v>2934</v>
      </c>
      <c r="AO25" cm="1">
        <f t="array" ref="AO25">INDEX(GMWSCEN!$A$2:$HJ$150,MATCH(1,(GMWSCEN!$HI$2:$HI$150=AO$3)*(GMWSCEN!$HJ$2:$HJ$150=AO$1),0),$B25-1973)</f>
        <v>-1335</v>
      </c>
      <c r="AP25" cm="1">
        <f t="array" ref="AP25">INDEX(GMWSCEN!$A$2:$HJ$150,MATCH(1,(GMWSCEN!$HI$2:$HI$150=AP$3)*(GMWSCEN!$HJ$2:$HJ$150=AP$1),0),$B25-1973)</f>
        <v>34360</v>
      </c>
      <c r="AQ25" cm="1">
        <f t="array" ref="AQ25">INDEX(GMWSCEN!$A$2:$HJ$150,MATCH(1,(GMWSCEN!$HI$2:$HI$150=AQ$3)*(GMWSCEN!$HJ$2:$HJ$150=AQ$1),0),$B25-1973)</f>
        <v>1599</v>
      </c>
      <c r="AR25" cm="1">
        <f t="array" ref="AR25">INDEX(GMWSCEN!$A$2:$HJ$150,MATCH(1,(GMWSCEN!$HI$2:$HI$150=AR$3)*(GMWSCEN!$HJ$2:$HJ$150=AR$1),0),$B25-1973)</f>
        <v>3776</v>
      </c>
      <c r="AS25" cm="1">
        <f t="array" ref="AS25">INDEX(GMWSCEN!$A$2:$HJ$150,MATCH(1,(GMWSCEN!$HI$2:$HI$150=AS$3)*(GMWSCEN!$HJ$2:$HJ$150=AS$1),0),$B25-1973)</f>
        <v>36801</v>
      </c>
      <c r="AT25" cm="1">
        <f t="array" ref="AT25">INDEX(GMWSCEN!$A$2:$HJ$150,MATCH(1,(GMWSCEN!$HI$2:$HI$150=AT$3)*(GMWSCEN!$HJ$2:$HJ$150=AT$1),0),$B25-1973)</f>
        <v>90897.73</v>
      </c>
      <c r="AU25" cm="1">
        <f t="array" ref="AU25">INDEX(GMWSCEN!$A$2:$HJ$150,MATCH(1,(GMWSCEN!$HI$2:$HI$150=AU$3)*(GMWSCEN!$HJ$2:$HJ$150=AU$1),0),$B25-1973)</f>
        <v>94862</v>
      </c>
      <c r="AV25" cm="1">
        <f t="array" ref="AV25">INDEX(GMWSCEN!$A$2:$HJ$150,MATCH(1,(GMWSCEN!$HI$2:$HI$150=AV$3)*(GMWSCEN!$HJ$2:$HJ$150=AV$1),0),$B25-1973)</f>
        <v>262927.59999999998</v>
      </c>
      <c r="AW25" cm="1">
        <f t="array" ref="AW25">INDEX(GMWSCEN!$A$2:$HJ$150,MATCH(1,(GMWSCEN!$HI$2:$HI$150=AW$3)*(GMWSCEN!$HJ$2:$HJ$150=AW$1),0),$B25-1973)</f>
        <v>36.914879999999997</v>
      </c>
      <c r="AX25" cm="1">
        <f t="array" ref="AX25">INDEX(GMWSCEN!$A$2:$HJ$150,MATCH(1,(GMWSCEN!$HI$2:$HI$150=AX$3)*(GMWSCEN!$HJ$2:$HJ$150=AX$1),0),$B25-1973)</f>
        <v>42.98789</v>
      </c>
      <c r="AY25" cm="1">
        <f t="array" ref="AY25">INDEX(GMWSCEN!$A$2:$HJ$150,MATCH(1,(GMWSCEN!$HI$2:$HI$150=AY$3)*(GMWSCEN!$HJ$2:$HJ$150=AY$1),0),$B25-1973)</f>
        <v>10.5</v>
      </c>
      <c r="AZ25" cm="1">
        <f t="array" ref="AZ25">INDEX(GMWSCEN!$A$2:$HJ$150,MATCH(1,(GMWSCEN!$HI$2:$HI$150=AZ$3)*(GMWSCEN!$HJ$2:$HJ$150=AZ$1),0),$B25-1973)</f>
        <v>24866.79</v>
      </c>
      <c r="BA25" cm="1">
        <f t="array" ref="BA25">INDEX(GMWSCEN!$A$2:$HJ$150,MATCH(1,(GMWSCEN!$HI$2:$HI$150=BA$3)*(GMWSCEN!$HJ$2:$HJ$150=BA$1),0),$B25-1973)</f>
        <v>61.5</v>
      </c>
      <c r="BB25" cm="1">
        <f t="array" ref="BB25">INDEX(GMWSCEN!$A$2:$HJ$150,MATCH(1,(GMWSCEN!$HI$2:$HI$150=BB$3)*(GMWSCEN!$HJ$2:$HJ$150=BB$1),0),$B25-1973)</f>
        <v>1E-3</v>
      </c>
      <c r="BC25" cm="1">
        <f t="array" ref="BC25">INDEX(GMWSCEN!$A$2:$HJ$150,MATCH(1,(GMWSCEN!$HI$2:$HI$150=BC$3)*(GMWSCEN!$HJ$2:$HJ$150=BC$1),0),$B25-1973)</f>
        <v>11.7</v>
      </c>
      <c r="BD25" cm="1">
        <f t="array" ref="BD25">INDEX(GMWSCEN!$A$2:$HJ$150,MATCH(1,(GMWSCEN!$HI$2:$HI$150=BD$3)*(GMWSCEN!$HJ$2:$HJ$150=BD$1),0),$B25-1973)</f>
        <v>-2.2900580000000001</v>
      </c>
      <c r="BE25" cm="1">
        <f t="array" ref="BE25">INDEX(GMWSCEN!$A$2:$HJ$150,MATCH(1,(GMWSCEN!$HI$2:$HI$150=BE$3)*(GMWSCEN!$HJ$2:$HJ$150=BE$1),0),$B25-1973)</f>
        <v>256975</v>
      </c>
      <c r="BF25" cm="1">
        <f t="array" ref="BF25">INDEX(GMWSCEN!$A$2:$HJ$150,MATCH(1,(GMWSCEN!$HI$2:$HI$150=BF$3)*(GMWSCEN!$HJ$2:$HJ$150=BF$1),0),$B25-1973)</f>
        <v>2934</v>
      </c>
      <c r="BG25" cm="1">
        <f t="array" ref="BG25">INDEX(GMWSCEN!$A$2:$HJ$150,MATCH(1,(GMWSCEN!$HI$2:$HI$150=BG$3)*(GMWSCEN!$HJ$2:$HJ$150=BG$1),0),$B25-1973)</f>
        <v>-1335</v>
      </c>
      <c r="BH25" cm="1">
        <f t="array" ref="BH25">INDEX(GMWSCEN!$A$2:$HJ$150,MATCH(1,(GMWSCEN!$HI$2:$HI$150=BH$3)*(GMWSCEN!$HJ$2:$HJ$150=BH$1),0),$B25-1973)</f>
        <v>34360</v>
      </c>
      <c r="BI25" cm="1">
        <f t="array" ref="BI25">INDEX(GMWSCEN!$A$2:$HJ$150,MATCH(1,(GMWSCEN!$HI$2:$HI$150=BI$3)*(GMWSCEN!$HJ$2:$HJ$150=BI$1),0),$B25-1973)</f>
        <v>1599</v>
      </c>
      <c r="BJ25" cm="1">
        <f t="array" ref="BJ25">INDEX(GMWSCEN!$A$2:$HJ$150,MATCH(1,(GMWSCEN!$HI$2:$HI$150=BJ$3)*(GMWSCEN!$HJ$2:$HJ$150=BJ$1),0),$B25-1973)</f>
        <v>3776</v>
      </c>
      <c r="BK25" cm="1">
        <f t="array" ref="BK25">INDEX(GMWSCEN!$A$2:$HJ$150,MATCH(1,(GMWSCEN!$HI$2:$HI$150=BK$3)*(GMWSCEN!$HJ$2:$HJ$150=BK$1),0),$B25-1973)</f>
        <v>36801</v>
      </c>
      <c r="BL25" cm="1">
        <f t="array" ref="BL25">INDEX(GMWSCEN!$A$2:$HJ$150,MATCH(1,(GMWSCEN!$HI$2:$HI$150=BL$3)*(GMWSCEN!$HJ$2:$HJ$150=BL$1),0),$B25-1973)</f>
        <v>90897.73</v>
      </c>
      <c r="BM25" cm="1">
        <f t="array" ref="BM25">INDEX(GMWSCEN!$A$2:$HJ$150,MATCH(1,(GMWSCEN!$HI$2:$HI$150=BM$3)*(GMWSCEN!$HJ$2:$HJ$150=BM$1),0),$B25-1973)</f>
        <v>94862</v>
      </c>
      <c r="BN25" cm="1">
        <f t="array" ref="BN25">INDEX(GMWSCEN!$A$2:$HJ$150,MATCH(1,(GMWSCEN!$HI$2:$HI$150=BN$3)*(GMWSCEN!$HJ$2:$HJ$150=BN$1),0),$B25-1973)</f>
        <v>262927.59999999998</v>
      </c>
      <c r="BO25" cm="1">
        <f t="array" ref="BO25">INDEX(GMWSCEN!$A$2:$HJ$150,MATCH(1,(GMWSCEN!$HI$2:$HI$150=BO$3)*(GMWSCEN!$HJ$2:$HJ$150=BO$1),0),$B25-1973)</f>
        <v>36.914879999999997</v>
      </c>
      <c r="BP25" cm="1">
        <f t="array" ref="BP25">INDEX(GMWSCEN!$A$2:$HJ$150,MATCH(1,(GMWSCEN!$HI$2:$HI$150=BP$3)*(GMWSCEN!$HJ$2:$HJ$150=BP$1),0),$B25-1973)</f>
        <v>42.98789</v>
      </c>
      <c r="BQ25" cm="1">
        <f t="array" ref="BQ25">INDEX(GMWSCEN!$A$2:$HJ$150,MATCH(1,(GMWSCEN!$HI$2:$HI$150=BQ$3)*(GMWSCEN!$HJ$2:$HJ$150=BQ$1),0),$B25-1973)</f>
        <v>10.5</v>
      </c>
      <c r="BR25" cm="1">
        <f t="array" ref="BR25">INDEX(GMWSCEN!$A$2:$HJ$150,MATCH(1,(GMWSCEN!$HI$2:$HI$150=BR$3)*(GMWSCEN!$HJ$2:$HJ$150=BR$1),0),$B25-1973)</f>
        <v>24866.79</v>
      </c>
      <c r="BS25" cm="1">
        <f t="array" ref="BS25">INDEX(GMWSCEN!$A$2:$HJ$150,MATCH(1,(GMWSCEN!$HI$2:$HI$150=BS$3)*(GMWSCEN!$HJ$2:$HJ$150=BS$1),0),$B25-1973)</f>
        <v>61.5</v>
      </c>
      <c r="BT25" cm="1">
        <f t="array" ref="BT25">INDEX(GMWSCEN!$A$2:$HJ$150,MATCH(1,(GMWSCEN!$HI$2:$HI$150=BT$3)*(GMWSCEN!$HJ$2:$HJ$150=BT$1),0),$B25-1973)</f>
        <v>1E-3</v>
      </c>
      <c r="BU25" cm="1">
        <f t="array" ref="BU25">INDEX(GMWSCEN!$A$2:$HJ$150,MATCH(1,(GMWSCEN!$HI$2:$HI$150=BU$3)*(GMWSCEN!$HJ$2:$HJ$150=BU$1),0),$B25-1973)</f>
        <v>11.7</v>
      </c>
      <c r="BV25" cm="1">
        <f t="array" ref="BV25">INDEX(GMWSCEN!$A$2:$HJ$150,MATCH(1,(GMWSCEN!$HI$2:$HI$150=BV$3)*(GMWSCEN!$HJ$2:$HJ$150=BV$1),0),$B25-1973)</f>
        <v>-2.2900580000000001</v>
      </c>
      <c r="BY25">
        <f t="shared" si="47"/>
        <v>1984</v>
      </c>
      <c r="CB25">
        <f t="shared" si="45"/>
        <v>1998</v>
      </c>
      <c r="CC25">
        <f t="shared" si="46"/>
        <v>199801</v>
      </c>
      <c r="CD25" s="11">
        <f t="shared" si="8"/>
        <v>1517015</v>
      </c>
      <c r="CE25" s="11">
        <f t="shared" si="8"/>
        <v>274</v>
      </c>
      <c r="CF25" s="11">
        <f t="shared" si="8"/>
        <v>4899</v>
      </c>
      <c r="CG25" s="11">
        <f t="shared" si="8"/>
        <v>327095</v>
      </c>
      <c r="CH25" s="11">
        <f t="shared" si="8"/>
        <v>5173</v>
      </c>
      <c r="CI25" s="11">
        <f t="shared" si="8"/>
        <v>23011</v>
      </c>
      <c r="CJ25" s="11">
        <f t="shared" si="8"/>
        <v>355005</v>
      </c>
      <c r="CK25" s="11">
        <f t="shared" si="9"/>
        <v>363100</v>
      </c>
      <c r="CL25" s="11">
        <f t="shared" si="10"/>
        <v>1008430</v>
      </c>
      <c r="CM25" s="11">
        <f t="shared" si="10"/>
        <v>1490682.5</v>
      </c>
      <c r="CN25" s="13">
        <f t="shared" si="11"/>
        <v>66.472502500000004</v>
      </c>
      <c r="CO25" s="13">
        <f t="shared" si="11"/>
        <v>71.433332500000006</v>
      </c>
      <c r="CP25" s="13">
        <f t="shared" si="11"/>
        <v>6.6875</v>
      </c>
      <c r="CQ25" s="11">
        <f t="shared" si="12"/>
        <v>137869</v>
      </c>
      <c r="CR25" s="13">
        <f t="shared" si="13"/>
        <v>87.574999999999989</v>
      </c>
      <c r="CS25" s="11">
        <f t="shared" si="14"/>
        <v>121862</v>
      </c>
      <c r="CT25" s="13">
        <f t="shared" si="15"/>
        <v>6.2</v>
      </c>
      <c r="CU25" s="10">
        <f t="shared" si="16"/>
        <v>1.710224</v>
      </c>
      <c r="CV25" s="11">
        <f t="shared" si="17"/>
        <v>1517015</v>
      </c>
      <c r="CW25" s="11">
        <f t="shared" si="17"/>
        <v>274</v>
      </c>
      <c r="CX25" s="11">
        <f t="shared" si="17"/>
        <v>4899</v>
      </c>
      <c r="CY25" s="11">
        <f t="shared" si="17"/>
        <v>327095</v>
      </c>
      <c r="CZ25" s="11">
        <f t="shared" si="17"/>
        <v>5173</v>
      </c>
      <c r="DA25" s="11">
        <f t="shared" si="17"/>
        <v>23011</v>
      </c>
      <c r="DB25" s="11">
        <f t="shared" si="17"/>
        <v>355005</v>
      </c>
      <c r="DC25" s="11">
        <f t="shared" si="18"/>
        <v>363100</v>
      </c>
      <c r="DD25" s="11">
        <f t="shared" si="19"/>
        <v>1008430</v>
      </c>
      <c r="DE25" s="11">
        <f t="shared" si="19"/>
        <v>1490682.5</v>
      </c>
      <c r="DF25" s="13">
        <f t="shared" si="20"/>
        <v>66.472502500000004</v>
      </c>
      <c r="DG25" s="13">
        <f t="shared" si="20"/>
        <v>71.433332500000006</v>
      </c>
      <c r="DH25" s="13">
        <f t="shared" si="20"/>
        <v>6.6875</v>
      </c>
      <c r="DI25" s="11">
        <f t="shared" si="21"/>
        <v>137869</v>
      </c>
      <c r="DJ25" s="13">
        <f t="shared" si="22"/>
        <v>87.574999999999989</v>
      </c>
      <c r="DK25" s="11">
        <f t="shared" si="23"/>
        <v>121862</v>
      </c>
      <c r="DL25" s="13">
        <f t="shared" si="24"/>
        <v>6.2</v>
      </c>
      <c r="DM25" s="10">
        <f t="shared" si="25"/>
        <v>1.710224</v>
      </c>
      <c r="DN25" s="11">
        <f t="shared" si="26"/>
        <v>1517015</v>
      </c>
      <c r="DO25" s="11">
        <f t="shared" si="26"/>
        <v>274</v>
      </c>
      <c r="DP25" s="11">
        <f t="shared" si="26"/>
        <v>4899</v>
      </c>
      <c r="DQ25" s="11">
        <f t="shared" si="26"/>
        <v>327095</v>
      </c>
      <c r="DR25" s="11">
        <f t="shared" si="26"/>
        <v>5173</v>
      </c>
      <c r="DS25" s="11">
        <f t="shared" si="26"/>
        <v>23011</v>
      </c>
      <c r="DT25" s="11">
        <f t="shared" si="26"/>
        <v>355005</v>
      </c>
      <c r="DU25" s="11">
        <f t="shared" si="27"/>
        <v>363100</v>
      </c>
      <c r="DV25" s="11">
        <f t="shared" si="28"/>
        <v>1008430</v>
      </c>
      <c r="DW25" s="11">
        <f t="shared" si="28"/>
        <v>1490682.5</v>
      </c>
      <c r="DX25" s="13">
        <f t="shared" si="29"/>
        <v>66.472502500000004</v>
      </c>
      <c r="DY25" s="13">
        <f t="shared" si="29"/>
        <v>71.433332500000006</v>
      </c>
      <c r="DZ25" s="13">
        <f t="shared" si="29"/>
        <v>6.6875</v>
      </c>
      <c r="EA25" s="11">
        <f t="shared" si="30"/>
        <v>137869</v>
      </c>
      <c r="EB25" s="13">
        <f t="shared" si="31"/>
        <v>87.574999999999989</v>
      </c>
      <c r="EC25" s="11">
        <f t="shared" si="32"/>
        <v>121862</v>
      </c>
      <c r="ED25" s="13">
        <f t="shared" si="33"/>
        <v>6.2</v>
      </c>
      <c r="EE25" s="10">
        <f t="shared" si="34"/>
        <v>1.710224</v>
      </c>
      <c r="EF25" s="11">
        <f t="shared" si="35"/>
        <v>1517015</v>
      </c>
      <c r="EG25" s="11">
        <f t="shared" si="35"/>
        <v>274</v>
      </c>
      <c r="EH25" s="11">
        <f t="shared" si="35"/>
        <v>4899</v>
      </c>
      <c r="EI25" s="11">
        <f t="shared" si="35"/>
        <v>327095</v>
      </c>
      <c r="EJ25" s="11">
        <f t="shared" si="35"/>
        <v>5173</v>
      </c>
      <c r="EK25" s="11">
        <f t="shared" si="35"/>
        <v>23011</v>
      </c>
      <c r="EL25" s="11">
        <f t="shared" si="35"/>
        <v>355005</v>
      </c>
      <c r="EM25" s="11">
        <f t="shared" si="36"/>
        <v>363100</v>
      </c>
      <c r="EN25" s="11">
        <f t="shared" si="37"/>
        <v>1008430</v>
      </c>
      <c r="EO25" s="11">
        <f t="shared" si="37"/>
        <v>1490682.5</v>
      </c>
      <c r="EP25" s="13">
        <f t="shared" si="38"/>
        <v>66.472502500000004</v>
      </c>
      <c r="EQ25" s="13">
        <f t="shared" si="38"/>
        <v>71.433332500000006</v>
      </c>
      <c r="ER25" s="13">
        <f t="shared" si="38"/>
        <v>6.6875</v>
      </c>
      <c r="ES25" s="11">
        <f t="shared" si="39"/>
        <v>137869</v>
      </c>
      <c r="ET25" s="13">
        <f t="shared" si="40"/>
        <v>87.574999999999989</v>
      </c>
      <c r="EU25" s="11">
        <f t="shared" si="41"/>
        <v>121862</v>
      </c>
      <c r="EV25" s="13">
        <f t="shared" si="42"/>
        <v>6.2</v>
      </c>
      <c r="EW25" s="10">
        <f t="shared" si="43"/>
        <v>1.710224</v>
      </c>
    </row>
    <row r="26" spans="1:153">
      <c r="B26">
        <f t="shared" si="44"/>
        <v>1999</v>
      </c>
      <c r="C26" cm="1">
        <f t="array" ref="C26">INDEX(GMWSCEN!$A$2:$HJ$150,MATCH(1,(GMWSCEN!$HI$2:$HI$150=C$3)*(GMWSCEN!$HJ$2:$HJ$150=C$1),0),$B26-1973)</f>
        <v>261627</v>
      </c>
      <c r="D26" cm="1">
        <f t="array" ref="D26">INDEX(GMWSCEN!$A$2:$HJ$150,MATCH(1,(GMWSCEN!$HI$2:$HI$150=D$3)*(GMWSCEN!$HJ$2:$HJ$150=D$1),0),$B26-1973)</f>
        <v>1815</v>
      </c>
      <c r="E26" cm="1">
        <f t="array" ref="E26">INDEX(GMWSCEN!$A$2:$HJ$150,MATCH(1,(GMWSCEN!$HI$2:$HI$150=E$3)*(GMWSCEN!$HJ$2:$HJ$150=E$1),0),$B26-1973)</f>
        <v>174</v>
      </c>
      <c r="F26" cm="1">
        <f t="array" ref="F26">INDEX(GMWSCEN!$A$2:$HJ$150,MATCH(1,(GMWSCEN!$HI$2:$HI$150=F$3)*(GMWSCEN!$HJ$2:$HJ$150=F$1),0),$B26-1973)</f>
        <v>35416</v>
      </c>
      <c r="G26" cm="1">
        <f t="array" ref="G26">INDEX(GMWSCEN!$A$2:$HJ$150,MATCH(1,(GMWSCEN!$HI$2:$HI$150=G$3)*(GMWSCEN!$HJ$2:$HJ$150=G$1),0),$B26-1973)</f>
        <v>1989</v>
      </c>
      <c r="H26" cm="1">
        <f t="array" ref="H26">INDEX(GMWSCEN!$A$2:$HJ$150,MATCH(1,(GMWSCEN!$HI$2:$HI$150=H$3)*(GMWSCEN!$HJ$2:$HJ$150=H$1),0),$B26-1973)</f>
        <v>3688</v>
      </c>
      <c r="I26" cm="1">
        <f t="array" ref="I26">INDEX(GMWSCEN!$A$2:$HJ$150,MATCH(1,(GMWSCEN!$HI$2:$HI$150=I$3)*(GMWSCEN!$HJ$2:$HJ$150=I$1),0),$B26-1973)</f>
        <v>39278</v>
      </c>
      <c r="J26" cm="1">
        <f t="array" ref="J26">INDEX(GMWSCEN!$A$2:$HJ$150,MATCH(1,(GMWSCEN!$HI$2:$HI$150=J$3)*(GMWSCEN!$HJ$2:$HJ$150=J$1),0),$B26-1973)</f>
        <v>95829.01</v>
      </c>
      <c r="K26" cm="1">
        <f t="array" ref="K26">INDEX(GMWSCEN!$A$2:$HJ$150,MATCH(1,(GMWSCEN!$HI$2:$HI$150=K$3)*(GMWSCEN!$HJ$2:$HJ$150=K$1),0),$B26-1973)</f>
        <v>97962</v>
      </c>
      <c r="L26" cm="1">
        <f t="array" ref="L26">INDEX(GMWSCEN!$A$2:$HJ$150,MATCH(1,(GMWSCEN!$HI$2:$HI$150=L$3)*(GMWSCEN!$HJ$2:$HJ$150=L$1),0),$B26-1973)</f>
        <v>264904.2</v>
      </c>
      <c r="M26" cm="1">
        <f t="array" ref="M26">INDEX(GMWSCEN!$A$2:$HJ$150,MATCH(1,(GMWSCEN!$HI$2:$HI$150=M$3)*(GMWSCEN!$HJ$2:$HJ$150=M$1),0),$B26-1973)</f>
        <v>37.443379999999998</v>
      </c>
      <c r="N26" cm="1">
        <f t="array" ref="N26">INDEX(GMWSCEN!$A$2:$HJ$150,MATCH(1,(GMWSCEN!$HI$2:$HI$150=N$3)*(GMWSCEN!$HJ$2:$HJ$150=N$1),0),$B26-1973)</f>
        <v>43.431060000000002</v>
      </c>
      <c r="O26" cm="1">
        <f t="array" ref="O26">INDEX(GMWSCEN!$A$2:$HJ$150,MATCH(1,(GMWSCEN!$HI$2:$HI$150=O$3)*(GMWSCEN!$HJ$2:$HJ$150=O$1),0),$B26-1973)</f>
        <v>9.5</v>
      </c>
      <c r="P26" cm="1">
        <f t="array" ref="P26">INDEX(GMWSCEN!$A$2:$HJ$150,MATCH(1,(GMWSCEN!$HI$2:$HI$150=P$3)*(GMWSCEN!$HJ$2:$HJ$150=P$1),0),$B26-1973)</f>
        <v>24915.84</v>
      </c>
      <c r="Q26" cm="1">
        <f t="array" ref="Q26">INDEX(GMWSCEN!$A$2:$HJ$150,MATCH(1,(GMWSCEN!$HI$2:$HI$150=Q$3)*(GMWSCEN!$HJ$2:$HJ$150=Q$1),0),$B26-1973)</f>
        <v>62.3</v>
      </c>
      <c r="R26" cm="1">
        <f t="array" ref="R26">INDEX(GMWSCEN!$A$2:$HJ$150,MATCH(1,(GMWSCEN!$HI$2:$HI$150=R$3)*(GMWSCEN!$HJ$2:$HJ$150=R$1),0),$B26-1973)</f>
        <v>1E-3</v>
      </c>
      <c r="S26" cm="1">
        <f t="array" ref="S26">INDEX(GMWSCEN!$A$2:$HJ$150,MATCH(1,(GMWSCEN!$HI$2:$HI$150=S$3)*(GMWSCEN!$HJ$2:$HJ$150=S$1),0),$B26-1973)</f>
        <v>11.6</v>
      </c>
      <c r="T26" cm="1">
        <f t="array" ref="T26">INDEX(GMWSCEN!$A$2:$HJ$150,MATCH(1,(GMWSCEN!$HI$2:$HI$150=T$3)*(GMWSCEN!$HJ$2:$HJ$150=T$1),0),$B26-1973)</f>
        <v>-1.244831</v>
      </c>
      <c r="U26" cm="1">
        <f t="array" ref="U26">INDEX(GMWSCEN!$A$2:$HJ$150,MATCH(1,(GMWSCEN!$HI$2:$HI$150=U$3)*(GMWSCEN!$HJ$2:$HJ$150=U$1),0),$B26-1973)</f>
        <v>261627</v>
      </c>
      <c r="V26" cm="1">
        <f t="array" ref="V26">INDEX(GMWSCEN!$A$2:$HJ$150,MATCH(1,(GMWSCEN!$HI$2:$HI$150=V$3)*(GMWSCEN!$HJ$2:$HJ$150=V$1),0),$B26-1973)</f>
        <v>1815</v>
      </c>
      <c r="W26" cm="1">
        <f t="array" ref="W26">INDEX(GMWSCEN!$A$2:$HJ$150,MATCH(1,(GMWSCEN!$HI$2:$HI$150=W$3)*(GMWSCEN!$HJ$2:$HJ$150=W$1),0),$B26-1973)</f>
        <v>174</v>
      </c>
      <c r="X26" cm="1">
        <f t="array" ref="X26">INDEX(GMWSCEN!$A$2:$HJ$150,MATCH(1,(GMWSCEN!$HI$2:$HI$150=X$3)*(GMWSCEN!$HJ$2:$HJ$150=X$1),0),$B26-1973)</f>
        <v>35416</v>
      </c>
      <c r="Y26" cm="1">
        <f t="array" ref="Y26">INDEX(GMWSCEN!$A$2:$HJ$150,MATCH(1,(GMWSCEN!$HI$2:$HI$150=Y$3)*(GMWSCEN!$HJ$2:$HJ$150=Y$1),0),$B26-1973)</f>
        <v>1989</v>
      </c>
      <c r="Z26" cm="1">
        <f t="array" ref="Z26">INDEX(GMWSCEN!$A$2:$HJ$150,MATCH(1,(GMWSCEN!$HI$2:$HI$150=Z$3)*(GMWSCEN!$HJ$2:$HJ$150=Z$1),0),$B26-1973)</f>
        <v>3688</v>
      </c>
      <c r="AA26" cm="1">
        <f t="array" ref="AA26">INDEX(GMWSCEN!$A$2:$HJ$150,MATCH(1,(GMWSCEN!$HI$2:$HI$150=AA$3)*(GMWSCEN!$HJ$2:$HJ$150=AA$1),0),$B26-1973)</f>
        <v>39278</v>
      </c>
      <c r="AB26" cm="1">
        <f t="array" ref="AB26">INDEX(GMWSCEN!$A$2:$HJ$150,MATCH(1,(GMWSCEN!$HI$2:$HI$150=AB$3)*(GMWSCEN!$HJ$2:$HJ$150=AB$1),0),$B26-1973)</f>
        <v>95829.01</v>
      </c>
      <c r="AC26" cm="1">
        <f t="array" ref="AC26">INDEX(GMWSCEN!$A$2:$HJ$150,MATCH(1,(GMWSCEN!$HI$2:$HI$150=AC$3)*(GMWSCEN!$HJ$2:$HJ$150=AC$1),0),$B26-1973)</f>
        <v>97962</v>
      </c>
      <c r="AD26" cm="1">
        <f t="array" ref="AD26">INDEX(GMWSCEN!$A$2:$HJ$150,MATCH(1,(GMWSCEN!$HI$2:$HI$150=AD$3)*(GMWSCEN!$HJ$2:$HJ$150=AD$1),0),$B26-1973)</f>
        <v>264904.2</v>
      </c>
      <c r="AE26" cm="1">
        <f t="array" ref="AE26">INDEX(GMWSCEN!$A$2:$HJ$150,MATCH(1,(GMWSCEN!$HI$2:$HI$150=AE$3)*(GMWSCEN!$HJ$2:$HJ$150=AE$1),0),$B26-1973)</f>
        <v>37.443379999999998</v>
      </c>
      <c r="AF26" cm="1">
        <f t="array" ref="AF26">INDEX(GMWSCEN!$A$2:$HJ$150,MATCH(1,(GMWSCEN!$HI$2:$HI$150=AF$3)*(GMWSCEN!$HJ$2:$HJ$150=AF$1),0),$B26-1973)</f>
        <v>43.431060000000002</v>
      </c>
      <c r="AG26" cm="1">
        <f t="array" ref="AG26">INDEX(GMWSCEN!$A$2:$HJ$150,MATCH(1,(GMWSCEN!$HI$2:$HI$150=AG$3)*(GMWSCEN!$HJ$2:$HJ$150=AG$1),0),$B26-1973)</f>
        <v>9.5</v>
      </c>
      <c r="AH26" cm="1">
        <f t="array" ref="AH26">INDEX(GMWSCEN!$A$2:$HJ$150,MATCH(1,(GMWSCEN!$HI$2:$HI$150=AH$3)*(GMWSCEN!$HJ$2:$HJ$150=AH$1),0),$B26-1973)</f>
        <v>24915.84</v>
      </c>
      <c r="AI26" cm="1">
        <f t="array" ref="AI26">INDEX(GMWSCEN!$A$2:$HJ$150,MATCH(1,(GMWSCEN!$HI$2:$HI$150=AI$3)*(GMWSCEN!$HJ$2:$HJ$150=AI$1),0),$B26-1973)</f>
        <v>62.3</v>
      </c>
      <c r="AJ26" cm="1">
        <f t="array" ref="AJ26">INDEX(GMWSCEN!$A$2:$HJ$150,MATCH(1,(GMWSCEN!$HI$2:$HI$150=AJ$3)*(GMWSCEN!$HJ$2:$HJ$150=AJ$1),0),$B26-1973)</f>
        <v>1E-3</v>
      </c>
      <c r="AK26" cm="1">
        <f t="array" ref="AK26">INDEX(GMWSCEN!$A$2:$HJ$150,MATCH(1,(GMWSCEN!$HI$2:$HI$150=AK$3)*(GMWSCEN!$HJ$2:$HJ$150=AK$1),0),$B26-1973)</f>
        <v>11.6</v>
      </c>
      <c r="AL26" cm="1">
        <f t="array" ref="AL26">INDEX(GMWSCEN!$A$2:$HJ$150,MATCH(1,(GMWSCEN!$HI$2:$HI$150=AL$3)*(GMWSCEN!$HJ$2:$HJ$150=AL$1),0),$B26-1973)</f>
        <v>-1.244831</v>
      </c>
      <c r="AM26" cm="1">
        <f t="array" ref="AM26">INDEX(GMWSCEN!$A$2:$HJ$150,MATCH(1,(GMWSCEN!$HI$2:$HI$150=AM$3)*(GMWSCEN!$HJ$2:$HJ$150=AM$1),0),$B26-1973)</f>
        <v>261627</v>
      </c>
      <c r="AN26" cm="1">
        <f t="array" ref="AN26">INDEX(GMWSCEN!$A$2:$HJ$150,MATCH(1,(GMWSCEN!$HI$2:$HI$150=AN$3)*(GMWSCEN!$HJ$2:$HJ$150=AN$1),0),$B26-1973)</f>
        <v>1815</v>
      </c>
      <c r="AO26" cm="1">
        <f t="array" ref="AO26">INDEX(GMWSCEN!$A$2:$HJ$150,MATCH(1,(GMWSCEN!$HI$2:$HI$150=AO$3)*(GMWSCEN!$HJ$2:$HJ$150=AO$1),0),$B26-1973)</f>
        <v>174</v>
      </c>
      <c r="AP26" cm="1">
        <f t="array" ref="AP26">INDEX(GMWSCEN!$A$2:$HJ$150,MATCH(1,(GMWSCEN!$HI$2:$HI$150=AP$3)*(GMWSCEN!$HJ$2:$HJ$150=AP$1),0),$B26-1973)</f>
        <v>35416</v>
      </c>
      <c r="AQ26" cm="1">
        <f t="array" ref="AQ26">INDEX(GMWSCEN!$A$2:$HJ$150,MATCH(1,(GMWSCEN!$HI$2:$HI$150=AQ$3)*(GMWSCEN!$HJ$2:$HJ$150=AQ$1),0),$B26-1973)</f>
        <v>1989</v>
      </c>
      <c r="AR26" cm="1">
        <f t="array" ref="AR26">INDEX(GMWSCEN!$A$2:$HJ$150,MATCH(1,(GMWSCEN!$HI$2:$HI$150=AR$3)*(GMWSCEN!$HJ$2:$HJ$150=AR$1),0),$B26-1973)</f>
        <v>3688</v>
      </c>
      <c r="AS26" cm="1">
        <f t="array" ref="AS26">INDEX(GMWSCEN!$A$2:$HJ$150,MATCH(1,(GMWSCEN!$HI$2:$HI$150=AS$3)*(GMWSCEN!$HJ$2:$HJ$150=AS$1),0),$B26-1973)</f>
        <v>39278</v>
      </c>
      <c r="AT26" cm="1">
        <f t="array" ref="AT26">INDEX(GMWSCEN!$A$2:$HJ$150,MATCH(1,(GMWSCEN!$HI$2:$HI$150=AT$3)*(GMWSCEN!$HJ$2:$HJ$150=AT$1),0),$B26-1973)</f>
        <v>95829.01</v>
      </c>
      <c r="AU26" cm="1">
        <f t="array" ref="AU26">INDEX(GMWSCEN!$A$2:$HJ$150,MATCH(1,(GMWSCEN!$HI$2:$HI$150=AU$3)*(GMWSCEN!$HJ$2:$HJ$150=AU$1),0),$B26-1973)</f>
        <v>97962</v>
      </c>
      <c r="AV26" cm="1">
        <f t="array" ref="AV26">INDEX(GMWSCEN!$A$2:$HJ$150,MATCH(1,(GMWSCEN!$HI$2:$HI$150=AV$3)*(GMWSCEN!$HJ$2:$HJ$150=AV$1),0),$B26-1973)</f>
        <v>264904.2</v>
      </c>
      <c r="AW26" cm="1">
        <f t="array" ref="AW26">INDEX(GMWSCEN!$A$2:$HJ$150,MATCH(1,(GMWSCEN!$HI$2:$HI$150=AW$3)*(GMWSCEN!$HJ$2:$HJ$150=AW$1),0),$B26-1973)</f>
        <v>37.443379999999998</v>
      </c>
      <c r="AX26" cm="1">
        <f t="array" ref="AX26">INDEX(GMWSCEN!$A$2:$HJ$150,MATCH(1,(GMWSCEN!$HI$2:$HI$150=AX$3)*(GMWSCEN!$HJ$2:$HJ$150=AX$1),0),$B26-1973)</f>
        <v>43.431060000000002</v>
      </c>
      <c r="AY26" cm="1">
        <f t="array" ref="AY26">INDEX(GMWSCEN!$A$2:$HJ$150,MATCH(1,(GMWSCEN!$HI$2:$HI$150=AY$3)*(GMWSCEN!$HJ$2:$HJ$150=AY$1),0),$B26-1973)</f>
        <v>9.5</v>
      </c>
      <c r="AZ26" cm="1">
        <f t="array" ref="AZ26">INDEX(GMWSCEN!$A$2:$HJ$150,MATCH(1,(GMWSCEN!$HI$2:$HI$150=AZ$3)*(GMWSCEN!$HJ$2:$HJ$150=AZ$1),0),$B26-1973)</f>
        <v>24915.84</v>
      </c>
      <c r="BA26" cm="1">
        <f t="array" ref="BA26">INDEX(GMWSCEN!$A$2:$HJ$150,MATCH(1,(GMWSCEN!$HI$2:$HI$150=BA$3)*(GMWSCEN!$HJ$2:$HJ$150=BA$1),0),$B26-1973)</f>
        <v>62.3</v>
      </c>
      <c r="BB26" cm="1">
        <f t="array" ref="BB26">INDEX(GMWSCEN!$A$2:$HJ$150,MATCH(1,(GMWSCEN!$HI$2:$HI$150=BB$3)*(GMWSCEN!$HJ$2:$HJ$150=BB$1),0),$B26-1973)</f>
        <v>1E-3</v>
      </c>
      <c r="BC26" cm="1">
        <f t="array" ref="BC26">INDEX(GMWSCEN!$A$2:$HJ$150,MATCH(1,(GMWSCEN!$HI$2:$HI$150=BC$3)*(GMWSCEN!$HJ$2:$HJ$150=BC$1),0),$B26-1973)</f>
        <v>11.6</v>
      </c>
      <c r="BD26" cm="1">
        <f t="array" ref="BD26">INDEX(GMWSCEN!$A$2:$HJ$150,MATCH(1,(GMWSCEN!$HI$2:$HI$150=BD$3)*(GMWSCEN!$HJ$2:$HJ$150=BD$1),0),$B26-1973)</f>
        <v>-1.244831</v>
      </c>
      <c r="BE26" cm="1">
        <f t="array" ref="BE26">INDEX(GMWSCEN!$A$2:$HJ$150,MATCH(1,(GMWSCEN!$HI$2:$HI$150=BE$3)*(GMWSCEN!$HJ$2:$HJ$150=BE$1),0),$B26-1973)</f>
        <v>261627</v>
      </c>
      <c r="BF26" cm="1">
        <f t="array" ref="BF26">INDEX(GMWSCEN!$A$2:$HJ$150,MATCH(1,(GMWSCEN!$HI$2:$HI$150=BF$3)*(GMWSCEN!$HJ$2:$HJ$150=BF$1),0),$B26-1973)</f>
        <v>1815</v>
      </c>
      <c r="BG26" cm="1">
        <f t="array" ref="BG26">INDEX(GMWSCEN!$A$2:$HJ$150,MATCH(1,(GMWSCEN!$HI$2:$HI$150=BG$3)*(GMWSCEN!$HJ$2:$HJ$150=BG$1),0),$B26-1973)</f>
        <v>174</v>
      </c>
      <c r="BH26" cm="1">
        <f t="array" ref="BH26">INDEX(GMWSCEN!$A$2:$HJ$150,MATCH(1,(GMWSCEN!$HI$2:$HI$150=BH$3)*(GMWSCEN!$HJ$2:$HJ$150=BH$1),0),$B26-1973)</f>
        <v>35416</v>
      </c>
      <c r="BI26" cm="1">
        <f t="array" ref="BI26">INDEX(GMWSCEN!$A$2:$HJ$150,MATCH(1,(GMWSCEN!$HI$2:$HI$150=BI$3)*(GMWSCEN!$HJ$2:$HJ$150=BI$1),0),$B26-1973)</f>
        <v>1989</v>
      </c>
      <c r="BJ26" cm="1">
        <f t="array" ref="BJ26">INDEX(GMWSCEN!$A$2:$HJ$150,MATCH(1,(GMWSCEN!$HI$2:$HI$150=BJ$3)*(GMWSCEN!$HJ$2:$HJ$150=BJ$1),0),$B26-1973)</f>
        <v>3688</v>
      </c>
      <c r="BK26" cm="1">
        <f t="array" ref="BK26">INDEX(GMWSCEN!$A$2:$HJ$150,MATCH(1,(GMWSCEN!$HI$2:$HI$150=BK$3)*(GMWSCEN!$HJ$2:$HJ$150=BK$1),0),$B26-1973)</f>
        <v>39278</v>
      </c>
      <c r="BL26" cm="1">
        <f t="array" ref="BL26">INDEX(GMWSCEN!$A$2:$HJ$150,MATCH(1,(GMWSCEN!$HI$2:$HI$150=BL$3)*(GMWSCEN!$HJ$2:$HJ$150=BL$1),0),$B26-1973)</f>
        <v>95829.01</v>
      </c>
      <c r="BM26" cm="1">
        <f t="array" ref="BM26">INDEX(GMWSCEN!$A$2:$HJ$150,MATCH(1,(GMWSCEN!$HI$2:$HI$150=BM$3)*(GMWSCEN!$HJ$2:$HJ$150=BM$1),0),$B26-1973)</f>
        <v>97962</v>
      </c>
      <c r="BN26" cm="1">
        <f t="array" ref="BN26">INDEX(GMWSCEN!$A$2:$HJ$150,MATCH(1,(GMWSCEN!$HI$2:$HI$150=BN$3)*(GMWSCEN!$HJ$2:$HJ$150=BN$1),0),$B26-1973)</f>
        <v>264904.2</v>
      </c>
      <c r="BO26" cm="1">
        <f t="array" ref="BO26">INDEX(GMWSCEN!$A$2:$HJ$150,MATCH(1,(GMWSCEN!$HI$2:$HI$150=BO$3)*(GMWSCEN!$HJ$2:$HJ$150=BO$1),0),$B26-1973)</f>
        <v>37.443379999999998</v>
      </c>
      <c r="BP26" cm="1">
        <f t="array" ref="BP26">INDEX(GMWSCEN!$A$2:$HJ$150,MATCH(1,(GMWSCEN!$HI$2:$HI$150=BP$3)*(GMWSCEN!$HJ$2:$HJ$150=BP$1),0),$B26-1973)</f>
        <v>43.431060000000002</v>
      </c>
      <c r="BQ26" cm="1">
        <f t="array" ref="BQ26">INDEX(GMWSCEN!$A$2:$HJ$150,MATCH(1,(GMWSCEN!$HI$2:$HI$150=BQ$3)*(GMWSCEN!$HJ$2:$HJ$150=BQ$1),0),$B26-1973)</f>
        <v>9.5</v>
      </c>
      <c r="BR26" cm="1">
        <f t="array" ref="BR26">INDEX(GMWSCEN!$A$2:$HJ$150,MATCH(1,(GMWSCEN!$HI$2:$HI$150=BR$3)*(GMWSCEN!$HJ$2:$HJ$150=BR$1),0),$B26-1973)</f>
        <v>24915.84</v>
      </c>
      <c r="BS26" cm="1">
        <f t="array" ref="BS26">INDEX(GMWSCEN!$A$2:$HJ$150,MATCH(1,(GMWSCEN!$HI$2:$HI$150=BS$3)*(GMWSCEN!$HJ$2:$HJ$150=BS$1),0),$B26-1973)</f>
        <v>62.3</v>
      </c>
      <c r="BT26" cm="1">
        <f t="array" ref="BT26">INDEX(GMWSCEN!$A$2:$HJ$150,MATCH(1,(GMWSCEN!$HI$2:$HI$150=BT$3)*(GMWSCEN!$HJ$2:$HJ$150=BT$1),0),$B26-1973)</f>
        <v>1E-3</v>
      </c>
      <c r="BU26" cm="1">
        <f t="array" ref="BU26">INDEX(GMWSCEN!$A$2:$HJ$150,MATCH(1,(GMWSCEN!$HI$2:$HI$150=BU$3)*(GMWSCEN!$HJ$2:$HJ$150=BU$1),0),$B26-1973)</f>
        <v>11.6</v>
      </c>
      <c r="BV26" cm="1">
        <f t="array" ref="BV26">INDEX(GMWSCEN!$A$2:$HJ$150,MATCH(1,(GMWSCEN!$HI$2:$HI$150=BV$3)*(GMWSCEN!$HJ$2:$HJ$150=BV$1),0),$B26-1973)</f>
        <v>-1.244831</v>
      </c>
      <c r="BY26">
        <f t="shared" si="47"/>
        <v>1984</v>
      </c>
      <c r="CB26">
        <f t="shared" si="45"/>
        <v>1999</v>
      </c>
      <c r="CC26">
        <f t="shared" si="46"/>
        <v>199901</v>
      </c>
      <c r="CD26" s="11">
        <f t="shared" si="8"/>
        <v>1572962</v>
      </c>
      <c r="CE26" s="11">
        <f t="shared" si="8"/>
        <v>-11040</v>
      </c>
      <c r="CF26" s="11">
        <f t="shared" si="8"/>
        <v>15952</v>
      </c>
      <c r="CG26" s="11">
        <f t="shared" si="8"/>
        <v>338782</v>
      </c>
      <c r="CH26" s="11">
        <f t="shared" si="8"/>
        <v>4912</v>
      </c>
      <c r="CI26" s="11">
        <f t="shared" si="8"/>
        <v>24191</v>
      </c>
      <c r="CJ26" s="11">
        <f t="shared" si="8"/>
        <v>378925</v>
      </c>
      <c r="CK26" s="11">
        <f t="shared" si="9"/>
        <v>353300</v>
      </c>
      <c r="CL26" s="11">
        <f t="shared" si="10"/>
        <v>1059608</v>
      </c>
      <c r="CM26" s="11">
        <f t="shared" si="10"/>
        <v>1531755.8</v>
      </c>
      <c r="CN26" s="13">
        <f t="shared" si="11"/>
        <v>67.359349999999992</v>
      </c>
      <c r="CO26" s="13">
        <f t="shared" si="11"/>
        <v>72.249997500000006</v>
      </c>
      <c r="CP26" s="13">
        <f t="shared" si="11"/>
        <v>5.4375</v>
      </c>
      <c r="CQ26" s="11">
        <f t="shared" si="12"/>
        <v>144940</v>
      </c>
      <c r="CR26" s="13">
        <f t="shared" si="13"/>
        <v>91.699999999999989</v>
      </c>
      <c r="CS26" s="11">
        <f t="shared" si="14"/>
        <v>128826</v>
      </c>
      <c r="CT26" s="13">
        <f t="shared" si="15"/>
        <v>5.875</v>
      </c>
      <c r="CU26" s="10">
        <f t="shared" si="16"/>
        <v>4.1594509999999998</v>
      </c>
      <c r="CV26" s="11">
        <f t="shared" si="17"/>
        <v>1572962</v>
      </c>
      <c r="CW26" s="11">
        <f t="shared" si="17"/>
        <v>-11040</v>
      </c>
      <c r="CX26" s="11">
        <f t="shared" si="17"/>
        <v>15952</v>
      </c>
      <c r="CY26" s="11">
        <f t="shared" si="17"/>
        <v>338782</v>
      </c>
      <c r="CZ26" s="11">
        <f t="shared" si="17"/>
        <v>4912</v>
      </c>
      <c r="DA26" s="11">
        <f t="shared" si="17"/>
        <v>24191</v>
      </c>
      <c r="DB26" s="11">
        <f t="shared" si="17"/>
        <v>378925</v>
      </c>
      <c r="DC26" s="11">
        <f t="shared" si="18"/>
        <v>353300</v>
      </c>
      <c r="DD26" s="11">
        <f t="shared" si="19"/>
        <v>1059608</v>
      </c>
      <c r="DE26" s="11">
        <f t="shared" si="19"/>
        <v>1531755.8</v>
      </c>
      <c r="DF26" s="13">
        <f t="shared" si="20"/>
        <v>67.359349999999992</v>
      </c>
      <c r="DG26" s="13">
        <f t="shared" si="20"/>
        <v>72.249997500000006</v>
      </c>
      <c r="DH26" s="13">
        <f t="shared" si="20"/>
        <v>5.4375</v>
      </c>
      <c r="DI26" s="11">
        <f t="shared" si="21"/>
        <v>144940</v>
      </c>
      <c r="DJ26" s="13">
        <f t="shared" si="22"/>
        <v>91.699999999999989</v>
      </c>
      <c r="DK26" s="11">
        <f t="shared" si="23"/>
        <v>128826</v>
      </c>
      <c r="DL26" s="13">
        <f t="shared" si="24"/>
        <v>5.875</v>
      </c>
      <c r="DM26" s="10">
        <f t="shared" si="25"/>
        <v>4.1594509999999998</v>
      </c>
      <c r="DN26" s="11">
        <f t="shared" si="26"/>
        <v>1572962</v>
      </c>
      <c r="DO26" s="11">
        <f t="shared" si="26"/>
        <v>-11040</v>
      </c>
      <c r="DP26" s="11">
        <f t="shared" si="26"/>
        <v>15952</v>
      </c>
      <c r="DQ26" s="11">
        <f t="shared" si="26"/>
        <v>338782</v>
      </c>
      <c r="DR26" s="11">
        <f t="shared" si="26"/>
        <v>4912</v>
      </c>
      <c r="DS26" s="11">
        <f t="shared" si="26"/>
        <v>24191</v>
      </c>
      <c r="DT26" s="11">
        <f t="shared" si="26"/>
        <v>378925</v>
      </c>
      <c r="DU26" s="11">
        <f t="shared" si="27"/>
        <v>353300</v>
      </c>
      <c r="DV26" s="11">
        <f t="shared" si="28"/>
        <v>1059608</v>
      </c>
      <c r="DW26" s="11">
        <f t="shared" si="28"/>
        <v>1531755.8</v>
      </c>
      <c r="DX26" s="13">
        <f t="shared" si="29"/>
        <v>67.359349999999992</v>
      </c>
      <c r="DY26" s="13">
        <f t="shared" si="29"/>
        <v>72.249997500000006</v>
      </c>
      <c r="DZ26" s="13">
        <f t="shared" si="29"/>
        <v>5.4375</v>
      </c>
      <c r="EA26" s="11">
        <f t="shared" si="30"/>
        <v>144940</v>
      </c>
      <c r="EB26" s="13">
        <f t="shared" si="31"/>
        <v>91.699999999999989</v>
      </c>
      <c r="EC26" s="11">
        <f t="shared" si="32"/>
        <v>128826</v>
      </c>
      <c r="ED26" s="13">
        <f t="shared" si="33"/>
        <v>5.875</v>
      </c>
      <c r="EE26" s="10">
        <f t="shared" si="34"/>
        <v>4.1594509999999998</v>
      </c>
      <c r="EF26" s="11">
        <f t="shared" si="35"/>
        <v>1572962</v>
      </c>
      <c r="EG26" s="11">
        <f t="shared" si="35"/>
        <v>-11040</v>
      </c>
      <c r="EH26" s="11">
        <f t="shared" si="35"/>
        <v>15952</v>
      </c>
      <c r="EI26" s="11">
        <f t="shared" si="35"/>
        <v>338782</v>
      </c>
      <c r="EJ26" s="11">
        <f t="shared" si="35"/>
        <v>4912</v>
      </c>
      <c r="EK26" s="11">
        <f t="shared" si="35"/>
        <v>24191</v>
      </c>
      <c r="EL26" s="11">
        <f t="shared" si="35"/>
        <v>378925</v>
      </c>
      <c r="EM26" s="11">
        <f t="shared" si="36"/>
        <v>353300</v>
      </c>
      <c r="EN26" s="11">
        <f t="shared" si="37"/>
        <v>1059608</v>
      </c>
      <c r="EO26" s="11">
        <f t="shared" si="37"/>
        <v>1531755.8</v>
      </c>
      <c r="EP26" s="13">
        <f t="shared" si="38"/>
        <v>67.359349999999992</v>
      </c>
      <c r="EQ26" s="13">
        <f t="shared" si="38"/>
        <v>72.249997500000006</v>
      </c>
      <c r="ER26" s="13">
        <f t="shared" si="38"/>
        <v>5.4375</v>
      </c>
      <c r="ES26" s="11">
        <f t="shared" si="39"/>
        <v>144940</v>
      </c>
      <c r="ET26" s="13">
        <f t="shared" si="40"/>
        <v>91.699999999999989</v>
      </c>
      <c r="EU26" s="11">
        <f t="shared" si="41"/>
        <v>128826</v>
      </c>
      <c r="EV26" s="13">
        <f t="shared" si="42"/>
        <v>5.875</v>
      </c>
      <c r="EW26" s="10">
        <f t="shared" si="43"/>
        <v>4.1594509999999998</v>
      </c>
    </row>
    <row r="27" spans="1:153">
      <c r="A27">
        <v>1985</v>
      </c>
      <c r="B27">
        <f t="shared" si="44"/>
        <v>2000</v>
      </c>
      <c r="C27" cm="1">
        <f t="array" ref="C27">INDEX(GMWSCEN!$A$2:$HJ$150,MATCH(1,(GMWSCEN!$HI$2:$HI$150=C$3)*(GMWSCEN!$HJ$2:$HJ$150=C$1),0),$B27-1973)</f>
        <v>264127</v>
      </c>
      <c r="D27" cm="1">
        <f t="array" ref="D27">INDEX(GMWSCEN!$A$2:$HJ$150,MATCH(1,(GMWSCEN!$HI$2:$HI$150=D$3)*(GMWSCEN!$HJ$2:$HJ$150=D$1),0),$B27-1973)</f>
        <v>2859</v>
      </c>
      <c r="E27" cm="1">
        <f t="array" ref="E27">INDEX(GMWSCEN!$A$2:$HJ$150,MATCH(1,(GMWSCEN!$HI$2:$HI$150=E$3)*(GMWSCEN!$HJ$2:$HJ$150=E$1),0),$B27-1973)</f>
        <v>150</v>
      </c>
      <c r="F27" cm="1">
        <f t="array" ref="F27">INDEX(GMWSCEN!$A$2:$HJ$150,MATCH(1,(GMWSCEN!$HI$2:$HI$150=F$3)*(GMWSCEN!$HJ$2:$HJ$150=F$1),0),$B27-1973)</f>
        <v>38146</v>
      </c>
      <c r="G27" cm="1">
        <f t="array" ref="G27">INDEX(GMWSCEN!$A$2:$HJ$150,MATCH(1,(GMWSCEN!$HI$2:$HI$150=G$3)*(GMWSCEN!$HJ$2:$HJ$150=G$1),0),$B27-1973)</f>
        <v>3009</v>
      </c>
      <c r="H27" cm="1">
        <f t="array" ref="H27">INDEX(GMWSCEN!$A$2:$HJ$150,MATCH(1,(GMWSCEN!$HI$2:$HI$150=H$3)*(GMWSCEN!$HJ$2:$HJ$150=H$1),0),$B27-1973)</f>
        <v>3440</v>
      </c>
      <c r="I27" cm="1">
        <f t="array" ref="I27">INDEX(GMWSCEN!$A$2:$HJ$150,MATCH(1,(GMWSCEN!$HI$2:$HI$150=I$3)*(GMWSCEN!$HJ$2:$HJ$150=I$1),0),$B27-1973)</f>
        <v>41736</v>
      </c>
      <c r="J27" cm="1">
        <f t="array" ref="J27">INDEX(GMWSCEN!$A$2:$HJ$150,MATCH(1,(GMWSCEN!$HI$2:$HI$150=J$3)*(GMWSCEN!$HJ$2:$HJ$150=J$1),0),$B27-1973)</f>
        <v>100950.3</v>
      </c>
      <c r="K27" cm="1">
        <f t="array" ref="K27">INDEX(GMWSCEN!$A$2:$HJ$150,MATCH(1,(GMWSCEN!$HI$2:$HI$150=K$3)*(GMWSCEN!$HJ$2:$HJ$150=K$1),0),$B27-1973)</f>
        <v>99412</v>
      </c>
      <c r="L27" cm="1">
        <f t="array" ref="L27">INDEX(GMWSCEN!$A$2:$HJ$150,MATCH(1,(GMWSCEN!$HI$2:$HI$150=L$3)*(GMWSCEN!$HJ$2:$HJ$150=L$1),0),$B27-1973)</f>
        <v>266649.3</v>
      </c>
      <c r="M27" cm="1">
        <f t="array" ref="M27">INDEX(GMWSCEN!$A$2:$HJ$150,MATCH(1,(GMWSCEN!$HI$2:$HI$150=M$3)*(GMWSCEN!$HJ$2:$HJ$150=M$1),0),$B27-1973)</f>
        <v>37.637949999999996</v>
      </c>
      <c r="N27" cm="1">
        <f t="array" ref="N27">INDEX(GMWSCEN!$A$2:$HJ$150,MATCH(1,(GMWSCEN!$HI$2:$HI$150=N$3)*(GMWSCEN!$HJ$2:$HJ$150=N$1),0),$B27-1973)</f>
        <v>43.874229999999997</v>
      </c>
      <c r="O27" cm="1">
        <f t="array" ref="O27">INDEX(GMWSCEN!$A$2:$HJ$150,MATCH(1,(GMWSCEN!$HI$2:$HI$150=O$3)*(GMWSCEN!$HJ$2:$HJ$150=O$1),0),$B27-1973)</f>
        <v>12.875</v>
      </c>
      <c r="P27" cm="1">
        <f t="array" ref="P27">INDEX(GMWSCEN!$A$2:$HJ$150,MATCH(1,(GMWSCEN!$HI$2:$HI$150=P$3)*(GMWSCEN!$HJ$2:$HJ$150=P$1),0),$B27-1973)</f>
        <v>25602.5</v>
      </c>
      <c r="Q27" cm="1">
        <f t="array" ref="Q27">INDEX(GMWSCEN!$A$2:$HJ$150,MATCH(1,(GMWSCEN!$HI$2:$HI$150=Q$3)*(GMWSCEN!$HJ$2:$HJ$150=Q$1),0),$B27-1973)</f>
        <v>64.5</v>
      </c>
      <c r="R27" cm="1">
        <f t="array" ref="R27">INDEX(GMWSCEN!$A$2:$HJ$150,MATCH(1,(GMWSCEN!$HI$2:$HI$150=R$3)*(GMWSCEN!$HJ$2:$HJ$150=R$1),0),$B27-1973)</f>
        <v>1E-3</v>
      </c>
      <c r="S27" cm="1">
        <f t="array" ref="S27">INDEX(GMWSCEN!$A$2:$HJ$150,MATCH(1,(GMWSCEN!$HI$2:$HI$150=S$3)*(GMWSCEN!$HJ$2:$HJ$150=S$1),0),$B27-1973)</f>
        <v>11.5</v>
      </c>
      <c r="T27" cm="1">
        <f t="array" ref="T27">INDEX(GMWSCEN!$A$2:$HJ$150,MATCH(1,(GMWSCEN!$HI$2:$HI$150=T$3)*(GMWSCEN!$HJ$2:$HJ$150=T$1),0),$B27-1973)</f>
        <v>-0.95043180000000005</v>
      </c>
      <c r="U27" cm="1">
        <f t="array" ref="U27">INDEX(GMWSCEN!$A$2:$HJ$150,MATCH(1,(GMWSCEN!$HI$2:$HI$150=U$3)*(GMWSCEN!$HJ$2:$HJ$150=U$1),0),$B27-1973)</f>
        <v>264127</v>
      </c>
      <c r="V27" cm="1">
        <f t="array" ref="V27">INDEX(GMWSCEN!$A$2:$HJ$150,MATCH(1,(GMWSCEN!$HI$2:$HI$150=V$3)*(GMWSCEN!$HJ$2:$HJ$150=V$1),0),$B27-1973)</f>
        <v>2859</v>
      </c>
      <c r="W27" cm="1">
        <f t="array" ref="W27">INDEX(GMWSCEN!$A$2:$HJ$150,MATCH(1,(GMWSCEN!$HI$2:$HI$150=W$3)*(GMWSCEN!$HJ$2:$HJ$150=W$1),0),$B27-1973)</f>
        <v>150</v>
      </c>
      <c r="X27" cm="1">
        <f t="array" ref="X27">INDEX(GMWSCEN!$A$2:$HJ$150,MATCH(1,(GMWSCEN!$HI$2:$HI$150=X$3)*(GMWSCEN!$HJ$2:$HJ$150=X$1),0),$B27-1973)</f>
        <v>38146</v>
      </c>
      <c r="Y27" cm="1">
        <f t="array" ref="Y27">INDEX(GMWSCEN!$A$2:$HJ$150,MATCH(1,(GMWSCEN!$HI$2:$HI$150=Y$3)*(GMWSCEN!$HJ$2:$HJ$150=Y$1),0),$B27-1973)</f>
        <v>3009</v>
      </c>
      <c r="Z27" cm="1">
        <f t="array" ref="Z27">INDEX(GMWSCEN!$A$2:$HJ$150,MATCH(1,(GMWSCEN!$HI$2:$HI$150=Z$3)*(GMWSCEN!$HJ$2:$HJ$150=Z$1),0),$B27-1973)</f>
        <v>3440</v>
      </c>
      <c r="AA27" cm="1">
        <f t="array" ref="AA27">INDEX(GMWSCEN!$A$2:$HJ$150,MATCH(1,(GMWSCEN!$HI$2:$HI$150=AA$3)*(GMWSCEN!$HJ$2:$HJ$150=AA$1),0),$B27-1973)</f>
        <v>41736</v>
      </c>
      <c r="AB27" cm="1">
        <f t="array" ref="AB27">INDEX(GMWSCEN!$A$2:$HJ$150,MATCH(1,(GMWSCEN!$HI$2:$HI$150=AB$3)*(GMWSCEN!$HJ$2:$HJ$150=AB$1),0),$B27-1973)</f>
        <v>100950.3</v>
      </c>
      <c r="AC27" cm="1">
        <f t="array" ref="AC27">INDEX(GMWSCEN!$A$2:$HJ$150,MATCH(1,(GMWSCEN!$HI$2:$HI$150=AC$3)*(GMWSCEN!$HJ$2:$HJ$150=AC$1),0),$B27-1973)</f>
        <v>99412</v>
      </c>
      <c r="AD27" cm="1">
        <f t="array" ref="AD27">INDEX(GMWSCEN!$A$2:$HJ$150,MATCH(1,(GMWSCEN!$HI$2:$HI$150=AD$3)*(GMWSCEN!$HJ$2:$HJ$150=AD$1),0),$B27-1973)</f>
        <v>266649.3</v>
      </c>
      <c r="AE27" cm="1">
        <f t="array" ref="AE27">INDEX(GMWSCEN!$A$2:$HJ$150,MATCH(1,(GMWSCEN!$HI$2:$HI$150=AE$3)*(GMWSCEN!$HJ$2:$HJ$150=AE$1),0),$B27-1973)</f>
        <v>37.637949999999996</v>
      </c>
      <c r="AF27" cm="1">
        <f t="array" ref="AF27">INDEX(GMWSCEN!$A$2:$HJ$150,MATCH(1,(GMWSCEN!$HI$2:$HI$150=AF$3)*(GMWSCEN!$HJ$2:$HJ$150=AF$1),0),$B27-1973)</f>
        <v>43.874229999999997</v>
      </c>
      <c r="AG27" cm="1">
        <f t="array" ref="AG27">INDEX(GMWSCEN!$A$2:$HJ$150,MATCH(1,(GMWSCEN!$HI$2:$HI$150=AG$3)*(GMWSCEN!$HJ$2:$HJ$150=AG$1),0),$B27-1973)</f>
        <v>12.875</v>
      </c>
      <c r="AH27" cm="1">
        <f t="array" ref="AH27">INDEX(GMWSCEN!$A$2:$HJ$150,MATCH(1,(GMWSCEN!$HI$2:$HI$150=AH$3)*(GMWSCEN!$HJ$2:$HJ$150=AH$1),0),$B27-1973)</f>
        <v>25602.5</v>
      </c>
      <c r="AI27" cm="1">
        <f t="array" ref="AI27">INDEX(GMWSCEN!$A$2:$HJ$150,MATCH(1,(GMWSCEN!$HI$2:$HI$150=AI$3)*(GMWSCEN!$HJ$2:$HJ$150=AI$1),0),$B27-1973)</f>
        <v>64.5</v>
      </c>
      <c r="AJ27" cm="1">
        <f t="array" ref="AJ27">INDEX(GMWSCEN!$A$2:$HJ$150,MATCH(1,(GMWSCEN!$HI$2:$HI$150=AJ$3)*(GMWSCEN!$HJ$2:$HJ$150=AJ$1),0),$B27-1973)</f>
        <v>1E-3</v>
      </c>
      <c r="AK27" cm="1">
        <f t="array" ref="AK27">INDEX(GMWSCEN!$A$2:$HJ$150,MATCH(1,(GMWSCEN!$HI$2:$HI$150=AK$3)*(GMWSCEN!$HJ$2:$HJ$150=AK$1),0),$B27-1973)</f>
        <v>11.5</v>
      </c>
      <c r="AL27" cm="1">
        <f t="array" ref="AL27">INDEX(GMWSCEN!$A$2:$HJ$150,MATCH(1,(GMWSCEN!$HI$2:$HI$150=AL$3)*(GMWSCEN!$HJ$2:$HJ$150=AL$1),0),$B27-1973)</f>
        <v>-0.95043180000000005</v>
      </c>
      <c r="AM27" cm="1">
        <f t="array" ref="AM27">INDEX(GMWSCEN!$A$2:$HJ$150,MATCH(1,(GMWSCEN!$HI$2:$HI$150=AM$3)*(GMWSCEN!$HJ$2:$HJ$150=AM$1),0),$B27-1973)</f>
        <v>264127</v>
      </c>
      <c r="AN27" cm="1">
        <f t="array" ref="AN27">INDEX(GMWSCEN!$A$2:$HJ$150,MATCH(1,(GMWSCEN!$HI$2:$HI$150=AN$3)*(GMWSCEN!$HJ$2:$HJ$150=AN$1),0),$B27-1973)</f>
        <v>2859</v>
      </c>
      <c r="AO27" cm="1">
        <f t="array" ref="AO27">INDEX(GMWSCEN!$A$2:$HJ$150,MATCH(1,(GMWSCEN!$HI$2:$HI$150=AO$3)*(GMWSCEN!$HJ$2:$HJ$150=AO$1),0),$B27-1973)</f>
        <v>150</v>
      </c>
      <c r="AP27" cm="1">
        <f t="array" ref="AP27">INDEX(GMWSCEN!$A$2:$HJ$150,MATCH(1,(GMWSCEN!$HI$2:$HI$150=AP$3)*(GMWSCEN!$HJ$2:$HJ$150=AP$1),0),$B27-1973)</f>
        <v>38146</v>
      </c>
      <c r="AQ27" cm="1">
        <f t="array" ref="AQ27">INDEX(GMWSCEN!$A$2:$HJ$150,MATCH(1,(GMWSCEN!$HI$2:$HI$150=AQ$3)*(GMWSCEN!$HJ$2:$HJ$150=AQ$1),0),$B27-1973)</f>
        <v>3009</v>
      </c>
      <c r="AR27" cm="1">
        <f t="array" ref="AR27">INDEX(GMWSCEN!$A$2:$HJ$150,MATCH(1,(GMWSCEN!$HI$2:$HI$150=AR$3)*(GMWSCEN!$HJ$2:$HJ$150=AR$1),0),$B27-1973)</f>
        <v>3440</v>
      </c>
      <c r="AS27" cm="1">
        <f t="array" ref="AS27">INDEX(GMWSCEN!$A$2:$HJ$150,MATCH(1,(GMWSCEN!$HI$2:$HI$150=AS$3)*(GMWSCEN!$HJ$2:$HJ$150=AS$1),0),$B27-1973)</f>
        <v>41736</v>
      </c>
      <c r="AT27" cm="1">
        <f t="array" ref="AT27">INDEX(GMWSCEN!$A$2:$HJ$150,MATCH(1,(GMWSCEN!$HI$2:$HI$150=AT$3)*(GMWSCEN!$HJ$2:$HJ$150=AT$1),0),$B27-1973)</f>
        <v>100950.3</v>
      </c>
      <c r="AU27" cm="1">
        <f t="array" ref="AU27">INDEX(GMWSCEN!$A$2:$HJ$150,MATCH(1,(GMWSCEN!$HI$2:$HI$150=AU$3)*(GMWSCEN!$HJ$2:$HJ$150=AU$1),0),$B27-1973)</f>
        <v>99412</v>
      </c>
      <c r="AV27" cm="1">
        <f t="array" ref="AV27">INDEX(GMWSCEN!$A$2:$HJ$150,MATCH(1,(GMWSCEN!$HI$2:$HI$150=AV$3)*(GMWSCEN!$HJ$2:$HJ$150=AV$1),0),$B27-1973)</f>
        <v>266649.3</v>
      </c>
      <c r="AW27" cm="1">
        <f t="array" ref="AW27">INDEX(GMWSCEN!$A$2:$HJ$150,MATCH(1,(GMWSCEN!$HI$2:$HI$150=AW$3)*(GMWSCEN!$HJ$2:$HJ$150=AW$1),0),$B27-1973)</f>
        <v>37.637949999999996</v>
      </c>
      <c r="AX27" cm="1">
        <f t="array" ref="AX27">INDEX(GMWSCEN!$A$2:$HJ$150,MATCH(1,(GMWSCEN!$HI$2:$HI$150=AX$3)*(GMWSCEN!$HJ$2:$HJ$150=AX$1),0),$B27-1973)</f>
        <v>43.874229999999997</v>
      </c>
      <c r="AY27" cm="1">
        <f t="array" ref="AY27">INDEX(GMWSCEN!$A$2:$HJ$150,MATCH(1,(GMWSCEN!$HI$2:$HI$150=AY$3)*(GMWSCEN!$HJ$2:$HJ$150=AY$1),0),$B27-1973)</f>
        <v>12.875</v>
      </c>
      <c r="AZ27" cm="1">
        <f t="array" ref="AZ27">INDEX(GMWSCEN!$A$2:$HJ$150,MATCH(1,(GMWSCEN!$HI$2:$HI$150=AZ$3)*(GMWSCEN!$HJ$2:$HJ$150=AZ$1),0),$B27-1973)</f>
        <v>25602.5</v>
      </c>
      <c r="BA27" cm="1">
        <f t="array" ref="BA27">INDEX(GMWSCEN!$A$2:$HJ$150,MATCH(1,(GMWSCEN!$HI$2:$HI$150=BA$3)*(GMWSCEN!$HJ$2:$HJ$150=BA$1),0),$B27-1973)</f>
        <v>64.5</v>
      </c>
      <c r="BB27" cm="1">
        <f t="array" ref="BB27">INDEX(GMWSCEN!$A$2:$HJ$150,MATCH(1,(GMWSCEN!$HI$2:$HI$150=BB$3)*(GMWSCEN!$HJ$2:$HJ$150=BB$1),0),$B27-1973)</f>
        <v>1E-3</v>
      </c>
      <c r="BC27" cm="1">
        <f t="array" ref="BC27">INDEX(GMWSCEN!$A$2:$HJ$150,MATCH(1,(GMWSCEN!$HI$2:$HI$150=BC$3)*(GMWSCEN!$HJ$2:$HJ$150=BC$1),0),$B27-1973)</f>
        <v>11.5</v>
      </c>
      <c r="BD27" cm="1">
        <f t="array" ref="BD27">INDEX(GMWSCEN!$A$2:$HJ$150,MATCH(1,(GMWSCEN!$HI$2:$HI$150=BD$3)*(GMWSCEN!$HJ$2:$HJ$150=BD$1),0),$B27-1973)</f>
        <v>-0.95043180000000005</v>
      </c>
      <c r="BE27" cm="1">
        <f t="array" ref="BE27">INDEX(GMWSCEN!$A$2:$HJ$150,MATCH(1,(GMWSCEN!$HI$2:$HI$150=BE$3)*(GMWSCEN!$HJ$2:$HJ$150=BE$1),0),$B27-1973)</f>
        <v>264127</v>
      </c>
      <c r="BF27" cm="1">
        <f t="array" ref="BF27">INDEX(GMWSCEN!$A$2:$HJ$150,MATCH(1,(GMWSCEN!$HI$2:$HI$150=BF$3)*(GMWSCEN!$HJ$2:$HJ$150=BF$1),0),$B27-1973)</f>
        <v>2859</v>
      </c>
      <c r="BG27" cm="1">
        <f t="array" ref="BG27">INDEX(GMWSCEN!$A$2:$HJ$150,MATCH(1,(GMWSCEN!$HI$2:$HI$150=BG$3)*(GMWSCEN!$HJ$2:$HJ$150=BG$1),0),$B27-1973)</f>
        <v>150</v>
      </c>
      <c r="BH27" cm="1">
        <f t="array" ref="BH27">INDEX(GMWSCEN!$A$2:$HJ$150,MATCH(1,(GMWSCEN!$HI$2:$HI$150=BH$3)*(GMWSCEN!$HJ$2:$HJ$150=BH$1),0),$B27-1973)</f>
        <v>38146</v>
      </c>
      <c r="BI27" cm="1">
        <f t="array" ref="BI27">INDEX(GMWSCEN!$A$2:$HJ$150,MATCH(1,(GMWSCEN!$HI$2:$HI$150=BI$3)*(GMWSCEN!$HJ$2:$HJ$150=BI$1),0),$B27-1973)</f>
        <v>3009</v>
      </c>
      <c r="BJ27" cm="1">
        <f t="array" ref="BJ27">INDEX(GMWSCEN!$A$2:$HJ$150,MATCH(1,(GMWSCEN!$HI$2:$HI$150=BJ$3)*(GMWSCEN!$HJ$2:$HJ$150=BJ$1),0),$B27-1973)</f>
        <v>3440</v>
      </c>
      <c r="BK27" cm="1">
        <f t="array" ref="BK27">INDEX(GMWSCEN!$A$2:$HJ$150,MATCH(1,(GMWSCEN!$HI$2:$HI$150=BK$3)*(GMWSCEN!$HJ$2:$HJ$150=BK$1),0),$B27-1973)</f>
        <v>41736</v>
      </c>
      <c r="BL27" cm="1">
        <f t="array" ref="BL27">INDEX(GMWSCEN!$A$2:$HJ$150,MATCH(1,(GMWSCEN!$HI$2:$HI$150=BL$3)*(GMWSCEN!$HJ$2:$HJ$150=BL$1),0),$B27-1973)</f>
        <v>100950.3</v>
      </c>
      <c r="BM27" cm="1">
        <f t="array" ref="BM27">INDEX(GMWSCEN!$A$2:$HJ$150,MATCH(1,(GMWSCEN!$HI$2:$HI$150=BM$3)*(GMWSCEN!$HJ$2:$HJ$150=BM$1),0),$B27-1973)</f>
        <v>99412</v>
      </c>
      <c r="BN27" cm="1">
        <f t="array" ref="BN27">INDEX(GMWSCEN!$A$2:$HJ$150,MATCH(1,(GMWSCEN!$HI$2:$HI$150=BN$3)*(GMWSCEN!$HJ$2:$HJ$150=BN$1),0),$B27-1973)</f>
        <v>266649.3</v>
      </c>
      <c r="BO27" cm="1">
        <f t="array" ref="BO27">INDEX(GMWSCEN!$A$2:$HJ$150,MATCH(1,(GMWSCEN!$HI$2:$HI$150=BO$3)*(GMWSCEN!$HJ$2:$HJ$150=BO$1),0),$B27-1973)</f>
        <v>37.637949999999996</v>
      </c>
      <c r="BP27" cm="1">
        <f t="array" ref="BP27">INDEX(GMWSCEN!$A$2:$HJ$150,MATCH(1,(GMWSCEN!$HI$2:$HI$150=BP$3)*(GMWSCEN!$HJ$2:$HJ$150=BP$1),0),$B27-1973)</f>
        <v>43.874229999999997</v>
      </c>
      <c r="BQ27" cm="1">
        <f t="array" ref="BQ27">INDEX(GMWSCEN!$A$2:$HJ$150,MATCH(1,(GMWSCEN!$HI$2:$HI$150=BQ$3)*(GMWSCEN!$HJ$2:$HJ$150=BQ$1),0),$B27-1973)</f>
        <v>12.875</v>
      </c>
      <c r="BR27" cm="1">
        <f t="array" ref="BR27">INDEX(GMWSCEN!$A$2:$HJ$150,MATCH(1,(GMWSCEN!$HI$2:$HI$150=BR$3)*(GMWSCEN!$HJ$2:$HJ$150=BR$1),0),$B27-1973)</f>
        <v>25602.5</v>
      </c>
      <c r="BS27" cm="1">
        <f t="array" ref="BS27">INDEX(GMWSCEN!$A$2:$HJ$150,MATCH(1,(GMWSCEN!$HI$2:$HI$150=BS$3)*(GMWSCEN!$HJ$2:$HJ$150=BS$1),0),$B27-1973)</f>
        <v>64.5</v>
      </c>
      <c r="BT27" cm="1">
        <f t="array" ref="BT27">INDEX(GMWSCEN!$A$2:$HJ$150,MATCH(1,(GMWSCEN!$HI$2:$HI$150=BT$3)*(GMWSCEN!$HJ$2:$HJ$150=BT$1),0),$B27-1973)</f>
        <v>1E-3</v>
      </c>
      <c r="BU27" cm="1">
        <f t="array" ref="BU27">INDEX(GMWSCEN!$A$2:$HJ$150,MATCH(1,(GMWSCEN!$HI$2:$HI$150=BU$3)*(GMWSCEN!$HJ$2:$HJ$150=BU$1),0),$B27-1973)</f>
        <v>11.5</v>
      </c>
      <c r="BV27" cm="1">
        <f t="array" ref="BV27">INDEX(GMWSCEN!$A$2:$HJ$150,MATCH(1,(GMWSCEN!$HI$2:$HI$150=BV$3)*(GMWSCEN!$HJ$2:$HJ$150=BV$1),0),$B27-1973)</f>
        <v>-0.95043180000000005</v>
      </c>
      <c r="BY27">
        <f t="shared" si="47"/>
        <v>1984</v>
      </c>
      <c r="BZ27" t="str">
        <f t="shared" ref="BZ27" si="51">BY27&amp;"01"</f>
        <v>198401</v>
      </c>
      <c r="CB27">
        <f t="shared" si="45"/>
        <v>2000</v>
      </c>
      <c r="CC27">
        <f t="shared" si="46"/>
        <v>200001</v>
      </c>
      <c r="CD27" s="11">
        <f t="shared" si="8"/>
        <v>1633456</v>
      </c>
      <c r="CE27" s="11">
        <f t="shared" si="8"/>
        <v>-16049</v>
      </c>
      <c r="CF27" s="11">
        <f t="shared" si="8"/>
        <v>20560</v>
      </c>
      <c r="CG27" s="11">
        <f t="shared" si="8"/>
        <v>361247</v>
      </c>
      <c r="CH27" s="11">
        <f t="shared" si="8"/>
        <v>4511</v>
      </c>
      <c r="CI27" s="11">
        <f t="shared" si="8"/>
        <v>25186</v>
      </c>
      <c r="CJ27" s="11">
        <f t="shared" si="8"/>
        <v>406993</v>
      </c>
      <c r="CK27" s="11">
        <f t="shared" si="9"/>
        <v>322000</v>
      </c>
      <c r="CL27" s="11">
        <f t="shared" si="10"/>
        <v>1111547</v>
      </c>
      <c r="CM27" s="11">
        <f t="shared" si="10"/>
        <v>1575334.5</v>
      </c>
      <c r="CN27" s="13">
        <f t="shared" si="11"/>
        <v>68.046707499999997</v>
      </c>
      <c r="CO27" s="13">
        <f t="shared" si="11"/>
        <v>72.849999999999994</v>
      </c>
      <c r="CP27" s="13">
        <f t="shared" si="11"/>
        <v>5.9375</v>
      </c>
      <c r="CQ27" s="11">
        <f t="shared" si="12"/>
        <v>151906</v>
      </c>
      <c r="CR27" s="13">
        <f t="shared" si="13"/>
        <v>94.075000000000003</v>
      </c>
      <c r="CS27" s="11">
        <f t="shared" si="14"/>
        <v>125945</v>
      </c>
      <c r="CT27" s="13">
        <f t="shared" si="15"/>
        <v>5.2750000000000004</v>
      </c>
      <c r="CU27" s="10">
        <f t="shared" si="16"/>
        <v>3.6178590000000002</v>
      </c>
      <c r="CV27" s="11">
        <f t="shared" si="17"/>
        <v>1633456</v>
      </c>
      <c r="CW27" s="11">
        <f t="shared" si="17"/>
        <v>-16049</v>
      </c>
      <c r="CX27" s="11">
        <f t="shared" si="17"/>
        <v>20560</v>
      </c>
      <c r="CY27" s="11">
        <f t="shared" si="17"/>
        <v>361247</v>
      </c>
      <c r="CZ27" s="11">
        <f t="shared" si="17"/>
        <v>4511</v>
      </c>
      <c r="DA27" s="11">
        <f t="shared" si="17"/>
        <v>25186</v>
      </c>
      <c r="DB27" s="11">
        <f t="shared" si="17"/>
        <v>406993</v>
      </c>
      <c r="DC27" s="11">
        <f t="shared" si="18"/>
        <v>322000</v>
      </c>
      <c r="DD27" s="11">
        <f t="shared" si="19"/>
        <v>1111547</v>
      </c>
      <c r="DE27" s="11">
        <f t="shared" si="19"/>
        <v>1575334.5</v>
      </c>
      <c r="DF27" s="13">
        <f t="shared" si="20"/>
        <v>68.046707499999997</v>
      </c>
      <c r="DG27" s="13">
        <f t="shared" si="20"/>
        <v>72.849999999999994</v>
      </c>
      <c r="DH27" s="13">
        <f t="shared" si="20"/>
        <v>5.9375</v>
      </c>
      <c r="DI27" s="11">
        <f t="shared" si="21"/>
        <v>151906</v>
      </c>
      <c r="DJ27" s="13">
        <f t="shared" si="22"/>
        <v>94.075000000000003</v>
      </c>
      <c r="DK27" s="11">
        <f t="shared" si="23"/>
        <v>125945</v>
      </c>
      <c r="DL27" s="13">
        <f t="shared" si="24"/>
        <v>5.2750000000000004</v>
      </c>
      <c r="DM27" s="10">
        <f t="shared" si="25"/>
        <v>3.6178590000000002</v>
      </c>
      <c r="DN27" s="11">
        <f t="shared" si="26"/>
        <v>1633456</v>
      </c>
      <c r="DO27" s="11">
        <f t="shared" si="26"/>
        <v>-16049</v>
      </c>
      <c r="DP27" s="11">
        <f t="shared" si="26"/>
        <v>20560</v>
      </c>
      <c r="DQ27" s="11">
        <f t="shared" si="26"/>
        <v>361247</v>
      </c>
      <c r="DR27" s="11">
        <f t="shared" si="26"/>
        <v>4511</v>
      </c>
      <c r="DS27" s="11">
        <f t="shared" si="26"/>
        <v>25186</v>
      </c>
      <c r="DT27" s="11">
        <f t="shared" si="26"/>
        <v>406993</v>
      </c>
      <c r="DU27" s="11">
        <f t="shared" si="27"/>
        <v>322000</v>
      </c>
      <c r="DV27" s="11">
        <f t="shared" si="28"/>
        <v>1111547</v>
      </c>
      <c r="DW27" s="11">
        <f t="shared" si="28"/>
        <v>1575334.5</v>
      </c>
      <c r="DX27" s="13">
        <f t="shared" si="29"/>
        <v>68.046707499999997</v>
      </c>
      <c r="DY27" s="13">
        <f t="shared" si="29"/>
        <v>72.849999999999994</v>
      </c>
      <c r="DZ27" s="13">
        <f t="shared" si="29"/>
        <v>5.9375</v>
      </c>
      <c r="EA27" s="11">
        <f t="shared" si="30"/>
        <v>151906</v>
      </c>
      <c r="EB27" s="13">
        <f t="shared" si="31"/>
        <v>94.075000000000003</v>
      </c>
      <c r="EC27" s="11">
        <f t="shared" si="32"/>
        <v>125945</v>
      </c>
      <c r="ED27" s="13">
        <f t="shared" si="33"/>
        <v>5.2750000000000004</v>
      </c>
      <c r="EE27" s="10">
        <f t="shared" si="34"/>
        <v>3.6178590000000002</v>
      </c>
      <c r="EF27" s="11">
        <f t="shared" si="35"/>
        <v>1633456</v>
      </c>
      <c r="EG27" s="11">
        <f t="shared" si="35"/>
        <v>-16049</v>
      </c>
      <c r="EH27" s="11">
        <f t="shared" si="35"/>
        <v>20560</v>
      </c>
      <c r="EI27" s="11">
        <f t="shared" si="35"/>
        <v>361247</v>
      </c>
      <c r="EJ27" s="11">
        <f t="shared" si="35"/>
        <v>4511</v>
      </c>
      <c r="EK27" s="11">
        <f t="shared" si="35"/>
        <v>25186</v>
      </c>
      <c r="EL27" s="11">
        <f t="shared" si="35"/>
        <v>406993</v>
      </c>
      <c r="EM27" s="11">
        <f t="shared" si="36"/>
        <v>322000</v>
      </c>
      <c r="EN27" s="11">
        <f t="shared" si="37"/>
        <v>1111547</v>
      </c>
      <c r="EO27" s="11">
        <f t="shared" si="37"/>
        <v>1575334.5</v>
      </c>
      <c r="EP27" s="13">
        <f t="shared" si="38"/>
        <v>68.046707499999997</v>
      </c>
      <c r="EQ27" s="13">
        <f t="shared" si="38"/>
        <v>72.849999999999994</v>
      </c>
      <c r="ER27" s="13">
        <f t="shared" si="38"/>
        <v>5.9375</v>
      </c>
      <c r="ES27" s="11">
        <f t="shared" si="39"/>
        <v>151906</v>
      </c>
      <c r="ET27" s="13">
        <f t="shared" si="40"/>
        <v>94.075000000000003</v>
      </c>
      <c r="EU27" s="11">
        <f t="shared" si="41"/>
        <v>125945</v>
      </c>
      <c r="EV27" s="13">
        <f t="shared" si="42"/>
        <v>5.2750000000000004</v>
      </c>
      <c r="EW27" s="10">
        <f t="shared" si="43"/>
        <v>3.6178590000000002</v>
      </c>
    </row>
    <row r="28" spans="1:153">
      <c r="B28">
        <f t="shared" si="44"/>
        <v>2001</v>
      </c>
      <c r="C28" cm="1">
        <f t="array" ref="C28">INDEX(GMWSCEN!$A$2:$HJ$150,MATCH(1,(GMWSCEN!$HI$2:$HI$150=C$3)*(GMWSCEN!$HJ$2:$HJ$150=C$1),0),$B28-1973)</f>
        <v>269787</v>
      </c>
      <c r="D28" cm="1">
        <f t="array" ref="D28">INDEX(GMWSCEN!$A$2:$HJ$150,MATCH(1,(GMWSCEN!$HI$2:$HI$150=D$3)*(GMWSCEN!$HJ$2:$HJ$150=D$1),0),$B28-1973)</f>
        <v>4910</v>
      </c>
      <c r="E28" cm="1">
        <f t="array" ref="E28">INDEX(GMWSCEN!$A$2:$HJ$150,MATCH(1,(GMWSCEN!$HI$2:$HI$150=E$3)*(GMWSCEN!$HJ$2:$HJ$150=E$1),0),$B28-1973)</f>
        <v>-4184</v>
      </c>
      <c r="F28" cm="1">
        <f t="array" ref="F28">INDEX(GMWSCEN!$A$2:$HJ$150,MATCH(1,(GMWSCEN!$HI$2:$HI$150=F$3)*(GMWSCEN!$HJ$2:$HJ$150=F$1),0),$B28-1973)</f>
        <v>36578</v>
      </c>
      <c r="G28" cm="1">
        <f t="array" ref="G28">INDEX(GMWSCEN!$A$2:$HJ$150,MATCH(1,(GMWSCEN!$HI$2:$HI$150=G$3)*(GMWSCEN!$HJ$2:$HJ$150=G$1),0),$B28-1973)</f>
        <v>726</v>
      </c>
      <c r="H28" cm="1">
        <f t="array" ref="H28">INDEX(GMWSCEN!$A$2:$HJ$150,MATCH(1,(GMWSCEN!$HI$2:$HI$150=H$3)*(GMWSCEN!$HJ$2:$HJ$150=H$1),0),$B28-1973)</f>
        <v>3502</v>
      </c>
      <c r="I28" cm="1">
        <f t="array" ref="I28">INDEX(GMWSCEN!$A$2:$HJ$150,MATCH(1,(GMWSCEN!$HI$2:$HI$150=I$3)*(GMWSCEN!$HJ$2:$HJ$150=I$1),0),$B28-1973)</f>
        <v>35896</v>
      </c>
      <c r="J28" cm="1">
        <f t="array" ref="J28">INDEX(GMWSCEN!$A$2:$HJ$150,MATCH(1,(GMWSCEN!$HI$2:$HI$150=J$3)*(GMWSCEN!$HJ$2:$HJ$150=J$1),0),$B28-1973)</f>
        <v>103842.1</v>
      </c>
      <c r="K28" cm="1">
        <f t="array" ref="K28">INDEX(GMWSCEN!$A$2:$HJ$150,MATCH(1,(GMWSCEN!$HI$2:$HI$150=K$3)*(GMWSCEN!$HJ$2:$HJ$150=K$1),0),$B28-1973)</f>
        <v>103208</v>
      </c>
      <c r="L28" cm="1">
        <f t="array" ref="L28">INDEX(GMWSCEN!$A$2:$HJ$150,MATCH(1,(GMWSCEN!$HI$2:$HI$150=L$3)*(GMWSCEN!$HJ$2:$HJ$150=L$1),0),$B28-1973)</f>
        <v>268323.20000000001</v>
      </c>
      <c r="M28" cm="1">
        <f t="array" ref="M28">INDEX(GMWSCEN!$A$2:$HJ$150,MATCH(1,(GMWSCEN!$HI$2:$HI$150=M$3)*(GMWSCEN!$HJ$2:$HJ$150=M$1),0),$B28-1973)</f>
        <v>38.255360000000003</v>
      </c>
      <c r="N28" cm="1">
        <f t="array" ref="N28">INDEX(GMWSCEN!$A$2:$HJ$150,MATCH(1,(GMWSCEN!$HI$2:$HI$150=N$3)*(GMWSCEN!$HJ$2:$HJ$150=N$1),0),$B28-1973)</f>
        <v>44.995199999999997</v>
      </c>
      <c r="O28" cm="1">
        <f t="array" ref="O28">INDEX(GMWSCEN!$A$2:$HJ$150,MATCH(1,(GMWSCEN!$HI$2:$HI$150=O$3)*(GMWSCEN!$HJ$2:$HJ$150=O$1),0),$B28-1973)</f>
        <v>12.375</v>
      </c>
      <c r="P28" cm="1">
        <f t="array" ref="P28">INDEX(GMWSCEN!$A$2:$HJ$150,MATCH(1,(GMWSCEN!$HI$2:$HI$150=P$3)*(GMWSCEN!$HJ$2:$HJ$150=P$1),0),$B28-1973)</f>
        <v>25749.64</v>
      </c>
      <c r="Q28" cm="1">
        <f t="array" ref="Q28">INDEX(GMWSCEN!$A$2:$HJ$150,MATCH(1,(GMWSCEN!$HI$2:$HI$150=Q$3)*(GMWSCEN!$HJ$2:$HJ$150=Q$1),0),$B28-1973)</f>
        <v>67</v>
      </c>
      <c r="R28" cm="1">
        <f t="array" ref="R28">INDEX(GMWSCEN!$A$2:$HJ$150,MATCH(1,(GMWSCEN!$HI$2:$HI$150=R$3)*(GMWSCEN!$HJ$2:$HJ$150=R$1),0),$B28-1973)</f>
        <v>1E-3</v>
      </c>
      <c r="S28" cm="1">
        <f t="array" ref="S28">INDEX(GMWSCEN!$A$2:$HJ$150,MATCH(1,(GMWSCEN!$HI$2:$HI$150=S$3)*(GMWSCEN!$HJ$2:$HJ$150=S$1),0),$B28-1973)</f>
        <v>11.4</v>
      </c>
      <c r="T28" cm="1">
        <f t="array" ref="T28">INDEX(GMWSCEN!$A$2:$HJ$150,MATCH(1,(GMWSCEN!$HI$2:$HI$150=T$3)*(GMWSCEN!$HJ$2:$HJ$150=T$1),0),$B28-1973)</f>
        <v>0.54407119999999998</v>
      </c>
      <c r="U28" cm="1">
        <f t="array" ref="U28">INDEX(GMWSCEN!$A$2:$HJ$150,MATCH(1,(GMWSCEN!$HI$2:$HI$150=U$3)*(GMWSCEN!$HJ$2:$HJ$150=U$1),0),$B28-1973)</f>
        <v>269787</v>
      </c>
      <c r="V28" cm="1">
        <f t="array" ref="V28">INDEX(GMWSCEN!$A$2:$HJ$150,MATCH(1,(GMWSCEN!$HI$2:$HI$150=V$3)*(GMWSCEN!$HJ$2:$HJ$150=V$1),0),$B28-1973)</f>
        <v>4910</v>
      </c>
      <c r="W28" cm="1">
        <f t="array" ref="W28">INDEX(GMWSCEN!$A$2:$HJ$150,MATCH(1,(GMWSCEN!$HI$2:$HI$150=W$3)*(GMWSCEN!$HJ$2:$HJ$150=W$1),0),$B28-1973)</f>
        <v>-4184</v>
      </c>
      <c r="X28" cm="1">
        <f t="array" ref="X28">INDEX(GMWSCEN!$A$2:$HJ$150,MATCH(1,(GMWSCEN!$HI$2:$HI$150=X$3)*(GMWSCEN!$HJ$2:$HJ$150=X$1),0),$B28-1973)</f>
        <v>36578</v>
      </c>
      <c r="Y28" cm="1">
        <f t="array" ref="Y28">INDEX(GMWSCEN!$A$2:$HJ$150,MATCH(1,(GMWSCEN!$HI$2:$HI$150=Y$3)*(GMWSCEN!$HJ$2:$HJ$150=Y$1),0),$B28-1973)</f>
        <v>726</v>
      </c>
      <c r="Z28" cm="1">
        <f t="array" ref="Z28">INDEX(GMWSCEN!$A$2:$HJ$150,MATCH(1,(GMWSCEN!$HI$2:$HI$150=Z$3)*(GMWSCEN!$HJ$2:$HJ$150=Z$1),0),$B28-1973)</f>
        <v>3502</v>
      </c>
      <c r="AA28" cm="1">
        <f t="array" ref="AA28">INDEX(GMWSCEN!$A$2:$HJ$150,MATCH(1,(GMWSCEN!$HI$2:$HI$150=AA$3)*(GMWSCEN!$HJ$2:$HJ$150=AA$1),0),$B28-1973)</f>
        <v>35896</v>
      </c>
      <c r="AB28" cm="1">
        <f t="array" ref="AB28">INDEX(GMWSCEN!$A$2:$HJ$150,MATCH(1,(GMWSCEN!$HI$2:$HI$150=AB$3)*(GMWSCEN!$HJ$2:$HJ$150=AB$1),0),$B28-1973)</f>
        <v>103842.1</v>
      </c>
      <c r="AC28" cm="1">
        <f t="array" ref="AC28">INDEX(GMWSCEN!$A$2:$HJ$150,MATCH(1,(GMWSCEN!$HI$2:$HI$150=AC$3)*(GMWSCEN!$HJ$2:$HJ$150=AC$1),0),$B28-1973)</f>
        <v>103208</v>
      </c>
      <c r="AD28" cm="1">
        <f t="array" ref="AD28">INDEX(GMWSCEN!$A$2:$HJ$150,MATCH(1,(GMWSCEN!$HI$2:$HI$150=AD$3)*(GMWSCEN!$HJ$2:$HJ$150=AD$1),0),$B28-1973)</f>
        <v>268323.20000000001</v>
      </c>
      <c r="AE28" cm="1">
        <f t="array" ref="AE28">INDEX(GMWSCEN!$A$2:$HJ$150,MATCH(1,(GMWSCEN!$HI$2:$HI$150=AE$3)*(GMWSCEN!$HJ$2:$HJ$150=AE$1),0),$B28-1973)</f>
        <v>38.255360000000003</v>
      </c>
      <c r="AF28" cm="1">
        <f t="array" ref="AF28">INDEX(GMWSCEN!$A$2:$HJ$150,MATCH(1,(GMWSCEN!$HI$2:$HI$150=AF$3)*(GMWSCEN!$HJ$2:$HJ$150=AF$1),0),$B28-1973)</f>
        <v>44.995199999999997</v>
      </c>
      <c r="AG28" cm="1">
        <f t="array" ref="AG28">INDEX(GMWSCEN!$A$2:$HJ$150,MATCH(1,(GMWSCEN!$HI$2:$HI$150=AG$3)*(GMWSCEN!$HJ$2:$HJ$150=AG$1),0),$B28-1973)</f>
        <v>12.375</v>
      </c>
      <c r="AH28" cm="1">
        <f t="array" ref="AH28">INDEX(GMWSCEN!$A$2:$HJ$150,MATCH(1,(GMWSCEN!$HI$2:$HI$150=AH$3)*(GMWSCEN!$HJ$2:$HJ$150=AH$1),0),$B28-1973)</f>
        <v>25749.64</v>
      </c>
      <c r="AI28" cm="1">
        <f t="array" ref="AI28">INDEX(GMWSCEN!$A$2:$HJ$150,MATCH(1,(GMWSCEN!$HI$2:$HI$150=AI$3)*(GMWSCEN!$HJ$2:$HJ$150=AI$1),0),$B28-1973)</f>
        <v>67</v>
      </c>
      <c r="AJ28" cm="1">
        <f t="array" ref="AJ28">INDEX(GMWSCEN!$A$2:$HJ$150,MATCH(1,(GMWSCEN!$HI$2:$HI$150=AJ$3)*(GMWSCEN!$HJ$2:$HJ$150=AJ$1),0),$B28-1973)</f>
        <v>1E-3</v>
      </c>
      <c r="AK28" cm="1">
        <f t="array" ref="AK28">INDEX(GMWSCEN!$A$2:$HJ$150,MATCH(1,(GMWSCEN!$HI$2:$HI$150=AK$3)*(GMWSCEN!$HJ$2:$HJ$150=AK$1),0),$B28-1973)</f>
        <v>11.4</v>
      </c>
      <c r="AL28" cm="1">
        <f t="array" ref="AL28">INDEX(GMWSCEN!$A$2:$HJ$150,MATCH(1,(GMWSCEN!$HI$2:$HI$150=AL$3)*(GMWSCEN!$HJ$2:$HJ$150=AL$1),0),$B28-1973)</f>
        <v>0.54407119999999998</v>
      </c>
      <c r="AM28" cm="1">
        <f t="array" ref="AM28">INDEX(GMWSCEN!$A$2:$HJ$150,MATCH(1,(GMWSCEN!$HI$2:$HI$150=AM$3)*(GMWSCEN!$HJ$2:$HJ$150=AM$1),0),$B28-1973)</f>
        <v>269787</v>
      </c>
      <c r="AN28" cm="1">
        <f t="array" ref="AN28">INDEX(GMWSCEN!$A$2:$HJ$150,MATCH(1,(GMWSCEN!$HI$2:$HI$150=AN$3)*(GMWSCEN!$HJ$2:$HJ$150=AN$1),0),$B28-1973)</f>
        <v>4910</v>
      </c>
      <c r="AO28" cm="1">
        <f t="array" ref="AO28">INDEX(GMWSCEN!$A$2:$HJ$150,MATCH(1,(GMWSCEN!$HI$2:$HI$150=AO$3)*(GMWSCEN!$HJ$2:$HJ$150=AO$1),0),$B28-1973)</f>
        <v>-4184</v>
      </c>
      <c r="AP28" cm="1">
        <f t="array" ref="AP28">INDEX(GMWSCEN!$A$2:$HJ$150,MATCH(1,(GMWSCEN!$HI$2:$HI$150=AP$3)*(GMWSCEN!$HJ$2:$HJ$150=AP$1),0),$B28-1973)</f>
        <v>36578</v>
      </c>
      <c r="AQ28" cm="1">
        <f t="array" ref="AQ28">INDEX(GMWSCEN!$A$2:$HJ$150,MATCH(1,(GMWSCEN!$HI$2:$HI$150=AQ$3)*(GMWSCEN!$HJ$2:$HJ$150=AQ$1),0),$B28-1973)</f>
        <v>726</v>
      </c>
      <c r="AR28" cm="1">
        <f t="array" ref="AR28">INDEX(GMWSCEN!$A$2:$HJ$150,MATCH(1,(GMWSCEN!$HI$2:$HI$150=AR$3)*(GMWSCEN!$HJ$2:$HJ$150=AR$1),0),$B28-1973)</f>
        <v>3502</v>
      </c>
      <c r="AS28" cm="1">
        <f t="array" ref="AS28">INDEX(GMWSCEN!$A$2:$HJ$150,MATCH(1,(GMWSCEN!$HI$2:$HI$150=AS$3)*(GMWSCEN!$HJ$2:$HJ$150=AS$1),0),$B28-1973)</f>
        <v>35896</v>
      </c>
      <c r="AT28" cm="1">
        <f t="array" ref="AT28">INDEX(GMWSCEN!$A$2:$HJ$150,MATCH(1,(GMWSCEN!$HI$2:$HI$150=AT$3)*(GMWSCEN!$HJ$2:$HJ$150=AT$1),0),$B28-1973)</f>
        <v>103842.1</v>
      </c>
      <c r="AU28" cm="1">
        <f t="array" ref="AU28">INDEX(GMWSCEN!$A$2:$HJ$150,MATCH(1,(GMWSCEN!$HI$2:$HI$150=AU$3)*(GMWSCEN!$HJ$2:$HJ$150=AU$1),0),$B28-1973)</f>
        <v>103208</v>
      </c>
      <c r="AV28" cm="1">
        <f t="array" ref="AV28">INDEX(GMWSCEN!$A$2:$HJ$150,MATCH(1,(GMWSCEN!$HI$2:$HI$150=AV$3)*(GMWSCEN!$HJ$2:$HJ$150=AV$1),0),$B28-1973)</f>
        <v>268323.20000000001</v>
      </c>
      <c r="AW28" cm="1">
        <f t="array" ref="AW28">INDEX(GMWSCEN!$A$2:$HJ$150,MATCH(1,(GMWSCEN!$HI$2:$HI$150=AW$3)*(GMWSCEN!$HJ$2:$HJ$150=AW$1),0),$B28-1973)</f>
        <v>38.255360000000003</v>
      </c>
      <c r="AX28" cm="1">
        <f t="array" ref="AX28">INDEX(GMWSCEN!$A$2:$HJ$150,MATCH(1,(GMWSCEN!$HI$2:$HI$150=AX$3)*(GMWSCEN!$HJ$2:$HJ$150=AX$1),0),$B28-1973)</f>
        <v>44.995199999999997</v>
      </c>
      <c r="AY28" cm="1">
        <f t="array" ref="AY28">INDEX(GMWSCEN!$A$2:$HJ$150,MATCH(1,(GMWSCEN!$HI$2:$HI$150=AY$3)*(GMWSCEN!$HJ$2:$HJ$150=AY$1),0),$B28-1973)</f>
        <v>12.375</v>
      </c>
      <c r="AZ28" cm="1">
        <f t="array" ref="AZ28">INDEX(GMWSCEN!$A$2:$HJ$150,MATCH(1,(GMWSCEN!$HI$2:$HI$150=AZ$3)*(GMWSCEN!$HJ$2:$HJ$150=AZ$1),0),$B28-1973)</f>
        <v>25749.64</v>
      </c>
      <c r="BA28" cm="1">
        <f t="array" ref="BA28">INDEX(GMWSCEN!$A$2:$HJ$150,MATCH(1,(GMWSCEN!$HI$2:$HI$150=BA$3)*(GMWSCEN!$HJ$2:$HJ$150=BA$1),0),$B28-1973)</f>
        <v>67</v>
      </c>
      <c r="BB28" cm="1">
        <f t="array" ref="BB28">INDEX(GMWSCEN!$A$2:$HJ$150,MATCH(1,(GMWSCEN!$HI$2:$HI$150=BB$3)*(GMWSCEN!$HJ$2:$HJ$150=BB$1),0),$B28-1973)</f>
        <v>1E-3</v>
      </c>
      <c r="BC28" cm="1">
        <f t="array" ref="BC28">INDEX(GMWSCEN!$A$2:$HJ$150,MATCH(1,(GMWSCEN!$HI$2:$HI$150=BC$3)*(GMWSCEN!$HJ$2:$HJ$150=BC$1),0),$B28-1973)</f>
        <v>11.4</v>
      </c>
      <c r="BD28" cm="1">
        <f t="array" ref="BD28">INDEX(GMWSCEN!$A$2:$HJ$150,MATCH(1,(GMWSCEN!$HI$2:$HI$150=BD$3)*(GMWSCEN!$HJ$2:$HJ$150=BD$1),0),$B28-1973)</f>
        <v>0.54407119999999998</v>
      </c>
      <c r="BE28" cm="1">
        <f t="array" ref="BE28">INDEX(GMWSCEN!$A$2:$HJ$150,MATCH(1,(GMWSCEN!$HI$2:$HI$150=BE$3)*(GMWSCEN!$HJ$2:$HJ$150=BE$1),0),$B28-1973)</f>
        <v>269787</v>
      </c>
      <c r="BF28" cm="1">
        <f t="array" ref="BF28">INDEX(GMWSCEN!$A$2:$HJ$150,MATCH(1,(GMWSCEN!$HI$2:$HI$150=BF$3)*(GMWSCEN!$HJ$2:$HJ$150=BF$1),0),$B28-1973)</f>
        <v>4910</v>
      </c>
      <c r="BG28" cm="1">
        <f t="array" ref="BG28">INDEX(GMWSCEN!$A$2:$HJ$150,MATCH(1,(GMWSCEN!$HI$2:$HI$150=BG$3)*(GMWSCEN!$HJ$2:$HJ$150=BG$1),0),$B28-1973)</f>
        <v>-4184</v>
      </c>
      <c r="BH28" cm="1">
        <f t="array" ref="BH28">INDEX(GMWSCEN!$A$2:$HJ$150,MATCH(1,(GMWSCEN!$HI$2:$HI$150=BH$3)*(GMWSCEN!$HJ$2:$HJ$150=BH$1),0),$B28-1973)</f>
        <v>36578</v>
      </c>
      <c r="BI28" cm="1">
        <f t="array" ref="BI28">INDEX(GMWSCEN!$A$2:$HJ$150,MATCH(1,(GMWSCEN!$HI$2:$HI$150=BI$3)*(GMWSCEN!$HJ$2:$HJ$150=BI$1),0),$B28-1973)</f>
        <v>726</v>
      </c>
      <c r="BJ28" cm="1">
        <f t="array" ref="BJ28">INDEX(GMWSCEN!$A$2:$HJ$150,MATCH(1,(GMWSCEN!$HI$2:$HI$150=BJ$3)*(GMWSCEN!$HJ$2:$HJ$150=BJ$1),0),$B28-1973)</f>
        <v>3502</v>
      </c>
      <c r="BK28" cm="1">
        <f t="array" ref="BK28">INDEX(GMWSCEN!$A$2:$HJ$150,MATCH(1,(GMWSCEN!$HI$2:$HI$150=BK$3)*(GMWSCEN!$HJ$2:$HJ$150=BK$1),0),$B28-1973)</f>
        <v>35896</v>
      </c>
      <c r="BL28" cm="1">
        <f t="array" ref="BL28">INDEX(GMWSCEN!$A$2:$HJ$150,MATCH(1,(GMWSCEN!$HI$2:$HI$150=BL$3)*(GMWSCEN!$HJ$2:$HJ$150=BL$1),0),$B28-1973)</f>
        <v>103842.1</v>
      </c>
      <c r="BM28" cm="1">
        <f t="array" ref="BM28">INDEX(GMWSCEN!$A$2:$HJ$150,MATCH(1,(GMWSCEN!$HI$2:$HI$150=BM$3)*(GMWSCEN!$HJ$2:$HJ$150=BM$1),0),$B28-1973)</f>
        <v>103208</v>
      </c>
      <c r="BN28" cm="1">
        <f t="array" ref="BN28">INDEX(GMWSCEN!$A$2:$HJ$150,MATCH(1,(GMWSCEN!$HI$2:$HI$150=BN$3)*(GMWSCEN!$HJ$2:$HJ$150=BN$1),0),$B28-1973)</f>
        <v>268323.20000000001</v>
      </c>
      <c r="BO28" cm="1">
        <f t="array" ref="BO28">INDEX(GMWSCEN!$A$2:$HJ$150,MATCH(1,(GMWSCEN!$HI$2:$HI$150=BO$3)*(GMWSCEN!$HJ$2:$HJ$150=BO$1),0),$B28-1973)</f>
        <v>38.255360000000003</v>
      </c>
      <c r="BP28" cm="1">
        <f t="array" ref="BP28">INDEX(GMWSCEN!$A$2:$HJ$150,MATCH(1,(GMWSCEN!$HI$2:$HI$150=BP$3)*(GMWSCEN!$HJ$2:$HJ$150=BP$1),0),$B28-1973)</f>
        <v>44.995199999999997</v>
      </c>
      <c r="BQ28" cm="1">
        <f t="array" ref="BQ28">INDEX(GMWSCEN!$A$2:$HJ$150,MATCH(1,(GMWSCEN!$HI$2:$HI$150=BQ$3)*(GMWSCEN!$HJ$2:$HJ$150=BQ$1),0),$B28-1973)</f>
        <v>12.375</v>
      </c>
      <c r="BR28" cm="1">
        <f t="array" ref="BR28">INDEX(GMWSCEN!$A$2:$HJ$150,MATCH(1,(GMWSCEN!$HI$2:$HI$150=BR$3)*(GMWSCEN!$HJ$2:$HJ$150=BR$1),0),$B28-1973)</f>
        <v>25749.64</v>
      </c>
      <c r="BS28" cm="1">
        <f t="array" ref="BS28">INDEX(GMWSCEN!$A$2:$HJ$150,MATCH(1,(GMWSCEN!$HI$2:$HI$150=BS$3)*(GMWSCEN!$HJ$2:$HJ$150=BS$1),0),$B28-1973)</f>
        <v>67</v>
      </c>
      <c r="BT28" cm="1">
        <f t="array" ref="BT28">INDEX(GMWSCEN!$A$2:$HJ$150,MATCH(1,(GMWSCEN!$HI$2:$HI$150=BT$3)*(GMWSCEN!$HJ$2:$HJ$150=BT$1),0),$B28-1973)</f>
        <v>1E-3</v>
      </c>
      <c r="BU28" cm="1">
        <f t="array" ref="BU28">INDEX(GMWSCEN!$A$2:$HJ$150,MATCH(1,(GMWSCEN!$HI$2:$HI$150=BU$3)*(GMWSCEN!$HJ$2:$HJ$150=BU$1),0),$B28-1973)</f>
        <v>11.4</v>
      </c>
      <c r="BV28" cm="1">
        <f t="array" ref="BV28">INDEX(GMWSCEN!$A$2:$HJ$150,MATCH(1,(GMWSCEN!$HI$2:$HI$150=BV$3)*(GMWSCEN!$HJ$2:$HJ$150=BV$1),0),$B28-1973)</f>
        <v>0.54407119999999998</v>
      </c>
      <c r="BY28">
        <f t="shared" si="47"/>
        <v>1985</v>
      </c>
      <c r="CB28">
        <f t="shared" si="45"/>
        <v>2001</v>
      </c>
      <c r="CC28">
        <f t="shared" si="46"/>
        <v>200101</v>
      </c>
      <c r="CD28" s="11">
        <f t="shared" si="8"/>
        <v>1669942</v>
      </c>
      <c r="CE28" s="11">
        <f t="shared" si="8"/>
        <v>5959</v>
      </c>
      <c r="CF28" s="11">
        <f t="shared" si="8"/>
        <v>6682</v>
      </c>
      <c r="CG28" s="11">
        <f t="shared" si="8"/>
        <v>379869</v>
      </c>
      <c r="CH28" s="11">
        <f t="shared" si="8"/>
        <v>12641</v>
      </c>
      <c r="CI28" s="11">
        <f t="shared" si="8"/>
        <v>26330</v>
      </c>
      <c r="CJ28" s="11">
        <f t="shared" si="8"/>
        <v>412881</v>
      </c>
      <c r="CK28" s="11">
        <f t="shared" si="9"/>
        <v>330600</v>
      </c>
      <c r="CL28" s="11">
        <f t="shared" si="10"/>
        <v>1155639</v>
      </c>
      <c r="CM28" s="11">
        <f t="shared" si="10"/>
        <v>1622453.5</v>
      </c>
      <c r="CN28" s="13">
        <f t="shared" si="11"/>
        <v>69.201710000000006</v>
      </c>
      <c r="CO28" s="13">
        <f t="shared" si="11"/>
        <v>73.866669999999999</v>
      </c>
      <c r="CP28" s="13">
        <f t="shared" si="11"/>
        <v>4.5</v>
      </c>
      <c r="CQ28" s="11">
        <f t="shared" si="12"/>
        <v>156492</v>
      </c>
      <c r="CR28" s="13">
        <f t="shared" si="13"/>
        <v>97.3</v>
      </c>
      <c r="CS28" s="11">
        <f t="shared" si="14"/>
        <v>127350</v>
      </c>
      <c r="CT28" s="13">
        <f t="shared" si="15"/>
        <v>5.125</v>
      </c>
      <c r="CU28" s="10">
        <f t="shared" si="16"/>
        <v>2.5081630000000001</v>
      </c>
      <c r="CV28" s="11">
        <f t="shared" si="17"/>
        <v>1669942</v>
      </c>
      <c r="CW28" s="11">
        <f t="shared" si="17"/>
        <v>5959</v>
      </c>
      <c r="CX28" s="11">
        <f t="shared" si="17"/>
        <v>6682</v>
      </c>
      <c r="CY28" s="11">
        <f t="shared" si="17"/>
        <v>379869</v>
      </c>
      <c r="CZ28" s="11">
        <f t="shared" si="17"/>
        <v>12641</v>
      </c>
      <c r="DA28" s="11">
        <f t="shared" si="17"/>
        <v>26330</v>
      </c>
      <c r="DB28" s="11">
        <f t="shared" si="17"/>
        <v>412881</v>
      </c>
      <c r="DC28" s="11">
        <f t="shared" si="18"/>
        <v>330600</v>
      </c>
      <c r="DD28" s="11">
        <f t="shared" si="19"/>
        <v>1155639</v>
      </c>
      <c r="DE28" s="11">
        <f t="shared" si="19"/>
        <v>1622453.5</v>
      </c>
      <c r="DF28" s="13">
        <f t="shared" si="20"/>
        <v>69.201710000000006</v>
      </c>
      <c r="DG28" s="13">
        <f t="shared" si="20"/>
        <v>73.866669999999999</v>
      </c>
      <c r="DH28" s="13">
        <f t="shared" si="20"/>
        <v>4.5</v>
      </c>
      <c r="DI28" s="11">
        <f t="shared" si="21"/>
        <v>156492</v>
      </c>
      <c r="DJ28" s="13">
        <f t="shared" si="22"/>
        <v>97.3</v>
      </c>
      <c r="DK28" s="11">
        <f t="shared" si="23"/>
        <v>127350</v>
      </c>
      <c r="DL28" s="13">
        <f t="shared" si="24"/>
        <v>5.125</v>
      </c>
      <c r="DM28" s="10">
        <f t="shared" si="25"/>
        <v>2.5081630000000001</v>
      </c>
      <c r="DN28" s="11">
        <f t="shared" si="26"/>
        <v>1669942</v>
      </c>
      <c r="DO28" s="11">
        <f t="shared" si="26"/>
        <v>5959</v>
      </c>
      <c r="DP28" s="11">
        <f t="shared" si="26"/>
        <v>6682</v>
      </c>
      <c r="DQ28" s="11">
        <f t="shared" si="26"/>
        <v>379869</v>
      </c>
      <c r="DR28" s="11">
        <f t="shared" si="26"/>
        <v>12641</v>
      </c>
      <c r="DS28" s="11">
        <f t="shared" si="26"/>
        <v>26330</v>
      </c>
      <c r="DT28" s="11">
        <f t="shared" si="26"/>
        <v>412881</v>
      </c>
      <c r="DU28" s="11">
        <f t="shared" si="27"/>
        <v>330600</v>
      </c>
      <c r="DV28" s="11">
        <f t="shared" si="28"/>
        <v>1155639</v>
      </c>
      <c r="DW28" s="11">
        <f t="shared" si="28"/>
        <v>1622453.5</v>
      </c>
      <c r="DX28" s="13">
        <f t="shared" si="29"/>
        <v>69.201710000000006</v>
      </c>
      <c r="DY28" s="13">
        <f t="shared" si="29"/>
        <v>73.866669999999999</v>
      </c>
      <c r="DZ28" s="13">
        <f t="shared" si="29"/>
        <v>4.5</v>
      </c>
      <c r="EA28" s="11">
        <f t="shared" si="30"/>
        <v>156492</v>
      </c>
      <c r="EB28" s="13">
        <f t="shared" si="31"/>
        <v>97.3</v>
      </c>
      <c r="EC28" s="11">
        <f t="shared" si="32"/>
        <v>127350</v>
      </c>
      <c r="ED28" s="13">
        <f t="shared" si="33"/>
        <v>5.125</v>
      </c>
      <c r="EE28" s="10">
        <f t="shared" si="34"/>
        <v>2.5081630000000001</v>
      </c>
      <c r="EF28" s="11">
        <f t="shared" si="35"/>
        <v>1669942</v>
      </c>
      <c r="EG28" s="11">
        <f t="shared" si="35"/>
        <v>5959</v>
      </c>
      <c r="EH28" s="11">
        <f t="shared" si="35"/>
        <v>6682</v>
      </c>
      <c r="EI28" s="11">
        <f t="shared" si="35"/>
        <v>379869</v>
      </c>
      <c r="EJ28" s="11">
        <f t="shared" si="35"/>
        <v>12641</v>
      </c>
      <c r="EK28" s="11">
        <f t="shared" si="35"/>
        <v>26330</v>
      </c>
      <c r="EL28" s="11">
        <f t="shared" si="35"/>
        <v>412881</v>
      </c>
      <c r="EM28" s="11">
        <f t="shared" si="36"/>
        <v>330600</v>
      </c>
      <c r="EN28" s="11">
        <f t="shared" si="37"/>
        <v>1155639</v>
      </c>
      <c r="EO28" s="11">
        <f t="shared" si="37"/>
        <v>1622453.5</v>
      </c>
      <c r="EP28" s="13">
        <f t="shared" si="38"/>
        <v>69.201710000000006</v>
      </c>
      <c r="EQ28" s="13">
        <f t="shared" si="38"/>
        <v>73.866669999999999</v>
      </c>
      <c r="ER28" s="13">
        <f t="shared" si="38"/>
        <v>4.5</v>
      </c>
      <c r="ES28" s="11">
        <f t="shared" si="39"/>
        <v>156492</v>
      </c>
      <c r="ET28" s="13">
        <f t="shared" si="40"/>
        <v>97.3</v>
      </c>
      <c r="EU28" s="11">
        <f t="shared" si="41"/>
        <v>127350</v>
      </c>
      <c r="EV28" s="13">
        <f t="shared" si="42"/>
        <v>5.125</v>
      </c>
      <c r="EW28" s="10">
        <f t="shared" si="43"/>
        <v>2.5081630000000001</v>
      </c>
    </row>
    <row r="29" spans="1:153">
      <c r="B29">
        <f t="shared" si="44"/>
        <v>2002</v>
      </c>
      <c r="C29" cm="1">
        <f t="array" ref="C29">INDEX(GMWSCEN!$A$2:$HJ$150,MATCH(1,(GMWSCEN!$HI$2:$HI$150=C$3)*(GMWSCEN!$HJ$2:$HJ$150=C$1),0),$B29-1973)</f>
        <v>269737</v>
      </c>
      <c r="D29" cm="1">
        <f t="array" ref="D29">INDEX(GMWSCEN!$A$2:$HJ$150,MATCH(1,(GMWSCEN!$HI$2:$HI$150=D$3)*(GMWSCEN!$HJ$2:$HJ$150=D$1),0),$B29-1973)</f>
        <v>1575</v>
      </c>
      <c r="E29" cm="1">
        <f t="array" ref="E29">INDEX(GMWSCEN!$A$2:$HJ$150,MATCH(1,(GMWSCEN!$HI$2:$HI$150=E$3)*(GMWSCEN!$HJ$2:$HJ$150=E$1),0),$B29-1973)</f>
        <v>104</v>
      </c>
      <c r="F29" cm="1">
        <f t="array" ref="F29">INDEX(GMWSCEN!$A$2:$HJ$150,MATCH(1,(GMWSCEN!$HI$2:$HI$150=F$3)*(GMWSCEN!$HJ$2:$HJ$150=F$1),0),$B29-1973)</f>
        <v>36810</v>
      </c>
      <c r="G29" cm="1">
        <f t="array" ref="G29">INDEX(GMWSCEN!$A$2:$HJ$150,MATCH(1,(GMWSCEN!$HI$2:$HI$150=G$3)*(GMWSCEN!$HJ$2:$HJ$150=G$1),0),$B29-1973)</f>
        <v>1679</v>
      </c>
      <c r="H29" cm="1">
        <f t="array" ref="H29">INDEX(GMWSCEN!$A$2:$HJ$150,MATCH(1,(GMWSCEN!$HI$2:$HI$150=H$3)*(GMWSCEN!$HJ$2:$HJ$150=H$1),0),$B29-1973)</f>
        <v>3568</v>
      </c>
      <c r="I29" cm="1">
        <f t="array" ref="I29">INDEX(GMWSCEN!$A$2:$HJ$150,MATCH(1,(GMWSCEN!$HI$2:$HI$150=I$3)*(GMWSCEN!$HJ$2:$HJ$150=I$1),0),$B29-1973)</f>
        <v>40482</v>
      </c>
      <c r="J29" cm="1">
        <f t="array" ref="J29">INDEX(GMWSCEN!$A$2:$HJ$150,MATCH(1,(GMWSCEN!$HI$2:$HI$150=J$3)*(GMWSCEN!$HJ$2:$HJ$150=J$1),0),$B29-1973)</f>
        <v>106396.3</v>
      </c>
      <c r="K29" cm="1">
        <f t="array" ref="K29">INDEX(GMWSCEN!$A$2:$HJ$150,MATCH(1,(GMWSCEN!$HI$2:$HI$150=K$3)*(GMWSCEN!$HJ$2:$HJ$150=K$1),0),$B29-1973)</f>
        <v>105169</v>
      </c>
      <c r="L29" cm="1">
        <f t="array" ref="L29">INDEX(GMWSCEN!$A$2:$HJ$150,MATCH(1,(GMWSCEN!$HI$2:$HI$150=L$3)*(GMWSCEN!$HJ$2:$HJ$150=L$1),0),$B29-1973)</f>
        <v>270105.2</v>
      </c>
      <c r="M29" cm="1">
        <f t="array" ref="M29">INDEX(GMWSCEN!$A$2:$HJ$150,MATCH(1,(GMWSCEN!$HI$2:$HI$150=M$3)*(GMWSCEN!$HJ$2:$HJ$150=M$1),0),$B29-1973)</f>
        <v>38.989460000000001</v>
      </c>
      <c r="N29" cm="1">
        <f t="array" ref="N29">INDEX(GMWSCEN!$A$2:$HJ$150,MATCH(1,(GMWSCEN!$HI$2:$HI$150=N$3)*(GMWSCEN!$HJ$2:$HJ$150=N$1),0),$B29-1973)</f>
        <v>45.125549999999997</v>
      </c>
      <c r="O29" cm="1">
        <f t="array" ref="O29">INDEX(GMWSCEN!$A$2:$HJ$150,MATCH(1,(GMWSCEN!$HI$2:$HI$150=O$3)*(GMWSCEN!$HJ$2:$HJ$150=O$1),0),$B29-1973)</f>
        <v>11.375</v>
      </c>
      <c r="P29" cm="1">
        <f t="array" ref="P29">INDEX(GMWSCEN!$A$2:$HJ$150,MATCH(1,(GMWSCEN!$HI$2:$HI$150=P$3)*(GMWSCEN!$HJ$2:$HJ$150=P$1),0),$B29-1973)</f>
        <v>25504.400000000001</v>
      </c>
      <c r="Q29" cm="1">
        <f t="array" ref="Q29">INDEX(GMWSCEN!$A$2:$HJ$150,MATCH(1,(GMWSCEN!$HI$2:$HI$150=Q$3)*(GMWSCEN!$HJ$2:$HJ$150=Q$1),0),$B29-1973)</f>
        <v>66.3</v>
      </c>
      <c r="R29" cm="1">
        <f t="array" ref="R29">INDEX(GMWSCEN!$A$2:$HJ$150,MATCH(1,(GMWSCEN!$HI$2:$HI$150=R$3)*(GMWSCEN!$HJ$2:$HJ$150=R$1),0),$B29-1973)</f>
        <v>1E-3</v>
      </c>
      <c r="S29" cm="1">
        <f t="array" ref="S29">INDEX(GMWSCEN!$A$2:$HJ$150,MATCH(1,(GMWSCEN!$HI$2:$HI$150=S$3)*(GMWSCEN!$HJ$2:$HJ$150=S$1),0),$B29-1973)</f>
        <v>11.3</v>
      </c>
      <c r="T29" cm="1">
        <f t="array" ref="T29">INDEX(GMWSCEN!$A$2:$HJ$150,MATCH(1,(GMWSCEN!$HI$2:$HI$150=T$3)*(GMWSCEN!$HJ$2:$HJ$150=T$1),0),$B29-1973)</f>
        <v>-0.1364708</v>
      </c>
      <c r="U29" cm="1">
        <f t="array" ref="U29">INDEX(GMWSCEN!$A$2:$HJ$150,MATCH(1,(GMWSCEN!$HI$2:$HI$150=U$3)*(GMWSCEN!$HJ$2:$HJ$150=U$1),0),$B29-1973)</f>
        <v>269737</v>
      </c>
      <c r="V29" cm="1">
        <f t="array" ref="V29">INDEX(GMWSCEN!$A$2:$HJ$150,MATCH(1,(GMWSCEN!$HI$2:$HI$150=V$3)*(GMWSCEN!$HJ$2:$HJ$150=V$1),0),$B29-1973)</f>
        <v>1575</v>
      </c>
      <c r="W29" cm="1">
        <f t="array" ref="W29">INDEX(GMWSCEN!$A$2:$HJ$150,MATCH(1,(GMWSCEN!$HI$2:$HI$150=W$3)*(GMWSCEN!$HJ$2:$HJ$150=W$1),0),$B29-1973)</f>
        <v>104</v>
      </c>
      <c r="X29" cm="1">
        <f t="array" ref="X29">INDEX(GMWSCEN!$A$2:$HJ$150,MATCH(1,(GMWSCEN!$HI$2:$HI$150=X$3)*(GMWSCEN!$HJ$2:$HJ$150=X$1),0),$B29-1973)</f>
        <v>36810</v>
      </c>
      <c r="Y29" cm="1">
        <f t="array" ref="Y29">INDEX(GMWSCEN!$A$2:$HJ$150,MATCH(1,(GMWSCEN!$HI$2:$HI$150=Y$3)*(GMWSCEN!$HJ$2:$HJ$150=Y$1),0),$B29-1973)</f>
        <v>1679</v>
      </c>
      <c r="Z29" cm="1">
        <f t="array" ref="Z29">INDEX(GMWSCEN!$A$2:$HJ$150,MATCH(1,(GMWSCEN!$HI$2:$HI$150=Z$3)*(GMWSCEN!$HJ$2:$HJ$150=Z$1),0),$B29-1973)</f>
        <v>3568</v>
      </c>
      <c r="AA29" cm="1">
        <f t="array" ref="AA29">INDEX(GMWSCEN!$A$2:$HJ$150,MATCH(1,(GMWSCEN!$HI$2:$HI$150=AA$3)*(GMWSCEN!$HJ$2:$HJ$150=AA$1),0),$B29-1973)</f>
        <v>40482</v>
      </c>
      <c r="AB29" cm="1">
        <f t="array" ref="AB29">INDEX(GMWSCEN!$A$2:$HJ$150,MATCH(1,(GMWSCEN!$HI$2:$HI$150=AB$3)*(GMWSCEN!$HJ$2:$HJ$150=AB$1),0),$B29-1973)</f>
        <v>106396.3</v>
      </c>
      <c r="AC29" cm="1">
        <f t="array" ref="AC29">INDEX(GMWSCEN!$A$2:$HJ$150,MATCH(1,(GMWSCEN!$HI$2:$HI$150=AC$3)*(GMWSCEN!$HJ$2:$HJ$150=AC$1),0),$B29-1973)</f>
        <v>105169</v>
      </c>
      <c r="AD29" cm="1">
        <f t="array" ref="AD29">INDEX(GMWSCEN!$A$2:$HJ$150,MATCH(1,(GMWSCEN!$HI$2:$HI$150=AD$3)*(GMWSCEN!$HJ$2:$HJ$150=AD$1),0),$B29-1973)</f>
        <v>270105.2</v>
      </c>
      <c r="AE29" cm="1">
        <f t="array" ref="AE29">INDEX(GMWSCEN!$A$2:$HJ$150,MATCH(1,(GMWSCEN!$HI$2:$HI$150=AE$3)*(GMWSCEN!$HJ$2:$HJ$150=AE$1),0),$B29-1973)</f>
        <v>38.989460000000001</v>
      </c>
      <c r="AF29" cm="1">
        <f t="array" ref="AF29">INDEX(GMWSCEN!$A$2:$HJ$150,MATCH(1,(GMWSCEN!$HI$2:$HI$150=AF$3)*(GMWSCEN!$HJ$2:$HJ$150=AF$1),0),$B29-1973)</f>
        <v>45.125549999999997</v>
      </c>
      <c r="AG29" cm="1">
        <f t="array" ref="AG29">INDEX(GMWSCEN!$A$2:$HJ$150,MATCH(1,(GMWSCEN!$HI$2:$HI$150=AG$3)*(GMWSCEN!$HJ$2:$HJ$150=AG$1),0),$B29-1973)</f>
        <v>11.375</v>
      </c>
      <c r="AH29" cm="1">
        <f t="array" ref="AH29">INDEX(GMWSCEN!$A$2:$HJ$150,MATCH(1,(GMWSCEN!$HI$2:$HI$150=AH$3)*(GMWSCEN!$HJ$2:$HJ$150=AH$1),0),$B29-1973)</f>
        <v>25504.400000000001</v>
      </c>
      <c r="AI29" cm="1">
        <f t="array" ref="AI29">INDEX(GMWSCEN!$A$2:$HJ$150,MATCH(1,(GMWSCEN!$HI$2:$HI$150=AI$3)*(GMWSCEN!$HJ$2:$HJ$150=AI$1),0),$B29-1973)</f>
        <v>66.3</v>
      </c>
      <c r="AJ29" cm="1">
        <f t="array" ref="AJ29">INDEX(GMWSCEN!$A$2:$HJ$150,MATCH(1,(GMWSCEN!$HI$2:$HI$150=AJ$3)*(GMWSCEN!$HJ$2:$HJ$150=AJ$1),0),$B29-1973)</f>
        <v>1E-3</v>
      </c>
      <c r="AK29" cm="1">
        <f t="array" ref="AK29">INDEX(GMWSCEN!$A$2:$HJ$150,MATCH(1,(GMWSCEN!$HI$2:$HI$150=AK$3)*(GMWSCEN!$HJ$2:$HJ$150=AK$1),0),$B29-1973)</f>
        <v>11.3</v>
      </c>
      <c r="AL29" cm="1">
        <f t="array" ref="AL29">INDEX(GMWSCEN!$A$2:$HJ$150,MATCH(1,(GMWSCEN!$HI$2:$HI$150=AL$3)*(GMWSCEN!$HJ$2:$HJ$150=AL$1),0),$B29-1973)</f>
        <v>-0.1364708</v>
      </c>
      <c r="AM29" cm="1">
        <f t="array" ref="AM29">INDEX(GMWSCEN!$A$2:$HJ$150,MATCH(1,(GMWSCEN!$HI$2:$HI$150=AM$3)*(GMWSCEN!$HJ$2:$HJ$150=AM$1),0),$B29-1973)</f>
        <v>269737</v>
      </c>
      <c r="AN29" cm="1">
        <f t="array" ref="AN29">INDEX(GMWSCEN!$A$2:$HJ$150,MATCH(1,(GMWSCEN!$HI$2:$HI$150=AN$3)*(GMWSCEN!$HJ$2:$HJ$150=AN$1),0),$B29-1973)</f>
        <v>1575</v>
      </c>
      <c r="AO29" cm="1">
        <f t="array" ref="AO29">INDEX(GMWSCEN!$A$2:$HJ$150,MATCH(1,(GMWSCEN!$HI$2:$HI$150=AO$3)*(GMWSCEN!$HJ$2:$HJ$150=AO$1),0),$B29-1973)</f>
        <v>104</v>
      </c>
      <c r="AP29" cm="1">
        <f t="array" ref="AP29">INDEX(GMWSCEN!$A$2:$HJ$150,MATCH(1,(GMWSCEN!$HI$2:$HI$150=AP$3)*(GMWSCEN!$HJ$2:$HJ$150=AP$1),0),$B29-1973)</f>
        <v>36810</v>
      </c>
      <c r="AQ29" cm="1">
        <f t="array" ref="AQ29">INDEX(GMWSCEN!$A$2:$HJ$150,MATCH(1,(GMWSCEN!$HI$2:$HI$150=AQ$3)*(GMWSCEN!$HJ$2:$HJ$150=AQ$1),0),$B29-1973)</f>
        <v>1679</v>
      </c>
      <c r="AR29" cm="1">
        <f t="array" ref="AR29">INDEX(GMWSCEN!$A$2:$HJ$150,MATCH(1,(GMWSCEN!$HI$2:$HI$150=AR$3)*(GMWSCEN!$HJ$2:$HJ$150=AR$1),0),$B29-1973)</f>
        <v>3568</v>
      </c>
      <c r="AS29" cm="1">
        <f t="array" ref="AS29">INDEX(GMWSCEN!$A$2:$HJ$150,MATCH(1,(GMWSCEN!$HI$2:$HI$150=AS$3)*(GMWSCEN!$HJ$2:$HJ$150=AS$1),0),$B29-1973)</f>
        <v>40482</v>
      </c>
      <c r="AT29" cm="1">
        <f t="array" ref="AT29">INDEX(GMWSCEN!$A$2:$HJ$150,MATCH(1,(GMWSCEN!$HI$2:$HI$150=AT$3)*(GMWSCEN!$HJ$2:$HJ$150=AT$1),0),$B29-1973)</f>
        <v>106396.3</v>
      </c>
      <c r="AU29" cm="1">
        <f t="array" ref="AU29">INDEX(GMWSCEN!$A$2:$HJ$150,MATCH(1,(GMWSCEN!$HI$2:$HI$150=AU$3)*(GMWSCEN!$HJ$2:$HJ$150=AU$1),0),$B29-1973)</f>
        <v>105169</v>
      </c>
      <c r="AV29" cm="1">
        <f t="array" ref="AV29">INDEX(GMWSCEN!$A$2:$HJ$150,MATCH(1,(GMWSCEN!$HI$2:$HI$150=AV$3)*(GMWSCEN!$HJ$2:$HJ$150=AV$1),0),$B29-1973)</f>
        <v>270105.2</v>
      </c>
      <c r="AW29" cm="1">
        <f t="array" ref="AW29">INDEX(GMWSCEN!$A$2:$HJ$150,MATCH(1,(GMWSCEN!$HI$2:$HI$150=AW$3)*(GMWSCEN!$HJ$2:$HJ$150=AW$1),0),$B29-1973)</f>
        <v>38.989460000000001</v>
      </c>
      <c r="AX29" cm="1">
        <f t="array" ref="AX29">INDEX(GMWSCEN!$A$2:$HJ$150,MATCH(1,(GMWSCEN!$HI$2:$HI$150=AX$3)*(GMWSCEN!$HJ$2:$HJ$150=AX$1),0),$B29-1973)</f>
        <v>45.125549999999997</v>
      </c>
      <c r="AY29" cm="1">
        <f t="array" ref="AY29">INDEX(GMWSCEN!$A$2:$HJ$150,MATCH(1,(GMWSCEN!$HI$2:$HI$150=AY$3)*(GMWSCEN!$HJ$2:$HJ$150=AY$1),0),$B29-1973)</f>
        <v>11.375</v>
      </c>
      <c r="AZ29" cm="1">
        <f t="array" ref="AZ29">INDEX(GMWSCEN!$A$2:$HJ$150,MATCH(1,(GMWSCEN!$HI$2:$HI$150=AZ$3)*(GMWSCEN!$HJ$2:$HJ$150=AZ$1),0),$B29-1973)</f>
        <v>25504.400000000001</v>
      </c>
      <c r="BA29" cm="1">
        <f t="array" ref="BA29">INDEX(GMWSCEN!$A$2:$HJ$150,MATCH(1,(GMWSCEN!$HI$2:$HI$150=BA$3)*(GMWSCEN!$HJ$2:$HJ$150=BA$1),0),$B29-1973)</f>
        <v>66.3</v>
      </c>
      <c r="BB29" cm="1">
        <f t="array" ref="BB29">INDEX(GMWSCEN!$A$2:$HJ$150,MATCH(1,(GMWSCEN!$HI$2:$HI$150=BB$3)*(GMWSCEN!$HJ$2:$HJ$150=BB$1),0),$B29-1973)</f>
        <v>1E-3</v>
      </c>
      <c r="BC29" cm="1">
        <f t="array" ref="BC29">INDEX(GMWSCEN!$A$2:$HJ$150,MATCH(1,(GMWSCEN!$HI$2:$HI$150=BC$3)*(GMWSCEN!$HJ$2:$HJ$150=BC$1),0),$B29-1973)</f>
        <v>11.3</v>
      </c>
      <c r="BD29" cm="1">
        <f t="array" ref="BD29">INDEX(GMWSCEN!$A$2:$HJ$150,MATCH(1,(GMWSCEN!$HI$2:$HI$150=BD$3)*(GMWSCEN!$HJ$2:$HJ$150=BD$1),0),$B29-1973)</f>
        <v>-0.1364708</v>
      </c>
      <c r="BE29" cm="1">
        <f t="array" ref="BE29">INDEX(GMWSCEN!$A$2:$HJ$150,MATCH(1,(GMWSCEN!$HI$2:$HI$150=BE$3)*(GMWSCEN!$HJ$2:$HJ$150=BE$1),0),$B29-1973)</f>
        <v>269737</v>
      </c>
      <c r="BF29" cm="1">
        <f t="array" ref="BF29">INDEX(GMWSCEN!$A$2:$HJ$150,MATCH(1,(GMWSCEN!$HI$2:$HI$150=BF$3)*(GMWSCEN!$HJ$2:$HJ$150=BF$1),0),$B29-1973)</f>
        <v>1575</v>
      </c>
      <c r="BG29" cm="1">
        <f t="array" ref="BG29">INDEX(GMWSCEN!$A$2:$HJ$150,MATCH(1,(GMWSCEN!$HI$2:$HI$150=BG$3)*(GMWSCEN!$HJ$2:$HJ$150=BG$1),0),$B29-1973)</f>
        <v>104</v>
      </c>
      <c r="BH29" cm="1">
        <f t="array" ref="BH29">INDEX(GMWSCEN!$A$2:$HJ$150,MATCH(1,(GMWSCEN!$HI$2:$HI$150=BH$3)*(GMWSCEN!$HJ$2:$HJ$150=BH$1),0),$B29-1973)</f>
        <v>36810</v>
      </c>
      <c r="BI29" cm="1">
        <f t="array" ref="BI29">INDEX(GMWSCEN!$A$2:$HJ$150,MATCH(1,(GMWSCEN!$HI$2:$HI$150=BI$3)*(GMWSCEN!$HJ$2:$HJ$150=BI$1),0),$B29-1973)</f>
        <v>1679</v>
      </c>
      <c r="BJ29" cm="1">
        <f t="array" ref="BJ29">INDEX(GMWSCEN!$A$2:$HJ$150,MATCH(1,(GMWSCEN!$HI$2:$HI$150=BJ$3)*(GMWSCEN!$HJ$2:$HJ$150=BJ$1),0),$B29-1973)</f>
        <v>3568</v>
      </c>
      <c r="BK29" cm="1">
        <f t="array" ref="BK29">INDEX(GMWSCEN!$A$2:$HJ$150,MATCH(1,(GMWSCEN!$HI$2:$HI$150=BK$3)*(GMWSCEN!$HJ$2:$HJ$150=BK$1),0),$B29-1973)</f>
        <v>40482</v>
      </c>
      <c r="BL29" cm="1">
        <f t="array" ref="BL29">INDEX(GMWSCEN!$A$2:$HJ$150,MATCH(1,(GMWSCEN!$HI$2:$HI$150=BL$3)*(GMWSCEN!$HJ$2:$HJ$150=BL$1),0),$B29-1973)</f>
        <v>106396.3</v>
      </c>
      <c r="BM29" cm="1">
        <f t="array" ref="BM29">INDEX(GMWSCEN!$A$2:$HJ$150,MATCH(1,(GMWSCEN!$HI$2:$HI$150=BM$3)*(GMWSCEN!$HJ$2:$HJ$150=BM$1),0),$B29-1973)</f>
        <v>105169</v>
      </c>
      <c r="BN29" cm="1">
        <f t="array" ref="BN29">INDEX(GMWSCEN!$A$2:$HJ$150,MATCH(1,(GMWSCEN!$HI$2:$HI$150=BN$3)*(GMWSCEN!$HJ$2:$HJ$150=BN$1),0),$B29-1973)</f>
        <v>270105.2</v>
      </c>
      <c r="BO29" cm="1">
        <f t="array" ref="BO29">INDEX(GMWSCEN!$A$2:$HJ$150,MATCH(1,(GMWSCEN!$HI$2:$HI$150=BO$3)*(GMWSCEN!$HJ$2:$HJ$150=BO$1),0),$B29-1973)</f>
        <v>38.989460000000001</v>
      </c>
      <c r="BP29" cm="1">
        <f t="array" ref="BP29">INDEX(GMWSCEN!$A$2:$HJ$150,MATCH(1,(GMWSCEN!$HI$2:$HI$150=BP$3)*(GMWSCEN!$HJ$2:$HJ$150=BP$1),0),$B29-1973)</f>
        <v>45.125549999999997</v>
      </c>
      <c r="BQ29" cm="1">
        <f t="array" ref="BQ29">INDEX(GMWSCEN!$A$2:$HJ$150,MATCH(1,(GMWSCEN!$HI$2:$HI$150=BQ$3)*(GMWSCEN!$HJ$2:$HJ$150=BQ$1),0),$B29-1973)</f>
        <v>11.375</v>
      </c>
      <c r="BR29" cm="1">
        <f t="array" ref="BR29">INDEX(GMWSCEN!$A$2:$HJ$150,MATCH(1,(GMWSCEN!$HI$2:$HI$150=BR$3)*(GMWSCEN!$HJ$2:$HJ$150=BR$1),0),$B29-1973)</f>
        <v>25504.400000000001</v>
      </c>
      <c r="BS29" cm="1">
        <f t="array" ref="BS29">INDEX(GMWSCEN!$A$2:$HJ$150,MATCH(1,(GMWSCEN!$HI$2:$HI$150=BS$3)*(GMWSCEN!$HJ$2:$HJ$150=BS$1),0),$B29-1973)</f>
        <v>66.3</v>
      </c>
      <c r="BT29" cm="1">
        <f t="array" ref="BT29">INDEX(GMWSCEN!$A$2:$HJ$150,MATCH(1,(GMWSCEN!$HI$2:$HI$150=BT$3)*(GMWSCEN!$HJ$2:$HJ$150=BT$1),0),$B29-1973)</f>
        <v>1E-3</v>
      </c>
      <c r="BU29" cm="1">
        <f t="array" ref="BU29">INDEX(GMWSCEN!$A$2:$HJ$150,MATCH(1,(GMWSCEN!$HI$2:$HI$150=BU$3)*(GMWSCEN!$HJ$2:$HJ$150=BU$1),0),$B29-1973)</f>
        <v>11.3</v>
      </c>
      <c r="BV29" cm="1">
        <f t="array" ref="BV29">INDEX(GMWSCEN!$A$2:$HJ$150,MATCH(1,(GMWSCEN!$HI$2:$HI$150=BV$3)*(GMWSCEN!$HJ$2:$HJ$150=BV$1),0),$B29-1973)</f>
        <v>-0.1364708</v>
      </c>
      <c r="BY29">
        <f t="shared" si="47"/>
        <v>1985</v>
      </c>
      <c r="CB29">
        <f t="shared" si="45"/>
        <v>2002</v>
      </c>
      <c r="CC29">
        <f t="shared" si="46"/>
        <v>200201</v>
      </c>
      <c r="CD29" s="11">
        <f t="shared" si="8"/>
        <v>1704569</v>
      </c>
      <c r="CE29" s="11">
        <f t="shared" si="8"/>
        <v>35586</v>
      </c>
      <c r="CF29" s="11">
        <f t="shared" si="8"/>
        <v>-18120</v>
      </c>
      <c r="CG29" s="11">
        <f t="shared" si="8"/>
        <v>408332</v>
      </c>
      <c r="CH29" s="11">
        <f t="shared" si="8"/>
        <v>17466</v>
      </c>
      <c r="CI29" s="11">
        <f t="shared" si="8"/>
        <v>28192</v>
      </c>
      <c r="CJ29" s="11">
        <f t="shared" si="8"/>
        <v>418404</v>
      </c>
      <c r="CK29" s="11">
        <f t="shared" si="9"/>
        <v>369200</v>
      </c>
      <c r="CL29" s="11">
        <f t="shared" si="10"/>
        <v>1206462</v>
      </c>
      <c r="CM29" s="11">
        <f t="shared" si="10"/>
        <v>1661668.1</v>
      </c>
      <c r="CN29" s="13">
        <f t="shared" si="11"/>
        <v>70.774259999999998</v>
      </c>
      <c r="CO29" s="13">
        <f t="shared" si="11"/>
        <v>74.7833325</v>
      </c>
      <c r="CP29" s="13">
        <f t="shared" si="11"/>
        <v>3.9375</v>
      </c>
      <c r="CQ29" s="11">
        <f t="shared" si="12"/>
        <v>163623</v>
      </c>
      <c r="CR29" s="13">
        <f t="shared" si="13"/>
        <v>99.775000000000006</v>
      </c>
      <c r="CS29" s="11">
        <f t="shared" si="14"/>
        <v>125490</v>
      </c>
      <c r="CT29" s="13">
        <f t="shared" si="15"/>
        <v>5.2</v>
      </c>
      <c r="CU29" s="10">
        <f t="shared" si="16"/>
        <v>2.6595119999999999</v>
      </c>
      <c r="CV29" s="11">
        <f t="shared" si="17"/>
        <v>1704569</v>
      </c>
      <c r="CW29" s="11">
        <f t="shared" si="17"/>
        <v>35586</v>
      </c>
      <c r="CX29" s="11">
        <f t="shared" si="17"/>
        <v>-18120</v>
      </c>
      <c r="CY29" s="11">
        <f t="shared" si="17"/>
        <v>408332</v>
      </c>
      <c r="CZ29" s="11">
        <f t="shared" si="17"/>
        <v>17466</v>
      </c>
      <c r="DA29" s="11">
        <f t="shared" si="17"/>
        <v>28192</v>
      </c>
      <c r="DB29" s="11">
        <f t="shared" si="17"/>
        <v>418404</v>
      </c>
      <c r="DC29" s="11">
        <f t="shared" si="18"/>
        <v>369200</v>
      </c>
      <c r="DD29" s="11">
        <f t="shared" si="19"/>
        <v>1206462</v>
      </c>
      <c r="DE29" s="11">
        <f t="shared" si="19"/>
        <v>1661668.1</v>
      </c>
      <c r="DF29" s="13">
        <f t="shared" si="20"/>
        <v>70.774259999999998</v>
      </c>
      <c r="DG29" s="13">
        <f t="shared" si="20"/>
        <v>74.7833325</v>
      </c>
      <c r="DH29" s="13">
        <f t="shared" si="20"/>
        <v>3.9375</v>
      </c>
      <c r="DI29" s="11">
        <f t="shared" si="21"/>
        <v>163623</v>
      </c>
      <c r="DJ29" s="13">
        <f t="shared" si="22"/>
        <v>99.775000000000006</v>
      </c>
      <c r="DK29" s="11">
        <f t="shared" si="23"/>
        <v>125490</v>
      </c>
      <c r="DL29" s="13">
        <f t="shared" si="24"/>
        <v>5.2</v>
      </c>
      <c r="DM29" s="10">
        <f t="shared" si="25"/>
        <v>2.6595119999999999</v>
      </c>
      <c r="DN29" s="11">
        <f t="shared" si="26"/>
        <v>1704569</v>
      </c>
      <c r="DO29" s="11">
        <f t="shared" si="26"/>
        <v>35586</v>
      </c>
      <c r="DP29" s="11">
        <f t="shared" si="26"/>
        <v>-18120</v>
      </c>
      <c r="DQ29" s="11">
        <f t="shared" si="26"/>
        <v>408332</v>
      </c>
      <c r="DR29" s="11">
        <f t="shared" si="26"/>
        <v>17466</v>
      </c>
      <c r="DS29" s="11">
        <f t="shared" si="26"/>
        <v>28192</v>
      </c>
      <c r="DT29" s="11">
        <f t="shared" si="26"/>
        <v>418404</v>
      </c>
      <c r="DU29" s="11">
        <f t="shared" si="27"/>
        <v>369200</v>
      </c>
      <c r="DV29" s="11">
        <f t="shared" si="28"/>
        <v>1206462</v>
      </c>
      <c r="DW29" s="11">
        <f t="shared" si="28"/>
        <v>1661668.1</v>
      </c>
      <c r="DX29" s="13">
        <f t="shared" si="29"/>
        <v>70.774259999999998</v>
      </c>
      <c r="DY29" s="13">
        <f t="shared" si="29"/>
        <v>74.7833325</v>
      </c>
      <c r="DZ29" s="13">
        <f t="shared" si="29"/>
        <v>3.9375</v>
      </c>
      <c r="EA29" s="11">
        <f t="shared" si="30"/>
        <v>163623</v>
      </c>
      <c r="EB29" s="13">
        <f t="shared" si="31"/>
        <v>99.775000000000006</v>
      </c>
      <c r="EC29" s="11">
        <f t="shared" si="32"/>
        <v>125490</v>
      </c>
      <c r="ED29" s="13">
        <f t="shared" si="33"/>
        <v>5.2</v>
      </c>
      <c r="EE29" s="10">
        <f t="shared" si="34"/>
        <v>2.6595119999999999</v>
      </c>
      <c r="EF29" s="11">
        <f t="shared" si="35"/>
        <v>1704569</v>
      </c>
      <c r="EG29" s="11">
        <f t="shared" si="35"/>
        <v>35586</v>
      </c>
      <c r="EH29" s="11">
        <f t="shared" si="35"/>
        <v>-18120</v>
      </c>
      <c r="EI29" s="11">
        <f t="shared" si="35"/>
        <v>408332</v>
      </c>
      <c r="EJ29" s="11">
        <f t="shared" si="35"/>
        <v>17466</v>
      </c>
      <c r="EK29" s="11">
        <f t="shared" si="35"/>
        <v>28192</v>
      </c>
      <c r="EL29" s="11">
        <f t="shared" si="35"/>
        <v>418404</v>
      </c>
      <c r="EM29" s="11">
        <f t="shared" si="36"/>
        <v>369200</v>
      </c>
      <c r="EN29" s="11">
        <f t="shared" si="37"/>
        <v>1206462</v>
      </c>
      <c r="EO29" s="11">
        <f t="shared" si="37"/>
        <v>1661668.1</v>
      </c>
      <c r="EP29" s="13">
        <f t="shared" si="38"/>
        <v>70.774259999999998</v>
      </c>
      <c r="EQ29" s="13">
        <f t="shared" si="38"/>
        <v>74.7833325</v>
      </c>
      <c r="ER29" s="13">
        <f t="shared" si="38"/>
        <v>3.9375</v>
      </c>
      <c r="ES29" s="11">
        <f t="shared" si="39"/>
        <v>163623</v>
      </c>
      <c r="ET29" s="13">
        <f t="shared" si="40"/>
        <v>99.775000000000006</v>
      </c>
      <c r="EU29" s="11">
        <f t="shared" si="41"/>
        <v>125490</v>
      </c>
      <c r="EV29" s="13">
        <f t="shared" si="42"/>
        <v>5.2</v>
      </c>
      <c r="EW29" s="10">
        <f t="shared" si="43"/>
        <v>2.6595119999999999</v>
      </c>
    </row>
    <row r="30" spans="1:153">
      <c r="B30">
        <f t="shared" si="44"/>
        <v>2003</v>
      </c>
      <c r="C30" cm="1">
        <f t="array" ref="C30">INDEX(GMWSCEN!$A$2:$HJ$150,MATCH(1,(GMWSCEN!$HI$2:$HI$150=C$3)*(GMWSCEN!$HJ$2:$HJ$150=C$1),0),$B30-1973)</f>
        <v>269896</v>
      </c>
      <c r="D30" cm="1">
        <f t="array" ref="D30">INDEX(GMWSCEN!$A$2:$HJ$150,MATCH(1,(GMWSCEN!$HI$2:$HI$150=D$3)*(GMWSCEN!$HJ$2:$HJ$150=D$1),0),$B30-1973)</f>
        <v>1219</v>
      </c>
      <c r="E30" cm="1">
        <f t="array" ref="E30">INDEX(GMWSCEN!$A$2:$HJ$150,MATCH(1,(GMWSCEN!$HI$2:$HI$150=E$3)*(GMWSCEN!$HJ$2:$HJ$150=E$1),0),$B30-1973)</f>
        <v>183</v>
      </c>
      <c r="F30" cm="1">
        <f t="array" ref="F30">INDEX(GMWSCEN!$A$2:$HJ$150,MATCH(1,(GMWSCEN!$HI$2:$HI$150=F$3)*(GMWSCEN!$HJ$2:$HJ$150=F$1),0),$B30-1973)</f>
        <v>37959</v>
      </c>
      <c r="G30" cm="1">
        <f t="array" ref="G30">INDEX(GMWSCEN!$A$2:$HJ$150,MATCH(1,(GMWSCEN!$HI$2:$HI$150=G$3)*(GMWSCEN!$HJ$2:$HJ$150=G$1),0),$B30-1973)</f>
        <v>1402</v>
      </c>
      <c r="H30" cm="1">
        <f t="array" ref="H30">INDEX(GMWSCEN!$A$2:$HJ$150,MATCH(1,(GMWSCEN!$HI$2:$HI$150=H$3)*(GMWSCEN!$HJ$2:$HJ$150=H$1),0),$B30-1973)</f>
        <v>3630</v>
      </c>
      <c r="I30" cm="1">
        <f t="array" ref="I30">INDEX(GMWSCEN!$A$2:$HJ$150,MATCH(1,(GMWSCEN!$HI$2:$HI$150=I$3)*(GMWSCEN!$HJ$2:$HJ$150=I$1),0),$B30-1973)</f>
        <v>41772</v>
      </c>
      <c r="J30" cm="1">
        <f t="array" ref="J30">INDEX(GMWSCEN!$A$2:$HJ$150,MATCH(1,(GMWSCEN!$HI$2:$HI$150=J$3)*(GMWSCEN!$HJ$2:$HJ$150=J$1),0),$B30-1973)</f>
        <v>108612.9</v>
      </c>
      <c r="K30" cm="1">
        <f t="array" ref="K30">INDEX(GMWSCEN!$A$2:$HJ$150,MATCH(1,(GMWSCEN!$HI$2:$HI$150=K$3)*(GMWSCEN!$HJ$2:$HJ$150=K$1),0),$B30-1973)</f>
        <v>106841</v>
      </c>
      <c r="L30" cm="1">
        <f t="array" ref="L30">INDEX(GMWSCEN!$A$2:$HJ$150,MATCH(1,(GMWSCEN!$HI$2:$HI$150=L$3)*(GMWSCEN!$HJ$2:$HJ$150=L$1),0),$B30-1973)</f>
        <v>271890.2</v>
      </c>
      <c r="M30" cm="1">
        <f t="array" ref="M30">INDEX(GMWSCEN!$A$2:$HJ$150,MATCH(1,(GMWSCEN!$HI$2:$HI$150=M$3)*(GMWSCEN!$HJ$2:$HJ$150=M$1),0),$B30-1973)</f>
        <v>39.585990000000002</v>
      </c>
      <c r="N30" cm="1">
        <f t="array" ref="N30">INDEX(GMWSCEN!$A$2:$HJ$150,MATCH(1,(GMWSCEN!$HI$2:$HI$150=N$3)*(GMWSCEN!$HJ$2:$HJ$150=N$1),0),$B30-1973)</f>
        <v>45.490519999999997</v>
      </c>
      <c r="O30" cm="1">
        <f t="array" ref="O30">INDEX(GMWSCEN!$A$2:$HJ$150,MATCH(1,(GMWSCEN!$HI$2:$HI$150=O$3)*(GMWSCEN!$HJ$2:$HJ$150=O$1),0),$B30-1973)</f>
        <v>11.375</v>
      </c>
      <c r="P30" cm="1">
        <f t="array" ref="P30">INDEX(GMWSCEN!$A$2:$HJ$150,MATCH(1,(GMWSCEN!$HI$2:$HI$150=P$3)*(GMWSCEN!$HJ$2:$HJ$150=P$1),0),$B30-1973)</f>
        <v>25161.07</v>
      </c>
      <c r="Q30" cm="1">
        <f t="array" ref="Q30">INDEX(GMWSCEN!$A$2:$HJ$150,MATCH(1,(GMWSCEN!$HI$2:$HI$150=Q$3)*(GMWSCEN!$HJ$2:$HJ$150=Q$1),0),$B30-1973)</f>
        <v>65.900000000000006</v>
      </c>
      <c r="R30" cm="1">
        <f t="array" ref="R30">INDEX(GMWSCEN!$A$2:$HJ$150,MATCH(1,(GMWSCEN!$HI$2:$HI$150=R$3)*(GMWSCEN!$HJ$2:$HJ$150=R$1),0),$B30-1973)</f>
        <v>1E-3</v>
      </c>
      <c r="S30" cm="1">
        <f t="array" ref="S30">INDEX(GMWSCEN!$A$2:$HJ$150,MATCH(1,(GMWSCEN!$HI$2:$HI$150=S$3)*(GMWSCEN!$HJ$2:$HJ$150=S$1),0),$B30-1973)</f>
        <v>11.3</v>
      </c>
      <c r="T30" cm="1">
        <f t="array" ref="T30">INDEX(GMWSCEN!$A$2:$HJ$150,MATCH(1,(GMWSCEN!$HI$2:$HI$150=T$3)*(GMWSCEN!$HJ$2:$HJ$150=T$1),0),$B30-1973)</f>
        <v>-0.73614120000000005</v>
      </c>
      <c r="U30" cm="1">
        <f t="array" ref="U30">INDEX(GMWSCEN!$A$2:$HJ$150,MATCH(1,(GMWSCEN!$HI$2:$HI$150=U$3)*(GMWSCEN!$HJ$2:$HJ$150=U$1),0),$B30-1973)</f>
        <v>269896</v>
      </c>
      <c r="V30" cm="1">
        <f t="array" ref="V30">INDEX(GMWSCEN!$A$2:$HJ$150,MATCH(1,(GMWSCEN!$HI$2:$HI$150=V$3)*(GMWSCEN!$HJ$2:$HJ$150=V$1),0),$B30-1973)</f>
        <v>1219</v>
      </c>
      <c r="W30" cm="1">
        <f t="array" ref="W30">INDEX(GMWSCEN!$A$2:$HJ$150,MATCH(1,(GMWSCEN!$HI$2:$HI$150=W$3)*(GMWSCEN!$HJ$2:$HJ$150=W$1),0),$B30-1973)</f>
        <v>183</v>
      </c>
      <c r="X30" cm="1">
        <f t="array" ref="X30">INDEX(GMWSCEN!$A$2:$HJ$150,MATCH(1,(GMWSCEN!$HI$2:$HI$150=X$3)*(GMWSCEN!$HJ$2:$HJ$150=X$1),0),$B30-1973)</f>
        <v>37959</v>
      </c>
      <c r="Y30" cm="1">
        <f t="array" ref="Y30">INDEX(GMWSCEN!$A$2:$HJ$150,MATCH(1,(GMWSCEN!$HI$2:$HI$150=Y$3)*(GMWSCEN!$HJ$2:$HJ$150=Y$1),0),$B30-1973)</f>
        <v>1402</v>
      </c>
      <c r="Z30" cm="1">
        <f t="array" ref="Z30">INDEX(GMWSCEN!$A$2:$HJ$150,MATCH(1,(GMWSCEN!$HI$2:$HI$150=Z$3)*(GMWSCEN!$HJ$2:$HJ$150=Z$1),0),$B30-1973)</f>
        <v>3630</v>
      </c>
      <c r="AA30" cm="1">
        <f t="array" ref="AA30">INDEX(GMWSCEN!$A$2:$HJ$150,MATCH(1,(GMWSCEN!$HI$2:$HI$150=AA$3)*(GMWSCEN!$HJ$2:$HJ$150=AA$1),0),$B30-1973)</f>
        <v>41772</v>
      </c>
      <c r="AB30" cm="1">
        <f t="array" ref="AB30">INDEX(GMWSCEN!$A$2:$HJ$150,MATCH(1,(GMWSCEN!$HI$2:$HI$150=AB$3)*(GMWSCEN!$HJ$2:$HJ$150=AB$1),0),$B30-1973)</f>
        <v>108612.9</v>
      </c>
      <c r="AC30" cm="1">
        <f t="array" ref="AC30">INDEX(GMWSCEN!$A$2:$HJ$150,MATCH(1,(GMWSCEN!$HI$2:$HI$150=AC$3)*(GMWSCEN!$HJ$2:$HJ$150=AC$1),0),$B30-1973)</f>
        <v>106841</v>
      </c>
      <c r="AD30" cm="1">
        <f t="array" ref="AD30">INDEX(GMWSCEN!$A$2:$HJ$150,MATCH(1,(GMWSCEN!$HI$2:$HI$150=AD$3)*(GMWSCEN!$HJ$2:$HJ$150=AD$1),0),$B30-1973)</f>
        <v>271890.2</v>
      </c>
      <c r="AE30" cm="1">
        <f t="array" ref="AE30">INDEX(GMWSCEN!$A$2:$HJ$150,MATCH(1,(GMWSCEN!$HI$2:$HI$150=AE$3)*(GMWSCEN!$HJ$2:$HJ$150=AE$1),0),$B30-1973)</f>
        <v>39.585990000000002</v>
      </c>
      <c r="AF30" cm="1">
        <f t="array" ref="AF30">INDEX(GMWSCEN!$A$2:$HJ$150,MATCH(1,(GMWSCEN!$HI$2:$HI$150=AF$3)*(GMWSCEN!$HJ$2:$HJ$150=AF$1),0),$B30-1973)</f>
        <v>45.490519999999997</v>
      </c>
      <c r="AG30" cm="1">
        <f t="array" ref="AG30">INDEX(GMWSCEN!$A$2:$HJ$150,MATCH(1,(GMWSCEN!$HI$2:$HI$150=AG$3)*(GMWSCEN!$HJ$2:$HJ$150=AG$1),0),$B30-1973)</f>
        <v>11.375</v>
      </c>
      <c r="AH30" cm="1">
        <f t="array" ref="AH30">INDEX(GMWSCEN!$A$2:$HJ$150,MATCH(1,(GMWSCEN!$HI$2:$HI$150=AH$3)*(GMWSCEN!$HJ$2:$HJ$150=AH$1),0),$B30-1973)</f>
        <v>25161.07</v>
      </c>
      <c r="AI30" cm="1">
        <f t="array" ref="AI30">INDEX(GMWSCEN!$A$2:$HJ$150,MATCH(1,(GMWSCEN!$HI$2:$HI$150=AI$3)*(GMWSCEN!$HJ$2:$HJ$150=AI$1),0),$B30-1973)</f>
        <v>65.900000000000006</v>
      </c>
      <c r="AJ30" cm="1">
        <f t="array" ref="AJ30">INDEX(GMWSCEN!$A$2:$HJ$150,MATCH(1,(GMWSCEN!$HI$2:$HI$150=AJ$3)*(GMWSCEN!$HJ$2:$HJ$150=AJ$1),0),$B30-1973)</f>
        <v>1E-3</v>
      </c>
      <c r="AK30" cm="1">
        <f t="array" ref="AK30">INDEX(GMWSCEN!$A$2:$HJ$150,MATCH(1,(GMWSCEN!$HI$2:$HI$150=AK$3)*(GMWSCEN!$HJ$2:$HJ$150=AK$1),0),$B30-1973)</f>
        <v>11.3</v>
      </c>
      <c r="AL30" cm="1">
        <f t="array" ref="AL30">INDEX(GMWSCEN!$A$2:$HJ$150,MATCH(1,(GMWSCEN!$HI$2:$HI$150=AL$3)*(GMWSCEN!$HJ$2:$HJ$150=AL$1),0),$B30-1973)</f>
        <v>-0.73614120000000005</v>
      </c>
      <c r="AM30" cm="1">
        <f t="array" ref="AM30">INDEX(GMWSCEN!$A$2:$HJ$150,MATCH(1,(GMWSCEN!$HI$2:$HI$150=AM$3)*(GMWSCEN!$HJ$2:$HJ$150=AM$1),0),$B30-1973)</f>
        <v>269896</v>
      </c>
      <c r="AN30" cm="1">
        <f t="array" ref="AN30">INDEX(GMWSCEN!$A$2:$HJ$150,MATCH(1,(GMWSCEN!$HI$2:$HI$150=AN$3)*(GMWSCEN!$HJ$2:$HJ$150=AN$1),0),$B30-1973)</f>
        <v>1219</v>
      </c>
      <c r="AO30" cm="1">
        <f t="array" ref="AO30">INDEX(GMWSCEN!$A$2:$HJ$150,MATCH(1,(GMWSCEN!$HI$2:$HI$150=AO$3)*(GMWSCEN!$HJ$2:$HJ$150=AO$1),0),$B30-1973)</f>
        <v>183</v>
      </c>
      <c r="AP30" cm="1">
        <f t="array" ref="AP30">INDEX(GMWSCEN!$A$2:$HJ$150,MATCH(1,(GMWSCEN!$HI$2:$HI$150=AP$3)*(GMWSCEN!$HJ$2:$HJ$150=AP$1),0),$B30-1973)</f>
        <v>37959</v>
      </c>
      <c r="AQ30" cm="1">
        <f t="array" ref="AQ30">INDEX(GMWSCEN!$A$2:$HJ$150,MATCH(1,(GMWSCEN!$HI$2:$HI$150=AQ$3)*(GMWSCEN!$HJ$2:$HJ$150=AQ$1),0),$B30-1973)</f>
        <v>1402</v>
      </c>
      <c r="AR30" cm="1">
        <f t="array" ref="AR30">INDEX(GMWSCEN!$A$2:$HJ$150,MATCH(1,(GMWSCEN!$HI$2:$HI$150=AR$3)*(GMWSCEN!$HJ$2:$HJ$150=AR$1),0),$B30-1973)</f>
        <v>3630</v>
      </c>
      <c r="AS30" cm="1">
        <f t="array" ref="AS30">INDEX(GMWSCEN!$A$2:$HJ$150,MATCH(1,(GMWSCEN!$HI$2:$HI$150=AS$3)*(GMWSCEN!$HJ$2:$HJ$150=AS$1),0),$B30-1973)</f>
        <v>41772</v>
      </c>
      <c r="AT30" cm="1">
        <f t="array" ref="AT30">INDEX(GMWSCEN!$A$2:$HJ$150,MATCH(1,(GMWSCEN!$HI$2:$HI$150=AT$3)*(GMWSCEN!$HJ$2:$HJ$150=AT$1),0),$B30-1973)</f>
        <v>108612.9</v>
      </c>
      <c r="AU30" cm="1">
        <f t="array" ref="AU30">INDEX(GMWSCEN!$A$2:$HJ$150,MATCH(1,(GMWSCEN!$HI$2:$HI$150=AU$3)*(GMWSCEN!$HJ$2:$HJ$150=AU$1),0),$B30-1973)</f>
        <v>106841</v>
      </c>
      <c r="AV30" cm="1">
        <f t="array" ref="AV30">INDEX(GMWSCEN!$A$2:$HJ$150,MATCH(1,(GMWSCEN!$HI$2:$HI$150=AV$3)*(GMWSCEN!$HJ$2:$HJ$150=AV$1),0),$B30-1973)</f>
        <v>271890.2</v>
      </c>
      <c r="AW30" cm="1">
        <f t="array" ref="AW30">INDEX(GMWSCEN!$A$2:$HJ$150,MATCH(1,(GMWSCEN!$HI$2:$HI$150=AW$3)*(GMWSCEN!$HJ$2:$HJ$150=AW$1),0),$B30-1973)</f>
        <v>39.585990000000002</v>
      </c>
      <c r="AX30" cm="1">
        <f t="array" ref="AX30">INDEX(GMWSCEN!$A$2:$HJ$150,MATCH(1,(GMWSCEN!$HI$2:$HI$150=AX$3)*(GMWSCEN!$HJ$2:$HJ$150=AX$1),0),$B30-1973)</f>
        <v>45.490519999999997</v>
      </c>
      <c r="AY30" cm="1">
        <f t="array" ref="AY30">INDEX(GMWSCEN!$A$2:$HJ$150,MATCH(1,(GMWSCEN!$HI$2:$HI$150=AY$3)*(GMWSCEN!$HJ$2:$HJ$150=AY$1),0),$B30-1973)</f>
        <v>11.375</v>
      </c>
      <c r="AZ30" cm="1">
        <f t="array" ref="AZ30">INDEX(GMWSCEN!$A$2:$HJ$150,MATCH(1,(GMWSCEN!$HI$2:$HI$150=AZ$3)*(GMWSCEN!$HJ$2:$HJ$150=AZ$1),0),$B30-1973)</f>
        <v>25161.07</v>
      </c>
      <c r="BA30" cm="1">
        <f t="array" ref="BA30">INDEX(GMWSCEN!$A$2:$HJ$150,MATCH(1,(GMWSCEN!$HI$2:$HI$150=BA$3)*(GMWSCEN!$HJ$2:$HJ$150=BA$1),0),$B30-1973)</f>
        <v>65.900000000000006</v>
      </c>
      <c r="BB30" cm="1">
        <f t="array" ref="BB30">INDEX(GMWSCEN!$A$2:$HJ$150,MATCH(1,(GMWSCEN!$HI$2:$HI$150=BB$3)*(GMWSCEN!$HJ$2:$HJ$150=BB$1),0),$B30-1973)</f>
        <v>1E-3</v>
      </c>
      <c r="BC30" cm="1">
        <f t="array" ref="BC30">INDEX(GMWSCEN!$A$2:$HJ$150,MATCH(1,(GMWSCEN!$HI$2:$HI$150=BC$3)*(GMWSCEN!$HJ$2:$HJ$150=BC$1),0),$B30-1973)</f>
        <v>11.3</v>
      </c>
      <c r="BD30" cm="1">
        <f t="array" ref="BD30">INDEX(GMWSCEN!$A$2:$HJ$150,MATCH(1,(GMWSCEN!$HI$2:$HI$150=BD$3)*(GMWSCEN!$HJ$2:$HJ$150=BD$1),0),$B30-1973)</f>
        <v>-0.73614120000000005</v>
      </c>
      <c r="BE30" cm="1">
        <f t="array" ref="BE30">INDEX(GMWSCEN!$A$2:$HJ$150,MATCH(1,(GMWSCEN!$HI$2:$HI$150=BE$3)*(GMWSCEN!$HJ$2:$HJ$150=BE$1),0),$B30-1973)</f>
        <v>269896</v>
      </c>
      <c r="BF30" cm="1">
        <f t="array" ref="BF30">INDEX(GMWSCEN!$A$2:$HJ$150,MATCH(1,(GMWSCEN!$HI$2:$HI$150=BF$3)*(GMWSCEN!$HJ$2:$HJ$150=BF$1),0),$B30-1973)</f>
        <v>1219</v>
      </c>
      <c r="BG30" cm="1">
        <f t="array" ref="BG30">INDEX(GMWSCEN!$A$2:$HJ$150,MATCH(1,(GMWSCEN!$HI$2:$HI$150=BG$3)*(GMWSCEN!$HJ$2:$HJ$150=BG$1),0),$B30-1973)</f>
        <v>183</v>
      </c>
      <c r="BH30" cm="1">
        <f t="array" ref="BH30">INDEX(GMWSCEN!$A$2:$HJ$150,MATCH(1,(GMWSCEN!$HI$2:$HI$150=BH$3)*(GMWSCEN!$HJ$2:$HJ$150=BH$1),0),$B30-1973)</f>
        <v>37959</v>
      </c>
      <c r="BI30" cm="1">
        <f t="array" ref="BI30">INDEX(GMWSCEN!$A$2:$HJ$150,MATCH(1,(GMWSCEN!$HI$2:$HI$150=BI$3)*(GMWSCEN!$HJ$2:$HJ$150=BI$1),0),$B30-1973)</f>
        <v>1402</v>
      </c>
      <c r="BJ30" cm="1">
        <f t="array" ref="BJ30">INDEX(GMWSCEN!$A$2:$HJ$150,MATCH(1,(GMWSCEN!$HI$2:$HI$150=BJ$3)*(GMWSCEN!$HJ$2:$HJ$150=BJ$1),0),$B30-1973)</f>
        <v>3630</v>
      </c>
      <c r="BK30" cm="1">
        <f t="array" ref="BK30">INDEX(GMWSCEN!$A$2:$HJ$150,MATCH(1,(GMWSCEN!$HI$2:$HI$150=BK$3)*(GMWSCEN!$HJ$2:$HJ$150=BK$1),0),$B30-1973)</f>
        <v>41772</v>
      </c>
      <c r="BL30" cm="1">
        <f t="array" ref="BL30">INDEX(GMWSCEN!$A$2:$HJ$150,MATCH(1,(GMWSCEN!$HI$2:$HI$150=BL$3)*(GMWSCEN!$HJ$2:$HJ$150=BL$1),0),$B30-1973)</f>
        <v>108612.9</v>
      </c>
      <c r="BM30" cm="1">
        <f t="array" ref="BM30">INDEX(GMWSCEN!$A$2:$HJ$150,MATCH(1,(GMWSCEN!$HI$2:$HI$150=BM$3)*(GMWSCEN!$HJ$2:$HJ$150=BM$1),0),$B30-1973)</f>
        <v>106841</v>
      </c>
      <c r="BN30" cm="1">
        <f t="array" ref="BN30">INDEX(GMWSCEN!$A$2:$HJ$150,MATCH(1,(GMWSCEN!$HI$2:$HI$150=BN$3)*(GMWSCEN!$HJ$2:$HJ$150=BN$1),0),$B30-1973)</f>
        <v>271890.2</v>
      </c>
      <c r="BO30" cm="1">
        <f t="array" ref="BO30">INDEX(GMWSCEN!$A$2:$HJ$150,MATCH(1,(GMWSCEN!$HI$2:$HI$150=BO$3)*(GMWSCEN!$HJ$2:$HJ$150=BO$1),0),$B30-1973)</f>
        <v>39.585990000000002</v>
      </c>
      <c r="BP30" cm="1">
        <f t="array" ref="BP30">INDEX(GMWSCEN!$A$2:$HJ$150,MATCH(1,(GMWSCEN!$HI$2:$HI$150=BP$3)*(GMWSCEN!$HJ$2:$HJ$150=BP$1),0),$B30-1973)</f>
        <v>45.490519999999997</v>
      </c>
      <c r="BQ30" cm="1">
        <f t="array" ref="BQ30">INDEX(GMWSCEN!$A$2:$HJ$150,MATCH(1,(GMWSCEN!$HI$2:$HI$150=BQ$3)*(GMWSCEN!$HJ$2:$HJ$150=BQ$1),0),$B30-1973)</f>
        <v>11.375</v>
      </c>
      <c r="BR30" cm="1">
        <f t="array" ref="BR30">INDEX(GMWSCEN!$A$2:$HJ$150,MATCH(1,(GMWSCEN!$HI$2:$HI$150=BR$3)*(GMWSCEN!$HJ$2:$HJ$150=BR$1),0),$B30-1973)</f>
        <v>25161.07</v>
      </c>
      <c r="BS30" cm="1">
        <f t="array" ref="BS30">INDEX(GMWSCEN!$A$2:$HJ$150,MATCH(1,(GMWSCEN!$HI$2:$HI$150=BS$3)*(GMWSCEN!$HJ$2:$HJ$150=BS$1),0),$B30-1973)</f>
        <v>65.900000000000006</v>
      </c>
      <c r="BT30" cm="1">
        <f t="array" ref="BT30">INDEX(GMWSCEN!$A$2:$HJ$150,MATCH(1,(GMWSCEN!$HI$2:$HI$150=BT$3)*(GMWSCEN!$HJ$2:$HJ$150=BT$1),0),$B30-1973)</f>
        <v>1E-3</v>
      </c>
      <c r="BU30" cm="1">
        <f t="array" ref="BU30">INDEX(GMWSCEN!$A$2:$HJ$150,MATCH(1,(GMWSCEN!$HI$2:$HI$150=BU$3)*(GMWSCEN!$HJ$2:$HJ$150=BU$1),0),$B30-1973)</f>
        <v>11.3</v>
      </c>
      <c r="BV30" cm="1">
        <f t="array" ref="BV30">INDEX(GMWSCEN!$A$2:$HJ$150,MATCH(1,(GMWSCEN!$HI$2:$HI$150=BV$3)*(GMWSCEN!$HJ$2:$HJ$150=BV$1),0),$B30-1973)</f>
        <v>-0.73614120000000005</v>
      </c>
      <c r="BY30">
        <f t="shared" si="47"/>
        <v>1985</v>
      </c>
      <c r="CB30">
        <f t="shared" si="45"/>
        <v>2003</v>
      </c>
      <c r="CC30">
        <f t="shared" si="46"/>
        <v>200301</v>
      </c>
      <c r="CD30" s="11">
        <f t="shared" si="8"/>
        <v>1759572</v>
      </c>
      <c r="CE30" s="11">
        <f t="shared" si="8"/>
        <v>44244</v>
      </c>
      <c r="CF30" s="11">
        <f t="shared" si="8"/>
        <v>-22709</v>
      </c>
      <c r="CG30" s="11">
        <f t="shared" si="8"/>
        <v>445539</v>
      </c>
      <c r="CH30" s="11">
        <f t="shared" si="8"/>
        <v>21535</v>
      </c>
      <c r="CI30" s="11">
        <f t="shared" si="8"/>
        <v>28375</v>
      </c>
      <c r="CJ30" s="11">
        <f t="shared" si="8"/>
        <v>451205</v>
      </c>
      <c r="CK30" s="11">
        <f t="shared" si="9"/>
        <v>404500</v>
      </c>
      <c r="CL30" s="11">
        <f t="shared" si="10"/>
        <v>1273669</v>
      </c>
      <c r="CM30" s="11">
        <f t="shared" si="10"/>
        <v>1704419.3</v>
      </c>
      <c r="CN30" s="13">
        <f t="shared" si="11"/>
        <v>72.383229999999998</v>
      </c>
      <c r="CO30" s="13">
        <f t="shared" si="11"/>
        <v>75.766667499999997</v>
      </c>
      <c r="CP30" s="13">
        <f t="shared" si="11"/>
        <v>3.75</v>
      </c>
      <c r="CQ30" s="11">
        <f t="shared" si="12"/>
        <v>167658</v>
      </c>
      <c r="CR30" s="13">
        <f t="shared" si="13"/>
        <v>101.72500000000001</v>
      </c>
      <c r="CS30" s="11">
        <f t="shared" si="14"/>
        <v>124870</v>
      </c>
      <c r="CT30" s="13">
        <f t="shared" si="15"/>
        <v>4.9000000000000004</v>
      </c>
      <c r="CU30" s="10">
        <f t="shared" si="16"/>
        <v>3.0554770000000002</v>
      </c>
      <c r="CV30" s="11">
        <f t="shared" si="17"/>
        <v>1759572</v>
      </c>
      <c r="CW30" s="11">
        <f t="shared" si="17"/>
        <v>44244</v>
      </c>
      <c r="CX30" s="11">
        <f t="shared" si="17"/>
        <v>-22709</v>
      </c>
      <c r="CY30" s="11">
        <f t="shared" si="17"/>
        <v>445539</v>
      </c>
      <c r="CZ30" s="11">
        <f t="shared" si="17"/>
        <v>21535</v>
      </c>
      <c r="DA30" s="11">
        <f t="shared" si="17"/>
        <v>28375</v>
      </c>
      <c r="DB30" s="11">
        <f t="shared" si="17"/>
        <v>451205</v>
      </c>
      <c r="DC30" s="11">
        <f t="shared" si="18"/>
        <v>404500</v>
      </c>
      <c r="DD30" s="11">
        <f t="shared" si="19"/>
        <v>1273669</v>
      </c>
      <c r="DE30" s="11">
        <f t="shared" si="19"/>
        <v>1704419.3</v>
      </c>
      <c r="DF30" s="13">
        <f t="shared" si="20"/>
        <v>72.383229999999998</v>
      </c>
      <c r="DG30" s="13">
        <f t="shared" si="20"/>
        <v>75.766667499999997</v>
      </c>
      <c r="DH30" s="13">
        <f t="shared" si="20"/>
        <v>3.75</v>
      </c>
      <c r="DI30" s="11">
        <f t="shared" si="21"/>
        <v>167658</v>
      </c>
      <c r="DJ30" s="13">
        <f t="shared" si="22"/>
        <v>101.72500000000001</v>
      </c>
      <c r="DK30" s="11">
        <f t="shared" si="23"/>
        <v>124870</v>
      </c>
      <c r="DL30" s="13">
        <f t="shared" si="24"/>
        <v>4.9000000000000004</v>
      </c>
      <c r="DM30" s="10">
        <f t="shared" si="25"/>
        <v>3.0554770000000002</v>
      </c>
      <c r="DN30" s="11">
        <f t="shared" si="26"/>
        <v>1759572</v>
      </c>
      <c r="DO30" s="11">
        <f t="shared" si="26"/>
        <v>44244</v>
      </c>
      <c r="DP30" s="11">
        <f t="shared" si="26"/>
        <v>-22709</v>
      </c>
      <c r="DQ30" s="11">
        <f t="shared" si="26"/>
        <v>445539</v>
      </c>
      <c r="DR30" s="11">
        <f t="shared" si="26"/>
        <v>21535</v>
      </c>
      <c r="DS30" s="11">
        <f t="shared" si="26"/>
        <v>28375</v>
      </c>
      <c r="DT30" s="11">
        <f t="shared" si="26"/>
        <v>451205</v>
      </c>
      <c r="DU30" s="11">
        <f t="shared" si="27"/>
        <v>404500</v>
      </c>
      <c r="DV30" s="11">
        <f t="shared" si="28"/>
        <v>1273669</v>
      </c>
      <c r="DW30" s="11">
        <f t="shared" si="28"/>
        <v>1704419.3</v>
      </c>
      <c r="DX30" s="13">
        <f t="shared" si="29"/>
        <v>72.383229999999998</v>
      </c>
      <c r="DY30" s="13">
        <f t="shared" si="29"/>
        <v>75.766667499999997</v>
      </c>
      <c r="DZ30" s="13">
        <f t="shared" si="29"/>
        <v>3.75</v>
      </c>
      <c r="EA30" s="11">
        <f t="shared" si="30"/>
        <v>167658</v>
      </c>
      <c r="EB30" s="13">
        <f t="shared" si="31"/>
        <v>101.72500000000001</v>
      </c>
      <c r="EC30" s="11">
        <f t="shared" si="32"/>
        <v>124870</v>
      </c>
      <c r="ED30" s="13">
        <f t="shared" si="33"/>
        <v>4.9000000000000004</v>
      </c>
      <c r="EE30" s="10">
        <f t="shared" si="34"/>
        <v>3.0554770000000002</v>
      </c>
      <c r="EF30" s="11">
        <f t="shared" si="35"/>
        <v>1759572</v>
      </c>
      <c r="EG30" s="11">
        <f t="shared" si="35"/>
        <v>44244</v>
      </c>
      <c r="EH30" s="11">
        <f t="shared" si="35"/>
        <v>-22709</v>
      </c>
      <c r="EI30" s="11">
        <f t="shared" si="35"/>
        <v>445539</v>
      </c>
      <c r="EJ30" s="11">
        <f t="shared" si="35"/>
        <v>21535</v>
      </c>
      <c r="EK30" s="11">
        <f t="shared" si="35"/>
        <v>28375</v>
      </c>
      <c r="EL30" s="11">
        <f t="shared" si="35"/>
        <v>451205</v>
      </c>
      <c r="EM30" s="11">
        <f t="shared" si="36"/>
        <v>404500</v>
      </c>
      <c r="EN30" s="11">
        <f t="shared" si="37"/>
        <v>1273669</v>
      </c>
      <c r="EO30" s="11">
        <f t="shared" si="37"/>
        <v>1704419.3</v>
      </c>
      <c r="EP30" s="13">
        <f t="shared" si="38"/>
        <v>72.383229999999998</v>
      </c>
      <c r="EQ30" s="13">
        <f t="shared" si="38"/>
        <v>75.766667499999997</v>
      </c>
      <c r="ER30" s="13">
        <f t="shared" si="38"/>
        <v>3.75</v>
      </c>
      <c r="ES30" s="11">
        <f t="shared" si="39"/>
        <v>167658</v>
      </c>
      <c r="ET30" s="13">
        <f t="shared" si="40"/>
        <v>101.72500000000001</v>
      </c>
      <c r="EU30" s="11">
        <f t="shared" si="41"/>
        <v>124870</v>
      </c>
      <c r="EV30" s="13">
        <f t="shared" si="42"/>
        <v>4.9000000000000004</v>
      </c>
      <c r="EW30" s="10">
        <f t="shared" si="43"/>
        <v>3.0554770000000002</v>
      </c>
    </row>
    <row r="31" spans="1:153">
      <c r="A31">
        <v>1986</v>
      </c>
      <c r="B31">
        <f t="shared" si="44"/>
        <v>2004</v>
      </c>
      <c r="C31" cm="1">
        <f t="array" ref="C31">INDEX(GMWSCEN!$A$2:$HJ$150,MATCH(1,(GMWSCEN!$HI$2:$HI$150=C$3)*(GMWSCEN!$HJ$2:$HJ$150=C$1),0),$B31-1973)</f>
        <v>272720</v>
      </c>
      <c r="D31" cm="1">
        <f t="array" ref="D31">INDEX(GMWSCEN!$A$2:$HJ$150,MATCH(1,(GMWSCEN!$HI$2:$HI$150=D$3)*(GMWSCEN!$HJ$2:$HJ$150=D$1),0),$B31-1973)</f>
        <v>1330</v>
      </c>
      <c r="E31" cm="1">
        <f t="array" ref="E31">INDEX(GMWSCEN!$A$2:$HJ$150,MATCH(1,(GMWSCEN!$HI$2:$HI$150=E$3)*(GMWSCEN!$HJ$2:$HJ$150=E$1),0),$B31-1973)</f>
        <v>1194</v>
      </c>
      <c r="F31" cm="1">
        <f t="array" ref="F31">INDEX(GMWSCEN!$A$2:$HJ$150,MATCH(1,(GMWSCEN!$HI$2:$HI$150=F$3)*(GMWSCEN!$HJ$2:$HJ$150=F$1),0),$B31-1973)</f>
        <v>39214</v>
      </c>
      <c r="G31" cm="1">
        <f t="array" ref="G31">INDEX(GMWSCEN!$A$2:$HJ$150,MATCH(1,(GMWSCEN!$HI$2:$HI$150=G$3)*(GMWSCEN!$HJ$2:$HJ$150=G$1),0),$B31-1973)</f>
        <v>2524</v>
      </c>
      <c r="H31" cm="1">
        <f t="array" ref="H31">INDEX(GMWSCEN!$A$2:$HJ$150,MATCH(1,(GMWSCEN!$HI$2:$HI$150=H$3)*(GMWSCEN!$HJ$2:$HJ$150=H$1),0),$B31-1973)</f>
        <v>3687</v>
      </c>
      <c r="I31" cm="1">
        <f t="array" ref="I31">INDEX(GMWSCEN!$A$2:$HJ$150,MATCH(1,(GMWSCEN!$HI$2:$HI$150=I$3)*(GMWSCEN!$HJ$2:$HJ$150=I$1),0),$B31-1973)</f>
        <v>44095</v>
      </c>
      <c r="J31" cm="1">
        <f t="array" ref="J31">INDEX(GMWSCEN!$A$2:$HJ$150,MATCH(1,(GMWSCEN!$HI$2:$HI$150=J$3)*(GMWSCEN!$HJ$2:$HJ$150=J$1),0),$B31-1973)</f>
        <v>111237.2</v>
      </c>
      <c r="K31" cm="1">
        <f t="array" ref="K31">INDEX(GMWSCEN!$A$2:$HJ$150,MATCH(1,(GMWSCEN!$HI$2:$HI$150=K$3)*(GMWSCEN!$HJ$2:$HJ$150=K$1),0),$B31-1973)</f>
        <v>108753</v>
      </c>
      <c r="L31" cm="1">
        <f t="array" ref="L31">INDEX(GMWSCEN!$A$2:$HJ$150,MATCH(1,(GMWSCEN!$HI$2:$HI$150=L$3)*(GMWSCEN!$HJ$2:$HJ$150=L$1),0),$B31-1973)</f>
        <v>273617.40000000002</v>
      </c>
      <c r="M31" cm="1">
        <f t="array" ref="M31">INDEX(GMWSCEN!$A$2:$HJ$150,MATCH(1,(GMWSCEN!$HI$2:$HI$150=M$3)*(GMWSCEN!$HJ$2:$HJ$150=M$1),0),$B31-1973)</f>
        <v>39.877160000000003</v>
      </c>
      <c r="N31" cm="1">
        <f t="array" ref="N31">INDEX(GMWSCEN!$A$2:$HJ$150,MATCH(1,(GMWSCEN!$HI$2:$HI$150=N$3)*(GMWSCEN!$HJ$2:$HJ$150=N$1),0),$B31-1973)</f>
        <v>45.646929999999998</v>
      </c>
      <c r="O31" cm="1">
        <f t="array" ref="O31">INDEX(GMWSCEN!$A$2:$HJ$150,MATCH(1,(GMWSCEN!$HI$2:$HI$150=O$3)*(GMWSCEN!$HJ$2:$HJ$150=O$1),0),$B31-1973)</f>
        <v>11.375</v>
      </c>
      <c r="P31" cm="1">
        <f t="array" ref="P31">INDEX(GMWSCEN!$A$2:$HJ$150,MATCH(1,(GMWSCEN!$HI$2:$HI$150=P$3)*(GMWSCEN!$HJ$2:$HJ$150=P$1),0),$B31-1973)</f>
        <v>25602.5</v>
      </c>
      <c r="Q31" cm="1">
        <f t="array" ref="Q31">INDEX(GMWSCEN!$A$2:$HJ$150,MATCH(1,(GMWSCEN!$HI$2:$HI$150=Q$3)*(GMWSCEN!$HJ$2:$HJ$150=Q$1),0),$B31-1973)</f>
        <v>66.3</v>
      </c>
      <c r="R31" cm="1">
        <f t="array" ref="R31">INDEX(GMWSCEN!$A$2:$HJ$150,MATCH(1,(GMWSCEN!$HI$2:$HI$150=R$3)*(GMWSCEN!$HJ$2:$HJ$150=R$1),0),$B31-1973)</f>
        <v>1E-3</v>
      </c>
      <c r="S31" cm="1">
        <f t="array" ref="S31">INDEX(GMWSCEN!$A$2:$HJ$150,MATCH(1,(GMWSCEN!$HI$2:$HI$150=S$3)*(GMWSCEN!$HJ$2:$HJ$150=S$1),0),$B31-1973)</f>
        <v>11.3</v>
      </c>
      <c r="T31" cm="1">
        <f t="array" ref="T31">INDEX(GMWSCEN!$A$2:$HJ$150,MATCH(1,(GMWSCEN!$HI$2:$HI$150=T$3)*(GMWSCEN!$HJ$2:$HJ$150=T$1),0),$B31-1973)</f>
        <v>-0.32854080000000002</v>
      </c>
      <c r="U31" cm="1">
        <f t="array" ref="U31">INDEX(GMWSCEN!$A$2:$HJ$150,MATCH(1,(GMWSCEN!$HI$2:$HI$150=U$3)*(GMWSCEN!$HJ$2:$HJ$150=U$1),0),$B31-1973)</f>
        <v>272720</v>
      </c>
      <c r="V31" cm="1">
        <f t="array" ref="V31">INDEX(GMWSCEN!$A$2:$HJ$150,MATCH(1,(GMWSCEN!$HI$2:$HI$150=V$3)*(GMWSCEN!$HJ$2:$HJ$150=V$1),0),$B31-1973)</f>
        <v>1330</v>
      </c>
      <c r="W31" cm="1">
        <f t="array" ref="W31">INDEX(GMWSCEN!$A$2:$HJ$150,MATCH(1,(GMWSCEN!$HI$2:$HI$150=W$3)*(GMWSCEN!$HJ$2:$HJ$150=W$1),0),$B31-1973)</f>
        <v>1194</v>
      </c>
      <c r="X31" cm="1">
        <f t="array" ref="X31">INDEX(GMWSCEN!$A$2:$HJ$150,MATCH(1,(GMWSCEN!$HI$2:$HI$150=X$3)*(GMWSCEN!$HJ$2:$HJ$150=X$1),0),$B31-1973)</f>
        <v>39214</v>
      </c>
      <c r="Y31" cm="1">
        <f t="array" ref="Y31">INDEX(GMWSCEN!$A$2:$HJ$150,MATCH(1,(GMWSCEN!$HI$2:$HI$150=Y$3)*(GMWSCEN!$HJ$2:$HJ$150=Y$1),0),$B31-1973)</f>
        <v>2524</v>
      </c>
      <c r="Z31" cm="1">
        <f t="array" ref="Z31">INDEX(GMWSCEN!$A$2:$HJ$150,MATCH(1,(GMWSCEN!$HI$2:$HI$150=Z$3)*(GMWSCEN!$HJ$2:$HJ$150=Z$1),0),$B31-1973)</f>
        <v>3687</v>
      </c>
      <c r="AA31" cm="1">
        <f t="array" ref="AA31">INDEX(GMWSCEN!$A$2:$HJ$150,MATCH(1,(GMWSCEN!$HI$2:$HI$150=AA$3)*(GMWSCEN!$HJ$2:$HJ$150=AA$1),0),$B31-1973)</f>
        <v>44095</v>
      </c>
      <c r="AB31" cm="1">
        <f t="array" ref="AB31">INDEX(GMWSCEN!$A$2:$HJ$150,MATCH(1,(GMWSCEN!$HI$2:$HI$150=AB$3)*(GMWSCEN!$HJ$2:$HJ$150=AB$1),0),$B31-1973)</f>
        <v>111237.2</v>
      </c>
      <c r="AC31" cm="1">
        <f t="array" ref="AC31">INDEX(GMWSCEN!$A$2:$HJ$150,MATCH(1,(GMWSCEN!$HI$2:$HI$150=AC$3)*(GMWSCEN!$HJ$2:$HJ$150=AC$1),0),$B31-1973)</f>
        <v>108753</v>
      </c>
      <c r="AD31" cm="1">
        <f t="array" ref="AD31">INDEX(GMWSCEN!$A$2:$HJ$150,MATCH(1,(GMWSCEN!$HI$2:$HI$150=AD$3)*(GMWSCEN!$HJ$2:$HJ$150=AD$1),0),$B31-1973)</f>
        <v>273617.40000000002</v>
      </c>
      <c r="AE31" cm="1">
        <f t="array" ref="AE31">INDEX(GMWSCEN!$A$2:$HJ$150,MATCH(1,(GMWSCEN!$HI$2:$HI$150=AE$3)*(GMWSCEN!$HJ$2:$HJ$150=AE$1),0),$B31-1973)</f>
        <v>39.877160000000003</v>
      </c>
      <c r="AF31" cm="1">
        <f t="array" ref="AF31">INDEX(GMWSCEN!$A$2:$HJ$150,MATCH(1,(GMWSCEN!$HI$2:$HI$150=AF$3)*(GMWSCEN!$HJ$2:$HJ$150=AF$1),0),$B31-1973)</f>
        <v>45.646929999999998</v>
      </c>
      <c r="AG31" cm="1">
        <f t="array" ref="AG31">INDEX(GMWSCEN!$A$2:$HJ$150,MATCH(1,(GMWSCEN!$HI$2:$HI$150=AG$3)*(GMWSCEN!$HJ$2:$HJ$150=AG$1),0),$B31-1973)</f>
        <v>11.375</v>
      </c>
      <c r="AH31" cm="1">
        <f t="array" ref="AH31">INDEX(GMWSCEN!$A$2:$HJ$150,MATCH(1,(GMWSCEN!$HI$2:$HI$150=AH$3)*(GMWSCEN!$HJ$2:$HJ$150=AH$1),0),$B31-1973)</f>
        <v>25602.5</v>
      </c>
      <c r="AI31" cm="1">
        <f t="array" ref="AI31">INDEX(GMWSCEN!$A$2:$HJ$150,MATCH(1,(GMWSCEN!$HI$2:$HI$150=AI$3)*(GMWSCEN!$HJ$2:$HJ$150=AI$1),0),$B31-1973)</f>
        <v>66.3</v>
      </c>
      <c r="AJ31" cm="1">
        <f t="array" ref="AJ31">INDEX(GMWSCEN!$A$2:$HJ$150,MATCH(1,(GMWSCEN!$HI$2:$HI$150=AJ$3)*(GMWSCEN!$HJ$2:$HJ$150=AJ$1),0),$B31-1973)</f>
        <v>1E-3</v>
      </c>
      <c r="AK31" cm="1">
        <f t="array" ref="AK31">INDEX(GMWSCEN!$A$2:$HJ$150,MATCH(1,(GMWSCEN!$HI$2:$HI$150=AK$3)*(GMWSCEN!$HJ$2:$HJ$150=AK$1),0),$B31-1973)</f>
        <v>11.3</v>
      </c>
      <c r="AL31" cm="1">
        <f t="array" ref="AL31">INDEX(GMWSCEN!$A$2:$HJ$150,MATCH(1,(GMWSCEN!$HI$2:$HI$150=AL$3)*(GMWSCEN!$HJ$2:$HJ$150=AL$1),0),$B31-1973)</f>
        <v>-0.32854080000000002</v>
      </c>
      <c r="AM31" cm="1">
        <f t="array" ref="AM31">INDEX(GMWSCEN!$A$2:$HJ$150,MATCH(1,(GMWSCEN!$HI$2:$HI$150=AM$3)*(GMWSCEN!$HJ$2:$HJ$150=AM$1),0),$B31-1973)</f>
        <v>272720</v>
      </c>
      <c r="AN31" cm="1">
        <f t="array" ref="AN31">INDEX(GMWSCEN!$A$2:$HJ$150,MATCH(1,(GMWSCEN!$HI$2:$HI$150=AN$3)*(GMWSCEN!$HJ$2:$HJ$150=AN$1),0),$B31-1973)</f>
        <v>1330</v>
      </c>
      <c r="AO31" cm="1">
        <f t="array" ref="AO31">INDEX(GMWSCEN!$A$2:$HJ$150,MATCH(1,(GMWSCEN!$HI$2:$HI$150=AO$3)*(GMWSCEN!$HJ$2:$HJ$150=AO$1),0),$B31-1973)</f>
        <v>1194</v>
      </c>
      <c r="AP31" cm="1">
        <f t="array" ref="AP31">INDEX(GMWSCEN!$A$2:$HJ$150,MATCH(1,(GMWSCEN!$HI$2:$HI$150=AP$3)*(GMWSCEN!$HJ$2:$HJ$150=AP$1),0),$B31-1973)</f>
        <v>39214</v>
      </c>
      <c r="AQ31" cm="1">
        <f t="array" ref="AQ31">INDEX(GMWSCEN!$A$2:$HJ$150,MATCH(1,(GMWSCEN!$HI$2:$HI$150=AQ$3)*(GMWSCEN!$HJ$2:$HJ$150=AQ$1),0),$B31-1973)</f>
        <v>2524</v>
      </c>
      <c r="AR31" cm="1">
        <f t="array" ref="AR31">INDEX(GMWSCEN!$A$2:$HJ$150,MATCH(1,(GMWSCEN!$HI$2:$HI$150=AR$3)*(GMWSCEN!$HJ$2:$HJ$150=AR$1),0),$B31-1973)</f>
        <v>3687</v>
      </c>
      <c r="AS31" cm="1">
        <f t="array" ref="AS31">INDEX(GMWSCEN!$A$2:$HJ$150,MATCH(1,(GMWSCEN!$HI$2:$HI$150=AS$3)*(GMWSCEN!$HJ$2:$HJ$150=AS$1),0),$B31-1973)</f>
        <v>44095</v>
      </c>
      <c r="AT31" cm="1">
        <f t="array" ref="AT31">INDEX(GMWSCEN!$A$2:$HJ$150,MATCH(1,(GMWSCEN!$HI$2:$HI$150=AT$3)*(GMWSCEN!$HJ$2:$HJ$150=AT$1),0),$B31-1973)</f>
        <v>111237.2</v>
      </c>
      <c r="AU31" cm="1">
        <f t="array" ref="AU31">INDEX(GMWSCEN!$A$2:$HJ$150,MATCH(1,(GMWSCEN!$HI$2:$HI$150=AU$3)*(GMWSCEN!$HJ$2:$HJ$150=AU$1),0),$B31-1973)</f>
        <v>108753</v>
      </c>
      <c r="AV31" cm="1">
        <f t="array" ref="AV31">INDEX(GMWSCEN!$A$2:$HJ$150,MATCH(1,(GMWSCEN!$HI$2:$HI$150=AV$3)*(GMWSCEN!$HJ$2:$HJ$150=AV$1),0),$B31-1973)</f>
        <v>273617.40000000002</v>
      </c>
      <c r="AW31" cm="1">
        <f t="array" ref="AW31">INDEX(GMWSCEN!$A$2:$HJ$150,MATCH(1,(GMWSCEN!$HI$2:$HI$150=AW$3)*(GMWSCEN!$HJ$2:$HJ$150=AW$1),0),$B31-1973)</f>
        <v>39.877160000000003</v>
      </c>
      <c r="AX31" cm="1">
        <f t="array" ref="AX31">INDEX(GMWSCEN!$A$2:$HJ$150,MATCH(1,(GMWSCEN!$HI$2:$HI$150=AX$3)*(GMWSCEN!$HJ$2:$HJ$150=AX$1),0),$B31-1973)</f>
        <v>45.646929999999998</v>
      </c>
      <c r="AY31" cm="1">
        <f t="array" ref="AY31">INDEX(GMWSCEN!$A$2:$HJ$150,MATCH(1,(GMWSCEN!$HI$2:$HI$150=AY$3)*(GMWSCEN!$HJ$2:$HJ$150=AY$1),0),$B31-1973)</f>
        <v>11.375</v>
      </c>
      <c r="AZ31" cm="1">
        <f t="array" ref="AZ31">INDEX(GMWSCEN!$A$2:$HJ$150,MATCH(1,(GMWSCEN!$HI$2:$HI$150=AZ$3)*(GMWSCEN!$HJ$2:$HJ$150=AZ$1),0),$B31-1973)</f>
        <v>25602.5</v>
      </c>
      <c r="BA31" cm="1">
        <f t="array" ref="BA31">INDEX(GMWSCEN!$A$2:$HJ$150,MATCH(1,(GMWSCEN!$HI$2:$HI$150=BA$3)*(GMWSCEN!$HJ$2:$HJ$150=BA$1),0),$B31-1973)</f>
        <v>66.3</v>
      </c>
      <c r="BB31" cm="1">
        <f t="array" ref="BB31">INDEX(GMWSCEN!$A$2:$HJ$150,MATCH(1,(GMWSCEN!$HI$2:$HI$150=BB$3)*(GMWSCEN!$HJ$2:$HJ$150=BB$1),0),$B31-1973)</f>
        <v>1E-3</v>
      </c>
      <c r="BC31" cm="1">
        <f t="array" ref="BC31">INDEX(GMWSCEN!$A$2:$HJ$150,MATCH(1,(GMWSCEN!$HI$2:$HI$150=BC$3)*(GMWSCEN!$HJ$2:$HJ$150=BC$1),0),$B31-1973)</f>
        <v>11.3</v>
      </c>
      <c r="BD31" cm="1">
        <f t="array" ref="BD31">INDEX(GMWSCEN!$A$2:$HJ$150,MATCH(1,(GMWSCEN!$HI$2:$HI$150=BD$3)*(GMWSCEN!$HJ$2:$HJ$150=BD$1),0),$B31-1973)</f>
        <v>-0.32854080000000002</v>
      </c>
      <c r="BE31" cm="1">
        <f t="array" ref="BE31">INDEX(GMWSCEN!$A$2:$HJ$150,MATCH(1,(GMWSCEN!$HI$2:$HI$150=BE$3)*(GMWSCEN!$HJ$2:$HJ$150=BE$1),0),$B31-1973)</f>
        <v>272720</v>
      </c>
      <c r="BF31" cm="1">
        <f t="array" ref="BF31">INDEX(GMWSCEN!$A$2:$HJ$150,MATCH(1,(GMWSCEN!$HI$2:$HI$150=BF$3)*(GMWSCEN!$HJ$2:$HJ$150=BF$1),0),$B31-1973)</f>
        <v>1330</v>
      </c>
      <c r="BG31" cm="1">
        <f t="array" ref="BG31">INDEX(GMWSCEN!$A$2:$HJ$150,MATCH(1,(GMWSCEN!$HI$2:$HI$150=BG$3)*(GMWSCEN!$HJ$2:$HJ$150=BG$1),0),$B31-1973)</f>
        <v>1194</v>
      </c>
      <c r="BH31" cm="1">
        <f t="array" ref="BH31">INDEX(GMWSCEN!$A$2:$HJ$150,MATCH(1,(GMWSCEN!$HI$2:$HI$150=BH$3)*(GMWSCEN!$HJ$2:$HJ$150=BH$1),0),$B31-1973)</f>
        <v>39214</v>
      </c>
      <c r="BI31" cm="1">
        <f t="array" ref="BI31">INDEX(GMWSCEN!$A$2:$HJ$150,MATCH(1,(GMWSCEN!$HI$2:$HI$150=BI$3)*(GMWSCEN!$HJ$2:$HJ$150=BI$1),0),$B31-1973)</f>
        <v>2524</v>
      </c>
      <c r="BJ31" cm="1">
        <f t="array" ref="BJ31">INDEX(GMWSCEN!$A$2:$HJ$150,MATCH(1,(GMWSCEN!$HI$2:$HI$150=BJ$3)*(GMWSCEN!$HJ$2:$HJ$150=BJ$1),0),$B31-1973)</f>
        <v>3687</v>
      </c>
      <c r="BK31" cm="1">
        <f t="array" ref="BK31">INDEX(GMWSCEN!$A$2:$HJ$150,MATCH(1,(GMWSCEN!$HI$2:$HI$150=BK$3)*(GMWSCEN!$HJ$2:$HJ$150=BK$1),0),$B31-1973)</f>
        <v>44095</v>
      </c>
      <c r="BL31" cm="1">
        <f t="array" ref="BL31">INDEX(GMWSCEN!$A$2:$HJ$150,MATCH(1,(GMWSCEN!$HI$2:$HI$150=BL$3)*(GMWSCEN!$HJ$2:$HJ$150=BL$1),0),$B31-1973)</f>
        <v>111237.2</v>
      </c>
      <c r="BM31" cm="1">
        <f t="array" ref="BM31">INDEX(GMWSCEN!$A$2:$HJ$150,MATCH(1,(GMWSCEN!$HI$2:$HI$150=BM$3)*(GMWSCEN!$HJ$2:$HJ$150=BM$1),0),$B31-1973)</f>
        <v>108753</v>
      </c>
      <c r="BN31" cm="1">
        <f t="array" ref="BN31">INDEX(GMWSCEN!$A$2:$HJ$150,MATCH(1,(GMWSCEN!$HI$2:$HI$150=BN$3)*(GMWSCEN!$HJ$2:$HJ$150=BN$1),0),$B31-1973)</f>
        <v>273617.40000000002</v>
      </c>
      <c r="BO31" cm="1">
        <f t="array" ref="BO31">INDEX(GMWSCEN!$A$2:$HJ$150,MATCH(1,(GMWSCEN!$HI$2:$HI$150=BO$3)*(GMWSCEN!$HJ$2:$HJ$150=BO$1),0),$B31-1973)</f>
        <v>39.877160000000003</v>
      </c>
      <c r="BP31" cm="1">
        <f t="array" ref="BP31">INDEX(GMWSCEN!$A$2:$HJ$150,MATCH(1,(GMWSCEN!$HI$2:$HI$150=BP$3)*(GMWSCEN!$HJ$2:$HJ$150=BP$1),0),$B31-1973)</f>
        <v>45.646929999999998</v>
      </c>
      <c r="BQ31" cm="1">
        <f t="array" ref="BQ31">INDEX(GMWSCEN!$A$2:$HJ$150,MATCH(1,(GMWSCEN!$HI$2:$HI$150=BQ$3)*(GMWSCEN!$HJ$2:$HJ$150=BQ$1),0),$B31-1973)</f>
        <v>11.375</v>
      </c>
      <c r="BR31" cm="1">
        <f t="array" ref="BR31">INDEX(GMWSCEN!$A$2:$HJ$150,MATCH(1,(GMWSCEN!$HI$2:$HI$150=BR$3)*(GMWSCEN!$HJ$2:$HJ$150=BR$1),0),$B31-1973)</f>
        <v>25602.5</v>
      </c>
      <c r="BS31" cm="1">
        <f t="array" ref="BS31">INDEX(GMWSCEN!$A$2:$HJ$150,MATCH(1,(GMWSCEN!$HI$2:$HI$150=BS$3)*(GMWSCEN!$HJ$2:$HJ$150=BS$1),0),$B31-1973)</f>
        <v>66.3</v>
      </c>
      <c r="BT31" cm="1">
        <f t="array" ref="BT31">INDEX(GMWSCEN!$A$2:$HJ$150,MATCH(1,(GMWSCEN!$HI$2:$HI$150=BT$3)*(GMWSCEN!$HJ$2:$HJ$150=BT$1),0),$B31-1973)</f>
        <v>1E-3</v>
      </c>
      <c r="BU31" cm="1">
        <f t="array" ref="BU31">INDEX(GMWSCEN!$A$2:$HJ$150,MATCH(1,(GMWSCEN!$HI$2:$HI$150=BU$3)*(GMWSCEN!$HJ$2:$HJ$150=BU$1),0),$B31-1973)</f>
        <v>11.3</v>
      </c>
      <c r="BV31" cm="1">
        <f t="array" ref="BV31">INDEX(GMWSCEN!$A$2:$HJ$150,MATCH(1,(GMWSCEN!$HI$2:$HI$150=BV$3)*(GMWSCEN!$HJ$2:$HJ$150=BV$1),0),$B31-1973)</f>
        <v>-0.32854080000000002</v>
      </c>
      <c r="BY31">
        <f t="shared" si="47"/>
        <v>1985</v>
      </c>
      <c r="BZ31" t="str">
        <f t="shared" ref="BZ31" si="52">BY31&amp;"01"</f>
        <v>198501</v>
      </c>
      <c r="CB31">
        <f t="shared" si="45"/>
        <v>2004</v>
      </c>
      <c r="CC31">
        <f t="shared" si="46"/>
        <v>200401</v>
      </c>
      <c r="CD31" s="11">
        <f t="shared" si="8"/>
        <v>1798862</v>
      </c>
      <c r="CE31" s="11">
        <f t="shared" si="8"/>
        <v>52471</v>
      </c>
      <c r="CF31" s="11">
        <f t="shared" si="8"/>
        <v>-25011</v>
      </c>
      <c r="CG31" s="11">
        <f t="shared" si="8"/>
        <v>478732</v>
      </c>
      <c r="CH31" s="11">
        <f t="shared" si="8"/>
        <v>27460</v>
      </c>
      <c r="CI31" s="11">
        <f t="shared" si="8"/>
        <v>29844</v>
      </c>
      <c r="CJ31" s="11">
        <f t="shared" si="8"/>
        <v>483565</v>
      </c>
      <c r="CK31" s="11">
        <f t="shared" si="9"/>
        <v>460900</v>
      </c>
      <c r="CL31" s="11">
        <f t="shared" si="10"/>
        <v>1341238</v>
      </c>
      <c r="CM31" s="11">
        <f t="shared" si="10"/>
        <v>1750590.5</v>
      </c>
      <c r="CN31" s="13">
        <f t="shared" si="11"/>
        <v>74.556775000000002</v>
      </c>
      <c r="CO31" s="13">
        <f t="shared" si="11"/>
        <v>76.858332500000003</v>
      </c>
      <c r="CP31" s="13">
        <f t="shared" si="11"/>
        <v>4.6875</v>
      </c>
      <c r="CQ31" s="11">
        <f t="shared" si="12"/>
        <v>169997</v>
      </c>
      <c r="CR31" s="13">
        <f t="shared" si="13"/>
        <v>100.45</v>
      </c>
      <c r="CS31" s="11">
        <f t="shared" si="14"/>
        <v>121438</v>
      </c>
      <c r="CT31" s="13">
        <f t="shared" si="15"/>
        <v>4.7249999999999996</v>
      </c>
      <c r="CU31" s="10">
        <f t="shared" si="16"/>
        <v>2.2883420000000001</v>
      </c>
      <c r="CV31" s="11">
        <f t="shared" si="17"/>
        <v>1798862</v>
      </c>
      <c r="CW31" s="11">
        <f t="shared" si="17"/>
        <v>52471</v>
      </c>
      <c r="CX31" s="11">
        <f t="shared" si="17"/>
        <v>-25011</v>
      </c>
      <c r="CY31" s="11">
        <f t="shared" si="17"/>
        <v>478732</v>
      </c>
      <c r="CZ31" s="11">
        <f t="shared" si="17"/>
        <v>27460</v>
      </c>
      <c r="DA31" s="11">
        <f t="shared" si="17"/>
        <v>29844</v>
      </c>
      <c r="DB31" s="11">
        <f t="shared" si="17"/>
        <v>483565</v>
      </c>
      <c r="DC31" s="11">
        <f t="shared" si="18"/>
        <v>460900</v>
      </c>
      <c r="DD31" s="11">
        <f t="shared" si="19"/>
        <v>1341238</v>
      </c>
      <c r="DE31" s="11">
        <f t="shared" si="19"/>
        <v>1750590.5</v>
      </c>
      <c r="DF31" s="13">
        <f t="shared" si="20"/>
        <v>74.556775000000002</v>
      </c>
      <c r="DG31" s="13">
        <f t="shared" si="20"/>
        <v>76.858332500000003</v>
      </c>
      <c r="DH31" s="13">
        <f t="shared" si="20"/>
        <v>4.6875</v>
      </c>
      <c r="DI31" s="11">
        <f t="shared" si="21"/>
        <v>169997</v>
      </c>
      <c r="DJ31" s="13">
        <f t="shared" si="22"/>
        <v>100.45</v>
      </c>
      <c r="DK31" s="11">
        <f t="shared" si="23"/>
        <v>121438</v>
      </c>
      <c r="DL31" s="13">
        <f t="shared" si="24"/>
        <v>4.7249999999999996</v>
      </c>
      <c r="DM31" s="10">
        <f t="shared" si="25"/>
        <v>2.2883420000000001</v>
      </c>
      <c r="DN31" s="11">
        <f t="shared" si="26"/>
        <v>1798862</v>
      </c>
      <c r="DO31" s="11">
        <f t="shared" si="26"/>
        <v>52471</v>
      </c>
      <c r="DP31" s="11">
        <f t="shared" si="26"/>
        <v>-25011</v>
      </c>
      <c r="DQ31" s="11">
        <f t="shared" si="26"/>
        <v>478732</v>
      </c>
      <c r="DR31" s="11">
        <f t="shared" si="26"/>
        <v>27460</v>
      </c>
      <c r="DS31" s="11">
        <f t="shared" si="26"/>
        <v>29844</v>
      </c>
      <c r="DT31" s="11">
        <f t="shared" si="26"/>
        <v>483565</v>
      </c>
      <c r="DU31" s="11">
        <f t="shared" si="27"/>
        <v>460900</v>
      </c>
      <c r="DV31" s="11">
        <f t="shared" si="28"/>
        <v>1341238</v>
      </c>
      <c r="DW31" s="11">
        <f t="shared" si="28"/>
        <v>1750590.5</v>
      </c>
      <c r="DX31" s="13">
        <f t="shared" si="29"/>
        <v>74.556775000000002</v>
      </c>
      <c r="DY31" s="13">
        <f t="shared" si="29"/>
        <v>76.858332500000003</v>
      </c>
      <c r="DZ31" s="13">
        <f t="shared" si="29"/>
        <v>4.6875</v>
      </c>
      <c r="EA31" s="11">
        <f t="shared" si="30"/>
        <v>169997</v>
      </c>
      <c r="EB31" s="13">
        <f t="shared" si="31"/>
        <v>100.45</v>
      </c>
      <c r="EC31" s="11">
        <f t="shared" si="32"/>
        <v>121438</v>
      </c>
      <c r="ED31" s="13">
        <f t="shared" si="33"/>
        <v>4.7249999999999996</v>
      </c>
      <c r="EE31" s="10">
        <f t="shared" si="34"/>
        <v>2.2883420000000001</v>
      </c>
      <c r="EF31" s="11">
        <f t="shared" si="35"/>
        <v>1798862</v>
      </c>
      <c r="EG31" s="11">
        <f t="shared" si="35"/>
        <v>52471</v>
      </c>
      <c r="EH31" s="11">
        <f t="shared" si="35"/>
        <v>-25011</v>
      </c>
      <c r="EI31" s="11">
        <f t="shared" si="35"/>
        <v>478732</v>
      </c>
      <c r="EJ31" s="11">
        <f t="shared" si="35"/>
        <v>27460</v>
      </c>
      <c r="EK31" s="11">
        <f t="shared" si="35"/>
        <v>29844</v>
      </c>
      <c r="EL31" s="11">
        <f t="shared" si="35"/>
        <v>483565</v>
      </c>
      <c r="EM31" s="11">
        <f t="shared" si="36"/>
        <v>460900</v>
      </c>
      <c r="EN31" s="11">
        <f t="shared" si="37"/>
        <v>1341238</v>
      </c>
      <c r="EO31" s="11">
        <f t="shared" si="37"/>
        <v>1750590.5</v>
      </c>
      <c r="EP31" s="13">
        <f t="shared" si="38"/>
        <v>74.556775000000002</v>
      </c>
      <c r="EQ31" s="13">
        <f t="shared" si="38"/>
        <v>76.858332500000003</v>
      </c>
      <c r="ER31" s="13">
        <f t="shared" si="38"/>
        <v>4.6875</v>
      </c>
      <c r="ES31" s="11">
        <f t="shared" si="39"/>
        <v>169997</v>
      </c>
      <c r="ET31" s="13">
        <f t="shared" si="40"/>
        <v>100.45</v>
      </c>
      <c r="EU31" s="11">
        <f t="shared" si="41"/>
        <v>121438</v>
      </c>
      <c r="EV31" s="13">
        <f t="shared" si="42"/>
        <v>4.7249999999999996</v>
      </c>
      <c r="EW31" s="10">
        <f t="shared" si="43"/>
        <v>2.2883420000000001</v>
      </c>
    </row>
    <row r="32" spans="1:153">
      <c r="B32">
        <f t="shared" si="44"/>
        <v>2005</v>
      </c>
      <c r="C32" cm="1">
        <f t="array" ref="C32">INDEX(GMWSCEN!$A$2:$HJ$150,MATCH(1,(GMWSCEN!$HI$2:$HI$150=C$3)*(GMWSCEN!$HJ$2:$HJ$150=C$1),0),$B32-1973)</f>
        <v>275136</v>
      </c>
      <c r="D32" cm="1">
        <f t="array" ref="D32">INDEX(GMWSCEN!$A$2:$HJ$150,MATCH(1,(GMWSCEN!$HI$2:$HI$150=D$3)*(GMWSCEN!$HJ$2:$HJ$150=D$1),0),$B32-1973)</f>
        <v>3479</v>
      </c>
      <c r="E32" cm="1">
        <f t="array" ref="E32">INDEX(GMWSCEN!$A$2:$HJ$150,MATCH(1,(GMWSCEN!$HI$2:$HI$150=E$3)*(GMWSCEN!$HJ$2:$HJ$150=E$1),0),$B32-1973)</f>
        <v>-2874</v>
      </c>
      <c r="F32" cm="1">
        <f t="array" ref="F32">INDEX(GMWSCEN!$A$2:$HJ$150,MATCH(1,(GMWSCEN!$HI$2:$HI$150=F$3)*(GMWSCEN!$HJ$2:$HJ$150=F$1),0),$B32-1973)</f>
        <v>38256</v>
      </c>
      <c r="G32" cm="1">
        <f t="array" ref="G32">INDEX(GMWSCEN!$A$2:$HJ$150,MATCH(1,(GMWSCEN!$HI$2:$HI$150=G$3)*(GMWSCEN!$HJ$2:$HJ$150=G$1),0),$B32-1973)</f>
        <v>689</v>
      </c>
      <c r="H32" cm="1">
        <f t="array" ref="H32">INDEX(GMWSCEN!$A$2:$HJ$150,MATCH(1,(GMWSCEN!$HI$2:$HI$150=H$3)*(GMWSCEN!$HJ$2:$HJ$150=H$1),0),$B32-1973)</f>
        <v>3755</v>
      </c>
      <c r="I32" cm="1">
        <f t="array" ref="I32">INDEX(GMWSCEN!$A$2:$HJ$150,MATCH(1,(GMWSCEN!$HI$2:$HI$150=I$3)*(GMWSCEN!$HJ$2:$HJ$150=I$1),0),$B32-1973)</f>
        <v>39137</v>
      </c>
      <c r="J32" cm="1">
        <f t="array" ref="J32">INDEX(GMWSCEN!$A$2:$HJ$150,MATCH(1,(GMWSCEN!$HI$2:$HI$150=J$3)*(GMWSCEN!$HJ$2:$HJ$150=J$1),0),$B32-1973)</f>
        <v>113988.8</v>
      </c>
      <c r="K32" cm="1">
        <f t="array" ref="K32">INDEX(GMWSCEN!$A$2:$HJ$150,MATCH(1,(GMWSCEN!$HI$2:$HI$150=K$3)*(GMWSCEN!$HJ$2:$HJ$150=K$1),0),$B32-1973)</f>
        <v>110079</v>
      </c>
      <c r="L32" cm="1">
        <f t="array" ref="L32">INDEX(GMWSCEN!$A$2:$HJ$150,MATCH(1,(GMWSCEN!$HI$2:$HI$150=L$3)*(GMWSCEN!$HJ$2:$HJ$150=L$1),0),$B32-1973)</f>
        <v>275136</v>
      </c>
      <c r="M32" cm="1">
        <f t="array" ref="M32">INDEX(GMWSCEN!$A$2:$HJ$150,MATCH(1,(GMWSCEN!$HI$2:$HI$150=M$3)*(GMWSCEN!$HJ$2:$HJ$150=M$1),0),$B32-1973)</f>
        <v>40.008940000000003</v>
      </c>
      <c r="N32" cm="1">
        <f t="array" ref="N32">INDEX(GMWSCEN!$A$2:$HJ$150,MATCH(1,(GMWSCEN!$HI$2:$HI$150=N$3)*(GMWSCEN!$HJ$2:$HJ$150=N$1),0),$B32-1973)</f>
        <v>46.3508</v>
      </c>
      <c r="O32" cm="1">
        <f t="array" ref="O32">INDEX(GMWSCEN!$A$2:$HJ$150,MATCH(1,(GMWSCEN!$HI$2:$HI$150=O$3)*(GMWSCEN!$HJ$2:$HJ$150=O$1),0),$B32-1973)</f>
        <v>9.875</v>
      </c>
      <c r="P32" cm="1">
        <f t="array" ref="P32">INDEX(GMWSCEN!$A$2:$HJ$150,MATCH(1,(GMWSCEN!$HI$2:$HI$150=P$3)*(GMWSCEN!$HJ$2:$HJ$150=P$1),0),$B32-1973)</f>
        <v>25553.45</v>
      </c>
      <c r="Q32" cm="1">
        <f t="array" ref="Q32">INDEX(GMWSCEN!$A$2:$HJ$150,MATCH(1,(GMWSCEN!$HI$2:$HI$150=Q$3)*(GMWSCEN!$HJ$2:$HJ$150=Q$1),0),$B32-1973)</f>
        <v>67.3</v>
      </c>
      <c r="R32" cm="1">
        <f t="array" ref="R32">INDEX(GMWSCEN!$A$2:$HJ$150,MATCH(1,(GMWSCEN!$HI$2:$HI$150=R$3)*(GMWSCEN!$HJ$2:$HJ$150=R$1),0),$B32-1973)</f>
        <v>1E-3</v>
      </c>
      <c r="S32" cm="1">
        <f t="array" ref="S32">INDEX(GMWSCEN!$A$2:$HJ$150,MATCH(1,(GMWSCEN!$HI$2:$HI$150=S$3)*(GMWSCEN!$HJ$2:$HJ$150=S$1),0),$B32-1973)</f>
        <v>11.3</v>
      </c>
      <c r="T32" cm="1">
        <f t="array" ref="T32">INDEX(GMWSCEN!$A$2:$HJ$150,MATCH(1,(GMWSCEN!$HI$2:$HI$150=T$3)*(GMWSCEN!$HJ$2:$HJ$150=T$1),0),$B32-1973)</f>
        <v>0</v>
      </c>
      <c r="U32" cm="1">
        <f t="array" ref="U32">INDEX(GMWSCEN!$A$2:$HJ$150,MATCH(1,(GMWSCEN!$HI$2:$HI$150=U$3)*(GMWSCEN!$HJ$2:$HJ$150=U$1),0),$B32-1973)</f>
        <v>275136</v>
      </c>
      <c r="V32" cm="1">
        <f t="array" ref="V32">INDEX(GMWSCEN!$A$2:$HJ$150,MATCH(1,(GMWSCEN!$HI$2:$HI$150=V$3)*(GMWSCEN!$HJ$2:$HJ$150=V$1),0),$B32-1973)</f>
        <v>3479</v>
      </c>
      <c r="W32" cm="1">
        <f t="array" ref="W32">INDEX(GMWSCEN!$A$2:$HJ$150,MATCH(1,(GMWSCEN!$HI$2:$HI$150=W$3)*(GMWSCEN!$HJ$2:$HJ$150=W$1),0),$B32-1973)</f>
        <v>-2874</v>
      </c>
      <c r="X32" cm="1">
        <f t="array" ref="X32">INDEX(GMWSCEN!$A$2:$HJ$150,MATCH(1,(GMWSCEN!$HI$2:$HI$150=X$3)*(GMWSCEN!$HJ$2:$HJ$150=X$1),0),$B32-1973)</f>
        <v>38256</v>
      </c>
      <c r="Y32" cm="1">
        <f t="array" ref="Y32">INDEX(GMWSCEN!$A$2:$HJ$150,MATCH(1,(GMWSCEN!$HI$2:$HI$150=Y$3)*(GMWSCEN!$HJ$2:$HJ$150=Y$1),0),$B32-1973)</f>
        <v>689</v>
      </c>
      <c r="Z32" cm="1">
        <f t="array" ref="Z32">INDEX(GMWSCEN!$A$2:$HJ$150,MATCH(1,(GMWSCEN!$HI$2:$HI$150=Z$3)*(GMWSCEN!$HJ$2:$HJ$150=Z$1),0),$B32-1973)</f>
        <v>3755</v>
      </c>
      <c r="AA32" cm="1">
        <f t="array" ref="AA32">INDEX(GMWSCEN!$A$2:$HJ$150,MATCH(1,(GMWSCEN!$HI$2:$HI$150=AA$3)*(GMWSCEN!$HJ$2:$HJ$150=AA$1),0),$B32-1973)</f>
        <v>39137</v>
      </c>
      <c r="AB32" cm="1">
        <f t="array" ref="AB32">INDEX(GMWSCEN!$A$2:$HJ$150,MATCH(1,(GMWSCEN!$HI$2:$HI$150=AB$3)*(GMWSCEN!$HJ$2:$HJ$150=AB$1),0),$B32-1973)</f>
        <v>113988.8</v>
      </c>
      <c r="AC32" cm="1">
        <f t="array" ref="AC32">INDEX(GMWSCEN!$A$2:$HJ$150,MATCH(1,(GMWSCEN!$HI$2:$HI$150=AC$3)*(GMWSCEN!$HJ$2:$HJ$150=AC$1),0),$B32-1973)</f>
        <v>110079</v>
      </c>
      <c r="AD32" cm="1">
        <f t="array" ref="AD32">INDEX(GMWSCEN!$A$2:$HJ$150,MATCH(1,(GMWSCEN!$HI$2:$HI$150=AD$3)*(GMWSCEN!$HJ$2:$HJ$150=AD$1),0),$B32-1973)</f>
        <v>275136</v>
      </c>
      <c r="AE32" cm="1">
        <f t="array" ref="AE32">INDEX(GMWSCEN!$A$2:$HJ$150,MATCH(1,(GMWSCEN!$HI$2:$HI$150=AE$3)*(GMWSCEN!$HJ$2:$HJ$150=AE$1),0),$B32-1973)</f>
        <v>40.008940000000003</v>
      </c>
      <c r="AF32" cm="1">
        <f t="array" ref="AF32">INDEX(GMWSCEN!$A$2:$HJ$150,MATCH(1,(GMWSCEN!$HI$2:$HI$150=AF$3)*(GMWSCEN!$HJ$2:$HJ$150=AF$1),0),$B32-1973)</f>
        <v>46.3508</v>
      </c>
      <c r="AG32" cm="1">
        <f t="array" ref="AG32">INDEX(GMWSCEN!$A$2:$HJ$150,MATCH(1,(GMWSCEN!$HI$2:$HI$150=AG$3)*(GMWSCEN!$HJ$2:$HJ$150=AG$1),0),$B32-1973)</f>
        <v>9.875</v>
      </c>
      <c r="AH32" cm="1">
        <f t="array" ref="AH32">INDEX(GMWSCEN!$A$2:$HJ$150,MATCH(1,(GMWSCEN!$HI$2:$HI$150=AH$3)*(GMWSCEN!$HJ$2:$HJ$150=AH$1),0),$B32-1973)</f>
        <v>25553.45</v>
      </c>
      <c r="AI32" cm="1">
        <f t="array" ref="AI32">INDEX(GMWSCEN!$A$2:$HJ$150,MATCH(1,(GMWSCEN!$HI$2:$HI$150=AI$3)*(GMWSCEN!$HJ$2:$HJ$150=AI$1),0),$B32-1973)</f>
        <v>67.3</v>
      </c>
      <c r="AJ32" cm="1">
        <f t="array" ref="AJ32">INDEX(GMWSCEN!$A$2:$HJ$150,MATCH(1,(GMWSCEN!$HI$2:$HI$150=AJ$3)*(GMWSCEN!$HJ$2:$HJ$150=AJ$1),0),$B32-1973)</f>
        <v>1E-3</v>
      </c>
      <c r="AK32" cm="1">
        <f t="array" ref="AK32">INDEX(GMWSCEN!$A$2:$HJ$150,MATCH(1,(GMWSCEN!$HI$2:$HI$150=AK$3)*(GMWSCEN!$HJ$2:$HJ$150=AK$1),0),$B32-1973)</f>
        <v>11.3</v>
      </c>
      <c r="AL32" cm="1">
        <f t="array" ref="AL32">INDEX(GMWSCEN!$A$2:$HJ$150,MATCH(1,(GMWSCEN!$HI$2:$HI$150=AL$3)*(GMWSCEN!$HJ$2:$HJ$150=AL$1),0),$B32-1973)</f>
        <v>0</v>
      </c>
      <c r="AM32" cm="1">
        <f t="array" ref="AM32">INDEX(GMWSCEN!$A$2:$HJ$150,MATCH(1,(GMWSCEN!$HI$2:$HI$150=AM$3)*(GMWSCEN!$HJ$2:$HJ$150=AM$1),0),$B32-1973)</f>
        <v>275136</v>
      </c>
      <c r="AN32" cm="1">
        <f t="array" ref="AN32">INDEX(GMWSCEN!$A$2:$HJ$150,MATCH(1,(GMWSCEN!$HI$2:$HI$150=AN$3)*(GMWSCEN!$HJ$2:$HJ$150=AN$1),0),$B32-1973)</f>
        <v>3479</v>
      </c>
      <c r="AO32" cm="1">
        <f t="array" ref="AO32">INDEX(GMWSCEN!$A$2:$HJ$150,MATCH(1,(GMWSCEN!$HI$2:$HI$150=AO$3)*(GMWSCEN!$HJ$2:$HJ$150=AO$1),0),$B32-1973)</f>
        <v>-2874</v>
      </c>
      <c r="AP32" cm="1">
        <f t="array" ref="AP32">INDEX(GMWSCEN!$A$2:$HJ$150,MATCH(1,(GMWSCEN!$HI$2:$HI$150=AP$3)*(GMWSCEN!$HJ$2:$HJ$150=AP$1),0),$B32-1973)</f>
        <v>38256</v>
      </c>
      <c r="AQ32" cm="1">
        <f t="array" ref="AQ32">INDEX(GMWSCEN!$A$2:$HJ$150,MATCH(1,(GMWSCEN!$HI$2:$HI$150=AQ$3)*(GMWSCEN!$HJ$2:$HJ$150=AQ$1),0),$B32-1973)</f>
        <v>689</v>
      </c>
      <c r="AR32" cm="1">
        <f t="array" ref="AR32">INDEX(GMWSCEN!$A$2:$HJ$150,MATCH(1,(GMWSCEN!$HI$2:$HI$150=AR$3)*(GMWSCEN!$HJ$2:$HJ$150=AR$1),0),$B32-1973)</f>
        <v>3755</v>
      </c>
      <c r="AS32" cm="1">
        <f t="array" ref="AS32">INDEX(GMWSCEN!$A$2:$HJ$150,MATCH(1,(GMWSCEN!$HI$2:$HI$150=AS$3)*(GMWSCEN!$HJ$2:$HJ$150=AS$1),0),$B32-1973)</f>
        <v>39137</v>
      </c>
      <c r="AT32" cm="1">
        <f t="array" ref="AT32">INDEX(GMWSCEN!$A$2:$HJ$150,MATCH(1,(GMWSCEN!$HI$2:$HI$150=AT$3)*(GMWSCEN!$HJ$2:$HJ$150=AT$1),0),$B32-1973)</f>
        <v>113988.8</v>
      </c>
      <c r="AU32" cm="1">
        <f t="array" ref="AU32">INDEX(GMWSCEN!$A$2:$HJ$150,MATCH(1,(GMWSCEN!$HI$2:$HI$150=AU$3)*(GMWSCEN!$HJ$2:$HJ$150=AU$1),0),$B32-1973)</f>
        <v>110079</v>
      </c>
      <c r="AV32" cm="1">
        <f t="array" ref="AV32">INDEX(GMWSCEN!$A$2:$HJ$150,MATCH(1,(GMWSCEN!$HI$2:$HI$150=AV$3)*(GMWSCEN!$HJ$2:$HJ$150=AV$1),0),$B32-1973)</f>
        <v>275136</v>
      </c>
      <c r="AW32" cm="1">
        <f t="array" ref="AW32">INDEX(GMWSCEN!$A$2:$HJ$150,MATCH(1,(GMWSCEN!$HI$2:$HI$150=AW$3)*(GMWSCEN!$HJ$2:$HJ$150=AW$1),0),$B32-1973)</f>
        <v>40.008940000000003</v>
      </c>
      <c r="AX32" cm="1">
        <f t="array" ref="AX32">INDEX(GMWSCEN!$A$2:$HJ$150,MATCH(1,(GMWSCEN!$HI$2:$HI$150=AX$3)*(GMWSCEN!$HJ$2:$HJ$150=AX$1),0),$B32-1973)</f>
        <v>46.3508</v>
      </c>
      <c r="AY32" cm="1">
        <f t="array" ref="AY32">INDEX(GMWSCEN!$A$2:$HJ$150,MATCH(1,(GMWSCEN!$HI$2:$HI$150=AY$3)*(GMWSCEN!$HJ$2:$HJ$150=AY$1),0),$B32-1973)</f>
        <v>9.875</v>
      </c>
      <c r="AZ32" cm="1">
        <f t="array" ref="AZ32">INDEX(GMWSCEN!$A$2:$HJ$150,MATCH(1,(GMWSCEN!$HI$2:$HI$150=AZ$3)*(GMWSCEN!$HJ$2:$HJ$150=AZ$1),0),$B32-1973)</f>
        <v>25553.45</v>
      </c>
      <c r="BA32" cm="1">
        <f t="array" ref="BA32">INDEX(GMWSCEN!$A$2:$HJ$150,MATCH(1,(GMWSCEN!$HI$2:$HI$150=BA$3)*(GMWSCEN!$HJ$2:$HJ$150=BA$1),0),$B32-1973)</f>
        <v>67.3</v>
      </c>
      <c r="BB32" cm="1">
        <f t="array" ref="BB32">INDEX(GMWSCEN!$A$2:$HJ$150,MATCH(1,(GMWSCEN!$HI$2:$HI$150=BB$3)*(GMWSCEN!$HJ$2:$HJ$150=BB$1),0),$B32-1973)</f>
        <v>1E-3</v>
      </c>
      <c r="BC32" cm="1">
        <f t="array" ref="BC32">INDEX(GMWSCEN!$A$2:$HJ$150,MATCH(1,(GMWSCEN!$HI$2:$HI$150=BC$3)*(GMWSCEN!$HJ$2:$HJ$150=BC$1),0),$B32-1973)</f>
        <v>11.3</v>
      </c>
      <c r="BD32" cm="1">
        <f t="array" ref="BD32">INDEX(GMWSCEN!$A$2:$HJ$150,MATCH(1,(GMWSCEN!$HI$2:$HI$150=BD$3)*(GMWSCEN!$HJ$2:$HJ$150=BD$1),0),$B32-1973)</f>
        <v>0</v>
      </c>
      <c r="BE32" cm="1">
        <f t="array" ref="BE32">INDEX(GMWSCEN!$A$2:$HJ$150,MATCH(1,(GMWSCEN!$HI$2:$HI$150=BE$3)*(GMWSCEN!$HJ$2:$HJ$150=BE$1),0),$B32-1973)</f>
        <v>275136</v>
      </c>
      <c r="BF32" cm="1">
        <f t="array" ref="BF32">INDEX(GMWSCEN!$A$2:$HJ$150,MATCH(1,(GMWSCEN!$HI$2:$HI$150=BF$3)*(GMWSCEN!$HJ$2:$HJ$150=BF$1),0),$B32-1973)</f>
        <v>3479</v>
      </c>
      <c r="BG32" cm="1">
        <f t="array" ref="BG32">INDEX(GMWSCEN!$A$2:$HJ$150,MATCH(1,(GMWSCEN!$HI$2:$HI$150=BG$3)*(GMWSCEN!$HJ$2:$HJ$150=BG$1),0),$B32-1973)</f>
        <v>-2874</v>
      </c>
      <c r="BH32" cm="1">
        <f t="array" ref="BH32">INDEX(GMWSCEN!$A$2:$HJ$150,MATCH(1,(GMWSCEN!$HI$2:$HI$150=BH$3)*(GMWSCEN!$HJ$2:$HJ$150=BH$1),0),$B32-1973)</f>
        <v>38256</v>
      </c>
      <c r="BI32" cm="1">
        <f t="array" ref="BI32">INDEX(GMWSCEN!$A$2:$HJ$150,MATCH(1,(GMWSCEN!$HI$2:$HI$150=BI$3)*(GMWSCEN!$HJ$2:$HJ$150=BI$1),0),$B32-1973)</f>
        <v>689</v>
      </c>
      <c r="BJ32" cm="1">
        <f t="array" ref="BJ32">INDEX(GMWSCEN!$A$2:$HJ$150,MATCH(1,(GMWSCEN!$HI$2:$HI$150=BJ$3)*(GMWSCEN!$HJ$2:$HJ$150=BJ$1),0),$B32-1973)</f>
        <v>3755</v>
      </c>
      <c r="BK32" cm="1">
        <f t="array" ref="BK32">INDEX(GMWSCEN!$A$2:$HJ$150,MATCH(1,(GMWSCEN!$HI$2:$HI$150=BK$3)*(GMWSCEN!$HJ$2:$HJ$150=BK$1),0),$B32-1973)</f>
        <v>39137</v>
      </c>
      <c r="BL32" cm="1">
        <f t="array" ref="BL32">INDEX(GMWSCEN!$A$2:$HJ$150,MATCH(1,(GMWSCEN!$HI$2:$HI$150=BL$3)*(GMWSCEN!$HJ$2:$HJ$150=BL$1),0),$B32-1973)</f>
        <v>113988.8</v>
      </c>
      <c r="BM32" cm="1">
        <f t="array" ref="BM32">INDEX(GMWSCEN!$A$2:$HJ$150,MATCH(1,(GMWSCEN!$HI$2:$HI$150=BM$3)*(GMWSCEN!$HJ$2:$HJ$150=BM$1),0),$B32-1973)</f>
        <v>110079</v>
      </c>
      <c r="BN32" cm="1">
        <f t="array" ref="BN32">INDEX(GMWSCEN!$A$2:$HJ$150,MATCH(1,(GMWSCEN!$HI$2:$HI$150=BN$3)*(GMWSCEN!$HJ$2:$HJ$150=BN$1),0),$B32-1973)</f>
        <v>275136</v>
      </c>
      <c r="BO32" cm="1">
        <f t="array" ref="BO32">INDEX(GMWSCEN!$A$2:$HJ$150,MATCH(1,(GMWSCEN!$HI$2:$HI$150=BO$3)*(GMWSCEN!$HJ$2:$HJ$150=BO$1),0),$B32-1973)</f>
        <v>40.008940000000003</v>
      </c>
      <c r="BP32" cm="1">
        <f t="array" ref="BP32">INDEX(GMWSCEN!$A$2:$HJ$150,MATCH(1,(GMWSCEN!$HI$2:$HI$150=BP$3)*(GMWSCEN!$HJ$2:$HJ$150=BP$1),0),$B32-1973)</f>
        <v>46.3508</v>
      </c>
      <c r="BQ32" cm="1">
        <f t="array" ref="BQ32">INDEX(GMWSCEN!$A$2:$HJ$150,MATCH(1,(GMWSCEN!$HI$2:$HI$150=BQ$3)*(GMWSCEN!$HJ$2:$HJ$150=BQ$1),0),$B32-1973)</f>
        <v>9.875</v>
      </c>
      <c r="BR32" cm="1">
        <f t="array" ref="BR32">INDEX(GMWSCEN!$A$2:$HJ$150,MATCH(1,(GMWSCEN!$HI$2:$HI$150=BR$3)*(GMWSCEN!$HJ$2:$HJ$150=BR$1),0),$B32-1973)</f>
        <v>25553.45</v>
      </c>
      <c r="BS32" cm="1">
        <f t="array" ref="BS32">INDEX(GMWSCEN!$A$2:$HJ$150,MATCH(1,(GMWSCEN!$HI$2:$HI$150=BS$3)*(GMWSCEN!$HJ$2:$HJ$150=BS$1),0),$B32-1973)</f>
        <v>67.3</v>
      </c>
      <c r="BT32" cm="1">
        <f t="array" ref="BT32">INDEX(GMWSCEN!$A$2:$HJ$150,MATCH(1,(GMWSCEN!$HI$2:$HI$150=BT$3)*(GMWSCEN!$HJ$2:$HJ$150=BT$1),0),$B32-1973)</f>
        <v>1E-3</v>
      </c>
      <c r="BU32" cm="1">
        <f t="array" ref="BU32">INDEX(GMWSCEN!$A$2:$HJ$150,MATCH(1,(GMWSCEN!$HI$2:$HI$150=BU$3)*(GMWSCEN!$HJ$2:$HJ$150=BU$1),0),$B32-1973)</f>
        <v>11.3</v>
      </c>
      <c r="BV32" cm="1">
        <f t="array" ref="BV32">INDEX(GMWSCEN!$A$2:$HJ$150,MATCH(1,(GMWSCEN!$HI$2:$HI$150=BV$3)*(GMWSCEN!$HJ$2:$HJ$150=BV$1),0),$B32-1973)</f>
        <v>0</v>
      </c>
      <c r="BY32">
        <f t="shared" si="47"/>
        <v>1986</v>
      </c>
      <c r="CB32">
        <f t="shared" si="45"/>
        <v>2005</v>
      </c>
      <c r="CC32">
        <f t="shared" si="46"/>
        <v>200501</v>
      </c>
      <c r="CD32" s="11">
        <f t="shared" si="8"/>
        <v>1851983</v>
      </c>
      <c r="CE32" s="11">
        <f t="shared" si="8"/>
        <v>46435</v>
      </c>
      <c r="CF32" s="11">
        <f t="shared" si="8"/>
        <v>-20164</v>
      </c>
      <c r="CG32" s="11">
        <f t="shared" si="8"/>
        <v>508060</v>
      </c>
      <c r="CH32" s="11">
        <f t="shared" si="8"/>
        <v>26271</v>
      </c>
      <c r="CI32" s="11">
        <f t="shared" si="8"/>
        <v>32203</v>
      </c>
      <c r="CJ32" s="11">
        <f t="shared" si="8"/>
        <v>520099</v>
      </c>
      <c r="CK32" s="11">
        <f t="shared" si="9"/>
        <v>499400</v>
      </c>
      <c r="CL32" s="11">
        <f t="shared" si="10"/>
        <v>1418626</v>
      </c>
      <c r="CM32" s="11">
        <f t="shared" si="10"/>
        <v>1803271.2000000002</v>
      </c>
      <c r="CN32" s="13">
        <f t="shared" si="11"/>
        <v>76.597210000000004</v>
      </c>
      <c r="CO32" s="13">
        <f t="shared" si="11"/>
        <v>78.474999999999994</v>
      </c>
      <c r="CP32" s="13">
        <f t="shared" si="11"/>
        <v>4.5625</v>
      </c>
      <c r="CQ32" s="11">
        <f t="shared" si="12"/>
        <v>176037</v>
      </c>
      <c r="CR32" s="13">
        <f t="shared" si="13"/>
        <v>101.32499999999999</v>
      </c>
      <c r="CS32" s="11">
        <f t="shared" si="14"/>
        <v>121614</v>
      </c>
      <c r="CT32" s="13">
        <f t="shared" si="15"/>
        <v>4.95</v>
      </c>
      <c r="CU32" s="10">
        <f t="shared" si="16"/>
        <v>2.6190760000000002</v>
      </c>
      <c r="CV32" s="11">
        <f t="shared" si="17"/>
        <v>1851983</v>
      </c>
      <c r="CW32" s="11">
        <f t="shared" si="17"/>
        <v>46435</v>
      </c>
      <c r="CX32" s="11">
        <f t="shared" si="17"/>
        <v>-20164</v>
      </c>
      <c r="CY32" s="11">
        <f t="shared" si="17"/>
        <v>508060</v>
      </c>
      <c r="CZ32" s="11">
        <f t="shared" si="17"/>
        <v>26271</v>
      </c>
      <c r="DA32" s="11">
        <f t="shared" si="17"/>
        <v>32203</v>
      </c>
      <c r="DB32" s="11">
        <f t="shared" si="17"/>
        <v>520099</v>
      </c>
      <c r="DC32" s="11">
        <f t="shared" si="18"/>
        <v>499400</v>
      </c>
      <c r="DD32" s="11">
        <f t="shared" si="19"/>
        <v>1418626</v>
      </c>
      <c r="DE32" s="11">
        <f t="shared" si="19"/>
        <v>1803271.2000000002</v>
      </c>
      <c r="DF32" s="13">
        <f t="shared" si="20"/>
        <v>76.597210000000004</v>
      </c>
      <c r="DG32" s="13">
        <f t="shared" si="20"/>
        <v>78.474999999999994</v>
      </c>
      <c r="DH32" s="13">
        <f t="shared" si="20"/>
        <v>4.5625</v>
      </c>
      <c r="DI32" s="11">
        <f t="shared" si="21"/>
        <v>176037</v>
      </c>
      <c r="DJ32" s="13">
        <f t="shared" si="22"/>
        <v>101.32499999999999</v>
      </c>
      <c r="DK32" s="11">
        <f t="shared" si="23"/>
        <v>121614</v>
      </c>
      <c r="DL32" s="13">
        <f t="shared" si="24"/>
        <v>4.95</v>
      </c>
      <c r="DM32" s="10">
        <f t="shared" si="25"/>
        <v>2.6190760000000002</v>
      </c>
      <c r="DN32" s="11">
        <f t="shared" si="26"/>
        <v>1851983</v>
      </c>
      <c r="DO32" s="11">
        <f t="shared" si="26"/>
        <v>46435</v>
      </c>
      <c r="DP32" s="11">
        <f t="shared" si="26"/>
        <v>-20164</v>
      </c>
      <c r="DQ32" s="11">
        <f t="shared" si="26"/>
        <v>508060</v>
      </c>
      <c r="DR32" s="11">
        <f t="shared" si="26"/>
        <v>26271</v>
      </c>
      <c r="DS32" s="11">
        <f t="shared" si="26"/>
        <v>32203</v>
      </c>
      <c r="DT32" s="11">
        <f t="shared" si="26"/>
        <v>520099</v>
      </c>
      <c r="DU32" s="11">
        <f t="shared" si="27"/>
        <v>499400</v>
      </c>
      <c r="DV32" s="11">
        <f t="shared" si="28"/>
        <v>1418626</v>
      </c>
      <c r="DW32" s="11">
        <f t="shared" si="28"/>
        <v>1803271.2000000002</v>
      </c>
      <c r="DX32" s="13">
        <f t="shared" si="29"/>
        <v>76.597210000000004</v>
      </c>
      <c r="DY32" s="13">
        <f t="shared" si="29"/>
        <v>78.474999999999994</v>
      </c>
      <c r="DZ32" s="13">
        <f t="shared" si="29"/>
        <v>4.5625</v>
      </c>
      <c r="EA32" s="11">
        <f t="shared" si="30"/>
        <v>176037</v>
      </c>
      <c r="EB32" s="13">
        <f t="shared" si="31"/>
        <v>101.32499999999999</v>
      </c>
      <c r="EC32" s="11">
        <f t="shared" si="32"/>
        <v>121614</v>
      </c>
      <c r="ED32" s="13">
        <f t="shared" si="33"/>
        <v>4.95</v>
      </c>
      <c r="EE32" s="10">
        <f t="shared" si="34"/>
        <v>2.6190760000000002</v>
      </c>
      <c r="EF32" s="11">
        <f t="shared" si="35"/>
        <v>1851983</v>
      </c>
      <c r="EG32" s="11">
        <f t="shared" si="35"/>
        <v>46435</v>
      </c>
      <c r="EH32" s="11">
        <f t="shared" si="35"/>
        <v>-20164</v>
      </c>
      <c r="EI32" s="11">
        <f t="shared" si="35"/>
        <v>508060</v>
      </c>
      <c r="EJ32" s="11">
        <f t="shared" si="35"/>
        <v>26271</v>
      </c>
      <c r="EK32" s="11">
        <f t="shared" si="35"/>
        <v>32203</v>
      </c>
      <c r="EL32" s="11">
        <f t="shared" si="35"/>
        <v>520099</v>
      </c>
      <c r="EM32" s="11">
        <f t="shared" si="36"/>
        <v>499400</v>
      </c>
      <c r="EN32" s="11">
        <f t="shared" si="37"/>
        <v>1418626</v>
      </c>
      <c r="EO32" s="11">
        <f t="shared" si="37"/>
        <v>1803271.2000000002</v>
      </c>
      <c r="EP32" s="13">
        <f t="shared" si="38"/>
        <v>76.597210000000004</v>
      </c>
      <c r="EQ32" s="13">
        <f t="shared" si="38"/>
        <v>78.474999999999994</v>
      </c>
      <c r="ER32" s="13">
        <f t="shared" si="38"/>
        <v>4.5625</v>
      </c>
      <c r="ES32" s="11">
        <f t="shared" si="39"/>
        <v>176037</v>
      </c>
      <c r="ET32" s="13">
        <f t="shared" si="40"/>
        <v>101.32499999999999</v>
      </c>
      <c r="EU32" s="11">
        <f t="shared" si="41"/>
        <v>121614</v>
      </c>
      <c r="EV32" s="13">
        <f t="shared" si="42"/>
        <v>4.95</v>
      </c>
      <c r="EW32" s="10">
        <f t="shared" si="43"/>
        <v>2.6190760000000002</v>
      </c>
    </row>
    <row r="33" spans="1:153">
      <c r="B33">
        <f t="shared" si="44"/>
        <v>2006</v>
      </c>
      <c r="C33" cm="1">
        <f t="array" ref="C33">INDEX(GMWSCEN!$A$2:$HJ$150,MATCH(1,(GMWSCEN!$HI$2:$HI$150=C$3)*(GMWSCEN!$HJ$2:$HJ$150=C$1),0),$B33-1973)</f>
        <v>276863</v>
      </c>
      <c r="D33" cm="1">
        <f t="array" ref="D33">INDEX(GMWSCEN!$A$2:$HJ$150,MATCH(1,(GMWSCEN!$HI$2:$HI$150=D$3)*(GMWSCEN!$HJ$2:$HJ$150=D$1),0),$B33-1973)</f>
        <v>3898</v>
      </c>
      <c r="E33" cm="1">
        <f t="array" ref="E33">INDEX(GMWSCEN!$A$2:$HJ$150,MATCH(1,(GMWSCEN!$HI$2:$HI$150=E$3)*(GMWSCEN!$HJ$2:$HJ$150=E$1),0),$B33-1973)</f>
        <v>-2900</v>
      </c>
      <c r="F33" cm="1">
        <f t="array" ref="F33">INDEX(GMWSCEN!$A$2:$HJ$150,MATCH(1,(GMWSCEN!$HI$2:$HI$150=F$3)*(GMWSCEN!$HJ$2:$HJ$150=F$1),0),$B33-1973)</f>
        <v>39466</v>
      </c>
      <c r="G33" cm="1">
        <f t="array" ref="G33">INDEX(GMWSCEN!$A$2:$HJ$150,MATCH(1,(GMWSCEN!$HI$2:$HI$150=G$3)*(GMWSCEN!$HJ$2:$HJ$150=G$1),0),$B33-1973)</f>
        <v>1084</v>
      </c>
      <c r="H33" cm="1">
        <f t="array" ref="H33">INDEX(GMWSCEN!$A$2:$HJ$150,MATCH(1,(GMWSCEN!$HI$2:$HI$150=H$3)*(GMWSCEN!$HJ$2:$HJ$150=H$1),0),$B33-1973)</f>
        <v>3823</v>
      </c>
      <c r="I33" cm="1">
        <f t="array" ref="I33">INDEX(GMWSCEN!$A$2:$HJ$150,MATCH(1,(GMWSCEN!$HI$2:$HI$150=I$3)*(GMWSCEN!$HJ$2:$HJ$150=I$1),0),$B33-1973)</f>
        <v>40389</v>
      </c>
      <c r="J33" cm="1">
        <f t="array" ref="J33">INDEX(GMWSCEN!$A$2:$HJ$150,MATCH(1,(GMWSCEN!$HI$2:$HI$150=J$3)*(GMWSCEN!$HJ$2:$HJ$150=J$1),0),$B33-1973)</f>
        <v>115727.6</v>
      </c>
      <c r="K33" cm="1">
        <f t="array" ref="K33">INDEX(GMWSCEN!$A$2:$HJ$150,MATCH(1,(GMWSCEN!$HI$2:$HI$150=K$3)*(GMWSCEN!$HJ$2:$HJ$150=K$1),0),$B33-1973)</f>
        <v>111989</v>
      </c>
      <c r="L33" cm="1">
        <f t="array" ref="L33">INDEX(GMWSCEN!$A$2:$HJ$150,MATCH(1,(GMWSCEN!$HI$2:$HI$150=L$3)*(GMWSCEN!$HJ$2:$HJ$150=L$1),0),$B33-1973)</f>
        <v>276998.5</v>
      </c>
      <c r="M33" cm="1">
        <f t="array" ref="M33">INDEX(GMWSCEN!$A$2:$HJ$150,MATCH(1,(GMWSCEN!$HI$2:$HI$150=M$3)*(GMWSCEN!$HJ$2:$HJ$150=M$1),0),$B33-1973)</f>
        <v>40.449249999999999</v>
      </c>
      <c r="N33" cm="1">
        <f t="array" ref="N33">INDEX(GMWSCEN!$A$2:$HJ$150,MATCH(1,(GMWSCEN!$HI$2:$HI$150=N$3)*(GMWSCEN!$HJ$2:$HJ$150=N$1),0),$B33-1973)</f>
        <v>46.533279999999998</v>
      </c>
      <c r="O33" cm="1">
        <f t="array" ref="O33">INDEX(GMWSCEN!$A$2:$HJ$150,MATCH(1,(GMWSCEN!$HI$2:$HI$150=O$3)*(GMWSCEN!$HJ$2:$HJ$150=O$1),0),$B33-1973)</f>
        <v>9.875</v>
      </c>
      <c r="P33" cm="1">
        <f t="array" ref="P33">INDEX(GMWSCEN!$A$2:$HJ$150,MATCH(1,(GMWSCEN!$HI$2:$HI$150=P$3)*(GMWSCEN!$HJ$2:$HJ$150=P$1),0),$B33-1973)</f>
        <v>25651.54</v>
      </c>
      <c r="Q33" cm="1">
        <f t="array" ref="Q33">INDEX(GMWSCEN!$A$2:$HJ$150,MATCH(1,(GMWSCEN!$HI$2:$HI$150=Q$3)*(GMWSCEN!$HJ$2:$HJ$150=Q$1),0),$B33-1973)</f>
        <v>67.599999999999994</v>
      </c>
      <c r="R33" cm="1">
        <f t="array" ref="R33">INDEX(GMWSCEN!$A$2:$HJ$150,MATCH(1,(GMWSCEN!$HI$2:$HI$150=R$3)*(GMWSCEN!$HJ$2:$HJ$150=R$1),0),$B33-1973)</f>
        <v>1E-3</v>
      </c>
      <c r="S33" cm="1">
        <f t="array" ref="S33">INDEX(GMWSCEN!$A$2:$HJ$150,MATCH(1,(GMWSCEN!$HI$2:$HI$150=S$3)*(GMWSCEN!$HJ$2:$HJ$150=S$1),0),$B33-1973)</f>
        <v>11.4</v>
      </c>
      <c r="T33" cm="1">
        <f t="array" ref="T33">INDEX(GMWSCEN!$A$2:$HJ$150,MATCH(1,(GMWSCEN!$HI$2:$HI$150=T$3)*(GMWSCEN!$HJ$2:$HJ$150=T$1),0),$B33-1973)</f>
        <v>-4.9018859999999997E-2</v>
      </c>
      <c r="U33" cm="1">
        <f t="array" ref="U33">INDEX(GMWSCEN!$A$2:$HJ$150,MATCH(1,(GMWSCEN!$HI$2:$HI$150=U$3)*(GMWSCEN!$HJ$2:$HJ$150=U$1),0),$B33-1973)</f>
        <v>276863</v>
      </c>
      <c r="V33" cm="1">
        <f t="array" ref="V33">INDEX(GMWSCEN!$A$2:$HJ$150,MATCH(1,(GMWSCEN!$HI$2:$HI$150=V$3)*(GMWSCEN!$HJ$2:$HJ$150=V$1),0),$B33-1973)</f>
        <v>3898</v>
      </c>
      <c r="W33" cm="1">
        <f t="array" ref="W33">INDEX(GMWSCEN!$A$2:$HJ$150,MATCH(1,(GMWSCEN!$HI$2:$HI$150=W$3)*(GMWSCEN!$HJ$2:$HJ$150=W$1),0),$B33-1973)</f>
        <v>-2900</v>
      </c>
      <c r="X33" cm="1">
        <f t="array" ref="X33">INDEX(GMWSCEN!$A$2:$HJ$150,MATCH(1,(GMWSCEN!$HI$2:$HI$150=X$3)*(GMWSCEN!$HJ$2:$HJ$150=X$1),0),$B33-1973)</f>
        <v>39466</v>
      </c>
      <c r="Y33" cm="1">
        <f t="array" ref="Y33">INDEX(GMWSCEN!$A$2:$HJ$150,MATCH(1,(GMWSCEN!$HI$2:$HI$150=Y$3)*(GMWSCEN!$HJ$2:$HJ$150=Y$1),0),$B33-1973)</f>
        <v>1084</v>
      </c>
      <c r="Z33" cm="1">
        <f t="array" ref="Z33">INDEX(GMWSCEN!$A$2:$HJ$150,MATCH(1,(GMWSCEN!$HI$2:$HI$150=Z$3)*(GMWSCEN!$HJ$2:$HJ$150=Z$1),0),$B33-1973)</f>
        <v>3823</v>
      </c>
      <c r="AA33" cm="1">
        <f t="array" ref="AA33">INDEX(GMWSCEN!$A$2:$HJ$150,MATCH(1,(GMWSCEN!$HI$2:$HI$150=AA$3)*(GMWSCEN!$HJ$2:$HJ$150=AA$1),0),$B33-1973)</f>
        <v>40389</v>
      </c>
      <c r="AB33" cm="1">
        <f t="array" ref="AB33">INDEX(GMWSCEN!$A$2:$HJ$150,MATCH(1,(GMWSCEN!$HI$2:$HI$150=AB$3)*(GMWSCEN!$HJ$2:$HJ$150=AB$1),0),$B33-1973)</f>
        <v>115727.6</v>
      </c>
      <c r="AC33" cm="1">
        <f t="array" ref="AC33">INDEX(GMWSCEN!$A$2:$HJ$150,MATCH(1,(GMWSCEN!$HI$2:$HI$150=AC$3)*(GMWSCEN!$HJ$2:$HJ$150=AC$1),0),$B33-1973)</f>
        <v>111989</v>
      </c>
      <c r="AD33" cm="1">
        <f t="array" ref="AD33">INDEX(GMWSCEN!$A$2:$HJ$150,MATCH(1,(GMWSCEN!$HI$2:$HI$150=AD$3)*(GMWSCEN!$HJ$2:$HJ$150=AD$1),0),$B33-1973)</f>
        <v>276998.5</v>
      </c>
      <c r="AE33" cm="1">
        <f t="array" ref="AE33">INDEX(GMWSCEN!$A$2:$HJ$150,MATCH(1,(GMWSCEN!$HI$2:$HI$150=AE$3)*(GMWSCEN!$HJ$2:$HJ$150=AE$1),0),$B33-1973)</f>
        <v>40.449249999999999</v>
      </c>
      <c r="AF33" cm="1">
        <f t="array" ref="AF33">INDEX(GMWSCEN!$A$2:$HJ$150,MATCH(1,(GMWSCEN!$HI$2:$HI$150=AF$3)*(GMWSCEN!$HJ$2:$HJ$150=AF$1),0),$B33-1973)</f>
        <v>46.533279999999998</v>
      </c>
      <c r="AG33" cm="1">
        <f t="array" ref="AG33">INDEX(GMWSCEN!$A$2:$HJ$150,MATCH(1,(GMWSCEN!$HI$2:$HI$150=AG$3)*(GMWSCEN!$HJ$2:$HJ$150=AG$1),0),$B33-1973)</f>
        <v>9.875</v>
      </c>
      <c r="AH33" cm="1">
        <f t="array" ref="AH33">INDEX(GMWSCEN!$A$2:$HJ$150,MATCH(1,(GMWSCEN!$HI$2:$HI$150=AH$3)*(GMWSCEN!$HJ$2:$HJ$150=AH$1),0),$B33-1973)</f>
        <v>25651.54</v>
      </c>
      <c r="AI33" cm="1">
        <f t="array" ref="AI33">INDEX(GMWSCEN!$A$2:$HJ$150,MATCH(1,(GMWSCEN!$HI$2:$HI$150=AI$3)*(GMWSCEN!$HJ$2:$HJ$150=AI$1),0),$B33-1973)</f>
        <v>67.599999999999994</v>
      </c>
      <c r="AJ33" cm="1">
        <f t="array" ref="AJ33">INDEX(GMWSCEN!$A$2:$HJ$150,MATCH(1,(GMWSCEN!$HI$2:$HI$150=AJ$3)*(GMWSCEN!$HJ$2:$HJ$150=AJ$1),0),$B33-1973)</f>
        <v>1E-3</v>
      </c>
      <c r="AK33" cm="1">
        <f t="array" ref="AK33">INDEX(GMWSCEN!$A$2:$HJ$150,MATCH(1,(GMWSCEN!$HI$2:$HI$150=AK$3)*(GMWSCEN!$HJ$2:$HJ$150=AK$1),0),$B33-1973)</f>
        <v>11.4</v>
      </c>
      <c r="AL33" cm="1">
        <f t="array" ref="AL33">INDEX(GMWSCEN!$A$2:$HJ$150,MATCH(1,(GMWSCEN!$HI$2:$HI$150=AL$3)*(GMWSCEN!$HJ$2:$HJ$150=AL$1),0),$B33-1973)</f>
        <v>-4.9018859999999997E-2</v>
      </c>
      <c r="AM33" cm="1">
        <f t="array" ref="AM33">INDEX(GMWSCEN!$A$2:$HJ$150,MATCH(1,(GMWSCEN!$HI$2:$HI$150=AM$3)*(GMWSCEN!$HJ$2:$HJ$150=AM$1),0),$B33-1973)</f>
        <v>276863</v>
      </c>
      <c r="AN33" cm="1">
        <f t="array" ref="AN33">INDEX(GMWSCEN!$A$2:$HJ$150,MATCH(1,(GMWSCEN!$HI$2:$HI$150=AN$3)*(GMWSCEN!$HJ$2:$HJ$150=AN$1),0),$B33-1973)</f>
        <v>3898</v>
      </c>
      <c r="AO33" cm="1">
        <f t="array" ref="AO33">INDEX(GMWSCEN!$A$2:$HJ$150,MATCH(1,(GMWSCEN!$HI$2:$HI$150=AO$3)*(GMWSCEN!$HJ$2:$HJ$150=AO$1),0),$B33-1973)</f>
        <v>-2900</v>
      </c>
      <c r="AP33" cm="1">
        <f t="array" ref="AP33">INDEX(GMWSCEN!$A$2:$HJ$150,MATCH(1,(GMWSCEN!$HI$2:$HI$150=AP$3)*(GMWSCEN!$HJ$2:$HJ$150=AP$1),0),$B33-1973)</f>
        <v>39466</v>
      </c>
      <c r="AQ33" cm="1">
        <f t="array" ref="AQ33">INDEX(GMWSCEN!$A$2:$HJ$150,MATCH(1,(GMWSCEN!$HI$2:$HI$150=AQ$3)*(GMWSCEN!$HJ$2:$HJ$150=AQ$1),0),$B33-1973)</f>
        <v>1084</v>
      </c>
      <c r="AR33" cm="1">
        <f t="array" ref="AR33">INDEX(GMWSCEN!$A$2:$HJ$150,MATCH(1,(GMWSCEN!$HI$2:$HI$150=AR$3)*(GMWSCEN!$HJ$2:$HJ$150=AR$1),0),$B33-1973)</f>
        <v>3823</v>
      </c>
      <c r="AS33" cm="1">
        <f t="array" ref="AS33">INDEX(GMWSCEN!$A$2:$HJ$150,MATCH(1,(GMWSCEN!$HI$2:$HI$150=AS$3)*(GMWSCEN!$HJ$2:$HJ$150=AS$1),0),$B33-1973)</f>
        <v>40389</v>
      </c>
      <c r="AT33" cm="1">
        <f t="array" ref="AT33">INDEX(GMWSCEN!$A$2:$HJ$150,MATCH(1,(GMWSCEN!$HI$2:$HI$150=AT$3)*(GMWSCEN!$HJ$2:$HJ$150=AT$1),0),$B33-1973)</f>
        <v>115727.6</v>
      </c>
      <c r="AU33" cm="1">
        <f t="array" ref="AU33">INDEX(GMWSCEN!$A$2:$HJ$150,MATCH(1,(GMWSCEN!$HI$2:$HI$150=AU$3)*(GMWSCEN!$HJ$2:$HJ$150=AU$1),0),$B33-1973)</f>
        <v>111989</v>
      </c>
      <c r="AV33" cm="1">
        <f t="array" ref="AV33">INDEX(GMWSCEN!$A$2:$HJ$150,MATCH(1,(GMWSCEN!$HI$2:$HI$150=AV$3)*(GMWSCEN!$HJ$2:$HJ$150=AV$1),0),$B33-1973)</f>
        <v>276998.5</v>
      </c>
      <c r="AW33" cm="1">
        <f t="array" ref="AW33">INDEX(GMWSCEN!$A$2:$HJ$150,MATCH(1,(GMWSCEN!$HI$2:$HI$150=AW$3)*(GMWSCEN!$HJ$2:$HJ$150=AW$1),0),$B33-1973)</f>
        <v>40.449249999999999</v>
      </c>
      <c r="AX33" cm="1">
        <f t="array" ref="AX33">INDEX(GMWSCEN!$A$2:$HJ$150,MATCH(1,(GMWSCEN!$HI$2:$HI$150=AX$3)*(GMWSCEN!$HJ$2:$HJ$150=AX$1),0),$B33-1973)</f>
        <v>46.533279999999998</v>
      </c>
      <c r="AY33" cm="1">
        <f t="array" ref="AY33">INDEX(GMWSCEN!$A$2:$HJ$150,MATCH(1,(GMWSCEN!$HI$2:$HI$150=AY$3)*(GMWSCEN!$HJ$2:$HJ$150=AY$1),0),$B33-1973)</f>
        <v>9.875</v>
      </c>
      <c r="AZ33" cm="1">
        <f t="array" ref="AZ33">INDEX(GMWSCEN!$A$2:$HJ$150,MATCH(1,(GMWSCEN!$HI$2:$HI$150=AZ$3)*(GMWSCEN!$HJ$2:$HJ$150=AZ$1),0),$B33-1973)</f>
        <v>25651.54</v>
      </c>
      <c r="BA33" cm="1">
        <f t="array" ref="BA33">INDEX(GMWSCEN!$A$2:$HJ$150,MATCH(1,(GMWSCEN!$HI$2:$HI$150=BA$3)*(GMWSCEN!$HJ$2:$HJ$150=BA$1),0),$B33-1973)</f>
        <v>67.599999999999994</v>
      </c>
      <c r="BB33" cm="1">
        <f t="array" ref="BB33">INDEX(GMWSCEN!$A$2:$HJ$150,MATCH(1,(GMWSCEN!$HI$2:$HI$150=BB$3)*(GMWSCEN!$HJ$2:$HJ$150=BB$1),0),$B33-1973)</f>
        <v>1E-3</v>
      </c>
      <c r="BC33" cm="1">
        <f t="array" ref="BC33">INDEX(GMWSCEN!$A$2:$HJ$150,MATCH(1,(GMWSCEN!$HI$2:$HI$150=BC$3)*(GMWSCEN!$HJ$2:$HJ$150=BC$1),0),$B33-1973)</f>
        <v>11.4</v>
      </c>
      <c r="BD33" cm="1">
        <f t="array" ref="BD33">INDEX(GMWSCEN!$A$2:$HJ$150,MATCH(1,(GMWSCEN!$HI$2:$HI$150=BD$3)*(GMWSCEN!$HJ$2:$HJ$150=BD$1),0),$B33-1973)</f>
        <v>-4.9018859999999997E-2</v>
      </c>
      <c r="BE33" cm="1">
        <f t="array" ref="BE33">INDEX(GMWSCEN!$A$2:$HJ$150,MATCH(1,(GMWSCEN!$HI$2:$HI$150=BE$3)*(GMWSCEN!$HJ$2:$HJ$150=BE$1),0),$B33-1973)</f>
        <v>276863</v>
      </c>
      <c r="BF33" cm="1">
        <f t="array" ref="BF33">INDEX(GMWSCEN!$A$2:$HJ$150,MATCH(1,(GMWSCEN!$HI$2:$HI$150=BF$3)*(GMWSCEN!$HJ$2:$HJ$150=BF$1),0),$B33-1973)</f>
        <v>3898</v>
      </c>
      <c r="BG33" cm="1">
        <f t="array" ref="BG33">INDEX(GMWSCEN!$A$2:$HJ$150,MATCH(1,(GMWSCEN!$HI$2:$HI$150=BG$3)*(GMWSCEN!$HJ$2:$HJ$150=BG$1),0),$B33-1973)</f>
        <v>-2900</v>
      </c>
      <c r="BH33" cm="1">
        <f t="array" ref="BH33">INDEX(GMWSCEN!$A$2:$HJ$150,MATCH(1,(GMWSCEN!$HI$2:$HI$150=BH$3)*(GMWSCEN!$HJ$2:$HJ$150=BH$1),0),$B33-1973)</f>
        <v>39466</v>
      </c>
      <c r="BI33" cm="1">
        <f t="array" ref="BI33">INDEX(GMWSCEN!$A$2:$HJ$150,MATCH(1,(GMWSCEN!$HI$2:$HI$150=BI$3)*(GMWSCEN!$HJ$2:$HJ$150=BI$1),0),$B33-1973)</f>
        <v>1084</v>
      </c>
      <c r="BJ33" cm="1">
        <f t="array" ref="BJ33">INDEX(GMWSCEN!$A$2:$HJ$150,MATCH(1,(GMWSCEN!$HI$2:$HI$150=BJ$3)*(GMWSCEN!$HJ$2:$HJ$150=BJ$1),0),$B33-1973)</f>
        <v>3823</v>
      </c>
      <c r="BK33" cm="1">
        <f t="array" ref="BK33">INDEX(GMWSCEN!$A$2:$HJ$150,MATCH(1,(GMWSCEN!$HI$2:$HI$150=BK$3)*(GMWSCEN!$HJ$2:$HJ$150=BK$1),0),$B33-1973)</f>
        <v>40389</v>
      </c>
      <c r="BL33" cm="1">
        <f t="array" ref="BL33">INDEX(GMWSCEN!$A$2:$HJ$150,MATCH(1,(GMWSCEN!$HI$2:$HI$150=BL$3)*(GMWSCEN!$HJ$2:$HJ$150=BL$1),0),$B33-1973)</f>
        <v>115727.6</v>
      </c>
      <c r="BM33" cm="1">
        <f t="array" ref="BM33">INDEX(GMWSCEN!$A$2:$HJ$150,MATCH(1,(GMWSCEN!$HI$2:$HI$150=BM$3)*(GMWSCEN!$HJ$2:$HJ$150=BM$1),0),$B33-1973)</f>
        <v>111989</v>
      </c>
      <c r="BN33" cm="1">
        <f t="array" ref="BN33">INDEX(GMWSCEN!$A$2:$HJ$150,MATCH(1,(GMWSCEN!$HI$2:$HI$150=BN$3)*(GMWSCEN!$HJ$2:$HJ$150=BN$1),0),$B33-1973)</f>
        <v>276998.5</v>
      </c>
      <c r="BO33" cm="1">
        <f t="array" ref="BO33">INDEX(GMWSCEN!$A$2:$HJ$150,MATCH(1,(GMWSCEN!$HI$2:$HI$150=BO$3)*(GMWSCEN!$HJ$2:$HJ$150=BO$1),0),$B33-1973)</f>
        <v>40.449249999999999</v>
      </c>
      <c r="BP33" cm="1">
        <f t="array" ref="BP33">INDEX(GMWSCEN!$A$2:$HJ$150,MATCH(1,(GMWSCEN!$HI$2:$HI$150=BP$3)*(GMWSCEN!$HJ$2:$HJ$150=BP$1),0),$B33-1973)</f>
        <v>46.533279999999998</v>
      </c>
      <c r="BQ33" cm="1">
        <f t="array" ref="BQ33">INDEX(GMWSCEN!$A$2:$HJ$150,MATCH(1,(GMWSCEN!$HI$2:$HI$150=BQ$3)*(GMWSCEN!$HJ$2:$HJ$150=BQ$1),0),$B33-1973)</f>
        <v>9.875</v>
      </c>
      <c r="BR33" cm="1">
        <f t="array" ref="BR33">INDEX(GMWSCEN!$A$2:$HJ$150,MATCH(1,(GMWSCEN!$HI$2:$HI$150=BR$3)*(GMWSCEN!$HJ$2:$HJ$150=BR$1),0),$B33-1973)</f>
        <v>25651.54</v>
      </c>
      <c r="BS33" cm="1">
        <f t="array" ref="BS33">INDEX(GMWSCEN!$A$2:$HJ$150,MATCH(1,(GMWSCEN!$HI$2:$HI$150=BS$3)*(GMWSCEN!$HJ$2:$HJ$150=BS$1),0),$B33-1973)</f>
        <v>67.599999999999994</v>
      </c>
      <c r="BT33" cm="1">
        <f t="array" ref="BT33">INDEX(GMWSCEN!$A$2:$HJ$150,MATCH(1,(GMWSCEN!$HI$2:$HI$150=BT$3)*(GMWSCEN!$HJ$2:$HJ$150=BT$1),0),$B33-1973)</f>
        <v>1E-3</v>
      </c>
      <c r="BU33" cm="1">
        <f t="array" ref="BU33">INDEX(GMWSCEN!$A$2:$HJ$150,MATCH(1,(GMWSCEN!$HI$2:$HI$150=BU$3)*(GMWSCEN!$HJ$2:$HJ$150=BU$1),0),$B33-1973)</f>
        <v>11.4</v>
      </c>
      <c r="BV33" cm="1">
        <f t="array" ref="BV33">INDEX(GMWSCEN!$A$2:$HJ$150,MATCH(1,(GMWSCEN!$HI$2:$HI$150=BV$3)*(GMWSCEN!$HJ$2:$HJ$150=BV$1),0),$B33-1973)</f>
        <v>-4.9018859999999997E-2</v>
      </c>
      <c r="BY33">
        <f t="shared" si="47"/>
        <v>1986</v>
      </c>
      <c r="CB33">
        <f t="shared" si="45"/>
        <v>2006</v>
      </c>
      <c r="CC33">
        <f t="shared" si="46"/>
        <v>200601</v>
      </c>
      <c r="CD33" s="11">
        <f t="shared" si="8"/>
        <v>1891768</v>
      </c>
      <c r="CE33" s="11">
        <f t="shared" si="8"/>
        <v>41974</v>
      </c>
      <c r="CF33" s="11">
        <f t="shared" si="8"/>
        <v>-14978</v>
      </c>
      <c r="CG33" s="11">
        <f t="shared" si="8"/>
        <v>532211</v>
      </c>
      <c r="CH33" s="11">
        <f t="shared" si="8"/>
        <v>26996</v>
      </c>
      <c r="CI33" s="11">
        <f t="shared" si="8"/>
        <v>34209</v>
      </c>
      <c r="CJ33" s="11">
        <f t="shared" si="8"/>
        <v>551442</v>
      </c>
      <c r="CK33" s="11">
        <f t="shared" si="9"/>
        <v>535200</v>
      </c>
      <c r="CL33" s="11">
        <f t="shared" si="10"/>
        <v>1487819</v>
      </c>
      <c r="CM33" s="11">
        <f t="shared" si="10"/>
        <v>1851900.6</v>
      </c>
      <c r="CN33" s="13">
        <f t="shared" si="11"/>
        <v>78.645567499999999</v>
      </c>
      <c r="CO33" s="13">
        <f t="shared" si="11"/>
        <v>80.5</v>
      </c>
      <c r="CP33" s="13">
        <f t="shared" si="11"/>
        <v>4.875</v>
      </c>
      <c r="CQ33" s="11">
        <f t="shared" si="12"/>
        <v>187842</v>
      </c>
      <c r="CR33" s="13">
        <f t="shared" si="13"/>
        <v>104.72500000000001</v>
      </c>
      <c r="CS33" s="11">
        <f t="shared" si="14"/>
        <v>123294</v>
      </c>
      <c r="CT33" s="13">
        <f t="shared" si="15"/>
        <v>5.5</v>
      </c>
      <c r="CU33" s="10">
        <f t="shared" si="16"/>
        <v>2.3413659999999998</v>
      </c>
      <c r="CV33" s="11">
        <f t="shared" si="17"/>
        <v>1891768</v>
      </c>
      <c r="CW33" s="11">
        <f t="shared" si="17"/>
        <v>41974</v>
      </c>
      <c r="CX33" s="11">
        <f t="shared" si="17"/>
        <v>-14978</v>
      </c>
      <c r="CY33" s="11">
        <f t="shared" si="17"/>
        <v>532211</v>
      </c>
      <c r="CZ33" s="11">
        <f t="shared" si="17"/>
        <v>26996</v>
      </c>
      <c r="DA33" s="11">
        <f t="shared" si="17"/>
        <v>34209</v>
      </c>
      <c r="DB33" s="11">
        <f t="shared" si="17"/>
        <v>551442</v>
      </c>
      <c r="DC33" s="11">
        <f t="shared" si="18"/>
        <v>535200</v>
      </c>
      <c r="DD33" s="11">
        <f t="shared" si="19"/>
        <v>1487819</v>
      </c>
      <c r="DE33" s="11">
        <f t="shared" si="19"/>
        <v>1851900.6</v>
      </c>
      <c r="DF33" s="13">
        <f t="shared" si="20"/>
        <v>78.645567499999999</v>
      </c>
      <c r="DG33" s="13">
        <f t="shared" si="20"/>
        <v>80.5</v>
      </c>
      <c r="DH33" s="13">
        <f t="shared" si="20"/>
        <v>4.875</v>
      </c>
      <c r="DI33" s="11">
        <f t="shared" si="21"/>
        <v>187842</v>
      </c>
      <c r="DJ33" s="13">
        <f t="shared" si="22"/>
        <v>104.72500000000001</v>
      </c>
      <c r="DK33" s="11">
        <f t="shared" si="23"/>
        <v>123294</v>
      </c>
      <c r="DL33" s="13">
        <f t="shared" si="24"/>
        <v>5.5</v>
      </c>
      <c r="DM33" s="10">
        <f t="shared" si="25"/>
        <v>2.3413659999999998</v>
      </c>
      <c r="DN33" s="11">
        <f t="shared" si="26"/>
        <v>1891768</v>
      </c>
      <c r="DO33" s="11">
        <f t="shared" si="26"/>
        <v>41974</v>
      </c>
      <c r="DP33" s="11">
        <f t="shared" si="26"/>
        <v>-14978</v>
      </c>
      <c r="DQ33" s="11">
        <f t="shared" si="26"/>
        <v>532211</v>
      </c>
      <c r="DR33" s="11">
        <f t="shared" si="26"/>
        <v>26996</v>
      </c>
      <c r="DS33" s="11">
        <f t="shared" si="26"/>
        <v>34209</v>
      </c>
      <c r="DT33" s="11">
        <f t="shared" si="26"/>
        <v>551442</v>
      </c>
      <c r="DU33" s="11">
        <f t="shared" si="27"/>
        <v>535200</v>
      </c>
      <c r="DV33" s="11">
        <f t="shared" si="28"/>
        <v>1487819</v>
      </c>
      <c r="DW33" s="11">
        <f t="shared" si="28"/>
        <v>1851900.6</v>
      </c>
      <c r="DX33" s="13">
        <f t="shared" si="29"/>
        <v>78.645567499999999</v>
      </c>
      <c r="DY33" s="13">
        <f t="shared" si="29"/>
        <v>80.5</v>
      </c>
      <c r="DZ33" s="13">
        <f t="shared" si="29"/>
        <v>4.875</v>
      </c>
      <c r="EA33" s="11">
        <f t="shared" si="30"/>
        <v>187842</v>
      </c>
      <c r="EB33" s="13">
        <f t="shared" si="31"/>
        <v>104.72500000000001</v>
      </c>
      <c r="EC33" s="11">
        <f t="shared" si="32"/>
        <v>123294</v>
      </c>
      <c r="ED33" s="13">
        <f t="shared" si="33"/>
        <v>5.5</v>
      </c>
      <c r="EE33" s="10">
        <f t="shared" si="34"/>
        <v>2.3413659999999998</v>
      </c>
      <c r="EF33" s="11">
        <f t="shared" si="35"/>
        <v>1891768</v>
      </c>
      <c r="EG33" s="11">
        <f t="shared" si="35"/>
        <v>41974</v>
      </c>
      <c r="EH33" s="11">
        <f t="shared" si="35"/>
        <v>-14978</v>
      </c>
      <c r="EI33" s="11">
        <f t="shared" si="35"/>
        <v>532211</v>
      </c>
      <c r="EJ33" s="11">
        <f t="shared" si="35"/>
        <v>26996</v>
      </c>
      <c r="EK33" s="11">
        <f t="shared" si="35"/>
        <v>34209</v>
      </c>
      <c r="EL33" s="11">
        <f t="shared" si="35"/>
        <v>551442</v>
      </c>
      <c r="EM33" s="11">
        <f t="shared" si="36"/>
        <v>535200</v>
      </c>
      <c r="EN33" s="11">
        <f t="shared" si="37"/>
        <v>1487819</v>
      </c>
      <c r="EO33" s="11">
        <f t="shared" si="37"/>
        <v>1851900.6</v>
      </c>
      <c r="EP33" s="13">
        <f t="shared" si="38"/>
        <v>78.645567499999999</v>
      </c>
      <c r="EQ33" s="13">
        <f t="shared" si="38"/>
        <v>80.5</v>
      </c>
      <c r="ER33" s="13">
        <f t="shared" si="38"/>
        <v>4.875</v>
      </c>
      <c r="ES33" s="11">
        <f t="shared" si="39"/>
        <v>187842</v>
      </c>
      <c r="ET33" s="13">
        <f t="shared" si="40"/>
        <v>104.72500000000001</v>
      </c>
      <c r="EU33" s="11">
        <f t="shared" si="41"/>
        <v>123294</v>
      </c>
      <c r="EV33" s="13">
        <f t="shared" si="42"/>
        <v>5.5</v>
      </c>
      <c r="EW33" s="10">
        <f t="shared" si="43"/>
        <v>2.3413659999999998</v>
      </c>
    </row>
    <row r="34" spans="1:153">
      <c r="B34">
        <f t="shared" si="44"/>
        <v>2007</v>
      </c>
      <c r="C34" cm="1">
        <f t="array" ref="C34">INDEX(GMWSCEN!$A$2:$HJ$150,MATCH(1,(GMWSCEN!$HI$2:$HI$150=C$3)*(GMWSCEN!$HJ$2:$HJ$150=C$1),0),$B34-1973)</f>
        <v>282193</v>
      </c>
      <c r="D34" cm="1">
        <f t="array" ref="D34">INDEX(GMWSCEN!$A$2:$HJ$150,MATCH(1,(GMWSCEN!$HI$2:$HI$150=D$3)*(GMWSCEN!$HJ$2:$HJ$150=D$1),0),$B34-1973)</f>
        <v>250</v>
      </c>
      <c r="E34" cm="1">
        <f t="array" ref="E34">INDEX(GMWSCEN!$A$2:$HJ$150,MATCH(1,(GMWSCEN!$HI$2:$HI$150=E$3)*(GMWSCEN!$HJ$2:$HJ$150=E$1),0),$B34-1973)</f>
        <v>518</v>
      </c>
      <c r="F34" cm="1">
        <f t="array" ref="F34">INDEX(GMWSCEN!$A$2:$HJ$150,MATCH(1,(GMWSCEN!$HI$2:$HI$150=F$3)*(GMWSCEN!$HJ$2:$HJ$150=F$1),0),$B34-1973)</f>
        <v>40118</v>
      </c>
      <c r="G34" cm="1">
        <f t="array" ref="G34">INDEX(GMWSCEN!$A$2:$HJ$150,MATCH(1,(GMWSCEN!$HI$2:$HI$150=G$3)*(GMWSCEN!$HJ$2:$HJ$150=G$1),0),$B34-1973)</f>
        <v>856</v>
      </c>
      <c r="H34" cm="1">
        <f t="array" ref="H34">INDEX(GMWSCEN!$A$2:$HJ$150,MATCH(1,(GMWSCEN!$HI$2:$HI$150=H$3)*(GMWSCEN!$HJ$2:$HJ$150=H$1),0),$B34-1973)</f>
        <v>3846</v>
      </c>
      <c r="I34" cm="1">
        <f t="array" ref="I34">INDEX(GMWSCEN!$A$2:$HJ$150,MATCH(1,(GMWSCEN!$HI$2:$HI$150=I$3)*(GMWSCEN!$HJ$2:$HJ$150=I$1),0),$B34-1973)</f>
        <v>44482</v>
      </c>
      <c r="J34" cm="1">
        <f t="array" ref="J34">INDEX(GMWSCEN!$A$2:$HJ$150,MATCH(1,(GMWSCEN!$HI$2:$HI$150=J$3)*(GMWSCEN!$HJ$2:$HJ$150=J$1),0),$B34-1973)</f>
        <v>116453.6</v>
      </c>
      <c r="K34" cm="1">
        <f t="array" ref="K34">INDEX(GMWSCEN!$A$2:$HJ$150,MATCH(1,(GMWSCEN!$HI$2:$HI$150=K$3)*(GMWSCEN!$HJ$2:$HJ$150=K$1),0),$B34-1973)</f>
        <v>115779</v>
      </c>
      <c r="L34" cm="1">
        <f t="array" ref="L34">INDEX(GMWSCEN!$A$2:$HJ$150,MATCH(1,(GMWSCEN!$HI$2:$HI$150=L$3)*(GMWSCEN!$HJ$2:$HJ$150=L$1),0),$B34-1973)</f>
        <v>278739.90000000002</v>
      </c>
      <c r="M34" cm="1">
        <f t="array" ref="M34">INDEX(GMWSCEN!$A$2:$HJ$150,MATCH(1,(GMWSCEN!$HI$2:$HI$150=M$3)*(GMWSCEN!$HJ$2:$HJ$150=M$1),0),$B34-1973)</f>
        <v>41.028309999999998</v>
      </c>
      <c r="N34" cm="1">
        <f t="array" ref="N34">INDEX(GMWSCEN!$A$2:$HJ$150,MATCH(1,(GMWSCEN!$HI$2:$HI$150=N$3)*(GMWSCEN!$HJ$2:$HJ$150=N$1),0),$B34-1973)</f>
        <v>46.924320000000002</v>
      </c>
      <c r="O34" cm="1">
        <f t="array" ref="O34">INDEX(GMWSCEN!$A$2:$HJ$150,MATCH(1,(GMWSCEN!$HI$2:$HI$150=O$3)*(GMWSCEN!$HJ$2:$HJ$150=O$1),0),$B34-1973)</f>
        <v>10.875</v>
      </c>
      <c r="P34" cm="1">
        <f t="array" ref="P34">INDEX(GMWSCEN!$A$2:$HJ$150,MATCH(1,(GMWSCEN!$HI$2:$HI$150=P$3)*(GMWSCEN!$HJ$2:$HJ$150=P$1),0),$B34-1973)</f>
        <v>26534.39</v>
      </c>
      <c r="Q34" cm="1">
        <f t="array" ref="Q34">INDEX(GMWSCEN!$A$2:$HJ$150,MATCH(1,(GMWSCEN!$HI$2:$HI$150=Q$3)*(GMWSCEN!$HJ$2:$HJ$150=Q$1),0),$B34-1973)</f>
        <v>68.8</v>
      </c>
      <c r="R34" cm="1">
        <f t="array" ref="R34">INDEX(GMWSCEN!$A$2:$HJ$150,MATCH(1,(GMWSCEN!$HI$2:$HI$150=R$3)*(GMWSCEN!$HJ$2:$HJ$150=R$1),0),$B34-1973)</f>
        <v>1E-3</v>
      </c>
      <c r="S34" cm="1">
        <f t="array" ref="S34">INDEX(GMWSCEN!$A$2:$HJ$150,MATCH(1,(GMWSCEN!$HI$2:$HI$150=S$3)*(GMWSCEN!$HJ$2:$HJ$150=S$1),0),$B34-1973)</f>
        <v>11.3</v>
      </c>
      <c r="T34" cm="1">
        <f t="array" ref="T34">INDEX(GMWSCEN!$A$2:$HJ$150,MATCH(1,(GMWSCEN!$HI$2:$HI$150=T$3)*(GMWSCEN!$HJ$2:$HJ$150=T$1),0),$B34-1973)</f>
        <v>1.2311939999999999</v>
      </c>
      <c r="U34" cm="1">
        <f t="array" ref="U34">INDEX(GMWSCEN!$A$2:$HJ$150,MATCH(1,(GMWSCEN!$HI$2:$HI$150=U$3)*(GMWSCEN!$HJ$2:$HJ$150=U$1),0),$B34-1973)</f>
        <v>282193</v>
      </c>
      <c r="V34" cm="1">
        <f t="array" ref="V34">INDEX(GMWSCEN!$A$2:$HJ$150,MATCH(1,(GMWSCEN!$HI$2:$HI$150=V$3)*(GMWSCEN!$HJ$2:$HJ$150=V$1),0),$B34-1973)</f>
        <v>250</v>
      </c>
      <c r="W34" cm="1">
        <f t="array" ref="W34">INDEX(GMWSCEN!$A$2:$HJ$150,MATCH(1,(GMWSCEN!$HI$2:$HI$150=W$3)*(GMWSCEN!$HJ$2:$HJ$150=W$1),0),$B34-1973)</f>
        <v>518</v>
      </c>
      <c r="X34" cm="1">
        <f t="array" ref="X34">INDEX(GMWSCEN!$A$2:$HJ$150,MATCH(1,(GMWSCEN!$HI$2:$HI$150=X$3)*(GMWSCEN!$HJ$2:$HJ$150=X$1),0),$B34-1973)</f>
        <v>40118</v>
      </c>
      <c r="Y34" cm="1">
        <f t="array" ref="Y34">INDEX(GMWSCEN!$A$2:$HJ$150,MATCH(1,(GMWSCEN!$HI$2:$HI$150=Y$3)*(GMWSCEN!$HJ$2:$HJ$150=Y$1),0),$B34-1973)</f>
        <v>856</v>
      </c>
      <c r="Z34" cm="1">
        <f t="array" ref="Z34">INDEX(GMWSCEN!$A$2:$HJ$150,MATCH(1,(GMWSCEN!$HI$2:$HI$150=Z$3)*(GMWSCEN!$HJ$2:$HJ$150=Z$1),0),$B34-1973)</f>
        <v>3846</v>
      </c>
      <c r="AA34" cm="1">
        <f t="array" ref="AA34">INDEX(GMWSCEN!$A$2:$HJ$150,MATCH(1,(GMWSCEN!$HI$2:$HI$150=AA$3)*(GMWSCEN!$HJ$2:$HJ$150=AA$1),0),$B34-1973)</f>
        <v>44482</v>
      </c>
      <c r="AB34" cm="1">
        <f t="array" ref="AB34">INDEX(GMWSCEN!$A$2:$HJ$150,MATCH(1,(GMWSCEN!$HI$2:$HI$150=AB$3)*(GMWSCEN!$HJ$2:$HJ$150=AB$1),0),$B34-1973)</f>
        <v>116453.6</v>
      </c>
      <c r="AC34" cm="1">
        <f t="array" ref="AC34">INDEX(GMWSCEN!$A$2:$HJ$150,MATCH(1,(GMWSCEN!$HI$2:$HI$150=AC$3)*(GMWSCEN!$HJ$2:$HJ$150=AC$1),0),$B34-1973)</f>
        <v>115779</v>
      </c>
      <c r="AD34" cm="1">
        <f t="array" ref="AD34">INDEX(GMWSCEN!$A$2:$HJ$150,MATCH(1,(GMWSCEN!$HI$2:$HI$150=AD$3)*(GMWSCEN!$HJ$2:$HJ$150=AD$1),0),$B34-1973)</f>
        <v>278739.90000000002</v>
      </c>
      <c r="AE34" cm="1">
        <f t="array" ref="AE34">INDEX(GMWSCEN!$A$2:$HJ$150,MATCH(1,(GMWSCEN!$HI$2:$HI$150=AE$3)*(GMWSCEN!$HJ$2:$HJ$150=AE$1),0),$B34-1973)</f>
        <v>41.028309999999998</v>
      </c>
      <c r="AF34" cm="1">
        <f t="array" ref="AF34">INDEX(GMWSCEN!$A$2:$HJ$150,MATCH(1,(GMWSCEN!$HI$2:$HI$150=AF$3)*(GMWSCEN!$HJ$2:$HJ$150=AF$1),0),$B34-1973)</f>
        <v>46.924320000000002</v>
      </c>
      <c r="AG34" cm="1">
        <f t="array" ref="AG34">INDEX(GMWSCEN!$A$2:$HJ$150,MATCH(1,(GMWSCEN!$HI$2:$HI$150=AG$3)*(GMWSCEN!$HJ$2:$HJ$150=AG$1),0),$B34-1973)</f>
        <v>10.875</v>
      </c>
      <c r="AH34" cm="1">
        <f t="array" ref="AH34">INDEX(GMWSCEN!$A$2:$HJ$150,MATCH(1,(GMWSCEN!$HI$2:$HI$150=AH$3)*(GMWSCEN!$HJ$2:$HJ$150=AH$1),0),$B34-1973)</f>
        <v>26534.39</v>
      </c>
      <c r="AI34" cm="1">
        <f t="array" ref="AI34">INDEX(GMWSCEN!$A$2:$HJ$150,MATCH(1,(GMWSCEN!$HI$2:$HI$150=AI$3)*(GMWSCEN!$HJ$2:$HJ$150=AI$1),0),$B34-1973)</f>
        <v>68.8</v>
      </c>
      <c r="AJ34" cm="1">
        <f t="array" ref="AJ34">INDEX(GMWSCEN!$A$2:$HJ$150,MATCH(1,(GMWSCEN!$HI$2:$HI$150=AJ$3)*(GMWSCEN!$HJ$2:$HJ$150=AJ$1),0),$B34-1973)</f>
        <v>1E-3</v>
      </c>
      <c r="AK34" cm="1">
        <f t="array" ref="AK34">INDEX(GMWSCEN!$A$2:$HJ$150,MATCH(1,(GMWSCEN!$HI$2:$HI$150=AK$3)*(GMWSCEN!$HJ$2:$HJ$150=AK$1),0),$B34-1973)</f>
        <v>11.3</v>
      </c>
      <c r="AL34" cm="1">
        <f t="array" ref="AL34">INDEX(GMWSCEN!$A$2:$HJ$150,MATCH(1,(GMWSCEN!$HI$2:$HI$150=AL$3)*(GMWSCEN!$HJ$2:$HJ$150=AL$1),0),$B34-1973)</f>
        <v>1.2311939999999999</v>
      </c>
      <c r="AM34" cm="1">
        <f t="array" ref="AM34">INDEX(GMWSCEN!$A$2:$HJ$150,MATCH(1,(GMWSCEN!$HI$2:$HI$150=AM$3)*(GMWSCEN!$HJ$2:$HJ$150=AM$1),0),$B34-1973)</f>
        <v>282193</v>
      </c>
      <c r="AN34" cm="1">
        <f t="array" ref="AN34">INDEX(GMWSCEN!$A$2:$HJ$150,MATCH(1,(GMWSCEN!$HI$2:$HI$150=AN$3)*(GMWSCEN!$HJ$2:$HJ$150=AN$1),0),$B34-1973)</f>
        <v>250</v>
      </c>
      <c r="AO34" cm="1">
        <f t="array" ref="AO34">INDEX(GMWSCEN!$A$2:$HJ$150,MATCH(1,(GMWSCEN!$HI$2:$HI$150=AO$3)*(GMWSCEN!$HJ$2:$HJ$150=AO$1),0),$B34-1973)</f>
        <v>518</v>
      </c>
      <c r="AP34" cm="1">
        <f t="array" ref="AP34">INDEX(GMWSCEN!$A$2:$HJ$150,MATCH(1,(GMWSCEN!$HI$2:$HI$150=AP$3)*(GMWSCEN!$HJ$2:$HJ$150=AP$1),0),$B34-1973)</f>
        <v>40118</v>
      </c>
      <c r="AQ34" cm="1">
        <f t="array" ref="AQ34">INDEX(GMWSCEN!$A$2:$HJ$150,MATCH(1,(GMWSCEN!$HI$2:$HI$150=AQ$3)*(GMWSCEN!$HJ$2:$HJ$150=AQ$1),0),$B34-1973)</f>
        <v>856</v>
      </c>
      <c r="AR34" cm="1">
        <f t="array" ref="AR34">INDEX(GMWSCEN!$A$2:$HJ$150,MATCH(1,(GMWSCEN!$HI$2:$HI$150=AR$3)*(GMWSCEN!$HJ$2:$HJ$150=AR$1),0),$B34-1973)</f>
        <v>3846</v>
      </c>
      <c r="AS34" cm="1">
        <f t="array" ref="AS34">INDEX(GMWSCEN!$A$2:$HJ$150,MATCH(1,(GMWSCEN!$HI$2:$HI$150=AS$3)*(GMWSCEN!$HJ$2:$HJ$150=AS$1),0),$B34-1973)</f>
        <v>44482</v>
      </c>
      <c r="AT34" cm="1">
        <f t="array" ref="AT34">INDEX(GMWSCEN!$A$2:$HJ$150,MATCH(1,(GMWSCEN!$HI$2:$HI$150=AT$3)*(GMWSCEN!$HJ$2:$HJ$150=AT$1),0),$B34-1973)</f>
        <v>116453.6</v>
      </c>
      <c r="AU34" cm="1">
        <f t="array" ref="AU34">INDEX(GMWSCEN!$A$2:$HJ$150,MATCH(1,(GMWSCEN!$HI$2:$HI$150=AU$3)*(GMWSCEN!$HJ$2:$HJ$150=AU$1),0),$B34-1973)</f>
        <v>115779</v>
      </c>
      <c r="AV34" cm="1">
        <f t="array" ref="AV34">INDEX(GMWSCEN!$A$2:$HJ$150,MATCH(1,(GMWSCEN!$HI$2:$HI$150=AV$3)*(GMWSCEN!$HJ$2:$HJ$150=AV$1),0),$B34-1973)</f>
        <v>278739.90000000002</v>
      </c>
      <c r="AW34" cm="1">
        <f t="array" ref="AW34">INDEX(GMWSCEN!$A$2:$HJ$150,MATCH(1,(GMWSCEN!$HI$2:$HI$150=AW$3)*(GMWSCEN!$HJ$2:$HJ$150=AW$1),0),$B34-1973)</f>
        <v>41.028309999999998</v>
      </c>
      <c r="AX34" cm="1">
        <f t="array" ref="AX34">INDEX(GMWSCEN!$A$2:$HJ$150,MATCH(1,(GMWSCEN!$HI$2:$HI$150=AX$3)*(GMWSCEN!$HJ$2:$HJ$150=AX$1),0),$B34-1973)</f>
        <v>46.924320000000002</v>
      </c>
      <c r="AY34" cm="1">
        <f t="array" ref="AY34">INDEX(GMWSCEN!$A$2:$HJ$150,MATCH(1,(GMWSCEN!$HI$2:$HI$150=AY$3)*(GMWSCEN!$HJ$2:$HJ$150=AY$1),0),$B34-1973)</f>
        <v>10.875</v>
      </c>
      <c r="AZ34" cm="1">
        <f t="array" ref="AZ34">INDEX(GMWSCEN!$A$2:$HJ$150,MATCH(1,(GMWSCEN!$HI$2:$HI$150=AZ$3)*(GMWSCEN!$HJ$2:$HJ$150=AZ$1),0),$B34-1973)</f>
        <v>26534.39</v>
      </c>
      <c r="BA34" cm="1">
        <f t="array" ref="BA34">INDEX(GMWSCEN!$A$2:$HJ$150,MATCH(1,(GMWSCEN!$HI$2:$HI$150=BA$3)*(GMWSCEN!$HJ$2:$HJ$150=BA$1),0),$B34-1973)</f>
        <v>68.8</v>
      </c>
      <c r="BB34" cm="1">
        <f t="array" ref="BB34">INDEX(GMWSCEN!$A$2:$HJ$150,MATCH(1,(GMWSCEN!$HI$2:$HI$150=BB$3)*(GMWSCEN!$HJ$2:$HJ$150=BB$1),0),$B34-1973)</f>
        <v>1E-3</v>
      </c>
      <c r="BC34" cm="1">
        <f t="array" ref="BC34">INDEX(GMWSCEN!$A$2:$HJ$150,MATCH(1,(GMWSCEN!$HI$2:$HI$150=BC$3)*(GMWSCEN!$HJ$2:$HJ$150=BC$1),0),$B34-1973)</f>
        <v>11.3</v>
      </c>
      <c r="BD34" cm="1">
        <f t="array" ref="BD34">INDEX(GMWSCEN!$A$2:$HJ$150,MATCH(1,(GMWSCEN!$HI$2:$HI$150=BD$3)*(GMWSCEN!$HJ$2:$HJ$150=BD$1),0),$B34-1973)</f>
        <v>1.2311939999999999</v>
      </c>
      <c r="BE34" cm="1">
        <f t="array" ref="BE34">INDEX(GMWSCEN!$A$2:$HJ$150,MATCH(1,(GMWSCEN!$HI$2:$HI$150=BE$3)*(GMWSCEN!$HJ$2:$HJ$150=BE$1),0),$B34-1973)</f>
        <v>282193</v>
      </c>
      <c r="BF34" cm="1">
        <f t="array" ref="BF34">INDEX(GMWSCEN!$A$2:$HJ$150,MATCH(1,(GMWSCEN!$HI$2:$HI$150=BF$3)*(GMWSCEN!$HJ$2:$HJ$150=BF$1),0),$B34-1973)</f>
        <v>250</v>
      </c>
      <c r="BG34" cm="1">
        <f t="array" ref="BG34">INDEX(GMWSCEN!$A$2:$HJ$150,MATCH(1,(GMWSCEN!$HI$2:$HI$150=BG$3)*(GMWSCEN!$HJ$2:$HJ$150=BG$1),0),$B34-1973)</f>
        <v>518</v>
      </c>
      <c r="BH34" cm="1">
        <f t="array" ref="BH34">INDEX(GMWSCEN!$A$2:$HJ$150,MATCH(1,(GMWSCEN!$HI$2:$HI$150=BH$3)*(GMWSCEN!$HJ$2:$HJ$150=BH$1),0),$B34-1973)</f>
        <v>40118</v>
      </c>
      <c r="BI34" cm="1">
        <f t="array" ref="BI34">INDEX(GMWSCEN!$A$2:$HJ$150,MATCH(1,(GMWSCEN!$HI$2:$HI$150=BI$3)*(GMWSCEN!$HJ$2:$HJ$150=BI$1),0),$B34-1973)</f>
        <v>856</v>
      </c>
      <c r="BJ34" cm="1">
        <f t="array" ref="BJ34">INDEX(GMWSCEN!$A$2:$HJ$150,MATCH(1,(GMWSCEN!$HI$2:$HI$150=BJ$3)*(GMWSCEN!$HJ$2:$HJ$150=BJ$1),0),$B34-1973)</f>
        <v>3846</v>
      </c>
      <c r="BK34" cm="1">
        <f t="array" ref="BK34">INDEX(GMWSCEN!$A$2:$HJ$150,MATCH(1,(GMWSCEN!$HI$2:$HI$150=BK$3)*(GMWSCEN!$HJ$2:$HJ$150=BK$1),0),$B34-1973)</f>
        <v>44482</v>
      </c>
      <c r="BL34" cm="1">
        <f t="array" ref="BL34">INDEX(GMWSCEN!$A$2:$HJ$150,MATCH(1,(GMWSCEN!$HI$2:$HI$150=BL$3)*(GMWSCEN!$HJ$2:$HJ$150=BL$1),0),$B34-1973)</f>
        <v>116453.6</v>
      </c>
      <c r="BM34" cm="1">
        <f t="array" ref="BM34">INDEX(GMWSCEN!$A$2:$HJ$150,MATCH(1,(GMWSCEN!$HI$2:$HI$150=BM$3)*(GMWSCEN!$HJ$2:$HJ$150=BM$1),0),$B34-1973)</f>
        <v>115779</v>
      </c>
      <c r="BN34" cm="1">
        <f t="array" ref="BN34">INDEX(GMWSCEN!$A$2:$HJ$150,MATCH(1,(GMWSCEN!$HI$2:$HI$150=BN$3)*(GMWSCEN!$HJ$2:$HJ$150=BN$1),0),$B34-1973)</f>
        <v>278739.90000000002</v>
      </c>
      <c r="BO34" cm="1">
        <f t="array" ref="BO34">INDEX(GMWSCEN!$A$2:$HJ$150,MATCH(1,(GMWSCEN!$HI$2:$HI$150=BO$3)*(GMWSCEN!$HJ$2:$HJ$150=BO$1),0),$B34-1973)</f>
        <v>41.028309999999998</v>
      </c>
      <c r="BP34" cm="1">
        <f t="array" ref="BP34">INDEX(GMWSCEN!$A$2:$HJ$150,MATCH(1,(GMWSCEN!$HI$2:$HI$150=BP$3)*(GMWSCEN!$HJ$2:$HJ$150=BP$1),0),$B34-1973)</f>
        <v>46.924320000000002</v>
      </c>
      <c r="BQ34" cm="1">
        <f t="array" ref="BQ34">INDEX(GMWSCEN!$A$2:$HJ$150,MATCH(1,(GMWSCEN!$HI$2:$HI$150=BQ$3)*(GMWSCEN!$HJ$2:$HJ$150=BQ$1),0),$B34-1973)</f>
        <v>10.875</v>
      </c>
      <c r="BR34" cm="1">
        <f t="array" ref="BR34">INDEX(GMWSCEN!$A$2:$HJ$150,MATCH(1,(GMWSCEN!$HI$2:$HI$150=BR$3)*(GMWSCEN!$HJ$2:$HJ$150=BR$1),0),$B34-1973)</f>
        <v>26534.39</v>
      </c>
      <c r="BS34" cm="1">
        <f t="array" ref="BS34">INDEX(GMWSCEN!$A$2:$HJ$150,MATCH(1,(GMWSCEN!$HI$2:$HI$150=BS$3)*(GMWSCEN!$HJ$2:$HJ$150=BS$1),0),$B34-1973)</f>
        <v>68.8</v>
      </c>
      <c r="BT34" cm="1">
        <f t="array" ref="BT34">INDEX(GMWSCEN!$A$2:$HJ$150,MATCH(1,(GMWSCEN!$HI$2:$HI$150=BT$3)*(GMWSCEN!$HJ$2:$HJ$150=BT$1),0),$B34-1973)</f>
        <v>1E-3</v>
      </c>
      <c r="BU34" cm="1">
        <f t="array" ref="BU34">INDEX(GMWSCEN!$A$2:$HJ$150,MATCH(1,(GMWSCEN!$HI$2:$HI$150=BU$3)*(GMWSCEN!$HJ$2:$HJ$150=BU$1),0),$B34-1973)</f>
        <v>11.3</v>
      </c>
      <c r="BV34" cm="1">
        <f t="array" ref="BV34">INDEX(GMWSCEN!$A$2:$HJ$150,MATCH(1,(GMWSCEN!$HI$2:$HI$150=BV$3)*(GMWSCEN!$HJ$2:$HJ$150=BV$1),0),$B34-1973)</f>
        <v>1.2311939999999999</v>
      </c>
      <c r="BY34">
        <f t="shared" si="47"/>
        <v>1986</v>
      </c>
      <c r="CB34">
        <f t="shared" si="45"/>
        <v>2007</v>
      </c>
      <c r="CC34">
        <f t="shared" si="46"/>
        <v>200701</v>
      </c>
      <c r="CD34" s="11">
        <f t="shared" si="8"/>
        <v>1943054</v>
      </c>
      <c r="CE34" s="11">
        <f t="shared" si="8"/>
        <v>46012</v>
      </c>
      <c r="CF34" s="11">
        <f t="shared" si="8"/>
        <v>-17945</v>
      </c>
      <c r="CG34" s="11">
        <f t="shared" si="8"/>
        <v>565768</v>
      </c>
      <c r="CH34" s="11">
        <f t="shared" si="8"/>
        <v>28067</v>
      </c>
      <c r="CI34" s="11">
        <f t="shared" si="8"/>
        <v>36509</v>
      </c>
      <c r="CJ34" s="11">
        <f t="shared" si="8"/>
        <v>584332</v>
      </c>
      <c r="CK34" s="11">
        <f t="shared" si="9"/>
        <v>567200</v>
      </c>
      <c r="CL34" s="11">
        <f t="shared" si="10"/>
        <v>1565136</v>
      </c>
      <c r="CM34" s="11">
        <f t="shared" si="10"/>
        <v>1896736.9000000001</v>
      </c>
      <c r="CN34" s="13">
        <f t="shared" si="11"/>
        <v>80.548327499999999</v>
      </c>
      <c r="CO34" s="13">
        <f t="shared" si="11"/>
        <v>82.266664999999989</v>
      </c>
      <c r="CP34" s="13">
        <f t="shared" si="11"/>
        <v>5.5</v>
      </c>
      <c r="CQ34" s="11">
        <f t="shared" si="12"/>
        <v>186668</v>
      </c>
      <c r="CR34" s="13">
        <f t="shared" si="13"/>
        <v>102.32499999999999</v>
      </c>
      <c r="CS34" s="11">
        <f t="shared" si="14"/>
        <v>119846</v>
      </c>
      <c r="CT34" s="13">
        <f t="shared" si="15"/>
        <v>5.2749999999999995</v>
      </c>
      <c r="CU34" s="10">
        <f t="shared" si="16"/>
        <v>2.0665170000000002</v>
      </c>
      <c r="CV34" s="11">
        <f t="shared" si="17"/>
        <v>1943054</v>
      </c>
      <c r="CW34" s="11">
        <f t="shared" si="17"/>
        <v>46012</v>
      </c>
      <c r="CX34" s="11">
        <f t="shared" si="17"/>
        <v>-17945</v>
      </c>
      <c r="CY34" s="11">
        <f t="shared" si="17"/>
        <v>565768</v>
      </c>
      <c r="CZ34" s="11">
        <f t="shared" si="17"/>
        <v>28067</v>
      </c>
      <c r="DA34" s="11">
        <f t="shared" si="17"/>
        <v>36509</v>
      </c>
      <c r="DB34" s="11">
        <f t="shared" si="17"/>
        <v>584332</v>
      </c>
      <c r="DC34" s="11">
        <f t="shared" si="18"/>
        <v>567200</v>
      </c>
      <c r="DD34" s="11">
        <f t="shared" si="19"/>
        <v>1565136</v>
      </c>
      <c r="DE34" s="11">
        <f t="shared" si="19"/>
        <v>1896736.9000000001</v>
      </c>
      <c r="DF34" s="13">
        <f t="shared" si="20"/>
        <v>80.548327499999999</v>
      </c>
      <c r="DG34" s="13">
        <f t="shared" si="20"/>
        <v>82.266664999999989</v>
      </c>
      <c r="DH34" s="13">
        <f t="shared" si="20"/>
        <v>5.5</v>
      </c>
      <c r="DI34" s="11">
        <f t="shared" si="21"/>
        <v>186668</v>
      </c>
      <c r="DJ34" s="13">
        <f t="shared" si="22"/>
        <v>102.32499999999999</v>
      </c>
      <c r="DK34" s="11">
        <f t="shared" si="23"/>
        <v>119846</v>
      </c>
      <c r="DL34" s="13">
        <f t="shared" si="24"/>
        <v>5.2749999999999995</v>
      </c>
      <c r="DM34" s="10">
        <f t="shared" si="25"/>
        <v>2.0665170000000002</v>
      </c>
      <c r="DN34" s="11">
        <f t="shared" si="26"/>
        <v>1943054</v>
      </c>
      <c r="DO34" s="11">
        <f t="shared" si="26"/>
        <v>46012</v>
      </c>
      <c r="DP34" s="11">
        <f t="shared" si="26"/>
        <v>-17945</v>
      </c>
      <c r="DQ34" s="11">
        <f t="shared" si="26"/>
        <v>565768</v>
      </c>
      <c r="DR34" s="11">
        <f t="shared" si="26"/>
        <v>28067</v>
      </c>
      <c r="DS34" s="11">
        <f t="shared" si="26"/>
        <v>36509</v>
      </c>
      <c r="DT34" s="11">
        <f t="shared" si="26"/>
        <v>584332</v>
      </c>
      <c r="DU34" s="11">
        <f t="shared" si="27"/>
        <v>567200</v>
      </c>
      <c r="DV34" s="11">
        <f t="shared" si="28"/>
        <v>1565136</v>
      </c>
      <c r="DW34" s="11">
        <f t="shared" si="28"/>
        <v>1896736.9000000001</v>
      </c>
      <c r="DX34" s="13">
        <f t="shared" si="29"/>
        <v>80.548327499999999</v>
      </c>
      <c r="DY34" s="13">
        <f t="shared" si="29"/>
        <v>82.266664999999989</v>
      </c>
      <c r="DZ34" s="13">
        <f t="shared" si="29"/>
        <v>5.5</v>
      </c>
      <c r="EA34" s="11">
        <f t="shared" si="30"/>
        <v>186668</v>
      </c>
      <c r="EB34" s="13">
        <f t="shared" si="31"/>
        <v>102.32499999999999</v>
      </c>
      <c r="EC34" s="11">
        <f t="shared" si="32"/>
        <v>119846</v>
      </c>
      <c r="ED34" s="13">
        <f t="shared" si="33"/>
        <v>5.2749999999999995</v>
      </c>
      <c r="EE34" s="10">
        <f t="shared" si="34"/>
        <v>2.0665170000000002</v>
      </c>
      <c r="EF34" s="11">
        <f t="shared" si="35"/>
        <v>1943054</v>
      </c>
      <c r="EG34" s="11">
        <f t="shared" si="35"/>
        <v>46012</v>
      </c>
      <c r="EH34" s="11">
        <f t="shared" si="35"/>
        <v>-17945</v>
      </c>
      <c r="EI34" s="11">
        <f t="shared" si="35"/>
        <v>565768</v>
      </c>
      <c r="EJ34" s="11">
        <f t="shared" si="35"/>
        <v>28067</v>
      </c>
      <c r="EK34" s="11">
        <f t="shared" si="35"/>
        <v>36509</v>
      </c>
      <c r="EL34" s="11">
        <f t="shared" si="35"/>
        <v>584332</v>
      </c>
      <c r="EM34" s="11">
        <f t="shared" si="36"/>
        <v>567200</v>
      </c>
      <c r="EN34" s="11">
        <f t="shared" si="37"/>
        <v>1565136</v>
      </c>
      <c r="EO34" s="11">
        <f t="shared" si="37"/>
        <v>1896736.9000000001</v>
      </c>
      <c r="EP34" s="13">
        <f t="shared" si="38"/>
        <v>80.548327499999999</v>
      </c>
      <c r="EQ34" s="13">
        <f t="shared" si="38"/>
        <v>82.266664999999989</v>
      </c>
      <c r="ER34" s="13">
        <f t="shared" si="38"/>
        <v>5.5</v>
      </c>
      <c r="ES34" s="11">
        <f t="shared" si="39"/>
        <v>186668</v>
      </c>
      <c r="ET34" s="13">
        <f t="shared" si="40"/>
        <v>102.32499999999999</v>
      </c>
      <c r="EU34" s="11">
        <f t="shared" si="41"/>
        <v>119846</v>
      </c>
      <c r="EV34" s="13">
        <f t="shared" si="42"/>
        <v>5.2749999999999995</v>
      </c>
      <c r="EW34" s="10">
        <f t="shared" si="43"/>
        <v>2.0665170000000002</v>
      </c>
    </row>
    <row r="35" spans="1:153">
      <c r="A35">
        <v>1987</v>
      </c>
      <c r="B35">
        <f t="shared" si="44"/>
        <v>2008</v>
      </c>
      <c r="C35" cm="1">
        <f t="array" ref="C35">INDEX(GMWSCEN!$A$2:$HJ$150,MATCH(1,(GMWSCEN!$HI$2:$HI$150=C$3)*(GMWSCEN!$HJ$2:$HJ$150=C$1),0),$B35-1973)</f>
        <v>284172</v>
      </c>
      <c r="D35" cm="1">
        <f t="array" ref="D35">INDEX(GMWSCEN!$A$2:$HJ$150,MATCH(1,(GMWSCEN!$HI$2:$HI$150=D$3)*(GMWSCEN!$HJ$2:$HJ$150=D$1),0),$B35-1973)</f>
        <v>855</v>
      </c>
      <c r="E35" cm="1">
        <f t="array" ref="E35">INDEX(GMWSCEN!$A$2:$HJ$150,MATCH(1,(GMWSCEN!$HI$2:$HI$150=E$3)*(GMWSCEN!$HJ$2:$HJ$150=E$1),0),$B35-1973)</f>
        <v>763</v>
      </c>
      <c r="F35" cm="1">
        <f t="array" ref="F35">INDEX(GMWSCEN!$A$2:$HJ$150,MATCH(1,(GMWSCEN!$HI$2:$HI$150=F$3)*(GMWSCEN!$HJ$2:$HJ$150=F$1),0),$B35-1973)</f>
        <v>41050</v>
      </c>
      <c r="G35" cm="1">
        <f t="array" ref="G35">INDEX(GMWSCEN!$A$2:$HJ$150,MATCH(1,(GMWSCEN!$HI$2:$HI$150=G$3)*(GMWSCEN!$HJ$2:$HJ$150=G$1),0),$B35-1973)</f>
        <v>1618</v>
      </c>
      <c r="H35" cm="1">
        <f t="array" ref="H35">INDEX(GMWSCEN!$A$2:$HJ$150,MATCH(1,(GMWSCEN!$HI$2:$HI$150=H$3)*(GMWSCEN!$HJ$2:$HJ$150=H$1),0),$B35-1973)</f>
        <v>4436</v>
      </c>
      <c r="I35" cm="1">
        <f t="array" ref="I35">INDEX(GMWSCEN!$A$2:$HJ$150,MATCH(1,(GMWSCEN!$HI$2:$HI$150=I$3)*(GMWSCEN!$HJ$2:$HJ$150=I$1),0),$B35-1973)</f>
        <v>46249</v>
      </c>
      <c r="J35" cm="1">
        <f t="array" ref="J35">INDEX(GMWSCEN!$A$2:$HJ$150,MATCH(1,(GMWSCEN!$HI$2:$HI$150=J$3)*(GMWSCEN!$HJ$2:$HJ$150=J$1),0),$B35-1973)</f>
        <v>118539.7</v>
      </c>
      <c r="K35" cm="1">
        <f t="array" ref="K35">INDEX(GMWSCEN!$A$2:$HJ$150,MATCH(1,(GMWSCEN!$HI$2:$HI$150=K$3)*(GMWSCEN!$HJ$2:$HJ$150=K$1),0),$B35-1973)</f>
        <v>118136</v>
      </c>
      <c r="L35" cm="1">
        <f t="array" ref="L35">INDEX(GMWSCEN!$A$2:$HJ$150,MATCH(1,(GMWSCEN!$HI$2:$HI$150=L$3)*(GMWSCEN!$HJ$2:$HJ$150=L$1),0),$B35-1973)</f>
        <v>280362.8</v>
      </c>
      <c r="M35" cm="1">
        <f t="array" ref="M35">INDEX(GMWSCEN!$A$2:$HJ$150,MATCH(1,(GMWSCEN!$HI$2:$HI$150=M$3)*(GMWSCEN!$HJ$2:$HJ$150=M$1),0),$B35-1973)</f>
        <v>41.572009999999999</v>
      </c>
      <c r="N35" cm="1">
        <f t="array" ref="N35">INDEX(GMWSCEN!$A$2:$HJ$150,MATCH(1,(GMWSCEN!$HI$2:$HI$150=N$3)*(GMWSCEN!$HJ$2:$HJ$150=N$1),0),$B35-1973)</f>
        <v>47.237139999999997</v>
      </c>
      <c r="O35" cm="1">
        <f t="array" ref="O35">INDEX(GMWSCEN!$A$2:$HJ$150,MATCH(1,(GMWSCEN!$HI$2:$HI$150=O$3)*(GMWSCEN!$HJ$2:$HJ$150=O$1),0),$B35-1973)</f>
        <v>9.875</v>
      </c>
      <c r="P35" cm="1">
        <f t="array" ref="P35">INDEX(GMWSCEN!$A$2:$HJ$150,MATCH(1,(GMWSCEN!$HI$2:$HI$150=P$3)*(GMWSCEN!$HJ$2:$HJ$150=P$1),0),$B35-1973)</f>
        <v>26436.29</v>
      </c>
      <c r="Q35" cm="1">
        <f t="array" ref="Q35">INDEX(GMWSCEN!$A$2:$HJ$150,MATCH(1,(GMWSCEN!$HI$2:$HI$150=Q$3)*(GMWSCEN!$HJ$2:$HJ$150=Q$1),0),$B35-1973)</f>
        <v>69</v>
      </c>
      <c r="R35" cm="1">
        <f t="array" ref="R35">INDEX(GMWSCEN!$A$2:$HJ$150,MATCH(1,(GMWSCEN!$HI$2:$HI$150=R$3)*(GMWSCEN!$HJ$2:$HJ$150=R$1),0),$B35-1973)</f>
        <v>1E-3</v>
      </c>
      <c r="S35" cm="1">
        <f t="array" ref="S35">INDEX(GMWSCEN!$A$2:$HJ$150,MATCH(1,(GMWSCEN!$HI$2:$HI$150=S$3)*(GMWSCEN!$HJ$2:$HJ$150=S$1),0),$B35-1973)</f>
        <v>11.1</v>
      </c>
      <c r="T35" cm="1">
        <f t="array" ref="T35">INDEX(GMWSCEN!$A$2:$HJ$150,MATCH(1,(GMWSCEN!$HI$2:$HI$150=T$3)*(GMWSCEN!$HJ$2:$HJ$150=T$1),0),$B35-1973)</f>
        <v>1.349545</v>
      </c>
      <c r="U35" cm="1">
        <f t="array" ref="U35">INDEX(GMWSCEN!$A$2:$HJ$150,MATCH(1,(GMWSCEN!$HI$2:$HI$150=U$3)*(GMWSCEN!$HJ$2:$HJ$150=U$1),0),$B35-1973)</f>
        <v>284172</v>
      </c>
      <c r="V35" cm="1">
        <f t="array" ref="V35">INDEX(GMWSCEN!$A$2:$HJ$150,MATCH(1,(GMWSCEN!$HI$2:$HI$150=V$3)*(GMWSCEN!$HJ$2:$HJ$150=V$1),0),$B35-1973)</f>
        <v>855</v>
      </c>
      <c r="W35" cm="1">
        <f t="array" ref="W35">INDEX(GMWSCEN!$A$2:$HJ$150,MATCH(1,(GMWSCEN!$HI$2:$HI$150=W$3)*(GMWSCEN!$HJ$2:$HJ$150=W$1),0),$B35-1973)</f>
        <v>763</v>
      </c>
      <c r="X35" cm="1">
        <f t="array" ref="X35">INDEX(GMWSCEN!$A$2:$HJ$150,MATCH(1,(GMWSCEN!$HI$2:$HI$150=X$3)*(GMWSCEN!$HJ$2:$HJ$150=X$1),0),$B35-1973)</f>
        <v>41050</v>
      </c>
      <c r="Y35" cm="1">
        <f t="array" ref="Y35">INDEX(GMWSCEN!$A$2:$HJ$150,MATCH(1,(GMWSCEN!$HI$2:$HI$150=Y$3)*(GMWSCEN!$HJ$2:$HJ$150=Y$1),0),$B35-1973)</f>
        <v>1618</v>
      </c>
      <c r="Z35" cm="1">
        <f t="array" ref="Z35">INDEX(GMWSCEN!$A$2:$HJ$150,MATCH(1,(GMWSCEN!$HI$2:$HI$150=Z$3)*(GMWSCEN!$HJ$2:$HJ$150=Z$1),0),$B35-1973)</f>
        <v>4436</v>
      </c>
      <c r="AA35" cm="1">
        <f t="array" ref="AA35">INDEX(GMWSCEN!$A$2:$HJ$150,MATCH(1,(GMWSCEN!$HI$2:$HI$150=AA$3)*(GMWSCEN!$HJ$2:$HJ$150=AA$1),0),$B35-1973)</f>
        <v>46249</v>
      </c>
      <c r="AB35" cm="1">
        <f t="array" ref="AB35">INDEX(GMWSCEN!$A$2:$HJ$150,MATCH(1,(GMWSCEN!$HI$2:$HI$150=AB$3)*(GMWSCEN!$HJ$2:$HJ$150=AB$1),0),$B35-1973)</f>
        <v>118539.7</v>
      </c>
      <c r="AC35" cm="1">
        <f t="array" ref="AC35">INDEX(GMWSCEN!$A$2:$HJ$150,MATCH(1,(GMWSCEN!$HI$2:$HI$150=AC$3)*(GMWSCEN!$HJ$2:$HJ$150=AC$1),0),$B35-1973)</f>
        <v>118136</v>
      </c>
      <c r="AD35" cm="1">
        <f t="array" ref="AD35">INDEX(GMWSCEN!$A$2:$HJ$150,MATCH(1,(GMWSCEN!$HI$2:$HI$150=AD$3)*(GMWSCEN!$HJ$2:$HJ$150=AD$1),0),$B35-1973)</f>
        <v>280362.8</v>
      </c>
      <c r="AE35" cm="1">
        <f t="array" ref="AE35">INDEX(GMWSCEN!$A$2:$HJ$150,MATCH(1,(GMWSCEN!$HI$2:$HI$150=AE$3)*(GMWSCEN!$HJ$2:$HJ$150=AE$1),0),$B35-1973)</f>
        <v>41.572009999999999</v>
      </c>
      <c r="AF35" cm="1">
        <f t="array" ref="AF35">INDEX(GMWSCEN!$A$2:$HJ$150,MATCH(1,(GMWSCEN!$HI$2:$HI$150=AF$3)*(GMWSCEN!$HJ$2:$HJ$150=AF$1),0),$B35-1973)</f>
        <v>47.237139999999997</v>
      </c>
      <c r="AG35" cm="1">
        <f t="array" ref="AG35">INDEX(GMWSCEN!$A$2:$HJ$150,MATCH(1,(GMWSCEN!$HI$2:$HI$150=AG$3)*(GMWSCEN!$HJ$2:$HJ$150=AG$1),0),$B35-1973)</f>
        <v>9.875</v>
      </c>
      <c r="AH35" cm="1">
        <f t="array" ref="AH35">INDEX(GMWSCEN!$A$2:$HJ$150,MATCH(1,(GMWSCEN!$HI$2:$HI$150=AH$3)*(GMWSCEN!$HJ$2:$HJ$150=AH$1),0),$B35-1973)</f>
        <v>26436.29</v>
      </c>
      <c r="AI35" cm="1">
        <f t="array" ref="AI35">INDEX(GMWSCEN!$A$2:$HJ$150,MATCH(1,(GMWSCEN!$HI$2:$HI$150=AI$3)*(GMWSCEN!$HJ$2:$HJ$150=AI$1),0),$B35-1973)</f>
        <v>69</v>
      </c>
      <c r="AJ35" cm="1">
        <f t="array" ref="AJ35">INDEX(GMWSCEN!$A$2:$HJ$150,MATCH(1,(GMWSCEN!$HI$2:$HI$150=AJ$3)*(GMWSCEN!$HJ$2:$HJ$150=AJ$1),0),$B35-1973)</f>
        <v>1E-3</v>
      </c>
      <c r="AK35" cm="1">
        <f t="array" ref="AK35">INDEX(GMWSCEN!$A$2:$HJ$150,MATCH(1,(GMWSCEN!$HI$2:$HI$150=AK$3)*(GMWSCEN!$HJ$2:$HJ$150=AK$1),0),$B35-1973)</f>
        <v>11.1</v>
      </c>
      <c r="AL35" cm="1">
        <f t="array" ref="AL35">INDEX(GMWSCEN!$A$2:$HJ$150,MATCH(1,(GMWSCEN!$HI$2:$HI$150=AL$3)*(GMWSCEN!$HJ$2:$HJ$150=AL$1),0),$B35-1973)</f>
        <v>1.349545</v>
      </c>
      <c r="AM35" cm="1">
        <f t="array" ref="AM35">INDEX(GMWSCEN!$A$2:$HJ$150,MATCH(1,(GMWSCEN!$HI$2:$HI$150=AM$3)*(GMWSCEN!$HJ$2:$HJ$150=AM$1),0),$B35-1973)</f>
        <v>284172</v>
      </c>
      <c r="AN35" cm="1">
        <f t="array" ref="AN35">INDEX(GMWSCEN!$A$2:$HJ$150,MATCH(1,(GMWSCEN!$HI$2:$HI$150=AN$3)*(GMWSCEN!$HJ$2:$HJ$150=AN$1),0),$B35-1973)</f>
        <v>855</v>
      </c>
      <c r="AO35" cm="1">
        <f t="array" ref="AO35">INDEX(GMWSCEN!$A$2:$HJ$150,MATCH(1,(GMWSCEN!$HI$2:$HI$150=AO$3)*(GMWSCEN!$HJ$2:$HJ$150=AO$1),0),$B35-1973)</f>
        <v>763</v>
      </c>
      <c r="AP35" cm="1">
        <f t="array" ref="AP35">INDEX(GMWSCEN!$A$2:$HJ$150,MATCH(1,(GMWSCEN!$HI$2:$HI$150=AP$3)*(GMWSCEN!$HJ$2:$HJ$150=AP$1),0),$B35-1973)</f>
        <v>41050</v>
      </c>
      <c r="AQ35" cm="1">
        <f t="array" ref="AQ35">INDEX(GMWSCEN!$A$2:$HJ$150,MATCH(1,(GMWSCEN!$HI$2:$HI$150=AQ$3)*(GMWSCEN!$HJ$2:$HJ$150=AQ$1),0),$B35-1973)</f>
        <v>1618</v>
      </c>
      <c r="AR35" cm="1">
        <f t="array" ref="AR35">INDEX(GMWSCEN!$A$2:$HJ$150,MATCH(1,(GMWSCEN!$HI$2:$HI$150=AR$3)*(GMWSCEN!$HJ$2:$HJ$150=AR$1),0),$B35-1973)</f>
        <v>4436</v>
      </c>
      <c r="AS35" cm="1">
        <f t="array" ref="AS35">INDEX(GMWSCEN!$A$2:$HJ$150,MATCH(1,(GMWSCEN!$HI$2:$HI$150=AS$3)*(GMWSCEN!$HJ$2:$HJ$150=AS$1),0),$B35-1973)</f>
        <v>46249</v>
      </c>
      <c r="AT35" cm="1">
        <f t="array" ref="AT35">INDEX(GMWSCEN!$A$2:$HJ$150,MATCH(1,(GMWSCEN!$HI$2:$HI$150=AT$3)*(GMWSCEN!$HJ$2:$HJ$150=AT$1),0),$B35-1973)</f>
        <v>118539.7</v>
      </c>
      <c r="AU35" cm="1">
        <f t="array" ref="AU35">INDEX(GMWSCEN!$A$2:$HJ$150,MATCH(1,(GMWSCEN!$HI$2:$HI$150=AU$3)*(GMWSCEN!$HJ$2:$HJ$150=AU$1),0),$B35-1973)</f>
        <v>118136</v>
      </c>
      <c r="AV35" cm="1">
        <f t="array" ref="AV35">INDEX(GMWSCEN!$A$2:$HJ$150,MATCH(1,(GMWSCEN!$HI$2:$HI$150=AV$3)*(GMWSCEN!$HJ$2:$HJ$150=AV$1),0),$B35-1973)</f>
        <v>280362.8</v>
      </c>
      <c r="AW35" cm="1">
        <f t="array" ref="AW35">INDEX(GMWSCEN!$A$2:$HJ$150,MATCH(1,(GMWSCEN!$HI$2:$HI$150=AW$3)*(GMWSCEN!$HJ$2:$HJ$150=AW$1),0),$B35-1973)</f>
        <v>41.572009999999999</v>
      </c>
      <c r="AX35" cm="1">
        <f t="array" ref="AX35">INDEX(GMWSCEN!$A$2:$HJ$150,MATCH(1,(GMWSCEN!$HI$2:$HI$150=AX$3)*(GMWSCEN!$HJ$2:$HJ$150=AX$1),0),$B35-1973)</f>
        <v>47.237139999999997</v>
      </c>
      <c r="AY35" cm="1">
        <f t="array" ref="AY35">INDEX(GMWSCEN!$A$2:$HJ$150,MATCH(1,(GMWSCEN!$HI$2:$HI$150=AY$3)*(GMWSCEN!$HJ$2:$HJ$150=AY$1),0),$B35-1973)</f>
        <v>9.875</v>
      </c>
      <c r="AZ35" cm="1">
        <f t="array" ref="AZ35">INDEX(GMWSCEN!$A$2:$HJ$150,MATCH(1,(GMWSCEN!$HI$2:$HI$150=AZ$3)*(GMWSCEN!$HJ$2:$HJ$150=AZ$1),0),$B35-1973)</f>
        <v>26436.29</v>
      </c>
      <c r="BA35" cm="1">
        <f t="array" ref="BA35">INDEX(GMWSCEN!$A$2:$HJ$150,MATCH(1,(GMWSCEN!$HI$2:$HI$150=BA$3)*(GMWSCEN!$HJ$2:$HJ$150=BA$1),0),$B35-1973)</f>
        <v>69</v>
      </c>
      <c r="BB35" cm="1">
        <f t="array" ref="BB35">INDEX(GMWSCEN!$A$2:$HJ$150,MATCH(1,(GMWSCEN!$HI$2:$HI$150=BB$3)*(GMWSCEN!$HJ$2:$HJ$150=BB$1),0),$B35-1973)</f>
        <v>1E-3</v>
      </c>
      <c r="BC35" cm="1">
        <f t="array" ref="BC35">INDEX(GMWSCEN!$A$2:$HJ$150,MATCH(1,(GMWSCEN!$HI$2:$HI$150=BC$3)*(GMWSCEN!$HJ$2:$HJ$150=BC$1),0),$B35-1973)</f>
        <v>11.1</v>
      </c>
      <c r="BD35" cm="1">
        <f t="array" ref="BD35">INDEX(GMWSCEN!$A$2:$HJ$150,MATCH(1,(GMWSCEN!$HI$2:$HI$150=BD$3)*(GMWSCEN!$HJ$2:$HJ$150=BD$1),0),$B35-1973)</f>
        <v>1.349545</v>
      </c>
      <c r="BE35" cm="1">
        <f t="array" ref="BE35">INDEX(GMWSCEN!$A$2:$HJ$150,MATCH(1,(GMWSCEN!$HI$2:$HI$150=BE$3)*(GMWSCEN!$HJ$2:$HJ$150=BE$1),0),$B35-1973)</f>
        <v>284172</v>
      </c>
      <c r="BF35" cm="1">
        <f t="array" ref="BF35">INDEX(GMWSCEN!$A$2:$HJ$150,MATCH(1,(GMWSCEN!$HI$2:$HI$150=BF$3)*(GMWSCEN!$HJ$2:$HJ$150=BF$1),0),$B35-1973)</f>
        <v>855</v>
      </c>
      <c r="BG35" cm="1">
        <f t="array" ref="BG35">INDEX(GMWSCEN!$A$2:$HJ$150,MATCH(1,(GMWSCEN!$HI$2:$HI$150=BG$3)*(GMWSCEN!$HJ$2:$HJ$150=BG$1),0),$B35-1973)</f>
        <v>763</v>
      </c>
      <c r="BH35" cm="1">
        <f t="array" ref="BH35">INDEX(GMWSCEN!$A$2:$HJ$150,MATCH(1,(GMWSCEN!$HI$2:$HI$150=BH$3)*(GMWSCEN!$HJ$2:$HJ$150=BH$1),0),$B35-1973)</f>
        <v>41050</v>
      </c>
      <c r="BI35" cm="1">
        <f t="array" ref="BI35">INDEX(GMWSCEN!$A$2:$HJ$150,MATCH(1,(GMWSCEN!$HI$2:$HI$150=BI$3)*(GMWSCEN!$HJ$2:$HJ$150=BI$1),0),$B35-1973)</f>
        <v>1618</v>
      </c>
      <c r="BJ35" cm="1">
        <f t="array" ref="BJ35">INDEX(GMWSCEN!$A$2:$HJ$150,MATCH(1,(GMWSCEN!$HI$2:$HI$150=BJ$3)*(GMWSCEN!$HJ$2:$HJ$150=BJ$1),0),$B35-1973)</f>
        <v>4436</v>
      </c>
      <c r="BK35" cm="1">
        <f t="array" ref="BK35">INDEX(GMWSCEN!$A$2:$HJ$150,MATCH(1,(GMWSCEN!$HI$2:$HI$150=BK$3)*(GMWSCEN!$HJ$2:$HJ$150=BK$1),0),$B35-1973)</f>
        <v>46249</v>
      </c>
      <c r="BL35" cm="1">
        <f t="array" ref="BL35">INDEX(GMWSCEN!$A$2:$HJ$150,MATCH(1,(GMWSCEN!$HI$2:$HI$150=BL$3)*(GMWSCEN!$HJ$2:$HJ$150=BL$1),0),$B35-1973)</f>
        <v>118539.7</v>
      </c>
      <c r="BM35" cm="1">
        <f t="array" ref="BM35">INDEX(GMWSCEN!$A$2:$HJ$150,MATCH(1,(GMWSCEN!$HI$2:$HI$150=BM$3)*(GMWSCEN!$HJ$2:$HJ$150=BM$1),0),$B35-1973)</f>
        <v>118136</v>
      </c>
      <c r="BN35" cm="1">
        <f t="array" ref="BN35">INDEX(GMWSCEN!$A$2:$HJ$150,MATCH(1,(GMWSCEN!$HI$2:$HI$150=BN$3)*(GMWSCEN!$HJ$2:$HJ$150=BN$1),0),$B35-1973)</f>
        <v>280362.8</v>
      </c>
      <c r="BO35" cm="1">
        <f t="array" ref="BO35">INDEX(GMWSCEN!$A$2:$HJ$150,MATCH(1,(GMWSCEN!$HI$2:$HI$150=BO$3)*(GMWSCEN!$HJ$2:$HJ$150=BO$1),0),$B35-1973)</f>
        <v>41.572009999999999</v>
      </c>
      <c r="BP35" cm="1">
        <f t="array" ref="BP35">INDEX(GMWSCEN!$A$2:$HJ$150,MATCH(1,(GMWSCEN!$HI$2:$HI$150=BP$3)*(GMWSCEN!$HJ$2:$HJ$150=BP$1),0),$B35-1973)</f>
        <v>47.237139999999997</v>
      </c>
      <c r="BQ35" cm="1">
        <f t="array" ref="BQ35">INDEX(GMWSCEN!$A$2:$HJ$150,MATCH(1,(GMWSCEN!$HI$2:$HI$150=BQ$3)*(GMWSCEN!$HJ$2:$HJ$150=BQ$1),0),$B35-1973)</f>
        <v>9.875</v>
      </c>
      <c r="BR35" cm="1">
        <f t="array" ref="BR35">INDEX(GMWSCEN!$A$2:$HJ$150,MATCH(1,(GMWSCEN!$HI$2:$HI$150=BR$3)*(GMWSCEN!$HJ$2:$HJ$150=BR$1),0),$B35-1973)</f>
        <v>26436.29</v>
      </c>
      <c r="BS35" cm="1">
        <f t="array" ref="BS35">INDEX(GMWSCEN!$A$2:$HJ$150,MATCH(1,(GMWSCEN!$HI$2:$HI$150=BS$3)*(GMWSCEN!$HJ$2:$HJ$150=BS$1),0),$B35-1973)</f>
        <v>69</v>
      </c>
      <c r="BT35" cm="1">
        <f t="array" ref="BT35">INDEX(GMWSCEN!$A$2:$HJ$150,MATCH(1,(GMWSCEN!$HI$2:$HI$150=BT$3)*(GMWSCEN!$HJ$2:$HJ$150=BT$1),0),$B35-1973)</f>
        <v>1E-3</v>
      </c>
      <c r="BU35" cm="1">
        <f t="array" ref="BU35">INDEX(GMWSCEN!$A$2:$HJ$150,MATCH(1,(GMWSCEN!$HI$2:$HI$150=BU$3)*(GMWSCEN!$HJ$2:$HJ$150=BU$1),0),$B35-1973)</f>
        <v>11.1</v>
      </c>
      <c r="BV35" cm="1">
        <f t="array" ref="BV35">INDEX(GMWSCEN!$A$2:$HJ$150,MATCH(1,(GMWSCEN!$HI$2:$HI$150=BV$3)*(GMWSCEN!$HJ$2:$HJ$150=BV$1),0),$B35-1973)</f>
        <v>1.349545</v>
      </c>
      <c r="BY35">
        <f t="shared" si="47"/>
        <v>1986</v>
      </c>
      <c r="BZ35" t="str">
        <f t="shared" ref="BZ35" si="53">BY35&amp;"01"</f>
        <v>198601</v>
      </c>
      <c r="CB35">
        <f t="shared" si="45"/>
        <v>2008</v>
      </c>
      <c r="CC35">
        <f t="shared" si="46"/>
        <v>200801</v>
      </c>
      <c r="CD35" s="11">
        <f t="shared" si="8"/>
        <v>1897057</v>
      </c>
      <c r="CE35" s="11">
        <f t="shared" si="8"/>
        <v>117782</v>
      </c>
      <c r="CF35" s="11">
        <f t="shared" si="8"/>
        <v>-70208</v>
      </c>
      <c r="CG35" s="11">
        <f t="shared" si="8"/>
        <v>600412</v>
      </c>
      <c r="CH35" s="11">
        <f t="shared" si="8"/>
        <v>47574</v>
      </c>
      <c r="CI35" s="11">
        <f t="shared" si="8"/>
        <v>39931</v>
      </c>
      <c r="CJ35" s="11">
        <f t="shared" si="8"/>
        <v>570135</v>
      </c>
      <c r="CK35" s="11">
        <f t="shared" si="9"/>
        <v>787200</v>
      </c>
      <c r="CL35" s="11">
        <f t="shared" si="10"/>
        <v>1582791</v>
      </c>
      <c r="CM35" s="11">
        <f t="shared" si="10"/>
        <v>1925224.9</v>
      </c>
      <c r="CN35" s="13">
        <f t="shared" si="11"/>
        <v>83.448790000000002</v>
      </c>
      <c r="CO35" s="13">
        <f t="shared" si="11"/>
        <v>85.349997500000001</v>
      </c>
      <c r="CP35" s="13">
        <f t="shared" si="11"/>
        <v>3.125</v>
      </c>
      <c r="CQ35" s="11">
        <f t="shared" si="12"/>
        <v>180546</v>
      </c>
      <c r="CR35" s="13">
        <f t="shared" si="13"/>
        <v>98.325000000000003</v>
      </c>
      <c r="CS35" s="11">
        <f t="shared" si="14"/>
        <v>107717</v>
      </c>
      <c r="CT35" s="13">
        <f t="shared" si="15"/>
        <v>6.2000000000000011</v>
      </c>
      <c r="CU35" s="10">
        <f t="shared" si="16"/>
        <v>-4.5463560000000003</v>
      </c>
      <c r="CV35" s="11">
        <f t="shared" si="17"/>
        <v>1897057</v>
      </c>
      <c r="CW35" s="11">
        <f t="shared" si="17"/>
        <v>117782</v>
      </c>
      <c r="CX35" s="11">
        <f t="shared" si="17"/>
        <v>-70208</v>
      </c>
      <c r="CY35" s="11">
        <f t="shared" si="17"/>
        <v>600412</v>
      </c>
      <c r="CZ35" s="11">
        <f t="shared" si="17"/>
        <v>47574</v>
      </c>
      <c r="DA35" s="11">
        <f t="shared" si="17"/>
        <v>39931</v>
      </c>
      <c r="DB35" s="11">
        <f t="shared" si="17"/>
        <v>570135</v>
      </c>
      <c r="DC35" s="11">
        <f t="shared" si="18"/>
        <v>787200</v>
      </c>
      <c r="DD35" s="11">
        <f t="shared" si="19"/>
        <v>1582791</v>
      </c>
      <c r="DE35" s="11">
        <f t="shared" si="19"/>
        <v>1925224.9</v>
      </c>
      <c r="DF35" s="13">
        <f t="shared" si="20"/>
        <v>83.448790000000002</v>
      </c>
      <c r="DG35" s="13">
        <f t="shared" si="20"/>
        <v>85.349997500000001</v>
      </c>
      <c r="DH35" s="13">
        <f t="shared" si="20"/>
        <v>3.125</v>
      </c>
      <c r="DI35" s="11">
        <f t="shared" si="21"/>
        <v>180546</v>
      </c>
      <c r="DJ35" s="13">
        <f t="shared" si="22"/>
        <v>98.325000000000003</v>
      </c>
      <c r="DK35" s="11">
        <f t="shared" si="23"/>
        <v>107717</v>
      </c>
      <c r="DL35" s="13">
        <f t="shared" si="24"/>
        <v>6.2000000000000011</v>
      </c>
      <c r="DM35" s="10">
        <f t="shared" si="25"/>
        <v>-4.5463560000000003</v>
      </c>
      <c r="DN35" s="11">
        <f t="shared" si="26"/>
        <v>1897057</v>
      </c>
      <c r="DO35" s="11">
        <f t="shared" si="26"/>
        <v>117782</v>
      </c>
      <c r="DP35" s="11">
        <f t="shared" si="26"/>
        <v>-70208</v>
      </c>
      <c r="DQ35" s="11">
        <f t="shared" si="26"/>
        <v>600412</v>
      </c>
      <c r="DR35" s="11">
        <f t="shared" si="26"/>
        <v>47574</v>
      </c>
      <c r="DS35" s="11">
        <f t="shared" si="26"/>
        <v>39931</v>
      </c>
      <c r="DT35" s="11">
        <f t="shared" si="26"/>
        <v>570135</v>
      </c>
      <c r="DU35" s="11">
        <f t="shared" si="27"/>
        <v>787200</v>
      </c>
      <c r="DV35" s="11">
        <f t="shared" si="28"/>
        <v>1582791</v>
      </c>
      <c r="DW35" s="11">
        <f t="shared" si="28"/>
        <v>1925224.9</v>
      </c>
      <c r="DX35" s="13">
        <f t="shared" si="29"/>
        <v>83.448790000000002</v>
      </c>
      <c r="DY35" s="13">
        <f t="shared" si="29"/>
        <v>85.349997500000001</v>
      </c>
      <c r="DZ35" s="13">
        <f t="shared" si="29"/>
        <v>3.125</v>
      </c>
      <c r="EA35" s="11">
        <f t="shared" si="30"/>
        <v>180546</v>
      </c>
      <c r="EB35" s="13">
        <f t="shared" si="31"/>
        <v>98.325000000000003</v>
      </c>
      <c r="EC35" s="11">
        <f t="shared" si="32"/>
        <v>107717</v>
      </c>
      <c r="ED35" s="13">
        <f t="shared" si="33"/>
        <v>6.2000000000000011</v>
      </c>
      <c r="EE35" s="10">
        <f t="shared" si="34"/>
        <v>-4.5463560000000003</v>
      </c>
      <c r="EF35" s="11">
        <f t="shared" si="35"/>
        <v>1897057</v>
      </c>
      <c r="EG35" s="11">
        <f t="shared" si="35"/>
        <v>117782</v>
      </c>
      <c r="EH35" s="11">
        <f t="shared" si="35"/>
        <v>-70208</v>
      </c>
      <c r="EI35" s="11">
        <f t="shared" si="35"/>
        <v>600412</v>
      </c>
      <c r="EJ35" s="11">
        <f t="shared" si="35"/>
        <v>47574</v>
      </c>
      <c r="EK35" s="11">
        <f t="shared" si="35"/>
        <v>39931</v>
      </c>
      <c r="EL35" s="11">
        <f t="shared" si="35"/>
        <v>570135</v>
      </c>
      <c r="EM35" s="11">
        <f t="shared" si="36"/>
        <v>787200</v>
      </c>
      <c r="EN35" s="11">
        <f t="shared" si="37"/>
        <v>1582791</v>
      </c>
      <c r="EO35" s="11">
        <f t="shared" si="37"/>
        <v>1925224.9</v>
      </c>
      <c r="EP35" s="13">
        <f t="shared" si="38"/>
        <v>83.448790000000002</v>
      </c>
      <c r="EQ35" s="13">
        <f t="shared" si="38"/>
        <v>85.349997500000001</v>
      </c>
      <c r="ER35" s="13">
        <f t="shared" si="38"/>
        <v>3.125</v>
      </c>
      <c r="ES35" s="11">
        <f t="shared" si="39"/>
        <v>180546</v>
      </c>
      <c r="ET35" s="13">
        <f t="shared" si="40"/>
        <v>98.325000000000003</v>
      </c>
      <c r="EU35" s="11">
        <f t="shared" si="41"/>
        <v>107717</v>
      </c>
      <c r="EV35" s="13">
        <f t="shared" si="42"/>
        <v>6.2000000000000011</v>
      </c>
      <c r="EW35" s="10">
        <f t="shared" si="43"/>
        <v>-4.5463560000000003</v>
      </c>
    </row>
    <row r="36" spans="1:153">
      <c r="B36">
        <f t="shared" si="44"/>
        <v>2009</v>
      </c>
      <c r="C36" cm="1">
        <f t="array" ref="C36">INDEX(GMWSCEN!$A$2:$HJ$150,MATCH(1,(GMWSCEN!$HI$2:$HI$150=C$3)*(GMWSCEN!$HJ$2:$HJ$150=C$1),0),$B36-1973)</f>
        <v>288385</v>
      </c>
      <c r="D36" cm="1">
        <f t="array" ref="D36">INDEX(GMWSCEN!$A$2:$HJ$150,MATCH(1,(GMWSCEN!$HI$2:$HI$150=D$3)*(GMWSCEN!$HJ$2:$HJ$150=D$1),0),$B36-1973)</f>
        <v>4353</v>
      </c>
      <c r="E36" cm="1">
        <f t="array" ref="E36">INDEX(GMWSCEN!$A$2:$HJ$150,MATCH(1,(GMWSCEN!$HI$2:$HI$150=E$3)*(GMWSCEN!$HJ$2:$HJ$150=E$1),0),$B36-1973)</f>
        <v>-5113</v>
      </c>
      <c r="F36" cm="1">
        <f t="array" ref="F36">INDEX(GMWSCEN!$A$2:$HJ$150,MATCH(1,(GMWSCEN!$HI$2:$HI$150=F$3)*(GMWSCEN!$HJ$2:$HJ$150=F$1),0),$B36-1973)</f>
        <v>41027</v>
      </c>
      <c r="G36" cm="1">
        <f t="array" ref="G36">INDEX(GMWSCEN!$A$2:$HJ$150,MATCH(1,(GMWSCEN!$HI$2:$HI$150=G$3)*(GMWSCEN!$HJ$2:$HJ$150=G$1),0),$B36-1973)</f>
        <v>-760</v>
      </c>
      <c r="H36" cm="1">
        <f t="array" ref="H36">INDEX(GMWSCEN!$A$2:$HJ$150,MATCH(1,(GMWSCEN!$HI$2:$HI$150=H$3)*(GMWSCEN!$HJ$2:$HJ$150=H$1),0),$B36-1973)</f>
        <v>4531</v>
      </c>
      <c r="I36" cm="1">
        <f t="array" ref="I36">INDEX(GMWSCEN!$A$2:$HJ$150,MATCH(1,(GMWSCEN!$HI$2:$HI$150=I$3)*(GMWSCEN!$HJ$2:$HJ$150=I$1),0),$B36-1973)</f>
        <v>40445</v>
      </c>
      <c r="J36" cm="1">
        <f t="array" ref="J36">INDEX(GMWSCEN!$A$2:$HJ$150,MATCH(1,(GMWSCEN!$HI$2:$HI$150=J$3)*(GMWSCEN!$HJ$2:$HJ$150=J$1),0),$B36-1973)</f>
        <v>121004.3</v>
      </c>
      <c r="K36" cm="1">
        <f t="array" ref="K36">INDEX(GMWSCEN!$A$2:$HJ$150,MATCH(1,(GMWSCEN!$HI$2:$HI$150=K$3)*(GMWSCEN!$HJ$2:$HJ$150=K$1),0),$B36-1973)</f>
        <v>121739</v>
      </c>
      <c r="L36" cm="1">
        <f t="array" ref="L36">INDEX(GMWSCEN!$A$2:$HJ$150,MATCH(1,(GMWSCEN!$HI$2:$HI$150=L$3)*(GMWSCEN!$HJ$2:$HJ$150=L$1),0),$B36-1973)</f>
        <v>282599</v>
      </c>
      <c r="M36" cm="1">
        <f t="array" ref="M36">INDEX(GMWSCEN!$A$2:$HJ$150,MATCH(1,(GMWSCEN!$HI$2:$HI$150=M$3)*(GMWSCEN!$HJ$2:$HJ$150=M$1),0),$B36-1973)</f>
        <v>42.21405</v>
      </c>
      <c r="N36" cm="1">
        <f t="array" ref="N36">INDEX(GMWSCEN!$A$2:$HJ$150,MATCH(1,(GMWSCEN!$HI$2:$HI$150=N$3)*(GMWSCEN!$HJ$2:$HJ$150=N$1),0),$B36-1973)</f>
        <v>47.836730000000003</v>
      </c>
      <c r="O36" cm="1">
        <f t="array" ref="O36">INDEX(GMWSCEN!$A$2:$HJ$150,MATCH(1,(GMWSCEN!$HI$2:$HI$150=O$3)*(GMWSCEN!$HJ$2:$HJ$150=O$1),0),$B36-1973)</f>
        <v>8.875</v>
      </c>
      <c r="P36" cm="1">
        <f t="array" ref="P36">INDEX(GMWSCEN!$A$2:$HJ$150,MATCH(1,(GMWSCEN!$HI$2:$HI$150=P$3)*(GMWSCEN!$HJ$2:$HJ$150=P$1),0),$B36-1973)</f>
        <v>26730.57</v>
      </c>
      <c r="Q36" cm="1">
        <f t="array" ref="Q36">INDEX(GMWSCEN!$A$2:$HJ$150,MATCH(1,(GMWSCEN!$HI$2:$HI$150=Q$3)*(GMWSCEN!$HJ$2:$HJ$150=Q$1),0),$B36-1973)</f>
        <v>69.7</v>
      </c>
      <c r="R36" cm="1">
        <f t="array" ref="R36">INDEX(GMWSCEN!$A$2:$HJ$150,MATCH(1,(GMWSCEN!$HI$2:$HI$150=R$3)*(GMWSCEN!$HJ$2:$HJ$150=R$1),0),$B36-1973)</f>
        <v>1E-3</v>
      </c>
      <c r="S36" cm="1">
        <f t="array" ref="S36">INDEX(GMWSCEN!$A$2:$HJ$150,MATCH(1,(GMWSCEN!$HI$2:$HI$150=S$3)*(GMWSCEN!$HJ$2:$HJ$150=S$1),0),$B36-1973)</f>
        <v>10.7</v>
      </c>
      <c r="T36" cm="1">
        <f t="array" ref="T36">INDEX(GMWSCEN!$A$2:$HJ$150,MATCH(1,(GMWSCEN!$HI$2:$HI$150=T$3)*(GMWSCEN!$HJ$2:$HJ$150=T$1),0),$B36-1973)</f>
        <v>2.0267490000000001</v>
      </c>
      <c r="U36" cm="1">
        <f t="array" ref="U36">INDEX(GMWSCEN!$A$2:$HJ$150,MATCH(1,(GMWSCEN!$HI$2:$HI$150=U$3)*(GMWSCEN!$HJ$2:$HJ$150=U$1),0),$B36-1973)</f>
        <v>288385</v>
      </c>
      <c r="V36" cm="1">
        <f t="array" ref="V36">INDEX(GMWSCEN!$A$2:$HJ$150,MATCH(1,(GMWSCEN!$HI$2:$HI$150=V$3)*(GMWSCEN!$HJ$2:$HJ$150=V$1),0),$B36-1973)</f>
        <v>4353</v>
      </c>
      <c r="W36" cm="1">
        <f t="array" ref="W36">INDEX(GMWSCEN!$A$2:$HJ$150,MATCH(1,(GMWSCEN!$HI$2:$HI$150=W$3)*(GMWSCEN!$HJ$2:$HJ$150=W$1),0),$B36-1973)</f>
        <v>-5113</v>
      </c>
      <c r="X36" cm="1">
        <f t="array" ref="X36">INDEX(GMWSCEN!$A$2:$HJ$150,MATCH(1,(GMWSCEN!$HI$2:$HI$150=X$3)*(GMWSCEN!$HJ$2:$HJ$150=X$1),0),$B36-1973)</f>
        <v>41027</v>
      </c>
      <c r="Y36" cm="1">
        <f t="array" ref="Y36">INDEX(GMWSCEN!$A$2:$HJ$150,MATCH(1,(GMWSCEN!$HI$2:$HI$150=Y$3)*(GMWSCEN!$HJ$2:$HJ$150=Y$1),0),$B36-1973)</f>
        <v>-760</v>
      </c>
      <c r="Z36" cm="1">
        <f t="array" ref="Z36">INDEX(GMWSCEN!$A$2:$HJ$150,MATCH(1,(GMWSCEN!$HI$2:$HI$150=Z$3)*(GMWSCEN!$HJ$2:$HJ$150=Z$1),0),$B36-1973)</f>
        <v>4531</v>
      </c>
      <c r="AA36" cm="1">
        <f t="array" ref="AA36">INDEX(GMWSCEN!$A$2:$HJ$150,MATCH(1,(GMWSCEN!$HI$2:$HI$150=AA$3)*(GMWSCEN!$HJ$2:$HJ$150=AA$1),0),$B36-1973)</f>
        <v>40445</v>
      </c>
      <c r="AB36" cm="1">
        <f t="array" ref="AB36">INDEX(GMWSCEN!$A$2:$HJ$150,MATCH(1,(GMWSCEN!$HI$2:$HI$150=AB$3)*(GMWSCEN!$HJ$2:$HJ$150=AB$1),0),$B36-1973)</f>
        <v>121004.3</v>
      </c>
      <c r="AC36" cm="1">
        <f t="array" ref="AC36">INDEX(GMWSCEN!$A$2:$HJ$150,MATCH(1,(GMWSCEN!$HI$2:$HI$150=AC$3)*(GMWSCEN!$HJ$2:$HJ$150=AC$1),0),$B36-1973)</f>
        <v>121739</v>
      </c>
      <c r="AD36" cm="1">
        <f t="array" ref="AD36">INDEX(GMWSCEN!$A$2:$HJ$150,MATCH(1,(GMWSCEN!$HI$2:$HI$150=AD$3)*(GMWSCEN!$HJ$2:$HJ$150=AD$1),0),$B36-1973)</f>
        <v>282599</v>
      </c>
      <c r="AE36" cm="1">
        <f t="array" ref="AE36">INDEX(GMWSCEN!$A$2:$HJ$150,MATCH(1,(GMWSCEN!$HI$2:$HI$150=AE$3)*(GMWSCEN!$HJ$2:$HJ$150=AE$1),0),$B36-1973)</f>
        <v>42.21405</v>
      </c>
      <c r="AF36" cm="1">
        <f t="array" ref="AF36">INDEX(GMWSCEN!$A$2:$HJ$150,MATCH(1,(GMWSCEN!$HI$2:$HI$150=AF$3)*(GMWSCEN!$HJ$2:$HJ$150=AF$1),0),$B36-1973)</f>
        <v>47.836730000000003</v>
      </c>
      <c r="AG36" cm="1">
        <f t="array" ref="AG36">INDEX(GMWSCEN!$A$2:$HJ$150,MATCH(1,(GMWSCEN!$HI$2:$HI$150=AG$3)*(GMWSCEN!$HJ$2:$HJ$150=AG$1),0),$B36-1973)</f>
        <v>8.875</v>
      </c>
      <c r="AH36" cm="1">
        <f t="array" ref="AH36">INDEX(GMWSCEN!$A$2:$HJ$150,MATCH(1,(GMWSCEN!$HI$2:$HI$150=AH$3)*(GMWSCEN!$HJ$2:$HJ$150=AH$1),0),$B36-1973)</f>
        <v>26730.57</v>
      </c>
      <c r="AI36" cm="1">
        <f t="array" ref="AI36">INDEX(GMWSCEN!$A$2:$HJ$150,MATCH(1,(GMWSCEN!$HI$2:$HI$150=AI$3)*(GMWSCEN!$HJ$2:$HJ$150=AI$1),0),$B36-1973)</f>
        <v>69.7</v>
      </c>
      <c r="AJ36" cm="1">
        <f t="array" ref="AJ36">INDEX(GMWSCEN!$A$2:$HJ$150,MATCH(1,(GMWSCEN!$HI$2:$HI$150=AJ$3)*(GMWSCEN!$HJ$2:$HJ$150=AJ$1),0),$B36-1973)</f>
        <v>1E-3</v>
      </c>
      <c r="AK36" cm="1">
        <f t="array" ref="AK36">INDEX(GMWSCEN!$A$2:$HJ$150,MATCH(1,(GMWSCEN!$HI$2:$HI$150=AK$3)*(GMWSCEN!$HJ$2:$HJ$150=AK$1),0),$B36-1973)</f>
        <v>10.7</v>
      </c>
      <c r="AL36" cm="1">
        <f t="array" ref="AL36">INDEX(GMWSCEN!$A$2:$HJ$150,MATCH(1,(GMWSCEN!$HI$2:$HI$150=AL$3)*(GMWSCEN!$HJ$2:$HJ$150=AL$1),0),$B36-1973)</f>
        <v>2.0267490000000001</v>
      </c>
      <c r="AM36" cm="1">
        <f t="array" ref="AM36">INDEX(GMWSCEN!$A$2:$HJ$150,MATCH(1,(GMWSCEN!$HI$2:$HI$150=AM$3)*(GMWSCEN!$HJ$2:$HJ$150=AM$1),0),$B36-1973)</f>
        <v>288385</v>
      </c>
      <c r="AN36" cm="1">
        <f t="array" ref="AN36">INDEX(GMWSCEN!$A$2:$HJ$150,MATCH(1,(GMWSCEN!$HI$2:$HI$150=AN$3)*(GMWSCEN!$HJ$2:$HJ$150=AN$1),0),$B36-1973)</f>
        <v>4353</v>
      </c>
      <c r="AO36" cm="1">
        <f t="array" ref="AO36">INDEX(GMWSCEN!$A$2:$HJ$150,MATCH(1,(GMWSCEN!$HI$2:$HI$150=AO$3)*(GMWSCEN!$HJ$2:$HJ$150=AO$1),0),$B36-1973)</f>
        <v>-5113</v>
      </c>
      <c r="AP36" cm="1">
        <f t="array" ref="AP36">INDEX(GMWSCEN!$A$2:$HJ$150,MATCH(1,(GMWSCEN!$HI$2:$HI$150=AP$3)*(GMWSCEN!$HJ$2:$HJ$150=AP$1),0),$B36-1973)</f>
        <v>41027</v>
      </c>
      <c r="AQ36" cm="1">
        <f t="array" ref="AQ36">INDEX(GMWSCEN!$A$2:$HJ$150,MATCH(1,(GMWSCEN!$HI$2:$HI$150=AQ$3)*(GMWSCEN!$HJ$2:$HJ$150=AQ$1),0),$B36-1973)</f>
        <v>-760</v>
      </c>
      <c r="AR36" cm="1">
        <f t="array" ref="AR36">INDEX(GMWSCEN!$A$2:$HJ$150,MATCH(1,(GMWSCEN!$HI$2:$HI$150=AR$3)*(GMWSCEN!$HJ$2:$HJ$150=AR$1),0),$B36-1973)</f>
        <v>4531</v>
      </c>
      <c r="AS36" cm="1">
        <f t="array" ref="AS36">INDEX(GMWSCEN!$A$2:$HJ$150,MATCH(1,(GMWSCEN!$HI$2:$HI$150=AS$3)*(GMWSCEN!$HJ$2:$HJ$150=AS$1),0),$B36-1973)</f>
        <v>40445</v>
      </c>
      <c r="AT36" cm="1">
        <f t="array" ref="AT36">INDEX(GMWSCEN!$A$2:$HJ$150,MATCH(1,(GMWSCEN!$HI$2:$HI$150=AT$3)*(GMWSCEN!$HJ$2:$HJ$150=AT$1),0),$B36-1973)</f>
        <v>121004.3</v>
      </c>
      <c r="AU36" cm="1">
        <f t="array" ref="AU36">INDEX(GMWSCEN!$A$2:$HJ$150,MATCH(1,(GMWSCEN!$HI$2:$HI$150=AU$3)*(GMWSCEN!$HJ$2:$HJ$150=AU$1),0),$B36-1973)</f>
        <v>121739</v>
      </c>
      <c r="AV36" cm="1">
        <f t="array" ref="AV36">INDEX(GMWSCEN!$A$2:$HJ$150,MATCH(1,(GMWSCEN!$HI$2:$HI$150=AV$3)*(GMWSCEN!$HJ$2:$HJ$150=AV$1),0),$B36-1973)</f>
        <v>282599</v>
      </c>
      <c r="AW36" cm="1">
        <f t="array" ref="AW36">INDEX(GMWSCEN!$A$2:$HJ$150,MATCH(1,(GMWSCEN!$HI$2:$HI$150=AW$3)*(GMWSCEN!$HJ$2:$HJ$150=AW$1),0),$B36-1973)</f>
        <v>42.21405</v>
      </c>
      <c r="AX36" cm="1">
        <f t="array" ref="AX36">INDEX(GMWSCEN!$A$2:$HJ$150,MATCH(1,(GMWSCEN!$HI$2:$HI$150=AX$3)*(GMWSCEN!$HJ$2:$HJ$150=AX$1),0),$B36-1973)</f>
        <v>47.836730000000003</v>
      </c>
      <c r="AY36" cm="1">
        <f t="array" ref="AY36">INDEX(GMWSCEN!$A$2:$HJ$150,MATCH(1,(GMWSCEN!$HI$2:$HI$150=AY$3)*(GMWSCEN!$HJ$2:$HJ$150=AY$1),0),$B36-1973)</f>
        <v>8.875</v>
      </c>
      <c r="AZ36" cm="1">
        <f t="array" ref="AZ36">INDEX(GMWSCEN!$A$2:$HJ$150,MATCH(1,(GMWSCEN!$HI$2:$HI$150=AZ$3)*(GMWSCEN!$HJ$2:$HJ$150=AZ$1),0),$B36-1973)</f>
        <v>26730.57</v>
      </c>
      <c r="BA36" cm="1">
        <f t="array" ref="BA36">INDEX(GMWSCEN!$A$2:$HJ$150,MATCH(1,(GMWSCEN!$HI$2:$HI$150=BA$3)*(GMWSCEN!$HJ$2:$HJ$150=BA$1),0),$B36-1973)</f>
        <v>69.7</v>
      </c>
      <c r="BB36" cm="1">
        <f t="array" ref="BB36">INDEX(GMWSCEN!$A$2:$HJ$150,MATCH(1,(GMWSCEN!$HI$2:$HI$150=BB$3)*(GMWSCEN!$HJ$2:$HJ$150=BB$1),0),$B36-1973)</f>
        <v>1E-3</v>
      </c>
      <c r="BC36" cm="1">
        <f t="array" ref="BC36">INDEX(GMWSCEN!$A$2:$HJ$150,MATCH(1,(GMWSCEN!$HI$2:$HI$150=BC$3)*(GMWSCEN!$HJ$2:$HJ$150=BC$1),0),$B36-1973)</f>
        <v>10.7</v>
      </c>
      <c r="BD36" cm="1">
        <f t="array" ref="BD36">INDEX(GMWSCEN!$A$2:$HJ$150,MATCH(1,(GMWSCEN!$HI$2:$HI$150=BD$3)*(GMWSCEN!$HJ$2:$HJ$150=BD$1),0),$B36-1973)</f>
        <v>2.0267490000000001</v>
      </c>
      <c r="BE36" cm="1">
        <f t="array" ref="BE36">INDEX(GMWSCEN!$A$2:$HJ$150,MATCH(1,(GMWSCEN!$HI$2:$HI$150=BE$3)*(GMWSCEN!$HJ$2:$HJ$150=BE$1),0),$B36-1973)</f>
        <v>288385</v>
      </c>
      <c r="BF36" cm="1">
        <f t="array" ref="BF36">INDEX(GMWSCEN!$A$2:$HJ$150,MATCH(1,(GMWSCEN!$HI$2:$HI$150=BF$3)*(GMWSCEN!$HJ$2:$HJ$150=BF$1),0),$B36-1973)</f>
        <v>4353</v>
      </c>
      <c r="BG36" cm="1">
        <f t="array" ref="BG36">INDEX(GMWSCEN!$A$2:$HJ$150,MATCH(1,(GMWSCEN!$HI$2:$HI$150=BG$3)*(GMWSCEN!$HJ$2:$HJ$150=BG$1),0),$B36-1973)</f>
        <v>-5113</v>
      </c>
      <c r="BH36" cm="1">
        <f t="array" ref="BH36">INDEX(GMWSCEN!$A$2:$HJ$150,MATCH(1,(GMWSCEN!$HI$2:$HI$150=BH$3)*(GMWSCEN!$HJ$2:$HJ$150=BH$1),0),$B36-1973)</f>
        <v>41027</v>
      </c>
      <c r="BI36" cm="1">
        <f t="array" ref="BI36">INDEX(GMWSCEN!$A$2:$HJ$150,MATCH(1,(GMWSCEN!$HI$2:$HI$150=BI$3)*(GMWSCEN!$HJ$2:$HJ$150=BI$1),0),$B36-1973)</f>
        <v>-760</v>
      </c>
      <c r="BJ36" cm="1">
        <f t="array" ref="BJ36">INDEX(GMWSCEN!$A$2:$HJ$150,MATCH(1,(GMWSCEN!$HI$2:$HI$150=BJ$3)*(GMWSCEN!$HJ$2:$HJ$150=BJ$1),0),$B36-1973)</f>
        <v>4531</v>
      </c>
      <c r="BK36" cm="1">
        <f t="array" ref="BK36">INDEX(GMWSCEN!$A$2:$HJ$150,MATCH(1,(GMWSCEN!$HI$2:$HI$150=BK$3)*(GMWSCEN!$HJ$2:$HJ$150=BK$1),0),$B36-1973)</f>
        <v>40445</v>
      </c>
      <c r="BL36" cm="1">
        <f t="array" ref="BL36">INDEX(GMWSCEN!$A$2:$HJ$150,MATCH(1,(GMWSCEN!$HI$2:$HI$150=BL$3)*(GMWSCEN!$HJ$2:$HJ$150=BL$1),0),$B36-1973)</f>
        <v>121004.3</v>
      </c>
      <c r="BM36" cm="1">
        <f t="array" ref="BM36">INDEX(GMWSCEN!$A$2:$HJ$150,MATCH(1,(GMWSCEN!$HI$2:$HI$150=BM$3)*(GMWSCEN!$HJ$2:$HJ$150=BM$1),0),$B36-1973)</f>
        <v>121739</v>
      </c>
      <c r="BN36" cm="1">
        <f t="array" ref="BN36">INDEX(GMWSCEN!$A$2:$HJ$150,MATCH(1,(GMWSCEN!$HI$2:$HI$150=BN$3)*(GMWSCEN!$HJ$2:$HJ$150=BN$1),0),$B36-1973)</f>
        <v>282599</v>
      </c>
      <c r="BO36" cm="1">
        <f t="array" ref="BO36">INDEX(GMWSCEN!$A$2:$HJ$150,MATCH(1,(GMWSCEN!$HI$2:$HI$150=BO$3)*(GMWSCEN!$HJ$2:$HJ$150=BO$1),0),$B36-1973)</f>
        <v>42.21405</v>
      </c>
      <c r="BP36" cm="1">
        <f t="array" ref="BP36">INDEX(GMWSCEN!$A$2:$HJ$150,MATCH(1,(GMWSCEN!$HI$2:$HI$150=BP$3)*(GMWSCEN!$HJ$2:$HJ$150=BP$1),0),$B36-1973)</f>
        <v>47.836730000000003</v>
      </c>
      <c r="BQ36" cm="1">
        <f t="array" ref="BQ36">INDEX(GMWSCEN!$A$2:$HJ$150,MATCH(1,(GMWSCEN!$HI$2:$HI$150=BQ$3)*(GMWSCEN!$HJ$2:$HJ$150=BQ$1),0),$B36-1973)</f>
        <v>8.875</v>
      </c>
      <c r="BR36" cm="1">
        <f t="array" ref="BR36">INDEX(GMWSCEN!$A$2:$HJ$150,MATCH(1,(GMWSCEN!$HI$2:$HI$150=BR$3)*(GMWSCEN!$HJ$2:$HJ$150=BR$1),0),$B36-1973)</f>
        <v>26730.57</v>
      </c>
      <c r="BS36" cm="1">
        <f t="array" ref="BS36">INDEX(GMWSCEN!$A$2:$HJ$150,MATCH(1,(GMWSCEN!$HI$2:$HI$150=BS$3)*(GMWSCEN!$HJ$2:$HJ$150=BS$1),0),$B36-1973)</f>
        <v>69.7</v>
      </c>
      <c r="BT36" cm="1">
        <f t="array" ref="BT36">INDEX(GMWSCEN!$A$2:$HJ$150,MATCH(1,(GMWSCEN!$HI$2:$HI$150=BT$3)*(GMWSCEN!$HJ$2:$HJ$150=BT$1),0),$B36-1973)</f>
        <v>1E-3</v>
      </c>
      <c r="BU36" cm="1">
        <f t="array" ref="BU36">INDEX(GMWSCEN!$A$2:$HJ$150,MATCH(1,(GMWSCEN!$HI$2:$HI$150=BU$3)*(GMWSCEN!$HJ$2:$HJ$150=BU$1),0),$B36-1973)</f>
        <v>10.7</v>
      </c>
      <c r="BV36" cm="1">
        <f t="array" ref="BV36">INDEX(GMWSCEN!$A$2:$HJ$150,MATCH(1,(GMWSCEN!$HI$2:$HI$150=BV$3)*(GMWSCEN!$HJ$2:$HJ$150=BV$1),0),$B36-1973)</f>
        <v>2.0267490000000001</v>
      </c>
      <c r="BY36">
        <f t="shared" si="47"/>
        <v>1987</v>
      </c>
      <c r="CB36">
        <f t="shared" si="45"/>
        <v>2009</v>
      </c>
      <c r="CC36">
        <f t="shared" si="46"/>
        <v>200901</v>
      </c>
      <c r="CD36" s="11">
        <f t="shared" si="8"/>
        <v>1842255</v>
      </c>
      <c r="CE36" s="11">
        <f t="shared" si="8"/>
        <v>160908</v>
      </c>
      <c r="CF36" s="11">
        <f t="shared" si="8"/>
        <v>-114152</v>
      </c>
      <c r="CG36" s="11">
        <f t="shared" si="8"/>
        <v>634801</v>
      </c>
      <c r="CH36" s="11">
        <f t="shared" si="8"/>
        <v>46756</v>
      </c>
      <c r="CI36" s="11">
        <f t="shared" si="8"/>
        <v>41756</v>
      </c>
      <c r="CJ36" s="11">
        <f t="shared" si="8"/>
        <v>562405</v>
      </c>
      <c r="CK36" s="11">
        <f t="shared" si="9"/>
        <v>1027900</v>
      </c>
      <c r="CL36" s="11">
        <f t="shared" si="10"/>
        <v>1558176</v>
      </c>
      <c r="CM36" s="11">
        <f t="shared" si="10"/>
        <v>1933894.1</v>
      </c>
      <c r="CN36" s="13">
        <f t="shared" si="11"/>
        <v>84.578035</v>
      </c>
      <c r="CO36" s="13">
        <f t="shared" si="11"/>
        <v>87.275000000000006</v>
      </c>
      <c r="CP36" s="13">
        <f t="shared" si="11"/>
        <v>0.5</v>
      </c>
      <c r="CQ36" s="11">
        <f t="shared" si="12"/>
        <v>167622</v>
      </c>
      <c r="CR36" s="13">
        <f t="shared" si="13"/>
        <v>93.2</v>
      </c>
      <c r="CS36" s="11">
        <f t="shared" si="14"/>
        <v>96210</v>
      </c>
      <c r="CT36" s="13">
        <f t="shared" si="15"/>
        <v>7.85</v>
      </c>
      <c r="CU36" s="10">
        <f t="shared" si="16"/>
        <v>-4.21896</v>
      </c>
      <c r="CV36" s="11">
        <f t="shared" si="17"/>
        <v>1842255</v>
      </c>
      <c r="CW36" s="11">
        <f t="shared" si="17"/>
        <v>160908</v>
      </c>
      <c r="CX36" s="11">
        <f t="shared" si="17"/>
        <v>-114152</v>
      </c>
      <c r="CY36" s="11">
        <f t="shared" si="17"/>
        <v>634801</v>
      </c>
      <c r="CZ36" s="11">
        <f t="shared" si="17"/>
        <v>46756</v>
      </c>
      <c r="DA36" s="11">
        <f t="shared" si="17"/>
        <v>41756</v>
      </c>
      <c r="DB36" s="11">
        <f t="shared" si="17"/>
        <v>562405</v>
      </c>
      <c r="DC36" s="11">
        <f t="shared" si="18"/>
        <v>1027900</v>
      </c>
      <c r="DD36" s="11">
        <f t="shared" si="19"/>
        <v>1558176</v>
      </c>
      <c r="DE36" s="11">
        <f t="shared" si="19"/>
        <v>1933894.1</v>
      </c>
      <c r="DF36" s="13">
        <f t="shared" si="20"/>
        <v>84.578035</v>
      </c>
      <c r="DG36" s="13">
        <f t="shared" si="20"/>
        <v>87.275000000000006</v>
      </c>
      <c r="DH36" s="13">
        <f t="shared" si="20"/>
        <v>0.5</v>
      </c>
      <c r="DI36" s="11">
        <f t="shared" si="21"/>
        <v>167622</v>
      </c>
      <c r="DJ36" s="13">
        <f t="shared" si="22"/>
        <v>93.2</v>
      </c>
      <c r="DK36" s="11">
        <f t="shared" si="23"/>
        <v>96210</v>
      </c>
      <c r="DL36" s="13">
        <f t="shared" si="24"/>
        <v>7.85</v>
      </c>
      <c r="DM36" s="10">
        <f t="shared" si="25"/>
        <v>-4.21896</v>
      </c>
      <c r="DN36" s="11">
        <f t="shared" si="26"/>
        <v>1842255</v>
      </c>
      <c r="DO36" s="11">
        <f t="shared" si="26"/>
        <v>160908</v>
      </c>
      <c r="DP36" s="11">
        <f t="shared" si="26"/>
        <v>-114152</v>
      </c>
      <c r="DQ36" s="11">
        <f t="shared" si="26"/>
        <v>634801</v>
      </c>
      <c r="DR36" s="11">
        <f t="shared" si="26"/>
        <v>46756</v>
      </c>
      <c r="DS36" s="11">
        <f t="shared" si="26"/>
        <v>41756</v>
      </c>
      <c r="DT36" s="11">
        <f t="shared" si="26"/>
        <v>562405</v>
      </c>
      <c r="DU36" s="11">
        <f t="shared" si="27"/>
        <v>1027900</v>
      </c>
      <c r="DV36" s="11">
        <f t="shared" si="28"/>
        <v>1558176</v>
      </c>
      <c r="DW36" s="11">
        <f t="shared" si="28"/>
        <v>1933894.1</v>
      </c>
      <c r="DX36" s="13">
        <f t="shared" si="29"/>
        <v>84.578035</v>
      </c>
      <c r="DY36" s="13">
        <f t="shared" si="29"/>
        <v>87.275000000000006</v>
      </c>
      <c r="DZ36" s="13">
        <f t="shared" si="29"/>
        <v>0.5</v>
      </c>
      <c r="EA36" s="11">
        <f t="shared" si="30"/>
        <v>167622</v>
      </c>
      <c r="EB36" s="13">
        <f t="shared" si="31"/>
        <v>93.2</v>
      </c>
      <c r="EC36" s="11">
        <f t="shared" si="32"/>
        <v>96210</v>
      </c>
      <c r="ED36" s="13">
        <f t="shared" si="33"/>
        <v>7.85</v>
      </c>
      <c r="EE36" s="10">
        <f t="shared" si="34"/>
        <v>-4.21896</v>
      </c>
      <c r="EF36" s="11">
        <f t="shared" si="35"/>
        <v>1842255</v>
      </c>
      <c r="EG36" s="11">
        <f t="shared" si="35"/>
        <v>160908</v>
      </c>
      <c r="EH36" s="11">
        <f t="shared" si="35"/>
        <v>-114152</v>
      </c>
      <c r="EI36" s="11">
        <f t="shared" si="35"/>
        <v>634801</v>
      </c>
      <c r="EJ36" s="11">
        <f t="shared" si="35"/>
        <v>46756</v>
      </c>
      <c r="EK36" s="11">
        <f t="shared" si="35"/>
        <v>41756</v>
      </c>
      <c r="EL36" s="11">
        <f t="shared" si="35"/>
        <v>562405</v>
      </c>
      <c r="EM36" s="11">
        <f t="shared" si="36"/>
        <v>1027900</v>
      </c>
      <c r="EN36" s="11">
        <f t="shared" si="37"/>
        <v>1558176</v>
      </c>
      <c r="EO36" s="11">
        <f t="shared" si="37"/>
        <v>1933894.1</v>
      </c>
      <c r="EP36" s="13">
        <f t="shared" si="38"/>
        <v>84.578035</v>
      </c>
      <c r="EQ36" s="13">
        <f t="shared" si="38"/>
        <v>87.275000000000006</v>
      </c>
      <c r="ER36" s="13">
        <f t="shared" si="38"/>
        <v>0.5</v>
      </c>
      <c r="ES36" s="11">
        <f t="shared" si="39"/>
        <v>167622</v>
      </c>
      <c r="ET36" s="13">
        <f t="shared" si="40"/>
        <v>93.2</v>
      </c>
      <c r="EU36" s="11">
        <f t="shared" si="41"/>
        <v>96210</v>
      </c>
      <c r="EV36" s="13">
        <f t="shared" si="42"/>
        <v>7.85</v>
      </c>
      <c r="EW36" s="10">
        <f t="shared" si="43"/>
        <v>-4.21896</v>
      </c>
    </row>
    <row r="37" spans="1:153">
      <c r="B37">
        <f t="shared" si="44"/>
        <v>2010</v>
      </c>
      <c r="C37" cm="1">
        <f t="array" ref="C37">INDEX(GMWSCEN!$A$2:$HJ$150,MATCH(1,(GMWSCEN!$HI$2:$HI$150=C$3)*(GMWSCEN!$HJ$2:$HJ$150=C$1),0),$B37-1973)</f>
        <v>295493</v>
      </c>
      <c r="D37" cm="1">
        <f t="array" ref="D37">INDEX(GMWSCEN!$A$2:$HJ$150,MATCH(1,(GMWSCEN!$HI$2:$HI$150=D$3)*(GMWSCEN!$HJ$2:$HJ$150=D$1),0),$B37-1973)</f>
        <v>1823</v>
      </c>
      <c r="E37" cm="1">
        <f t="array" ref="E37">INDEX(GMWSCEN!$A$2:$HJ$150,MATCH(1,(GMWSCEN!$HI$2:$HI$150=E$3)*(GMWSCEN!$HJ$2:$HJ$150=E$1),0),$B37-1973)</f>
        <v>-1674</v>
      </c>
      <c r="F37" cm="1">
        <f t="array" ref="F37">INDEX(GMWSCEN!$A$2:$HJ$150,MATCH(1,(GMWSCEN!$HI$2:$HI$150=F$3)*(GMWSCEN!$HJ$2:$HJ$150=F$1),0),$B37-1973)</f>
        <v>41984</v>
      </c>
      <c r="G37" cm="1">
        <f t="array" ref="G37">INDEX(GMWSCEN!$A$2:$HJ$150,MATCH(1,(GMWSCEN!$HI$2:$HI$150=G$3)*(GMWSCEN!$HJ$2:$HJ$150=G$1),0),$B37-1973)</f>
        <v>149</v>
      </c>
      <c r="H37" cm="1">
        <f t="array" ref="H37">INDEX(GMWSCEN!$A$2:$HJ$150,MATCH(1,(GMWSCEN!$HI$2:$HI$150=H$3)*(GMWSCEN!$HJ$2:$HJ$150=H$1),0),$B37-1973)</f>
        <v>4594</v>
      </c>
      <c r="I37" cm="1">
        <f t="array" ref="I37">INDEX(GMWSCEN!$A$2:$HJ$150,MATCH(1,(GMWSCEN!$HI$2:$HI$150=I$3)*(GMWSCEN!$HJ$2:$HJ$150=I$1),0),$B37-1973)</f>
        <v>44904</v>
      </c>
      <c r="J37" cm="1">
        <f t="array" ref="J37">INDEX(GMWSCEN!$A$2:$HJ$150,MATCH(1,(GMWSCEN!$HI$2:$HI$150=J$3)*(GMWSCEN!$HJ$2:$HJ$150=J$1),0),$B37-1973)</f>
        <v>120092.9</v>
      </c>
      <c r="K37" cm="1">
        <f t="array" ref="K37">INDEX(GMWSCEN!$A$2:$HJ$150,MATCH(1,(GMWSCEN!$HI$2:$HI$150=K$3)*(GMWSCEN!$HJ$2:$HJ$150=K$1),0),$B37-1973)</f>
        <v>127119</v>
      </c>
      <c r="L37" cm="1">
        <f t="array" ref="L37">INDEX(GMWSCEN!$A$2:$HJ$150,MATCH(1,(GMWSCEN!$HI$2:$HI$150=L$3)*(GMWSCEN!$HJ$2:$HJ$150=L$1),0),$B37-1973)</f>
        <v>284973.59999999998</v>
      </c>
      <c r="M37" cm="1">
        <f t="array" ref="M37">INDEX(GMWSCEN!$A$2:$HJ$150,MATCH(1,(GMWSCEN!$HI$2:$HI$150=M$3)*(GMWSCEN!$HJ$2:$HJ$150=M$1),0),$B37-1973)</f>
        <v>43.019289999999998</v>
      </c>
      <c r="N37" cm="1">
        <f t="array" ref="N37">INDEX(GMWSCEN!$A$2:$HJ$150,MATCH(1,(GMWSCEN!$HI$2:$HI$150=N$3)*(GMWSCEN!$HJ$2:$HJ$150=N$1),0),$B37-1973)</f>
        <v>47.888869999999997</v>
      </c>
      <c r="O37" cm="1">
        <f t="array" ref="O37">INDEX(GMWSCEN!$A$2:$HJ$150,MATCH(1,(GMWSCEN!$HI$2:$HI$150=O$3)*(GMWSCEN!$HJ$2:$HJ$150=O$1),0),$B37-1973)</f>
        <v>9.875</v>
      </c>
      <c r="P37" cm="1">
        <f t="array" ref="P37">INDEX(GMWSCEN!$A$2:$HJ$150,MATCH(1,(GMWSCEN!$HI$2:$HI$150=P$3)*(GMWSCEN!$HJ$2:$HJ$150=P$1),0),$B37-1973)</f>
        <v>27319.14</v>
      </c>
      <c r="Q37" cm="1">
        <f t="array" ref="Q37">INDEX(GMWSCEN!$A$2:$HJ$150,MATCH(1,(GMWSCEN!$HI$2:$HI$150=Q$3)*(GMWSCEN!$HJ$2:$HJ$150=Q$1),0),$B37-1973)</f>
        <v>70.900000000000006</v>
      </c>
      <c r="R37" cm="1">
        <f t="array" ref="R37">INDEX(GMWSCEN!$A$2:$HJ$150,MATCH(1,(GMWSCEN!$HI$2:$HI$150=R$3)*(GMWSCEN!$HJ$2:$HJ$150=R$1),0),$B37-1973)</f>
        <v>1E-3</v>
      </c>
      <c r="S37" cm="1">
        <f t="array" ref="S37">INDEX(GMWSCEN!$A$2:$HJ$150,MATCH(1,(GMWSCEN!$HI$2:$HI$150=S$3)*(GMWSCEN!$HJ$2:$HJ$150=S$1),0),$B37-1973)</f>
        <v>10.199999999999999</v>
      </c>
      <c r="T37" cm="1">
        <f t="array" ref="T37">INDEX(GMWSCEN!$A$2:$HJ$150,MATCH(1,(GMWSCEN!$HI$2:$HI$150=T$3)*(GMWSCEN!$HJ$2:$HJ$150=T$1),0),$B37-1973)</f>
        <v>3.6248209999999998</v>
      </c>
      <c r="U37" cm="1">
        <f t="array" ref="U37">INDEX(GMWSCEN!$A$2:$HJ$150,MATCH(1,(GMWSCEN!$HI$2:$HI$150=U$3)*(GMWSCEN!$HJ$2:$HJ$150=U$1),0),$B37-1973)</f>
        <v>295493</v>
      </c>
      <c r="V37" cm="1">
        <f t="array" ref="V37">INDEX(GMWSCEN!$A$2:$HJ$150,MATCH(1,(GMWSCEN!$HI$2:$HI$150=V$3)*(GMWSCEN!$HJ$2:$HJ$150=V$1),0),$B37-1973)</f>
        <v>1823</v>
      </c>
      <c r="W37" cm="1">
        <f t="array" ref="W37">INDEX(GMWSCEN!$A$2:$HJ$150,MATCH(1,(GMWSCEN!$HI$2:$HI$150=W$3)*(GMWSCEN!$HJ$2:$HJ$150=W$1),0),$B37-1973)</f>
        <v>-1674</v>
      </c>
      <c r="X37" cm="1">
        <f t="array" ref="X37">INDEX(GMWSCEN!$A$2:$HJ$150,MATCH(1,(GMWSCEN!$HI$2:$HI$150=X$3)*(GMWSCEN!$HJ$2:$HJ$150=X$1),0),$B37-1973)</f>
        <v>41984</v>
      </c>
      <c r="Y37" cm="1">
        <f t="array" ref="Y37">INDEX(GMWSCEN!$A$2:$HJ$150,MATCH(1,(GMWSCEN!$HI$2:$HI$150=Y$3)*(GMWSCEN!$HJ$2:$HJ$150=Y$1),0),$B37-1973)</f>
        <v>149</v>
      </c>
      <c r="Z37" cm="1">
        <f t="array" ref="Z37">INDEX(GMWSCEN!$A$2:$HJ$150,MATCH(1,(GMWSCEN!$HI$2:$HI$150=Z$3)*(GMWSCEN!$HJ$2:$HJ$150=Z$1),0),$B37-1973)</f>
        <v>4594</v>
      </c>
      <c r="AA37" cm="1">
        <f t="array" ref="AA37">INDEX(GMWSCEN!$A$2:$HJ$150,MATCH(1,(GMWSCEN!$HI$2:$HI$150=AA$3)*(GMWSCEN!$HJ$2:$HJ$150=AA$1),0),$B37-1973)</f>
        <v>44904</v>
      </c>
      <c r="AB37" cm="1">
        <f t="array" ref="AB37">INDEX(GMWSCEN!$A$2:$HJ$150,MATCH(1,(GMWSCEN!$HI$2:$HI$150=AB$3)*(GMWSCEN!$HJ$2:$HJ$150=AB$1),0),$B37-1973)</f>
        <v>120092.9</v>
      </c>
      <c r="AC37" cm="1">
        <f t="array" ref="AC37">INDEX(GMWSCEN!$A$2:$HJ$150,MATCH(1,(GMWSCEN!$HI$2:$HI$150=AC$3)*(GMWSCEN!$HJ$2:$HJ$150=AC$1),0),$B37-1973)</f>
        <v>127119</v>
      </c>
      <c r="AD37" cm="1">
        <f t="array" ref="AD37">INDEX(GMWSCEN!$A$2:$HJ$150,MATCH(1,(GMWSCEN!$HI$2:$HI$150=AD$3)*(GMWSCEN!$HJ$2:$HJ$150=AD$1),0),$B37-1973)</f>
        <v>284973.59999999998</v>
      </c>
      <c r="AE37" cm="1">
        <f t="array" ref="AE37">INDEX(GMWSCEN!$A$2:$HJ$150,MATCH(1,(GMWSCEN!$HI$2:$HI$150=AE$3)*(GMWSCEN!$HJ$2:$HJ$150=AE$1),0),$B37-1973)</f>
        <v>43.019289999999998</v>
      </c>
      <c r="AF37" cm="1">
        <f t="array" ref="AF37">INDEX(GMWSCEN!$A$2:$HJ$150,MATCH(1,(GMWSCEN!$HI$2:$HI$150=AF$3)*(GMWSCEN!$HJ$2:$HJ$150=AF$1),0),$B37-1973)</f>
        <v>47.888869999999997</v>
      </c>
      <c r="AG37" cm="1">
        <f t="array" ref="AG37">INDEX(GMWSCEN!$A$2:$HJ$150,MATCH(1,(GMWSCEN!$HI$2:$HI$150=AG$3)*(GMWSCEN!$HJ$2:$HJ$150=AG$1),0),$B37-1973)</f>
        <v>9.875</v>
      </c>
      <c r="AH37" cm="1">
        <f t="array" ref="AH37">INDEX(GMWSCEN!$A$2:$HJ$150,MATCH(1,(GMWSCEN!$HI$2:$HI$150=AH$3)*(GMWSCEN!$HJ$2:$HJ$150=AH$1),0),$B37-1973)</f>
        <v>27319.14</v>
      </c>
      <c r="AI37" cm="1">
        <f t="array" ref="AI37">INDEX(GMWSCEN!$A$2:$HJ$150,MATCH(1,(GMWSCEN!$HI$2:$HI$150=AI$3)*(GMWSCEN!$HJ$2:$HJ$150=AI$1),0),$B37-1973)</f>
        <v>70.900000000000006</v>
      </c>
      <c r="AJ37" cm="1">
        <f t="array" ref="AJ37">INDEX(GMWSCEN!$A$2:$HJ$150,MATCH(1,(GMWSCEN!$HI$2:$HI$150=AJ$3)*(GMWSCEN!$HJ$2:$HJ$150=AJ$1),0),$B37-1973)</f>
        <v>1E-3</v>
      </c>
      <c r="AK37" cm="1">
        <f t="array" ref="AK37">INDEX(GMWSCEN!$A$2:$HJ$150,MATCH(1,(GMWSCEN!$HI$2:$HI$150=AK$3)*(GMWSCEN!$HJ$2:$HJ$150=AK$1),0),$B37-1973)</f>
        <v>10.199999999999999</v>
      </c>
      <c r="AL37" cm="1">
        <f t="array" ref="AL37">INDEX(GMWSCEN!$A$2:$HJ$150,MATCH(1,(GMWSCEN!$HI$2:$HI$150=AL$3)*(GMWSCEN!$HJ$2:$HJ$150=AL$1),0),$B37-1973)</f>
        <v>3.6248209999999998</v>
      </c>
      <c r="AM37" cm="1">
        <f t="array" ref="AM37">INDEX(GMWSCEN!$A$2:$HJ$150,MATCH(1,(GMWSCEN!$HI$2:$HI$150=AM$3)*(GMWSCEN!$HJ$2:$HJ$150=AM$1),0),$B37-1973)</f>
        <v>295493</v>
      </c>
      <c r="AN37" cm="1">
        <f t="array" ref="AN37">INDEX(GMWSCEN!$A$2:$HJ$150,MATCH(1,(GMWSCEN!$HI$2:$HI$150=AN$3)*(GMWSCEN!$HJ$2:$HJ$150=AN$1),0),$B37-1973)</f>
        <v>1823</v>
      </c>
      <c r="AO37" cm="1">
        <f t="array" ref="AO37">INDEX(GMWSCEN!$A$2:$HJ$150,MATCH(1,(GMWSCEN!$HI$2:$HI$150=AO$3)*(GMWSCEN!$HJ$2:$HJ$150=AO$1),0),$B37-1973)</f>
        <v>-1674</v>
      </c>
      <c r="AP37" cm="1">
        <f t="array" ref="AP37">INDEX(GMWSCEN!$A$2:$HJ$150,MATCH(1,(GMWSCEN!$HI$2:$HI$150=AP$3)*(GMWSCEN!$HJ$2:$HJ$150=AP$1),0),$B37-1973)</f>
        <v>41984</v>
      </c>
      <c r="AQ37" cm="1">
        <f t="array" ref="AQ37">INDEX(GMWSCEN!$A$2:$HJ$150,MATCH(1,(GMWSCEN!$HI$2:$HI$150=AQ$3)*(GMWSCEN!$HJ$2:$HJ$150=AQ$1),0),$B37-1973)</f>
        <v>149</v>
      </c>
      <c r="AR37" cm="1">
        <f t="array" ref="AR37">INDEX(GMWSCEN!$A$2:$HJ$150,MATCH(1,(GMWSCEN!$HI$2:$HI$150=AR$3)*(GMWSCEN!$HJ$2:$HJ$150=AR$1),0),$B37-1973)</f>
        <v>4594</v>
      </c>
      <c r="AS37" cm="1">
        <f t="array" ref="AS37">INDEX(GMWSCEN!$A$2:$HJ$150,MATCH(1,(GMWSCEN!$HI$2:$HI$150=AS$3)*(GMWSCEN!$HJ$2:$HJ$150=AS$1),0),$B37-1973)</f>
        <v>44904</v>
      </c>
      <c r="AT37" cm="1">
        <f t="array" ref="AT37">INDEX(GMWSCEN!$A$2:$HJ$150,MATCH(1,(GMWSCEN!$HI$2:$HI$150=AT$3)*(GMWSCEN!$HJ$2:$HJ$150=AT$1),0),$B37-1973)</f>
        <v>120092.9</v>
      </c>
      <c r="AU37" cm="1">
        <f t="array" ref="AU37">INDEX(GMWSCEN!$A$2:$HJ$150,MATCH(1,(GMWSCEN!$HI$2:$HI$150=AU$3)*(GMWSCEN!$HJ$2:$HJ$150=AU$1),0),$B37-1973)</f>
        <v>127119</v>
      </c>
      <c r="AV37" cm="1">
        <f t="array" ref="AV37">INDEX(GMWSCEN!$A$2:$HJ$150,MATCH(1,(GMWSCEN!$HI$2:$HI$150=AV$3)*(GMWSCEN!$HJ$2:$HJ$150=AV$1),0),$B37-1973)</f>
        <v>284973.59999999998</v>
      </c>
      <c r="AW37" cm="1">
        <f t="array" ref="AW37">INDEX(GMWSCEN!$A$2:$HJ$150,MATCH(1,(GMWSCEN!$HI$2:$HI$150=AW$3)*(GMWSCEN!$HJ$2:$HJ$150=AW$1),0),$B37-1973)</f>
        <v>43.019289999999998</v>
      </c>
      <c r="AX37" cm="1">
        <f t="array" ref="AX37">INDEX(GMWSCEN!$A$2:$HJ$150,MATCH(1,(GMWSCEN!$HI$2:$HI$150=AX$3)*(GMWSCEN!$HJ$2:$HJ$150=AX$1),0),$B37-1973)</f>
        <v>47.888869999999997</v>
      </c>
      <c r="AY37" cm="1">
        <f t="array" ref="AY37">INDEX(GMWSCEN!$A$2:$HJ$150,MATCH(1,(GMWSCEN!$HI$2:$HI$150=AY$3)*(GMWSCEN!$HJ$2:$HJ$150=AY$1),0),$B37-1973)</f>
        <v>9.875</v>
      </c>
      <c r="AZ37" cm="1">
        <f t="array" ref="AZ37">INDEX(GMWSCEN!$A$2:$HJ$150,MATCH(1,(GMWSCEN!$HI$2:$HI$150=AZ$3)*(GMWSCEN!$HJ$2:$HJ$150=AZ$1),0),$B37-1973)</f>
        <v>27319.14</v>
      </c>
      <c r="BA37" cm="1">
        <f t="array" ref="BA37">INDEX(GMWSCEN!$A$2:$HJ$150,MATCH(1,(GMWSCEN!$HI$2:$HI$150=BA$3)*(GMWSCEN!$HJ$2:$HJ$150=BA$1),0),$B37-1973)</f>
        <v>70.900000000000006</v>
      </c>
      <c r="BB37" cm="1">
        <f t="array" ref="BB37">INDEX(GMWSCEN!$A$2:$HJ$150,MATCH(1,(GMWSCEN!$HI$2:$HI$150=BB$3)*(GMWSCEN!$HJ$2:$HJ$150=BB$1),0),$B37-1973)</f>
        <v>1E-3</v>
      </c>
      <c r="BC37" cm="1">
        <f t="array" ref="BC37">INDEX(GMWSCEN!$A$2:$HJ$150,MATCH(1,(GMWSCEN!$HI$2:$HI$150=BC$3)*(GMWSCEN!$HJ$2:$HJ$150=BC$1),0),$B37-1973)</f>
        <v>10.199999999999999</v>
      </c>
      <c r="BD37" cm="1">
        <f t="array" ref="BD37">INDEX(GMWSCEN!$A$2:$HJ$150,MATCH(1,(GMWSCEN!$HI$2:$HI$150=BD$3)*(GMWSCEN!$HJ$2:$HJ$150=BD$1),0),$B37-1973)</f>
        <v>3.6248209999999998</v>
      </c>
      <c r="BE37" cm="1">
        <f t="array" ref="BE37">INDEX(GMWSCEN!$A$2:$HJ$150,MATCH(1,(GMWSCEN!$HI$2:$HI$150=BE$3)*(GMWSCEN!$HJ$2:$HJ$150=BE$1),0),$B37-1973)</f>
        <v>295493</v>
      </c>
      <c r="BF37" cm="1">
        <f t="array" ref="BF37">INDEX(GMWSCEN!$A$2:$HJ$150,MATCH(1,(GMWSCEN!$HI$2:$HI$150=BF$3)*(GMWSCEN!$HJ$2:$HJ$150=BF$1),0),$B37-1973)</f>
        <v>1823</v>
      </c>
      <c r="BG37" cm="1">
        <f t="array" ref="BG37">INDEX(GMWSCEN!$A$2:$HJ$150,MATCH(1,(GMWSCEN!$HI$2:$HI$150=BG$3)*(GMWSCEN!$HJ$2:$HJ$150=BG$1),0),$B37-1973)</f>
        <v>-1674</v>
      </c>
      <c r="BH37" cm="1">
        <f t="array" ref="BH37">INDEX(GMWSCEN!$A$2:$HJ$150,MATCH(1,(GMWSCEN!$HI$2:$HI$150=BH$3)*(GMWSCEN!$HJ$2:$HJ$150=BH$1),0),$B37-1973)</f>
        <v>41984</v>
      </c>
      <c r="BI37" cm="1">
        <f t="array" ref="BI37">INDEX(GMWSCEN!$A$2:$HJ$150,MATCH(1,(GMWSCEN!$HI$2:$HI$150=BI$3)*(GMWSCEN!$HJ$2:$HJ$150=BI$1),0),$B37-1973)</f>
        <v>149</v>
      </c>
      <c r="BJ37" cm="1">
        <f t="array" ref="BJ37">INDEX(GMWSCEN!$A$2:$HJ$150,MATCH(1,(GMWSCEN!$HI$2:$HI$150=BJ$3)*(GMWSCEN!$HJ$2:$HJ$150=BJ$1),0),$B37-1973)</f>
        <v>4594</v>
      </c>
      <c r="BK37" cm="1">
        <f t="array" ref="BK37">INDEX(GMWSCEN!$A$2:$HJ$150,MATCH(1,(GMWSCEN!$HI$2:$HI$150=BK$3)*(GMWSCEN!$HJ$2:$HJ$150=BK$1),0),$B37-1973)</f>
        <v>44904</v>
      </c>
      <c r="BL37" cm="1">
        <f t="array" ref="BL37">INDEX(GMWSCEN!$A$2:$HJ$150,MATCH(1,(GMWSCEN!$HI$2:$HI$150=BL$3)*(GMWSCEN!$HJ$2:$HJ$150=BL$1),0),$B37-1973)</f>
        <v>120092.9</v>
      </c>
      <c r="BM37" cm="1">
        <f t="array" ref="BM37">INDEX(GMWSCEN!$A$2:$HJ$150,MATCH(1,(GMWSCEN!$HI$2:$HI$150=BM$3)*(GMWSCEN!$HJ$2:$HJ$150=BM$1),0),$B37-1973)</f>
        <v>127119</v>
      </c>
      <c r="BN37" cm="1">
        <f t="array" ref="BN37">INDEX(GMWSCEN!$A$2:$HJ$150,MATCH(1,(GMWSCEN!$HI$2:$HI$150=BN$3)*(GMWSCEN!$HJ$2:$HJ$150=BN$1),0),$B37-1973)</f>
        <v>284973.59999999998</v>
      </c>
      <c r="BO37" cm="1">
        <f t="array" ref="BO37">INDEX(GMWSCEN!$A$2:$HJ$150,MATCH(1,(GMWSCEN!$HI$2:$HI$150=BO$3)*(GMWSCEN!$HJ$2:$HJ$150=BO$1),0),$B37-1973)</f>
        <v>43.019289999999998</v>
      </c>
      <c r="BP37" cm="1">
        <f t="array" ref="BP37">INDEX(GMWSCEN!$A$2:$HJ$150,MATCH(1,(GMWSCEN!$HI$2:$HI$150=BP$3)*(GMWSCEN!$HJ$2:$HJ$150=BP$1),0),$B37-1973)</f>
        <v>47.888869999999997</v>
      </c>
      <c r="BQ37" cm="1">
        <f t="array" ref="BQ37">INDEX(GMWSCEN!$A$2:$HJ$150,MATCH(1,(GMWSCEN!$HI$2:$HI$150=BQ$3)*(GMWSCEN!$HJ$2:$HJ$150=BQ$1),0),$B37-1973)</f>
        <v>9.875</v>
      </c>
      <c r="BR37" cm="1">
        <f t="array" ref="BR37">INDEX(GMWSCEN!$A$2:$HJ$150,MATCH(1,(GMWSCEN!$HI$2:$HI$150=BR$3)*(GMWSCEN!$HJ$2:$HJ$150=BR$1),0),$B37-1973)</f>
        <v>27319.14</v>
      </c>
      <c r="BS37" cm="1">
        <f t="array" ref="BS37">INDEX(GMWSCEN!$A$2:$HJ$150,MATCH(1,(GMWSCEN!$HI$2:$HI$150=BS$3)*(GMWSCEN!$HJ$2:$HJ$150=BS$1),0),$B37-1973)</f>
        <v>70.900000000000006</v>
      </c>
      <c r="BT37" cm="1">
        <f t="array" ref="BT37">INDEX(GMWSCEN!$A$2:$HJ$150,MATCH(1,(GMWSCEN!$HI$2:$HI$150=BT$3)*(GMWSCEN!$HJ$2:$HJ$150=BT$1),0),$B37-1973)</f>
        <v>1E-3</v>
      </c>
      <c r="BU37" cm="1">
        <f t="array" ref="BU37">INDEX(GMWSCEN!$A$2:$HJ$150,MATCH(1,(GMWSCEN!$HI$2:$HI$150=BU$3)*(GMWSCEN!$HJ$2:$HJ$150=BU$1),0),$B37-1973)</f>
        <v>10.199999999999999</v>
      </c>
      <c r="BV37" cm="1">
        <f t="array" ref="BV37">INDEX(GMWSCEN!$A$2:$HJ$150,MATCH(1,(GMWSCEN!$HI$2:$HI$150=BV$3)*(GMWSCEN!$HJ$2:$HJ$150=BV$1),0),$B37-1973)</f>
        <v>3.6248209999999998</v>
      </c>
      <c r="BY37">
        <f t="shared" si="47"/>
        <v>1987</v>
      </c>
      <c r="CB37">
        <f t="shared" si="45"/>
        <v>2010</v>
      </c>
      <c r="CC37">
        <f t="shared" si="46"/>
        <v>201001</v>
      </c>
      <c r="CD37" s="11">
        <f t="shared" si="8"/>
        <v>1888236</v>
      </c>
      <c r="CE37" s="11">
        <f t="shared" si="8"/>
        <v>142075</v>
      </c>
      <c r="CF37" s="11">
        <f t="shared" si="8"/>
        <v>-102281</v>
      </c>
      <c r="CG37" s="11">
        <f t="shared" si="8"/>
        <v>662580</v>
      </c>
      <c r="CH37" s="11">
        <f t="shared" si="8"/>
        <v>39794</v>
      </c>
      <c r="CI37" s="11">
        <f t="shared" si="8"/>
        <v>42166</v>
      </c>
      <c r="CJ37" s="11">
        <f t="shared" si="8"/>
        <v>602465</v>
      </c>
      <c r="CK37" s="11">
        <f t="shared" si="9"/>
        <v>1168700</v>
      </c>
      <c r="CL37" s="11">
        <f t="shared" si="10"/>
        <v>1627172</v>
      </c>
      <c r="CM37" s="11">
        <f t="shared" si="10"/>
        <v>1958920.1</v>
      </c>
      <c r="CN37" s="13">
        <f t="shared" si="11"/>
        <v>86.172050000000013</v>
      </c>
      <c r="CO37" s="13">
        <f t="shared" si="11"/>
        <v>90.333335000000005</v>
      </c>
      <c r="CP37" s="13">
        <f t="shared" si="11"/>
        <v>0.5</v>
      </c>
      <c r="CQ37" s="11">
        <f t="shared" si="12"/>
        <v>167091</v>
      </c>
      <c r="CR37" s="13">
        <f t="shared" si="13"/>
        <v>89.55</v>
      </c>
      <c r="CS37" s="11">
        <f t="shared" si="14"/>
        <v>106087</v>
      </c>
      <c r="CT37" s="13">
        <f t="shared" si="15"/>
        <v>7.8500000000000005</v>
      </c>
      <c r="CU37" s="10">
        <f t="shared" si="16"/>
        <v>-3.7584300000000002</v>
      </c>
      <c r="CV37" s="11">
        <f t="shared" si="17"/>
        <v>1888236</v>
      </c>
      <c r="CW37" s="11">
        <f t="shared" si="17"/>
        <v>142075</v>
      </c>
      <c r="CX37" s="11">
        <f t="shared" si="17"/>
        <v>-102281</v>
      </c>
      <c r="CY37" s="11">
        <f t="shared" si="17"/>
        <v>662580</v>
      </c>
      <c r="CZ37" s="11">
        <f t="shared" si="17"/>
        <v>39794</v>
      </c>
      <c r="DA37" s="11">
        <f t="shared" si="17"/>
        <v>42166</v>
      </c>
      <c r="DB37" s="11">
        <f t="shared" si="17"/>
        <v>602465</v>
      </c>
      <c r="DC37" s="11">
        <f t="shared" si="18"/>
        <v>1168700</v>
      </c>
      <c r="DD37" s="11">
        <f t="shared" si="19"/>
        <v>1627172</v>
      </c>
      <c r="DE37" s="11">
        <f t="shared" si="19"/>
        <v>1958920.1</v>
      </c>
      <c r="DF37" s="13">
        <f t="shared" si="20"/>
        <v>86.172050000000013</v>
      </c>
      <c r="DG37" s="13">
        <f t="shared" si="20"/>
        <v>90.333335000000005</v>
      </c>
      <c r="DH37" s="13">
        <f t="shared" si="20"/>
        <v>0.5</v>
      </c>
      <c r="DI37" s="11">
        <f t="shared" si="21"/>
        <v>167091</v>
      </c>
      <c r="DJ37" s="13">
        <f t="shared" si="22"/>
        <v>89.55</v>
      </c>
      <c r="DK37" s="11">
        <f t="shared" si="23"/>
        <v>106087</v>
      </c>
      <c r="DL37" s="13">
        <f t="shared" si="24"/>
        <v>7.8500000000000005</v>
      </c>
      <c r="DM37" s="10">
        <f t="shared" si="25"/>
        <v>-3.7584300000000002</v>
      </c>
      <c r="DN37" s="11">
        <f t="shared" si="26"/>
        <v>1888236</v>
      </c>
      <c r="DO37" s="11">
        <f t="shared" si="26"/>
        <v>142075</v>
      </c>
      <c r="DP37" s="11">
        <f t="shared" si="26"/>
        <v>-102281</v>
      </c>
      <c r="DQ37" s="11">
        <f t="shared" si="26"/>
        <v>662580</v>
      </c>
      <c r="DR37" s="11">
        <f t="shared" si="26"/>
        <v>39794</v>
      </c>
      <c r="DS37" s="11">
        <f t="shared" si="26"/>
        <v>42166</v>
      </c>
      <c r="DT37" s="11">
        <f t="shared" si="26"/>
        <v>602465</v>
      </c>
      <c r="DU37" s="11">
        <f t="shared" si="27"/>
        <v>1168700</v>
      </c>
      <c r="DV37" s="11">
        <f t="shared" si="28"/>
        <v>1627172</v>
      </c>
      <c r="DW37" s="11">
        <f t="shared" si="28"/>
        <v>1958920.1</v>
      </c>
      <c r="DX37" s="13">
        <f t="shared" si="29"/>
        <v>86.172050000000013</v>
      </c>
      <c r="DY37" s="13">
        <f t="shared" si="29"/>
        <v>90.333335000000005</v>
      </c>
      <c r="DZ37" s="13">
        <f t="shared" si="29"/>
        <v>0.5</v>
      </c>
      <c r="EA37" s="11">
        <f t="shared" si="30"/>
        <v>167091</v>
      </c>
      <c r="EB37" s="13">
        <f t="shared" si="31"/>
        <v>89.55</v>
      </c>
      <c r="EC37" s="11">
        <f t="shared" si="32"/>
        <v>106087</v>
      </c>
      <c r="ED37" s="13">
        <f t="shared" si="33"/>
        <v>7.8500000000000005</v>
      </c>
      <c r="EE37" s="10">
        <f t="shared" si="34"/>
        <v>-3.7584300000000002</v>
      </c>
      <c r="EF37" s="11">
        <f t="shared" si="35"/>
        <v>1888236</v>
      </c>
      <c r="EG37" s="11">
        <f t="shared" si="35"/>
        <v>142075</v>
      </c>
      <c r="EH37" s="11">
        <f t="shared" si="35"/>
        <v>-102281</v>
      </c>
      <c r="EI37" s="11">
        <f t="shared" si="35"/>
        <v>662580</v>
      </c>
      <c r="EJ37" s="11">
        <f t="shared" si="35"/>
        <v>39794</v>
      </c>
      <c r="EK37" s="11">
        <f t="shared" si="35"/>
        <v>42166</v>
      </c>
      <c r="EL37" s="11">
        <f t="shared" si="35"/>
        <v>602465</v>
      </c>
      <c r="EM37" s="11">
        <f t="shared" si="36"/>
        <v>1168700</v>
      </c>
      <c r="EN37" s="11">
        <f t="shared" si="37"/>
        <v>1627172</v>
      </c>
      <c r="EO37" s="11">
        <f t="shared" si="37"/>
        <v>1958920.1</v>
      </c>
      <c r="EP37" s="13">
        <f t="shared" si="38"/>
        <v>86.172050000000013</v>
      </c>
      <c r="EQ37" s="13">
        <f t="shared" si="38"/>
        <v>90.333335000000005</v>
      </c>
      <c r="ER37" s="13">
        <f t="shared" si="38"/>
        <v>0.5</v>
      </c>
      <c r="ES37" s="11">
        <f t="shared" si="39"/>
        <v>167091</v>
      </c>
      <c r="ET37" s="13">
        <f t="shared" si="40"/>
        <v>89.55</v>
      </c>
      <c r="EU37" s="11">
        <f t="shared" si="41"/>
        <v>106087</v>
      </c>
      <c r="EV37" s="13">
        <f t="shared" si="42"/>
        <v>7.8500000000000005</v>
      </c>
      <c r="EW37" s="10">
        <f t="shared" si="43"/>
        <v>-3.7584300000000002</v>
      </c>
    </row>
    <row r="38" spans="1:153">
      <c r="B38">
        <f t="shared" si="44"/>
        <v>2011</v>
      </c>
      <c r="C38" cm="1">
        <f t="array" ref="C38">INDEX(GMWSCEN!$A$2:$HJ$150,MATCH(1,(GMWSCEN!$HI$2:$HI$150=C$3)*(GMWSCEN!$HJ$2:$HJ$150=C$1),0),$B38-1973)</f>
        <v>298855</v>
      </c>
      <c r="D38" cm="1">
        <f t="array" ref="D38">INDEX(GMWSCEN!$A$2:$HJ$150,MATCH(1,(GMWSCEN!$HI$2:$HI$150=D$3)*(GMWSCEN!$HJ$2:$HJ$150=D$1),0),$B38-1973)</f>
        <v>-101</v>
      </c>
      <c r="E38" cm="1">
        <f t="array" ref="E38">INDEX(GMWSCEN!$A$2:$HJ$150,MATCH(1,(GMWSCEN!$HI$2:$HI$150=E$3)*(GMWSCEN!$HJ$2:$HJ$150=E$1),0),$B38-1973)</f>
        <v>86</v>
      </c>
      <c r="F38" cm="1">
        <f t="array" ref="F38">INDEX(GMWSCEN!$A$2:$HJ$150,MATCH(1,(GMWSCEN!$HI$2:$HI$150=F$3)*(GMWSCEN!$HJ$2:$HJ$150=F$1),0),$B38-1973)</f>
        <v>43205</v>
      </c>
      <c r="G38" cm="1">
        <f t="array" ref="G38">INDEX(GMWSCEN!$A$2:$HJ$150,MATCH(1,(GMWSCEN!$HI$2:$HI$150=G$3)*(GMWSCEN!$HJ$2:$HJ$150=G$1),0),$B38-1973)</f>
        <v>-15</v>
      </c>
      <c r="H38" cm="1">
        <f t="array" ref="H38">INDEX(GMWSCEN!$A$2:$HJ$150,MATCH(1,(GMWSCEN!$HI$2:$HI$150=H$3)*(GMWSCEN!$HJ$2:$HJ$150=H$1),0),$B38-1973)</f>
        <v>4658</v>
      </c>
      <c r="I38" cm="1">
        <f t="array" ref="I38">INDEX(GMWSCEN!$A$2:$HJ$150,MATCH(1,(GMWSCEN!$HI$2:$HI$150=I$3)*(GMWSCEN!$HJ$2:$HJ$150=I$1),0),$B38-1973)</f>
        <v>47949</v>
      </c>
      <c r="J38" cm="1">
        <f t="array" ref="J38">INDEX(GMWSCEN!$A$2:$HJ$150,MATCH(1,(GMWSCEN!$HI$2:$HI$150=J$3)*(GMWSCEN!$HJ$2:$HJ$150=J$1),0),$B38-1973)</f>
        <v>115805.7</v>
      </c>
      <c r="K38" cm="1">
        <f t="array" ref="K38">INDEX(GMWSCEN!$A$2:$HJ$150,MATCH(1,(GMWSCEN!$HI$2:$HI$150=K$3)*(GMWSCEN!$HJ$2:$HJ$150=K$1),0),$B38-1973)</f>
        <v>129815</v>
      </c>
      <c r="L38" cm="1">
        <f t="array" ref="L38">INDEX(GMWSCEN!$A$2:$HJ$150,MATCH(1,(GMWSCEN!$HI$2:$HI$150=L$3)*(GMWSCEN!$HJ$2:$HJ$150=L$1),0),$B38-1973)</f>
        <v>287348.7</v>
      </c>
      <c r="M38" cm="1">
        <f t="array" ref="M38">INDEX(GMWSCEN!$A$2:$HJ$150,MATCH(1,(GMWSCEN!$HI$2:$HI$150=M$3)*(GMWSCEN!$HJ$2:$HJ$150=M$1),0),$B38-1973)</f>
        <v>43.437449999999998</v>
      </c>
      <c r="N38" cm="1">
        <f t="array" ref="N38">INDEX(GMWSCEN!$A$2:$HJ$150,MATCH(1,(GMWSCEN!$HI$2:$HI$150=N$3)*(GMWSCEN!$HJ$2:$HJ$150=N$1),0),$B38-1973)</f>
        <v>48.436320000000002</v>
      </c>
      <c r="O38" cm="1">
        <f t="array" ref="O38">INDEX(GMWSCEN!$A$2:$HJ$150,MATCH(1,(GMWSCEN!$HI$2:$HI$150=O$3)*(GMWSCEN!$HJ$2:$HJ$150=O$1),0),$B38-1973)</f>
        <v>8.375</v>
      </c>
      <c r="P38" cm="1">
        <f t="array" ref="P38">INDEX(GMWSCEN!$A$2:$HJ$150,MATCH(1,(GMWSCEN!$HI$2:$HI$150=P$3)*(GMWSCEN!$HJ$2:$HJ$150=P$1),0),$B38-1973)</f>
        <v>27809.61</v>
      </c>
      <c r="Q38" cm="1">
        <f t="array" ref="Q38">INDEX(GMWSCEN!$A$2:$HJ$150,MATCH(1,(GMWSCEN!$HI$2:$HI$150=Q$3)*(GMWSCEN!$HJ$2:$HJ$150=Q$1),0),$B38-1973)</f>
        <v>71.5</v>
      </c>
      <c r="R38" cm="1">
        <f t="array" ref="R38">INDEX(GMWSCEN!$A$2:$HJ$150,MATCH(1,(GMWSCEN!$HI$2:$HI$150=R$3)*(GMWSCEN!$HJ$2:$HJ$150=R$1),0),$B38-1973)</f>
        <v>1E-3</v>
      </c>
      <c r="S38" cm="1">
        <f t="array" ref="S38">INDEX(GMWSCEN!$A$2:$HJ$150,MATCH(1,(GMWSCEN!$HI$2:$HI$150=S$3)*(GMWSCEN!$HJ$2:$HJ$150=S$1),0),$B38-1973)</f>
        <v>9.6999999999999993</v>
      </c>
      <c r="T38" cm="1">
        <f t="array" ref="T38">INDEX(GMWSCEN!$A$2:$HJ$150,MATCH(1,(GMWSCEN!$HI$2:$HI$150=T$3)*(GMWSCEN!$HJ$2:$HJ$150=T$1),0),$B38-1973)</f>
        <v>3.9261819999999998</v>
      </c>
      <c r="U38" cm="1">
        <f t="array" ref="U38">INDEX(GMWSCEN!$A$2:$HJ$150,MATCH(1,(GMWSCEN!$HI$2:$HI$150=U$3)*(GMWSCEN!$HJ$2:$HJ$150=U$1),0),$B38-1973)</f>
        <v>298855</v>
      </c>
      <c r="V38" cm="1">
        <f t="array" ref="V38">INDEX(GMWSCEN!$A$2:$HJ$150,MATCH(1,(GMWSCEN!$HI$2:$HI$150=V$3)*(GMWSCEN!$HJ$2:$HJ$150=V$1),0),$B38-1973)</f>
        <v>-101</v>
      </c>
      <c r="W38" cm="1">
        <f t="array" ref="W38">INDEX(GMWSCEN!$A$2:$HJ$150,MATCH(1,(GMWSCEN!$HI$2:$HI$150=W$3)*(GMWSCEN!$HJ$2:$HJ$150=W$1),0),$B38-1973)</f>
        <v>86</v>
      </c>
      <c r="X38" cm="1">
        <f t="array" ref="X38">INDEX(GMWSCEN!$A$2:$HJ$150,MATCH(1,(GMWSCEN!$HI$2:$HI$150=X$3)*(GMWSCEN!$HJ$2:$HJ$150=X$1),0),$B38-1973)</f>
        <v>43205</v>
      </c>
      <c r="Y38" cm="1">
        <f t="array" ref="Y38">INDEX(GMWSCEN!$A$2:$HJ$150,MATCH(1,(GMWSCEN!$HI$2:$HI$150=Y$3)*(GMWSCEN!$HJ$2:$HJ$150=Y$1),0),$B38-1973)</f>
        <v>-15</v>
      </c>
      <c r="Z38" cm="1">
        <f t="array" ref="Z38">INDEX(GMWSCEN!$A$2:$HJ$150,MATCH(1,(GMWSCEN!$HI$2:$HI$150=Z$3)*(GMWSCEN!$HJ$2:$HJ$150=Z$1),0),$B38-1973)</f>
        <v>4658</v>
      </c>
      <c r="AA38" cm="1">
        <f t="array" ref="AA38">INDEX(GMWSCEN!$A$2:$HJ$150,MATCH(1,(GMWSCEN!$HI$2:$HI$150=AA$3)*(GMWSCEN!$HJ$2:$HJ$150=AA$1),0),$B38-1973)</f>
        <v>47949</v>
      </c>
      <c r="AB38" cm="1">
        <f t="array" ref="AB38">INDEX(GMWSCEN!$A$2:$HJ$150,MATCH(1,(GMWSCEN!$HI$2:$HI$150=AB$3)*(GMWSCEN!$HJ$2:$HJ$150=AB$1),0),$B38-1973)</f>
        <v>115805.7</v>
      </c>
      <c r="AC38" cm="1">
        <f t="array" ref="AC38">INDEX(GMWSCEN!$A$2:$HJ$150,MATCH(1,(GMWSCEN!$HI$2:$HI$150=AC$3)*(GMWSCEN!$HJ$2:$HJ$150=AC$1),0),$B38-1973)</f>
        <v>129815</v>
      </c>
      <c r="AD38" cm="1">
        <f t="array" ref="AD38">INDEX(GMWSCEN!$A$2:$HJ$150,MATCH(1,(GMWSCEN!$HI$2:$HI$150=AD$3)*(GMWSCEN!$HJ$2:$HJ$150=AD$1),0),$B38-1973)</f>
        <v>287348.7</v>
      </c>
      <c r="AE38" cm="1">
        <f t="array" ref="AE38">INDEX(GMWSCEN!$A$2:$HJ$150,MATCH(1,(GMWSCEN!$HI$2:$HI$150=AE$3)*(GMWSCEN!$HJ$2:$HJ$150=AE$1),0),$B38-1973)</f>
        <v>43.437449999999998</v>
      </c>
      <c r="AF38" cm="1">
        <f t="array" ref="AF38">INDEX(GMWSCEN!$A$2:$HJ$150,MATCH(1,(GMWSCEN!$HI$2:$HI$150=AF$3)*(GMWSCEN!$HJ$2:$HJ$150=AF$1),0),$B38-1973)</f>
        <v>48.436320000000002</v>
      </c>
      <c r="AG38" cm="1">
        <f t="array" ref="AG38">INDEX(GMWSCEN!$A$2:$HJ$150,MATCH(1,(GMWSCEN!$HI$2:$HI$150=AG$3)*(GMWSCEN!$HJ$2:$HJ$150=AG$1),0),$B38-1973)</f>
        <v>8.375</v>
      </c>
      <c r="AH38" cm="1">
        <f t="array" ref="AH38">INDEX(GMWSCEN!$A$2:$HJ$150,MATCH(1,(GMWSCEN!$HI$2:$HI$150=AH$3)*(GMWSCEN!$HJ$2:$HJ$150=AH$1),0),$B38-1973)</f>
        <v>27809.61</v>
      </c>
      <c r="AI38" cm="1">
        <f t="array" ref="AI38">INDEX(GMWSCEN!$A$2:$HJ$150,MATCH(1,(GMWSCEN!$HI$2:$HI$150=AI$3)*(GMWSCEN!$HJ$2:$HJ$150=AI$1),0),$B38-1973)</f>
        <v>71.5</v>
      </c>
      <c r="AJ38" cm="1">
        <f t="array" ref="AJ38">INDEX(GMWSCEN!$A$2:$HJ$150,MATCH(1,(GMWSCEN!$HI$2:$HI$150=AJ$3)*(GMWSCEN!$HJ$2:$HJ$150=AJ$1),0),$B38-1973)</f>
        <v>1E-3</v>
      </c>
      <c r="AK38" cm="1">
        <f t="array" ref="AK38">INDEX(GMWSCEN!$A$2:$HJ$150,MATCH(1,(GMWSCEN!$HI$2:$HI$150=AK$3)*(GMWSCEN!$HJ$2:$HJ$150=AK$1),0),$B38-1973)</f>
        <v>9.6999999999999993</v>
      </c>
      <c r="AL38" cm="1">
        <f t="array" ref="AL38">INDEX(GMWSCEN!$A$2:$HJ$150,MATCH(1,(GMWSCEN!$HI$2:$HI$150=AL$3)*(GMWSCEN!$HJ$2:$HJ$150=AL$1),0),$B38-1973)</f>
        <v>3.9261819999999998</v>
      </c>
      <c r="AM38" cm="1">
        <f t="array" ref="AM38">INDEX(GMWSCEN!$A$2:$HJ$150,MATCH(1,(GMWSCEN!$HI$2:$HI$150=AM$3)*(GMWSCEN!$HJ$2:$HJ$150=AM$1),0),$B38-1973)</f>
        <v>298855</v>
      </c>
      <c r="AN38" cm="1">
        <f t="array" ref="AN38">INDEX(GMWSCEN!$A$2:$HJ$150,MATCH(1,(GMWSCEN!$HI$2:$HI$150=AN$3)*(GMWSCEN!$HJ$2:$HJ$150=AN$1),0),$B38-1973)</f>
        <v>-101</v>
      </c>
      <c r="AO38" cm="1">
        <f t="array" ref="AO38">INDEX(GMWSCEN!$A$2:$HJ$150,MATCH(1,(GMWSCEN!$HI$2:$HI$150=AO$3)*(GMWSCEN!$HJ$2:$HJ$150=AO$1),0),$B38-1973)</f>
        <v>86</v>
      </c>
      <c r="AP38" cm="1">
        <f t="array" ref="AP38">INDEX(GMWSCEN!$A$2:$HJ$150,MATCH(1,(GMWSCEN!$HI$2:$HI$150=AP$3)*(GMWSCEN!$HJ$2:$HJ$150=AP$1),0),$B38-1973)</f>
        <v>43205</v>
      </c>
      <c r="AQ38" cm="1">
        <f t="array" ref="AQ38">INDEX(GMWSCEN!$A$2:$HJ$150,MATCH(1,(GMWSCEN!$HI$2:$HI$150=AQ$3)*(GMWSCEN!$HJ$2:$HJ$150=AQ$1),0),$B38-1973)</f>
        <v>-15</v>
      </c>
      <c r="AR38" cm="1">
        <f t="array" ref="AR38">INDEX(GMWSCEN!$A$2:$HJ$150,MATCH(1,(GMWSCEN!$HI$2:$HI$150=AR$3)*(GMWSCEN!$HJ$2:$HJ$150=AR$1),0),$B38-1973)</f>
        <v>4658</v>
      </c>
      <c r="AS38" cm="1">
        <f t="array" ref="AS38">INDEX(GMWSCEN!$A$2:$HJ$150,MATCH(1,(GMWSCEN!$HI$2:$HI$150=AS$3)*(GMWSCEN!$HJ$2:$HJ$150=AS$1),0),$B38-1973)</f>
        <v>47949</v>
      </c>
      <c r="AT38" cm="1">
        <f t="array" ref="AT38">INDEX(GMWSCEN!$A$2:$HJ$150,MATCH(1,(GMWSCEN!$HI$2:$HI$150=AT$3)*(GMWSCEN!$HJ$2:$HJ$150=AT$1),0),$B38-1973)</f>
        <v>115805.7</v>
      </c>
      <c r="AU38" cm="1">
        <f t="array" ref="AU38">INDEX(GMWSCEN!$A$2:$HJ$150,MATCH(1,(GMWSCEN!$HI$2:$HI$150=AU$3)*(GMWSCEN!$HJ$2:$HJ$150=AU$1),0),$B38-1973)</f>
        <v>129815</v>
      </c>
      <c r="AV38" cm="1">
        <f t="array" ref="AV38">INDEX(GMWSCEN!$A$2:$HJ$150,MATCH(1,(GMWSCEN!$HI$2:$HI$150=AV$3)*(GMWSCEN!$HJ$2:$HJ$150=AV$1),0),$B38-1973)</f>
        <v>287348.7</v>
      </c>
      <c r="AW38" cm="1">
        <f t="array" ref="AW38">INDEX(GMWSCEN!$A$2:$HJ$150,MATCH(1,(GMWSCEN!$HI$2:$HI$150=AW$3)*(GMWSCEN!$HJ$2:$HJ$150=AW$1),0),$B38-1973)</f>
        <v>43.437449999999998</v>
      </c>
      <c r="AX38" cm="1">
        <f t="array" ref="AX38">INDEX(GMWSCEN!$A$2:$HJ$150,MATCH(1,(GMWSCEN!$HI$2:$HI$150=AX$3)*(GMWSCEN!$HJ$2:$HJ$150=AX$1),0),$B38-1973)</f>
        <v>48.436320000000002</v>
      </c>
      <c r="AY38" cm="1">
        <f t="array" ref="AY38">INDEX(GMWSCEN!$A$2:$HJ$150,MATCH(1,(GMWSCEN!$HI$2:$HI$150=AY$3)*(GMWSCEN!$HJ$2:$HJ$150=AY$1),0),$B38-1973)</f>
        <v>8.375</v>
      </c>
      <c r="AZ38" cm="1">
        <f t="array" ref="AZ38">INDEX(GMWSCEN!$A$2:$HJ$150,MATCH(1,(GMWSCEN!$HI$2:$HI$150=AZ$3)*(GMWSCEN!$HJ$2:$HJ$150=AZ$1),0),$B38-1973)</f>
        <v>27809.61</v>
      </c>
      <c r="BA38" cm="1">
        <f t="array" ref="BA38">INDEX(GMWSCEN!$A$2:$HJ$150,MATCH(1,(GMWSCEN!$HI$2:$HI$150=BA$3)*(GMWSCEN!$HJ$2:$HJ$150=BA$1),0),$B38-1973)</f>
        <v>71.5</v>
      </c>
      <c r="BB38" cm="1">
        <f t="array" ref="BB38">INDEX(GMWSCEN!$A$2:$HJ$150,MATCH(1,(GMWSCEN!$HI$2:$HI$150=BB$3)*(GMWSCEN!$HJ$2:$HJ$150=BB$1),0),$B38-1973)</f>
        <v>1E-3</v>
      </c>
      <c r="BC38" cm="1">
        <f t="array" ref="BC38">INDEX(GMWSCEN!$A$2:$HJ$150,MATCH(1,(GMWSCEN!$HI$2:$HI$150=BC$3)*(GMWSCEN!$HJ$2:$HJ$150=BC$1),0),$B38-1973)</f>
        <v>9.6999999999999993</v>
      </c>
      <c r="BD38" cm="1">
        <f t="array" ref="BD38">INDEX(GMWSCEN!$A$2:$HJ$150,MATCH(1,(GMWSCEN!$HI$2:$HI$150=BD$3)*(GMWSCEN!$HJ$2:$HJ$150=BD$1),0),$B38-1973)</f>
        <v>3.9261819999999998</v>
      </c>
      <c r="BE38" cm="1">
        <f t="array" ref="BE38">INDEX(GMWSCEN!$A$2:$HJ$150,MATCH(1,(GMWSCEN!$HI$2:$HI$150=BE$3)*(GMWSCEN!$HJ$2:$HJ$150=BE$1),0),$B38-1973)</f>
        <v>298855</v>
      </c>
      <c r="BF38" cm="1">
        <f t="array" ref="BF38">INDEX(GMWSCEN!$A$2:$HJ$150,MATCH(1,(GMWSCEN!$HI$2:$HI$150=BF$3)*(GMWSCEN!$HJ$2:$HJ$150=BF$1),0),$B38-1973)</f>
        <v>-101</v>
      </c>
      <c r="BG38" cm="1">
        <f t="array" ref="BG38">INDEX(GMWSCEN!$A$2:$HJ$150,MATCH(1,(GMWSCEN!$HI$2:$HI$150=BG$3)*(GMWSCEN!$HJ$2:$HJ$150=BG$1),0),$B38-1973)</f>
        <v>86</v>
      </c>
      <c r="BH38" cm="1">
        <f t="array" ref="BH38">INDEX(GMWSCEN!$A$2:$HJ$150,MATCH(1,(GMWSCEN!$HI$2:$HI$150=BH$3)*(GMWSCEN!$HJ$2:$HJ$150=BH$1),0),$B38-1973)</f>
        <v>43205</v>
      </c>
      <c r="BI38" cm="1">
        <f t="array" ref="BI38">INDEX(GMWSCEN!$A$2:$HJ$150,MATCH(1,(GMWSCEN!$HI$2:$HI$150=BI$3)*(GMWSCEN!$HJ$2:$HJ$150=BI$1),0),$B38-1973)</f>
        <v>-15</v>
      </c>
      <c r="BJ38" cm="1">
        <f t="array" ref="BJ38">INDEX(GMWSCEN!$A$2:$HJ$150,MATCH(1,(GMWSCEN!$HI$2:$HI$150=BJ$3)*(GMWSCEN!$HJ$2:$HJ$150=BJ$1),0),$B38-1973)</f>
        <v>4658</v>
      </c>
      <c r="BK38" cm="1">
        <f t="array" ref="BK38">INDEX(GMWSCEN!$A$2:$HJ$150,MATCH(1,(GMWSCEN!$HI$2:$HI$150=BK$3)*(GMWSCEN!$HJ$2:$HJ$150=BK$1),0),$B38-1973)</f>
        <v>47949</v>
      </c>
      <c r="BL38" cm="1">
        <f t="array" ref="BL38">INDEX(GMWSCEN!$A$2:$HJ$150,MATCH(1,(GMWSCEN!$HI$2:$HI$150=BL$3)*(GMWSCEN!$HJ$2:$HJ$150=BL$1),0),$B38-1973)</f>
        <v>115805.7</v>
      </c>
      <c r="BM38" cm="1">
        <f t="array" ref="BM38">INDEX(GMWSCEN!$A$2:$HJ$150,MATCH(1,(GMWSCEN!$HI$2:$HI$150=BM$3)*(GMWSCEN!$HJ$2:$HJ$150=BM$1),0),$B38-1973)</f>
        <v>129815</v>
      </c>
      <c r="BN38" cm="1">
        <f t="array" ref="BN38">INDEX(GMWSCEN!$A$2:$HJ$150,MATCH(1,(GMWSCEN!$HI$2:$HI$150=BN$3)*(GMWSCEN!$HJ$2:$HJ$150=BN$1),0),$B38-1973)</f>
        <v>287348.7</v>
      </c>
      <c r="BO38" cm="1">
        <f t="array" ref="BO38">INDEX(GMWSCEN!$A$2:$HJ$150,MATCH(1,(GMWSCEN!$HI$2:$HI$150=BO$3)*(GMWSCEN!$HJ$2:$HJ$150=BO$1),0),$B38-1973)</f>
        <v>43.437449999999998</v>
      </c>
      <c r="BP38" cm="1">
        <f t="array" ref="BP38">INDEX(GMWSCEN!$A$2:$HJ$150,MATCH(1,(GMWSCEN!$HI$2:$HI$150=BP$3)*(GMWSCEN!$HJ$2:$HJ$150=BP$1),0),$B38-1973)</f>
        <v>48.436320000000002</v>
      </c>
      <c r="BQ38" cm="1">
        <f t="array" ref="BQ38">INDEX(GMWSCEN!$A$2:$HJ$150,MATCH(1,(GMWSCEN!$HI$2:$HI$150=BQ$3)*(GMWSCEN!$HJ$2:$HJ$150=BQ$1),0),$B38-1973)</f>
        <v>8.375</v>
      </c>
      <c r="BR38" cm="1">
        <f t="array" ref="BR38">INDEX(GMWSCEN!$A$2:$HJ$150,MATCH(1,(GMWSCEN!$HI$2:$HI$150=BR$3)*(GMWSCEN!$HJ$2:$HJ$150=BR$1),0),$B38-1973)</f>
        <v>27809.61</v>
      </c>
      <c r="BS38" cm="1">
        <f t="array" ref="BS38">INDEX(GMWSCEN!$A$2:$HJ$150,MATCH(1,(GMWSCEN!$HI$2:$HI$150=BS$3)*(GMWSCEN!$HJ$2:$HJ$150=BS$1),0),$B38-1973)</f>
        <v>71.5</v>
      </c>
      <c r="BT38" cm="1">
        <f t="array" ref="BT38">INDEX(GMWSCEN!$A$2:$HJ$150,MATCH(1,(GMWSCEN!$HI$2:$HI$150=BT$3)*(GMWSCEN!$HJ$2:$HJ$150=BT$1),0),$B38-1973)</f>
        <v>1E-3</v>
      </c>
      <c r="BU38" cm="1">
        <f t="array" ref="BU38">INDEX(GMWSCEN!$A$2:$HJ$150,MATCH(1,(GMWSCEN!$HI$2:$HI$150=BU$3)*(GMWSCEN!$HJ$2:$HJ$150=BU$1),0),$B38-1973)</f>
        <v>9.6999999999999993</v>
      </c>
      <c r="BV38" cm="1">
        <f t="array" ref="BV38">INDEX(GMWSCEN!$A$2:$HJ$150,MATCH(1,(GMWSCEN!$HI$2:$HI$150=BV$3)*(GMWSCEN!$HJ$2:$HJ$150=BV$1),0),$B38-1973)</f>
        <v>3.9261819999999998</v>
      </c>
      <c r="BY38">
        <f t="shared" si="47"/>
        <v>1987</v>
      </c>
      <c r="CB38">
        <f t="shared" si="45"/>
        <v>2011</v>
      </c>
      <c r="CC38">
        <f t="shared" si="46"/>
        <v>201101</v>
      </c>
      <c r="CD38" s="11">
        <f t="shared" si="8"/>
        <v>1907289</v>
      </c>
      <c r="CE38" s="11">
        <f t="shared" si="8"/>
        <v>121277</v>
      </c>
      <c r="CF38" s="11">
        <f t="shared" si="8"/>
        <v>-90454</v>
      </c>
      <c r="CG38" s="11">
        <f t="shared" si="8"/>
        <v>671495</v>
      </c>
      <c r="CH38" s="11">
        <f t="shared" si="8"/>
        <v>30823</v>
      </c>
      <c r="CI38" s="11">
        <f t="shared" si="8"/>
        <v>43503</v>
      </c>
      <c r="CJ38" s="11">
        <f t="shared" si="8"/>
        <v>624544</v>
      </c>
      <c r="CK38" s="11">
        <f t="shared" si="9"/>
        <v>1261200</v>
      </c>
      <c r="CL38" s="11">
        <f t="shared" si="10"/>
        <v>1672562</v>
      </c>
      <c r="CM38" s="11">
        <f t="shared" si="10"/>
        <v>1973550.8</v>
      </c>
      <c r="CN38" s="13">
        <f t="shared" si="11"/>
        <v>87.690767499999993</v>
      </c>
      <c r="CO38" s="13">
        <f t="shared" si="11"/>
        <v>94.224999999999994</v>
      </c>
      <c r="CP38" s="13">
        <f t="shared" si="11"/>
        <v>0.5</v>
      </c>
      <c r="CQ38" s="11">
        <f t="shared" si="12"/>
        <v>168626</v>
      </c>
      <c r="CR38" s="13">
        <f t="shared" si="13"/>
        <v>86.5</v>
      </c>
      <c r="CS38" s="11">
        <f t="shared" si="14"/>
        <v>110113</v>
      </c>
      <c r="CT38" s="13">
        <f t="shared" si="15"/>
        <v>8.1999999999999993</v>
      </c>
      <c r="CU38" s="10">
        <f t="shared" si="16"/>
        <v>-3.2737729999999998</v>
      </c>
      <c r="CV38" s="11">
        <f t="shared" si="17"/>
        <v>1907289</v>
      </c>
      <c r="CW38" s="11">
        <f t="shared" si="17"/>
        <v>121277</v>
      </c>
      <c r="CX38" s="11">
        <f t="shared" si="17"/>
        <v>-90454</v>
      </c>
      <c r="CY38" s="11">
        <f t="shared" si="17"/>
        <v>671495</v>
      </c>
      <c r="CZ38" s="11">
        <f t="shared" si="17"/>
        <v>30823</v>
      </c>
      <c r="DA38" s="11">
        <f t="shared" si="17"/>
        <v>43503</v>
      </c>
      <c r="DB38" s="11">
        <f t="shared" si="17"/>
        <v>624544</v>
      </c>
      <c r="DC38" s="11">
        <f t="shared" si="18"/>
        <v>1261200</v>
      </c>
      <c r="DD38" s="11">
        <f t="shared" si="19"/>
        <v>1672562</v>
      </c>
      <c r="DE38" s="11">
        <f t="shared" si="19"/>
        <v>1973550.8</v>
      </c>
      <c r="DF38" s="13">
        <f t="shared" si="20"/>
        <v>87.690767499999993</v>
      </c>
      <c r="DG38" s="13">
        <f t="shared" si="20"/>
        <v>94.224999999999994</v>
      </c>
      <c r="DH38" s="13">
        <f t="shared" si="20"/>
        <v>0.5</v>
      </c>
      <c r="DI38" s="11">
        <f t="shared" si="21"/>
        <v>168626</v>
      </c>
      <c r="DJ38" s="13">
        <f t="shared" si="22"/>
        <v>86.5</v>
      </c>
      <c r="DK38" s="11">
        <f t="shared" si="23"/>
        <v>110113</v>
      </c>
      <c r="DL38" s="13">
        <f t="shared" si="24"/>
        <v>8.1999999999999993</v>
      </c>
      <c r="DM38" s="10">
        <f t="shared" si="25"/>
        <v>-3.2737729999999998</v>
      </c>
      <c r="DN38" s="11">
        <f t="shared" si="26"/>
        <v>1907289</v>
      </c>
      <c r="DO38" s="11">
        <f t="shared" si="26"/>
        <v>121277</v>
      </c>
      <c r="DP38" s="11">
        <f t="shared" si="26"/>
        <v>-90454</v>
      </c>
      <c r="DQ38" s="11">
        <f t="shared" si="26"/>
        <v>671495</v>
      </c>
      <c r="DR38" s="11">
        <f t="shared" si="26"/>
        <v>30823</v>
      </c>
      <c r="DS38" s="11">
        <f t="shared" si="26"/>
        <v>43503</v>
      </c>
      <c r="DT38" s="11">
        <f t="shared" si="26"/>
        <v>624544</v>
      </c>
      <c r="DU38" s="11">
        <f t="shared" si="27"/>
        <v>1261200</v>
      </c>
      <c r="DV38" s="11">
        <f t="shared" si="28"/>
        <v>1672562</v>
      </c>
      <c r="DW38" s="11">
        <f t="shared" si="28"/>
        <v>1973550.8</v>
      </c>
      <c r="DX38" s="13">
        <f t="shared" si="29"/>
        <v>87.690767499999993</v>
      </c>
      <c r="DY38" s="13">
        <f t="shared" si="29"/>
        <v>94.224999999999994</v>
      </c>
      <c r="DZ38" s="13">
        <f t="shared" si="29"/>
        <v>0.5</v>
      </c>
      <c r="EA38" s="11">
        <f t="shared" si="30"/>
        <v>168626</v>
      </c>
      <c r="EB38" s="13">
        <f t="shared" si="31"/>
        <v>86.5</v>
      </c>
      <c r="EC38" s="11">
        <f t="shared" si="32"/>
        <v>110113</v>
      </c>
      <c r="ED38" s="13">
        <f t="shared" si="33"/>
        <v>8.1999999999999993</v>
      </c>
      <c r="EE38" s="10">
        <f t="shared" si="34"/>
        <v>-3.2737729999999998</v>
      </c>
      <c r="EF38" s="11">
        <f t="shared" si="35"/>
        <v>1907289</v>
      </c>
      <c r="EG38" s="11">
        <f t="shared" si="35"/>
        <v>121277</v>
      </c>
      <c r="EH38" s="11">
        <f t="shared" si="35"/>
        <v>-90454</v>
      </c>
      <c r="EI38" s="11">
        <f t="shared" si="35"/>
        <v>671495</v>
      </c>
      <c r="EJ38" s="11">
        <f t="shared" si="35"/>
        <v>30823</v>
      </c>
      <c r="EK38" s="11">
        <f t="shared" si="35"/>
        <v>43503</v>
      </c>
      <c r="EL38" s="11">
        <f t="shared" si="35"/>
        <v>624544</v>
      </c>
      <c r="EM38" s="11">
        <f t="shared" si="36"/>
        <v>1261200</v>
      </c>
      <c r="EN38" s="11">
        <f t="shared" si="37"/>
        <v>1672562</v>
      </c>
      <c r="EO38" s="11">
        <f t="shared" si="37"/>
        <v>1973550.8</v>
      </c>
      <c r="EP38" s="13">
        <f t="shared" si="38"/>
        <v>87.690767499999993</v>
      </c>
      <c r="EQ38" s="13">
        <f t="shared" si="38"/>
        <v>94.224999999999994</v>
      </c>
      <c r="ER38" s="13">
        <f t="shared" si="38"/>
        <v>0.5</v>
      </c>
      <c r="ES38" s="11">
        <f t="shared" si="39"/>
        <v>168626</v>
      </c>
      <c r="ET38" s="13">
        <f t="shared" si="40"/>
        <v>86.5</v>
      </c>
      <c r="EU38" s="11">
        <f t="shared" si="41"/>
        <v>110113</v>
      </c>
      <c r="EV38" s="13">
        <f t="shared" si="42"/>
        <v>8.1999999999999993</v>
      </c>
      <c r="EW38" s="10">
        <f t="shared" si="43"/>
        <v>-3.2737729999999998</v>
      </c>
    </row>
    <row r="39" spans="1:153">
      <c r="A39">
        <v>1988</v>
      </c>
      <c r="B39">
        <f t="shared" si="44"/>
        <v>2012</v>
      </c>
      <c r="C39" cm="1">
        <f t="array" ref="C39">INDEX(GMWSCEN!$A$2:$HJ$150,MATCH(1,(GMWSCEN!$HI$2:$HI$150=C$3)*(GMWSCEN!$HJ$2:$HJ$150=C$1),0),$B39-1973)</f>
        <v>303698</v>
      </c>
      <c r="D39" cm="1">
        <f t="array" ref="D39">INDEX(GMWSCEN!$A$2:$HJ$150,MATCH(1,(GMWSCEN!$HI$2:$HI$150=D$3)*(GMWSCEN!$HJ$2:$HJ$150=D$1),0),$B39-1973)</f>
        <v>-1001</v>
      </c>
      <c r="E39" cm="1">
        <f t="array" ref="E39">INDEX(GMWSCEN!$A$2:$HJ$150,MATCH(1,(GMWSCEN!$HI$2:$HI$150=E$3)*(GMWSCEN!$HJ$2:$HJ$150=E$1),0),$B39-1973)</f>
        <v>3124</v>
      </c>
      <c r="F39" cm="1">
        <f t="array" ref="F39">INDEX(GMWSCEN!$A$2:$HJ$150,MATCH(1,(GMWSCEN!$HI$2:$HI$150=F$3)*(GMWSCEN!$HJ$2:$HJ$150=F$1),0),$B39-1973)</f>
        <v>43943</v>
      </c>
      <c r="G39" cm="1">
        <f t="array" ref="G39">INDEX(GMWSCEN!$A$2:$HJ$150,MATCH(1,(GMWSCEN!$HI$2:$HI$150=G$3)*(GMWSCEN!$HJ$2:$HJ$150=G$1),0),$B39-1973)</f>
        <v>2123</v>
      </c>
      <c r="H39" cm="1">
        <f t="array" ref="H39">INDEX(GMWSCEN!$A$2:$HJ$150,MATCH(1,(GMWSCEN!$HI$2:$HI$150=H$3)*(GMWSCEN!$HJ$2:$HJ$150=H$1),0),$B39-1973)</f>
        <v>4703</v>
      </c>
      <c r="I39" cm="1">
        <f t="array" ref="I39">INDEX(GMWSCEN!$A$2:$HJ$150,MATCH(1,(GMWSCEN!$HI$2:$HI$150=I$3)*(GMWSCEN!$HJ$2:$HJ$150=I$1),0),$B39-1973)</f>
        <v>51770</v>
      </c>
      <c r="J39" cm="1">
        <f t="array" ref="J39">INDEX(GMWSCEN!$A$2:$HJ$150,MATCH(1,(GMWSCEN!$HI$2:$HI$150=J$3)*(GMWSCEN!$HJ$2:$HJ$150=J$1),0),$B39-1973)</f>
        <v>111566.39999999999</v>
      </c>
      <c r="K39" cm="1">
        <f t="array" ref="K39">INDEX(GMWSCEN!$A$2:$HJ$150,MATCH(1,(GMWSCEN!$HI$2:$HI$150=K$3)*(GMWSCEN!$HJ$2:$HJ$150=K$1),0),$B39-1973)</f>
        <v>133283</v>
      </c>
      <c r="L39" cm="1">
        <f t="array" ref="L39">INDEX(GMWSCEN!$A$2:$HJ$150,MATCH(1,(GMWSCEN!$HI$2:$HI$150=L$3)*(GMWSCEN!$HJ$2:$HJ$150=L$1),0),$B39-1973)</f>
        <v>290054.3</v>
      </c>
      <c r="M39" cm="1">
        <f t="array" ref="M39">INDEX(GMWSCEN!$A$2:$HJ$150,MATCH(1,(GMWSCEN!$HI$2:$HI$150=M$3)*(GMWSCEN!$HJ$2:$HJ$150=M$1),0),$B39-1973)</f>
        <v>43.886690000000002</v>
      </c>
      <c r="N39" cm="1">
        <f t="array" ref="N39">INDEX(GMWSCEN!$A$2:$HJ$150,MATCH(1,(GMWSCEN!$HI$2:$HI$150=N$3)*(GMWSCEN!$HJ$2:$HJ$150=N$1),0),$B39-1973)</f>
        <v>48.566670000000002</v>
      </c>
      <c r="O39" cm="1">
        <f t="array" ref="O39">INDEX(GMWSCEN!$A$2:$HJ$150,MATCH(1,(GMWSCEN!$HI$2:$HI$150=O$3)*(GMWSCEN!$HJ$2:$HJ$150=O$1),0),$B39-1973)</f>
        <v>8.375</v>
      </c>
      <c r="P39" cm="1">
        <f t="array" ref="P39">INDEX(GMWSCEN!$A$2:$HJ$150,MATCH(1,(GMWSCEN!$HI$2:$HI$150=P$3)*(GMWSCEN!$HJ$2:$HJ$150=P$1),0),$B39-1973)</f>
        <v>28398.17</v>
      </c>
      <c r="Q39" cm="1">
        <f t="array" ref="Q39">INDEX(GMWSCEN!$A$2:$HJ$150,MATCH(1,(GMWSCEN!$HI$2:$HI$150=Q$3)*(GMWSCEN!$HJ$2:$HJ$150=Q$1),0),$B39-1973)</f>
        <v>72.400000000000006</v>
      </c>
      <c r="R39" cm="1">
        <f t="array" ref="R39">INDEX(GMWSCEN!$A$2:$HJ$150,MATCH(1,(GMWSCEN!$HI$2:$HI$150=R$3)*(GMWSCEN!$HJ$2:$HJ$150=R$1),0),$B39-1973)</f>
        <v>1E-3</v>
      </c>
      <c r="S39" cm="1">
        <f t="array" ref="S39">INDEX(GMWSCEN!$A$2:$HJ$150,MATCH(1,(GMWSCEN!$HI$2:$HI$150=S$3)*(GMWSCEN!$HJ$2:$HJ$150=S$1),0),$B39-1973)</f>
        <v>9.1999999999999993</v>
      </c>
      <c r="T39" cm="1">
        <f t="array" ref="T39">INDEX(GMWSCEN!$A$2:$HJ$150,MATCH(1,(GMWSCEN!$HI$2:$HI$150=T$3)*(GMWSCEN!$HJ$2:$HJ$150=T$1),0),$B39-1973)</f>
        <v>4.5965189999999998</v>
      </c>
      <c r="U39" cm="1">
        <f t="array" ref="U39">INDEX(GMWSCEN!$A$2:$HJ$150,MATCH(1,(GMWSCEN!$HI$2:$HI$150=U$3)*(GMWSCEN!$HJ$2:$HJ$150=U$1),0),$B39-1973)</f>
        <v>303698</v>
      </c>
      <c r="V39" cm="1">
        <f t="array" ref="V39">INDEX(GMWSCEN!$A$2:$HJ$150,MATCH(1,(GMWSCEN!$HI$2:$HI$150=V$3)*(GMWSCEN!$HJ$2:$HJ$150=V$1),0),$B39-1973)</f>
        <v>-1001</v>
      </c>
      <c r="W39" cm="1">
        <f t="array" ref="W39">INDEX(GMWSCEN!$A$2:$HJ$150,MATCH(1,(GMWSCEN!$HI$2:$HI$150=W$3)*(GMWSCEN!$HJ$2:$HJ$150=W$1),0),$B39-1973)</f>
        <v>3124</v>
      </c>
      <c r="X39" cm="1">
        <f t="array" ref="X39">INDEX(GMWSCEN!$A$2:$HJ$150,MATCH(1,(GMWSCEN!$HI$2:$HI$150=X$3)*(GMWSCEN!$HJ$2:$HJ$150=X$1),0),$B39-1973)</f>
        <v>43943</v>
      </c>
      <c r="Y39" cm="1">
        <f t="array" ref="Y39">INDEX(GMWSCEN!$A$2:$HJ$150,MATCH(1,(GMWSCEN!$HI$2:$HI$150=Y$3)*(GMWSCEN!$HJ$2:$HJ$150=Y$1),0),$B39-1973)</f>
        <v>2123</v>
      </c>
      <c r="Z39" cm="1">
        <f t="array" ref="Z39">INDEX(GMWSCEN!$A$2:$HJ$150,MATCH(1,(GMWSCEN!$HI$2:$HI$150=Z$3)*(GMWSCEN!$HJ$2:$HJ$150=Z$1),0),$B39-1973)</f>
        <v>4703</v>
      </c>
      <c r="AA39" cm="1">
        <f t="array" ref="AA39">INDEX(GMWSCEN!$A$2:$HJ$150,MATCH(1,(GMWSCEN!$HI$2:$HI$150=AA$3)*(GMWSCEN!$HJ$2:$HJ$150=AA$1),0),$B39-1973)</f>
        <v>51770</v>
      </c>
      <c r="AB39" cm="1">
        <f t="array" ref="AB39">INDEX(GMWSCEN!$A$2:$HJ$150,MATCH(1,(GMWSCEN!$HI$2:$HI$150=AB$3)*(GMWSCEN!$HJ$2:$HJ$150=AB$1),0),$B39-1973)</f>
        <v>111566.39999999999</v>
      </c>
      <c r="AC39" cm="1">
        <f t="array" ref="AC39">INDEX(GMWSCEN!$A$2:$HJ$150,MATCH(1,(GMWSCEN!$HI$2:$HI$150=AC$3)*(GMWSCEN!$HJ$2:$HJ$150=AC$1),0),$B39-1973)</f>
        <v>133283</v>
      </c>
      <c r="AD39" cm="1">
        <f t="array" ref="AD39">INDEX(GMWSCEN!$A$2:$HJ$150,MATCH(1,(GMWSCEN!$HI$2:$HI$150=AD$3)*(GMWSCEN!$HJ$2:$HJ$150=AD$1),0),$B39-1973)</f>
        <v>290054.3</v>
      </c>
      <c r="AE39" cm="1">
        <f t="array" ref="AE39">INDEX(GMWSCEN!$A$2:$HJ$150,MATCH(1,(GMWSCEN!$HI$2:$HI$150=AE$3)*(GMWSCEN!$HJ$2:$HJ$150=AE$1),0),$B39-1973)</f>
        <v>43.886690000000002</v>
      </c>
      <c r="AF39" cm="1">
        <f t="array" ref="AF39">INDEX(GMWSCEN!$A$2:$HJ$150,MATCH(1,(GMWSCEN!$HI$2:$HI$150=AF$3)*(GMWSCEN!$HJ$2:$HJ$150=AF$1),0),$B39-1973)</f>
        <v>48.566670000000002</v>
      </c>
      <c r="AG39" cm="1">
        <f t="array" ref="AG39">INDEX(GMWSCEN!$A$2:$HJ$150,MATCH(1,(GMWSCEN!$HI$2:$HI$150=AG$3)*(GMWSCEN!$HJ$2:$HJ$150=AG$1),0),$B39-1973)</f>
        <v>8.375</v>
      </c>
      <c r="AH39" cm="1">
        <f t="array" ref="AH39">INDEX(GMWSCEN!$A$2:$HJ$150,MATCH(1,(GMWSCEN!$HI$2:$HI$150=AH$3)*(GMWSCEN!$HJ$2:$HJ$150=AH$1),0),$B39-1973)</f>
        <v>28398.17</v>
      </c>
      <c r="AI39" cm="1">
        <f t="array" ref="AI39">INDEX(GMWSCEN!$A$2:$HJ$150,MATCH(1,(GMWSCEN!$HI$2:$HI$150=AI$3)*(GMWSCEN!$HJ$2:$HJ$150=AI$1),0),$B39-1973)</f>
        <v>72.400000000000006</v>
      </c>
      <c r="AJ39" cm="1">
        <f t="array" ref="AJ39">INDEX(GMWSCEN!$A$2:$HJ$150,MATCH(1,(GMWSCEN!$HI$2:$HI$150=AJ$3)*(GMWSCEN!$HJ$2:$HJ$150=AJ$1),0),$B39-1973)</f>
        <v>1E-3</v>
      </c>
      <c r="AK39" cm="1">
        <f t="array" ref="AK39">INDEX(GMWSCEN!$A$2:$HJ$150,MATCH(1,(GMWSCEN!$HI$2:$HI$150=AK$3)*(GMWSCEN!$HJ$2:$HJ$150=AK$1),0),$B39-1973)</f>
        <v>9.1999999999999993</v>
      </c>
      <c r="AL39" cm="1">
        <f t="array" ref="AL39">INDEX(GMWSCEN!$A$2:$HJ$150,MATCH(1,(GMWSCEN!$HI$2:$HI$150=AL$3)*(GMWSCEN!$HJ$2:$HJ$150=AL$1),0),$B39-1973)</f>
        <v>4.5965189999999998</v>
      </c>
      <c r="AM39" cm="1">
        <f t="array" ref="AM39">INDEX(GMWSCEN!$A$2:$HJ$150,MATCH(1,(GMWSCEN!$HI$2:$HI$150=AM$3)*(GMWSCEN!$HJ$2:$HJ$150=AM$1),0),$B39-1973)</f>
        <v>303698</v>
      </c>
      <c r="AN39" cm="1">
        <f t="array" ref="AN39">INDEX(GMWSCEN!$A$2:$HJ$150,MATCH(1,(GMWSCEN!$HI$2:$HI$150=AN$3)*(GMWSCEN!$HJ$2:$HJ$150=AN$1),0),$B39-1973)</f>
        <v>-1001</v>
      </c>
      <c r="AO39" cm="1">
        <f t="array" ref="AO39">INDEX(GMWSCEN!$A$2:$HJ$150,MATCH(1,(GMWSCEN!$HI$2:$HI$150=AO$3)*(GMWSCEN!$HJ$2:$HJ$150=AO$1),0),$B39-1973)</f>
        <v>3124</v>
      </c>
      <c r="AP39" cm="1">
        <f t="array" ref="AP39">INDEX(GMWSCEN!$A$2:$HJ$150,MATCH(1,(GMWSCEN!$HI$2:$HI$150=AP$3)*(GMWSCEN!$HJ$2:$HJ$150=AP$1),0),$B39-1973)</f>
        <v>43943</v>
      </c>
      <c r="AQ39" cm="1">
        <f t="array" ref="AQ39">INDEX(GMWSCEN!$A$2:$HJ$150,MATCH(1,(GMWSCEN!$HI$2:$HI$150=AQ$3)*(GMWSCEN!$HJ$2:$HJ$150=AQ$1),0),$B39-1973)</f>
        <v>2123</v>
      </c>
      <c r="AR39" cm="1">
        <f t="array" ref="AR39">INDEX(GMWSCEN!$A$2:$HJ$150,MATCH(1,(GMWSCEN!$HI$2:$HI$150=AR$3)*(GMWSCEN!$HJ$2:$HJ$150=AR$1),0),$B39-1973)</f>
        <v>4703</v>
      </c>
      <c r="AS39" cm="1">
        <f t="array" ref="AS39">INDEX(GMWSCEN!$A$2:$HJ$150,MATCH(1,(GMWSCEN!$HI$2:$HI$150=AS$3)*(GMWSCEN!$HJ$2:$HJ$150=AS$1),0),$B39-1973)</f>
        <v>51770</v>
      </c>
      <c r="AT39" cm="1">
        <f t="array" ref="AT39">INDEX(GMWSCEN!$A$2:$HJ$150,MATCH(1,(GMWSCEN!$HI$2:$HI$150=AT$3)*(GMWSCEN!$HJ$2:$HJ$150=AT$1),0),$B39-1973)</f>
        <v>111566.39999999999</v>
      </c>
      <c r="AU39" cm="1">
        <f t="array" ref="AU39">INDEX(GMWSCEN!$A$2:$HJ$150,MATCH(1,(GMWSCEN!$HI$2:$HI$150=AU$3)*(GMWSCEN!$HJ$2:$HJ$150=AU$1),0),$B39-1973)</f>
        <v>133283</v>
      </c>
      <c r="AV39" cm="1">
        <f t="array" ref="AV39">INDEX(GMWSCEN!$A$2:$HJ$150,MATCH(1,(GMWSCEN!$HI$2:$HI$150=AV$3)*(GMWSCEN!$HJ$2:$HJ$150=AV$1),0),$B39-1973)</f>
        <v>290054.3</v>
      </c>
      <c r="AW39" cm="1">
        <f t="array" ref="AW39">INDEX(GMWSCEN!$A$2:$HJ$150,MATCH(1,(GMWSCEN!$HI$2:$HI$150=AW$3)*(GMWSCEN!$HJ$2:$HJ$150=AW$1),0),$B39-1973)</f>
        <v>43.886690000000002</v>
      </c>
      <c r="AX39" cm="1">
        <f t="array" ref="AX39">INDEX(GMWSCEN!$A$2:$HJ$150,MATCH(1,(GMWSCEN!$HI$2:$HI$150=AX$3)*(GMWSCEN!$HJ$2:$HJ$150=AX$1),0),$B39-1973)</f>
        <v>48.566670000000002</v>
      </c>
      <c r="AY39" cm="1">
        <f t="array" ref="AY39">INDEX(GMWSCEN!$A$2:$HJ$150,MATCH(1,(GMWSCEN!$HI$2:$HI$150=AY$3)*(GMWSCEN!$HJ$2:$HJ$150=AY$1),0),$B39-1973)</f>
        <v>8.375</v>
      </c>
      <c r="AZ39" cm="1">
        <f t="array" ref="AZ39">INDEX(GMWSCEN!$A$2:$HJ$150,MATCH(1,(GMWSCEN!$HI$2:$HI$150=AZ$3)*(GMWSCEN!$HJ$2:$HJ$150=AZ$1),0),$B39-1973)</f>
        <v>28398.17</v>
      </c>
      <c r="BA39" cm="1">
        <f t="array" ref="BA39">INDEX(GMWSCEN!$A$2:$HJ$150,MATCH(1,(GMWSCEN!$HI$2:$HI$150=BA$3)*(GMWSCEN!$HJ$2:$HJ$150=BA$1),0),$B39-1973)</f>
        <v>72.400000000000006</v>
      </c>
      <c r="BB39" cm="1">
        <f t="array" ref="BB39">INDEX(GMWSCEN!$A$2:$HJ$150,MATCH(1,(GMWSCEN!$HI$2:$HI$150=BB$3)*(GMWSCEN!$HJ$2:$HJ$150=BB$1),0),$B39-1973)</f>
        <v>1E-3</v>
      </c>
      <c r="BC39" cm="1">
        <f t="array" ref="BC39">INDEX(GMWSCEN!$A$2:$HJ$150,MATCH(1,(GMWSCEN!$HI$2:$HI$150=BC$3)*(GMWSCEN!$HJ$2:$HJ$150=BC$1),0),$B39-1973)</f>
        <v>9.1999999999999993</v>
      </c>
      <c r="BD39" cm="1">
        <f t="array" ref="BD39">INDEX(GMWSCEN!$A$2:$HJ$150,MATCH(1,(GMWSCEN!$HI$2:$HI$150=BD$3)*(GMWSCEN!$HJ$2:$HJ$150=BD$1),0),$B39-1973)</f>
        <v>4.5965189999999998</v>
      </c>
      <c r="BE39" cm="1">
        <f t="array" ref="BE39">INDEX(GMWSCEN!$A$2:$HJ$150,MATCH(1,(GMWSCEN!$HI$2:$HI$150=BE$3)*(GMWSCEN!$HJ$2:$HJ$150=BE$1),0),$B39-1973)</f>
        <v>303698</v>
      </c>
      <c r="BF39" cm="1">
        <f t="array" ref="BF39">INDEX(GMWSCEN!$A$2:$HJ$150,MATCH(1,(GMWSCEN!$HI$2:$HI$150=BF$3)*(GMWSCEN!$HJ$2:$HJ$150=BF$1),0),$B39-1973)</f>
        <v>-1001</v>
      </c>
      <c r="BG39" cm="1">
        <f t="array" ref="BG39">INDEX(GMWSCEN!$A$2:$HJ$150,MATCH(1,(GMWSCEN!$HI$2:$HI$150=BG$3)*(GMWSCEN!$HJ$2:$HJ$150=BG$1),0),$B39-1973)</f>
        <v>3124</v>
      </c>
      <c r="BH39" cm="1">
        <f t="array" ref="BH39">INDEX(GMWSCEN!$A$2:$HJ$150,MATCH(1,(GMWSCEN!$HI$2:$HI$150=BH$3)*(GMWSCEN!$HJ$2:$HJ$150=BH$1),0),$B39-1973)</f>
        <v>43943</v>
      </c>
      <c r="BI39" cm="1">
        <f t="array" ref="BI39">INDEX(GMWSCEN!$A$2:$HJ$150,MATCH(1,(GMWSCEN!$HI$2:$HI$150=BI$3)*(GMWSCEN!$HJ$2:$HJ$150=BI$1),0),$B39-1973)</f>
        <v>2123</v>
      </c>
      <c r="BJ39" cm="1">
        <f t="array" ref="BJ39">INDEX(GMWSCEN!$A$2:$HJ$150,MATCH(1,(GMWSCEN!$HI$2:$HI$150=BJ$3)*(GMWSCEN!$HJ$2:$HJ$150=BJ$1),0),$B39-1973)</f>
        <v>4703</v>
      </c>
      <c r="BK39" cm="1">
        <f t="array" ref="BK39">INDEX(GMWSCEN!$A$2:$HJ$150,MATCH(1,(GMWSCEN!$HI$2:$HI$150=BK$3)*(GMWSCEN!$HJ$2:$HJ$150=BK$1),0),$B39-1973)</f>
        <v>51770</v>
      </c>
      <c r="BL39" cm="1">
        <f t="array" ref="BL39">INDEX(GMWSCEN!$A$2:$HJ$150,MATCH(1,(GMWSCEN!$HI$2:$HI$150=BL$3)*(GMWSCEN!$HJ$2:$HJ$150=BL$1),0),$B39-1973)</f>
        <v>111566.39999999999</v>
      </c>
      <c r="BM39" cm="1">
        <f t="array" ref="BM39">INDEX(GMWSCEN!$A$2:$HJ$150,MATCH(1,(GMWSCEN!$HI$2:$HI$150=BM$3)*(GMWSCEN!$HJ$2:$HJ$150=BM$1),0),$B39-1973)</f>
        <v>133283</v>
      </c>
      <c r="BN39" cm="1">
        <f t="array" ref="BN39">INDEX(GMWSCEN!$A$2:$HJ$150,MATCH(1,(GMWSCEN!$HI$2:$HI$150=BN$3)*(GMWSCEN!$HJ$2:$HJ$150=BN$1),0),$B39-1973)</f>
        <v>290054.3</v>
      </c>
      <c r="BO39" cm="1">
        <f t="array" ref="BO39">INDEX(GMWSCEN!$A$2:$HJ$150,MATCH(1,(GMWSCEN!$HI$2:$HI$150=BO$3)*(GMWSCEN!$HJ$2:$HJ$150=BO$1),0),$B39-1973)</f>
        <v>43.886690000000002</v>
      </c>
      <c r="BP39" cm="1">
        <f t="array" ref="BP39">INDEX(GMWSCEN!$A$2:$HJ$150,MATCH(1,(GMWSCEN!$HI$2:$HI$150=BP$3)*(GMWSCEN!$HJ$2:$HJ$150=BP$1),0),$B39-1973)</f>
        <v>48.566670000000002</v>
      </c>
      <c r="BQ39" cm="1">
        <f t="array" ref="BQ39">INDEX(GMWSCEN!$A$2:$HJ$150,MATCH(1,(GMWSCEN!$HI$2:$HI$150=BQ$3)*(GMWSCEN!$HJ$2:$HJ$150=BQ$1),0),$B39-1973)</f>
        <v>8.375</v>
      </c>
      <c r="BR39" cm="1">
        <f t="array" ref="BR39">INDEX(GMWSCEN!$A$2:$HJ$150,MATCH(1,(GMWSCEN!$HI$2:$HI$150=BR$3)*(GMWSCEN!$HJ$2:$HJ$150=BR$1),0),$B39-1973)</f>
        <v>28398.17</v>
      </c>
      <c r="BS39" cm="1">
        <f t="array" ref="BS39">INDEX(GMWSCEN!$A$2:$HJ$150,MATCH(1,(GMWSCEN!$HI$2:$HI$150=BS$3)*(GMWSCEN!$HJ$2:$HJ$150=BS$1),0),$B39-1973)</f>
        <v>72.400000000000006</v>
      </c>
      <c r="BT39" cm="1">
        <f t="array" ref="BT39">INDEX(GMWSCEN!$A$2:$HJ$150,MATCH(1,(GMWSCEN!$HI$2:$HI$150=BT$3)*(GMWSCEN!$HJ$2:$HJ$150=BT$1),0),$B39-1973)</f>
        <v>1E-3</v>
      </c>
      <c r="BU39" cm="1">
        <f t="array" ref="BU39">INDEX(GMWSCEN!$A$2:$HJ$150,MATCH(1,(GMWSCEN!$HI$2:$HI$150=BU$3)*(GMWSCEN!$HJ$2:$HJ$150=BU$1),0),$B39-1973)</f>
        <v>9.1999999999999993</v>
      </c>
      <c r="BV39" cm="1">
        <f t="array" ref="BV39">INDEX(GMWSCEN!$A$2:$HJ$150,MATCH(1,(GMWSCEN!$HI$2:$HI$150=BV$3)*(GMWSCEN!$HJ$2:$HJ$150=BV$1),0),$B39-1973)</f>
        <v>4.5965189999999998</v>
      </c>
      <c r="BY39">
        <f t="shared" si="47"/>
        <v>1987</v>
      </c>
      <c r="BZ39" t="str">
        <f t="shared" ref="BZ39" si="54">BY39&amp;"01"</f>
        <v>198701</v>
      </c>
      <c r="CB39">
        <f t="shared" si="45"/>
        <v>2012</v>
      </c>
      <c r="CC39">
        <f t="shared" si="46"/>
        <v>201201</v>
      </c>
      <c r="CD39" s="11">
        <f t="shared" ref="CD39:CJ55" si="55">SUMIF($BY$7:$BY$206,$CB39,C$7:C$206)</f>
        <v>1934006</v>
      </c>
      <c r="CE39" s="11">
        <f t="shared" si="55"/>
        <v>124493</v>
      </c>
      <c r="CF39" s="11">
        <f t="shared" si="55"/>
        <v>-92059</v>
      </c>
      <c r="CG39" s="11">
        <f t="shared" si="55"/>
        <v>683249</v>
      </c>
      <c r="CH39" s="11">
        <f t="shared" si="55"/>
        <v>32434</v>
      </c>
      <c r="CI39" s="11">
        <f t="shared" si="55"/>
        <v>44705</v>
      </c>
      <c r="CJ39" s="11">
        <f t="shared" si="55"/>
        <v>635895</v>
      </c>
      <c r="CK39" s="11">
        <f t="shared" si="9"/>
        <v>1366200</v>
      </c>
      <c r="CL39" s="11">
        <f t="shared" ref="CL39:CM55" si="56">SUMIF($BY$7:$BY$206,$CB39,K$7:K$206)</f>
        <v>1727114</v>
      </c>
      <c r="CM39" s="11">
        <f t="shared" si="56"/>
        <v>2012884.4</v>
      </c>
      <c r="CN39" s="13">
        <f t="shared" ref="CN39:CP55" si="57">AVERAGEIF($BY$7:$BY$206,$CB39,M$7:M$206)</f>
        <v>89.300254999999993</v>
      </c>
      <c r="CO39" s="13">
        <f t="shared" si="57"/>
        <v>96.699999999999989</v>
      </c>
      <c r="CP39" s="13">
        <f t="shared" si="57"/>
        <v>0.5</v>
      </c>
      <c r="CQ39" s="11">
        <f t="shared" si="12"/>
        <v>173156</v>
      </c>
      <c r="CR39" s="13">
        <f t="shared" si="13"/>
        <v>87.300000000000011</v>
      </c>
      <c r="CS39" s="11">
        <f t="shared" si="14"/>
        <v>108921</v>
      </c>
      <c r="CT39" s="13">
        <f t="shared" si="15"/>
        <v>7.9</v>
      </c>
      <c r="CU39" s="10">
        <f t="shared" si="16"/>
        <v>-4.1260719999999997</v>
      </c>
      <c r="CV39" s="11">
        <f t="shared" ref="CV39:DB55" si="58">SUMIF($BY$7:$BY$206,$CB39,U$7:U$206)</f>
        <v>1934006</v>
      </c>
      <c r="CW39" s="11">
        <f t="shared" si="58"/>
        <v>124493</v>
      </c>
      <c r="CX39" s="11">
        <f t="shared" si="58"/>
        <v>-92059</v>
      </c>
      <c r="CY39" s="11">
        <f t="shared" si="58"/>
        <v>683249</v>
      </c>
      <c r="CZ39" s="11">
        <f t="shared" si="58"/>
        <v>32434</v>
      </c>
      <c r="DA39" s="11">
        <f t="shared" si="58"/>
        <v>44705</v>
      </c>
      <c r="DB39" s="11">
        <f t="shared" si="58"/>
        <v>635895</v>
      </c>
      <c r="DC39" s="11">
        <f t="shared" si="18"/>
        <v>1366200</v>
      </c>
      <c r="DD39" s="11">
        <f t="shared" ref="DD39:DE55" si="59">SUMIF($BY$7:$BY$206,$CB39,AC$7:AC$206)</f>
        <v>1727114</v>
      </c>
      <c r="DE39" s="11">
        <f t="shared" si="59"/>
        <v>2012884.4</v>
      </c>
      <c r="DF39" s="13">
        <f t="shared" ref="DF39:DH55" si="60">AVERAGEIF($BY$7:$BY$206,$CB39,AE$7:AE$206)</f>
        <v>89.300254999999993</v>
      </c>
      <c r="DG39" s="13">
        <f t="shared" si="60"/>
        <v>96.699999999999989</v>
      </c>
      <c r="DH39" s="13">
        <f t="shared" si="60"/>
        <v>0.5</v>
      </c>
      <c r="DI39" s="11">
        <f t="shared" si="21"/>
        <v>173156</v>
      </c>
      <c r="DJ39" s="13">
        <f t="shared" si="22"/>
        <v>87.300000000000011</v>
      </c>
      <c r="DK39" s="11">
        <f t="shared" si="23"/>
        <v>108921</v>
      </c>
      <c r="DL39" s="13">
        <f t="shared" si="24"/>
        <v>7.9</v>
      </c>
      <c r="DM39" s="10">
        <f t="shared" si="25"/>
        <v>-4.1260719999999997</v>
      </c>
      <c r="DN39" s="11">
        <f t="shared" ref="DN39:DT55" si="61">SUMIF($BY$7:$BY$206,$CB39,AM$7:AM$206)</f>
        <v>1934006</v>
      </c>
      <c r="DO39" s="11">
        <f t="shared" si="61"/>
        <v>124493</v>
      </c>
      <c r="DP39" s="11">
        <f t="shared" si="61"/>
        <v>-92059</v>
      </c>
      <c r="DQ39" s="11">
        <f t="shared" si="61"/>
        <v>683249</v>
      </c>
      <c r="DR39" s="11">
        <f t="shared" si="61"/>
        <v>32434</v>
      </c>
      <c r="DS39" s="11">
        <f t="shared" si="61"/>
        <v>44705</v>
      </c>
      <c r="DT39" s="11">
        <f t="shared" si="61"/>
        <v>635895</v>
      </c>
      <c r="DU39" s="11">
        <f t="shared" si="27"/>
        <v>1366200</v>
      </c>
      <c r="DV39" s="11">
        <f t="shared" ref="DV39:DW55" si="62">SUMIF($BY$7:$BY$206,$CB39,AU$7:AU$206)</f>
        <v>1727114</v>
      </c>
      <c r="DW39" s="11">
        <f t="shared" si="62"/>
        <v>2012884.4</v>
      </c>
      <c r="DX39" s="13">
        <f t="shared" ref="DX39:DZ55" si="63">AVERAGEIF($BY$7:$BY$206,$CB39,AW$7:AW$206)</f>
        <v>89.300254999999993</v>
      </c>
      <c r="DY39" s="13">
        <f t="shared" si="63"/>
        <v>96.699999999999989</v>
      </c>
      <c r="DZ39" s="13">
        <f t="shared" si="63"/>
        <v>0.5</v>
      </c>
      <c r="EA39" s="11">
        <f t="shared" si="30"/>
        <v>173156</v>
      </c>
      <c r="EB39" s="13">
        <f t="shared" si="31"/>
        <v>87.300000000000011</v>
      </c>
      <c r="EC39" s="11">
        <f t="shared" si="32"/>
        <v>108921</v>
      </c>
      <c r="ED39" s="13">
        <f t="shared" si="33"/>
        <v>7.9</v>
      </c>
      <c r="EE39" s="10">
        <f t="shared" si="34"/>
        <v>-4.1260719999999997</v>
      </c>
      <c r="EF39" s="11">
        <f t="shared" ref="EF39:EL55" si="64">SUMIF($BY$7:$BY$206,$CB39,BE$7:BE$206)</f>
        <v>1934006</v>
      </c>
      <c r="EG39" s="11">
        <f t="shared" si="64"/>
        <v>124493</v>
      </c>
      <c r="EH39" s="11">
        <f t="shared" si="64"/>
        <v>-92059</v>
      </c>
      <c r="EI39" s="11">
        <f t="shared" si="64"/>
        <v>683249</v>
      </c>
      <c r="EJ39" s="11">
        <f t="shared" si="64"/>
        <v>32434</v>
      </c>
      <c r="EK39" s="11">
        <f t="shared" si="64"/>
        <v>44705</v>
      </c>
      <c r="EL39" s="11">
        <f t="shared" si="64"/>
        <v>635895</v>
      </c>
      <c r="EM39" s="11">
        <f t="shared" si="36"/>
        <v>1366200</v>
      </c>
      <c r="EN39" s="11">
        <f t="shared" ref="EN39:EO55" si="65">SUMIF($BY$7:$BY$206,$CB39,BM$7:BM$206)</f>
        <v>1727114</v>
      </c>
      <c r="EO39" s="11">
        <f t="shared" si="65"/>
        <v>2012884.4</v>
      </c>
      <c r="EP39" s="13">
        <f t="shared" ref="EP39:ER55" si="66">AVERAGEIF($BY$7:$BY$206,$CB39,BO$7:BO$206)</f>
        <v>89.300254999999993</v>
      </c>
      <c r="EQ39" s="13">
        <f t="shared" si="66"/>
        <v>96.699999999999989</v>
      </c>
      <c r="ER39" s="13">
        <f t="shared" si="66"/>
        <v>0.5</v>
      </c>
      <c r="ES39" s="11">
        <f t="shared" si="39"/>
        <v>173156</v>
      </c>
      <c r="ET39" s="13">
        <f t="shared" si="40"/>
        <v>87.300000000000011</v>
      </c>
      <c r="EU39" s="11">
        <f t="shared" si="41"/>
        <v>108921</v>
      </c>
      <c r="EV39" s="13">
        <f t="shared" si="42"/>
        <v>7.9</v>
      </c>
      <c r="EW39" s="10">
        <f t="shared" si="43"/>
        <v>-4.1260719999999997</v>
      </c>
    </row>
    <row r="40" spans="1:153">
      <c r="B40">
        <f t="shared" si="44"/>
        <v>2013</v>
      </c>
      <c r="C40" cm="1">
        <f t="array" ref="C40">INDEX(GMWSCEN!$A$2:$HJ$150,MATCH(1,(GMWSCEN!$HI$2:$HI$150=C$3)*(GMWSCEN!$HJ$2:$HJ$150=C$1),0),$B40-1973)</f>
        <v>305281</v>
      </c>
      <c r="D40" cm="1">
        <f t="array" ref="D40">INDEX(GMWSCEN!$A$2:$HJ$150,MATCH(1,(GMWSCEN!$HI$2:$HI$150=D$3)*(GMWSCEN!$HJ$2:$HJ$150=D$1),0),$B40-1973)</f>
        <v>1693</v>
      </c>
      <c r="E40" cm="1">
        <f t="array" ref="E40">INDEX(GMWSCEN!$A$2:$HJ$150,MATCH(1,(GMWSCEN!$HI$2:$HI$150=E$3)*(GMWSCEN!$HJ$2:$HJ$150=E$1),0),$B40-1973)</f>
        <v>-2535</v>
      </c>
      <c r="F40" cm="1">
        <f t="array" ref="F40">INDEX(GMWSCEN!$A$2:$HJ$150,MATCH(1,(GMWSCEN!$HI$2:$HI$150=F$3)*(GMWSCEN!$HJ$2:$HJ$150=F$1),0),$B40-1973)</f>
        <v>42650</v>
      </c>
      <c r="G40" cm="1">
        <f t="array" ref="G40">INDEX(GMWSCEN!$A$2:$HJ$150,MATCH(1,(GMWSCEN!$HI$2:$HI$150=G$3)*(GMWSCEN!$HJ$2:$HJ$150=G$1),0),$B40-1973)</f>
        <v>-842</v>
      </c>
      <c r="H40" cm="1">
        <f t="array" ref="H40">INDEX(GMWSCEN!$A$2:$HJ$150,MATCH(1,(GMWSCEN!$HI$2:$HI$150=H$3)*(GMWSCEN!$HJ$2:$HJ$150=H$1),0),$B40-1973)</f>
        <v>4771</v>
      </c>
      <c r="I40" cm="1">
        <f t="array" ref="I40">INDEX(GMWSCEN!$A$2:$HJ$150,MATCH(1,(GMWSCEN!$HI$2:$HI$150=I$3)*(GMWSCEN!$HJ$2:$HJ$150=I$1),0),$B40-1973)</f>
        <v>44886</v>
      </c>
      <c r="J40" cm="1">
        <f t="array" ref="J40">INDEX(GMWSCEN!$A$2:$HJ$150,MATCH(1,(GMWSCEN!$HI$2:$HI$150=J$3)*(GMWSCEN!$HJ$2:$HJ$150=J$1),0),$B40-1973)</f>
        <v>108695.1</v>
      </c>
      <c r="K40" cm="1">
        <f t="array" ref="K40">INDEX(GMWSCEN!$A$2:$HJ$150,MATCH(1,(GMWSCEN!$HI$2:$HI$150=K$3)*(GMWSCEN!$HJ$2:$HJ$150=K$1),0),$B40-1973)</f>
        <v>136629</v>
      </c>
      <c r="L40" cm="1">
        <f t="array" ref="L40">INDEX(GMWSCEN!$A$2:$HJ$150,MATCH(1,(GMWSCEN!$HI$2:$HI$150=L$3)*(GMWSCEN!$HJ$2:$HJ$150=L$1),0),$B40-1973)</f>
        <v>292498.90000000002</v>
      </c>
      <c r="M40" cm="1">
        <f t="array" ref="M40">INDEX(GMWSCEN!$A$2:$HJ$150,MATCH(1,(GMWSCEN!$HI$2:$HI$150=M$3)*(GMWSCEN!$HJ$2:$HJ$150=M$1),0),$B40-1973)</f>
        <v>44.755159999999997</v>
      </c>
      <c r="N40" cm="1">
        <f t="array" ref="N40">INDEX(GMWSCEN!$A$2:$HJ$150,MATCH(1,(GMWSCEN!$HI$2:$HI$150=N$3)*(GMWSCEN!$HJ$2:$HJ$150=N$1),0),$B40-1973)</f>
        <v>49.5</v>
      </c>
      <c r="O40" cm="1">
        <f t="array" ref="O40">INDEX(GMWSCEN!$A$2:$HJ$150,MATCH(1,(GMWSCEN!$HI$2:$HI$150=O$3)*(GMWSCEN!$HJ$2:$HJ$150=O$1),0),$B40-1973)</f>
        <v>8.875</v>
      </c>
      <c r="P40" cm="1">
        <f t="array" ref="P40">INDEX(GMWSCEN!$A$2:$HJ$150,MATCH(1,(GMWSCEN!$HI$2:$HI$150=P$3)*(GMWSCEN!$HJ$2:$HJ$150=P$1),0),$B40-1973)</f>
        <v>28594.36</v>
      </c>
      <c r="Q40" cm="1">
        <f t="array" ref="Q40">INDEX(GMWSCEN!$A$2:$HJ$150,MATCH(1,(GMWSCEN!$HI$2:$HI$150=Q$3)*(GMWSCEN!$HJ$2:$HJ$150=Q$1),0),$B40-1973)</f>
        <v>72.900000000000006</v>
      </c>
      <c r="R40" cm="1">
        <f t="array" ref="R40">INDEX(GMWSCEN!$A$2:$HJ$150,MATCH(1,(GMWSCEN!$HI$2:$HI$150=R$3)*(GMWSCEN!$HJ$2:$HJ$150=R$1),0),$B40-1973)</f>
        <v>1E-3</v>
      </c>
      <c r="S40" cm="1">
        <f t="array" ref="S40">INDEX(GMWSCEN!$A$2:$HJ$150,MATCH(1,(GMWSCEN!$HI$2:$HI$150=S$3)*(GMWSCEN!$HJ$2:$HJ$150=S$1),0),$B40-1973)</f>
        <v>8.6999999999999993</v>
      </c>
      <c r="T40" cm="1">
        <f t="array" ref="T40">INDEX(GMWSCEN!$A$2:$HJ$150,MATCH(1,(GMWSCEN!$HI$2:$HI$150=T$3)*(GMWSCEN!$HJ$2:$HJ$150=T$1),0),$B40-1973)</f>
        <v>4.2772290000000002</v>
      </c>
      <c r="U40" cm="1">
        <f t="array" ref="U40">INDEX(GMWSCEN!$A$2:$HJ$150,MATCH(1,(GMWSCEN!$HI$2:$HI$150=U$3)*(GMWSCEN!$HJ$2:$HJ$150=U$1),0),$B40-1973)</f>
        <v>305281</v>
      </c>
      <c r="V40" cm="1">
        <f t="array" ref="V40">INDEX(GMWSCEN!$A$2:$HJ$150,MATCH(1,(GMWSCEN!$HI$2:$HI$150=V$3)*(GMWSCEN!$HJ$2:$HJ$150=V$1),0),$B40-1973)</f>
        <v>1693</v>
      </c>
      <c r="W40" cm="1">
        <f t="array" ref="W40">INDEX(GMWSCEN!$A$2:$HJ$150,MATCH(1,(GMWSCEN!$HI$2:$HI$150=W$3)*(GMWSCEN!$HJ$2:$HJ$150=W$1),0),$B40-1973)</f>
        <v>-2535</v>
      </c>
      <c r="X40" cm="1">
        <f t="array" ref="X40">INDEX(GMWSCEN!$A$2:$HJ$150,MATCH(1,(GMWSCEN!$HI$2:$HI$150=X$3)*(GMWSCEN!$HJ$2:$HJ$150=X$1),0),$B40-1973)</f>
        <v>42650</v>
      </c>
      <c r="Y40" cm="1">
        <f t="array" ref="Y40">INDEX(GMWSCEN!$A$2:$HJ$150,MATCH(1,(GMWSCEN!$HI$2:$HI$150=Y$3)*(GMWSCEN!$HJ$2:$HJ$150=Y$1),0),$B40-1973)</f>
        <v>-842</v>
      </c>
      <c r="Z40" cm="1">
        <f t="array" ref="Z40">INDEX(GMWSCEN!$A$2:$HJ$150,MATCH(1,(GMWSCEN!$HI$2:$HI$150=Z$3)*(GMWSCEN!$HJ$2:$HJ$150=Z$1),0),$B40-1973)</f>
        <v>4771</v>
      </c>
      <c r="AA40" cm="1">
        <f t="array" ref="AA40">INDEX(GMWSCEN!$A$2:$HJ$150,MATCH(1,(GMWSCEN!$HI$2:$HI$150=AA$3)*(GMWSCEN!$HJ$2:$HJ$150=AA$1),0),$B40-1973)</f>
        <v>44886</v>
      </c>
      <c r="AB40" cm="1">
        <f t="array" ref="AB40">INDEX(GMWSCEN!$A$2:$HJ$150,MATCH(1,(GMWSCEN!$HI$2:$HI$150=AB$3)*(GMWSCEN!$HJ$2:$HJ$150=AB$1),0),$B40-1973)</f>
        <v>108695.1</v>
      </c>
      <c r="AC40" cm="1">
        <f t="array" ref="AC40">INDEX(GMWSCEN!$A$2:$HJ$150,MATCH(1,(GMWSCEN!$HI$2:$HI$150=AC$3)*(GMWSCEN!$HJ$2:$HJ$150=AC$1),0),$B40-1973)</f>
        <v>136629</v>
      </c>
      <c r="AD40" cm="1">
        <f t="array" ref="AD40">INDEX(GMWSCEN!$A$2:$HJ$150,MATCH(1,(GMWSCEN!$HI$2:$HI$150=AD$3)*(GMWSCEN!$HJ$2:$HJ$150=AD$1),0),$B40-1973)</f>
        <v>292498.90000000002</v>
      </c>
      <c r="AE40" cm="1">
        <f t="array" ref="AE40">INDEX(GMWSCEN!$A$2:$HJ$150,MATCH(1,(GMWSCEN!$HI$2:$HI$150=AE$3)*(GMWSCEN!$HJ$2:$HJ$150=AE$1),0),$B40-1973)</f>
        <v>44.755159999999997</v>
      </c>
      <c r="AF40" cm="1">
        <f t="array" ref="AF40">INDEX(GMWSCEN!$A$2:$HJ$150,MATCH(1,(GMWSCEN!$HI$2:$HI$150=AF$3)*(GMWSCEN!$HJ$2:$HJ$150=AF$1),0),$B40-1973)</f>
        <v>49.5</v>
      </c>
      <c r="AG40" cm="1">
        <f t="array" ref="AG40">INDEX(GMWSCEN!$A$2:$HJ$150,MATCH(1,(GMWSCEN!$HI$2:$HI$150=AG$3)*(GMWSCEN!$HJ$2:$HJ$150=AG$1),0),$B40-1973)</f>
        <v>8.875</v>
      </c>
      <c r="AH40" cm="1">
        <f t="array" ref="AH40">INDEX(GMWSCEN!$A$2:$HJ$150,MATCH(1,(GMWSCEN!$HI$2:$HI$150=AH$3)*(GMWSCEN!$HJ$2:$HJ$150=AH$1),0),$B40-1973)</f>
        <v>28594.36</v>
      </c>
      <c r="AI40" cm="1">
        <f t="array" ref="AI40">INDEX(GMWSCEN!$A$2:$HJ$150,MATCH(1,(GMWSCEN!$HI$2:$HI$150=AI$3)*(GMWSCEN!$HJ$2:$HJ$150=AI$1),0),$B40-1973)</f>
        <v>72.900000000000006</v>
      </c>
      <c r="AJ40" cm="1">
        <f t="array" ref="AJ40">INDEX(GMWSCEN!$A$2:$HJ$150,MATCH(1,(GMWSCEN!$HI$2:$HI$150=AJ$3)*(GMWSCEN!$HJ$2:$HJ$150=AJ$1),0),$B40-1973)</f>
        <v>1E-3</v>
      </c>
      <c r="AK40" cm="1">
        <f t="array" ref="AK40">INDEX(GMWSCEN!$A$2:$HJ$150,MATCH(1,(GMWSCEN!$HI$2:$HI$150=AK$3)*(GMWSCEN!$HJ$2:$HJ$150=AK$1),0),$B40-1973)</f>
        <v>8.6999999999999993</v>
      </c>
      <c r="AL40" cm="1">
        <f t="array" ref="AL40">INDEX(GMWSCEN!$A$2:$HJ$150,MATCH(1,(GMWSCEN!$HI$2:$HI$150=AL$3)*(GMWSCEN!$HJ$2:$HJ$150=AL$1),0),$B40-1973)</f>
        <v>4.2772290000000002</v>
      </c>
      <c r="AM40" cm="1">
        <f t="array" ref="AM40">INDEX(GMWSCEN!$A$2:$HJ$150,MATCH(1,(GMWSCEN!$HI$2:$HI$150=AM$3)*(GMWSCEN!$HJ$2:$HJ$150=AM$1),0),$B40-1973)</f>
        <v>305281</v>
      </c>
      <c r="AN40" cm="1">
        <f t="array" ref="AN40">INDEX(GMWSCEN!$A$2:$HJ$150,MATCH(1,(GMWSCEN!$HI$2:$HI$150=AN$3)*(GMWSCEN!$HJ$2:$HJ$150=AN$1),0),$B40-1973)</f>
        <v>1693</v>
      </c>
      <c r="AO40" cm="1">
        <f t="array" ref="AO40">INDEX(GMWSCEN!$A$2:$HJ$150,MATCH(1,(GMWSCEN!$HI$2:$HI$150=AO$3)*(GMWSCEN!$HJ$2:$HJ$150=AO$1),0),$B40-1973)</f>
        <v>-2535</v>
      </c>
      <c r="AP40" cm="1">
        <f t="array" ref="AP40">INDEX(GMWSCEN!$A$2:$HJ$150,MATCH(1,(GMWSCEN!$HI$2:$HI$150=AP$3)*(GMWSCEN!$HJ$2:$HJ$150=AP$1),0),$B40-1973)</f>
        <v>42650</v>
      </c>
      <c r="AQ40" cm="1">
        <f t="array" ref="AQ40">INDEX(GMWSCEN!$A$2:$HJ$150,MATCH(1,(GMWSCEN!$HI$2:$HI$150=AQ$3)*(GMWSCEN!$HJ$2:$HJ$150=AQ$1),0),$B40-1973)</f>
        <v>-842</v>
      </c>
      <c r="AR40" cm="1">
        <f t="array" ref="AR40">INDEX(GMWSCEN!$A$2:$HJ$150,MATCH(1,(GMWSCEN!$HI$2:$HI$150=AR$3)*(GMWSCEN!$HJ$2:$HJ$150=AR$1),0),$B40-1973)</f>
        <v>4771</v>
      </c>
      <c r="AS40" cm="1">
        <f t="array" ref="AS40">INDEX(GMWSCEN!$A$2:$HJ$150,MATCH(1,(GMWSCEN!$HI$2:$HI$150=AS$3)*(GMWSCEN!$HJ$2:$HJ$150=AS$1),0),$B40-1973)</f>
        <v>44886</v>
      </c>
      <c r="AT40" cm="1">
        <f t="array" ref="AT40">INDEX(GMWSCEN!$A$2:$HJ$150,MATCH(1,(GMWSCEN!$HI$2:$HI$150=AT$3)*(GMWSCEN!$HJ$2:$HJ$150=AT$1),0),$B40-1973)</f>
        <v>108695.1</v>
      </c>
      <c r="AU40" cm="1">
        <f t="array" ref="AU40">INDEX(GMWSCEN!$A$2:$HJ$150,MATCH(1,(GMWSCEN!$HI$2:$HI$150=AU$3)*(GMWSCEN!$HJ$2:$HJ$150=AU$1),0),$B40-1973)</f>
        <v>136629</v>
      </c>
      <c r="AV40" cm="1">
        <f t="array" ref="AV40">INDEX(GMWSCEN!$A$2:$HJ$150,MATCH(1,(GMWSCEN!$HI$2:$HI$150=AV$3)*(GMWSCEN!$HJ$2:$HJ$150=AV$1),0),$B40-1973)</f>
        <v>292498.90000000002</v>
      </c>
      <c r="AW40" cm="1">
        <f t="array" ref="AW40">INDEX(GMWSCEN!$A$2:$HJ$150,MATCH(1,(GMWSCEN!$HI$2:$HI$150=AW$3)*(GMWSCEN!$HJ$2:$HJ$150=AW$1),0),$B40-1973)</f>
        <v>44.755159999999997</v>
      </c>
      <c r="AX40" cm="1">
        <f t="array" ref="AX40">INDEX(GMWSCEN!$A$2:$HJ$150,MATCH(1,(GMWSCEN!$HI$2:$HI$150=AX$3)*(GMWSCEN!$HJ$2:$HJ$150=AX$1),0),$B40-1973)</f>
        <v>49.5</v>
      </c>
      <c r="AY40" cm="1">
        <f t="array" ref="AY40">INDEX(GMWSCEN!$A$2:$HJ$150,MATCH(1,(GMWSCEN!$HI$2:$HI$150=AY$3)*(GMWSCEN!$HJ$2:$HJ$150=AY$1),0),$B40-1973)</f>
        <v>8.875</v>
      </c>
      <c r="AZ40" cm="1">
        <f t="array" ref="AZ40">INDEX(GMWSCEN!$A$2:$HJ$150,MATCH(1,(GMWSCEN!$HI$2:$HI$150=AZ$3)*(GMWSCEN!$HJ$2:$HJ$150=AZ$1),0),$B40-1973)</f>
        <v>28594.36</v>
      </c>
      <c r="BA40" cm="1">
        <f t="array" ref="BA40">INDEX(GMWSCEN!$A$2:$HJ$150,MATCH(1,(GMWSCEN!$HI$2:$HI$150=BA$3)*(GMWSCEN!$HJ$2:$HJ$150=BA$1),0),$B40-1973)</f>
        <v>72.900000000000006</v>
      </c>
      <c r="BB40" cm="1">
        <f t="array" ref="BB40">INDEX(GMWSCEN!$A$2:$HJ$150,MATCH(1,(GMWSCEN!$HI$2:$HI$150=BB$3)*(GMWSCEN!$HJ$2:$HJ$150=BB$1),0),$B40-1973)</f>
        <v>1E-3</v>
      </c>
      <c r="BC40" cm="1">
        <f t="array" ref="BC40">INDEX(GMWSCEN!$A$2:$HJ$150,MATCH(1,(GMWSCEN!$HI$2:$HI$150=BC$3)*(GMWSCEN!$HJ$2:$HJ$150=BC$1),0),$B40-1973)</f>
        <v>8.6999999999999993</v>
      </c>
      <c r="BD40" cm="1">
        <f t="array" ref="BD40">INDEX(GMWSCEN!$A$2:$HJ$150,MATCH(1,(GMWSCEN!$HI$2:$HI$150=BD$3)*(GMWSCEN!$HJ$2:$HJ$150=BD$1),0),$B40-1973)</f>
        <v>4.2772290000000002</v>
      </c>
      <c r="BE40" cm="1">
        <f t="array" ref="BE40">INDEX(GMWSCEN!$A$2:$HJ$150,MATCH(1,(GMWSCEN!$HI$2:$HI$150=BE$3)*(GMWSCEN!$HJ$2:$HJ$150=BE$1),0),$B40-1973)</f>
        <v>305281</v>
      </c>
      <c r="BF40" cm="1">
        <f t="array" ref="BF40">INDEX(GMWSCEN!$A$2:$HJ$150,MATCH(1,(GMWSCEN!$HI$2:$HI$150=BF$3)*(GMWSCEN!$HJ$2:$HJ$150=BF$1),0),$B40-1973)</f>
        <v>1693</v>
      </c>
      <c r="BG40" cm="1">
        <f t="array" ref="BG40">INDEX(GMWSCEN!$A$2:$HJ$150,MATCH(1,(GMWSCEN!$HI$2:$HI$150=BG$3)*(GMWSCEN!$HJ$2:$HJ$150=BG$1),0),$B40-1973)</f>
        <v>-2535</v>
      </c>
      <c r="BH40" cm="1">
        <f t="array" ref="BH40">INDEX(GMWSCEN!$A$2:$HJ$150,MATCH(1,(GMWSCEN!$HI$2:$HI$150=BH$3)*(GMWSCEN!$HJ$2:$HJ$150=BH$1),0),$B40-1973)</f>
        <v>42650</v>
      </c>
      <c r="BI40" cm="1">
        <f t="array" ref="BI40">INDEX(GMWSCEN!$A$2:$HJ$150,MATCH(1,(GMWSCEN!$HI$2:$HI$150=BI$3)*(GMWSCEN!$HJ$2:$HJ$150=BI$1),0),$B40-1973)</f>
        <v>-842</v>
      </c>
      <c r="BJ40" cm="1">
        <f t="array" ref="BJ40">INDEX(GMWSCEN!$A$2:$HJ$150,MATCH(1,(GMWSCEN!$HI$2:$HI$150=BJ$3)*(GMWSCEN!$HJ$2:$HJ$150=BJ$1),0),$B40-1973)</f>
        <v>4771</v>
      </c>
      <c r="BK40" cm="1">
        <f t="array" ref="BK40">INDEX(GMWSCEN!$A$2:$HJ$150,MATCH(1,(GMWSCEN!$HI$2:$HI$150=BK$3)*(GMWSCEN!$HJ$2:$HJ$150=BK$1),0),$B40-1973)</f>
        <v>44886</v>
      </c>
      <c r="BL40" cm="1">
        <f t="array" ref="BL40">INDEX(GMWSCEN!$A$2:$HJ$150,MATCH(1,(GMWSCEN!$HI$2:$HI$150=BL$3)*(GMWSCEN!$HJ$2:$HJ$150=BL$1),0),$B40-1973)</f>
        <v>108695.1</v>
      </c>
      <c r="BM40" cm="1">
        <f t="array" ref="BM40">INDEX(GMWSCEN!$A$2:$HJ$150,MATCH(1,(GMWSCEN!$HI$2:$HI$150=BM$3)*(GMWSCEN!$HJ$2:$HJ$150=BM$1),0),$B40-1973)</f>
        <v>136629</v>
      </c>
      <c r="BN40" cm="1">
        <f t="array" ref="BN40">INDEX(GMWSCEN!$A$2:$HJ$150,MATCH(1,(GMWSCEN!$HI$2:$HI$150=BN$3)*(GMWSCEN!$HJ$2:$HJ$150=BN$1),0),$B40-1973)</f>
        <v>292498.90000000002</v>
      </c>
      <c r="BO40" cm="1">
        <f t="array" ref="BO40">INDEX(GMWSCEN!$A$2:$HJ$150,MATCH(1,(GMWSCEN!$HI$2:$HI$150=BO$3)*(GMWSCEN!$HJ$2:$HJ$150=BO$1),0),$B40-1973)</f>
        <v>44.755159999999997</v>
      </c>
      <c r="BP40" cm="1">
        <f t="array" ref="BP40">INDEX(GMWSCEN!$A$2:$HJ$150,MATCH(1,(GMWSCEN!$HI$2:$HI$150=BP$3)*(GMWSCEN!$HJ$2:$HJ$150=BP$1),0),$B40-1973)</f>
        <v>49.5</v>
      </c>
      <c r="BQ40" cm="1">
        <f t="array" ref="BQ40">INDEX(GMWSCEN!$A$2:$HJ$150,MATCH(1,(GMWSCEN!$HI$2:$HI$150=BQ$3)*(GMWSCEN!$HJ$2:$HJ$150=BQ$1),0),$B40-1973)</f>
        <v>8.875</v>
      </c>
      <c r="BR40" cm="1">
        <f t="array" ref="BR40">INDEX(GMWSCEN!$A$2:$HJ$150,MATCH(1,(GMWSCEN!$HI$2:$HI$150=BR$3)*(GMWSCEN!$HJ$2:$HJ$150=BR$1),0),$B40-1973)</f>
        <v>28594.36</v>
      </c>
      <c r="BS40" cm="1">
        <f t="array" ref="BS40">INDEX(GMWSCEN!$A$2:$HJ$150,MATCH(1,(GMWSCEN!$HI$2:$HI$150=BS$3)*(GMWSCEN!$HJ$2:$HJ$150=BS$1),0),$B40-1973)</f>
        <v>72.900000000000006</v>
      </c>
      <c r="BT40" cm="1">
        <f t="array" ref="BT40">INDEX(GMWSCEN!$A$2:$HJ$150,MATCH(1,(GMWSCEN!$HI$2:$HI$150=BT$3)*(GMWSCEN!$HJ$2:$HJ$150=BT$1),0),$B40-1973)</f>
        <v>1E-3</v>
      </c>
      <c r="BU40" cm="1">
        <f t="array" ref="BU40">INDEX(GMWSCEN!$A$2:$HJ$150,MATCH(1,(GMWSCEN!$HI$2:$HI$150=BU$3)*(GMWSCEN!$HJ$2:$HJ$150=BU$1),0),$B40-1973)</f>
        <v>8.6999999999999993</v>
      </c>
      <c r="BV40" cm="1">
        <f t="array" ref="BV40">INDEX(GMWSCEN!$A$2:$HJ$150,MATCH(1,(GMWSCEN!$HI$2:$HI$150=BV$3)*(GMWSCEN!$HJ$2:$HJ$150=BV$1),0),$B40-1973)</f>
        <v>4.2772290000000002</v>
      </c>
      <c r="BY40">
        <f t="shared" si="47"/>
        <v>1988</v>
      </c>
      <c r="CB40">
        <f t="shared" si="45"/>
        <v>2013</v>
      </c>
      <c r="CC40">
        <f t="shared" si="46"/>
        <v>201301</v>
      </c>
      <c r="CD40" s="11">
        <f t="shared" si="55"/>
        <v>1978950</v>
      </c>
      <c r="CE40" s="11">
        <f t="shared" si="55"/>
        <v>104189</v>
      </c>
      <c r="CF40" s="11">
        <f t="shared" si="55"/>
        <v>-77985</v>
      </c>
      <c r="CG40" s="11">
        <f t="shared" si="55"/>
        <v>694918</v>
      </c>
      <c r="CH40" s="11">
        <f t="shared" si="55"/>
        <v>26204</v>
      </c>
      <c r="CI40" s="11">
        <f t="shared" si="55"/>
        <v>45931</v>
      </c>
      <c r="CJ40" s="11">
        <f t="shared" si="55"/>
        <v>662864</v>
      </c>
      <c r="CK40" s="11">
        <f t="shared" si="9"/>
        <v>1461100</v>
      </c>
      <c r="CL40" s="11">
        <f t="shared" si="56"/>
        <v>1801250</v>
      </c>
      <c r="CM40" s="11">
        <f t="shared" si="56"/>
        <v>2045854.8</v>
      </c>
      <c r="CN40" s="13">
        <f t="shared" si="57"/>
        <v>91.017375000000001</v>
      </c>
      <c r="CO40" s="13">
        <f t="shared" si="57"/>
        <v>98.941667499999994</v>
      </c>
      <c r="CP40" s="13">
        <f t="shared" si="57"/>
        <v>0.5</v>
      </c>
      <c r="CQ40" s="11">
        <f t="shared" si="12"/>
        <v>181777</v>
      </c>
      <c r="CR40" s="13">
        <f t="shared" si="13"/>
        <v>89.550000000000011</v>
      </c>
      <c r="CS40" s="11">
        <f t="shared" si="14"/>
        <v>115145</v>
      </c>
      <c r="CT40" s="13">
        <f t="shared" si="15"/>
        <v>7.35</v>
      </c>
      <c r="CU40" s="10">
        <f t="shared" si="16"/>
        <v>-2.762413</v>
      </c>
      <c r="CV40" s="11">
        <f t="shared" si="58"/>
        <v>1978950</v>
      </c>
      <c r="CW40" s="11">
        <f t="shared" si="58"/>
        <v>104189</v>
      </c>
      <c r="CX40" s="11">
        <f t="shared" si="58"/>
        <v>-77985</v>
      </c>
      <c r="CY40" s="11">
        <f t="shared" si="58"/>
        <v>694918</v>
      </c>
      <c r="CZ40" s="11">
        <f t="shared" si="58"/>
        <v>26204</v>
      </c>
      <c r="DA40" s="11">
        <f t="shared" si="58"/>
        <v>45931</v>
      </c>
      <c r="DB40" s="11">
        <f t="shared" si="58"/>
        <v>662864</v>
      </c>
      <c r="DC40" s="11">
        <f t="shared" si="18"/>
        <v>1461100</v>
      </c>
      <c r="DD40" s="11">
        <f t="shared" si="59"/>
        <v>1801250</v>
      </c>
      <c r="DE40" s="11">
        <f t="shared" si="59"/>
        <v>2045854.8</v>
      </c>
      <c r="DF40" s="13">
        <f t="shared" si="60"/>
        <v>91.017375000000001</v>
      </c>
      <c r="DG40" s="13">
        <f t="shared" si="60"/>
        <v>98.941667499999994</v>
      </c>
      <c r="DH40" s="13">
        <f t="shared" si="60"/>
        <v>0.5</v>
      </c>
      <c r="DI40" s="11">
        <f t="shared" si="21"/>
        <v>181777</v>
      </c>
      <c r="DJ40" s="13">
        <f t="shared" si="22"/>
        <v>89.550000000000011</v>
      </c>
      <c r="DK40" s="11">
        <f t="shared" si="23"/>
        <v>115145</v>
      </c>
      <c r="DL40" s="13">
        <f t="shared" si="24"/>
        <v>7.35</v>
      </c>
      <c r="DM40" s="10">
        <f t="shared" si="25"/>
        <v>-2.762413</v>
      </c>
      <c r="DN40" s="11">
        <f t="shared" si="61"/>
        <v>1978950</v>
      </c>
      <c r="DO40" s="11">
        <f t="shared" si="61"/>
        <v>104189</v>
      </c>
      <c r="DP40" s="11">
        <f t="shared" si="61"/>
        <v>-77985</v>
      </c>
      <c r="DQ40" s="11">
        <f t="shared" si="61"/>
        <v>694918</v>
      </c>
      <c r="DR40" s="11">
        <f t="shared" si="61"/>
        <v>26204</v>
      </c>
      <c r="DS40" s="11">
        <f t="shared" si="61"/>
        <v>45931</v>
      </c>
      <c r="DT40" s="11">
        <f t="shared" si="61"/>
        <v>662864</v>
      </c>
      <c r="DU40" s="11">
        <f t="shared" si="27"/>
        <v>1461100</v>
      </c>
      <c r="DV40" s="11">
        <f t="shared" si="62"/>
        <v>1801250</v>
      </c>
      <c r="DW40" s="11">
        <f t="shared" si="62"/>
        <v>2045854.8</v>
      </c>
      <c r="DX40" s="13">
        <f t="shared" si="63"/>
        <v>91.017375000000001</v>
      </c>
      <c r="DY40" s="13">
        <f t="shared" si="63"/>
        <v>98.941667499999994</v>
      </c>
      <c r="DZ40" s="13">
        <f t="shared" si="63"/>
        <v>0.5</v>
      </c>
      <c r="EA40" s="11">
        <f t="shared" si="30"/>
        <v>181777</v>
      </c>
      <c r="EB40" s="13">
        <f t="shared" si="31"/>
        <v>89.550000000000011</v>
      </c>
      <c r="EC40" s="11">
        <f t="shared" si="32"/>
        <v>115145</v>
      </c>
      <c r="ED40" s="13">
        <f t="shared" si="33"/>
        <v>7.35</v>
      </c>
      <c r="EE40" s="10">
        <f t="shared" si="34"/>
        <v>-2.762413</v>
      </c>
      <c r="EF40" s="11">
        <f t="shared" si="64"/>
        <v>1978950</v>
      </c>
      <c r="EG40" s="11">
        <f t="shared" si="64"/>
        <v>104189</v>
      </c>
      <c r="EH40" s="11">
        <f t="shared" si="64"/>
        <v>-77985</v>
      </c>
      <c r="EI40" s="11">
        <f t="shared" si="64"/>
        <v>694918</v>
      </c>
      <c r="EJ40" s="11">
        <f t="shared" si="64"/>
        <v>26204</v>
      </c>
      <c r="EK40" s="11">
        <f t="shared" si="64"/>
        <v>45931</v>
      </c>
      <c r="EL40" s="11">
        <f t="shared" si="64"/>
        <v>662864</v>
      </c>
      <c r="EM40" s="11">
        <f t="shared" si="36"/>
        <v>1461100</v>
      </c>
      <c r="EN40" s="11">
        <f t="shared" si="65"/>
        <v>1801250</v>
      </c>
      <c r="EO40" s="11">
        <f t="shared" si="65"/>
        <v>2045854.8</v>
      </c>
      <c r="EP40" s="13">
        <f t="shared" si="66"/>
        <v>91.017375000000001</v>
      </c>
      <c r="EQ40" s="13">
        <f t="shared" si="66"/>
        <v>98.941667499999994</v>
      </c>
      <c r="ER40" s="13">
        <f t="shared" si="66"/>
        <v>0.5</v>
      </c>
      <c r="ES40" s="11">
        <f t="shared" si="39"/>
        <v>181777</v>
      </c>
      <c r="ET40" s="13">
        <f t="shared" si="40"/>
        <v>89.550000000000011</v>
      </c>
      <c r="EU40" s="11">
        <f t="shared" si="41"/>
        <v>115145</v>
      </c>
      <c r="EV40" s="13">
        <f t="shared" si="42"/>
        <v>7.35</v>
      </c>
      <c r="EW40" s="10">
        <f t="shared" si="43"/>
        <v>-2.762413</v>
      </c>
    </row>
    <row r="41" spans="1:153">
      <c r="B41">
        <f t="shared" si="44"/>
        <v>2014</v>
      </c>
      <c r="C41" cm="1">
        <f t="array" ref="C41">INDEX(GMWSCEN!$A$2:$HJ$150,MATCH(1,(GMWSCEN!$HI$2:$HI$150=C$3)*(GMWSCEN!$HJ$2:$HJ$150=C$1),0),$B41-1973)</f>
        <v>309097</v>
      </c>
      <c r="D41" cm="1">
        <f t="array" ref="D41">INDEX(GMWSCEN!$A$2:$HJ$150,MATCH(1,(GMWSCEN!$HI$2:$HI$150=D$3)*(GMWSCEN!$HJ$2:$HJ$150=D$1),0),$B41-1973)</f>
        <v>-1095</v>
      </c>
      <c r="E41" cm="1">
        <f t="array" ref="E41">INDEX(GMWSCEN!$A$2:$HJ$150,MATCH(1,(GMWSCEN!$HI$2:$HI$150=E$3)*(GMWSCEN!$HJ$2:$HJ$150=E$1),0),$B41-1973)</f>
        <v>694</v>
      </c>
      <c r="F41" cm="1">
        <f t="array" ref="F41">INDEX(GMWSCEN!$A$2:$HJ$150,MATCH(1,(GMWSCEN!$HI$2:$HI$150=F$3)*(GMWSCEN!$HJ$2:$HJ$150=F$1),0),$B41-1973)</f>
        <v>42939</v>
      </c>
      <c r="G41" cm="1">
        <f t="array" ref="G41">INDEX(GMWSCEN!$A$2:$HJ$150,MATCH(1,(GMWSCEN!$HI$2:$HI$150=G$3)*(GMWSCEN!$HJ$2:$HJ$150=G$1),0),$B41-1973)</f>
        <v>-401</v>
      </c>
      <c r="H41" cm="1">
        <f t="array" ref="H41">INDEX(GMWSCEN!$A$2:$HJ$150,MATCH(1,(GMWSCEN!$HI$2:$HI$150=H$3)*(GMWSCEN!$HJ$2:$HJ$150=H$1),0),$B41-1973)</f>
        <v>4875</v>
      </c>
      <c r="I41" cm="1">
        <f t="array" ref="I41">INDEX(GMWSCEN!$A$2:$HJ$150,MATCH(1,(GMWSCEN!$HI$2:$HI$150=I$3)*(GMWSCEN!$HJ$2:$HJ$150=I$1),0),$B41-1973)</f>
        <v>48508</v>
      </c>
      <c r="J41" cm="1">
        <f t="array" ref="J41">INDEX(GMWSCEN!$A$2:$HJ$150,MATCH(1,(GMWSCEN!$HI$2:$HI$150=J$3)*(GMWSCEN!$HJ$2:$HJ$150=J$1),0),$B41-1973)</f>
        <v>105625.3</v>
      </c>
      <c r="K41" cm="1">
        <f t="array" ref="K41">INDEX(GMWSCEN!$A$2:$HJ$150,MATCH(1,(GMWSCEN!$HI$2:$HI$150=K$3)*(GMWSCEN!$HJ$2:$HJ$150=K$1),0),$B41-1973)</f>
        <v>140802</v>
      </c>
      <c r="L41" cm="1">
        <f t="array" ref="L41">INDEX(GMWSCEN!$A$2:$HJ$150,MATCH(1,(GMWSCEN!$HI$2:$HI$150=L$3)*(GMWSCEN!$HJ$2:$HJ$150=L$1),0),$B41-1973)</f>
        <v>295165.7</v>
      </c>
      <c r="M41" cm="1">
        <f t="array" ref="M41">INDEX(GMWSCEN!$A$2:$HJ$150,MATCH(1,(GMWSCEN!$HI$2:$HI$150=M$3)*(GMWSCEN!$HJ$2:$HJ$150=M$1),0),$B41-1973)</f>
        <v>45.552689999999998</v>
      </c>
      <c r="N41" cm="1">
        <f t="array" ref="N41">INDEX(GMWSCEN!$A$2:$HJ$150,MATCH(1,(GMWSCEN!$HI$2:$HI$150=N$3)*(GMWSCEN!$HJ$2:$HJ$150=N$1),0),$B41-1973)</f>
        <v>49.9</v>
      </c>
      <c r="O41" cm="1">
        <f t="array" ref="O41">INDEX(GMWSCEN!$A$2:$HJ$150,MATCH(1,(GMWSCEN!$HI$2:$HI$150=O$3)*(GMWSCEN!$HJ$2:$HJ$150=O$1),0),$B41-1973)</f>
        <v>11.875</v>
      </c>
      <c r="P41" cm="1">
        <f t="array" ref="P41">INDEX(GMWSCEN!$A$2:$HJ$150,MATCH(1,(GMWSCEN!$HI$2:$HI$150=P$3)*(GMWSCEN!$HJ$2:$HJ$150=P$1),0),$B41-1973)</f>
        <v>29428.16</v>
      </c>
      <c r="Q41" cm="1">
        <f t="array" ref="Q41">INDEX(GMWSCEN!$A$2:$HJ$150,MATCH(1,(GMWSCEN!$HI$2:$HI$150=Q$3)*(GMWSCEN!$HJ$2:$HJ$150=Q$1),0),$B41-1973)</f>
        <v>74.5</v>
      </c>
      <c r="R41" cm="1">
        <f t="array" ref="R41">INDEX(GMWSCEN!$A$2:$HJ$150,MATCH(1,(GMWSCEN!$HI$2:$HI$150=R$3)*(GMWSCEN!$HJ$2:$HJ$150=R$1),0),$B41-1973)</f>
        <v>1E-3</v>
      </c>
      <c r="S41" cm="1">
        <f t="array" ref="S41">INDEX(GMWSCEN!$A$2:$HJ$150,MATCH(1,(GMWSCEN!$HI$2:$HI$150=S$3)*(GMWSCEN!$HJ$2:$HJ$150=S$1),0),$B41-1973)</f>
        <v>8.4</v>
      </c>
      <c r="T41" cm="1">
        <f t="array" ref="T41">INDEX(GMWSCEN!$A$2:$HJ$150,MATCH(1,(GMWSCEN!$HI$2:$HI$150=T$3)*(GMWSCEN!$HJ$2:$HJ$150=T$1),0),$B41-1973)</f>
        <v>4.6118740000000003</v>
      </c>
      <c r="U41" cm="1">
        <f t="array" ref="U41">INDEX(GMWSCEN!$A$2:$HJ$150,MATCH(1,(GMWSCEN!$HI$2:$HI$150=U$3)*(GMWSCEN!$HJ$2:$HJ$150=U$1),0),$B41-1973)</f>
        <v>309097</v>
      </c>
      <c r="V41" cm="1">
        <f t="array" ref="V41">INDEX(GMWSCEN!$A$2:$HJ$150,MATCH(1,(GMWSCEN!$HI$2:$HI$150=V$3)*(GMWSCEN!$HJ$2:$HJ$150=V$1),0),$B41-1973)</f>
        <v>-1095</v>
      </c>
      <c r="W41" cm="1">
        <f t="array" ref="W41">INDEX(GMWSCEN!$A$2:$HJ$150,MATCH(1,(GMWSCEN!$HI$2:$HI$150=W$3)*(GMWSCEN!$HJ$2:$HJ$150=W$1),0),$B41-1973)</f>
        <v>694</v>
      </c>
      <c r="X41" cm="1">
        <f t="array" ref="X41">INDEX(GMWSCEN!$A$2:$HJ$150,MATCH(1,(GMWSCEN!$HI$2:$HI$150=X$3)*(GMWSCEN!$HJ$2:$HJ$150=X$1),0),$B41-1973)</f>
        <v>42939</v>
      </c>
      <c r="Y41" cm="1">
        <f t="array" ref="Y41">INDEX(GMWSCEN!$A$2:$HJ$150,MATCH(1,(GMWSCEN!$HI$2:$HI$150=Y$3)*(GMWSCEN!$HJ$2:$HJ$150=Y$1),0),$B41-1973)</f>
        <v>-401</v>
      </c>
      <c r="Z41" cm="1">
        <f t="array" ref="Z41">INDEX(GMWSCEN!$A$2:$HJ$150,MATCH(1,(GMWSCEN!$HI$2:$HI$150=Z$3)*(GMWSCEN!$HJ$2:$HJ$150=Z$1),0),$B41-1973)</f>
        <v>4875</v>
      </c>
      <c r="AA41" cm="1">
        <f t="array" ref="AA41">INDEX(GMWSCEN!$A$2:$HJ$150,MATCH(1,(GMWSCEN!$HI$2:$HI$150=AA$3)*(GMWSCEN!$HJ$2:$HJ$150=AA$1),0),$B41-1973)</f>
        <v>48508</v>
      </c>
      <c r="AB41" cm="1">
        <f t="array" ref="AB41">INDEX(GMWSCEN!$A$2:$HJ$150,MATCH(1,(GMWSCEN!$HI$2:$HI$150=AB$3)*(GMWSCEN!$HJ$2:$HJ$150=AB$1),0),$B41-1973)</f>
        <v>105625.3</v>
      </c>
      <c r="AC41" cm="1">
        <f t="array" ref="AC41">INDEX(GMWSCEN!$A$2:$HJ$150,MATCH(1,(GMWSCEN!$HI$2:$HI$150=AC$3)*(GMWSCEN!$HJ$2:$HJ$150=AC$1),0),$B41-1973)</f>
        <v>140802</v>
      </c>
      <c r="AD41" cm="1">
        <f t="array" ref="AD41">INDEX(GMWSCEN!$A$2:$HJ$150,MATCH(1,(GMWSCEN!$HI$2:$HI$150=AD$3)*(GMWSCEN!$HJ$2:$HJ$150=AD$1),0),$B41-1973)</f>
        <v>295165.7</v>
      </c>
      <c r="AE41" cm="1">
        <f t="array" ref="AE41">INDEX(GMWSCEN!$A$2:$HJ$150,MATCH(1,(GMWSCEN!$HI$2:$HI$150=AE$3)*(GMWSCEN!$HJ$2:$HJ$150=AE$1),0),$B41-1973)</f>
        <v>45.552689999999998</v>
      </c>
      <c r="AF41" cm="1">
        <f t="array" ref="AF41">INDEX(GMWSCEN!$A$2:$HJ$150,MATCH(1,(GMWSCEN!$HI$2:$HI$150=AF$3)*(GMWSCEN!$HJ$2:$HJ$150=AF$1),0),$B41-1973)</f>
        <v>49.9</v>
      </c>
      <c r="AG41" cm="1">
        <f t="array" ref="AG41">INDEX(GMWSCEN!$A$2:$HJ$150,MATCH(1,(GMWSCEN!$HI$2:$HI$150=AG$3)*(GMWSCEN!$HJ$2:$HJ$150=AG$1),0),$B41-1973)</f>
        <v>11.875</v>
      </c>
      <c r="AH41" cm="1">
        <f t="array" ref="AH41">INDEX(GMWSCEN!$A$2:$HJ$150,MATCH(1,(GMWSCEN!$HI$2:$HI$150=AH$3)*(GMWSCEN!$HJ$2:$HJ$150=AH$1),0),$B41-1973)</f>
        <v>29428.16</v>
      </c>
      <c r="AI41" cm="1">
        <f t="array" ref="AI41">INDEX(GMWSCEN!$A$2:$HJ$150,MATCH(1,(GMWSCEN!$HI$2:$HI$150=AI$3)*(GMWSCEN!$HJ$2:$HJ$150=AI$1),0),$B41-1973)</f>
        <v>74.5</v>
      </c>
      <c r="AJ41" cm="1">
        <f t="array" ref="AJ41">INDEX(GMWSCEN!$A$2:$HJ$150,MATCH(1,(GMWSCEN!$HI$2:$HI$150=AJ$3)*(GMWSCEN!$HJ$2:$HJ$150=AJ$1),0),$B41-1973)</f>
        <v>1E-3</v>
      </c>
      <c r="AK41" cm="1">
        <f t="array" ref="AK41">INDEX(GMWSCEN!$A$2:$HJ$150,MATCH(1,(GMWSCEN!$HI$2:$HI$150=AK$3)*(GMWSCEN!$HJ$2:$HJ$150=AK$1),0),$B41-1973)</f>
        <v>8.4</v>
      </c>
      <c r="AL41" cm="1">
        <f t="array" ref="AL41">INDEX(GMWSCEN!$A$2:$HJ$150,MATCH(1,(GMWSCEN!$HI$2:$HI$150=AL$3)*(GMWSCEN!$HJ$2:$HJ$150=AL$1),0),$B41-1973)</f>
        <v>4.6118740000000003</v>
      </c>
      <c r="AM41" cm="1">
        <f t="array" ref="AM41">INDEX(GMWSCEN!$A$2:$HJ$150,MATCH(1,(GMWSCEN!$HI$2:$HI$150=AM$3)*(GMWSCEN!$HJ$2:$HJ$150=AM$1),0),$B41-1973)</f>
        <v>309097</v>
      </c>
      <c r="AN41" cm="1">
        <f t="array" ref="AN41">INDEX(GMWSCEN!$A$2:$HJ$150,MATCH(1,(GMWSCEN!$HI$2:$HI$150=AN$3)*(GMWSCEN!$HJ$2:$HJ$150=AN$1),0),$B41-1973)</f>
        <v>-1095</v>
      </c>
      <c r="AO41" cm="1">
        <f t="array" ref="AO41">INDEX(GMWSCEN!$A$2:$HJ$150,MATCH(1,(GMWSCEN!$HI$2:$HI$150=AO$3)*(GMWSCEN!$HJ$2:$HJ$150=AO$1),0),$B41-1973)</f>
        <v>694</v>
      </c>
      <c r="AP41" cm="1">
        <f t="array" ref="AP41">INDEX(GMWSCEN!$A$2:$HJ$150,MATCH(1,(GMWSCEN!$HI$2:$HI$150=AP$3)*(GMWSCEN!$HJ$2:$HJ$150=AP$1),0),$B41-1973)</f>
        <v>42939</v>
      </c>
      <c r="AQ41" cm="1">
        <f t="array" ref="AQ41">INDEX(GMWSCEN!$A$2:$HJ$150,MATCH(1,(GMWSCEN!$HI$2:$HI$150=AQ$3)*(GMWSCEN!$HJ$2:$HJ$150=AQ$1),0),$B41-1973)</f>
        <v>-401</v>
      </c>
      <c r="AR41" cm="1">
        <f t="array" ref="AR41">INDEX(GMWSCEN!$A$2:$HJ$150,MATCH(1,(GMWSCEN!$HI$2:$HI$150=AR$3)*(GMWSCEN!$HJ$2:$HJ$150=AR$1),0),$B41-1973)</f>
        <v>4875</v>
      </c>
      <c r="AS41" cm="1">
        <f t="array" ref="AS41">INDEX(GMWSCEN!$A$2:$HJ$150,MATCH(1,(GMWSCEN!$HI$2:$HI$150=AS$3)*(GMWSCEN!$HJ$2:$HJ$150=AS$1),0),$B41-1973)</f>
        <v>48508</v>
      </c>
      <c r="AT41" cm="1">
        <f t="array" ref="AT41">INDEX(GMWSCEN!$A$2:$HJ$150,MATCH(1,(GMWSCEN!$HI$2:$HI$150=AT$3)*(GMWSCEN!$HJ$2:$HJ$150=AT$1),0),$B41-1973)</f>
        <v>105625.3</v>
      </c>
      <c r="AU41" cm="1">
        <f t="array" ref="AU41">INDEX(GMWSCEN!$A$2:$HJ$150,MATCH(1,(GMWSCEN!$HI$2:$HI$150=AU$3)*(GMWSCEN!$HJ$2:$HJ$150=AU$1),0),$B41-1973)</f>
        <v>140802</v>
      </c>
      <c r="AV41" cm="1">
        <f t="array" ref="AV41">INDEX(GMWSCEN!$A$2:$HJ$150,MATCH(1,(GMWSCEN!$HI$2:$HI$150=AV$3)*(GMWSCEN!$HJ$2:$HJ$150=AV$1),0),$B41-1973)</f>
        <v>295165.7</v>
      </c>
      <c r="AW41" cm="1">
        <f t="array" ref="AW41">INDEX(GMWSCEN!$A$2:$HJ$150,MATCH(1,(GMWSCEN!$HI$2:$HI$150=AW$3)*(GMWSCEN!$HJ$2:$HJ$150=AW$1),0),$B41-1973)</f>
        <v>45.552689999999998</v>
      </c>
      <c r="AX41" cm="1">
        <f t="array" ref="AX41">INDEX(GMWSCEN!$A$2:$HJ$150,MATCH(1,(GMWSCEN!$HI$2:$HI$150=AX$3)*(GMWSCEN!$HJ$2:$HJ$150=AX$1),0),$B41-1973)</f>
        <v>49.9</v>
      </c>
      <c r="AY41" cm="1">
        <f t="array" ref="AY41">INDEX(GMWSCEN!$A$2:$HJ$150,MATCH(1,(GMWSCEN!$HI$2:$HI$150=AY$3)*(GMWSCEN!$HJ$2:$HJ$150=AY$1),0),$B41-1973)</f>
        <v>11.875</v>
      </c>
      <c r="AZ41" cm="1">
        <f t="array" ref="AZ41">INDEX(GMWSCEN!$A$2:$HJ$150,MATCH(1,(GMWSCEN!$HI$2:$HI$150=AZ$3)*(GMWSCEN!$HJ$2:$HJ$150=AZ$1),0),$B41-1973)</f>
        <v>29428.16</v>
      </c>
      <c r="BA41" cm="1">
        <f t="array" ref="BA41">INDEX(GMWSCEN!$A$2:$HJ$150,MATCH(1,(GMWSCEN!$HI$2:$HI$150=BA$3)*(GMWSCEN!$HJ$2:$HJ$150=BA$1),0),$B41-1973)</f>
        <v>74.5</v>
      </c>
      <c r="BB41" cm="1">
        <f t="array" ref="BB41">INDEX(GMWSCEN!$A$2:$HJ$150,MATCH(1,(GMWSCEN!$HI$2:$HI$150=BB$3)*(GMWSCEN!$HJ$2:$HJ$150=BB$1),0),$B41-1973)</f>
        <v>1E-3</v>
      </c>
      <c r="BC41" cm="1">
        <f t="array" ref="BC41">INDEX(GMWSCEN!$A$2:$HJ$150,MATCH(1,(GMWSCEN!$HI$2:$HI$150=BC$3)*(GMWSCEN!$HJ$2:$HJ$150=BC$1),0),$B41-1973)</f>
        <v>8.4</v>
      </c>
      <c r="BD41" cm="1">
        <f t="array" ref="BD41">INDEX(GMWSCEN!$A$2:$HJ$150,MATCH(1,(GMWSCEN!$HI$2:$HI$150=BD$3)*(GMWSCEN!$HJ$2:$HJ$150=BD$1),0),$B41-1973)</f>
        <v>4.6118740000000003</v>
      </c>
      <c r="BE41" cm="1">
        <f t="array" ref="BE41">INDEX(GMWSCEN!$A$2:$HJ$150,MATCH(1,(GMWSCEN!$HI$2:$HI$150=BE$3)*(GMWSCEN!$HJ$2:$HJ$150=BE$1),0),$B41-1973)</f>
        <v>309097</v>
      </c>
      <c r="BF41" cm="1">
        <f t="array" ref="BF41">INDEX(GMWSCEN!$A$2:$HJ$150,MATCH(1,(GMWSCEN!$HI$2:$HI$150=BF$3)*(GMWSCEN!$HJ$2:$HJ$150=BF$1),0),$B41-1973)</f>
        <v>-1095</v>
      </c>
      <c r="BG41" cm="1">
        <f t="array" ref="BG41">INDEX(GMWSCEN!$A$2:$HJ$150,MATCH(1,(GMWSCEN!$HI$2:$HI$150=BG$3)*(GMWSCEN!$HJ$2:$HJ$150=BG$1),0),$B41-1973)</f>
        <v>694</v>
      </c>
      <c r="BH41" cm="1">
        <f t="array" ref="BH41">INDEX(GMWSCEN!$A$2:$HJ$150,MATCH(1,(GMWSCEN!$HI$2:$HI$150=BH$3)*(GMWSCEN!$HJ$2:$HJ$150=BH$1),0),$B41-1973)</f>
        <v>42939</v>
      </c>
      <c r="BI41" cm="1">
        <f t="array" ref="BI41">INDEX(GMWSCEN!$A$2:$HJ$150,MATCH(1,(GMWSCEN!$HI$2:$HI$150=BI$3)*(GMWSCEN!$HJ$2:$HJ$150=BI$1),0),$B41-1973)</f>
        <v>-401</v>
      </c>
      <c r="BJ41" cm="1">
        <f t="array" ref="BJ41">INDEX(GMWSCEN!$A$2:$HJ$150,MATCH(1,(GMWSCEN!$HI$2:$HI$150=BJ$3)*(GMWSCEN!$HJ$2:$HJ$150=BJ$1),0),$B41-1973)</f>
        <v>4875</v>
      </c>
      <c r="BK41" cm="1">
        <f t="array" ref="BK41">INDEX(GMWSCEN!$A$2:$HJ$150,MATCH(1,(GMWSCEN!$HI$2:$HI$150=BK$3)*(GMWSCEN!$HJ$2:$HJ$150=BK$1),0),$B41-1973)</f>
        <v>48508</v>
      </c>
      <c r="BL41" cm="1">
        <f t="array" ref="BL41">INDEX(GMWSCEN!$A$2:$HJ$150,MATCH(1,(GMWSCEN!$HI$2:$HI$150=BL$3)*(GMWSCEN!$HJ$2:$HJ$150=BL$1),0),$B41-1973)</f>
        <v>105625.3</v>
      </c>
      <c r="BM41" cm="1">
        <f t="array" ref="BM41">INDEX(GMWSCEN!$A$2:$HJ$150,MATCH(1,(GMWSCEN!$HI$2:$HI$150=BM$3)*(GMWSCEN!$HJ$2:$HJ$150=BM$1),0),$B41-1973)</f>
        <v>140802</v>
      </c>
      <c r="BN41" cm="1">
        <f t="array" ref="BN41">INDEX(GMWSCEN!$A$2:$HJ$150,MATCH(1,(GMWSCEN!$HI$2:$HI$150=BN$3)*(GMWSCEN!$HJ$2:$HJ$150=BN$1),0),$B41-1973)</f>
        <v>295165.7</v>
      </c>
      <c r="BO41" cm="1">
        <f t="array" ref="BO41">INDEX(GMWSCEN!$A$2:$HJ$150,MATCH(1,(GMWSCEN!$HI$2:$HI$150=BO$3)*(GMWSCEN!$HJ$2:$HJ$150=BO$1),0),$B41-1973)</f>
        <v>45.552689999999998</v>
      </c>
      <c r="BP41" cm="1">
        <f t="array" ref="BP41">INDEX(GMWSCEN!$A$2:$HJ$150,MATCH(1,(GMWSCEN!$HI$2:$HI$150=BP$3)*(GMWSCEN!$HJ$2:$HJ$150=BP$1),0),$B41-1973)</f>
        <v>49.9</v>
      </c>
      <c r="BQ41" cm="1">
        <f t="array" ref="BQ41">INDEX(GMWSCEN!$A$2:$HJ$150,MATCH(1,(GMWSCEN!$HI$2:$HI$150=BQ$3)*(GMWSCEN!$HJ$2:$HJ$150=BQ$1),0),$B41-1973)</f>
        <v>11.875</v>
      </c>
      <c r="BR41" cm="1">
        <f t="array" ref="BR41">INDEX(GMWSCEN!$A$2:$HJ$150,MATCH(1,(GMWSCEN!$HI$2:$HI$150=BR$3)*(GMWSCEN!$HJ$2:$HJ$150=BR$1),0),$B41-1973)</f>
        <v>29428.16</v>
      </c>
      <c r="BS41" cm="1">
        <f t="array" ref="BS41">INDEX(GMWSCEN!$A$2:$HJ$150,MATCH(1,(GMWSCEN!$HI$2:$HI$150=BS$3)*(GMWSCEN!$HJ$2:$HJ$150=BS$1),0),$B41-1973)</f>
        <v>74.5</v>
      </c>
      <c r="BT41" cm="1">
        <f t="array" ref="BT41">INDEX(GMWSCEN!$A$2:$HJ$150,MATCH(1,(GMWSCEN!$HI$2:$HI$150=BT$3)*(GMWSCEN!$HJ$2:$HJ$150=BT$1),0),$B41-1973)</f>
        <v>1E-3</v>
      </c>
      <c r="BU41" cm="1">
        <f t="array" ref="BU41">INDEX(GMWSCEN!$A$2:$HJ$150,MATCH(1,(GMWSCEN!$HI$2:$HI$150=BU$3)*(GMWSCEN!$HJ$2:$HJ$150=BU$1),0),$B41-1973)</f>
        <v>8.4</v>
      </c>
      <c r="BV41" cm="1">
        <f t="array" ref="BV41">INDEX(GMWSCEN!$A$2:$HJ$150,MATCH(1,(GMWSCEN!$HI$2:$HI$150=BV$3)*(GMWSCEN!$HJ$2:$HJ$150=BV$1),0),$B41-1973)</f>
        <v>4.6118740000000003</v>
      </c>
      <c r="BY41">
        <f t="shared" si="47"/>
        <v>1988</v>
      </c>
      <c r="CB41">
        <f t="shared" si="45"/>
        <v>2014</v>
      </c>
      <c r="CC41">
        <f t="shared" si="46"/>
        <v>201401</v>
      </c>
      <c r="CD41" s="11">
        <f t="shared" si="55"/>
        <v>2039864</v>
      </c>
      <c r="CE41" s="11">
        <f t="shared" si="55"/>
        <v>99108</v>
      </c>
      <c r="CF41" s="11">
        <f t="shared" si="55"/>
        <v>-62929</v>
      </c>
      <c r="CG41" s="11">
        <f t="shared" si="55"/>
        <v>705474</v>
      </c>
      <c r="CH41" s="11">
        <f t="shared" si="55"/>
        <v>36179</v>
      </c>
      <c r="CI41" s="11">
        <f t="shared" si="55"/>
        <v>47065</v>
      </c>
      <c r="CJ41" s="11">
        <f t="shared" si="55"/>
        <v>689610</v>
      </c>
      <c r="CK41" s="11">
        <f t="shared" si="9"/>
        <v>1552900</v>
      </c>
      <c r="CL41" s="11">
        <f t="shared" si="56"/>
        <v>1879260</v>
      </c>
      <c r="CM41" s="11">
        <f t="shared" si="56"/>
        <v>2077423.5</v>
      </c>
      <c r="CN41" s="13">
        <f t="shared" si="57"/>
        <v>92.124594999999999</v>
      </c>
      <c r="CO41" s="13">
        <f t="shared" si="57"/>
        <v>99.983324999999994</v>
      </c>
      <c r="CP41" s="13">
        <f t="shared" si="57"/>
        <v>0.5</v>
      </c>
      <c r="CQ41" s="11">
        <f t="shared" si="12"/>
        <v>186370</v>
      </c>
      <c r="CR41" s="13">
        <f t="shared" si="13"/>
        <v>91.525000000000006</v>
      </c>
      <c r="CS41" s="11">
        <f t="shared" si="14"/>
        <v>119239</v>
      </c>
      <c r="CT41" s="13">
        <f t="shared" si="15"/>
        <v>5.9</v>
      </c>
      <c r="CU41" s="10">
        <f t="shared" si="16"/>
        <v>-1.5777589999999999</v>
      </c>
      <c r="CV41" s="11">
        <f t="shared" si="58"/>
        <v>2039864</v>
      </c>
      <c r="CW41" s="11">
        <f t="shared" si="58"/>
        <v>99108</v>
      </c>
      <c r="CX41" s="11">
        <f t="shared" si="58"/>
        <v>-62929</v>
      </c>
      <c r="CY41" s="11">
        <f t="shared" si="58"/>
        <v>705474</v>
      </c>
      <c r="CZ41" s="11">
        <f t="shared" si="58"/>
        <v>36179</v>
      </c>
      <c r="DA41" s="11">
        <f t="shared" si="58"/>
        <v>47065</v>
      </c>
      <c r="DB41" s="11">
        <f t="shared" si="58"/>
        <v>689610</v>
      </c>
      <c r="DC41" s="11">
        <f t="shared" si="18"/>
        <v>1552900</v>
      </c>
      <c r="DD41" s="11">
        <f t="shared" si="59"/>
        <v>1879260</v>
      </c>
      <c r="DE41" s="11">
        <f t="shared" si="59"/>
        <v>2077423.5</v>
      </c>
      <c r="DF41" s="13">
        <f t="shared" si="60"/>
        <v>92.124594999999999</v>
      </c>
      <c r="DG41" s="13">
        <f t="shared" si="60"/>
        <v>99.983324999999994</v>
      </c>
      <c r="DH41" s="13">
        <f t="shared" si="60"/>
        <v>0.5</v>
      </c>
      <c r="DI41" s="11">
        <f t="shared" si="21"/>
        <v>186370</v>
      </c>
      <c r="DJ41" s="13">
        <f t="shared" si="22"/>
        <v>91.525000000000006</v>
      </c>
      <c r="DK41" s="11">
        <f t="shared" si="23"/>
        <v>119239</v>
      </c>
      <c r="DL41" s="13">
        <f t="shared" si="24"/>
        <v>5.9</v>
      </c>
      <c r="DM41" s="10">
        <f t="shared" si="25"/>
        <v>-1.5777589999999999</v>
      </c>
      <c r="DN41" s="11">
        <f t="shared" si="61"/>
        <v>2039864</v>
      </c>
      <c r="DO41" s="11">
        <f t="shared" si="61"/>
        <v>99108</v>
      </c>
      <c r="DP41" s="11">
        <f t="shared" si="61"/>
        <v>-62929</v>
      </c>
      <c r="DQ41" s="11">
        <f t="shared" si="61"/>
        <v>705474</v>
      </c>
      <c r="DR41" s="11">
        <f t="shared" si="61"/>
        <v>36179</v>
      </c>
      <c r="DS41" s="11">
        <f t="shared" si="61"/>
        <v>47065</v>
      </c>
      <c r="DT41" s="11">
        <f t="shared" si="61"/>
        <v>689610</v>
      </c>
      <c r="DU41" s="11">
        <f t="shared" si="27"/>
        <v>1552900</v>
      </c>
      <c r="DV41" s="11">
        <f t="shared" si="62"/>
        <v>1879260</v>
      </c>
      <c r="DW41" s="11">
        <f t="shared" si="62"/>
        <v>2077423.5</v>
      </c>
      <c r="DX41" s="13">
        <f t="shared" si="63"/>
        <v>92.124594999999999</v>
      </c>
      <c r="DY41" s="13">
        <f t="shared" si="63"/>
        <v>99.983324999999994</v>
      </c>
      <c r="DZ41" s="13">
        <f t="shared" si="63"/>
        <v>0.5</v>
      </c>
      <c r="EA41" s="11">
        <f t="shared" si="30"/>
        <v>186370</v>
      </c>
      <c r="EB41" s="13">
        <f t="shared" si="31"/>
        <v>91.525000000000006</v>
      </c>
      <c r="EC41" s="11">
        <f t="shared" si="32"/>
        <v>119239</v>
      </c>
      <c r="ED41" s="13">
        <f t="shared" si="33"/>
        <v>5.9</v>
      </c>
      <c r="EE41" s="10">
        <f t="shared" si="34"/>
        <v>-1.5777589999999999</v>
      </c>
      <c r="EF41" s="11">
        <f t="shared" si="64"/>
        <v>2039864</v>
      </c>
      <c r="EG41" s="11">
        <f t="shared" si="64"/>
        <v>99108</v>
      </c>
      <c r="EH41" s="11">
        <f t="shared" si="64"/>
        <v>-62929</v>
      </c>
      <c r="EI41" s="11">
        <f t="shared" si="64"/>
        <v>705474</v>
      </c>
      <c r="EJ41" s="11">
        <f t="shared" si="64"/>
        <v>36179</v>
      </c>
      <c r="EK41" s="11">
        <f t="shared" si="64"/>
        <v>47065</v>
      </c>
      <c r="EL41" s="11">
        <f t="shared" si="64"/>
        <v>689610</v>
      </c>
      <c r="EM41" s="11">
        <f t="shared" si="36"/>
        <v>1552900</v>
      </c>
      <c r="EN41" s="11">
        <f t="shared" si="65"/>
        <v>1879260</v>
      </c>
      <c r="EO41" s="11">
        <f t="shared" si="65"/>
        <v>2077423.5</v>
      </c>
      <c r="EP41" s="13">
        <f t="shared" si="66"/>
        <v>92.124594999999999</v>
      </c>
      <c r="EQ41" s="13">
        <f t="shared" si="66"/>
        <v>99.983324999999994</v>
      </c>
      <c r="ER41" s="13">
        <f t="shared" si="66"/>
        <v>0.5</v>
      </c>
      <c r="ES41" s="11">
        <f t="shared" si="39"/>
        <v>186370</v>
      </c>
      <c r="ET41" s="13">
        <f t="shared" si="40"/>
        <v>91.525000000000006</v>
      </c>
      <c r="EU41" s="11">
        <f t="shared" si="41"/>
        <v>119239</v>
      </c>
      <c r="EV41" s="13">
        <f t="shared" si="42"/>
        <v>5.9</v>
      </c>
      <c r="EW41" s="10">
        <f t="shared" si="43"/>
        <v>-1.5777589999999999</v>
      </c>
    </row>
    <row r="42" spans="1:153">
      <c r="B42">
        <f t="shared" si="44"/>
        <v>2015</v>
      </c>
      <c r="C42" cm="1">
        <f t="array" ref="C42">INDEX(GMWSCEN!$A$2:$HJ$150,MATCH(1,(GMWSCEN!$HI$2:$HI$150=C$3)*(GMWSCEN!$HJ$2:$HJ$150=C$1),0),$B42-1973)</f>
        <v>311574</v>
      </c>
      <c r="D42" cm="1">
        <f t="array" ref="D42">INDEX(GMWSCEN!$A$2:$HJ$150,MATCH(1,(GMWSCEN!$HI$2:$HI$150=D$3)*(GMWSCEN!$HJ$2:$HJ$150=D$1),0),$B42-1973)</f>
        <v>-2730</v>
      </c>
      <c r="E42" cm="1">
        <f t="array" ref="E42">INDEX(GMWSCEN!$A$2:$HJ$150,MATCH(1,(GMWSCEN!$HI$2:$HI$150=E$3)*(GMWSCEN!$HJ$2:$HJ$150=E$1),0),$B42-1973)</f>
        <v>2058</v>
      </c>
      <c r="F42" cm="1">
        <f t="array" ref="F42">INDEX(GMWSCEN!$A$2:$HJ$150,MATCH(1,(GMWSCEN!$HI$2:$HI$150=F$3)*(GMWSCEN!$HJ$2:$HJ$150=F$1),0),$B42-1973)</f>
        <v>45986</v>
      </c>
      <c r="G42" cm="1">
        <f t="array" ref="G42">INDEX(GMWSCEN!$A$2:$HJ$150,MATCH(1,(GMWSCEN!$HI$2:$HI$150=G$3)*(GMWSCEN!$HJ$2:$HJ$150=G$1),0),$B42-1973)</f>
        <v>-672</v>
      </c>
      <c r="H42" cm="1">
        <f t="array" ref="H42">INDEX(GMWSCEN!$A$2:$HJ$150,MATCH(1,(GMWSCEN!$HI$2:$HI$150=H$3)*(GMWSCEN!$HJ$2:$HJ$150=H$1),0),$B42-1973)</f>
        <v>5007</v>
      </c>
      <c r="I42" cm="1">
        <f t="array" ref="I42">INDEX(GMWSCEN!$A$2:$HJ$150,MATCH(1,(GMWSCEN!$HI$2:$HI$150=I$3)*(GMWSCEN!$HJ$2:$HJ$150=I$1),0),$B42-1973)</f>
        <v>53051</v>
      </c>
      <c r="J42" cm="1">
        <f t="array" ref="J42">INDEX(GMWSCEN!$A$2:$HJ$150,MATCH(1,(GMWSCEN!$HI$2:$HI$150=J$3)*(GMWSCEN!$HJ$2:$HJ$150=J$1),0),$B42-1973)</f>
        <v>102356.9</v>
      </c>
      <c r="K42" cm="1">
        <f t="array" ref="K42">INDEX(GMWSCEN!$A$2:$HJ$150,MATCH(1,(GMWSCEN!$HI$2:$HI$150=K$3)*(GMWSCEN!$HJ$2:$HJ$150=K$1),0),$B42-1973)</f>
        <v>144969</v>
      </c>
      <c r="L42" cm="1">
        <f t="array" ref="L42">INDEX(GMWSCEN!$A$2:$HJ$150,MATCH(1,(GMWSCEN!$HI$2:$HI$150=L$3)*(GMWSCEN!$HJ$2:$HJ$150=L$1),0),$B42-1973)</f>
        <v>297934.09999999998</v>
      </c>
      <c r="M42" cm="1">
        <f t="array" ref="M42">INDEX(GMWSCEN!$A$2:$HJ$150,MATCH(1,(GMWSCEN!$HI$2:$HI$150=M$3)*(GMWSCEN!$HJ$2:$HJ$150=M$1),0),$B42-1973)</f>
        <v>46.527949999999997</v>
      </c>
      <c r="N42" cm="1">
        <f t="array" ref="N42">INDEX(GMWSCEN!$A$2:$HJ$150,MATCH(1,(GMWSCEN!$HI$2:$HI$150=N$3)*(GMWSCEN!$HJ$2:$HJ$150=N$1),0),$B42-1973)</f>
        <v>50.466670000000001</v>
      </c>
      <c r="O42" cm="1">
        <f t="array" ref="O42">INDEX(GMWSCEN!$A$2:$HJ$150,MATCH(1,(GMWSCEN!$HI$2:$HI$150=O$3)*(GMWSCEN!$HJ$2:$HJ$150=O$1),0),$B42-1973)</f>
        <v>12.875</v>
      </c>
      <c r="P42" cm="1">
        <f t="array" ref="P42">INDEX(GMWSCEN!$A$2:$HJ$150,MATCH(1,(GMWSCEN!$HI$2:$HI$150=P$3)*(GMWSCEN!$HJ$2:$HJ$150=P$1),0),$B42-1973)</f>
        <v>29722.44</v>
      </c>
      <c r="Q42" cm="1">
        <f t="array" ref="Q42">INDEX(GMWSCEN!$A$2:$HJ$150,MATCH(1,(GMWSCEN!$HI$2:$HI$150=Q$3)*(GMWSCEN!$HJ$2:$HJ$150=Q$1),0),$B42-1973)</f>
        <v>74.8</v>
      </c>
      <c r="R42" cm="1">
        <f t="array" ref="R42">INDEX(GMWSCEN!$A$2:$HJ$150,MATCH(1,(GMWSCEN!$HI$2:$HI$150=R$3)*(GMWSCEN!$HJ$2:$HJ$150=R$1),0),$B42-1973)</f>
        <v>1E-3</v>
      </c>
      <c r="S42" cm="1">
        <f t="array" ref="S42">INDEX(GMWSCEN!$A$2:$HJ$150,MATCH(1,(GMWSCEN!$HI$2:$HI$150=S$3)*(GMWSCEN!$HJ$2:$HJ$150=S$1),0),$B42-1973)</f>
        <v>8</v>
      </c>
      <c r="T42" cm="1">
        <f t="array" ref="T42">INDEX(GMWSCEN!$A$2:$HJ$150,MATCH(1,(GMWSCEN!$HI$2:$HI$150=T$3)*(GMWSCEN!$HJ$2:$HJ$150=T$1),0),$B42-1973)</f>
        <v>4.4764520000000001</v>
      </c>
      <c r="U42" cm="1">
        <f t="array" ref="U42">INDEX(GMWSCEN!$A$2:$HJ$150,MATCH(1,(GMWSCEN!$HI$2:$HI$150=U$3)*(GMWSCEN!$HJ$2:$HJ$150=U$1),0),$B42-1973)</f>
        <v>311574</v>
      </c>
      <c r="V42" cm="1">
        <f t="array" ref="V42">INDEX(GMWSCEN!$A$2:$HJ$150,MATCH(1,(GMWSCEN!$HI$2:$HI$150=V$3)*(GMWSCEN!$HJ$2:$HJ$150=V$1),0),$B42-1973)</f>
        <v>-2730</v>
      </c>
      <c r="W42" cm="1">
        <f t="array" ref="W42">INDEX(GMWSCEN!$A$2:$HJ$150,MATCH(1,(GMWSCEN!$HI$2:$HI$150=W$3)*(GMWSCEN!$HJ$2:$HJ$150=W$1),0),$B42-1973)</f>
        <v>2058</v>
      </c>
      <c r="X42" cm="1">
        <f t="array" ref="X42">INDEX(GMWSCEN!$A$2:$HJ$150,MATCH(1,(GMWSCEN!$HI$2:$HI$150=X$3)*(GMWSCEN!$HJ$2:$HJ$150=X$1),0),$B42-1973)</f>
        <v>45986</v>
      </c>
      <c r="Y42" cm="1">
        <f t="array" ref="Y42">INDEX(GMWSCEN!$A$2:$HJ$150,MATCH(1,(GMWSCEN!$HI$2:$HI$150=Y$3)*(GMWSCEN!$HJ$2:$HJ$150=Y$1),0),$B42-1973)</f>
        <v>-672</v>
      </c>
      <c r="Z42" cm="1">
        <f t="array" ref="Z42">INDEX(GMWSCEN!$A$2:$HJ$150,MATCH(1,(GMWSCEN!$HI$2:$HI$150=Z$3)*(GMWSCEN!$HJ$2:$HJ$150=Z$1),0),$B42-1973)</f>
        <v>5007</v>
      </c>
      <c r="AA42" cm="1">
        <f t="array" ref="AA42">INDEX(GMWSCEN!$A$2:$HJ$150,MATCH(1,(GMWSCEN!$HI$2:$HI$150=AA$3)*(GMWSCEN!$HJ$2:$HJ$150=AA$1),0),$B42-1973)</f>
        <v>53051</v>
      </c>
      <c r="AB42" cm="1">
        <f t="array" ref="AB42">INDEX(GMWSCEN!$A$2:$HJ$150,MATCH(1,(GMWSCEN!$HI$2:$HI$150=AB$3)*(GMWSCEN!$HJ$2:$HJ$150=AB$1),0),$B42-1973)</f>
        <v>102356.9</v>
      </c>
      <c r="AC42" cm="1">
        <f t="array" ref="AC42">INDEX(GMWSCEN!$A$2:$HJ$150,MATCH(1,(GMWSCEN!$HI$2:$HI$150=AC$3)*(GMWSCEN!$HJ$2:$HJ$150=AC$1),0),$B42-1973)</f>
        <v>144969</v>
      </c>
      <c r="AD42" cm="1">
        <f t="array" ref="AD42">INDEX(GMWSCEN!$A$2:$HJ$150,MATCH(1,(GMWSCEN!$HI$2:$HI$150=AD$3)*(GMWSCEN!$HJ$2:$HJ$150=AD$1),0),$B42-1973)</f>
        <v>297934.09999999998</v>
      </c>
      <c r="AE42" cm="1">
        <f t="array" ref="AE42">INDEX(GMWSCEN!$A$2:$HJ$150,MATCH(1,(GMWSCEN!$HI$2:$HI$150=AE$3)*(GMWSCEN!$HJ$2:$HJ$150=AE$1),0),$B42-1973)</f>
        <v>46.527949999999997</v>
      </c>
      <c r="AF42" cm="1">
        <f t="array" ref="AF42">INDEX(GMWSCEN!$A$2:$HJ$150,MATCH(1,(GMWSCEN!$HI$2:$HI$150=AF$3)*(GMWSCEN!$HJ$2:$HJ$150=AF$1),0),$B42-1973)</f>
        <v>50.466670000000001</v>
      </c>
      <c r="AG42" cm="1">
        <f t="array" ref="AG42">INDEX(GMWSCEN!$A$2:$HJ$150,MATCH(1,(GMWSCEN!$HI$2:$HI$150=AG$3)*(GMWSCEN!$HJ$2:$HJ$150=AG$1),0),$B42-1973)</f>
        <v>12.875</v>
      </c>
      <c r="AH42" cm="1">
        <f t="array" ref="AH42">INDEX(GMWSCEN!$A$2:$HJ$150,MATCH(1,(GMWSCEN!$HI$2:$HI$150=AH$3)*(GMWSCEN!$HJ$2:$HJ$150=AH$1),0),$B42-1973)</f>
        <v>29722.44</v>
      </c>
      <c r="AI42" cm="1">
        <f t="array" ref="AI42">INDEX(GMWSCEN!$A$2:$HJ$150,MATCH(1,(GMWSCEN!$HI$2:$HI$150=AI$3)*(GMWSCEN!$HJ$2:$HJ$150=AI$1),0),$B42-1973)</f>
        <v>74.8</v>
      </c>
      <c r="AJ42" cm="1">
        <f t="array" ref="AJ42">INDEX(GMWSCEN!$A$2:$HJ$150,MATCH(1,(GMWSCEN!$HI$2:$HI$150=AJ$3)*(GMWSCEN!$HJ$2:$HJ$150=AJ$1),0),$B42-1973)</f>
        <v>1E-3</v>
      </c>
      <c r="AK42" cm="1">
        <f t="array" ref="AK42">INDEX(GMWSCEN!$A$2:$HJ$150,MATCH(1,(GMWSCEN!$HI$2:$HI$150=AK$3)*(GMWSCEN!$HJ$2:$HJ$150=AK$1),0),$B42-1973)</f>
        <v>8</v>
      </c>
      <c r="AL42" cm="1">
        <f t="array" ref="AL42">INDEX(GMWSCEN!$A$2:$HJ$150,MATCH(1,(GMWSCEN!$HI$2:$HI$150=AL$3)*(GMWSCEN!$HJ$2:$HJ$150=AL$1),0),$B42-1973)</f>
        <v>4.4764520000000001</v>
      </c>
      <c r="AM42" cm="1">
        <f t="array" ref="AM42">INDEX(GMWSCEN!$A$2:$HJ$150,MATCH(1,(GMWSCEN!$HI$2:$HI$150=AM$3)*(GMWSCEN!$HJ$2:$HJ$150=AM$1),0),$B42-1973)</f>
        <v>311574</v>
      </c>
      <c r="AN42" cm="1">
        <f t="array" ref="AN42">INDEX(GMWSCEN!$A$2:$HJ$150,MATCH(1,(GMWSCEN!$HI$2:$HI$150=AN$3)*(GMWSCEN!$HJ$2:$HJ$150=AN$1),0),$B42-1973)</f>
        <v>-2730</v>
      </c>
      <c r="AO42" cm="1">
        <f t="array" ref="AO42">INDEX(GMWSCEN!$A$2:$HJ$150,MATCH(1,(GMWSCEN!$HI$2:$HI$150=AO$3)*(GMWSCEN!$HJ$2:$HJ$150=AO$1),0),$B42-1973)</f>
        <v>2058</v>
      </c>
      <c r="AP42" cm="1">
        <f t="array" ref="AP42">INDEX(GMWSCEN!$A$2:$HJ$150,MATCH(1,(GMWSCEN!$HI$2:$HI$150=AP$3)*(GMWSCEN!$HJ$2:$HJ$150=AP$1),0),$B42-1973)</f>
        <v>45986</v>
      </c>
      <c r="AQ42" cm="1">
        <f t="array" ref="AQ42">INDEX(GMWSCEN!$A$2:$HJ$150,MATCH(1,(GMWSCEN!$HI$2:$HI$150=AQ$3)*(GMWSCEN!$HJ$2:$HJ$150=AQ$1),0),$B42-1973)</f>
        <v>-672</v>
      </c>
      <c r="AR42" cm="1">
        <f t="array" ref="AR42">INDEX(GMWSCEN!$A$2:$HJ$150,MATCH(1,(GMWSCEN!$HI$2:$HI$150=AR$3)*(GMWSCEN!$HJ$2:$HJ$150=AR$1),0),$B42-1973)</f>
        <v>5007</v>
      </c>
      <c r="AS42" cm="1">
        <f t="array" ref="AS42">INDEX(GMWSCEN!$A$2:$HJ$150,MATCH(1,(GMWSCEN!$HI$2:$HI$150=AS$3)*(GMWSCEN!$HJ$2:$HJ$150=AS$1),0),$B42-1973)</f>
        <v>53051</v>
      </c>
      <c r="AT42" cm="1">
        <f t="array" ref="AT42">INDEX(GMWSCEN!$A$2:$HJ$150,MATCH(1,(GMWSCEN!$HI$2:$HI$150=AT$3)*(GMWSCEN!$HJ$2:$HJ$150=AT$1),0),$B42-1973)</f>
        <v>102356.9</v>
      </c>
      <c r="AU42" cm="1">
        <f t="array" ref="AU42">INDEX(GMWSCEN!$A$2:$HJ$150,MATCH(1,(GMWSCEN!$HI$2:$HI$150=AU$3)*(GMWSCEN!$HJ$2:$HJ$150=AU$1),0),$B42-1973)</f>
        <v>144969</v>
      </c>
      <c r="AV42" cm="1">
        <f t="array" ref="AV42">INDEX(GMWSCEN!$A$2:$HJ$150,MATCH(1,(GMWSCEN!$HI$2:$HI$150=AV$3)*(GMWSCEN!$HJ$2:$HJ$150=AV$1),0),$B42-1973)</f>
        <v>297934.09999999998</v>
      </c>
      <c r="AW42" cm="1">
        <f t="array" ref="AW42">INDEX(GMWSCEN!$A$2:$HJ$150,MATCH(1,(GMWSCEN!$HI$2:$HI$150=AW$3)*(GMWSCEN!$HJ$2:$HJ$150=AW$1),0),$B42-1973)</f>
        <v>46.527949999999997</v>
      </c>
      <c r="AX42" cm="1">
        <f t="array" ref="AX42">INDEX(GMWSCEN!$A$2:$HJ$150,MATCH(1,(GMWSCEN!$HI$2:$HI$150=AX$3)*(GMWSCEN!$HJ$2:$HJ$150=AX$1),0),$B42-1973)</f>
        <v>50.466670000000001</v>
      </c>
      <c r="AY42" cm="1">
        <f t="array" ref="AY42">INDEX(GMWSCEN!$A$2:$HJ$150,MATCH(1,(GMWSCEN!$HI$2:$HI$150=AY$3)*(GMWSCEN!$HJ$2:$HJ$150=AY$1),0),$B42-1973)</f>
        <v>12.875</v>
      </c>
      <c r="AZ42" cm="1">
        <f t="array" ref="AZ42">INDEX(GMWSCEN!$A$2:$HJ$150,MATCH(1,(GMWSCEN!$HI$2:$HI$150=AZ$3)*(GMWSCEN!$HJ$2:$HJ$150=AZ$1),0),$B42-1973)</f>
        <v>29722.44</v>
      </c>
      <c r="BA42" cm="1">
        <f t="array" ref="BA42">INDEX(GMWSCEN!$A$2:$HJ$150,MATCH(1,(GMWSCEN!$HI$2:$HI$150=BA$3)*(GMWSCEN!$HJ$2:$HJ$150=BA$1),0),$B42-1973)</f>
        <v>74.8</v>
      </c>
      <c r="BB42" cm="1">
        <f t="array" ref="BB42">INDEX(GMWSCEN!$A$2:$HJ$150,MATCH(1,(GMWSCEN!$HI$2:$HI$150=BB$3)*(GMWSCEN!$HJ$2:$HJ$150=BB$1),0),$B42-1973)</f>
        <v>1E-3</v>
      </c>
      <c r="BC42" cm="1">
        <f t="array" ref="BC42">INDEX(GMWSCEN!$A$2:$HJ$150,MATCH(1,(GMWSCEN!$HI$2:$HI$150=BC$3)*(GMWSCEN!$HJ$2:$HJ$150=BC$1),0),$B42-1973)</f>
        <v>8</v>
      </c>
      <c r="BD42" cm="1">
        <f t="array" ref="BD42">INDEX(GMWSCEN!$A$2:$HJ$150,MATCH(1,(GMWSCEN!$HI$2:$HI$150=BD$3)*(GMWSCEN!$HJ$2:$HJ$150=BD$1),0),$B42-1973)</f>
        <v>4.4764520000000001</v>
      </c>
      <c r="BE42" cm="1">
        <f t="array" ref="BE42">INDEX(GMWSCEN!$A$2:$HJ$150,MATCH(1,(GMWSCEN!$HI$2:$HI$150=BE$3)*(GMWSCEN!$HJ$2:$HJ$150=BE$1),0),$B42-1973)</f>
        <v>311574</v>
      </c>
      <c r="BF42" cm="1">
        <f t="array" ref="BF42">INDEX(GMWSCEN!$A$2:$HJ$150,MATCH(1,(GMWSCEN!$HI$2:$HI$150=BF$3)*(GMWSCEN!$HJ$2:$HJ$150=BF$1),0),$B42-1973)</f>
        <v>-2730</v>
      </c>
      <c r="BG42" cm="1">
        <f t="array" ref="BG42">INDEX(GMWSCEN!$A$2:$HJ$150,MATCH(1,(GMWSCEN!$HI$2:$HI$150=BG$3)*(GMWSCEN!$HJ$2:$HJ$150=BG$1),0),$B42-1973)</f>
        <v>2058</v>
      </c>
      <c r="BH42" cm="1">
        <f t="array" ref="BH42">INDEX(GMWSCEN!$A$2:$HJ$150,MATCH(1,(GMWSCEN!$HI$2:$HI$150=BH$3)*(GMWSCEN!$HJ$2:$HJ$150=BH$1),0),$B42-1973)</f>
        <v>45986</v>
      </c>
      <c r="BI42" cm="1">
        <f t="array" ref="BI42">INDEX(GMWSCEN!$A$2:$HJ$150,MATCH(1,(GMWSCEN!$HI$2:$HI$150=BI$3)*(GMWSCEN!$HJ$2:$HJ$150=BI$1),0),$B42-1973)</f>
        <v>-672</v>
      </c>
      <c r="BJ42" cm="1">
        <f t="array" ref="BJ42">INDEX(GMWSCEN!$A$2:$HJ$150,MATCH(1,(GMWSCEN!$HI$2:$HI$150=BJ$3)*(GMWSCEN!$HJ$2:$HJ$150=BJ$1),0),$B42-1973)</f>
        <v>5007</v>
      </c>
      <c r="BK42" cm="1">
        <f t="array" ref="BK42">INDEX(GMWSCEN!$A$2:$HJ$150,MATCH(1,(GMWSCEN!$HI$2:$HI$150=BK$3)*(GMWSCEN!$HJ$2:$HJ$150=BK$1),0),$B42-1973)</f>
        <v>53051</v>
      </c>
      <c r="BL42" cm="1">
        <f t="array" ref="BL42">INDEX(GMWSCEN!$A$2:$HJ$150,MATCH(1,(GMWSCEN!$HI$2:$HI$150=BL$3)*(GMWSCEN!$HJ$2:$HJ$150=BL$1),0),$B42-1973)</f>
        <v>102356.9</v>
      </c>
      <c r="BM42" cm="1">
        <f t="array" ref="BM42">INDEX(GMWSCEN!$A$2:$HJ$150,MATCH(1,(GMWSCEN!$HI$2:$HI$150=BM$3)*(GMWSCEN!$HJ$2:$HJ$150=BM$1),0),$B42-1973)</f>
        <v>144969</v>
      </c>
      <c r="BN42" cm="1">
        <f t="array" ref="BN42">INDEX(GMWSCEN!$A$2:$HJ$150,MATCH(1,(GMWSCEN!$HI$2:$HI$150=BN$3)*(GMWSCEN!$HJ$2:$HJ$150=BN$1),0),$B42-1973)</f>
        <v>297934.09999999998</v>
      </c>
      <c r="BO42" cm="1">
        <f t="array" ref="BO42">INDEX(GMWSCEN!$A$2:$HJ$150,MATCH(1,(GMWSCEN!$HI$2:$HI$150=BO$3)*(GMWSCEN!$HJ$2:$HJ$150=BO$1),0),$B42-1973)</f>
        <v>46.527949999999997</v>
      </c>
      <c r="BP42" cm="1">
        <f t="array" ref="BP42">INDEX(GMWSCEN!$A$2:$HJ$150,MATCH(1,(GMWSCEN!$HI$2:$HI$150=BP$3)*(GMWSCEN!$HJ$2:$HJ$150=BP$1),0),$B42-1973)</f>
        <v>50.466670000000001</v>
      </c>
      <c r="BQ42" cm="1">
        <f t="array" ref="BQ42">INDEX(GMWSCEN!$A$2:$HJ$150,MATCH(1,(GMWSCEN!$HI$2:$HI$150=BQ$3)*(GMWSCEN!$HJ$2:$HJ$150=BQ$1),0),$B42-1973)</f>
        <v>12.875</v>
      </c>
      <c r="BR42" cm="1">
        <f t="array" ref="BR42">INDEX(GMWSCEN!$A$2:$HJ$150,MATCH(1,(GMWSCEN!$HI$2:$HI$150=BR$3)*(GMWSCEN!$HJ$2:$HJ$150=BR$1),0),$B42-1973)</f>
        <v>29722.44</v>
      </c>
      <c r="BS42" cm="1">
        <f t="array" ref="BS42">INDEX(GMWSCEN!$A$2:$HJ$150,MATCH(1,(GMWSCEN!$HI$2:$HI$150=BS$3)*(GMWSCEN!$HJ$2:$HJ$150=BS$1),0),$B42-1973)</f>
        <v>74.8</v>
      </c>
      <c r="BT42" cm="1">
        <f t="array" ref="BT42">INDEX(GMWSCEN!$A$2:$HJ$150,MATCH(1,(GMWSCEN!$HI$2:$HI$150=BT$3)*(GMWSCEN!$HJ$2:$HJ$150=BT$1),0),$B42-1973)</f>
        <v>1E-3</v>
      </c>
      <c r="BU42" cm="1">
        <f t="array" ref="BU42">INDEX(GMWSCEN!$A$2:$HJ$150,MATCH(1,(GMWSCEN!$HI$2:$HI$150=BU$3)*(GMWSCEN!$HJ$2:$HJ$150=BU$1),0),$B42-1973)</f>
        <v>8</v>
      </c>
      <c r="BV42" cm="1">
        <f t="array" ref="BV42">INDEX(GMWSCEN!$A$2:$HJ$150,MATCH(1,(GMWSCEN!$HI$2:$HI$150=BV$3)*(GMWSCEN!$HJ$2:$HJ$150=BV$1),0),$B42-1973)</f>
        <v>4.4764520000000001</v>
      </c>
      <c r="BY42">
        <f t="shared" si="47"/>
        <v>1988</v>
      </c>
      <c r="CB42">
        <f t="shared" si="45"/>
        <v>2015</v>
      </c>
      <c r="CC42">
        <f t="shared" si="46"/>
        <v>201501</v>
      </c>
      <c r="CD42" s="11">
        <f t="shared" si="55"/>
        <v>2081524</v>
      </c>
      <c r="CE42" s="11">
        <f t="shared" si="55"/>
        <v>82250</v>
      </c>
      <c r="CF42" s="11">
        <f t="shared" si="55"/>
        <v>-50000</v>
      </c>
      <c r="CG42" s="11">
        <f t="shared" si="55"/>
        <v>716262</v>
      </c>
      <c r="CH42" s="11">
        <f t="shared" si="55"/>
        <v>32250</v>
      </c>
      <c r="CI42" s="11">
        <f t="shared" si="55"/>
        <v>48077</v>
      </c>
      <c r="CJ42" s="11">
        <f t="shared" si="55"/>
        <v>714339</v>
      </c>
      <c r="CK42" s="11">
        <f t="shared" si="9"/>
        <v>1599700</v>
      </c>
      <c r="CL42" s="11">
        <f t="shared" si="56"/>
        <v>1931443</v>
      </c>
      <c r="CM42" s="11">
        <f t="shared" si="56"/>
        <v>2110050.9</v>
      </c>
      <c r="CN42" s="13">
        <f t="shared" si="57"/>
        <v>92.787350000000004</v>
      </c>
      <c r="CO42" s="13">
        <f t="shared" si="57"/>
        <v>100.09168500000001</v>
      </c>
      <c r="CP42" s="13">
        <f t="shared" si="57"/>
        <v>0.5</v>
      </c>
      <c r="CQ42" s="11">
        <f t="shared" si="12"/>
        <v>186398</v>
      </c>
      <c r="CR42" s="13">
        <f t="shared" si="13"/>
        <v>95.35</v>
      </c>
      <c r="CS42" s="11">
        <f t="shared" si="14"/>
        <v>122893</v>
      </c>
      <c r="CT42" s="13">
        <f t="shared" si="15"/>
        <v>5.3000000000000007</v>
      </c>
      <c r="CU42" s="10">
        <f t="shared" si="16"/>
        <v>-1.375389</v>
      </c>
      <c r="CV42" s="11">
        <f t="shared" si="58"/>
        <v>2081524</v>
      </c>
      <c r="CW42" s="11">
        <f t="shared" si="58"/>
        <v>82250</v>
      </c>
      <c r="CX42" s="11">
        <f t="shared" si="58"/>
        <v>-50000</v>
      </c>
      <c r="CY42" s="11">
        <f t="shared" si="58"/>
        <v>716262</v>
      </c>
      <c r="CZ42" s="11">
        <f t="shared" si="58"/>
        <v>32250</v>
      </c>
      <c r="DA42" s="11">
        <f t="shared" si="58"/>
        <v>48077</v>
      </c>
      <c r="DB42" s="11">
        <f t="shared" si="58"/>
        <v>714339</v>
      </c>
      <c r="DC42" s="11">
        <f t="shared" si="18"/>
        <v>1599700</v>
      </c>
      <c r="DD42" s="11">
        <f t="shared" si="59"/>
        <v>1931443</v>
      </c>
      <c r="DE42" s="11">
        <f t="shared" si="59"/>
        <v>2110050.9</v>
      </c>
      <c r="DF42" s="13">
        <f t="shared" si="60"/>
        <v>92.787350000000004</v>
      </c>
      <c r="DG42" s="13">
        <f t="shared" si="60"/>
        <v>100.09168500000001</v>
      </c>
      <c r="DH42" s="13">
        <f t="shared" si="60"/>
        <v>0.5</v>
      </c>
      <c r="DI42" s="11">
        <f t="shared" si="21"/>
        <v>186398</v>
      </c>
      <c r="DJ42" s="13">
        <f t="shared" si="22"/>
        <v>95.35</v>
      </c>
      <c r="DK42" s="11">
        <f t="shared" si="23"/>
        <v>122893</v>
      </c>
      <c r="DL42" s="13">
        <f t="shared" si="24"/>
        <v>5.3000000000000007</v>
      </c>
      <c r="DM42" s="10">
        <f t="shared" si="25"/>
        <v>-1.375389</v>
      </c>
      <c r="DN42" s="11">
        <f t="shared" si="61"/>
        <v>2081524</v>
      </c>
      <c r="DO42" s="11">
        <f t="shared" si="61"/>
        <v>82250</v>
      </c>
      <c r="DP42" s="11">
        <f t="shared" si="61"/>
        <v>-50000</v>
      </c>
      <c r="DQ42" s="11">
        <f t="shared" si="61"/>
        <v>716262</v>
      </c>
      <c r="DR42" s="11">
        <f t="shared" si="61"/>
        <v>32250</v>
      </c>
      <c r="DS42" s="11">
        <f t="shared" si="61"/>
        <v>48077</v>
      </c>
      <c r="DT42" s="11">
        <f t="shared" si="61"/>
        <v>714339</v>
      </c>
      <c r="DU42" s="11">
        <f t="shared" si="27"/>
        <v>1599700</v>
      </c>
      <c r="DV42" s="11">
        <f t="shared" si="62"/>
        <v>1931443</v>
      </c>
      <c r="DW42" s="11">
        <f t="shared" si="62"/>
        <v>2110050.9</v>
      </c>
      <c r="DX42" s="13">
        <f t="shared" si="63"/>
        <v>92.787350000000004</v>
      </c>
      <c r="DY42" s="13">
        <f t="shared" si="63"/>
        <v>100.09168500000001</v>
      </c>
      <c r="DZ42" s="13">
        <f t="shared" si="63"/>
        <v>0.5</v>
      </c>
      <c r="EA42" s="11">
        <f t="shared" si="30"/>
        <v>186398</v>
      </c>
      <c r="EB42" s="13">
        <f t="shared" si="31"/>
        <v>95.35</v>
      </c>
      <c r="EC42" s="11">
        <f t="shared" si="32"/>
        <v>122893</v>
      </c>
      <c r="ED42" s="13">
        <f t="shared" si="33"/>
        <v>5.3000000000000007</v>
      </c>
      <c r="EE42" s="10">
        <f t="shared" si="34"/>
        <v>-1.375389</v>
      </c>
      <c r="EF42" s="11">
        <f t="shared" si="64"/>
        <v>2081524</v>
      </c>
      <c r="EG42" s="11">
        <f t="shared" si="64"/>
        <v>82250</v>
      </c>
      <c r="EH42" s="11">
        <f t="shared" si="64"/>
        <v>-50000</v>
      </c>
      <c r="EI42" s="11">
        <f t="shared" si="64"/>
        <v>716262</v>
      </c>
      <c r="EJ42" s="11">
        <f t="shared" si="64"/>
        <v>32250</v>
      </c>
      <c r="EK42" s="11">
        <f t="shared" si="64"/>
        <v>48077</v>
      </c>
      <c r="EL42" s="11">
        <f t="shared" si="64"/>
        <v>714339</v>
      </c>
      <c r="EM42" s="11">
        <f t="shared" si="36"/>
        <v>1599700</v>
      </c>
      <c r="EN42" s="11">
        <f t="shared" si="65"/>
        <v>1931443</v>
      </c>
      <c r="EO42" s="11">
        <f t="shared" si="65"/>
        <v>2110050.9</v>
      </c>
      <c r="EP42" s="13">
        <f t="shared" si="66"/>
        <v>92.787350000000004</v>
      </c>
      <c r="EQ42" s="13">
        <f t="shared" si="66"/>
        <v>100.09168500000001</v>
      </c>
      <c r="ER42" s="13">
        <f t="shared" si="66"/>
        <v>0.5</v>
      </c>
      <c r="ES42" s="11">
        <f t="shared" si="39"/>
        <v>186398</v>
      </c>
      <c r="ET42" s="13">
        <f t="shared" si="40"/>
        <v>95.35</v>
      </c>
      <c r="EU42" s="11">
        <f t="shared" si="41"/>
        <v>122893</v>
      </c>
      <c r="EV42" s="13">
        <f t="shared" si="42"/>
        <v>5.3000000000000007</v>
      </c>
      <c r="EW42" s="10">
        <f t="shared" si="43"/>
        <v>-1.375389</v>
      </c>
    </row>
    <row r="43" spans="1:153">
      <c r="A43">
        <v>1989</v>
      </c>
      <c r="B43">
        <f t="shared" si="44"/>
        <v>2016</v>
      </c>
      <c r="C43" cm="1">
        <f t="array" ref="C43">INDEX(GMWSCEN!$A$2:$HJ$150,MATCH(1,(GMWSCEN!$HI$2:$HI$150=C$3)*(GMWSCEN!$HJ$2:$HJ$150=C$1),0),$B43-1973)</f>
        <v>313083</v>
      </c>
      <c r="D43" cm="1">
        <f t="array" ref="D43">INDEX(GMWSCEN!$A$2:$HJ$150,MATCH(1,(GMWSCEN!$HI$2:$HI$150=D$3)*(GMWSCEN!$HJ$2:$HJ$150=D$1),0),$B43-1973)</f>
        <v>-3398</v>
      </c>
      <c r="E43" cm="1">
        <f t="array" ref="E43">INDEX(GMWSCEN!$A$2:$HJ$150,MATCH(1,(GMWSCEN!$HI$2:$HI$150=E$3)*(GMWSCEN!$HJ$2:$HJ$150=E$1),0),$B43-1973)</f>
        <v>5628</v>
      </c>
      <c r="F43" cm="1">
        <f t="array" ref="F43">INDEX(GMWSCEN!$A$2:$HJ$150,MATCH(1,(GMWSCEN!$HI$2:$HI$150=F$3)*(GMWSCEN!$HJ$2:$HJ$150=F$1),0),$B43-1973)</f>
        <v>45476</v>
      </c>
      <c r="G43" cm="1">
        <f t="array" ref="G43">INDEX(GMWSCEN!$A$2:$HJ$150,MATCH(1,(GMWSCEN!$HI$2:$HI$150=G$3)*(GMWSCEN!$HJ$2:$HJ$150=G$1),0),$B43-1973)</f>
        <v>2230</v>
      </c>
      <c r="H43" cm="1">
        <f t="array" ref="H43">INDEX(GMWSCEN!$A$2:$HJ$150,MATCH(1,(GMWSCEN!$HI$2:$HI$150=H$3)*(GMWSCEN!$HJ$2:$HJ$150=H$1),0),$B43-1973)</f>
        <v>5136</v>
      </c>
      <c r="I43" cm="1">
        <f t="array" ref="I43">INDEX(GMWSCEN!$A$2:$HJ$150,MATCH(1,(GMWSCEN!$HI$2:$HI$150=I$3)*(GMWSCEN!$HJ$2:$HJ$150=I$1),0),$B43-1973)</f>
        <v>56240</v>
      </c>
      <c r="J43" cm="1">
        <f t="array" ref="J43">INDEX(GMWSCEN!$A$2:$HJ$150,MATCH(1,(GMWSCEN!$HI$2:$HI$150=J$3)*(GMWSCEN!$HJ$2:$HJ$150=J$1),0),$B43-1973)</f>
        <v>97603.77</v>
      </c>
      <c r="K43" cm="1">
        <f t="array" ref="K43">INDEX(GMWSCEN!$A$2:$HJ$150,MATCH(1,(GMWSCEN!$HI$2:$HI$150=K$3)*(GMWSCEN!$HJ$2:$HJ$150=K$1),0),$B43-1973)</f>
        <v>148623</v>
      </c>
      <c r="L43" cm="1">
        <f t="array" ref="L43">INDEX(GMWSCEN!$A$2:$HJ$150,MATCH(1,(GMWSCEN!$HI$2:$HI$150=L$3)*(GMWSCEN!$HJ$2:$HJ$150=L$1),0),$B43-1973)</f>
        <v>300970</v>
      </c>
      <c r="M43" cm="1">
        <f t="array" ref="M43">INDEX(GMWSCEN!$A$2:$HJ$150,MATCH(1,(GMWSCEN!$HI$2:$HI$150=M$3)*(GMWSCEN!$HJ$2:$HJ$150=M$1),0),$B43-1973)</f>
        <v>47.470799999999997</v>
      </c>
      <c r="N43" cm="1">
        <f t="array" ref="N43">INDEX(GMWSCEN!$A$2:$HJ$150,MATCH(1,(GMWSCEN!$HI$2:$HI$150=N$3)*(GMWSCEN!$HJ$2:$HJ$150=N$1),0),$B43-1973)</f>
        <v>51</v>
      </c>
      <c r="O43" cm="1">
        <f t="array" ref="O43">INDEX(GMWSCEN!$A$2:$HJ$150,MATCH(1,(GMWSCEN!$HI$2:$HI$150=O$3)*(GMWSCEN!$HJ$2:$HJ$150=O$1),0),$B43-1973)</f>
        <v>12.875</v>
      </c>
      <c r="P43" cm="1">
        <f t="array" ref="P43">INDEX(GMWSCEN!$A$2:$HJ$150,MATCH(1,(GMWSCEN!$HI$2:$HI$150=P$3)*(GMWSCEN!$HJ$2:$HJ$150=P$1),0),$B43-1973)</f>
        <v>30163.86</v>
      </c>
      <c r="Q43" cm="1">
        <f t="array" ref="Q43">INDEX(GMWSCEN!$A$2:$HJ$150,MATCH(1,(GMWSCEN!$HI$2:$HI$150=Q$3)*(GMWSCEN!$HJ$2:$HJ$150=Q$1),0),$B43-1973)</f>
        <v>74.900000000000006</v>
      </c>
      <c r="R43" cm="1">
        <f t="array" ref="R43">INDEX(GMWSCEN!$A$2:$HJ$150,MATCH(1,(GMWSCEN!$HI$2:$HI$150=R$3)*(GMWSCEN!$HJ$2:$HJ$150=R$1),0),$B43-1973)</f>
        <v>1E-3</v>
      </c>
      <c r="S43" cm="1">
        <f t="array" ref="S43">INDEX(GMWSCEN!$A$2:$HJ$150,MATCH(1,(GMWSCEN!$HI$2:$HI$150=S$3)*(GMWSCEN!$HJ$2:$HJ$150=S$1),0),$B43-1973)</f>
        <v>7.6</v>
      </c>
      <c r="T43" cm="1">
        <f t="array" ref="T43">INDEX(GMWSCEN!$A$2:$HJ$150,MATCH(1,(GMWSCEN!$HI$2:$HI$150=T$3)*(GMWSCEN!$HJ$2:$HJ$150=T$1),0),$B43-1973)</f>
        <v>3.945732</v>
      </c>
      <c r="U43" cm="1">
        <f t="array" ref="U43">INDEX(GMWSCEN!$A$2:$HJ$150,MATCH(1,(GMWSCEN!$HI$2:$HI$150=U$3)*(GMWSCEN!$HJ$2:$HJ$150=U$1),0),$B43-1973)</f>
        <v>313083</v>
      </c>
      <c r="V43" cm="1">
        <f t="array" ref="V43">INDEX(GMWSCEN!$A$2:$HJ$150,MATCH(1,(GMWSCEN!$HI$2:$HI$150=V$3)*(GMWSCEN!$HJ$2:$HJ$150=V$1),0),$B43-1973)</f>
        <v>-3398</v>
      </c>
      <c r="W43" cm="1">
        <f t="array" ref="W43">INDEX(GMWSCEN!$A$2:$HJ$150,MATCH(1,(GMWSCEN!$HI$2:$HI$150=W$3)*(GMWSCEN!$HJ$2:$HJ$150=W$1),0),$B43-1973)</f>
        <v>5628</v>
      </c>
      <c r="X43" cm="1">
        <f t="array" ref="X43">INDEX(GMWSCEN!$A$2:$HJ$150,MATCH(1,(GMWSCEN!$HI$2:$HI$150=X$3)*(GMWSCEN!$HJ$2:$HJ$150=X$1),0),$B43-1973)</f>
        <v>45476</v>
      </c>
      <c r="Y43" cm="1">
        <f t="array" ref="Y43">INDEX(GMWSCEN!$A$2:$HJ$150,MATCH(1,(GMWSCEN!$HI$2:$HI$150=Y$3)*(GMWSCEN!$HJ$2:$HJ$150=Y$1),0),$B43-1973)</f>
        <v>2230</v>
      </c>
      <c r="Z43" cm="1">
        <f t="array" ref="Z43">INDEX(GMWSCEN!$A$2:$HJ$150,MATCH(1,(GMWSCEN!$HI$2:$HI$150=Z$3)*(GMWSCEN!$HJ$2:$HJ$150=Z$1),0),$B43-1973)</f>
        <v>5136</v>
      </c>
      <c r="AA43" cm="1">
        <f t="array" ref="AA43">INDEX(GMWSCEN!$A$2:$HJ$150,MATCH(1,(GMWSCEN!$HI$2:$HI$150=AA$3)*(GMWSCEN!$HJ$2:$HJ$150=AA$1),0),$B43-1973)</f>
        <v>56240</v>
      </c>
      <c r="AB43" cm="1">
        <f t="array" ref="AB43">INDEX(GMWSCEN!$A$2:$HJ$150,MATCH(1,(GMWSCEN!$HI$2:$HI$150=AB$3)*(GMWSCEN!$HJ$2:$HJ$150=AB$1),0),$B43-1973)</f>
        <v>97603.77</v>
      </c>
      <c r="AC43" cm="1">
        <f t="array" ref="AC43">INDEX(GMWSCEN!$A$2:$HJ$150,MATCH(1,(GMWSCEN!$HI$2:$HI$150=AC$3)*(GMWSCEN!$HJ$2:$HJ$150=AC$1),0),$B43-1973)</f>
        <v>148623</v>
      </c>
      <c r="AD43" cm="1">
        <f t="array" ref="AD43">INDEX(GMWSCEN!$A$2:$HJ$150,MATCH(1,(GMWSCEN!$HI$2:$HI$150=AD$3)*(GMWSCEN!$HJ$2:$HJ$150=AD$1),0),$B43-1973)</f>
        <v>300970</v>
      </c>
      <c r="AE43" cm="1">
        <f t="array" ref="AE43">INDEX(GMWSCEN!$A$2:$HJ$150,MATCH(1,(GMWSCEN!$HI$2:$HI$150=AE$3)*(GMWSCEN!$HJ$2:$HJ$150=AE$1),0),$B43-1973)</f>
        <v>47.470799999999997</v>
      </c>
      <c r="AF43" cm="1">
        <f t="array" ref="AF43">INDEX(GMWSCEN!$A$2:$HJ$150,MATCH(1,(GMWSCEN!$HI$2:$HI$150=AF$3)*(GMWSCEN!$HJ$2:$HJ$150=AF$1),0),$B43-1973)</f>
        <v>51</v>
      </c>
      <c r="AG43" cm="1">
        <f t="array" ref="AG43">INDEX(GMWSCEN!$A$2:$HJ$150,MATCH(1,(GMWSCEN!$HI$2:$HI$150=AG$3)*(GMWSCEN!$HJ$2:$HJ$150=AG$1),0),$B43-1973)</f>
        <v>12.875</v>
      </c>
      <c r="AH43" cm="1">
        <f t="array" ref="AH43">INDEX(GMWSCEN!$A$2:$HJ$150,MATCH(1,(GMWSCEN!$HI$2:$HI$150=AH$3)*(GMWSCEN!$HJ$2:$HJ$150=AH$1),0),$B43-1973)</f>
        <v>30163.86</v>
      </c>
      <c r="AI43" cm="1">
        <f t="array" ref="AI43">INDEX(GMWSCEN!$A$2:$HJ$150,MATCH(1,(GMWSCEN!$HI$2:$HI$150=AI$3)*(GMWSCEN!$HJ$2:$HJ$150=AI$1),0),$B43-1973)</f>
        <v>74.900000000000006</v>
      </c>
      <c r="AJ43" cm="1">
        <f t="array" ref="AJ43">INDEX(GMWSCEN!$A$2:$HJ$150,MATCH(1,(GMWSCEN!$HI$2:$HI$150=AJ$3)*(GMWSCEN!$HJ$2:$HJ$150=AJ$1),0),$B43-1973)</f>
        <v>1E-3</v>
      </c>
      <c r="AK43" cm="1">
        <f t="array" ref="AK43">INDEX(GMWSCEN!$A$2:$HJ$150,MATCH(1,(GMWSCEN!$HI$2:$HI$150=AK$3)*(GMWSCEN!$HJ$2:$HJ$150=AK$1),0),$B43-1973)</f>
        <v>7.6</v>
      </c>
      <c r="AL43" cm="1">
        <f t="array" ref="AL43">INDEX(GMWSCEN!$A$2:$HJ$150,MATCH(1,(GMWSCEN!$HI$2:$HI$150=AL$3)*(GMWSCEN!$HJ$2:$HJ$150=AL$1),0),$B43-1973)</f>
        <v>3.945732</v>
      </c>
      <c r="AM43" cm="1">
        <f t="array" ref="AM43">INDEX(GMWSCEN!$A$2:$HJ$150,MATCH(1,(GMWSCEN!$HI$2:$HI$150=AM$3)*(GMWSCEN!$HJ$2:$HJ$150=AM$1),0),$B43-1973)</f>
        <v>313083</v>
      </c>
      <c r="AN43" cm="1">
        <f t="array" ref="AN43">INDEX(GMWSCEN!$A$2:$HJ$150,MATCH(1,(GMWSCEN!$HI$2:$HI$150=AN$3)*(GMWSCEN!$HJ$2:$HJ$150=AN$1),0),$B43-1973)</f>
        <v>-3398</v>
      </c>
      <c r="AO43" cm="1">
        <f t="array" ref="AO43">INDEX(GMWSCEN!$A$2:$HJ$150,MATCH(1,(GMWSCEN!$HI$2:$HI$150=AO$3)*(GMWSCEN!$HJ$2:$HJ$150=AO$1),0),$B43-1973)</f>
        <v>5628</v>
      </c>
      <c r="AP43" cm="1">
        <f t="array" ref="AP43">INDEX(GMWSCEN!$A$2:$HJ$150,MATCH(1,(GMWSCEN!$HI$2:$HI$150=AP$3)*(GMWSCEN!$HJ$2:$HJ$150=AP$1),0),$B43-1973)</f>
        <v>45476</v>
      </c>
      <c r="AQ43" cm="1">
        <f t="array" ref="AQ43">INDEX(GMWSCEN!$A$2:$HJ$150,MATCH(1,(GMWSCEN!$HI$2:$HI$150=AQ$3)*(GMWSCEN!$HJ$2:$HJ$150=AQ$1),0),$B43-1973)</f>
        <v>2230</v>
      </c>
      <c r="AR43" cm="1">
        <f t="array" ref="AR43">INDEX(GMWSCEN!$A$2:$HJ$150,MATCH(1,(GMWSCEN!$HI$2:$HI$150=AR$3)*(GMWSCEN!$HJ$2:$HJ$150=AR$1),0),$B43-1973)</f>
        <v>5136</v>
      </c>
      <c r="AS43" cm="1">
        <f t="array" ref="AS43">INDEX(GMWSCEN!$A$2:$HJ$150,MATCH(1,(GMWSCEN!$HI$2:$HI$150=AS$3)*(GMWSCEN!$HJ$2:$HJ$150=AS$1),0),$B43-1973)</f>
        <v>56240</v>
      </c>
      <c r="AT43" cm="1">
        <f t="array" ref="AT43">INDEX(GMWSCEN!$A$2:$HJ$150,MATCH(1,(GMWSCEN!$HI$2:$HI$150=AT$3)*(GMWSCEN!$HJ$2:$HJ$150=AT$1),0),$B43-1973)</f>
        <v>97603.77</v>
      </c>
      <c r="AU43" cm="1">
        <f t="array" ref="AU43">INDEX(GMWSCEN!$A$2:$HJ$150,MATCH(1,(GMWSCEN!$HI$2:$HI$150=AU$3)*(GMWSCEN!$HJ$2:$HJ$150=AU$1),0),$B43-1973)</f>
        <v>148623</v>
      </c>
      <c r="AV43" cm="1">
        <f t="array" ref="AV43">INDEX(GMWSCEN!$A$2:$HJ$150,MATCH(1,(GMWSCEN!$HI$2:$HI$150=AV$3)*(GMWSCEN!$HJ$2:$HJ$150=AV$1),0),$B43-1973)</f>
        <v>300970</v>
      </c>
      <c r="AW43" cm="1">
        <f t="array" ref="AW43">INDEX(GMWSCEN!$A$2:$HJ$150,MATCH(1,(GMWSCEN!$HI$2:$HI$150=AW$3)*(GMWSCEN!$HJ$2:$HJ$150=AW$1),0),$B43-1973)</f>
        <v>47.470799999999997</v>
      </c>
      <c r="AX43" cm="1">
        <f t="array" ref="AX43">INDEX(GMWSCEN!$A$2:$HJ$150,MATCH(1,(GMWSCEN!$HI$2:$HI$150=AX$3)*(GMWSCEN!$HJ$2:$HJ$150=AX$1),0),$B43-1973)</f>
        <v>51</v>
      </c>
      <c r="AY43" cm="1">
        <f t="array" ref="AY43">INDEX(GMWSCEN!$A$2:$HJ$150,MATCH(1,(GMWSCEN!$HI$2:$HI$150=AY$3)*(GMWSCEN!$HJ$2:$HJ$150=AY$1),0),$B43-1973)</f>
        <v>12.875</v>
      </c>
      <c r="AZ43" cm="1">
        <f t="array" ref="AZ43">INDEX(GMWSCEN!$A$2:$HJ$150,MATCH(1,(GMWSCEN!$HI$2:$HI$150=AZ$3)*(GMWSCEN!$HJ$2:$HJ$150=AZ$1),0),$B43-1973)</f>
        <v>30163.86</v>
      </c>
      <c r="BA43" cm="1">
        <f t="array" ref="BA43">INDEX(GMWSCEN!$A$2:$HJ$150,MATCH(1,(GMWSCEN!$HI$2:$HI$150=BA$3)*(GMWSCEN!$HJ$2:$HJ$150=BA$1),0),$B43-1973)</f>
        <v>74.900000000000006</v>
      </c>
      <c r="BB43" cm="1">
        <f t="array" ref="BB43">INDEX(GMWSCEN!$A$2:$HJ$150,MATCH(1,(GMWSCEN!$HI$2:$HI$150=BB$3)*(GMWSCEN!$HJ$2:$HJ$150=BB$1),0),$B43-1973)</f>
        <v>1E-3</v>
      </c>
      <c r="BC43" cm="1">
        <f t="array" ref="BC43">INDEX(GMWSCEN!$A$2:$HJ$150,MATCH(1,(GMWSCEN!$HI$2:$HI$150=BC$3)*(GMWSCEN!$HJ$2:$HJ$150=BC$1),0),$B43-1973)</f>
        <v>7.6</v>
      </c>
      <c r="BD43" cm="1">
        <f t="array" ref="BD43">INDEX(GMWSCEN!$A$2:$HJ$150,MATCH(1,(GMWSCEN!$HI$2:$HI$150=BD$3)*(GMWSCEN!$HJ$2:$HJ$150=BD$1),0),$B43-1973)</f>
        <v>3.945732</v>
      </c>
      <c r="BE43" cm="1">
        <f t="array" ref="BE43">INDEX(GMWSCEN!$A$2:$HJ$150,MATCH(1,(GMWSCEN!$HI$2:$HI$150=BE$3)*(GMWSCEN!$HJ$2:$HJ$150=BE$1),0),$B43-1973)</f>
        <v>313083</v>
      </c>
      <c r="BF43" cm="1">
        <f t="array" ref="BF43">INDEX(GMWSCEN!$A$2:$HJ$150,MATCH(1,(GMWSCEN!$HI$2:$HI$150=BF$3)*(GMWSCEN!$HJ$2:$HJ$150=BF$1),0),$B43-1973)</f>
        <v>-3398</v>
      </c>
      <c r="BG43" cm="1">
        <f t="array" ref="BG43">INDEX(GMWSCEN!$A$2:$HJ$150,MATCH(1,(GMWSCEN!$HI$2:$HI$150=BG$3)*(GMWSCEN!$HJ$2:$HJ$150=BG$1),0),$B43-1973)</f>
        <v>5628</v>
      </c>
      <c r="BH43" cm="1">
        <f t="array" ref="BH43">INDEX(GMWSCEN!$A$2:$HJ$150,MATCH(1,(GMWSCEN!$HI$2:$HI$150=BH$3)*(GMWSCEN!$HJ$2:$HJ$150=BH$1),0),$B43-1973)</f>
        <v>45476</v>
      </c>
      <c r="BI43" cm="1">
        <f t="array" ref="BI43">INDEX(GMWSCEN!$A$2:$HJ$150,MATCH(1,(GMWSCEN!$HI$2:$HI$150=BI$3)*(GMWSCEN!$HJ$2:$HJ$150=BI$1),0),$B43-1973)</f>
        <v>2230</v>
      </c>
      <c r="BJ43" cm="1">
        <f t="array" ref="BJ43">INDEX(GMWSCEN!$A$2:$HJ$150,MATCH(1,(GMWSCEN!$HI$2:$HI$150=BJ$3)*(GMWSCEN!$HJ$2:$HJ$150=BJ$1),0),$B43-1973)</f>
        <v>5136</v>
      </c>
      <c r="BK43" cm="1">
        <f t="array" ref="BK43">INDEX(GMWSCEN!$A$2:$HJ$150,MATCH(1,(GMWSCEN!$HI$2:$HI$150=BK$3)*(GMWSCEN!$HJ$2:$HJ$150=BK$1),0),$B43-1973)</f>
        <v>56240</v>
      </c>
      <c r="BL43" cm="1">
        <f t="array" ref="BL43">INDEX(GMWSCEN!$A$2:$HJ$150,MATCH(1,(GMWSCEN!$HI$2:$HI$150=BL$3)*(GMWSCEN!$HJ$2:$HJ$150=BL$1),0),$B43-1973)</f>
        <v>97603.77</v>
      </c>
      <c r="BM43" cm="1">
        <f t="array" ref="BM43">INDEX(GMWSCEN!$A$2:$HJ$150,MATCH(1,(GMWSCEN!$HI$2:$HI$150=BM$3)*(GMWSCEN!$HJ$2:$HJ$150=BM$1),0),$B43-1973)</f>
        <v>148623</v>
      </c>
      <c r="BN43" cm="1">
        <f t="array" ref="BN43">INDEX(GMWSCEN!$A$2:$HJ$150,MATCH(1,(GMWSCEN!$HI$2:$HI$150=BN$3)*(GMWSCEN!$HJ$2:$HJ$150=BN$1),0),$B43-1973)</f>
        <v>300970</v>
      </c>
      <c r="BO43" cm="1">
        <f t="array" ref="BO43">INDEX(GMWSCEN!$A$2:$HJ$150,MATCH(1,(GMWSCEN!$HI$2:$HI$150=BO$3)*(GMWSCEN!$HJ$2:$HJ$150=BO$1),0),$B43-1973)</f>
        <v>47.470799999999997</v>
      </c>
      <c r="BP43" cm="1">
        <f t="array" ref="BP43">INDEX(GMWSCEN!$A$2:$HJ$150,MATCH(1,(GMWSCEN!$HI$2:$HI$150=BP$3)*(GMWSCEN!$HJ$2:$HJ$150=BP$1),0),$B43-1973)</f>
        <v>51</v>
      </c>
      <c r="BQ43" cm="1">
        <f t="array" ref="BQ43">INDEX(GMWSCEN!$A$2:$HJ$150,MATCH(1,(GMWSCEN!$HI$2:$HI$150=BQ$3)*(GMWSCEN!$HJ$2:$HJ$150=BQ$1),0),$B43-1973)</f>
        <v>12.875</v>
      </c>
      <c r="BR43" cm="1">
        <f t="array" ref="BR43">INDEX(GMWSCEN!$A$2:$HJ$150,MATCH(1,(GMWSCEN!$HI$2:$HI$150=BR$3)*(GMWSCEN!$HJ$2:$HJ$150=BR$1),0),$B43-1973)</f>
        <v>30163.86</v>
      </c>
      <c r="BS43" cm="1">
        <f t="array" ref="BS43">INDEX(GMWSCEN!$A$2:$HJ$150,MATCH(1,(GMWSCEN!$HI$2:$HI$150=BS$3)*(GMWSCEN!$HJ$2:$HJ$150=BS$1),0),$B43-1973)</f>
        <v>74.900000000000006</v>
      </c>
      <c r="BT43" cm="1">
        <f t="array" ref="BT43">INDEX(GMWSCEN!$A$2:$HJ$150,MATCH(1,(GMWSCEN!$HI$2:$HI$150=BT$3)*(GMWSCEN!$HJ$2:$HJ$150=BT$1),0),$B43-1973)</f>
        <v>1E-3</v>
      </c>
      <c r="BU43" cm="1">
        <f t="array" ref="BU43">INDEX(GMWSCEN!$A$2:$HJ$150,MATCH(1,(GMWSCEN!$HI$2:$HI$150=BU$3)*(GMWSCEN!$HJ$2:$HJ$150=BU$1),0),$B43-1973)</f>
        <v>7.6</v>
      </c>
      <c r="BV43" cm="1">
        <f t="array" ref="BV43">INDEX(GMWSCEN!$A$2:$HJ$150,MATCH(1,(GMWSCEN!$HI$2:$HI$150=BV$3)*(GMWSCEN!$HJ$2:$HJ$150=BV$1),0),$B43-1973)</f>
        <v>3.945732</v>
      </c>
      <c r="BY43">
        <f t="shared" si="47"/>
        <v>1988</v>
      </c>
      <c r="BZ43" t="str">
        <f t="shared" ref="BZ43" si="67">BY43&amp;"01"</f>
        <v>198801</v>
      </c>
      <c r="CB43">
        <f t="shared" si="45"/>
        <v>2016</v>
      </c>
      <c r="CC43">
        <f t="shared" si="46"/>
        <v>201601</v>
      </c>
      <c r="CD43" s="11">
        <f t="shared" si="55"/>
        <v>2124110</v>
      </c>
      <c r="CE43" s="11">
        <f t="shared" si="55"/>
        <v>58209.998999999996</v>
      </c>
      <c r="CF43" s="11">
        <f t="shared" si="55"/>
        <v>-21760</v>
      </c>
      <c r="CG43" s="11">
        <f t="shared" si="55"/>
        <v>727784</v>
      </c>
      <c r="CH43" s="11">
        <f t="shared" si="55"/>
        <v>36450</v>
      </c>
      <c r="CI43" s="11">
        <f t="shared" si="55"/>
        <v>49600</v>
      </c>
      <c r="CJ43" s="11">
        <f t="shared" si="55"/>
        <v>755624</v>
      </c>
      <c r="CK43" s="11">
        <f t="shared" si="9"/>
        <v>1718000</v>
      </c>
      <c r="CL43" s="11">
        <f t="shared" si="56"/>
        <v>2015841</v>
      </c>
      <c r="CM43" s="11">
        <f t="shared" si="56"/>
        <v>2146792.5999999996</v>
      </c>
      <c r="CN43" s="13">
        <f t="shared" si="57"/>
        <v>94.897835000000001</v>
      </c>
      <c r="CO43" s="13">
        <f t="shared" si="57"/>
        <v>101.191675</v>
      </c>
      <c r="CP43" s="13">
        <f t="shared" si="57"/>
        <v>0.3125</v>
      </c>
      <c r="CQ43" s="11">
        <f t="shared" si="12"/>
        <v>184131</v>
      </c>
      <c r="CR43" s="13">
        <f t="shared" si="13"/>
        <v>94.8</v>
      </c>
      <c r="CS43" s="11">
        <f t="shared" si="14"/>
        <v>121655</v>
      </c>
      <c r="CT43" s="13">
        <f t="shared" si="15"/>
        <v>4.8249999999999993</v>
      </c>
      <c r="CU43" s="10">
        <f t="shared" si="16"/>
        <v>-0.81768039999999997</v>
      </c>
      <c r="CV43" s="11">
        <f t="shared" si="58"/>
        <v>2124110</v>
      </c>
      <c r="CW43" s="11">
        <f t="shared" si="58"/>
        <v>58209.998999999996</v>
      </c>
      <c r="CX43" s="11">
        <f t="shared" si="58"/>
        <v>-21760</v>
      </c>
      <c r="CY43" s="11">
        <f t="shared" si="58"/>
        <v>727784</v>
      </c>
      <c r="CZ43" s="11">
        <f t="shared" si="58"/>
        <v>36450</v>
      </c>
      <c r="DA43" s="11">
        <f t="shared" si="58"/>
        <v>49600</v>
      </c>
      <c r="DB43" s="11">
        <f t="shared" si="58"/>
        <v>755624</v>
      </c>
      <c r="DC43" s="11">
        <f t="shared" si="18"/>
        <v>1718000</v>
      </c>
      <c r="DD43" s="11">
        <f t="shared" si="59"/>
        <v>2015841</v>
      </c>
      <c r="DE43" s="11">
        <f t="shared" si="59"/>
        <v>2146792.5999999996</v>
      </c>
      <c r="DF43" s="13">
        <f t="shared" si="60"/>
        <v>94.897835000000001</v>
      </c>
      <c r="DG43" s="13">
        <f t="shared" si="60"/>
        <v>101.191675</v>
      </c>
      <c r="DH43" s="13">
        <f t="shared" si="60"/>
        <v>0.3125</v>
      </c>
      <c r="DI43" s="11">
        <f t="shared" si="21"/>
        <v>184131</v>
      </c>
      <c r="DJ43" s="13">
        <f t="shared" si="22"/>
        <v>94.8</v>
      </c>
      <c r="DK43" s="11">
        <f t="shared" si="23"/>
        <v>121655</v>
      </c>
      <c r="DL43" s="13">
        <f t="shared" si="24"/>
        <v>4.8249999999999993</v>
      </c>
      <c r="DM43" s="10">
        <f t="shared" si="25"/>
        <v>-0.81768039999999997</v>
      </c>
      <c r="DN43" s="11">
        <f t="shared" si="61"/>
        <v>2124110</v>
      </c>
      <c r="DO43" s="11">
        <f t="shared" si="61"/>
        <v>58209.998999999996</v>
      </c>
      <c r="DP43" s="11">
        <f t="shared" si="61"/>
        <v>-21760</v>
      </c>
      <c r="DQ43" s="11">
        <f t="shared" si="61"/>
        <v>727784</v>
      </c>
      <c r="DR43" s="11">
        <f t="shared" si="61"/>
        <v>36450</v>
      </c>
      <c r="DS43" s="11">
        <f t="shared" si="61"/>
        <v>49600</v>
      </c>
      <c r="DT43" s="11">
        <f t="shared" si="61"/>
        <v>755624</v>
      </c>
      <c r="DU43" s="11">
        <f t="shared" si="27"/>
        <v>1718000</v>
      </c>
      <c r="DV43" s="11">
        <f t="shared" si="62"/>
        <v>2015841</v>
      </c>
      <c r="DW43" s="11">
        <f t="shared" si="62"/>
        <v>2146792.5999999996</v>
      </c>
      <c r="DX43" s="13">
        <f t="shared" si="63"/>
        <v>94.897835000000001</v>
      </c>
      <c r="DY43" s="13">
        <f t="shared" si="63"/>
        <v>101.191675</v>
      </c>
      <c r="DZ43" s="13">
        <f t="shared" si="63"/>
        <v>0.3125</v>
      </c>
      <c r="EA43" s="11">
        <f t="shared" si="30"/>
        <v>184131</v>
      </c>
      <c r="EB43" s="13">
        <f t="shared" si="31"/>
        <v>94.8</v>
      </c>
      <c r="EC43" s="11">
        <f t="shared" si="32"/>
        <v>121655</v>
      </c>
      <c r="ED43" s="13">
        <f t="shared" si="33"/>
        <v>4.8249999999999993</v>
      </c>
      <c r="EE43" s="10">
        <f t="shared" si="34"/>
        <v>-0.81768039999999997</v>
      </c>
      <c r="EF43" s="11">
        <f t="shared" si="64"/>
        <v>2124110</v>
      </c>
      <c r="EG43" s="11">
        <f t="shared" si="64"/>
        <v>58209.998999999996</v>
      </c>
      <c r="EH43" s="11">
        <f t="shared" si="64"/>
        <v>-21760</v>
      </c>
      <c r="EI43" s="11">
        <f t="shared" si="64"/>
        <v>727784</v>
      </c>
      <c r="EJ43" s="11">
        <f t="shared" si="64"/>
        <v>36450</v>
      </c>
      <c r="EK43" s="11">
        <f t="shared" si="64"/>
        <v>49600</v>
      </c>
      <c r="EL43" s="11">
        <f t="shared" si="64"/>
        <v>755624</v>
      </c>
      <c r="EM43" s="11">
        <f t="shared" si="36"/>
        <v>1718000</v>
      </c>
      <c r="EN43" s="11">
        <f t="shared" si="65"/>
        <v>2015841</v>
      </c>
      <c r="EO43" s="11">
        <f t="shared" si="65"/>
        <v>2146792.5999999996</v>
      </c>
      <c r="EP43" s="13">
        <f t="shared" si="66"/>
        <v>94.897835000000001</v>
      </c>
      <c r="EQ43" s="13">
        <f t="shared" si="66"/>
        <v>101.191675</v>
      </c>
      <c r="ER43" s="13">
        <f t="shared" si="66"/>
        <v>0.3125</v>
      </c>
      <c r="ES43" s="11">
        <f t="shared" si="39"/>
        <v>184131</v>
      </c>
      <c r="ET43" s="13">
        <f t="shared" si="40"/>
        <v>94.8</v>
      </c>
      <c r="EU43" s="11">
        <f t="shared" si="41"/>
        <v>121655</v>
      </c>
      <c r="EV43" s="13">
        <f t="shared" si="42"/>
        <v>4.8249999999999993</v>
      </c>
      <c r="EW43" s="10">
        <f t="shared" si="43"/>
        <v>-0.81768039999999997</v>
      </c>
    </row>
    <row r="44" spans="1:153">
      <c r="B44">
        <f t="shared" si="44"/>
        <v>2017</v>
      </c>
      <c r="C44" cm="1">
        <f t="array" ref="C44">INDEX(GMWSCEN!$A$2:$HJ$150,MATCH(1,(GMWSCEN!$HI$2:$HI$150=C$3)*(GMWSCEN!$HJ$2:$HJ$150=C$1),0),$B44-1973)</f>
        <v>315039</v>
      </c>
      <c r="D44" cm="1">
        <f t="array" ref="D44">INDEX(GMWSCEN!$A$2:$HJ$150,MATCH(1,(GMWSCEN!$HI$2:$HI$150=D$3)*(GMWSCEN!$HJ$2:$HJ$150=D$1),0),$B44-1973)</f>
        <v>2035</v>
      </c>
      <c r="E44" cm="1">
        <f t="array" ref="E44">INDEX(GMWSCEN!$A$2:$HJ$150,MATCH(1,(GMWSCEN!$HI$2:$HI$150=E$3)*(GMWSCEN!$HJ$2:$HJ$150=E$1),0),$B44-1973)</f>
        <v>-2543</v>
      </c>
      <c r="F44" cm="1">
        <f t="array" ref="F44">INDEX(GMWSCEN!$A$2:$HJ$150,MATCH(1,(GMWSCEN!$HI$2:$HI$150=F$3)*(GMWSCEN!$HJ$2:$HJ$150=F$1),0),$B44-1973)</f>
        <v>46109</v>
      </c>
      <c r="G44" cm="1">
        <f t="array" ref="G44">INDEX(GMWSCEN!$A$2:$HJ$150,MATCH(1,(GMWSCEN!$HI$2:$HI$150=G$3)*(GMWSCEN!$HJ$2:$HJ$150=G$1),0),$B44-1973)</f>
        <v>-508</v>
      </c>
      <c r="H44" cm="1">
        <f t="array" ref="H44">INDEX(GMWSCEN!$A$2:$HJ$150,MATCH(1,(GMWSCEN!$HI$2:$HI$150=H$3)*(GMWSCEN!$HJ$2:$HJ$150=H$1),0),$B44-1973)</f>
        <v>5275</v>
      </c>
      <c r="I44" cm="1">
        <f t="array" ref="I44">INDEX(GMWSCEN!$A$2:$HJ$150,MATCH(1,(GMWSCEN!$HI$2:$HI$150=I$3)*(GMWSCEN!$HJ$2:$HJ$150=I$1),0),$B44-1973)</f>
        <v>48841</v>
      </c>
      <c r="J44" cm="1">
        <f t="array" ref="J44">INDEX(GMWSCEN!$A$2:$HJ$150,MATCH(1,(GMWSCEN!$HI$2:$HI$150=J$3)*(GMWSCEN!$HJ$2:$HJ$150=J$1),0),$B44-1973)</f>
        <v>92966.58</v>
      </c>
      <c r="K44" cm="1">
        <f t="array" ref="K44">INDEX(GMWSCEN!$A$2:$HJ$150,MATCH(1,(GMWSCEN!$HI$2:$HI$150=K$3)*(GMWSCEN!$HJ$2:$HJ$150=K$1),0),$B44-1973)</f>
        <v>151262</v>
      </c>
      <c r="L44" cm="1">
        <f t="array" ref="L44">INDEX(GMWSCEN!$A$2:$HJ$150,MATCH(1,(GMWSCEN!$HI$2:$HI$150=L$3)*(GMWSCEN!$HJ$2:$HJ$150=L$1),0),$B44-1973)</f>
        <v>303412.3</v>
      </c>
      <c r="M44" cm="1">
        <f t="array" ref="M44">INDEX(GMWSCEN!$A$2:$HJ$150,MATCH(1,(GMWSCEN!$HI$2:$HI$150=M$3)*(GMWSCEN!$HJ$2:$HJ$150=M$1),0),$B44-1973)</f>
        <v>48.013739999999999</v>
      </c>
      <c r="N44" cm="1">
        <f t="array" ref="N44">INDEX(GMWSCEN!$A$2:$HJ$150,MATCH(1,(GMWSCEN!$HI$2:$HI$150=N$3)*(GMWSCEN!$HJ$2:$HJ$150=N$1),0),$B44-1973)</f>
        <v>52.133339999999997</v>
      </c>
      <c r="O44" cm="1">
        <f t="array" ref="O44">INDEX(GMWSCEN!$A$2:$HJ$150,MATCH(1,(GMWSCEN!$HI$2:$HI$150=O$3)*(GMWSCEN!$HJ$2:$HJ$150=O$1),0),$B44-1973)</f>
        <v>13.75</v>
      </c>
      <c r="P44" cm="1">
        <f t="array" ref="P44">INDEX(GMWSCEN!$A$2:$HJ$150,MATCH(1,(GMWSCEN!$HI$2:$HI$150=P$3)*(GMWSCEN!$HJ$2:$HJ$150=P$1),0),$B44-1973)</f>
        <v>30163.86</v>
      </c>
      <c r="Q44" cm="1">
        <f t="array" ref="Q44">INDEX(GMWSCEN!$A$2:$HJ$150,MATCH(1,(GMWSCEN!$HI$2:$HI$150=Q$3)*(GMWSCEN!$HJ$2:$HJ$150=Q$1),0),$B44-1973)</f>
        <v>74.900000000000006</v>
      </c>
      <c r="R44" cm="1">
        <f t="array" ref="R44">INDEX(GMWSCEN!$A$2:$HJ$150,MATCH(1,(GMWSCEN!$HI$2:$HI$150=R$3)*(GMWSCEN!$HJ$2:$HJ$150=R$1),0),$B44-1973)</f>
        <v>1E-3</v>
      </c>
      <c r="S44" cm="1">
        <f t="array" ref="S44">INDEX(GMWSCEN!$A$2:$HJ$150,MATCH(1,(GMWSCEN!$HI$2:$HI$150=S$3)*(GMWSCEN!$HJ$2:$HJ$150=S$1),0),$B44-1973)</f>
        <v>7.2</v>
      </c>
      <c r="T44" cm="1">
        <f t="array" ref="T44">INDEX(GMWSCEN!$A$2:$HJ$150,MATCH(1,(GMWSCEN!$HI$2:$HI$150=T$3)*(GMWSCEN!$HJ$2:$HJ$150=T$1),0),$B44-1973)</f>
        <v>3.7604329999999999</v>
      </c>
      <c r="U44" cm="1">
        <f t="array" ref="U44">INDEX(GMWSCEN!$A$2:$HJ$150,MATCH(1,(GMWSCEN!$HI$2:$HI$150=U$3)*(GMWSCEN!$HJ$2:$HJ$150=U$1),0),$B44-1973)</f>
        <v>315039</v>
      </c>
      <c r="V44" cm="1">
        <f t="array" ref="V44">INDEX(GMWSCEN!$A$2:$HJ$150,MATCH(1,(GMWSCEN!$HI$2:$HI$150=V$3)*(GMWSCEN!$HJ$2:$HJ$150=V$1),0),$B44-1973)</f>
        <v>2035</v>
      </c>
      <c r="W44" cm="1">
        <f t="array" ref="W44">INDEX(GMWSCEN!$A$2:$HJ$150,MATCH(1,(GMWSCEN!$HI$2:$HI$150=W$3)*(GMWSCEN!$HJ$2:$HJ$150=W$1),0),$B44-1973)</f>
        <v>-2543</v>
      </c>
      <c r="X44" cm="1">
        <f t="array" ref="X44">INDEX(GMWSCEN!$A$2:$HJ$150,MATCH(1,(GMWSCEN!$HI$2:$HI$150=X$3)*(GMWSCEN!$HJ$2:$HJ$150=X$1),0),$B44-1973)</f>
        <v>46109</v>
      </c>
      <c r="Y44" cm="1">
        <f t="array" ref="Y44">INDEX(GMWSCEN!$A$2:$HJ$150,MATCH(1,(GMWSCEN!$HI$2:$HI$150=Y$3)*(GMWSCEN!$HJ$2:$HJ$150=Y$1),0),$B44-1973)</f>
        <v>-508</v>
      </c>
      <c r="Z44" cm="1">
        <f t="array" ref="Z44">INDEX(GMWSCEN!$A$2:$HJ$150,MATCH(1,(GMWSCEN!$HI$2:$HI$150=Z$3)*(GMWSCEN!$HJ$2:$HJ$150=Z$1),0),$B44-1973)</f>
        <v>5275</v>
      </c>
      <c r="AA44" cm="1">
        <f t="array" ref="AA44">INDEX(GMWSCEN!$A$2:$HJ$150,MATCH(1,(GMWSCEN!$HI$2:$HI$150=AA$3)*(GMWSCEN!$HJ$2:$HJ$150=AA$1),0),$B44-1973)</f>
        <v>48841</v>
      </c>
      <c r="AB44" cm="1">
        <f t="array" ref="AB44">INDEX(GMWSCEN!$A$2:$HJ$150,MATCH(1,(GMWSCEN!$HI$2:$HI$150=AB$3)*(GMWSCEN!$HJ$2:$HJ$150=AB$1),0),$B44-1973)</f>
        <v>92966.58</v>
      </c>
      <c r="AC44" cm="1">
        <f t="array" ref="AC44">INDEX(GMWSCEN!$A$2:$HJ$150,MATCH(1,(GMWSCEN!$HI$2:$HI$150=AC$3)*(GMWSCEN!$HJ$2:$HJ$150=AC$1),0),$B44-1973)</f>
        <v>151262</v>
      </c>
      <c r="AD44" cm="1">
        <f t="array" ref="AD44">INDEX(GMWSCEN!$A$2:$HJ$150,MATCH(1,(GMWSCEN!$HI$2:$HI$150=AD$3)*(GMWSCEN!$HJ$2:$HJ$150=AD$1),0),$B44-1973)</f>
        <v>303412.3</v>
      </c>
      <c r="AE44" cm="1">
        <f t="array" ref="AE44">INDEX(GMWSCEN!$A$2:$HJ$150,MATCH(1,(GMWSCEN!$HI$2:$HI$150=AE$3)*(GMWSCEN!$HJ$2:$HJ$150=AE$1),0),$B44-1973)</f>
        <v>48.013739999999999</v>
      </c>
      <c r="AF44" cm="1">
        <f t="array" ref="AF44">INDEX(GMWSCEN!$A$2:$HJ$150,MATCH(1,(GMWSCEN!$HI$2:$HI$150=AF$3)*(GMWSCEN!$HJ$2:$HJ$150=AF$1),0),$B44-1973)</f>
        <v>52.133339999999997</v>
      </c>
      <c r="AG44" cm="1">
        <f t="array" ref="AG44">INDEX(GMWSCEN!$A$2:$HJ$150,MATCH(1,(GMWSCEN!$HI$2:$HI$150=AG$3)*(GMWSCEN!$HJ$2:$HJ$150=AG$1),0),$B44-1973)</f>
        <v>13.75</v>
      </c>
      <c r="AH44" cm="1">
        <f t="array" ref="AH44">INDEX(GMWSCEN!$A$2:$HJ$150,MATCH(1,(GMWSCEN!$HI$2:$HI$150=AH$3)*(GMWSCEN!$HJ$2:$HJ$150=AH$1),0),$B44-1973)</f>
        <v>30163.86</v>
      </c>
      <c r="AI44" cm="1">
        <f t="array" ref="AI44">INDEX(GMWSCEN!$A$2:$HJ$150,MATCH(1,(GMWSCEN!$HI$2:$HI$150=AI$3)*(GMWSCEN!$HJ$2:$HJ$150=AI$1),0),$B44-1973)</f>
        <v>74.900000000000006</v>
      </c>
      <c r="AJ44" cm="1">
        <f t="array" ref="AJ44">INDEX(GMWSCEN!$A$2:$HJ$150,MATCH(1,(GMWSCEN!$HI$2:$HI$150=AJ$3)*(GMWSCEN!$HJ$2:$HJ$150=AJ$1),0),$B44-1973)</f>
        <v>1E-3</v>
      </c>
      <c r="AK44" cm="1">
        <f t="array" ref="AK44">INDEX(GMWSCEN!$A$2:$HJ$150,MATCH(1,(GMWSCEN!$HI$2:$HI$150=AK$3)*(GMWSCEN!$HJ$2:$HJ$150=AK$1),0),$B44-1973)</f>
        <v>7.2</v>
      </c>
      <c r="AL44" cm="1">
        <f t="array" ref="AL44">INDEX(GMWSCEN!$A$2:$HJ$150,MATCH(1,(GMWSCEN!$HI$2:$HI$150=AL$3)*(GMWSCEN!$HJ$2:$HJ$150=AL$1),0),$B44-1973)</f>
        <v>3.7604329999999999</v>
      </c>
      <c r="AM44" cm="1">
        <f t="array" ref="AM44">INDEX(GMWSCEN!$A$2:$HJ$150,MATCH(1,(GMWSCEN!$HI$2:$HI$150=AM$3)*(GMWSCEN!$HJ$2:$HJ$150=AM$1),0),$B44-1973)</f>
        <v>315039</v>
      </c>
      <c r="AN44" cm="1">
        <f t="array" ref="AN44">INDEX(GMWSCEN!$A$2:$HJ$150,MATCH(1,(GMWSCEN!$HI$2:$HI$150=AN$3)*(GMWSCEN!$HJ$2:$HJ$150=AN$1),0),$B44-1973)</f>
        <v>2035</v>
      </c>
      <c r="AO44" cm="1">
        <f t="array" ref="AO44">INDEX(GMWSCEN!$A$2:$HJ$150,MATCH(1,(GMWSCEN!$HI$2:$HI$150=AO$3)*(GMWSCEN!$HJ$2:$HJ$150=AO$1),0),$B44-1973)</f>
        <v>-2543</v>
      </c>
      <c r="AP44" cm="1">
        <f t="array" ref="AP44">INDEX(GMWSCEN!$A$2:$HJ$150,MATCH(1,(GMWSCEN!$HI$2:$HI$150=AP$3)*(GMWSCEN!$HJ$2:$HJ$150=AP$1),0),$B44-1973)</f>
        <v>46109</v>
      </c>
      <c r="AQ44" cm="1">
        <f t="array" ref="AQ44">INDEX(GMWSCEN!$A$2:$HJ$150,MATCH(1,(GMWSCEN!$HI$2:$HI$150=AQ$3)*(GMWSCEN!$HJ$2:$HJ$150=AQ$1),0),$B44-1973)</f>
        <v>-508</v>
      </c>
      <c r="AR44" cm="1">
        <f t="array" ref="AR44">INDEX(GMWSCEN!$A$2:$HJ$150,MATCH(1,(GMWSCEN!$HI$2:$HI$150=AR$3)*(GMWSCEN!$HJ$2:$HJ$150=AR$1),0),$B44-1973)</f>
        <v>5275</v>
      </c>
      <c r="AS44" cm="1">
        <f t="array" ref="AS44">INDEX(GMWSCEN!$A$2:$HJ$150,MATCH(1,(GMWSCEN!$HI$2:$HI$150=AS$3)*(GMWSCEN!$HJ$2:$HJ$150=AS$1),0),$B44-1973)</f>
        <v>48841</v>
      </c>
      <c r="AT44" cm="1">
        <f t="array" ref="AT44">INDEX(GMWSCEN!$A$2:$HJ$150,MATCH(1,(GMWSCEN!$HI$2:$HI$150=AT$3)*(GMWSCEN!$HJ$2:$HJ$150=AT$1),0),$B44-1973)</f>
        <v>92966.58</v>
      </c>
      <c r="AU44" cm="1">
        <f t="array" ref="AU44">INDEX(GMWSCEN!$A$2:$HJ$150,MATCH(1,(GMWSCEN!$HI$2:$HI$150=AU$3)*(GMWSCEN!$HJ$2:$HJ$150=AU$1),0),$B44-1973)</f>
        <v>151262</v>
      </c>
      <c r="AV44" cm="1">
        <f t="array" ref="AV44">INDEX(GMWSCEN!$A$2:$HJ$150,MATCH(1,(GMWSCEN!$HI$2:$HI$150=AV$3)*(GMWSCEN!$HJ$2:$HJ$150=AV$1),0),$B44-1973)</f>
        <v>303412.3</v>
      </c>
      <c r="AW44" cm="1">
        <f t="array" ref="AW44">INDEX(GMWSCEN!$A$2:$HJ$150,MATCH(1,(GMWSCEN!$HI$2:$HI$150=AW$3)*(GMWSCEN!$HJ$2:$HJ$150=AW$1),0),$B44-1973)</f>
        <v>48.013739999999999</v>
      </c>
      <c r="AX44" cm="1">
        <f t="array" ref="AX44">INDEX(GMWSCEN!$A$2:$HJ$150,MATCH(1,(GMWSCEN!$HI$2:$HI$150=AX$3)*(GMWSCEN!$HJ$2:$HJ$150=AX$1),0),$B44-1973)</f>
        <v>52.133339999999997</v>
      </c>
      <c r="AY44" cm="1">
        <f t="array" ref="AY44">INDEX(GMWSCEN!$A$2:$HJ$150,MATCH(1,(GMWSCEN!$HI$2:$HI$150=AY$3)*(GMWSCEN!$HJ$2:$HJ$150=AY$1),0),$B44-1973)</f>
        <v>13.75</v>
      </c>
      <c r="AZ44" cm="1">
        <f t="array" ref="AZ44">INDEX(GMWSCEN!$A$2:$HJ$150,MATCH(1,(GMWSCEN!$HI$2:$HI$150=AZ$3)*(GMWSCEN!$HJ$2:$HJ$150=AZ$1),0),$B44-1973)</f>
        <v>30163.86</v>
      </c>
      <c r="BA44" cm="1">
        <f t="array" ref="BA44">INDEX(GMWSCEN!$A$2:$HJ$150,MATCH(1,(GMWSCEN!$HI$2:$HI$150=BA$3)*(GMWSCEN!$HJ$2:$HJ$150=BA$1),0),$B44-1973)</f>
        <v>74.900000000000006</v>
      </c>
      <c r="BB44" cm="1">
        <f t="array" ref="BB44">INDEX(GMWSCEN!$A$2:$HJ$150,MATCH(1,(GMWSCEN!$HI$2:$HI$150=BB$3)*(GMWSCEN!$HJ$2:$HJ$150=BB$1),0),$B44-1973)</f>
        <v>1E-3</v>
      </c>
      <c r="BC44" cm="1">
        <f t="array" ref="BC44">INDEX(GMWSCEN!$A$2:$HJ$150,MATCH(1,(GMWSCEN!$HI$2:$HI$150=BC$3)*(GMWSCEN!$HJ$2:$HJ$150=BC$1),0),$B44-1973)</f>
        <v>7.2</v>
      </c>
      <c r="BD44" cm="1">
        <f t="array" ref="BD44">INDEX(GMWSCEN!$A$2:$HJ$150,MATCH(1,(GMWSCEN!$HI$2:$HI$150=BD$3)*(GMWSCEN!$HJ$2:$HJ$150=BD$1),0),$B44-1973)</f>
        <v>3.7604329999999999</v>
      </c>
      <c r="BE44" cm="1">
        <f t="array" ref="BE44">INDEX(GMWSCEN!$A$2:$HJ$150,MATCH(1,(GMWSCEN!$HI$2:$HI$150=BE$3)*(GMWSCEN!$HJ$2:$HJ$150=BE$1),0),$B44-1973)</f>
        <v>315039</v>
      </c>
      <c r="BF44" cm="1">
        <f t="array" ref="BF44">INDEX(GMWSCEN!$A$2:$HJ$150,MATCH(1,(GMWSCEN!$HI$2:$HI$150=BF$3)*(GMWSCEN!$HJ$2:$HJ$150=BF$1),0),$B44-1973)</f>
        <v>2035</v>
      </c>
      <c r="BG44" cm="1">
        <f t="array" ref="BG44">INDEX(GMWSCEN!$A$2:$HJ$150,MATCH(1,(GMWSCEN!$HI$2:$HI$150=BG$3)*(GMWSCEN!$HJ$2:$HJ$150=BG$1),0),$B44-1973)</f>
        <v>-2543</v>
      </c>
      <c r="BH44" cm="1">
        <f t="array" ref="BH44">INDEX(GMWSCEN!$A$2:$HJ$150,MATCH(1,(GMWSCEN!$HI$2:$HI$150=BH$3)*(GMWSCEN!$HJ$2:$HJ$150=BH$1),0),$B44-1973)</f>
        <v>46109</v>
      </c>
      <c r="BI44" cm="1">
        <f t="array" ref="BI44">INDEX(GMWSCEN!$A$2:$HJ$150,MATCH(1,(GMWSCEN!$HI$2:$HI$150=BI$3)*(GMWSCEN!$HJ$2:$HJ$150=BI$1),0),$B44-1973)</f>
        <v>-508</v>
      </c>
      <c r="BJ44" cm="1">
        <f t="array" ref="BJ44">INDEX(GMWSCEN!$A$2:$HJ$150,MATCH(1,(GMWSCEN!$HI$2:$HI$150=BJ$3)*(GMWSCEN!$HJ$2:$HJ$150=BJ$1),0),$B44-1973)</f>
        <v>5275</v>
      </c>
      <c r="BK44" cm="1">
        <f t="array" ref="BK44">INDEX(GMWSCEN!$A$2:$HJ$150,MATCH(1,(GMWSCEN!$HI$2:$HI$150=BK$3)*(GMWSCEN!$HJ$2:$HJ$150=BK$1),0),$B44-1973)</f>
        <v>48841</v>
      </c>
      <c r="BL44" cm="1">
        <f t="array" ref="BL44">INDEX(GMWSCEN!$A$2:$HJ$150,MATCH(1,(GMWSCEN!$HI$2:$HI$150=BL$3)*(GMWSCEN!$HJ$2:$HJ$150=BL$1),0),$B44-1973)</f>
        <v>92966.58</v>
      </c>
      <c r="BM44" cm="1">
        <f t="array" ref="BM44">INDEX(GMWSCEN!$A$2:$HJ$150,MATCH(1,(GMWSCEN!$HI$2:$HI$150=BM$3)*(GMWSCEN!$HJ$2:$HJ$150=BM$1),0),$B44-1973)</f>
        <v>151262</v>
      </c>
      <c r="BN44" cm="1">
        <f t="array" ref="BN44">INDEX(GMWSCEN!$A$2:$HJ$150,MATCH(1,(GMWSCEN!$HI$2:$HI$150=BN$3)*(GMWSCEN!$HJ$2:$HJ$150=BN$1),0),$B44-1973)</f>
        <v>303412.3</v>
      </c>
      <c r="BO44" cm="1">
        <f t="array" ref="BO44">INDEX(GMWSCEN!$A$2:$HJ$150,MATCH(1,(GMWSCEN!$HI$2:$HI$150=BO$3)*(GMWSCEN!$HJ$2:$HJ$150=BO$1),0),$B44-1973)</f>
        <v>48.013739999999999</v>
      </c>
      <c r="BP44" cm="1">
        <f t="array" ref="BP44">INDEX(GMWSCEN!$A$2:$HJ$150,MATCH(1,(GMWSCEN!$HI$2:$HI$150=BP$3)*(GMWSCEN!$HJ$2:$HJ$150=BP$1),0),$B44-1973)</f>
        <v>52.133339999999997</v>
      </c>
      <c r="BQ44" cm="1">
        <f t="array" ref="BQ44">INDEX(GMWSCEN!$A$2:$HJ$150,MATCH(1,(GMWSCEN!$HI$2:$HI$150=BQ$3)*(GMWSCEN!$HJ$2:$HJ$150=BQ$1),0),$B44-1973)</f>
        <v>13.75</v>
      </c>
      <c r="BR44" cm="1">
        <f t="array" ref="BR44">INDEX(GMWSCEN!$A$2:$HJ$150,MATCH(1,(GMWSCEN!$HI$2:$HI$150=BR$3)*(GMWSCEN!$HJ$2:$HJ$150=BR$1),0),$B44-1973)</f>
        <v>30163.86</v>
      </c>
      <c r="BS44" cm="1">
        <f t="array" ref="BS44">INDEX(GMWSCEN!$A$2:$HJ$150,MATCH(1,(GMWSCEN!$HI$2:$HI$150=BS$3)*(GMWSCEN!$HJ$2:$HJ$150=BS$1),0),$B44-1973)</f>
        <v>74.900000000000006</v>
      </c>
      <c r="BT44" cm="1">
        <f t="array" ref="BT44">INDEX(GMWSCEN!$A$2:$HJ$150,MATCH(1,(GMWSCEN!$HI$2:$HI$150=BT$3)*(GMWSCEN!$HJ$2:$HJ$150=BT$1),0),$B44-1973)</f>
        <v>1E-3</v>
      </c>
      <c r="BU44" cm="1">
        <f t="array" ref="BU44">INDEX(GMWSCEN!$A$2:$HJ$150,MATCH(1,(GMWSCEN!$HI$2:$HI$150=BU$3)*(GMWSCEN!$HJ$2:$HJ$150=BU$1),0),$B44-1973)</f>
        <v>7.2</v>
      </c>
      <c r="BV44" cm="1">
        <f t="array" ref="BV44">INDEX(GMWSCEN!$A$2:$HJ$150,MATCH(1,(GMWSCEN!$HI$2:$HI$150=BV$3)*(GMWSCEN!$HJ$2:$HJ$150=BV$1),0),$B44-1973)</f>
        <v>3.7604329999999999</v>
      </c>
      <c r="BY44">
        <f t="shared" si="47"/>
        <v>1989</v>
      </c>
      <c r="CB44">
        <f t="shared" si="45"/>
        <v>2017</v>
      </c>
      <c r="CC44">
        <f t="shared" si="46"/>
        <v>201701</v>
      </c>
      <c r="CD44" s="11">
        <f t="shared" si="55"/>
        <v>2178537</v>
      </c>
      <c r="CE44" s="11">
        <f t="shared" si="55"/>
        <v>60887</v>
      </c>
      <c r="CF44" s="11">
        <f t="shared" si="55"/>
        <v>-14525.999</v>
      </c>
      <c r="CG44" s="11">
        <f t="shared" si="55"/>
        <v>744754</v>
      </c>
      <c r="CH44" s="11">
        <f t="shared" si="55"/>
        <v>46361</v>
      </c>
      <c r="CI44" s="11">
        <f t="shared" si="55"/>
        <v>50375</v>
      </c>
      <c r="CJ44" s="11">
        <f t="shared" si="55"/>
        <v>780603</v>
      </c>
      <c r="CK44" s="11">
        <f t="shared" si="9"/>
        <v>1757300</v>
      </c>
      <c r="CL44" s="11">
        <f t="shared" si="56"/>
        <v>2099822</v>
      </c>
      <c r="CM44" s="11">
        <f t="shared" si="56"/>
        <v>2177420.6999999997</v>
      </c>
      <c r="CN44" s="13">
        <f t="shared" si="57"/>
        <v>96.384019999999992</v>
      </c>
      <c r="CO44" s="13">
        <f t="shared" si="57"/>
        <v>104.05002500000001</v>
      </c>
      <c r="CP44" s="13">
        <f t="shared" si="57"/>
        <v>0.375</v>
      </c>
      <c r="CQ44" s="11">
        <f t="shared" si="12"/>
        <v>190855</v>
      </c>
      <c r="CR44" s="13">
        <f t="shared" si="13"/>
        <v>96.525000000000006</v>
      </c>
      <c r="CS44" s="11">
        <f t="shared" si="14"/>
        <v>125791</v>
      </c>
      <c r="CT44" s="13">
        <f t="shared" si="15"/>
        <v>4.375</v>
      </c>
      <c r="CU44" s="10">
        <f t="shared" si="16"/>
        <v>0.13885500000000001</v>
      </c>
      <c r="CV44" s="11">
        <f t="shared" si="58"/>
        <v>2178537</v>
      </c>
      <c r="CW44" s="11">
        <f t="shared" si="58"/>
        <v>60887</v>
      </c>
      <c r="CX44" s="11">
        <f t="shared" si="58"/>
        <v>-14525.999</v>
      </c>
      <c r="CY44" s="11">
        <f t="shared" si="58"/>
        <v>744754</v>
      </c>
      <c r="CZ44" s="11">
        <f t="shared" si="58"/>
        <v>46361</v>
      </c>
      <c r="DA44" s="11">
        <f t="shared" si="58"/>
        <v>50375</v>
      </c>
      <c r="DB44" s="11">
        <f t="shared" si="58"/>
        <v>780603</v>
      </c>
      <c r="DC44" s="11">
        <f t="shared" si="18"/>
        <v>1757300</v>
      </c>
      <c r="DD44" s="11">
        <f t="shared" si="59"/>
        <v>2099822</v>
      </c>
      <c r="DE44" s="11">
        <f t="shared" si="59"/>
        <v>2177420.6999999997</v>
      </c>
      <c r="DF44" s="13">
        <f t="shared" si="60"/>
        <v>96.384019999999992</v>
      </c>
      <c r="DG44" s="13">
        <f t="shared" si="60"/>
        <v>104.05002500000001</v>
      </c>
      <c r="DH44" s="13">
        <f t="shared" si="60"/>
        <v>0.375</v>
      </c>
      <c r="DI44" s="11">
        <f t="shared" si="21"/>
        <v>190855</v>
      </c>
      <c r="DJ44" s="13">
        <f t="shared" si="22"/>
        <v>96.525000000000006</v>
      </c>
      <c r="DK44" s="11">
        <f t="shared" si="23"/>
        <v>125791</v>
      </c>
      <c r="DL44" s="13">
        <f t="shared" si="24"/>
        <v>4.375</v>
      </c>
      <c r="DM44" s="10">
        <f t="shared" si="25"/>
        <v>0.13885500000000001</v>
      </c>
      <c r="DN44" s="11">
        <f t="shared" si="61"/>
        <v>2178537</v>
      </c>
      <c r="DO44" s="11">
        <f t="shared" si="61"/>
        <v>60887</v>
      </c>
      <c r="DP44" s="11">
        <f t="shared" si="61"/>
        <v>-14525.999</v>
      </c>
      <c r="DQ44" s="11">
        <f t="shared" si="61"/>
        <v>744754</v>
      </c>
      <c r="DR44" s="11">
        <f t="shared" si="61"/>
        <v>46361</v>
      </c>
      <c r="DS44" s="11">
        <f t="shared" si="61"/>
        <v>50375</v>
      </c>
      <c r="DT44" s="11">
        <f t="shared" si="61"/>
        <v>780603</v>
      </c>
      <c r="DU44" s="11">
        <f t="shared" si="27"/>
        <v>1757300</v>
      </c>
      <c r="DV44" s="11">
        <f t="shared" si="62"/>
        <v>2099822</v>
      </c>
      <c r="DW44" s="11">
        <f t="shared" si="62"/>
        <v>2177420.6999999997</v>
      </c>
      <c r="DX44" s="13">
        <f t="shared" si="63"/>
        <v>96.384019999999992</v>
      </c>
      <c r="DY44" s="13">
        <f t="shared" si="63"/>
        <v>104.05002500000001</v>
      </c>
      <c r="DZ44" s="13">
        <f t="shared" si="63"/>
        <v>0.375</v>
      </c>
      <c r="EA44" s="11">
        <f t="shared" si="30"/>
        <v>190855</v>
      </c>
      <c r="EB44" s="13">
        <f t="shared" si="31"/>
        <v>96.525000000000006</v>
      </c>
      <c r="EC44" s="11">
        <f t="shared" si="32"/>
        <v>125791</v>
      </c>
      <c r="ED44" s="13">
        <f t="shared" si="33"/>
        <v>4.375</v>
      </c>
      <c r="EE44" s="10">
        <f t="shared" si="34"/>
        <v>0.13885500000000001</v>
      </c>
      <c r="EF44" s="11">
        <f t="shared" si="64"/>
        <v>2178537</v>
      </c>
      <c r="EG44" s="11">
        <f t="shared" si="64"/>
        <v>60887</v>
      </c>
      <c r="EH44" s="11">
        <f t="shared" si="64"/>
        <v>-14525.999</v>
      </c>
      <c r="EI44" s="11">
        <f t="shared" si="64"/>
        <v>744754</v>
      </c>
      <c r="EJ44" s="11">
        <f t="shared" si="64"/>
        <v>46361</v>
      </c>
      <c r="EK44" s="11">
        <f t="shared" si="64"/>
        <v>50375</v>
      </c>
      <c r="EL44" s="11">
        <f t="shared" si="64"/>
        <v>780603</v>
      </c>
      <c r="EM44" s="11">
        <f t="shared" si="36"/>
        <v>1757300</v>
      </c>
      <c r="EN44" s="11">
        <f t="shared" si="65"/>
        <v>2099822</v>
      </c>
      <c r="EO44" s="11">
        <f t="shared" si="65"/>
        <v>2177420.6999999997</v>
      </c>
      <c r="EP44" s="13">
        <f t="shared" si="66"/>
        <v>96.384019999999992</v>
      </c>
      <c r="EQ44" s="13">
        <f t="shared" si="66"/>
        <v>104.05002500000001</v>
      </c>
      <c r="ER44" s="13">
        <f t="shared" si="66"/>
        <v>0.375</v>
      </c>
      <c r="ES44" s="11">
        <f t="shared" si="39"/>
        <v>190855</v>
      </c>
      <c r="ET44" s="13">
        <f t="shared" si="40"/>
        <v>96.525000000000006</v>
      </c>
      <c r="EU44" s="11">
        <f t="shared" si="41"/>
        <v>125791</v>
      </c>
      <c r="EV44" s="13">
        <f t="shared" si="42"/>
        <v>4.375</v>
      </c>
      <c r="EW44" s="10">
        <f t="shared" si="43"/>
        <v>0.13885500000000001</v>
      </c>
    </row>
    <row r="45" spans="1:153">
      <c r="B45">
        <f t="shared" si="44"/>
        <v>2018</v>
      </c>
      <c r="C45" cm="1">
        <f t="array" ref="C45">INDEX(GMWSCEN!$A$2:$HJ$150,MATCH(1,(GMWSCEN!$HI$2:$HI$150=C$3)*(GMWSCEN!$HJ$2:$HJ$150=C$1),0),$B45-1973)</f>
        <v>315554</v>
      </c>
      <c r="D45" cm="1">
        <f t="array" ref="D45">INDEX(GMWSCEN!$A$2:$HJ$150,MATCH(1,(GMWSCEN!$HI$2:$HI$150=D$3)*(GMWSCEN!$HJ$2:$HJ$150=D$1),0),$B45-1973)</f>
        <v>784</v>
      </c>
      <c r="E45" cm="1">
        <f t="array" ref="E45">INDEX(GMWSCEN!$A$2:$HJ$150,MATCH(1,(GMWSCEN!$HI$2:$HI$150=E$3)*(GMWSCEN!$HJ$2:$HJ$150=E$1),0),$B45-1973)</f>
        <v>-397</v>
      </c>
      <c r="F45" cm="1">
        <f t="array" ref="F45">INDEX(GMWSCEN!$A$2:$HJ$150,MATCH(1,(GMWSCEN!$HI$2:$HI$150=F$3)*(GMWSCEN!$HJ$2:$HJ$150=F$1),0),$B45-1973)</f>
        <v>47795</v>
      </c>
      <c r="G45" cm="1">
        <f t="array" ref="G45">INDEX(GMWSCEN!$A$2:$HJ$150,MATCH(1,(GMWSCEN!$HI$2:$HI$150=G$3)*(GMWSCEN!$HJ$2:$HJ$150=G$1),0),$B45-1973)</f>
        <v>387</v>
      </c>
      <c r="H45" cm="1">
        <f t="array" ref="H45">INDEX(GMWSCEN!$A$2:$HJ$150,MATCH(1,(GMWSCEN!$HI$2:$HI$150=H$3)*(GMWSCEN!$HJ$2:$HJ$150=H$1),0),$B45-1973)</f>
        <v>5404</v>
      </c>
      <c r="I45" cm="1">
        <f t="array" ref="I45">INDEX(GMWSCEN!$A$2:$HJ$150,MATCH(1,(GMWSCEN!$HI$2:$HI$150=I$3)*(GMWSCEN!$HJ$2:$HJ$150=I$1),0),$B45-1973)</f>
        <v>52802</v>
      </c>
      <c r="J45" cm="1">
        <f t="array" ref="J45">INDEX(GMWSCEN!$A$2:$HJ$150,MATCH(1,(GMWSCEN!$HI$2:$HI$150=J$3)*(GMWSCEN!$HJ$2:$HJ$150=J$1),0),$B45-1973)</f>
        <v>91983.27</v>
      </c>
      <c r="K45" cm="1">
        <f t="array" ref="K45">INDEX(GMWSCEN!$A$2:$HJ$150,MATCH(1,(GMWSCEN!$HI$2:$HI$150=K$3)*(GMWSCEN!$HJ$2:$HJ$150=K$1),0),$B45-1973)</f>
        <v>155370</v>
      </c>
      <c r="L45" cm="1">
        <f t="array" ref="L45">INDEX(GMWSCEN!$A$2:$HJ$150,MATCH(1,(GMWSCEN!$HI$2:$HI$150=L$3)*(GMWSCEN!$HJ$2:$HJ$150=L$1),0),$B45-1973)</f>
        <v>305623.40000000002</v>
      </c>
      <c r="M45" cm="1">
        <f t="array" ref="M45">INDEX(GMWSCEN!$A$2:$HJ$150,MATCH(1,(GMWSCEN!$HI$2:$HI$150=M$3)*(GMWSCEN!$HJ$2:$HJ$150=M$1),0),$B45-1973)</f>
        <v>49.237209999999997</v>
      </c>
      <c r="N45" cm="1">
        <f t="array" ref="N45">INDEX(GMWSCEN!$A$2:$HJ$150,MATCH(1,(GMWSCEN!$HI$2:$HI$150=N$3)*(GMWSCEN!$HJ$2:$HJ$150=N$1),0),$B45-1973)</f>
        <v>52.466670000000001</v>
      </c>
      <c r="O45" cm="1">
        <f t="array" ref="O45">INDEX(GMWSCEN!$A$2:$HJ$150,MATCH(1,(GMWSCEN!$HI$2:$HI$150=O$3)*(GMWSCEN!$HJ$2:$HJ$150=O$1),0),$B45-1973)</f>
        <v>13.75</v>
      </c>
      <c r="P45" cm="1">
        <f t="array" ref="P45">INDEX(GMWSCEN!$A$2:$HJ$150,MATCH(1,(GMWSCEN!$HI$2:$HI$150=P$3)*(GMWSCEN!$HJ$2:$HJ$150=P$1),0),$B45-1973)</f>
        <v>30212.91</v>
      </c>
      <c r="Q45" cm="1">
        <f t="array" ref="Q45">INDEX(GMWSCEN!$A$2:$HJ$150,MATCH(1,(GMWSCEN!$HI$2:$HI$150=Q$3)*(GMWSCEN!$HJ$2:$HJ$150=Q$1),0),$B45-1973)</f>
        <v>75.3</v>
      </c>
      <c r="R45" cm="1">
        <f t="array" ref="R45">INDEX(GMWSCEN!$A$2:$HJ$150,MATCH(1,(GMWSCEN!$HI$2:$HI$150=R$3)*(GMWSCEN!$HJ$2:$HJ$150=R$1),0),$B45-1973)</f>
        <v>1E-3</v>
      </c>
      <c r="S45" cm="1">
        <f t="array" ref="S45">INDEX(GMWSCEN!$A$2:$HJ$150,MATCH(1,(GMWSCEN!$HI$2:$HI$150=S$3)*(GMWSCEN!$HJ$2:$HJ$150=S$1),0),$B45-1973)</f>
        <v>7.1</v>
      </c>
      <c r="T45" cm="1">
        <f t="array" ref="T45">INDEX(GMWSCEN!$A$2:$HJ$150,MATCH(1,(GMWSCEN!$HI$2:$HI$150=T$3)*(GMWSCEN!$HJ$2:$HJ$150=T$1),0),$B45-1973)</f>
        <v>3.19767</v>
      </c>
      <c r="U45" cm="1">
        <f t="array" ref="U45">INDEX(GMWSCEN!$A$2:$HJ$150,MATCH(1,(GMWSCEN!$HI$2:$HI$150=U$3)*(GMWSCEN!$HJ$2:$HJ$150=U$1),0),$B45-1973)</f>
        <v>315554</v>
      </c>
      <c r="V45" cm="1">
        <f t="array" ref="V45">INDEX(GMWSCEN!$A$2:$HJ$150,MATCH(1,(GMWSCEN!$HI$2:$HI$150=V$3)*(GMWSCEN!$HJ$2:$HJ$150=V$1),0),$B45-1973)</f>
        <v>784</v>
      </c>
      <c r="W45" cm="1">
        <f t="array" ref="W45">INDEX(GMWSCEN!$A$2:$HJ$150,MATCH(1,(GMWSCEN!$HI$2:$HI$150=W$3)*(GMWSCEN!$HJ$2:$HJ$150=W$1),0),$B45-1973)</f>
        <v>-397</v>
      </c>
      <c r="X45" cm="1">
        <f t="array" ref="X45">INDEX(GMWSCEN!$A$2:$HJ$150,MATCH(1,(GMWSCEN!$HI$2:$HI$150=X$3)*(GMWSCEN!$HJ$2:$HJ$150=X$1),0),$B45-1973)</f>
        <v>47795</v>
      </c>
      <c r="Y45" cm="1">
        <f t="array" ref="Y45">INDEX(GMWSCEN!$A$2:$HJ$150,MATCH(1,(GMWSCEN!$HI$2:$HI$150=Y$3)*(GMWSCEN!$HJ$2:$HJ$150=Y$1),0),$B45-1973)</f>
        <v>387</v>
      </c>
      <c r="Z45" cm="1">
        <f t="array" ref="Z45">INDEX(GMWSCEN!$A$2:$HJ$150,MATCH(1,(GMWSCEN!$HI$2:$HI$150=Z$3)*(GMWSCEN!$HJ$2:$HJ$150=Z$1),0),$B45-1973)</f>
        <v>5404</v>
      </c>
      <c r="AA45" cm="1">
        <f t="array" ref="AA45">INDEX(GMWSCEN!$A$2:$HJ$150,MATCH(1,(GMWSCEN!$HI$2:$HI$150=AA$3)*(GMWSCEN!$HJ$2:$HJ$150=AA$1),0),$B45-1973)</f>
        <v>52802</v>
      </c>
      <c r="AB45" cm="1">
        <f t="array" ref="AB45">INDEX(GMWSCEN!$A$2:$HJ$150,MATCH(1,(GMWSCEN!$HI$2:$HI$150=AB$3)*(GMWSCEN!$HJ$2:$HJ$150=AB$1),0),$B45-1973)</f>
        <v>91983.27</v>
      </c>
      <c r="AC45" cm="1">
        <f t="array" ref="AC45">INDEX(GMWSCEN!$A$2:$HJ$150,MATCH(1,(GMWSCEN!$HI$2:$HI$150=AC$3)*(GMWSCEN!$HJ$2:$HJ$150=AC$1),0),$B45-1973)</f>
        <v>155370</v>
      </c>
      <c r="AD45" cm="1">
        <f t="array" ref="AD45">INDEX(GMWSCEN!$A$2:$HJ$150,MATCH(1,(GMWSCEN!$HI$2:$HI$150=AD$3)*(GMWSCEN!$HJ$2:$HJ$150=AD$1),0),$B45-1973)</f>
        <v>305623.40000000002</v>
      </c>
      <c r="AE45" cm="1">
        <f t="array" ref="AE45">INDEX(GMWSCEN!$A$2:$HJ$150,MATCH(1,(GMWSCEN!$HI$2:$HI$150=AE$3)*(GMWSCEN!$HJ$2:$HJ$150=AE$1),0),$B45-1973)</f>
        <v>49.237209999999997</v>
      </c>
      <c r="AF45" cm="1">
        <f t="array" ref="AF45">INDEX(GMWSCEN!$A$2:$HJ$150,MATCH(1,(GMWSCEN!$HI$2:$HI$150=AF$3)*(GMWSCEN!$HJ$2:$HJ$150=AF$1),0),$B45-1973)</f>
        <v>52.466670000000001</v>
      </c>
      <c r="AG45" cm="1">
        <f t="array" ref="AG45">INDEX(GMWSCEN!$A$2:$HJ$150,MATCH(1,(GMWSCEN!$HI$2:$HI$150=AG$3)*(GMWSCEN!$HJ$2:$HJ$150=AG$1),0),$B45-1973)</f>
        <v>13.75</v>
      </c>
      <c r="AH45" cm="1">
        <f t="array" ref="AH45">INDEX(GMWSCEN!$A$2:$HJ$150,MATCH(1,(GMWSCEN!$HI$2:$HI$150=AH$3)*(GMWSCEN!$HJ$2:$HJ$150=AH$1),0),$B45-1973)</f>
        <v>30212.91</v>
      </c>
      <c r="AI45" cm="1">
        <f t="array" ref="AI45">INDEX(GMWSCEN!$A$2:$HJ$150,MATCH(1,(GMWSCEN!$HI$2:$HI$150=AI$3)*(GMWSCEN!$HJ$2:$HJ$150=AI$1),0),$B45-1973)</f>
        <v>75.3</v>
      </c>
      <c r="AJ45" cm="1">
        <f t="array" ref="AJ45">INDEX(GMWSCEN!$A$2:$HJ$150,MATCH(1,(GMWSCEN!$HI$2:$HI$150=AJ$3)*(GMWSCEN!$HJ$2:$HJ$150=AJ$1),0),$B45-1973)</f>
        <v>1E-3</v>
      </c>
      <c r="AK45" cm="1">
        <f t="array" ref="AK45">INDEX(GMWSCEN!$A$2:$HJ$150,MATCH(1,(GMWSCEN!$HI$2:$HI$150=AK$3)*(GMWSCEN!$HJ$2:$HJ$150=AK$1),0),$B45-1973)</f>
        <v>7.1</v>
      </c>
      <c r="AL45" cm="1">
        <f t="array" ref="AL45">INDEX(GMWSCEN!$A$2:$HJ$150,MATCH(1,(GMWSCEN!$HI$2:$HI$150=AL$3)*(GMWSCEN!$HJ$2:$HJ$150=AL$1),0),$B45-1973)</f>
        <v>3.19767</v>
      </c>
      <c r="AM45" cm="1">
        <f t="array" ref="AM45">INDEX(GMWSCEN!$A$2:$HJ$150,MATCH(1,(GMWSCEN!$HI$2:$HI$150=AM$3)*(GMWSCEN!$HJ$2:$HJ$150=AM$1),0),$B45-1973)</f>
        <v>315554</v>
      </c>
      <c r="AN45" cm="1">
        <f t="array" ref="AN45">INDEX(GMWSCEN!$A$2:$HJ$150,MATCH(1,(GMWSCEN!$HI$2:$HI$150=AN$3)*(GMWSCEN!$HJ$2:$HJ$150=AN$1),0),$B45-1973)</f>
        <v>784</v>
      </c>
      <c r="AO45" cm="1">
        <f t="array" ref="AO45">INDEX(GMWSCEN!$A$2:$HJ$150,MATCH(1,(GMWSCEN!$HI$2:$HI$150=AO$3)*(GMWSCEN!$HJ$2:$HJ$150=AO$1),0),$B45-1973)</f>
        <v>-397</v>
      </c>
      <c r="AP45" cm="1">
        <f t="array" ref="AP45">INDEX(GMWSCEN!$A$2:$HJ$150,MATCH(1,(GMWSCEN!$HI$2:$HI$150=AP$3)*(GMWSCEN!$HJ$2:$HJ$150=AP$1),0),$B45-1973)</f>
        <v>47795</v>
      </c>
      <c r="AQ45" cm="1">
        <f t="array" ref="AQ45">INDEX(GMWSCEN!$A$2:$HJ$150,MATCH(1,(GMWSCEN!$HI$2:$HI$150=AQ$3)*(GMWSCEN!$HJ$2:$HJ$150=AQ$1),0),$B45-1973)</f>
        <v>387</v>
      </c>
      <c r="AR45" cm="1">
        <f t="array" ref="AR45">INDEX(GMWSCEN!$A$2:$HJ$150,MATCH(1,(GMWSCEN!$HI$2:$HI$150=AR$3)*(GMWSCEN!$HJ$2:$HJ$150=AR$1),0),$B45-1973)</f>
        <v>5404</v>
      </c>
      <c r="AS45" cm="1">
        <f t="array" ref="AS45">INDEX(GMWSCEN!$A$2:$HJ$150,MATCH(1,(GMWSCEN!$HI$2:$HI$150=AS$3)*(GMWSCEN!$HJ$2:$HJ$150=AS$1),0),$B45-1973)</f>
        <v>52802</v>
      </c>
      <c r="AT45" cm="1">
        <f t="array" ref="AT45">INDEX(GMWSCEN!$A$2:$HJ$150,MATCH(1,(GMWSCEN!$HI$2:$HI$150=AT$3)*(GMWSCEN!$HJ$2:$HJ$150=AT$1),0),$B45-1973)</f>
        <v>91983.27</v>
      </c>
      <c r="AU45" cm="1">
        <f t="array" ref="AU45">INDEX(GMWSCEN!$A$2:$HJ$150,MATCH(1,(GMWSCEN!$HI$2:$HI$150=AU$3)*(GMWSCEN!$HJ$2:$HJ$150=AU$1),0),$B45-1973)</f>
        <v>155370</v>
      </c>
      <c r="AV45" cm="1">
        <f t="array" ref="AV45">INDEX(GMWSCEN!$A$2:$HJ$150,MATCH(1,(GMWSCEN!$HI$2:$HI$150=AV$3)*(GMWSCEN!$HJ$2:$HJ$150=AV$1),0),$B45-1973)</f>
        <v>305623.40000000002</v>
      </c>
      <c r="AW45" cm="1">
        <f t="array" ref="AW45">INDEX(GMWSCEN!$A$2:$HJ$150,MATCH(1,(GMWSCEN!$HI$2:$HI$150=AW$3)*(GMWSCEN!$HJ$2:$HJ$150=AW$1),0),$B45-1973)</f>
        <v>49.237209999999997</v>
      </c>
      <c r="AX45" cm="1">
        <f t="array" ref="AX45">INDEX(GMWSCEN!$A$2:$HJ$150,MATCH(1,(GMWSCEN!$HI$2:$HI$150=AX$3)*(GMWSCEN!$HJ$2:$HJ$150=AX$1),0),$B45-1973)</f>
        <v>52.466670000000001</v>
      </c>
      <c r="AY45" cm="1">
        <f t="array" ref="AY45">INDEX(GMWSCEN!$A$2:$HJ$150,MATCH(1,(GMWSCEN!$HI$2:$HI$150=AY$3)*(GMWSCEN!$HJ$2:$HJ$150=AY$1),0),$B45-1973)</f>
        <v>13.75</v>
      </c>
      <c r="AZ45" cm="1">
        <f t="array" ref="AZ45">INDEX(GMWSCEN!$A$2:$HJ$150,MATCH(1,(GMWSCEN!$HI$2:$HI$150=AZ$3)*(GMWSCEN!$HJ$2:$HJ$150=AZ$1),0),$B45-1973)</f>
        <v>30212.91</v>
      </c>
      <c r="BA45" cm="1">
        <f t="array" ref="BA45">INDEX(GMWSCEN!$A$2:$HJ$150,MATCH(1,(GMWSCEN!$HI$2:$HI$150=BA$3)*(GMWSCEN!$HJ$2:$HJ$150=BA$1),0),$B45-1973)</f>
        <v>75.3</v>
      </c>
      <c r="BB45" cm="1">
        <f t="array" ref="BB45">INDEX(GMWSCEN!$A$2:$HJ$150,MATCH(1,(GMWSCEN!$HI$2:$HI$150=BB$3)*(GMWSCEN!$HJ$2:$HJ$150=BB$1),0),$B45-1973)</f>
        <v>1E-3</v>
      </c>
      <c r="BC45" cm="1">
        <f t="array" ref="BC45">INDEX(GMWSCEN!$A$2:$HJ$150,MATCH(1,(GMWSCEN!$HI$2:$HI$150=BC$3)*(GMWSCEN!$HJ$2:$HJ$150=BC$1),0),$B45-1973)</f>
        <v>7.1</v>
      </c>
      <c r="BD45" cm="1">
        <f t="array" ref="BD45">INDEX(GMWSCEN!$A$2:$HJ$150,MATCH(1,(GMWSCEN!$HI$2:$HI$150=BD$3)*(GMWSCEN!$HJ$2:$HJ$150=BD$1),0),$B45-1973)</f>
        <v>3.19767</v>
      </c>
      <c r="BE45" cm="1">
        <f t="array" ref="BE45">INDEX(GMWSCEN!$A$2:$HJ$150,MATCH(1,(GMWSCEN!$HI$2:$HI$150=BE$3)*(GMWSCEN!$HJ$2:$HJ$150=BE$1),0),$B45-1973)</f>
        <v>315554</v>
      </c>
      <c r="BF45" cm="1">
        <f t="array" ref="BF45">INDEX(GMWSCEN!$A$2:$HJ$150,MATCH(1,(GMWSCEN!$HI$2:$HI$150=BF$3)*(GMWSCEN!$HJ$2:$HJ$150=BF$1),0),$B45-1973)</f>
        <v>784</v>
      </c>
      <c r="BG45" cm="1">
        <f t="array" ref="BG45">INDEX(GMWSCEN!$A$2:$HJ$150,MATCH(1,(GMWSCEN!$HI$2:$HI$150=BG$3)*(GMWSCEN!$HJ$2:$HJ$150=BG$1),0),$B45-1973)</f>
        <v>-397</v>
      </c>
      <c r="BH45" cm="1">
        <f t="array" ref="BH45">INDEX(GMWSCEN!$A$2:$HJ$150,MATCH(1,(GMWSCEN!$HI$2:$HI$150=BH$3)*(GMWSCEN!$HJ$2:$HJ$150=BH$1),0),$B45-1973)</f>
        <v>47795</v>
      </c>
      <c r="BI45" cm="1">
        <f t="array" ref="BI45">INDEX(GMWSCEN!$A$2:$HJ$150,MATCH(1,(GMWSCEN!$HI$2:$HI$150=BI$3)*(GMWSCEN!$HJ$2:$HJ$150=BI$1),0),$B45-1973)</f>
        <v>387</v>
      </c>
      <c r="BJ45" cm="1">
        <f t="array" ref="BJ45">INDEX(GMWSCEN!$A$2:$HJ$150,MATCH(1,(GMWSCEN!$HI$2:$HI$150=BJ$3)*(GMWSCEN!$HJ$2:$HJ$150=BJ$1),0),$B45-1973)</f>
        <v>5404</v>
      </c>
      <c r="BK45" cm="1">
        <f t="array" ref="BK45">INDEX(GMWSCEN!$A$2:$HJ$150,MATCH(1,(GMWSCEN!$HI$2:$HI$150=BK$3)*(GMWSCEN!$HJ$2:$HJ$150=BK$1),0),$B45-1973)</f>
        <v>52802</v>
      </c>
      <c r="BL45" cm="1">
        <f t="array" ref="BL45">INDEX(GMWSCEN!$A$2:$HJ$150,MATCH(1,(GMWSCEN!$HI$2:$HI$150=BL$3)*(GMWSCEN!$HJ$2:$HJ$150=BL$1),0),$B45-1973)</f>
        <v>91983.27</v>
      </c>
      <c r="BM45" cm="1">
        <f t="array" ref="BM45">INDEX(GMWSCEN!$A$2:$HJ$150,MATCH(1,(GMWSCEN!$HI$2:$HI$150=BM$3)*(GMWSCEN!$HJ$2:$HJ$150=BM$1),0),$B45-1973)</f>
        <v>155370</v>
      </c>
      <c r="BN45" cm="1">
        <f t="array" ref="BN45">INDEX(GMWSCEN!$A$2:$HJ$150,MATCH(1,(GMWSCEN!$HI$2:$HI$150=BN$3)*(GMWSCEN!$HJ$2:$HJ$150=BN$1),0),$B45-1973)</f>
        <v>305623.40000000002</v>
      </c>
      <c r="BO45" cm="1">
        <f t="array" ref="BO45">INDEX(GMWSCEN!$A$2:$HJ$150,MATCH(1,(GMWSCEN!$HI$2:$HI$150=BO$3)*(GMWSCEN!$HJ$2:$HJ$150=BO$1),0),$B45-1973)</f>
        <v>49.237209999999997</v>
      </c>
      <c r="BP45" cm="1">
        <f t="array" ref="BP45">INDEX(GMWSCEN!$A$2:$HJ$150,MATCH(1,(GMWSCEN!$HI$2:$HI$150=BP$3)*(GMWSCEN!$HJ$2:$HJ$150=BP$1),0),$B45-1973)</f>
        <v>52.466670000000001</v>
      </c>
      <c r="BQ45" cm="1">
        <f t="array" ref="BQ45">INDEX(GMWSCEN!$A$2:$HJ$150,MATCH(1,(GMWSCEN!$HI$2:$HI$150=BQ$3)*(GMWSCEN!$HJ$2:$HJ$150=BQ$1),0),$B45-1973)</f>
        <v>13.75</v>
      </c>
      <c r="BR45" cm="1">
        <f t="array" ref="BR45">INDEX(GMWSCEN!$A$2:$HJ$150,MATCH(1,(GMWSCEN!$HI$2:$HI$150=BR$3)*(GMWSCEN!$HJ$2:$HJ$150=BR$1),0),$B45-1973)</f>
        <v>30212.91</v>
      </c>
      <c r="BS45" cm="1">
        <f t="array" ref="BS45">INDEX(GMWSCEN!$A$2:$HJ$150,MATCH(1,(GMWSCEN!$HI$2:$HI$150=BS$3)*(GMWSCEN!$HJ$2:$HJ$150=BS$1),0),$B45-1973)</f>
        <v>75.3</v>
      </c>
      <c r="BT45" cm="1">
        <f t="array" ref="BT45">INDEX(GMWSCEN!$A$2:$HJ$150,MATCH(1,(GMWSCEN!$HI$2:$HI$150=BT$3)*(GMWSCEN!$HJ$2:$HJ$150=BT$1),0),$B45-1973)</f>
        <v>1E-3</v>
      </c>
      <c r="BU45" cm="1">
        <f t="array" ref="BU45">INDEX(GMWSCEN!$A$2:$HJ$150,MATCH(1,(GMWSCEN!$HI$2:$HI$150=BU$3)*(GMWSCEN!$HJ$2:$HJ$150=BU$1),0),$B45-1973)</f>
        <v>7.1</v>
      </c>
      <c r="BV45" cm="1">
        <f t="array" ref="BV45">INDEX(GMWSCEN!$A$2:$HJ$150,MATCH(1,(GMWSCEN!$HI$2:$HI$150=BV$3)*(GMWSCEN!$HJ$2:$HJ$150=BV$1),0),$B45-1973)</f>
        <v>3.19767</v>
      </c>
      <c r="BY45">
        <f t="shared" si="47"/>
        <v>1989</v>
      </c>
      <c r="CB45">
        <f t="shared" si="45"/>
        <v>2018</v>
      </c>
      <c r="CC45">
        <f t="shared" si="46"/>
        <v>201801</v>
      </c>
      <c r="CD45" s="11">
        <f t="shared" si="55"/>
        <v>2205294</v>
      </c>
      <c r="CE45" s="11">
        <f t="shared" si="55"/>
        <v>44990</v>
      </c>
      <c r="CF45" s="11">
        <f t="shared" si="55"/>
        <v>660</v>
      </c>
      <c r="CG45" s="11">
        <f t="shared" si="55"/>
        <v>761549</v>
      </c>
      <c r="CH45" s="11">
        <f t="shared" si="55"/>
        <v>45650</v>
      </c>
      <c r="CI45" s="11">
        <f t="shared" si="55"/>
        <v>51000</v>
      </c>
      <c r="CJ45" s="11">
        <f t="shared" si="55"/>
        <v>813209</v>
      </c>
      <c r="CK45" s="11">
        <f t="shared" si="9"/>
        <v>1776900</v>
      </c>
      <c r="CL45" s="11">
        <f t="shared" si="56"/>
        <v>2170432</v>
      </c>
      <c r="CM45" s="11">
        <f t="shared" si="56"/>
        <v>2213674</v>
      </c>
      <c r="CN45" s="13">
        <f t="shared" si="57"/>
        <v>98.417180000000002</v>
      </c>
      <c r="CO45" s="13">
        <f t="shared" si="57"/>
        <v>106.39999999999999</v>
      </c>
      <c r="CP45" s="13">
        <f t="shared" si="57"/>
        <v>0.6875</v>
      </c>
      <c r="CQ45" s="11">
        <f t="shared" si="12"/>
        <v>195110</v>
      </c>
      <c r="CR45" s="13">
        <f t="shared" si="13"/>
        <v>98.074999999999989</v>
      </c>
      <c r="CS45" s="11">
        <f t="shared" si="14"/>
        <v>123471</v>
      </c>
      <c r="CT45" s="13">
        <f t="shared" si="15"/>
        <v>4.0750000000000002</v>
      </c>
      <c r="CU45" s="10">
        <f t="shared" si="16"/>
        <v>-0.52080150000000003</v>
      </c>
      <c r="CV45" s="11">
        <f t="shared" si="58"/>
        <v>2205294</v>
      </c>
      <c r="CW45" s="11">
        <f t="shared" si="58"/>
        <v>44990</v>
      </c>
      <c r="CX45" s="11">
        <f t="shared" si="58"/>
        <v>660</v>
      </c>
      <c r="CY45" s="11">
        <f t="shared" si="58"/>
        <v>761549</v>
      </c>
      <c r="CZ45" s="11">
        <f t="shared" si="58"/>
        <v>45650</v>
      </c>
      <c r="DA45" s="11">
        <f t="shared" si="58"/>
        <v>51000</v>
      </c>
      <c r="DB45" s="11">
        <f t="shared" si="58"/>
        <v>813209</v>
      </c>
      <c r="DC45" s="11">
        <f t="shared" si="18"/>
        <v>1776900</v>
      </c>
      <c r="DD45" s="11">
        <f t="shared" si="59"/>
        <v>2170432</v>
      </c>
      <c r="DE45" s="11">
        <f t="shared" si="59"/>
        <v>2213674</v>
      </c>
      <c r="DF45" s="13">
        <f t="shared" si="60"/>
        <v>98.417180000000002</v>
      </c>
      <c r="DG45" s="13">
        <f t="shared" si="60"/>
        <v>106.39999999999999</v>
      </c>
      <c r="DH45" s="13">
        <f t="shared" si="60"/>
        <v>0.6875</v>
      </c>
      <c r="DI45" s="11">
        <f t="shared" si="21"/>
        <v>195110</v>
      </c>
      <c r="DJ45" s="13">
        <f t="shared" si="22"/>
        <v>98.074999999999989</v>
      </c>
      <c r="DK45" s="11">
        <f t="shared" si="23"/>
        <v>123471</v>
      </c>
      <c r="DL45" s="13">
        <f t="shared" si="24"/>
        <v>4.0750000000000002</v>
      </c>
      <c r="DM45" s="10">
        <f t="shared" si="25"/>
        <v>-0.52080150000000003</v>
      </c>
      <c r="DN45" s="11">
        <f t="shared" si="61"/>
        <v>2205294</v>
      </c>
      <c r="DO45" s="11">
        <f t="shared" si="61"/>
        <v>44990</v>
      </c>
      <c r="DP45" s="11">
        <f t="shared" si="61"/>
        <v>660</v>
      </c>
      <c r="DQ45" s="11">
        <f t="shared" si="61"/>
        <v>761549</v>
      </c>
      <c r="DR45" s="11">
        <f t="shared" si="61"/>
        <v>45650</v>
      </c>
      <c r="DS45" s="11">
        <f t="shared" si="61"/>
        <v>51000</v>
      </c>
      <c r="DT45" s="11">
        <f t="shared" si="61"/>
        <v>813209</v>
      </c>
      <c r="DU45" s="11">
        <f t="shared" si="27"/>
        <v>1776900</v>
      </c>
      <c r="DV45" s="11">
        <f t="shared" si="62"/>
        <v>2170432</v>
      </c>
      <c r="DW45" s="11">
        <f t="shared" si="62"/>
        <v>2213674</v>
      </c>
      <c r="DX45" s="13">
        <f t="shared" si="63"/>
        <v>98.417180000000002</v>
      </c>
      <c r="DY45" s="13">
        <f t="shared" si="63"/>
        <v>106.39999999999999</v>
      </c>
      <c r="DZ45" s="13">
        <f t="shared" si="63"/>
        <v>0.6875</v>
      </c>
      <c r="EA45" s="11">
        <f t="shared" si="30"/>
        <v>195110</v>
      </c>
      <c r="EB45" s="13">
        <f t="shared" si="31"/>
        <v>98.074999999999989</v>
      </c>
      <c r="EC45" s="11">
        <f t="shared" si="32"/>
        <v>123471</v>
      </c>
      <c r="ED45" s="13">
        <f t="shared" si="33"/>
        <v>4.0750000000000002</v>
      </c>
      <c r="EE45" s="10">
        <f t="shared" si="34"/>
        <v>-0.52080150000000003</v>
      </c>
      <c r="EF45" s="11">
        <f t="shared" si="64"/>
        <v>2205294</v>
      </c>
      <c r="EG45" s="11">
        <f t="shared" si="64"/>
        <v>44990</v>
      </c>
      <c r="EH45" s="11">
        <f t="shared" si="64"/>
        <v>660</v>
      </c>
      <c r="EI45" s="11">
        <f t="shared" si="64"/>
        <v>761549</v>
      </c>
      <c r="EJ45" s="11">
        <f t="shared" si="64"/>
        <v>45650</v>
      </c>
      <c r="EK45" s="11">
        <f t="shared" si="64"/>
        <v>51000</v>
      </c>
      <c r="EL45" s="11">
        <f t="shared" si="64"/>
        <v>813209</v>
      </c>
      <c r="EM45" s="11">
        <f t="shared" si="36"/>
        <v>1776900</v>
      </c>
      <c r="EN45" s="11">
        <f t="shared" si="65"/>
        <v>2170432</v>
      </c>
      <c r="EO45" s="11">
        <f t="shared" si="65"/>
        <v>2213674</v>
      </c>
      <c r="EP45" s="13">
        <f t="shared" si="66"/>
        <v>98.417180000000002</v>
      </c>
      <c r="EQ45" s="13">
        <f t="shared" si="66"/>
        <v>106.39999999999999</v>
      </c>
      <c r="ER45" s="13">
        <f t="shared" si="66"/>
        <v>0.6875</v>
      </c>
      <c r="ES45" s="11">
        <f t="shared" si="39"/>
        <v>195110</v>
      </c>
      <c r="ET45" s="13">
        <f t="shared" si="40"/>
        <v>98.074999999999989</v>
      </c>
      <c r="EU45" s="11">
        <f t="shared" si="41"/>
        <v>123471</v>
      </c>
      <c r="EV45" s="13">
        <f t="shared" si="42"/>
        <v>4.0750000000000002</v>
      </c>
      <c r="EW45" s="10">
        <f t="shared" si="43"/>
        <v>-0.52080150000000003</v>
      </c>
    </row>
    <row r="46" spans="1:153">
      <c r="B46">
        <f t="shared" si="44"/>
        <v>2019</v>
      </c>
      <c r="C46" cm="1">
        <f t="array" ref="C46">INDEX(GMWSCEN!$A$2:$HJ$150,MATCH(1,(GMWSCEN!$HI$2:$HI$150=C$3)*(GMWSCEN!$HJ$2:$HJ$150=C$1),0),$B46-1973)</f>
        <v>315515</v>
      </c>
      <c r="D46" cm="1">
        <f t="array" ref="D46">INDEX(GMWSCEN!$A$2:$HJ$150,MATCH(1,(GMWSCEN!$HI$2:$HI$150=D$3)*(GMWSCEN!$HJ$2:$HJ$150=D$1),0),$B46-1973)</f>
        <v>-2538</v>
      </c>
      <c r="E46" cm="1">
        <f t="array" ref="E46">INDEX(GMWSCEN!$A$2:$HJ$150,MATCH(1,(GMWSCEN!$HI$2:$HI$150=E$3)*(GMWSCEN!$HJ$2:$HJ$150=E$1),0),$B46-1973)</f>
        <v>3753</v>
      </c>
      <c r="F46" cm="1">
        <f t="array" ref="F46">INDEX(GMWSCEN!$A$2:$HJ$150,MATCH(1,(GMWSCEN!$HI$2:$HI$150=F$3)*(GMWSCEN!$HJ$2:$HJ$150=F$1),0),$B46-1973)</f>
        <v>48829</v>
      </c>
      <c r="G46" cm="1">
        <f t="array" ref="G46">INDEX(GMWSCEN!$A$2:$HJ$150,MATCH(1,(GMWSCEN!$HI$2:$HI$150=G$3)*(GMWSCEN!$HJ$2:$HJ$150=G$1),0),$B46-1973)</f>
        <v>1215</v>
      </c>
      <c r="H46" cm="1">
        <f t="array" ref="H46">INDEX(GMWSCEN!$A$2:$HJ$150,MATCH(1,(GMWSCEN!$HI$2:$HI$150=H$3)*(GMWSCEN!$HJ$2:$HJ$150=H$1),0),$B46-1973)</f>
        <v>5431</v>
      </c>
      <c r="I46" cm="1">
        <f t="array" ref="I46">INDEX(GMWSCEN!$A$2:$HJ$150,MATCH(1,(GMWSCEN!$HI$2:$HI$150=I$3)*(GMWSCEN!$HJ$2:$HJ$150=I$1),0),$B46-1973)</f>
        <v>58013</v>
      </c>
      <c r="J46" cm="1">
        <f t="array" ref="J46">INDEX(GMWSCEN!$A$2:$HJ$150,MATCH(1,(GMWSCEN!$HI$2:$HI$150=J$3)*(GMWSCEN!$HJ$2:$HJ$150=J$1),0),$B46-1973)</f>
        <v>94653.84</v>
      </c>
      <c r="K46" cm="1">
        <f t="array" ref="K46">INDEX(GMWSCEN!$A$2:$HJ$150,MATCH(1,(GMWSCEN!$HI$2:$HI$150=K$3)*(GMWSCEN!$HJ$2:$HJ$150=K$1),0),$B46-1973)</f>
        <v>159376</v>
      </c>
      <c r="L46" cm="1">
        <f t="array" ref="L46">INDEX(GMWSCEN!$A$2:$HJ$150,MATCH(1,(GMWSCEN!$HI$2:$HI$150=L$3)*(GMWSCEN!$HJ$2:$HJ$150=L$1),0),$B46-1973)</f>
        <v>307957.8</v>
      </c>
      <c r="M46" cm="1">
        <f t="array" ref="M46">INDEX(GMWSCEN!$A$2:$HJ$150,MATCH(1,(GMWSCEN!$HI$2:$HI$150=M$3)*(GMWSCEN!$HJ$2:$HJ$150=M$1),0),$B46-1973)</f>
        <v>50.512970000000003</v>
      </c>
      <c r="N46" cm="1">
        <f t="array" ref="N46">INDEX(GMWSCEN!$A$2:$HJ$150,MATCH(1,(GMWSCEN!$HI$2:$HI$150=N$3)*(GMWSCEN!$HJ$2:$HJ$150=N$1),0),$B46-1973)</f>
        <v>53.266669999999998</v>
      </c>
      <c r="O46" cm="1">
        <f t="array" ref="O46">INDEX(GMWSCEN!$A$2:$HJ$150,MATCH(1,(GMWSCEN!$HI$2:$HI$150=O$3)*(GMWSCEN!$HJ$2:$HJ$150=O$1),0),$B46-1973)</f>
        <v>14.875</v>
      </c>
      <c r="P46" cm="1">
        <f t="array" ref="P46">INDEX(GMWSCEN!$A$2:$HJ$150,MATCH(1,(GMWSCEN!$HI$2:$HI$150=P$3)*(GMWSCEN!$HJ$2:$HJ$150=P$1),0),$B46-1973)</f>
        <v>30261.95</v>
      </c>
      <c r="Q46" cm="1">
        <f t="array" ref="Q46">INDEX(GMWSCEN!$A$2:$HJ$150,MATCH(1,(GMWSCEN!$HI$2:$HI$150=Q$3)*(GMWSCEN!$HJ$2:$HJ$150=Q$1),0),$B46-1973)</f>
        <v>75.599999999999994</v>
      </c>
      <c r="R46" cm="1">
        <f t="array" ref="R46">INDEX(GMWSCEN!$A$2:$HJ$150,MATCH(1,(GMWSCEN!$HI$2:$HI$150=R$3)*(GMWSCEN!$HJ$2:$HJ$150=R$1),0),$B46-1973)</f>
        <v>1E-3</v>
      </c>
      <c r="S46" cm="1">
        <f t="array" ref="S46">INDEX(GMWSCEN!$A$2:$HJ$150,MATCH(1,(GMWSCEN!$HI$2:$HI$150=S$3)*(GMWSCEN!$HJ$2:$HJ$150=S$1),0),$B46-1973)</f>
        <v>7</v>
      </c>
      <c r="T46" cm="1">
        <f t="array" ref="T46">INDEX(GMWSCEN!$A$2:$HJ$150,MATCH(1,(GMWSCEN!$HI$2:$HI$150=T$3)*(GMWSCEN!$HJ$2:$HJ$150=T$1),0),$B46-1973)</f>
        <v>2.4243350000000001</v>
      </c>
      <c r="U46" cm="1">
        <f t="array" ref="U46">INDEX(GMWSCEN!$A$2:$HJ$150,MATCH(1,(GMWSCEN!$HI$2:$HI$150=U$3)*(GMWSCEN!$HJ$2:$HJ$150=U$1),0),$B46-1973)</f>
        <v>315515</v>
      </c>
      <c r="V46" cm="1">
        <f t="array" ref="V46">INDEX(GMWSCEN!$A$2:$HJ$150,MATCH(1,(GMWSCEN!$HI$2:$HI$150=V$3)*(GMWSCEN!$HJ$2:$HJ$150=V$1),0),$B46-1973)</f>
        <v>-2538</v>
      </c>
      <c r="W46" cm="1">
        <f t="array" ref="W46">INDEX(GMWSCEN!$A$2:$HJ$150,MATCH(1,(GMWSCEN!$HI$2:$HI$150=W$3)*(GMWSCEN!$HJ$2:$HJ$150=W$1),0),$B46-1973)</f>
        <v>3753</v>
      </c>
      <c r="X46" cm="1">
        <f t="array" ref="X46">INDEX(GMWSCEN!$A$2:$HJ$150,MATCH(1,(GMWSCEN!$HI$2:$HI$150=X$3)*(GMWSCEN!$HJ$2:$HJ$150=X$1),0),$B46-1973)</f>
        <v>48829</v>
      </c>
      <c r="Y46" cm="1">
        <f t="array" ref="Y46">INDEX(GMWSCEN!$A$2:$HJ$150,MATCH(1,(GMWSCEN!$HI$2:$HI$150=Y$3)*(GMWSCEN!$HJ$2:$HJ$150=Y$1),0),$B46-1973)</f>
        <v>1215</v>
      </c>
      <c r="Z46" cm="1">
        <f t="array" ref="Z46">INDEX(GMWSCEN!$A$2:$HJ$150,MATCH(1,(GMWSCEN!$HI$2:$HI$150=Z$3)*(GMWSCEN!$HJ$2:$HJ$150=Z$1),0),$B46-1973)</f>
        <v>5431</v>
      </c>
      <c r="AA46" cm="1">
        <f t="array" ref="AA46">INDEX(GMWSCEN!$A$2:$HJ$150,MATCH(1,(GMWSCEN!$HI$2:$HI$150=AA$3)*(GMWSCEN!$HJ$2:$HJ$150=AA$1),0),$B46-1973)</f>
        <v>58013</v>
      </c>
      <c r="AB46" cm="1">
        <f t="array" ref="AB46">INDEX(GMWSCEN!$A$2:$HJ$150,MATCH(1,(GMWSCEN!$HI$2:$HI$150=AB$3)*(GMWSCEN!$HJ$2:$HJ$150=AB$1),0),$B46-1973)</f>
        <v>94653.84</v>
      </c>
      <c r="AC46" cm="1">
        <f t="array" ref="AC46">INDEX(GMWSCEN!$A$2:$HJ$150,MATCH(1,(GMWSCEN!$HI$2:$HI$150=AC$3)*(GMWSCEN!$HJ$2:$HJ$150=AC$1),0),$B46-1973)</f>
        <v>159376</v>
      </c>
      <c r="AD46" cm="1">
        <f t="array" ref="AD46">INDEX(GMWSCEN!$A$2:$HJ$150,MATCH(1,(GMWSCEN!$HI$2:$HI$150=AD$3)*(GMWSCEN!$HJ$2:$HJ$150=AD$1),0),$B46-1973)</f>
        <v>307957.8</v>
      </c>
      <c r="AE46" cm="1">
        <f t="array" ref="AE46">INDEX(GMWSCEN!$A$2:$HJ$150,MATCH(1,(GMWSCEN!$HI$2:$HI$150=AE$3)*(GMWSCEN!$HJ$2:$HJ$150=AE$1),0),$B46-1973)</f>
        <v>50.512970000000003</v>
      </c>
      <c r="AF46" cm="1">
        <f t="array" ref="AF46">INDEX(GMWSCEN!$A$2:$HJ$150,MATCH(1,(GMWSCEN!$HI$2:$HI$150=AF$3)*(GMWSCEN!$HJ$2:$HJ$150=AF$1),0),$B46-1973)</f>
        <v>53.266669999999998</v>
      </c>
      <c r="AG46" cm="1">
        <f t="array" ref="AG46">INDEX(GMWSCEN!$A$2:$HJ$150,MATCH(1,(GMWSCEN!$HI$2:$HI$150=AG$3)*(GMWSCEN!$HJ$2:$HJ$150=AG$1),0),$B46-1973)</f>
        <v>14.875</v>
      </c>
      <c r="AH46" cm="1">
        <f t="array" ref="AH46">INDEX(GMWSCEN!$A$2:$HJ$150,MATCH(1,(GMWSCEN!$HI$2:$HI$150=AH$3)*(GMWSCEN!$HJ$2:$HJ$150=AH$1),0),$B46-1973)</f>
        <v>30261.95</v>
      </c>
      <c r="AI46" cm="1">
        <f t="array" ref="AI46">INDEX(GMWSCEN!$A$2:$HJ$150,MATCH(1,(GMWSCEN!$HI$2:$HI$150=AI$3)*(GMWSCEN!$HJ$2:$HJ$150=AI$1),0),$B46-1973)</f>
        <v>75.599999999999994</v>
      </c>
      <c r="AJ46" cm="1">
        <f t="array" ref="AJ46">INDEX(GMWSCEN!$A$2:$HJ$150,MATCH(1,(GMWSCEN!$HI$2:$HI$150=AJ$3)*(GMWSCEN!$HJ$2:$HJ$150=AJ$1),0),$B46-1973)</f>
        <v>1E-3</v>
      </c>
      <c r="AK46" cm="1">
        <f t="array" ref="AK46">INDEX(GMWSCEN!$A$2:$HJ$150,MATCH(1,(GMWSCEN!$HI$2:$HI$150=AK$3)*(GMWSCEN!$HJ$2:$HJ$150=AK$1),0),$B46-1973)</f>
        <v>7</v>
      </c>
      <c r="AL46" cm="1">
        <f t="array" ref="AL46">INDEX(GMWSCEN!$A$2:$HJ$150,MATCH(1,(GMWSCEN!$HI$2:$HI$150=AL$3)*(GMWSCEN!$HJ$2:$HJ$150=AL$1),0),$B46-1973)</f>
        <v>2.4243350000000001</v>
      </c>
      <c r="AM46" cm="1">
        <f t="array" ref="AM46">INDEX(GMWSCEN!$A$2:$HJ$150,MATCH(1,(GMWSCEN!$HI$2:$HI$150=AM$3)*(GMWSCEN!$HJ$2:$HJ$150=AM$1),0),$B46-1973)</f>
        <v>315515</v>
      </c>
      <c r="AN46" cm="1">
        <f t="array" ref="AN46">INDEX(GMWSCEN!$A$2:$HJ$150,MATCH(1,(GMWSCEN!$HI$2:$HI$150=AN$3)*(GMWSCEN!$HJ$2:$HJ$150=AN$1),0),$B46-1973)</f>
        <v>-2538</v>
      </c>
      <c r="AO46" cm="1">
        <f t="array" ref="AO46">INDEX(GMWSCEN!$A$2:$HJ$150,MATCH(1,(GMWSCEN!$HI$2:$HI$150=AO$3)*(GMWSCEN!$HJ$2:$HJ$150=AO$1),0),$B46-1973)</f>
        <v>3753</v>
      </c>
      <c r="AP46" cm="1">
        <f t="array" ref="AP46">INDEX(GMWSCEN!$A$2:$HJ$150,MATCH(1,(GMWSCEN!$HI$2:$HI$150=AP$3)*(GMWSCEN!$HJ$2:$HJ$150=AP$1),0),$B46-1973)</f>
        <v>48829</v>
      </c>
      <c r="AQ46" cm="1">
        <f t="array" ref="AQ46">INDEX(GMWSCEN!$A$2:$HJ$150,MATCH(1,(GMWSCEN!$HI$2:$HI$150=AQ$3)*(GMWSCEN!$HJ$2:$HJ$150=AQ$1),0),$B46-1973)</f>
        <v>1215</v>
      </c>
      <c r="AR46" cm="1">
        <f t="array" ref="AR46">INDEX(GMWSCEN!$A$2:$HJ$150,MATCH(1,(GMWSCEN!$HI$2:$HI$150=AR$3)*(GMWSCEN!$HJ$2:$HJ$150=AR$1),0),$B46-1973)</f>
        <v>5431</v>
      </c>
      <c r="AS46" cm="1">
        <f t="array" ref="AS46">INDEX(GMWSCEN!$A$2:$HJ$150,MATCH(1,(GMWSCEN!$HI$2:$HI$150=AS$3)*(GMWSCEN!$HJ$2:$HJ$150=AS$1),0),$B46-1973)</f>
        <v>58013</v>
      </c>
      <c r="AT46" cm="1">
        <f t="array" ref="AT46">INDEX(GMWSCEN!$A$2:$HJ$150,MATCH(1,(GMWSCEN!$HI$2:$HI$150=AT$3)*(GMWSCEN!$HJ$2:$HJ$150=AT$1),0),$B46-1973)</f>
        <v>94653.84</v>
      </c>
      <c r="AU46" cm="1">
        <f t="array" ref="AU46">INDEX(GMWSCEN!$A$2:$HJ$150,MATCH(1,(GMWSCEN!$HI$2:$HI$150=AU$3)*(GMWSCEN!$HJ$2:$HJ$150=AU$1),0),$B46-1973)</f>
        <v>159376</v>
      </c>
      <c r="AV46" cm="1">
        <f t="array" ref="AV46">INDEX(GMWSCEN!$A$2:$HJ$150,MATCH(1,(GMWSCEN!$HI$2:$HI$150=AV$3)*(GMWSCEN!$HJ$2:$HJ$150=AV$1),0),$B46-1973)</f>
        <v>307957.8</v>
      </c>
      <c r="AW46" cm="1">
        <f t="array" ref="AW46">INDEX(GMWSCEN!$A$2:$HJ$150,MATCH(1,(GMWSCEN!$HI$2:$HI$150=AW$3)*(GMWSCEN!$HJ$2:$HJ$150=AW$1),0),$B46-1973)</f>
        <v>50.512970000000003</v>
      </c>
      <c r="AX46" cm="1">
        <f t="array" ref="AX46">INDEX(GMWSCEN!$A$2:$HJ$150,MATCH(1,(GMWSCEN!$HI$2:$HI$150=AX$3)*(GMWSCEN!$HJ$2:$HJ$150=AX$1),0),$B46-1973)</f>
        <v>53.266669999999998</v>
      </c>
      <c r="AY46" cm="1">
        <f t="array" ref="AY46">INDEX(GMWSCEN!$A$2:$HJ$150,MATCH(1,(GMWSCEN!$HI$2:$HI$150=AY$3)*(GMWSCEN!$HJ$2:$HJ$150=AY$1),0),$B46-1973)</f>
        <v>14.875</v>
      </c>
      <c r="AZ46" cm="1">
        <f t="array" ref="AZ46">INDEX(GMWSCEN!$A$2:$HJ$150,MATCH(1,(GMWSCEN!$HI$2:$HI$150=AZ$3)*(GMWSCEN!$HJ$2:$HJ$150=AZ$1),0),$B46-1973)</f>
        <v>30261.95</v>
      </c>
      <c r="BA46" cm="1">
        <f t="array" ref="BA46">INDEX(GMWSCEN!$A$2:$HJ$150,MATCH(1,(GMWSCEN!$HI$2:$HI$150=BA$3)*(GMWSCEN!$HJ$2:$HJ$150=BA$1),0),$B46-1973)</f>
        <v>75.599999999999994</v>
      </c>
      <c r="BB46" cm="1">
        <f t="array" ref="BB46">INDEX(GMWSCEN!$A$2:$HJ$150,MATCH(1,(GMWSCEN!$HI$2:$HI$150=BB$3)*(GMWSCEN!$HJ$2:$HJ$150=BB$1),0),$B46-1973)</f>
        <v>1E-3</v>
      </c>
      <c r="BC46" cm="1">
        <f t="array" ref="BC46">INDEX(GMWSCEN!$A$2:$HJ$150,MATCH(1,(GMWSCEN!$HI$2:$HI$150=BC$3)*(GMWSCEN!$HJ$2:$HJ$150=BC$1),0),$B46-1973)</f>
        <v>7</v>
      </c>
      <c r="BD46" cm="1">
        <f t="array" ref="BD46">INDEX(GMWSCEN!$A$2:$HJ$150,MATCH(1,(GMWSCEN!$HI$2:$HI$150=BD$3)*(GMWSCEN!$HJ$2:$HJ$150=BD$1),0),$B46-1973)</f>
        <v>2.4243350000000001</v>
      </c>
      <c r="BE46" cm="1">
        <f t="array" ref="BE46">INDEX(GMWSCEN!$A$2:$HJ$150,MATCH(1,(GMWSCEN!$HI$2:$HI$150=BE$3)*(GMWSCEN!$HJ$2:$HJ$150=BE$1),0),$B46-1973)</f>
        <v>315515</v>
      </c>
      <c r="BF46" cm="1">
        <f t="array" ref="BF46">INDEX(GMWSCEN!$A$2:$HJ$150,MATCH(1,(GMWSCEN!$HI$2:$HI$150=BF$3)*(GMWSCEN!$HJ$2:$HJ$150=BF$1),0),$B46-1973)</f>
        <v>-2538</v>
      </c>
      <c r="BG46" cm="1">
        <f t="array" ref="BG46">INDEX(GMWSCEN!$A$2:$HJ$150,MATCH(1,(GMWSCEN!$HI$2:$HI$150=BG$3)*(GMWSCEN!$HJ$2:$HJ$150=BG$1),0),$B46-1973)</f>
        <v>3753</v>
      </c>
      <c r="BH46" cm="1">
        <f t="array" ref="BH46">INDEX(GMWSCEN!$A$2:$HJ$150,MATCH(1,(GMWSCEN!$HI$2:$HI$150=BH$3)*(GMWSCEN!$HJ$2:$HJ$150=BH$1),0),$B46-1973)</f>
        <v>48829</v>
      </c>
      <c r="BI46" cm="1">
        <f t="array" ref="BI46">INDEX(GMWSCEN!$A$2:$HJ$150,MATCH(1,(GMWSCEN!$HI$2:$HI$150=BI$3)*(GMWSCEN!$HJ$2:$HJ$150=BI$1),0),$B46-1973)</f>
        <v>1215</v>
      </c>
      <c r="BJ46" cm="1">
        <f t="array" ref="BJ46">INDEX(GMWSCEN!$A$2:$HJ$150,MATCH(1,(GMWSCEN!$HI$2:$HI$150=BJ$3)*(GMWSCEN!$HJ$2:$HJ$150=BJ$1),0),$B46-1973)</f>
        <v>5431</v>
      </c>
      <c r="BK46" cm="1">
        <f t="array" ref="BK46">INDEX(GMWSCEN!$A$2:$HJ$150,MATCH(1,(GMWSCEN!$HI$2:$HI$150=BK$3)*(GMWSCEN!$HJ$2:$HJ$150=BK$1),0),$B46-1973)</f>
        <v>58013</v>
      </c>
      <c r="BL46" cm="1">
        <f t="array" ref="BL46">INDEX(GMWSCEN!$A$2:$HJ$150,MATCH(1,(GMWSCEN!$HI$2:$HI$150=BL$3)*(GMWSCEN!$HJ$2:$HJ$150=BL$1),0),$B46-1973)</f>
        <v>94653.84</v>
      </c>
      <c r="BM46" cm="1">
        <f t="array" ref="BM46">INDEX(GMWSCEN!$A$2:$HJ$150,MATCH(1,(GMWSCEN!$HI$2:$HI$150=BM$3)*(GMWSCEN!$HJ$2:$HJ$150=BM$1),0),$B46-1973)</f>
        <v>159376</v>
      </c>
      <c r="BN46" cm="1">
        <f t="array" ref="BN46">INDEX(GMWSCEN!$A$2:$HJ$150,MATCH(1,(GMWSCEN!$HI$2:$HI$150=BN$3)*(GMWSCEN!$HJ$2:$HJ$150=BN$1),0),$B46-1973)</f>
        <v>307957.8</v>
      </c>
      <c r="BO46" cm="1">
        <f t="array" ref="BO46">INDEX(GMWSCEN!$A$2:$HJ$150,MATCH(1,(GMWSCEN!$HI$2:$HI$150=BO$3)*(GMWSCEN!$HJ$2:$HJ$150=BO$1),0),$B46-1973)</f>
        <v>50.512970000000003</v>
      </c>
      <c r="BP46" cm="1">
        <f t="array" ref="BP46">INDEX(GMWSCEN!$A$2:$HJ$150,MATCH(1,(GMWSCEN!$HI$2:$HI$150=BP$3)*(GMWSCEN!$HJ$2:$HJ$150=BP$1),0),$B46-1973)</f>
        <v>53.266669999999998</v>
      </c>
      <c r="BQ46" cm="1">
        <f t="array" ref="BQ46">INDEX(GMWSCEN!$A$2:$HJ$150,MATCH(1,(GMWSCEN!$HI$2:$HI$150=BQ$3)*(GMWSCEN!$HJ$2:$HJ$150=BQ$1),0),$B46-1973)</f>
        <v>14.875</v>
      </c>
      <c r="BR46" cm="1">
        <f t="array" ref="BR46">INDEX(GMWSCEN!$A$2:$HJ$150,MATCH(1,(GMWSCEN!$HI$2:$HI$150=BR$3)*(GMWSCEN!$HJ$2:$HJ$150=BR$1),0),$B46-1973)</f>
        <v>30261.95</v>
      </c>
      <c r="BS46" cm="1">
        <f t="array" ref="BS46">INDEX(GMWSCEN!$A$2:$HJ$150,MATCH(1,(GMWSCEN!$HI$2:$HI$150=BS$3)*(GMWSCEN!$HJ$2:$HJ$150=BS$1),0),$B46-1973)</f>
        <v>75.599999999999994</v>
      </c>
      <c r="BT46" cm="1">
        <f t="array" ref="BT46">INDEX(GMWSCEN!$A$2:$HJ$150,MATCH(1,(GMWSCEN!$HI$2:$HI$150=BT$3)*(GMWSCEN!$HJ$2:$HJ$150=BT$1),0),$B46-1973)</f>
        <v>1E-3</v>
      </c>
      <c r="BU46" cm="1">
        <f t="array" ref="BU46">INDEX(GMWSCEN!$A$2:$HJ$150,MATCH(1,(GMWSCEN!$HI$2:$HI$150=BU$3)*(GMWSCEN!$HJ$2:$HJ$150=BU$1),0),$B46-1973)</f>
        <v>7</v>
      </c>
      <c r="BV46" cm="1">
        <f t="array" ref="BV46">INDEX(GMWSCEN!$A$2:$HJ$150,MATCH(1,(GMWSCEN!$HI$2:$HI$150=BV$3)*(GMWSCEN!$HJ$2:$HJ$150=BV$1),0),$B46-1973)</f>
        <v>2.4243350000000001</v>
      </c>
      <c r="BY46">
        <f t="shared" si="47"/>
        <v>1989</v>
      </c>
      <c r="CB46">
        <f t="shared" si="45"/>
        <v>2019</v>
      </c>
      <c r="CC46">
        <f t="shared" si="46"/>
        <v>201901</v>
      </c>
      <c r="CD46" s="11">
        <f t="shared" si="55"/>
        <v>2224377</v>
      </c>
      <c r="CE46" s="11">
        <f t="shared" si="55"/>
        <v>60575</v>
      </c>
      <c r="CF46" s="11">
        <f t="shared" si="55"/>
        <v>-18019</v>
      </c>
      <c r="CG46" s="11">
        <f t="shared" si="55"/>
        <v>793309</v>
      </c>
      <c r="CH46" s="11">
        <f t="shared" si="55"/>
        <v>42556</v>
      </c>
      <c r="CI46" s="11">
        <f t="shared" si="55"/>
        <v>52569</v>
      </c>
      <c r="CJ46" s="11">
        <f t="shared" si="55"/>
        <v>827859</v>
      </c>
      <c r="CK46" s="11">
        <f t="shared" si="9"/>
        <v>1815000</v>
      </c>
      <c r="CL46" s="11">
        <f t="shared" si="56"/>
        <v>2240706</v>
      </c>
      <c r="CM46" s="11">
        <f t="shared" si="56"/>
        <v>2236891.4</v>
      </c>
      <c r="CN46" s="13">
        <f t="shared" si="57"/>
        <v>100.74070500000001</v>
      </c>
      <c r="CO46" s="13">
        <f t="shared" si="57"/>
        <v>108.241675</v>
      </c>
      <c r="CP46" s="13">
        <f t="shared" si="57"/>
        <v>0.58750000000000002</v>
      </c>
      <c r="CQ46" s="11">
        <f t="shared" si="12"/>
        <v>198629</v>
      </c>
      <c r="CR46" s="13">
        <f t="shared" si="13"/>
        <v>101.5</v>
      </c>
      <c r="CS46" s="11">
        <f t="shared" si="14"/>
        <v>124222</v>
      </c>
      <c r="CT46" s="13">
        <f t="shared" si="15"/>
        <v>3.9750000000000001</v>
      </c>
      <c r="CU46" s="10">
        <f t="shared" si="16"/>
        <v>-1.9015310000000001</v>
      </c>
      <c r="CV46" s="11">
        <f t="shared" si="58"/>
        <v>2224377</v>
      </c>
      <c r="CW46" s="11">
        <f t="shared" si="58"/>
        <v>60575</v>
      </c>
      <c r="CX46" s="11">
        <f t="shared" si="58"/>
        <v>-18019</v>
      </c>
      <c r="CY46" s="11">
        <f t="shared" si="58"/>
        <v>793309</v>
      </c>
      <c r="CZ46" s="11">
        <f t="shared" si="58"/>
        <v>42556</v>
      </c>
      <c r="DA46" s="11">
        <f t="shared" si="58"/>
        <v>52569</v>
      </c>
      <c r="DB46" s="11">
        <f t="shared" si="58"/>
        <v>827859</v>
      </c>
      <c r="DC46" s="11">
        <f t="shared" si="18"/>
        <v>1815000</v>
      </c>
      <c r="DD46" s="11">
        <f t="shared" si="59"/>
        <v>2240706</v>
      </c>
      <c r="DE46" s="11">
        <f t="shared" si="59"/>
        <v>2236891.4</v>
      </c>
      <c r="DF46" s="13">
        <f t="shared" si="60"/>
        <v>100.74070500000001</v>
      </c>
      <c r="DG46" s="13">
        <f t="shared" si="60"/>
        <v>108.241675</v>
      </c>
      <c r="DH46" s="13">
        <f t="shared" si="60"/>
        <v>0.58750000000000002</v>
      </c>
      <c r="DI46" s="11">
        <f t="shared" si="21"/>
        <v>198629</v>
      </c>
      <c r="DJ46" s="13">
        <f t="shared" si="22"/>
        <v>101.5</v>
      </c>
      <c r="DK46" s="11">
        <f t="shared" si="23"/>
        <v>124222</v>
      </c>
      <c r="DL46" s="13">
        <f t="shared" si="24"/>
        <v>3.9750000000000001</v>
      </c>
      <c r="DM46" s="10">
        <f t="shared" si="25"/>
        <v>-1.9015310000000001</v>
      </c>
      <c r="DN46" s="11">
        <f t="shared" si="61"/>
        <v>2224377</v>
      </c>
      <c r="DO46" s="11">
        <f t="shared" si="61"/>
        <v>60575</v>
      </c>
      <c r="DP46" s="11">
        <f t="shared" si="61"/>
        <v>-18019</v>
      </c>
      <c r="DQ46" s="11">
        <f t="shared" si="61"/>
        <v>793309</v>
      </c>
      <c r="DR46" s="11">
        <f t="shared" si="61"/>
        <v>42556</v>
      </c>
      <c r="DS46" s="11">
        <f t="shared" si="61"/>
        <v>52569</v>
      </c>
      <c r="DT46" s="11">
        <f t="shared" si="61"/>
        <v>827859</v>
      </c>
      <c r="DU46" s="11">
        <f t="shared" si="27"/>
        <v>1815000</v>
      </c>
      <c r="DV46" s="11">
        <f t="shared" si="62"/>
        <v>2240706</v>
      </c>
      <c r="DW46" s="11">
        <f t="shared" si="62"/>
        <v>2236891.4</v>
      </c>
      <c r="DX46" s="13">
        <f t="shared" si="63"/>
        <v>100.74070500000001</v>
      </c>
      <c r="DY46" s="13">
        <f t="shared" si="63"/>
        <v>108.241675</v>
      </c>
      <c r="DZ46" s="13">
        <f t="shared" si="63"/>
        <v>0.58750000000000002</v>
      </c>
      <c r="EA46" s="11">
        <f t="shared" si="30"/>
        <v>198629</v>
      </c>
      <c r="EB46" s="13">
        <f t="shared" si="31"/>
        <v>101.5</v>
      </c>
      <c r="EC46" s="11">
        <f t="shared" si="32"/>
        <v>124222</v>
      </c>
      <c r="ED46" s="13">
        <f t="shared" si="33"/>
        <v>3.9750000000000001</v>
      </c>
      <c r="EE46" s="10">
        <f t="shared" si="34"/>
        <v>-1.9015310000000001</v>
      </c>
      <c r="EF46" s="11">
        <f t="shared" si="64"/>
        <v>2224377</v>
      </c>
      <c r="EG46" s="11">
        <f t="shared" si="64"/>
        <v>60575</v>
      </c>
      <c r="EH46" s="11">
        <f t="shared" si="64"/>
        <v>-18019</v>
      </c>
      <c r="EI46" s="11">
        <f t="shared" si="64"/>
        <v>793309</v>
      </c>
      <c r="EJ46" s="11">
        <f t="shared" si="64"/>
        <v>42556</v>
      </c>
      <c r="EK46" s="11">
        <f t="shared" si="64"/>
        <v>52569</v>
      </c>
      <c r="EL46" s="11">
        <f t="shared" si="64"/>
        <v>827859</v>
      </c>
      <c r="EM46" s="11">
        <f t="shared" si="36"/>
        <v>1815000</v>
      </c>
      <c r="EN46" s="11">
        <f t="shared" si="65"/>
        <v>2240706</v>
      </c>
      <c r="EO46" s="11">
        <f t="shared" si="65"/>
        <v>2236891.4</v>
      </c>
      <c r="EP46" s="13">
        <f t="shared" si="66"/>
        <v>100.74070500000001</v>
      </c>
      <c r="EQ46" s="13">
        <f t="shared" si="66"/>
        <v>108.241675</v>
      </c>
      <c r="ER46" s="13">
        <f t="shared" si="66"/>
        <v>0.58750000000000002</v>
      </c>
      <c r="ES46" s="11">
        <f t="shared" si="39"/>
        <v>198629</v>
      </c>
      <c r="ET46" s="13">
        <f t="shared" si="40"/>
        <v>101.5</v>
      </c>
      <c r="EU46" s="11">
        <f t="shared" si="41"/>
        <v>124222</v>
      </c>
      <c r="EV46" s="13">
        <f t="shared" si="42"/>
        <v>3.9750000000000001</v>
      </c>
      <c r="EW46" s="10">
        <f t="shared" si="43"/>
        <v>-1.9015310000000001</v>
      </c>
    </row>
    <row r="47" spans="1:153">
      <c r="A47">
        <v>1990</v>
      </c>
      <c r="B47">
        <f t="shared" si="44"/>
        <v>2020</v>
      </c>
      <c r="C47" cm="1">
        <f t="array" ref="C47">INDEX(GMWSCEN!$A$2:$HJ$150,MATCH(1,(GMWSCEN!$HI$2:$HI$150=C$3)*(GMWSCEN!$HJ$2:$HJ$150=C$1),0),$B47-1973)</f>
        <v>317117</v>
      </c>
      <c r="D47" cm="1">
        <f t="array" ref="D47">INDEX(GMWSCEN!$A$2:$HJ$150,MATCH(1,(GMWSCEN!$HI$2:$HI$150=D$3)*(GMWSCEN!$HJ$2:$HJ$150=D$1),0),$B47-1973)</f>
        <v>-157</v>
      </c>
      <c r="E47" cm="1">
        <f t="array" ref="E47">INDEX(GMWSCEN!$A$2:$HJ$150,MATCH(1,(GMWSCEN!$HI$2:$HI$150=E$3)*(GMWSCEN!$HJ$2:$HJ$150=E$1),0),$B47-1973)</f>
        <v>3972</v>
      </c>
      <c r="F47" cm="1">
        <f t="array" ref="F47">INDEX(GMWSCEN!$A$2:$HJ$150,MATCH(1,(GMWSCEN!$HI$2:$HI$150=F$3)*(GMWSCEN!$HJ$2:$HJ$150=F$1),0),$B47-1973)</f>
        <v>49490</v>
      </c>
      <c r="G47" cm="1">
        <f t="array" ref="G47">INDEX(GMWSCEN!$A$2:$HJ$150,MATCH(1,(GMWSCEN!$HI$2:$HI$150=G$3)*(GMWSCEN!$HJ$2:$HJ$150=G$1),0),$B47-1973)</f>
        <v>3815</v>
      </c>
      <c r="H47" cm="1">
        <f t="array" ref="H47">INDEX(GMWSCEN!$A$2:$HJ$150,MATCH(1,(GMWSCEN!$HI$2:$HI$150=H$3)*(GMWSCEN!$HJ$2:$HJ$150=H$1),0),$B47-1973)</f>
        <v>5512</v>
      </c>
      <c r="I47" cm="1">
        <f t="array" ref="I47">INDEX(GMWSCEN!$A$2:$HJ$150,MATCH(1,(GMWSCEN!$HI$2:$HI$150=I$3)*(GMWSCEN!$HJ$2:$HJ$150=I$1),0),$B47-1973)</f>
        <v>58974</v>
      </c>
      <c r="J47" cm="1">
        <f t="array" ref="J47">INDEX(GMWSCEN!$A$2:$HJ$150,MATCH(1,(GMWSCEN!$HI$2:$HI$150=J$3)*(GMWSCEN!$HJ$2:$HJ$150=J$1),0),$B47-1973)</f>
        <v>97206.61</v>
      </c>
      <c r="K47" cm="1">
        <f t="array" ref="K47">INDEX(GMWSCEN!$A$2:$HJ$150,MATCH(1,(GMWSCEN!$HI$2:$HI$150=K$3)*(GMWSCEN!$HJ$2:$HJ$150=K$1),0),$B47-1973)</f>
        <v>163056</v>
      </c>
      <c r="L47" cm="1">
        <f t="array" ref="L47">INDEX(GMWSCEN!$A$2:$HJ$150,MATCH(1,(GMWSCEN!$HI$2:$HI$150=L$3)*(GMWSCEN!$HJ$2:$HJ$150=L$1),0),$B47-1973)</f>
        <v>309812.3</v>
      </c>
      <c r="M47" cm="1">
        <f t="array" ref="M47">INDEX(GMWSCEN!$A$2:$HJ$150,MATCH(1,(GMWSCEN!$HI$2:$HI$150=M$3)*(GMWSCEN!$HJ$2:$HJ$150=M$1),0),$B47-1973)</f>
        <v>51.41825</v>
      </c>
      <c r="N47" cm="1">
        <f t="array" ref="N47">INDEX(GMWSCEN!$A$2:$HJ$150,MATCH(1,(GMWSCEN!$HI$2:$HI$150=N$3)*(GMWSCEN!$HJ$2:$HJ$150=N$1),0),$B47-1973)</f>
        <v>53.933329999999998</v>
      </c>
      <c r="O47" cm="1">
        <f t="array" ref="O47">INDEX(GMWSCEN!$A$2:$HJ$150,MATCH(1,(GMWSCEN!$HI$2:$HI$150=O$3)*(GMWSCEN!$HJ$2:$HJ$150=O$1),0),$B47-1973)</f>
        <v>14.875</v>
      </c>
      <c r="P47" cm="1">
        <f t="array" ref="P47">INDEX(GMWSCEN!$A$2:$HJ$150,MATCH(1,(GMWSCEN!$HI$2:$HI$150=P$3)*(GMWSCEN!$HJ$2:$HJ$150=P$1),0),$B47-1973)</f>
        <v>30311</v>
      </c>
      <c r="Q47" cm="1">
        <f t="array" ref="Q47">INDEX(GMWSCEN!$A$2:$HJ$150,MATCH(1,(GMWSCEN!$HI$2:$HI$150=Q$3)*(GMWSCEN!$HJ$2:$HJ$150=Q$1),0),$B47-1973)</f>
        <v>74.900000000000006</v>
      </c>
      <c r="R47" cm="1">
        <f t="array" ref="R47">INDEX(GMWSCEN!$A$2:$HJ$150,MATCH(1,(GMWSCEN!$HI$2:$HI$150=R$3)*(GMWSCEN!$HJ$2:$HJ$150=R$1),0),$B47-1973)</f>
        <v>34046</v>
      </c>
      <c r="S47" cm="1">
        <f t="array" ref="S47">INDEX(GMWSCEN!$A$2:$HJ$150,MATCH(1,(GMWSCEN!$HI$2:$HI$150=S$3)*(GMWSCEN!$HJ$2:$HJ$150=S$1),0),$B47-1973)</f>
        <v>6.9</v>
      </c>
      <c r="T47" cm="1">
        <f t="array" ref="T47">INDEX(GMWSCEN!$A$2:$HJ$150,MATCH(1,(GMWSCEN!$HI$2:$HI$150=T$3)*(GMWSCEN!$HJ$2:$HJ$150=T$1),0),$B47-1973)</f>
        <v>2.3304939999999998</v>
      </c>
      <c r="U47" cm="1">
        <f t="array" ref="U47">INDEX(GMWSCEN!$A$2:$HJ$150,MATCH(1,(GMWSCEN!$HI$2:$HI$150=U$3)*(GMWSCEN!$HJ$2:$HJ$150=U$1),0),$B47-1973)</f>
        <v>317117</v>
      </c>
      <c r="V47" cm="1">
        <f t="array" ref="V47">INDEX(GMWSCEN!$A$2:$HJ$150,MATCH(1,(GMWSCEN!$HI$2:$HI$150=V$3)*(GMWSCEN!$HJ$2:$HJ$150=V$1),0),$B47-1973)</f>
        <v>-157</v>
      </c>
      <c r="W47" cm="1">
        <f t="array" ref="W47">INDEX(GMWSCEN!$A$2:$HJ$150,MATCH(1,(GMWSCEN!$HI$2:$HI$150=W$3)*(GMWSCEN!$HJ$2:$HJ$150=W$1),0),$B47-1973)</f>
        <v>3972</v>
      </c>
      <c r="X47" cm="1">
        <f t="array" ref="X47">INDEX(GMWSCEN!$A$2:$HJ$150,MATCH(1,(GMWSCEN!$HI$2:$HI$150=X$3)*(GMWSCEN!$HJ$2:$HJ$150=X$1),0),$B47-1973)</f>
        <v>49490</v>
      </c>
      <c r="Y47" cm="1">
        <f t="array" ref="Y47">INDEX(GMWSCEN!$A$2:$HJ$150,MATCH(1,(GMWSCEN!$HI$2:$HI$150=Y$3)*(GMWSCEN!$HJ$2:$HJ$150=Y$1),0),$B47-1973)</f>
        <v>3815</v>
      </c>
      <c r="Z47" cm="1">
        <f t="array" ref="Z47">INDEX(GMWSCEN!$A$2:$HJ$150,MATCH(1,(GMWSCEN!$HI$2:$HI$150=Z$3)*(GMWSCEN!$HJ$2:$HJ$150=Z$1),0),$B47-1973)</f>
        <v>5512</v>
      </c>
      <c r="AA47" cm="1">
        <f t="array" ref="AA47">INDEX(GMWSCEN!$A$2:$HJ$150,MATCH(1,(GMWSCEN!$HI$2:$HI$150=AA$3)*(GMWSCEN!$HJ$2:$HJ$150=AA$1),0),$B47-1973)</f>
        <v>58974</v>
      </c>
      <c r="AB47" cm="1">
        <f t="array" ref="AB47">INDEX(GMWSCEN!$A$2:$HJ$150,MATCH(1,(GMWSCEN!$HI$2:$HI$150=AB$3)*(GMWSCEN!$HJ$2:$HJ$150=AB$1),0),$B47-1973)</f>
        <v>97206.61</v>
      </c>
      <c r="AC47" cm="1">
        <f t="array" ref="AC47">INDEX(GMWSCEN!$A$2:$HJ$150,MATCH(1,(GMWSCEN!$HI$2:$HI$150=AC$3)*(GMWSCEN!$HJ$2:$HJ$150=AC$1),0),$B47-1973)</f>
        <v>163056</v>
      </c>
      <c r="AD47" cm="1">
        <f t="array" ref="AD47">INDEX(GMWSCEN!$A$2:$HJ$150,MATCH(1,(GMWSCEN!$HI$2:$HI$150=AD$3)*(GMWSCEN!$HJ$2:$HJ$150=AD$1),0),$B47-1973)</f>
        <v>309812.3</v>
      </c>
      <c r="AE47" cm="1">
        <f t="array" ref="AE47">INDEX(GMWSCEN!$A$2:$HJ$150,MATCH(1,(GMWSCEN!$HI$2:$HI$150=AE$3)*(GMWSCEN!$HJ$2:$HJ$150=AE$1),0),$B47-1973)</f>
        <v>51.41825</v>
      </c>
      <c r="AF47" cm="1">
        <f t="array" ref="AF47">INDEX(GMWSCEN!$A$2:$HJ$150,MATCH(1,(GMWSCEN!$HI$2:$HI$150=AF$3)*(GMWSCEN!$HJ$2:$HJ$150=AF$1),0),$B47-1973)</f>
        <v>53.933329999999998</v>
      </c>
      <c r="AG47" cm="1">
        <f t="array" ref="AG47">INDEX(GMWSCEN!$A$2:$HJ$150,MATCH(1,(GMWSCEN!$HI$2:$HI$150=AG$3)*(GMWSCEN!$HJ$2:$HJ$150=AG$1),0),$B47-1973)</f>
        <v>14.875</v>
      </c>
      <c r="AH47" cm="1">
        <f t="array" ref="AH47">INDEX(GMWSCEN!$A$2:$HJ$150,MATCH(1,(GMWSCEN!$HI$2:$HI$150=AH$3)*(GMWSCEN!$HJ$2:$HJ$150=AH$1),0),$B47-1973)</f>
        <v>30311</v>
      </c>
      <c r="AI47" cm="1">
        <f t="array" ref="AI47">INDEX(GMWSCEN!$A$2:$HJ$150,MATCH(1,(GMWSCEN!$HI$2:$HI$150=AI$3)*(GMWSCEN!$HJ$2:$HJ$150=AI$1),0),$B47-1973)</f>
        <v>74.900000000000006</v>
      </c>
      <c r="AJ47" cm="1">
        <f t="array" ref="AJ47">INDEX(GMWSCEN!$A$2:$HJ$150,MATCH(1,(GMWSCEN!$HI$2:$HI$150=AJ$3)*(GMWSCEN!$HJ$2:$HJ$150=AJ$1),0),$B47-1973)</f>
        <v>34046</v>
      </c>
      <c r="AK47" cm="1">
        <f t="array" ref="AK47">INDEX(GMWSCEN!$A$2:$HJ$150,MATCH(1,(GMWSCEN!$HI$2:$HI$150=AK$3)*(GMWSCEN!$HJ$2:$HJ$150=AK$1),0),$B47-1973)</f>
        <v>6.9</v>
      </c>
      <c r="AL47" cm="1">
        <f t="array" ref="AL47">INDEX(GMWSCEN!$A$2:$HJ$150,MATCH(1,(GMWSCEN!$HI$2:$HI$150=AL$3)*(GMWSCEN!$HJ$2:$HJ$150=AL$1),0),$B47-1973)</f>
        <v>2.3304939999999998</v>
      </c>
      <c r="AM47" cm="1">
        <f t="array" ref="AM47">INDEX(GMWSCEN!$A$2:$HJ$150,MATCH(1,(GMWSCEN!$HI$2:$HI$150=AM$3)*(GMWSCEN!$HJ$2:$HJ$150=AM$1),0),$B47-1973)</f>
        <v>317117</v>
      </c>
      <c r="AN47" cm="1">
        <f t="array" ref="AN47">INDEX(GMWSCEN!$A$2:$HJ$150,MATCH(1,(GMWSCEN!$HI$2:$HI$150=AN$3)*(GMWSCEN!$HJ$2:$HJ$150=AN$1),0),$B47-1973)</f>
        <v>-157</v>
      </c>
      <c r="AO47" cm="1">
        <f t="array" ref="AO47">INDEX(GMWSCEN!$A$2:$HJ$150,MATCH(1,(GMWSCEN!$HI$2:$HI$150=AO$3)*(GMWSCEN!$HJ$2:$HJ$150=AO$1),0),$B47-1973)</f>
        <v>3972</v>
      </c>
      <c r="AP47" cm="1">
        <f t="array" ref="AP47">INDEX(GMWSCEN!$A$2:$HJ$150,MATCH(1,(GMWSCEN!$HI$2:$HI$150=AP$3)*(GMWSCEN!$HJ$2:$HJ$150=AP$1),0),$B47-1973)</f>
        <v>49490</v>
      </c>
      <c r="AQ47" cm="1">
        <f t="array" ref="AQ47">INDEX(GMWSCEN!$A$2:$HJ$150,MATCH(1,(GMWSCEN!$HI$2:$HI$150=AQ$3)*(GMWSCEN!$HJ$2:$HJ$150=AQ$1),0),$B47-1973)</f>
        <v>3815</v>
      </c>
      <c r="AR47" cm="1">
        <f t="array" ref="AR47">INDEX(GMWSCEN!$A$2:$HJ$150,MATCH(1,(GMWSCEN!$HI$2:$HI$150=AR$3)*(GMWSCEN!$HJ$2:$HJ$150=AR$1),0),$B47-1973)</f>
        <v>5512</v>
      </c>
      <c r="AS47" cm="1">
        <f t="array" ref="AS47">INDEX(GMWSCEN!$A$2:$HJ$150,MATCH(1,(GMWSCEN!$HI$2:$HI$150=AS$3)*(GMWSCEN!$HJ$2:$HJ$150=AS$1),0),$B47-1973)</f>
        <v>58974</v>
      </c>
      <c r="AT47" cm="1">
        <f t="array" ref="AT47">INDEX(GMWSCEN!$A$2:$HJ$150,MATCH(1,(GMWSCEN!$HI$2:$HI$150=AT$3)*(GMWSCEN!$HJ$2:$HJ$150=AT$1),0),$B47-1973)</f>
        <v>97206.61</v>
      </c>
      <c r="AU47" cm="1">
        <f t="array" ref="AU47">INDEX(GMWSCEN!$A$2:$HJ$150,MATCH(1,(GMWSCEN!$HI$2:$HI$150=AU$3)*(GMWSCEN!$HJ$2:$HJ$150=AU$1),0),$B47-1973)</f>
        <v>163056</v>
      </c>
      <c r="AV47" cm="1">
        <f t="array" ref="AV47">INDEX(GMWSCEN!$A$2:$HJ$150,MATCH(1,(GMWSCEN!$HI$2:$HI$150=AV$3)*(GMWSCEN!$HJ$2:$HJ$150=AV$1),0),$B47-1973)</f>
        <v>309812.3</v>
      </c>
      <c r="AW47" cm="1">
        <f t="array" ref="AW47">INDEX(GMWSCEN!$A$2:$HJ$150,MATCH(1,(GMWSCEN!$HI$2:$HI$150=AW$3)*(GMWSCEN!$HJ$2:$HJ$150=AW$1),0),$B47-1973)</f>
        <v>51.41825</v>
      </c>
      <c r="AX47" cm="1">
        <f t="array" ref="AX47">INDEX(GMWSCEN!$A$2:$HJ$150,MATCH(1,(GMWSCEN!$HI$2:$HI$150=AX$3)*(GMWSCEN!$HJ$2:$HJ$150=AX$1),0),$B47-1973)</f>
        <v>53.933329999999998</v>
      </c>
      <c r="AY47" cm="1">
        <f t="array" ref="AY47">INDEX(GMWSCEN!$A$2:$HJ$150,MATCH(1,(GMWSCEN!$HI$2:$HI$150=AY$3)*(GMWSCEN!$HJ$2:$HJ$150=AY$1),0),$B47-1973)</f>
        <v>14.875</v>
      </c>
      <c r="AZ47" cm="1">
        <f t="array" ref="AZ47">INDEX(GMWSCEN!$A$2:$HJ$150,MATCH(1,(GMWSCEN!$HI$2:$HI$150=AZ$3)*(GMWSCEN!$HJ$2:$HJ$150=AZ$1),0),$B47-1973)</f>
        <v>30311</v>
      </c>
      <c r="BA47" cm="1">
        <f t="array" ref="BA47">INDEX(GMWSCEN!$A$2:$HJ$150,MATCH(1,(GMWSCEN!$HI$2:$HI$150=BA$3)*(GMWSCEN!$HJ$2:$HJ$150=BA$1),0),$B47-1973)</f>
        <v>74.900000000000006</v>
      </c>
      <c r="BB47" cm="1">
        <f t="array" ref="BB47">INDEX(GMWSCEN!$A$2:$HJ$150,MATCH(1,(GMWSCEN!$HI$2:$HI$150=BB$3)*(GMWSCEN!$HJ$2:$HJ$150=BB$1),0),$B47-1973)</f>
        <v>34046</v>
      </c>
      <c r="BC47" cm="1">
        <f t="array" ref="BC47">INDEX(GMWSCEN!$A$2:$HJ$150,MATCH(1,(GMWSCEN!$HI$2:$HI$150=BC$3)*(GMWSCEN!$HJ$2:$HJ$150=BC$1),0),$B47-1973)</f>
        <v>6.9</v>
      </c>
      <c r="BD47" cm="1">
        <f t="array" ref="BD47">INDEX(GMWSCEN!$A$2:$HJ$150,MATCH(1,(GMWSCEN!$HI$2:$HI$150=BD$3)*(GMWSCEN!$HJ$2:$HJ$150=BD$1),0),$B47-1973)</f>
        <v>2.3304939999999998</v>
      </c>
      <c r="BE47" cm="1">
        <f t="array" ref="BE47">INDEX(GMWSCEN!$A$2:$HJ$150,MATCH(1,(GMWSCEN!$HI$2:$HI$150=BE$3)*(GMWSCEN!$HJ$2:$HJ$150=BE$1),0),$B47-1973)</f>
        <v>317117</v>
      </c>
      <c r="BF47" cm="1">
        <f t="array" ref="BF47">INDEX(GMWSCEN!$A$2:$HJ$150,MATCH(1,(GMWSCEN!$HI$2:$HI$150=BF$3)*(GMWSCEN!$HJ$2:$HJ$150=BF$1),0),$B47-1973)</f>
        <v>-157</v>
      </c>
      <c r="BG47" cm="1">
        <f t="array" ref="BG47">INDEX(GMWSCEN!$A$2:$HJ$150,MATCH(1,(GMWSCEN!$HI$2:$HI$150=BG$3)*(GMWSCEN!$HJ$2:$HJ$150=BG$1),0),$B47-1973)</f>
        <v>3972</v>
      </c>
      <c r="BH47" cm="1">
        <f t="array" ref="BH47">INDEX(GMWSCEN!$A$2:$HJ$150,MATCH(1,(GMWSCEN!$HI$2:$HI$150=BH$3)*(GMWSCEN!$HJ$2:$HJ$150=BH$1),0),$B47-1973)</f>
        <v>49490</v>
      </c>
      <c r="BI47" cm="1">
        <f t="array" ref="BI47">INDEX(GMWSCEN!$A$2:$HJ$150,MATCH(1,(GMWSCEN!$HI$2:$HI$150=BI$3)*(GMWSCEN!$HJ$2:$HJ$150=BI$1),0),$B47-1973)</f>
        <v>3815</v>
      </c>
      <c r="BJ47" cm="1">
        <f t="array" ref="BJ47">INDEX(GMWSCEN!$A$2:$HJ$150,MATCH(1,(GMWSCEN!$HI$2:$HI$150=BJ$3)*(GMWSCEN!$HJ$2:$HJ$150=BJ$1),0),$B47-1973)</f>
        <v>5512</v>
      </c>
      <c r="BK47" cm="1">
        <f t="array" ref="BK47">INDEX(GMWSCEN!$A$2:$HJ$150,MATCH(1,(GMWSCEN!$HI$2:$HI$150=BK$3)*(GMWSCEN!$HJ$2:$HJ$150=BK$1),0),$B47-1973)</f>
        <v>58974</v>
      </c>
      <c r="BL47" cm="1">
        <f t="array" ref="BL47">INDEX(GMWSCEN!$A$2:$HJ$150,MATCH(1,(GMWSCEN!$HI$2:$HI$150=BL$3)*(GMWSCEN!$HJ$2:$HJ$150=BL$1),0),$B47-1973)</f>
        <v>97206.61</v>
      </c>
      <c r="BM47" cm="1">
        <f t="array" ref="BM47">INDEX(GMWSCEN!$A$2:$HJ$150,MATCH(1,(GMWSCEN!$HI$2:$HI$150=BM$3)*(GMWSCEN!$HJ$2:$HJ$150=BM$1),0),$B47-1973)</f>
        <v>163056</v>
      </c>
      <c r="BN47" cm="1">
        <f t="array" ref="BN47">INDEX(GMWSCEN!$A$2:$HJ$150,MATCH(1,(GMWSCEN!$HI$2:$HI$150=BN$3)*(GMWSCEN!$HJ$2:$HJ$150=BN$1),0),$B47-1973)</f>
        <v>309812.3</v>
      </c>
      <c r="BO47" cm="1">
        <f t="array" ref="BO47">INDEX(GMWSCEN!$A$2:$HJ$150,MATCH(1,(GMWSCEN!$HI$2:$HI$150=BO$3)*(GMWSCEN!$HJ$2:$HJ$150=BO$1),0),$B47-1973)</f>
        <v>51.41825</v>
      </c>
      <c r="BP47" cm="1">
        <f t="array" ref="BP47">INDEX(GMWSCEN!$A$2:$HJ$150,MATCH(1,(GMWSCEN!$HI$2:$HI$150=BP$3)*(GMWSCEN!$HJ$2:$HJ$150=BP$1),0),$B47-1973)</f>
        <v>53.933329999999998</v>
      </c>
      <c r="BQ47" cm="1">
        <f t="array" ref="BQ47">INDEX(GMWSCEN!$A$2:$HJ$150,MATCH(1,(GMWSCEN!$HI$2:$HI$150=BQ$3)*(GMWSCEN!$HJ$2:$HJ$150=BQ$1),0),$B47-1973)</f>
        <v>14.875</v>
      </c>
      <c r="BR47" cm="1">
        <f t="array" ref="BR47">INDEX(GMWSCEN!$A$2:$HJ$150,MATCH(1,(GMWSCEN!$HI$2:$HI$150=BR$3)*(GMWSCEN!$HJ$2:$HJ$150=BR$1),0),$B47-1973)</f>
        <v>30311</v>
      </c>
      <c r="BS47" cm="1">
        <f t="array" ref="BS47">INDEX(GMWSCEN!$A$2:$HJ$150,MATCH(1,(GMWSCEN!$HI$2:$HI$150=BS$3)*(GMWSCEN!$HJ$2:$HJ$150=BS$1),0),$B47-1973)</f>
        <v>74.900000000000006</v>
      </c>
      <c r="BT47" cm="1">
        <f t="array" ref="BT47">INDEX(GMWSCEN!$A$2:$HJ$150,MATCH(1,(GMWSCEN!$HI$2:$HI$150=BT$3)*(GMWSCEN!$HJ$2:$HJ$150=BT$1),0),$B47-1973)</f>
        <v>34046</v>
      </c>
      <c r="BU47" cm="1">
        <f t="array" ref="BU47">INDEX(GMWSCEN!$A$2:$HJ$150,MATCH(1,(GMWSCEN!$HI$2:$HI$150=BU$3)*(GMWSCEN!$HJ$2:$HJ$150=BU$1),0),$B47-1973)</f>
        <v>6.9</v>
      </c>
      <c r="BV47" cm="1">
        <f t="array" ref="BV47">INDEX(GMWSCEN!$A$2:$HJ$150,MATCH(1,(GMWSCEN!$HI$2:$HI$150=BV$3)*(GMWSCEN!$HJ$2:$HJ$150=BV$1),0),$B47-1973)</f>
        <v>2.3304939999999998</v>
      </c>
      <c r="BY47">
        <f t="shared" si="47"/>
        <v>1989</v>
      </c>
      <c r="BZ47" t="str">
        <f t="shared" ref="BZ47" si="68">BY47&amp;"01"</f>
        <v>198901</v>
      </c>
      <c r="CB47">
        <f t="shared" si="45"/>
        <v>2020</v>
      </c>
      <c r="CC47">
        <f t="shared" si="46"/>
        <v>202001</v>
      </c>
      <c r="CD47" s="11">
        <f t="shared" si="55"/>
        <v>1966153</v>
      </c>
      <c r="CE47" s="11">
        <f t="shared" si="55"/>
        <v>314772</v>
      </c>
      <c r="CF47" s="11">
        <f t="shared" si="55"/>
        <v>-242795</v>
      </c>
      <c r="CG47" s="11">
        <f t="shared" si="55"/>
        <v>981627</v>
      </c>
      <c r="CH47" s="11">
        <f t="shared" si="55"/>
        <v>71977</v>
      </c>
      <c r="CI47" s="11">
        <f t="shared" si="55"/>
        <v>53644</v>
      </c>
      <c r="CJ47" s="11">
        <f t="shared" si="55"/>
        <v>792476</v>
      </c>
      <c r="CK47" s="11">
        <f t="shared" si="9"/>
        <v>2152000</v>
      </c>
      <c r="CL47" s="11">
        <f t="shared" si="56"/>
        <v>2086121</v>
      </c>
      <c r="CM47" s="11">
        <f t="shared" si="56"/>
        <v>2066959.3</v>
      </c>
      <c r="CN47" s="13">
        <f t="shared" si="57"/>
        <v>106.2266</v>
      </c>
      <c r="CO47" s="13">
        <f t="shared" si="57"/>
        <v>108.925</v>
      </c>
      <c r="CP47" s="13">
        <f t="shared" si="57"/>
        <v>0.1</v>
      </c>
      <c r="CQ47" s="11">
        <f t="shared" si="12"/>
        <v>201781</v>
      </c>
      <c r="CR47" s="13">
        <f t="shared" si="13"/>
        <v>101.67500000000001</v>
      </c>
      <c r="CS47" s="11">
        <f t="shared" si="14"/>
        <v>107017</v>
      </c>
      <c r="CT47" s="13">
        <f t="shared" si="15"/>
        <v>4.9000000000000004</v>
      </c>
      <c r="CU47" s="10">
        <f t="shared" si="16"/>
        <v>-3.688431</v>
      </c>
      <c r="CV47" s="11">
        <f t="shared" si="58"/>
        <v>1966153</v>
      </c>
      <c r="CW47" s="11">
        <f t="shared" si="58"/>
        <v>314772</v>
      </c>
      <c r="CX47" s="11">
        <f t="shared" si="58"/>
        <v>-242795</v>
      </c>
      <c r="CY47" s="11">
        <f t="shared" si="58"/>
        <v>981627</v>
      </c>
      <c r="CZ47" s="11">
        <f t="shared" si="58"/>
        <v>71977</v>
      </c>
      <c r="DA47" s="11">
        <f t="shared" si="58"/>
        <v>53644</v>
      </c>
      <c r="DB47" s="11">
        <f t="shared" si="58"/>
        <v>792476</v>
      </c>
      <c r="DC47" s="11">
        <f t="shared" si="18"/>
        <v>2152000</v>
      </c>
      <c r="DD47" s="11">
        <f t="shared" si="59"/>
        <v>2086121</v>
      </c>
      <c r="DE47" s="11">
        <f t="shared" si="59"/>
        <v>2066959.3</v>
      </c>
      <c r="DF47" s="13">
        <f t="shared" si="60"/>
        <v>106.2266</v>
      </c>
      <c r="DG47" s="13">
        <f t="shared" si="60"/>
        <v>108.925</v>
      </c>
      <c r="DH47" s="13">
        <f t="shared" si="60"/>
        <v>0.1</v>
      </c>
      <c r="DI47" s="11">
        <f t="shared" si="21"/>
        <v>201781</v>
      </c>
      <c r="DJ47" s="13">
        <f t="shared" si="22"/>
        <v>101.67500000000001</v>
      </c>
      <c r="DK47" s="11">
        <f t="shared" si="23"/>
        <v>107017</v>
      </c>
      <c r="DL47" s="13">
        <f t="shared" si="24"/>
        <v>4.9000000000000004</v>
      </c>
      <c r="DM47" s="10">
        <f t="shared" si="25"/>
        <v>-3.688431</v>
      </c>
      <c r="DN47" s="11">
        <f t="shared" si="61"/>
        <v>1966153</v>
      </c>
      <c r="DO47" s="11">
        <f t="shared" si="61"/>
        <v>314772</v>
      </c>
      <c r="DP47" s="11">
        <f t="shared" si="61"/>
        <v>-242795</v>
      </c>
      <c r="DQ47" s="11">
        <f t="shared" si="61"/>
        <v>981627</v>
      </c>
      <c r="DR47" s="11">
        <f t="shared" si="61"/>
        <v>71977</v>
      </c>
      <c r="DS47" s="11">
        <f t="shared" si="61"/>
        <v>53644</v>
      </c>
      <c r="DT47" s="11">
        <f t="shared" si="61"/>
        <v>792476</v>
      </c>
      <c r="DU47" s="11">
        <f t="shared" si="27"/>
        <v>2152000</v>
      </c>
      <c r="DV47" s="11">
        <f t="shared" si="62"/>
        <v>2086121</v>
      </c>
      <c r="DW47" s="11">
        <f t="shared" si="62"/>
        <v>2066959.3</v>
      </c>
      <c r="DX47" s="13">
        <f t="shared" si="63"/>
        <v>106.2266</v>
      </c>
      <c r="DY47" s="13">
        <f t="shared" si="63"/>
        <v>108.925</v>
      </c>
      <c r="DZ47" s="13">
        <f t="shared" si="63"/>
        <v>0.1</v>
      </c>
      <c r="EA47" s="11">
        <f t="shared" si="30"/>
        <v>201781</v>
      </c>
      <c r="EB47" s="13">
        <f t="shared" si="31"/>
        <v>101.67500000000001</v>
      </c>
      <c r="EC47" s="11">
        <f t="shared" si="32"/>
        <v>107017</v>
      </c>
      <c r="ED47" s="13">
        <f t="shared" si="33"/>
        <v>4.9000000000000004</v>
      </c>
      <c r="EE47" s="10">
        <f t="shared" si="34"/>
        <v>-3.688431</v>
      </c>
      <c r="EF47" s="11">
        <f t="shared" si="64"/>
        <v>1966153</v>
      </c>
      <c r="EG47" s="11">
        <f t="shared" si="64"/>
        <v>314772</v>
      </c>
      <c r="EH47" s="11">
        <f t="shared" si="64"/>
        <v>-242795</v>
      </c>
      <c r="EI47" s="11">
        <f t="shared" si="64"/>
        <v>981627</v>
      </c>
      <c r="EJ47" s="11">
        <f t="shared" si="64"/>
        <v>71977</v>
      </c>
      <c r="EK47" s="11">
        <f t="shared" si="64"/>
        <v>53644</v>
      </c>
      <c r="EL47" s="11">
        <f t="shared" si="64"/>
        <v>792476</v>
      </c>
      <c r="EM47" s="11">
        <f t="shared" si="36"/>
        <v>2152000</v>
      </c>
      <c r="EN47" s="11">
        <f t="shared" si="65"/>
        <v>2086121</v>
      </c>
      <c r="EO47" s="11">
        <f t="shared" si="65"/>
        <v>2066959.3</v>
      </c>
      <c r="EP47" s="13">
        <f t="shared" si="66"/>
        <v>106.2266</v>
      </c>
      <c r="EQ47" s="13">
        <f t="shared" si="66"/>
        <v>108.925</v>
      </c>
      <c r="ER47" s="13">
        <f t="shared" si="66"/>
        <v>0.1</v>
      </c>
      <c r="ES47" s="11">
        <f t="shared" si="39"/>
        <v>201781</v>
      </c>
      <c r="ET47" s="13">
        <f t="shared" si="40"/>
        <v>101.67500000000001</v>
      </c>
      <c r="EU47" s="11">
        <f t="shared" si="41"/>
        <v>107017</v>
      </c>
      <c r="EV47" s="13">
        <f t="shared" si="42"/>
        <v>4.9000000000000004</v>
      </c>
      <c r="EW47" s="10">
        <f t="shared" si="43"/>
        <v>-3.688431</v>
      </c>
    </row>
    <row r="48" spans="1:153">
      <c r="B48">
        <f t="shared" si="44"/>
        <v>2021</v>
      </c>
      <c r="C48" cm="1">
        <f t="array" ref="C48">INDEX(GMWSCEN!$A$2:$HJ$150,MATCH(1,(GMWSCEN!$HI$2:$HI$150=C$3)*(GMWSCEN!$HJ$2:$HJ$150=C$1),0),$B48-1973)</f>
        <v>319239</v>
      </c>
      <c r="D48" cm="1">
        <f t="array" ref="D48">INDEX(GMWSCEN!$A$2:$HJ$150,MATCH(1,(GMWSCEN!$HI$2:$HI$150=D$3)*(GMWSCEN!$HJ$2:$HJ$150=D$1),0),$B48-1973)</f>
        <v>3212</v>
      </c>
      <c r="E48" cm="1">
        <f t="array" ref="E48">INDEX(GMWSCEN!$A$2:$HJ$150,MATCH(1,(GMWSCEN!$HI$2:$HI$150=E$3)*(GMWSCEN!$HJ$2:$HJ$150=E$1),0),$B48-1973)</f>
        <v>-3236</v>
      </c>
      <c r="F48" cm="1">
        <f t="array" ref="F48">INDEX(GMWSCEN!$A$2:$HJ$150,MATCH(1,(GMWSCEN!$HI$2:$HI$150=F$3)*(GMWSCEN!$HJ$2:$HJ$150=F$1),0),$B48-1973)</f>
        <v>50774</v>
      </c>
      <c r="G48" cm="1">
        <f t="array" ref="G48">INDEX(GMWSCEN!$A$2:$HJ$150,MATCH(1,(GMWSCEN!$HI$2:$HI$150=G$3)*(GMWSCEN!$HJ$2:$HJ$150=G$1),0),$B48-1973)</f>
        <v>-24</v>
      </c>
      <c r="H48" cm="1">
        <f t="array" ref="H48">INDEX(GMWSCEN!$A$2:$HJ$150,MATCH(1,(GMWSCEN!$HI$2:$HI$150=H$3)*(GMWSCEN!$HJ$2:$HJ$150=H$1),0),$B48-1973)</f>
        <v>5587</v>
      </c>
      <c r="I48" cm="1">
        <f t="array" ref="I48">INDEX(GMWSCEN!$A$2:$HJ$150,MATCH(1,(GMWSCEN!$HI$2:$HI$150=I$3)*(GMWSCEN!$HJ$2:$HJ$150=I$1),0),$B48-1973)</f>
        <v>53125</v>
      </c>
      <c r="J48" cm="1">
        <f t="array" ref="J48">INDEX(GMWSCEN!$A$2:$HJ$150,MATCH(1,(GMWSCEN!$HI$2:$HI$150=J$3)*(GMWSCEN!$HJ$2:$HJ$150=J$1),0),$B48-1973)</f>
        <v>98280.29</v>
      </c>
      <c r="K48" cm="1">
        <f t="array" ref="K48">INDEX(GMWSCEN!$A$2:$HJ$150,MATCH(1,(GMWSCEN!$HI$2:$HI$150=K$3)*(GMWSCEN!$HJ$2:$HJ$150=K$1),0),$B48-1973)</f>
        <v>166719</v>
      </c>
      <c r="L48" cm="1">
        <f t="array" ref="L48">INDEX(GMWSCEN!$A$2:$HJ$150,MATCH(1,(GMWSCEN!$HI$2:$HI$150=L$3)*(GMWSCEN!$HJ$2:$HJ$150=L$1),0),$B48-1973)</f>
        <v>311908.2</v>
      </c>
      <c r="M48" cm="1">
        <f t="array" ref="M48">INDEX(GMWSCEN!$A$2:$HJ$150,MATCH(1,(GMWSCEN!$HI$2:$HI$150=M$3)*(GMWSCEN!$HJ$2:$HJ$150=M$1),0),$B48-1973)</f>
        <v>52.223880000000001</v>
      </c>
      <c r="N48" cm="1">
        <f t="array" ref="N48">INDEX(GMWSCEN!$A$2:$HJ$150,MATCH(1,(GMWSCEN!$HI$2:$HI$150=N$3)*(GMWSCEN!$HJ$2:$HJ$150=N$1),0),$B48-1973)</f>
        <v>55.6</v>
      </c>
      <c r="O48" cm="1">
        <f t="array" ref="O48">INDEX(GMWSCEN!$A$2:$HJ$150,MATCH(1,(GMWSCEN!$HI$2:$HI$150=O$3)*(GMWSCEN!$HJ$2:$HJ$150=O$1),0),$B48-1973)</f>
        <v>14.875</v>
      </c>
      <c r="P48" cm="1">
        <f t="array" ref="P48">INDEX(GMWSCEN!$A$2:$HJ$150,MATCH(1,(GMWSCEN!$HI$2:$HI$150=P$3)*(GMWSCEN!$HJ$2:$HJ$150=P$1),0),$B48-1973)</f>
        <v>30494</v>
      </c>
      <c r="Q48" cm="1">
        <f t="array" ref="Q48">INDEX(GMWSCEN!$A$2:$HJ$150,MATCH(1,(GMWSCEN!$HI$2:$HI$150=Q$3)*(GMWSCEN!$HJ$2:$HJ$150=Q$1),0),$B48-1973)</f>
        <v>76</v>
      </c>
      <c r="R48" cm="1">
        <f t="array" ref="R48">INDEX(GMWSCEN!$A$2:$HJ$150,MATCH(1,(GMWSCEN!$HI$2:$HI$150=R$3)*(GMWSCEN!$HJ$2:$HJ$150=R$1),0),$B48-1973)</f>
        <v>33700</v>
      </c>
      <c r="S48" cm="1">
        <f t="array" ref="S48">INDEX(GMWSCEN!$A$2:$HJ$150,MATCH(1,(GMWSCEN!$HI$2:$HI$150=S$3)*(GMWSCEN!$HJ$2:$HJ$150=S$1),0),$B48-1973)</f>
        <v>6.9</v>
      </c>
      <c r="T48" cm="1">
        <f t="array" ref="T48">INDEX(GMWSCEN!$A$2:$HJ$150,MATCH(1,(GMWSCEN!$HI$2:$HI$150=T$3)*(GMWSCEN!$HJ$2:$HJ$150=T$1),0),$B48-1973)</f>
        <v>2.3231510000000002</v>
      </c>
      <c r="U48" cm="1">
        <f t="array" ref="U48">INDEX(GMWSCEN!$A$2:$HJ$150,MATCH(1,(GMWSCEN!$HI$2:$HI$150=U$3)*(GMWSCEN!$HJ$2:$HJ$150=U$1),0),$B48-1973)</f>
        <v>319239</v>
      </c>
      <c r="V48" cm="1">
        <f t="array" ref="V48">INDEX(GMWSCEN!$A$2:$HJ$150,MATCH(1,(GMWSCEN!$HI$2:$HI$150=V$3)*(GMWSCEN!$HJ$2:$HJ$150=V$1),0),$B48-1973)</f>
        <v>3212</v>
      </c>
      <c r="W48" cm="1">
        <f t="array" ref="W48">INDEX(GMWSCEN!$A$2:$HJ$150,MATCH(1,(GMWSCEN!$HI$2:$HI$150=W$3)*(GMWSCEN!$HJ$2:$HJ$150=W$1),0),$B48-1973)</f>
        <v>-3236</v>
      </c>
      <c r="X48" cm="1">
        <f t="array" ref="X48">INDEX(GMWSCEN!$A$2:$HJ$150,MATCH(1,(GMWSCEN!$HI$2:$HI$150=X$3)*(GMWSCEN!$HJ$2:$HJ$150=X$1),0),$B48-1973)</f>
        <v>50774</v>
      </c>
      <c r="Y48" cm="1">
        <f t="array" ref="Y48">INDEX(GMWSCEN!$A$2:$HJ$150,MATCH(1,(GMWSCEN!$HI$2:$HI$150=Y$3)*(GMWSCEN!$HJ$2:$HJ$150=Y$1),0),$B48-1973)</f>
        <v>-24</v>
      </c>
      <c r="Z48" cm="1">
        <f t="array" ref="Z48">INDEX(GMWSCEN!$A$2:$HJ$150,MATCH(1,(GMWSCEN!$HI$2:$HI$150=Z$3)*(GMWSCEN!$HJ$2:$HJ$150=Z$1),0),$B48-1973)</f>
        <v>5587</v>
      </c>
      <c r="AA48" cm="1">
        <f t="array" ref="AA48">INDEX(GMWSCEN!$A$2:$HJ$150,MATCH(1,(GMWSCEN!$HI$2:$HI$150=AA$3)*(GMWSCEN!$HJ$2:$HJ$150=AA$1),0),$B48-1973)</f>
        <v>53125</v>
      </c>
      <c r="AB48" cm="1">
        <f t="array" ref="AB48">INDEX(GMWSCEN!$A$2:$HJ$150,MATCH(1,(GMWSCEN!$HI$2:$HI$150=AB$3)*(GMWSCEN!$HJ$2:$HJ$150=AB$1),0),$B48-1973)</f>
        <v>98280.29</v>
      </c>
      <c r="AC48" cm="1">
        <f t="array" ref="AC48">INDEX(GMWSCEN!$A$2:$HJ$150,MATCH(1,(GMWSCEN!$HI$2:$HI$150=AC$3)*(GMWSCEN!$HJ$2:$HJ$150=AC$1),0),$B48-1973)</f>
        <v>166719</v>
      </c>
      <c r="AD48" cm="1">
        <f t="array" ref="AD48">INDEX(GMWSCEN!$A$2:$HJ$150,MATCH(1,(GMWSCEN!$HI$2:$HI$150=AD$3)*(GMWSCEN!$HJ$2:$HJ$150=AD$1),0),$B48-1973)</f>
        <v>311908.2</v>
      </c>
      <c r="AE48" cm="1">
        <f t="array" ref="AE48">INDEX(GMWSCEN!$A$2:$HJ$150,MATCH(1,(GMWSCEN!$HI$2:$HI$150=AE$3)*(GMWSCEN!$HJ$2:$HJ$150=AE$1),0),$B48-1973)</f>
        <v>52.223880000000001</v>
      </c>
      <c r="AF48" cm="1">
        <f t="array" ref="AF48">INDEX(GMWSCEN!$A$2:$HJ$150,MATCH(1,(GMWSCEN!$HI$2:$HI$150=AF$3)*(GMWSCEN!$HJ$2:$HJ$150=AF$1),0),$B48-1973)</f>
        <v>55.6</v>
      </c>
      <c r="AG48" cm="1">
        <f t="array" ref="AG48">INDEX(GMWSCEN!$A$2:$HJ$150,MATCH(1,(GMWSCEN!$HI$2:$HI$150=AG$3)*(GMWSCEN!$HJ$2:$HJ$150=AG$1),0),$B48-1973)</f>
        <v>14.875</v>
      </c>
      <c r="AH48" cm="1">
        <f t="array" ref="AH48">INDEX(GMWSCEN!$A$2:$HJ$150,MATCH(1,(GMWSCEN!$HI$2:$HI$150=AH$3)*(GMWSCEN!$HJ$2:$HJ$150=AH$1),0),$B48-1973)</f>
        <v>30494</v>
      </c>
      <c r="AI48" cm="1">
        <f t="array" ref="AI48">INDEX(GMWSCEN!$A$2:$HJ$150,MATCH(1,(GMWSCEN!$HI$2:$HI$150=AI$3)*(GMWSCEN!$HJ$2:$HJ$150=AI$1),0),$B48-1973)</f>
        <v>76</v>
      </c>
      <c r="AJ48" cm="1">
        <f t="array" ref="AJ48">INDEX(GMWSCEN!$A$2:$HJ$150,MATCH(1,(GMWSCEN!$HI$2:$HI$150=AJ$3)*(GMWSCEN!$HJ$2:$HJ$150=AJ$1),0),$B48-1973)</f>
        <v>33700</v>
      </c>
      <c r="AK48" cm="1">
        <f t="array" ref="AK48">INDEX(GMWSCEN!$A$2:$HJ$150,MATCH(1,(GMWSCEN!$HI$2:$HI$150=AK$3)*(GMWSCEN!$HJ$2:$HJ$150=AK$1),0),$B48-1973)</f>
        <v>6.9</v>
      </c>
      <c r="AL48" cm="1">
        <f t="array" ref="AL48">INDEX(GMWSCEN!$A$2:$HJ$150,MATCH(1,(GMWSCEN!$HI$2:$HI$150=AL$3)*(GMWSCEN!$HJ$2:$HJ$150=AL$1),0),$B48-1973)</f>
        <v>2.3231510000000002</v>
      </c>
      <c r="AM48" cm="1">
        <f t="array" ref="AM48">INDEX(GMWSCEN!$A$2:$HJ$150,MATCH(1,(GMWSCEN!$HI$2:$HI$150=AM$3)*(GMWSCEN!$HJ$2:$HJ$150=AM$1),0),$B48-1973)</f>
        <v>319239</v>
      </c>
      <c r="AN48" cm="1">
        <f t="array" ref="AN48">INDEX(GMWSCEN!$A$2:$HJ$150,MATCH(1,(GMWSCEN!$HI$2:$HI$150=AN$3)*(GMWSCEN!$HJ$2:$HJ$150=AN$1),0),$B48-1973)</f>
        <v>3212</v>
      </c>
      <c r="AO48" cm="1">
        <f t="array" ref="AO48">INDEX(GMWSCEN!$A$2:$HJ$150,MATCH(1,(GMWSCEN!$HI$2:$HI$150=AO$3)*(GMWSCEN!$HJ$2:$HJ$150=AO$1),0),$B48-1973)</f>
        <v>-3236</v>
      </c>
      <c r="AP48" cm="1">
        <f t="array" ref="AP48">INDEX(GMWSCEN!$A$2:$HJ$150,MATCH(1,(GMWSCEN!$HI$2:$HI$150=AP$3)*(GMWSCEN!$HJ$2:$HJ$150=AP$1),0),$B48-1973)</f>
        <v>50774</v>
      </c>
      <c r="AQ48" cm="1">
        <f t="array" ref="AQ48">INDEX(GMWSCEN!$A$2:$HJ$150,MATCH(1,(GMWSCEN!$HI$2:$HI$150=AQ$3)*(GMWSCEN!$HJ$2:$HJ$150=AQ$1),0),$B48-1973)</f>
        <v>-24</v>
      </c>
      <c r="AR48" cm="1">
        <f t="array" ref="AR48">INDEX(GMWSCEN!$A$2:$HJ$150,MATCH(1,(GMWSCEN!$HI$2:$HI$150=AR$3)*(GMWSCEN!$HJ$2:$HJ$150=AR$1),0),$B48-1973)</f>
        <v>5587</v>
      </c>
      <c r="AS48" cm="1">
        <f t="array" ref="AS48">INDEX(GMWSCEN!$A$2:$HJ$150,MATCH(1,(GMWSCEN!$HI$2:$HI$150=AS$3)*(GMWSCEN!$HJ$2:$HJ$150=AS$1),0),$B48-1973)</f>
        <v>53125</v>
      </c>
      <c r="AT48" cm="1">
        <f t="array" ref="AT48">INDEX(GMWSCEN!$A$2:$HJ$150,MATCH(1,(GMWSCEN!$HI$2:$HI$150=AT$3)*(GMWSCEN!$HJ$2:$HJ$150=AT$1),0),$B48-1973)</f>
        <v>98280.29</v>
      </c>
      <c r="AU48" cm="1">
        <f t="array" ref="AU48">INDEX(GMWSCEN!$A$2:$HJ$150,MATCH(1,(GMWSCEN!$HI$2:$HI$150=AU$3)*(GMWSCEN!$HJ$2:$HJ$150=AU$1),0),$B48-1973)</f>
        <v>166719</v>
      </c>
      <c r="AV48" cm="1">
        <f t="array" ref="AV48">INDEX(GMWSCEN!$A$2:$HJ$150,MATCH(1,(GMWSCEN!$HI$2:$HI$150=AV$3)*(GMWSCEN!$HJ$2:$HJ$150=AV$1),0),$B48-1973)</f>
        <v>311908.2</v>
      </c>
      <c r="AW48" cm="1">
        <f t="array" ref="AW48">INDEX(GMWSCEN!$A$2:$HJ$150,MATCH(1,(GMWSCEN!$HI$2:$HI$150=AW$3)*(GMWSCEN!$HJ$2:$HJ$150=AW$1),0),$B48-1973)</f>
        <v>52.223880000000001</v>
      </c>
      <c r="AX48" cm="1">
        <f t="array" ref="AX48">INDEX(GMWSCEN!$A$2:$HJ$150,MATCH(1,(GMWSCEN!$HI$2:$HI$150=AX$3)*(GMWSCEN!$HJ$2:$HJ$150=AX$1),0),$B48-1973)</f>
        <v>55.6</v>
      </c>
      <c r="AY48" cm="1">
        <f t="array" ref="AY48">INDEX(GMWSCEN!$A$2:$HJ$150,MATCH(1,(GMWSCEN!$HI$2:$HI$150=AY$3)*(GMWSCEN!$HJ$2:$HJ$150=AY$1),0),$B48-1973)</f>
        <v>14.875</v>
      </c>
      <c r="AZ48" cm="1">
        <f t="array" ref="AZ48">INDEX(GMWSCEN!$A$2:$HJ$150,MATCH(1,(GMWSCEN!$HI$2:$HI$150=AZ$3)*(GMWSCEN!$HJ$2:$HJ$150=AZ$1),0),$B48-1973)</f>
        <v>30494</v>
      </c>
      <c r="BA48" cm="1">
        <f t="array" ref="BA48">INDEX(GMWSCEN!$A$2:$HJ$150,MATCH(1,(GMWSCEN!$HI$2:$HI$150=BA$3)*(GMWSCEN!$HJ$2:$HJ$150=BA$1),0),$B48-1973)</f>
        <v>76</v>
      </c>
      <c r="BB48" cm="1">
        <f t="array" ref="BB48">INDEX(GMWSCEN!$A$2:$HJ$150,MATCH(1,(GMWSCEN!$HI$2:$HI$150=BB$3)*(GMWSCEN!$HJ$2:$HJ$150=BB$1),0),$B48-1973)</f>
        <v>33700</v>
      </c>
      <c r="BC48" cm="1">
        <f t="array" ref="BC48">INDEX(GMWSCEN!$A$2:$HJ$150,MATCH(1,(GMWSCEN!$HI$2:$HI$150=BC$3)*(GMWSCEN!$HJ$2:$HJ$150=BC$1),0),$B48-1973)</f>
        <v>6.9</v>
      </c>
      <c r="BD48" cm="1">
        <f t="array" ref="BD48">INDEX(GMWSCEN!$A$2:$HJ$150,MATCH(1,(GMWSCEN!$HI$2:$HI$150=BD$3)*(GMWSCEN!$HJ$2:$HJ$150=BD$1),0),$B48-1973)</f>
        <v>2.3231510000000002</v>
      </c>
      <c r="BE48" cm="1">
        <f t="array" ref="BE48">INDEX(GMWSCEN!$A$2:$HJ$150,MATCH(1,(GMWSCEN!$HI$2:$HI$150=BE$3)*(GMWSCEN!$HJ$2:$HJ$150=BE$1),0),$B48-1973)</f>
        <v>319239</v>
      </c>
      <c r="BF48" cm="1">
        <f t="array" ref="BF48">INDEX(GMWSCEN!$A$2:$HJ$150,MATCH(1,(GMWSCEN!$HI$2:$HI$150=BF$3)*(GMWSCEN!$HJ$2:$HJ$150=BF$1),0),$B48-1973)</f>
        <v>3212</v>
      </c>
      <c r="BG48" cm="1">
        <f t="array" ref="BG48">INDEX(GMWSCEN!$A$2:$HJ$150,MATCH(1,(GMWSCEN!$HI$2:$HI$150=BG$3)*(GMWSCEN!$HJ$2:$HJ$150=BG$1),0),$B48-1973)</f>
        <v>-3236</v>
      </c>
      <c r="BH48" cm="1">
        <f t="array" ref="BH48">INDEX(GMWSCEN!$A$2:$HJ$150,MATCH(1,(GMWSCEN!$HI$2:$HI$150=BH$3)*(GMWSCEN!$HJ$2:$HJ$150=BH$1),0),$B48-1973)</f>
        <v>50774</v>
      </c>
      <c r="BI48" cm="1">
        <f t="array" ref="BI48">INDEX(GMWSCEN!$A$2:$HJ$150,MATCH(1,(GMWSCEN!$HI$2:$HI$150=BI$3)*(GMWSCEN!$HJ$2:$HJ$150=BI$1),0),$B48-1973)</f>
        <v>-24</v>
      </c>
      <c r="BJ48" cm="1">
        <f t="array" ref="BJ48">INDEX(GMWSCEN!$A$2:$HJ$150,MATCH(1,(GMWSCEN!$HI$2:$HI$150=BJ$3)*(GMWSCEN!$HJ$2:$HJ$150=BJ$1),0),$B48-1973)</f>
        <v>5587</v>
      </c>
      <c r="BK48" cm="1">
        <f t="array" ref="BK48">INDEX(GMWSCEN!$A$2:$HJ$150,MATCH(1,(GMWSCEN!$HI$2:$HI$150=BK$3)*(GMWSCEN!$HJ$2:$HJ$150=BK$1),0),$B48-1973)</f>
        <v>53125</v>
      </c>
      <c r="BL48" cm="1">
        <f t="array" ref="BL48">INDEX(GMWSCEN!$A$2:$HJ$150,MATCH(1,(GMWSCEN!$HI$2:$HI$150=BL$3)*(GMWSCEN!$HJ$2:$HJ$150=BL$1),0),$B48-1973)</f>
        <v>98280.29</v>
      </c>
      <c r="BM48" cm="1">
        <f t="array" ref="BM48">INDEX(GMWSCEN!$A$2:$HJ$150,MATCH(1,(GMWSCEN!$HI$2:$HI$150=BM$3)*(GMWSCEN!$HJ$2:$HJ$150=BM$1),0),$B48-1973)</f>
        <v>166719</v>
      </c>
      <c r="BN48" cm="1">
        <f t="array" ref="BN48">INDEX(GMWSCEN!$A$2:$HJ$150,MATCH(1,(GMWSCEN!$HI$2:$HI$150=BN$3)*(GMWSCEN!$HJ$2:$HJ$150=BN$1),0),$B48-1973)</f>
        <v>311908.2</v>
      </c>
      <c r="BO48" cm="1">
        <f t="array" ref="BO48">INDEX(GMWSCEN!$A$2:$HJ$150,MATCH(1,(GMWSCEN!$HI$2:$HI$150=BO$3)*(GMWSCEN!$HJ$2:$HJ$150=BO$1),0),$B48-1973)</f>
        <v>52.223880000000001</v>
      </c>
      <c r="BP48" cm="1">
        <f t="array" ref="BP48">INDEX(GMWSCEN!$A$2:$HJ$150,MATCH(1,(GMWSCEN!$HI$2:$HI$150=BP$3)*(GMWSCEN!$HJ$2:$HJ$150=BP$1),0),$B48-1973)</f>
        <v>55.6</v>
      </c>
      <c r="BQ48" cm="1">
        <f t="array" ref="BQ48">INDEX(GMWSCEN!$A$2:$HJ$150,MATCH(1,(GMWSCEN!$HI$2:$HI$150=BQ$3)*(GMWSCEN!$HJ$2:$HJ$150=BQ$1),0),$B48-1973)</f>
        <v>14.875</v>
      </c>
      <c r="BR48" cm="1">
        <f t="array" ref="BR48">INDEX(GMWSCEN!$A$2:$HJ$150,MATCH(1,(GMWSCEN!$HI$2:$HI$150=BR$3)*(GMWSCEN!$HJ$2:$HJ$150=BR$1),0),$B48-1973)</f>
        <v>30494</v>
      </c>
      <c r="BS48" cm="1">
        <f t="array" ref="BS48">INDEX(GMWSCEN!$A$2:$HJ$150,MATCH(1,(GMWSCEN!$HI$2:$HI$150=BS$3)*(GMWSCEN!$HJ$2:$HJ$150=BS$1),0),$B48-1973)</f>
        <v>76</v>
      </c>
      <c r="BT48" cm="1">
        <f t="array" ref="BT48">INDEX(GMWSCEN!$A$2:$HJ$150,MATCH(1,(GMWSCEN!$HI$2:$HI$150=BT$3)*(GMWSCEN!$HJ$2:$HJ$150=BT$1),0),$B48-1973)</f>
        <v>33700</v>
      </c>
      <c r="BU48" cm="1">
        <f t="array" ref="BU48">INDEX(GMWSCEN!$A$2:$HJ$150,MATCH(1,(GMWSCEN!$HI$2:$HI$150=BU$3)*(GMWSCEN!$HJ$2:$HJ$150=BU$1),0),$B48-1973)</f>
        <v>6.9</v>
      </c>
      <c r="BV48" cm="1">
        <f t="array" ref="BV48">INDEX(GMWSCEN!$A$2:$HJ$150,MATCH(1,(GMWSCEN!$HI$2:$HI$150=BV$3)*(GMWSCEN!$HJ$2:$HJ$150=BV$1),0),$B48-1973)</f>
        <v>2.3231510000000002</v>
      </c>
      <c r="BY48">
        <f t="shared" si="47"/>
        <v>1990</v>
      </c>
      <c r="CB48">
        <f t="shared" si="45"/>
        <v>2021</v>
      </c>
      <c r="CC48">
        <f t="shared" si="46"/>
        <v>202101</v>
      </c>
      <c r="CD48" s="11">
        <f t="shared" si="55"/>
        <v>2234338</v>
      </c>
      <c r="CE48" s="11">
        <f t="shared" si="55"/>
        <v>126282</v>
      </c>
      <c r="CF48" s="11">
        <f t="shared" si="55"/>
        <v>-71904</v>
      </c>
      <c r="CG48" s="11">
        <f t="shared" si="55"/>
        <v>937591</v>
      </c>
      <c r="CH48" s="11">
        <f t="shared" si="55"/>
        <v>54378</v>
      </c>
      <c r="CI48" s="11">
        <f t="shared" si="55"/>
        <v>55273</v>
      </c>
      <c r="CJ48" s="11">
        <f t="shared" si="55"/>
        <v>920960</v>
      </c>
      <c r="CK48" s="11">
        <f t="shared" si="9"/>
        <v>2381100</v>
      </c>
      <c r="CL48" s="11">
        <f t="shared" si="56"/>
        <v>2354396</v>
      </c>
      <c r="CM48" s="11">
        <f t="shared" si="56"/>
        <v>2217576.1</v>
      </c>
      <c r="CN48" s="13">
        <f t="shared" si="57"/>
        <v>105.356325</v>
      </c>
      <c r="CO48" s="13">
        <f t="shared" si="57"/>
        <v>113.24997500000001</v>
      </c>
      <c r="CP48" s="13">
        <f t="shared" si="57"/>
        <v>0.3</v>
      </c>
      <c r="CQ48" s="11">
        <f t="shared" si="12"/>
        <v>202265</v>
      </c>
      <c r="CR48" s="13">
        <f t="shared" si="13"/>
        <v>96.974999999999994</v>
      </c>
      <c r="CS48" s="11">
        <f t="shared" si="14"/>
        <v>121388</v>
      </c>
      <c r="CT48" s="13">
        <f t="shared" si="15"/>
        <v>4.3249999999999993</v>
      </c>
      <c r="CU48" s="10">
        <f t="shared" si="16"/>
        <v>1.274967</v>
      </c>
      <c r="CV48" s="11">
        <f t="shared" si="58"/>
        <v>2234338</v>
      </c>
      <c r="CW48" s="11">
        <f t="shared" si="58"/>
        <v>126282</v>
      </c>
      <c r="CX48" s="11">
        <f t="shared" si="58"/>
        <v>-71904</v>
      </c>
      <c r="CY48" s="11">
        <f t="shared" si="58"/>
        <v>937591</v>
      </c>
      <c r="CZ48" s="11">
        <f t="shared" si="58"/>
        <v>54378</v>
      </c>
      <c r="DA48" s="11">
        <f t="shared" si="58"/>
        <v>55273</v>
      </c>
      <c r="DB48" s="11">
        <f t="shared" si="58"/>
        <v>920960</v>
      </c>
      <c r="DC48" s="11">
        <f t="shared" si="18"/>
        <v>2381100</v>
      </c>
      <c r="DD48" s="11">
        <f t="shared" si="59"/>
        <v>2354396</v>
      </c>
      <c r="DE48" s="11">
        <f t="shared" si="59"/>
        <v>2217576.1</v>
      </c>
      <c r="DF48" s="13">
        <f t="shared" si="60"/>
        <v>105.356325</v>
      </c>
      <c r="DG48" s="13">
        <f t="shared" si="60"/>
        <v>113.24997500000001</v>
      </c>
      <c r="DH48" s="13">
        <f t="shared" si="60"/>
        <v>0.3</v>
      </c>
      <c r="DI48" s="11">
        <f t="shared" si="21"/>
        <v>202265</v>
      </c>
      <c r="DJ48" s="13">
        <f t="shared" si="22"/>
        <v>96.974999999999994</v>
      </c>
      <c r="DK48" s="11">
        <f t="shared" si="23"/>
        <v>121388</v>
      </c>
      <c r="DL48" s="13">
        <f t="shared" si="24"/>
        <v>4.3249999999999993</v>
      </c>
      <c r="DM48" s="10">
        <f t="shared" si="25"/>
        <v>1.274967</v>
      </c>
      <c r="DN48" s="11">
        <f t="shared" si="61"/>
        <v>2234338</v>
      </c>
      <c r="DO48" s="11">
        <f t="shared" si="61"/>
        <v>126282</v>
      </c>
      <c r="DP48" s="11">
        <f t="shared" si="61"/>
        <v>-71904</v>
      </c>
      <c r="DQ48" s="11">
        <f t="shared" si="61"/>
        <v>937591</v>
      </c>
      <c r="DR48" s="11">
        <f t="shared" si="61"/>
        <v>54378</v>
      </c>
      <c r="DS48" s="11">
        <f t="shared" si="61"/>
        <v>55273</v>
      </c>
      <c r="DT48" s="11">
        <f t="shared" si="61"/>
        <v>920960</v>
      </c>
      <c r="DU48" s="11">
        <f t="shared" si="27"/>
        <v>2381100</v>
      </c>
      <c r="DV48" s="11">
        <f t="shared" si="62"/>
        <v>2354396</v>
      </c>
      <c r="DW48" s="11">
        <f t="shared" si="62"/>
        <v>2217576.1</v>
      </c>
      <c r="DX48" s="13">
        <f t="shared" si="63"/>
        <v>105.356325</v>
      </c>
      <c r="DY48" s="13">
        <f t="shared" si="63"/>
        <v>113.24997500000001</v>
      </c>
      <c r="DZ48" s="13">
        <f t="shared" si="63"/>
        <v>0.3</v>
      </c>
      <c r="EA48" s="11">
        <f t="shared" si="30"/>
        <v>202265</v>
      </c>
      <c r="EB48" s="13">
        <f t="shared" si="31"/>
        <v>96.974999999999994</v>
      </c>
      <c r="EC48" s="11">
        <f t="shared" si="32"/>
        <v>121388</v>
      </c>
      <c r="ED48" s="13">
        <f t="shared" si="33"/>
        <v>4.3249999999999993</v>
      </c>
      <c r="EE48" s="10">
        <f t="shared" si="34"/>
        <v>1.274967</v>
      </c>
      <c r="EF48" s="11">
        <f t="shared" si="64"/>
        <v>2234338</v>
      </c>
      <c r="EG48" s="11">
        <f t="shared" si="64"/>
        <v>126282</v>
      </c>
      <c r="EH48" s="11">
        <f t="shared" si="64"/>
        <v>-71904</v>
      </c>
      <c r="EI48" s="11">
        <f t="shared" si="64"/>
        <v>937591</v>
      </c>
      <c r="EJ48" s="11">
        <f t="shared" si="64"/>
        <v>54378</v>
      </c>
      <c r="EK48" s="11">
        <f t="shared" si="64"/>
        <v>55273</v>
      </c>
      <c r="EL48" s="11">
        <f t="shared" si="64"/>
        <v>920960</v>
      </c>
      <c r="EM48" s="11">
        <f t="shared" si="36"/>
        <v>2381100</v>
      </c>
      <c r="EN48" s="11">
        <f t="shared" si="65"/>
        <v>2354396</v>
      </c>
      <c r="EO48" s="11">
        <f t="shared" si="65"/>
        <v>2217576.1</v>
      </c>
      <c r="EP48" s="13">
        <f t="shared" si="66"/>
        <v>105.356325</v>
      </c>
      <c r="EQ48" s="13">
        <f t="shared" si="66"/>
        <v>113.24997500000001</v>
      </c>
      <c r="ER48" s="13">
        <f t="shared" si="66"/>
        <v>0.3</v>
      </c>
      <c r="ES48" s="11">
        <f t="shared" si="39"/>
        <v>202265</v>
      </c>
      <c r="ET48" s="13">
        <f t="shared" si="40"/>
        <v>96.974999999999994</v>
      </c>
      <c r="EU48" s="11">
        <f t="shared" si="41"/>
        <v>121388</v>
      </c>
      <c r="EV48" s="13">
        <f t="shared" si="42"/>
        <v>4.3249999999999993</v>
      </c>
      <c r="EW48" s="10">
        <f t="shared" si="43"/>
        <v>1.274967</v>
      </c>
    </row>
    <row r="49" spans="1:153">
      <c r="B49">
        <f t="shared" si="44"/>
        <v>2022</v>
      </c>
      <c r="C49" cm="1">
        <f t="array" ref="C49">INDEX(GMWSCEN!$A$2:$HJ$150,MATCH(1,(GMWSCEN!$HI$2:$HI$150=C$3)*(GMWSCEN!$HJ$2:$HJ$150=C$1),0),$B49-1973)</f>
        <v>315744</v>
      </c>
      <c r="D49" cm="1">
        <f t="array" ref="D49">INDEX(GMWSCEN!$A$2:$HJ$150,MATCH(1,(GMWSCEN!$HI$2:$HI$150=D$3)*(GMWSCEN!$HJ$2:$HJ$150=D$1),0),$B49-1973)</f>
        <v>1084</v>
      </c>
      <c r="E49" cm="1">
        <f t="array" ref="E49">INDEX(GMWSCEN!$A$2:$HJ$150,MATCH(1,(GMWSCEN!$HI$2:$HI$150=E$3)*(GMWSCEN!$HJ$2:$HJ$150=E$1),0),$B49-1973)</f>
        <v>-143</v>
      </c>
      <c r="F49" cm="1">
        <f t="array" ref="F49">INDEX(GMWSCEN!$A$2:$HJ$150,MATCH(1,(GMWSCEN!$HI$2:$HI$150=F$3)*(GMWSCEN!$HJ$2:$HJ$150=F$1),0),$B49-1973)</f>
        <v>51384</v>
      </c>
      <c r="G49" cm="1">
        <f t="array" ref="G49">INDEX(GMWSCEN!$A$2:$HJ$150,MATCH(1,(GMWSCEN!$HI$2:$HI$150=G$3)*(GMWSCEN!$HJ$2:$HJ$150=G$1),0),$B49-1973)</f>
        <v>941</v>
      </c>
      <c r="H49" cm="1">
        <f t="array" ref="H49">INDEX(GMWSCEN!$A$2:$HJ$150,MATCH(1,(GMWSCEN!$HI$2:$HI$150=H$3)*(GMWSCEN!$HJ$2:$HJ$150=H$1),0),$B49-1973)</f>
        <v>5651</v>
      </c>
      <c r="I49" cm="1">
        <f t="array" ref="I49">INDEX(GMWSCEN!$A$2:$HJ$150,MATCH(1,(GMWSCEN!$HI$2:$HI$150=I$3)*(GMWSCEN!$HJ$2:$HJ$150=I$1),0),$B49-1973)</f>
        <v>56892</v>
      </c>
      <c r="J49" cm="1">
        <f t="array" ref="J49">INDEX(GMWSCEN!$A$2:$HJ$150,MATCH(1,(GMWSCEN!$HI$2:$HI$150=J$3)*(GMWSCEN!$HJ$2:$HJ$150=J$1),0),$B49-1973)</f>
        <v>99731.27</v>
      </c>
      <c r="K49" cm="1">
        <f t="array" ref="K49">INDEX(GMWSCEN!$A$2:$HJ$150,MATCH(1,(GMWSCEN!$HI$2:$HI$150=K$3)*(GMWSCEN!$HJ$2:$HJ$150=K$1),0),$B49-1973)</f>
        <v>170068</v>
      </c>
      <c r="L49" cm="1">
        <f t="array" ref="L49">INDEX(GMWSCEN!$A$2:$HJ$150,MATCH(1,(GMWSCEN!$HI$2:$HI$150=L$3)*(GMWSCEN!$HJ$2:$HJ$150=L$1),0),$B49-1973)</f>
        <v>313765.7</v>
      </c>
      <c r="M49" cm="1">
        <f t="array" ref="M49">INDEX(GMWSCEN!$A$2:$HJ$150,MATCH(1,(GMWSCEN!$HI$2:$HI$150=M$3)*(GMWSCEN!$HJ$2:$HJ$150=M$1),0),$B49-1973)</f>
        <v>53.86262</v>
      </c>
      <c r="N49" cm="1">
        <f t="array" ref="N49">INDEX(GMWSCEN!$A$2:$HJ$150,MATCH(1,(GMWSCEN!$HI$2:$HI$150=N$3)*(GMWSCEN!$HJ$2:$HJ$150=N$1),0),$B49-1973)</f>
        <v>56.4</v>
      </c>
      <c r="O49" cm="1">
        <f t="array" ref="O49">INDEX(GMWSCEN!$A$2:$HJ$150,MATCH(1,(GMWSCEN!$HI$2:$HI$150=O$3)*(GMWSCEN!$HJ$2:$HJ$150=O$1),0),$B49-1973)</f>
        <v>14.875</v>
      </c>
      <c r="P49" cm="1">
        <f t="array" ref="P49">INDEX(GMWSCEN!$A$2:$HJ$150,MATCH(1,(GMWSCEN!$HI$2:$HI$150=P$3)*(GMWSCEN!$HJ$2:$HJ$150=P$1),0),$B49-1973)</f>
        <v>30170</v>
      </c>
      <c r="Q49" cm="1">
        <f t="array" ref="Q49">INDEX(GMWSCEN!$A$2:$HJ$150,MATCH(1,(GMWSCEN!$HI$2:$HI$150=Q$3)*(GMWSCEN!$HJ$2:$HJ$150=Q$1),0),$B49-1973)</f>
        <v>74.8</v>
      </c>
      <c r="R49" cm="1">
        <f t="array" ref="R49">INDEX(GMWSCEN!$A$2:$HJ$150,MATCH(1,(GMWSCEN!$HI$2:$HI$150=R$3)*(GMWSCEN!$HJ$2:$HJ$150=R$1),0),$B49-1973)</f>
        <v>32997</v>
      </c>
      <c r="S49" cm="1">
        <f t="array" ref="S49">INDEX(GMWSCEN!$A$2:$HJ$150,MATCH(1,(GMWSCEN!$HI$2:$HI$150=S$3)*(GMWSCEN!$HJ$2:$HJ$150=S$1),0),$B49-1973)</f>
        <v>7.1</v>
      </c>
      <c r="T49" cm="1">
        <f t="array" ref="T49">INDEX(GMWSCEN!$A$2:$HJ$150,MATCH(1,(GMWSCEN!$HI$2:$HI$150=T$3)*(GMWSCEN!$HJ$2:$HJ$150=T$1),0),$B49-1973)</f>
        <v>0.62856670000000003</v>
      </c>
      <c r="U49" cm="1">
        <f t="array" ref="U49">INDEX(GMWSCEN!$A$2:$HJ$150,MATCH(1,(GMWSCEN!$HI$2:$HI$150=U$3)*(GMWSCEN!$HJ$2:$HJ$150=U$1),0),$B49-1973)</f>
        <v>315744</v>
      </c>
      <c r="V49" cm="1">
        <f t="array" ref="V49">INDEX(GMWSCEN!$A$2:$HJ$150,MATCH(1,(GMWSCEN!$HI$2:$HI$150=V$3)*(GMWSCEN!$HJ$2:$HJ$150=V$1),0),$B49-1973)</f>
        <v>1084</v>
      </c>
      <c r="W49" cm="1">
        <f t="array" ref="W49">INDEX(GMWSCEN!$A$2:$HJ$150,MATCH(1,(GMWSCEN!$HI$2:$HI$150=W$3)*(GMWSCEN!$HJ$2:$HJ$150=W$1),0),$B49-1973)</f>
        <v>-143</v>
      </c>
      <c r="X49" cm="1">
        <f t="array" ref="X49">INDEX(GMWSCEN!$A$2:$HJ$150,MATCH(1,(GMWSCEN!$HI$2:$HI$150=X$3)*(GMWSCEN!$HJ$2:$HJ$150=X$1),0),$B49-1973)</f>
        <v>51384</v>
      </c>
      <c r="Y49" cm="1">
        <f t="array" ref="Y49">INDEX(GMWSCEN!$A$2:$HJ$150,MATCH(1,(GMWSCEN!$HI$2:$HI$150=Y$3)*(GMWSCEN!$HJ$2:$HJ$150=Y$1),0),$B49-1973)</f>
        <v>941</v>
      </c>
      <c r="Z49" cm="1">
        <f t="array" ref="Z49">INDEX(GMWSCEN!$A$2:$HJ$150,MATCH(1,(GMWSCEN!$HI$2:$HI$150=Z$3)*(GMWSCEN!$HJ$2:$HJ$150=Z$1),0),$B49-1973)</f>
        <v>5651</v>
      </c>
      <c r="AA49" cm="1">
        <f t="array" ref="AA49">INDEX(GMWSCEN!$A$2:$HJ$150,MATCH(1,(GMWSCEN!$HI$2:$HI$150=AA$3)*(GMWSCEN!$HJ$2:$HJ$150=AA$1),0),$B49-1973)</f>
        <v>56892</v>
      </c>
      <c r="AB49" cm="1">
        <f t="array" ref="AB49">INDEX(GMWSCEN!$A$2:$HJ$150,MATCH(1,(GMWSCEN!$HI$2:$HI$150=AB$3)*(GMWSCEN!$HJ$2:$HJ$150=AB$1),0),$B49-1973)</f>
        <v>99731.27</v>
      </c>
      <c r="AC49" cm="1">
        <f t="array" ref="AC49">INDEX(GMWSCEN!$A$2:$HJ$150,MATCH(1,(GMWSCEN!$HI$2:$HI$150=AC$3)*(GMWSCEN!$HJ$2:$HJ$150=AC$1),0),$B49-1973)</f>
        <v>170068</v>
      </c>
      <c r="AD49" cm="1">
        <f t="array" ref="AD49">INDEX(GMWSCEN!$A$2:$HJ$150,MATCH(1,(GMWSCEN!$HI$2:$HI$150=AD$3)*(GMWSCEN!$HJ$2:$HJ$150=AD$1),0),$B49-1973)</f>
        <v>313765.7</v>
      </c>
      <c r="AE49" cm="1">
        <f t="array" ref="AE49">INDEX(GMWSCEN!$A$2:$HJ$150,MATCH(1,(GMWSCEN!$HI$2:$HI$150=AE$3)*(GMWSCEN!$HJ$2:$HJ$150=AE$1),0),$B49-1973)</f>
        <v>53.86262</v>
      </c>
      <c r="AF49" cm="1">
        <f t="array" ref="AF49">INDEX(GMWSCEN!$A$2:$HJ$150,MATCH(1,(GMWSCEN!$HI$2:$HI$150=AF$3)*(GMWSCEN!$HJ$2:$HJ$150=AF$1),0),$B49-1973)</f>
        <v>56.4</v>
      </c>
      <c r="AG49" cm="1">
        <f t="array" ref="AG49">INDEX(GMWSCEN!$A$2:$HJ$150,MATCH(1,(GMWSCEN!$HI$2:$HI$150=AG$3)*(GMWSCEN!$HJ$2:$HJ$150=AG$1),0),$B49-1973)</f>
        <v>14.875</v>
      </c>
      <c r="AH49" cm="1">
        <f t="array" ref="AH49">INDEX(GMWSCEN!$A$2:$HJ$150,MATCH(1,(GMWSCEN!$HI$2:$HI$150=AH$3)*(GMWSCEN!$HJ$2:$HJ$150=AH$1),0),$B49-1973)</f>
        <v>30170</v>
      </c>
      <c r="AI49" cm="1">
        <f t="array" ref="AI49">INDEX(GMWSCEN!$A$2:$HJ$150,MATCH(1,(GMWSCEN!$HI$2:$HI$150=AI$3)*(GMWSCEN!$HJ$2:$HJ$150=AI$1),0),$B49-1973)</f>
        <v>74.8</v>
      </c>
      <c r="AJ49" cm="1">
        <f t="array" ref="AJ49">INDEX(GMWSCEN!$A$2:$HJ$150,MATCH(1,(GMWSCEN!$HI$2:$HI$150=AJ$3)*(GMWSCEN!$HJ$2:$HJ$150=AJ$1),0),$B49-1973)</f>
        <v>32997</v>
      </c>
      <c r="AK49" cm="1">
        <f t="array" ref="AK49">INDEX(GMWSCEN!$A$2:$HJ$150,MATCH(1,(GMWSCEN!$HI$2:$HI$150=AK$3)*(GMWSCEN!$HJ$2:$HJ$150=AK$1),0),$B49-1973)</f>
        <v>7.1</v>
      </c>
      <c r="AL49" cm="1">
        <f t="array" ref="AL49">INDEX(GMWSCEN!$A$2:$HJ$150,MATCH(1,(GMWSCEN!$HI$2:$HI$150=AL$3)*(GMWSCEN!$HJ$2:$HJ$150=AL$1),0),$B49-1973)</f>
        <v>0.62856670000000003</v>
      </c>
      <c r="AM49" cm="1">
        <f t="array" ref="AM49">INDEX(GMWSCEN!$A$2:$HJ$150,MATCH(1,(GMWSCEN!$HI$2:$HI$150=AM$3)*(GMWSCEN!$HJ$2:$HJ$150=AM$1),0),$B49-1973)</f>
        <v>315744</v>
      </c>
      <c r="AN49" cm="1">
        <f t="array" ref="AN49">INDEX(GMWSCEN!$A$2:$HJ$150,MATCH(1,(GMWSCEN!$HI$2:$HI$150=AN$3)*(GMWSCEN!$HJ$2:$HJ$150=AN$1),0),$B49-1973)</f>
        <v>1084</v>
      </c>
      <c r="AO49" cm="1">
        <f t="array" ref="AO49">INDEX(GMWSCEN!$A$2:$HJ$150,MATCH(1,(GMWSCEN!$HI$2:$HI$150=AO$3)*(GMWSCEN!$HJ$2:$HJ$150=AO$1),0),$B49-1973)</f>
        <v>-143</v>
      </c>
      <c r="AP49" cm="1">
        <f t="array" ref="AP49">INDEX(GMWSCEN!$A$2:$HJ$150,MATCH(1,(GMWSCEN!$HI$2:$HI$150=AP$3)*(GMWSCEN!$HJ$2:$HJ$150=AP$1),0),$B49-1973)</f>
        <v>51384</v>
      </c>
      <c r="AQ49" cm="1">
        <f t="array" ref="AQ49">INDEX(GMWSCEN!$A$2:$HJ$150,MATCH(1,(GMWSCEN!$HI$2:$HI$150=AQ$3)*(GMWSCEN!$HJ$2:$HJ$150=AQ$1),0),$B49-1973)</f>
        <v>941</v>
      </c>
      <c r="AR49" cm="1">
        <f t="array" ref="AR49">INDEX(GMWSCEN!$A$2:$HJ$150,MATCH(1,(GMWSCEN!$HI$2:$HI$150=AR$3)*(GMWSCEN!$HJ$2:$HJ$150=AR$1),0),$B49-1973)</f>
        <v>5651</v>
      </c>
      <c r="AS49" cm="1">
        <f t="array" ref="AS49">INDEX(GMWSCEN!$A$2:$HJ$150,MATCH(1,(GMWSCEN!$HI$2:$HI$150=AS$3)*(GMWSCEN!$HJ$2:$HJ$150=AS$1),0),$B49-1973)</f>
        <v>56892</v>
      </c>
      <c r="AT49" cm="1">
        <f t="array" ref="AT49">INDEX(GMWSCEN!$A$2:$HJ$150,MATCH(1,(GMWSCEN!$HI$2:$HI$150=AT$3)*(GMWSCEN!$HJ$2:$HJ$150=AT$1),0),$B49-1973)</f>
        <v>99731.27</v>
      </c>
      <c r="AU49" cm="1">
        <f t="array" ref="AU49">INDEX(GMWSCEN!$A$2:$HJ$150,MATCH(1,(GMWSCEN!$HI$2:$HI$150=AU$3)*(GMWSCEN!$HJ$2:$HJ$150=AU$1),0),$B49-1973)</f>
        <v>170068</v>
      </c>
      <c r="AV49" cm="1">
        <f t="array" ref="AV49">INDEX(GMWSCEN!$A$2:$HJ$150,MATCH(1,(GMWSCEN!$HI$2:$HI$150=AV$3)*(GMWSCEN!$HJ$2:$HJ$150=AV$1),0),$B49-1973)</f>
        <v>313765.7</v>
      </c>
      <c r="AW49" cm="1">
        <f t="array" ref="AW49">INDEX(GMWSCEN!$A$2:$HJ$150,MATCH(1,(GMWSCEN!$HI$2:$HI$150=AW$3)*(GMWSCEN!$HJ$2:$HJ$150=AW$1),0),$B49-1973)</f>
        <v>53.86262</v>
      </c>
      <c r="AX49" cm="1">
        <f t="array" ref="AX49">INDEX(GMWSCEN!$A$2:$HJ$150,MATCH(1,(GMWSCEN!$HI$2:$HI$150=AX$3)*(GMWSCEN!$HJ$2:$HJ$150=AX$1),0),$B49-1973)</f>
        <v>56.4</v>
      </c>
      <c r="AY49" cm="1">
        <f t="array" ref="AY49">INDEX(GMWSCEN!$A$2:$HJ$150,MATCH(1,(GMWSCEN!$HI$2:$HI$150=AY$3)*(GMWSCEN!$HJ$2:$HJ$150=AY$1),0),$B49-1973)</f>
        <v>14.875</v>
      </c>
      <c r="AZ49" cm="1">
        <f t="array" ref="AZ49">INDEX(GMWSCEN!$A$2:$HJ$150,MATCH(1,(GMWSCEN!$HI$2:$HI$150=AZ$3)*(GMWSCEN!$HJ$2:$HJ$150=AZ$1),0),$B49-1973)</f>
        <v>30170</v>
      </c>
      <c r="BA49" cm="1">
        <f t="array" ref="BA49">INDEX(GMWSCEN!$A$2:$HJ$150,MATCH(1,(GMWSCEN!$HI$2:$HI$150=BA$3)*(GMWSCEN!$HJ$2:$HJ$150=BA$1),0),$B49-1973)</f>
        <v>74.8</v>
      </c>
      <c r="BB49" cm="1">
        <f t="array" ref="BB49">INDEX(GMWSCEN!$A$2:$HJ$150,MATCH(1,(GMWSCEN!$HI$2:$HI$150=BB$3)*(GMWSCEN!$HJ$2:$HJ$150=BB$1),0),$B49-1973)</f>
        <v>32997</v>
      </c>
      <c r="BC49" cm="1">
        <f t="array" ref="BC49">INDEX(GMWSCEN!$A$2:$HJ$150,MATCH(1,(GMWSCEN!$HI$2:$HI$150=BC$3)*(GMWSCEN!$HJ$2:$HJ$150=BC$1),0),$B49-1973)</f>
        <v>7.1</v>
      </c>
      <c r="BD49" cm="1">
        <f t="array" ref="BD49">INDEX(GMWSCEN!$A$2:$HJ$150,MATCH(1,(GMWSCEN!$HI$2:$HI$150=BD$3)*(GMWSCEN!$HJ$2:$HJ$150=BD$1),0),$B49-1973)</f>
        <v>0.62856670000000003</v>
      </c>
      <c r="BE49" cm="1">
        <f t="array" ref="BE49">INDEX(GMWSCEN!$A$2:$HJ$150,MATCH(1,(GMWSCEN!$HI$2:$HI$150=BE$3)*(GMWSCEN!$HJ$2:$HJ$150=BE$1),0),$B49-1973)</f>
        <v>315744</v>
      </c>
      <c r="BF49" cm="1">
        <f t="array" ref="BF49">INDEX(GMWSCEN!$A$2:$HJ$150,MATCH(1,(GMWSCEN!$HI$2:$HI$150=BF$3)*(GMWSCEN!$HJ$2:$HJ$150=BF$1),0),$B49-1973)</f>
        <v>1084</v>
      </c>
      <c r="BG49" cm="1">
        <f t="array" ref="BG49">INDEX(GMWSCEN!$A$2:$HJ$150,MATCH(1,(GMWSCEN!$HI$2:$HI$150=BG$3)*(GMWSCEN!$HJ$2:$HJ$150=BG$1),0),$B49-1973)</f>
        <v>-143</v>
      </c>
      <c r="BH49" cm="1">
        <f t="array" ref="BH49">INDEX(GMWSCEN!$A$2:$HJ$150,MATCH(1,(GMWSCEN!$HI$2:$HI$150=BH$3)*(GMWSCEN!$HJ$2:$HJ$150=BH$1),0),$B49-1973)</f>
        <v>51384</v>
      </c>
      <c r="BI49" cm="1">
        <f t="array" ref="BI49">INDEX(GMWSCEN!$A$2:$HJ$150,MATCH(1,(GMWSCEN!$HI$2:$HI$150=BI$3)*(GMWSCEN!$HJ$2:$HJ$150=BI$1),0),$B49-1973)</f>
        <v>941</v>
      </c>
      <c r="BJ49" cm="1">
        <f t="array" ref="BJ49">INDEX(GMWSCEN!$A$2:$HJ$150,MATCH(1,(GMWSCEN!$HI$2:$HI$150=BJ$3)*(GMWSCEN!$HJ$2:$HJ$150=BJ$1),0),$B49-1973)</f>
        <v>5651</v>
      </c>
      <c r="BK49" cm="1">
        <f t="array" ref="BK49">INDEX(GMWSCEN!$A$2:$HJ$150,MATCH(1,(GMWSCEN!$HI$2:$HI$150=BK$3)*(GMWSCEN!$HJ$2:$HJ$150=BK$1),0),$B49-1973)</f>
        <v>56892</v>
      </c>
      <c r="BL49" cm="1">
        <f t="array" ref="BL49">INDEX(GMWSCEN!$A$2:$HJ$150,MATCH(1,(GMWSCEN!$HI$2:$HI$150=BL$3)*(GMWSCEN!$HJ$2:$HJ$150=BL$1),0),$B49-1973)</f>
        <v>99731.27</v>
      </c>
      <c r="BM49" cm="1">
        <f t="array" ref="BM49">INDEX(GMWSCEN!$A$2:$HJ$150,MATCH(1,(GMWSCEN!$HI$2:$HI$150=BM$3)*(GMWSCEN!$HJ$2:$HJ$150=BM$1),0),$B49-1973)</f>
        <v>170068</v>
      </c>
      <c r="BN49" cm="1">
        <f t="array" ref="BN49">INDEX(GMWSCEN!$A$2:$HJ$150,MATCH(1,(GMWSCEN!$HI$2:$HI$150=BN$3)*(GMWSCEN!$HJ$2:$HJ$150=BN$1),0),$B49-1973)</f>
        <v>313765.7</v>
      </c>
      <c r="BO49" cm="1">
        <f t="array" ref="BO49">INDEX(GMWSCEN!$A$2:$HJ$150,MATCH(1,(GMWSCEN!$HI$2:$HI$150=BO$3)*(GMWSCEN!$HJ$2:$HJ$150=BO$1),0),$B49-1973)</f>
        <v>53.86262</v>
      </c>
      <c r="BP49" cm="1">
        <f t="array" ref="BP49">INDEX(GMWSCEN!$A$2:$HJ$150,MATCH(1,(GMWSCEN!$HI$2:$HI$150=BP$3)*(GMWSCEN!$HJ$2:$HJ$150=BP$1),0),$B49-1973)</f>
        <v>56.4</v>
      </c>
      <c r="BQ49" cm="1">
        <f t="array" ref="BQ49">INDEX(GMWSCEN!$A$2:$HJ$150,MATCH(1,(GMWSCEN!$HI$2:$HI$150=BQ$3)*(GMWSCEN!$HJ$2:$HJ$150=BQ$1),0),$B49-1973)</f>
        <v>14.875</v>
      </c>
      <c r="BR49" cm="1">
        <f t="array" ref="BR49">INDEX(GMWSCEN!$A$2:$HJ$150,MATCH(1,(GMWSCEN!$HI$2:$HI$150=BR$3)*(GMWSCEN!$HJ$2:$HJ$150=BR$1),0),$B49-1973)</f>
        <v>30170</v>
      </c>
      <c r="BS49" cm="1">
        <f t="array" ref="BS49">INDEX(GMWSCEN!$A$2:$HJ$150,MATCH(1,(GMWSCEN!$HI$2:$HI$150=BS$3)*(GMWSCEN!$HJ$2:$HJ$150=BS$1),0),$B49-1973)</f>
        <v>74.8</v>
      </c>
      <c r="BT49" cm="1">
        <f t="array" ref="BT49">INDEX(GMWSCEN!$A$2:$HJ$150,MATCH(1,(GMWSCEN!$HI$2:$HI$150=BT$3)*(GMWSCEN!$HJ$2:$HJ$150=BT$1),0),$B49-1973)</f>
        <v>32997</v>
      </c>
      <c r="BU49" cm="1">
        <f t="array" ref="BU49">INDEX(GMWSCEN!$A$2:$HJ$150,MATCH(1,(GMWSCEN!$HI$2:$HI$150=BU$3)*(GMWSCEN!$HJ$2:$HJ$150=BU$1),0),$B49-1973)</f>
        <v>7.1</v>
      </c>
      <c r="BV49" cm="1">
        <f t="array" ref="BV49">INDEX(GMWSCEN!$A$2:$HJ$150,MATCH(1,(GMWSCEN!$HI$2:$HI$150=BV$3)*(GMWSCEN!$HJ$2:$HJ$150=BV$1),0),$B49-1973)</f>
        <v>0.62856670000000003</v>
      </c>
      <c r="BY49">
        <f t="shared" si="47"/>
        <v>1990</v>
      </c>
      <c r="CB49">
        <f t="shared" si="45"/>
        <v>2022</v>
      </c>
      <c r="CC49">
        <f t="shared" si="46"/>
        <v>202201</v>
      </c>
      <c r="CD49" s="11">
        <f t="shared" si="55"/>
        <v>2272395</v>
      </c>
      <c r="CE49" s="11">
        <f t="shared" si="55"/>
        <v>127860</v>
      </c>
      <c r="CF49" s="11">
        <f t="shared" si="55"/>
        <v>-81935</v>
      </c>
      <c r="CG49" s="11">
        <f t="shared" si="55"/>
        <v>1051029</v>
      </c>
      <c r="CH49" s="11">
        <f t="shared" si="55"/>
        <v>45925</v>
      </c>
      <c r="CI49" s="11">
        <f t="shared" si="55"/>
        <v>60410</v>
      </c>
      <c r="CJ49" s="11">
        <f t="shared" si="55"/>
        <v>1029504</v>
      </c>
      <c r="CK49" s="11">
        <f t="shared" si="9"/>
        <v>2539700</v>
      </c>
      <c r="CL49" s="11">
        <f t="shared" si="56"/>
        <v>2555445</v>
      </c>
      <c r="CM49" s="11">
        <f t="shared" si="56"/>
        <v>2252450.7000000002</v>
      </c>
      <c r="CN49" s="13">
        <f t="shared" si="57"/>
        <v>112.454125</v>
      </c>
      <c r="CO49" s="13">
        <f t="shared" si="57"/>
        <v>124.60832499999999</v>
      </c>
      <c r="CP49" s="13">
        <f t="shared" si="57"/>
        <v>2.8125</v>
      </c>
      <c r="CQ49" s="11">
        <f t="shared" si="12"/>
        <v>196735</v>
      </c>
      <c r="CR49" s="13">
        <f t="shared" si="13"/>
        <v>94.5</v>
      </c>
      <c r="CS49" s="11">
        <f t="shared" si="14"/>
        <v>128767</v>
      </c>
      <c r="CT49" s="13">
        <f t="shared" si="15"/>
        <v>3.9</v>
      </c>
      <c r="CU49" s="10">
        <f t="shared" si="16"/>
        <v>0.56562420000000002</v>
      </c>
      <c r="CV49" s="11">
        <f t="shared" si="58"/>
        <v>2272395</v>
      </c>
      <c r="CW49" s="11">
        <f t="shared" si="58"/>
        <v>127860</v>
      </c>
      <c r="CX49" s="11">
        <f t="shared" si="58"/>
        <v>-81935</v>
      </c>
      <c r="CY49" s="11">
        <f t="shared" si="58"/>
        <v>1051029</v>
      </c>
      <c r="CZ49" s="11">
        <f t="shared" si="58"/>
        <v>45925</v>
      </c>
      <c r="DA49" s="11">
        <f t="shared" si="58"/>
        <v>60410</v>
      </c>
      <c r="DB49" s="11">
        <f t="shared" si="58"/>
        <v>1029504</v>
      </c>
      <c r="DC49" s="11">
        <f t="shared" si="18"/>
        <v>2539700</v>
      </c>
      <c r="DD49" s="11">
        <f t="shared" si="59"/>
        <v>2555445</v>
      </c>
      <c r="DE49" s="11">
        <f t="shared" si="59"/>
        <v>2252450.7000000002</v>
      </c>
      <c r="DF49" s="13">
        <f t="shared" si="60"/>
        <v>112.454125</v>
      </c>
      <c r="DG49" s="13">
        <f t="shared" si="60"/>
        <v>124.60832499999999</v>
      </c>
      <c r="DH49" s="13">
        <f t="shared" si="60"/>
        <v>2.8125</v>
      </c>
      <c r="DI49" s="11">
        <f t="shared" si="21"/>
        <v>196735</v>
      </c>
      <c r="DJ49" s="13">
        <f t="shared" si="22"/>
        <v>94.5</v>
      </c>
      <c r="DK49" s="11">
        <f t="shared" si="23"/>
        <v>128767</v>
      </c>
      <c r="DL49" s="13">
        <f t="shared" si="24"/>
        <v>3.9</v>
      </c>
      <c r="DM49" s="10">
        <f t="shared" si="25"/>
        <v>0.56562420000000002</v>
      </c>
      <c r="DN49" s="11">
        <f t="shared" si="61"/>
        <v>2272395</v>
      </c>
      <c r="DO49" s="11">
        <f t="shared" si="61"/>
        <v>127860</v>
      </c>
      <c r="DP49" s="11">
        <f t="shared" si="61"/>
        <v>-81935</v>
      </c>
      <c r="DQ49" s="11">
        <f t="shared" si="61"/>
        <v>1051029</v>
      </c>
      <c r="DR49" s="11">
        <f t="shared" si="61"/>
        <v>45925</v>
      </c>
      <c r="DS49" s="11">
        <f t="shared" si="61"/>
        <v>60410</v>
      </c>
      <c r="DT49" s="11">
        <f t="shared" si="61"/>
        <v>1029504</v>
      </c>
      <c r="DU49" s="11">
        <f t="shared" si="27"/>
        <v>2539700</v>
      </c>
      <c r="DV49" s="11">
        <f t="shared" si="62"/>
        <v>2555445</v>
      </c>
      <c r="DW49" s="11">
        <f t="shared" si="62"/>
        <v>2252450.7000000002</v>
      </c>
      <c r="DX49" s="13">
        <f t="shared" si="63"/>
        <v>112.454125</v>
      </c>
      <c r="DY49" s="13">
        <f t="shared" si="63"/>
        <v>124.60832499999999</v>
      </c>
      <c r="DZ49" s="13">
        <f t="shared" si="63"/>
        <v>2.8125</v>
      </c>
      <c r="EA49" s="11">
        <f t="shared" si="30"/>
        <v>196735</v>
      </c>
      <c r="EB49" s="13">
        <f t="shared" si="31"/>
        <v>94.5</v>
      </c>
      <c r="EC49" s="11">
        <f t="shared" si="32"/>
        <v>128767</v>
      </c>
      <c r="ED49" s="13">
        <f t="shared" si="33"/>
        <v>3.9</v>
      </c>
      <c r="EE49" s="10">
        <f t="shared" si="34"/>
        <v>0.56562420000000002</v>
      </c>
      <c r="EF49" s="11">
        <f t="shared" si="64"/>
        <v>2272395</v>
      </c>
      <c r="EG49" s="11">
        <f t="shared" si="64"/>
        <v>127860</v>
      </c>
      <c r="EH49" s="11">
        <f t="shared" si="64"/>
        <v>-81935</v>
      </c>
      <c r="EI49" s="11">
        <f t="shared" si="64"/>
        <v>1051029</v>
      </c>
      <c r="EJ49" s="11">
        <f t="shared" si="64"/>
        <v>45925</v>
      </c>
      <c r="EK49" s="11">
        <f t="shared" si="64"/>
        <v>60410</v>
      </c>
      <c r="EL49" s="11">
        <f t="shared" si="64"/>
        <v>1029504</v>
      </c>
      <c r="EM49" s="11">
        <f t="shared" si="36"/>
        <v>2539700</v>
      </c>
      <c r="EN49" s="11">
        <f t="shared" si="65"/>
        <v>2555445</v>
      </c>
      <c r="EO49" s="11">
        <f t="shared" si="65"/>
        <v>2252450.7000000002</v>
      </c>
      <c r="EP49" s="13">
        <f t="shared" si="66"/>
        <v>112.454125</v>
      </c>
      <c r="EQ49" s="13">
        <f t="shared" si="66"/>
        <v>124.60832499999999</v>
      </c>
      <c r="ER49" s="13">
        <f t="shared" si="66"/>
        <v>2.8125</v>
      </c>
      <c r="ES49" s="11">
        <f t="shared" si="39"/>
        <v>196735</v>
      </c>
      <c r="ET49" s="13">
        <f t="shared" si="40"/>
        <v>94.5</v>
      </c>
      <c r="EU49" s="11">
        <f t="shared" si="41"/>
        <v>128767</v>
      </c>
      <c r="EV49" s="13">
        <f t="shared" si="42"/>
        <v>3.9</v>
      </c>
      <c r="EW49" s="10">
        <f t="shared" si="43"/>
        <v>0.56562420000000002</v>
      </c>
    </row>
    <row r="50" spans="1:153">
      <c r="B50">
        <f t="shared" si="44"/>
        <v>2023</v>
      </c>
      <c r="C50" cm="1">
        <f t="array" ref="C50">INDEX(GMWSCEN!$A$2:$HJ$150,MATCH(1,(GMWSCEN!$HI$2:$HI$150=C$3)*(GMWSCEN!$HJ$2:$HJ$150=C$1),0),$B50-1973)</f>
        <v>314148</v>
      </c>
      <c r="D50" cm="1">
        <f t="array" ref="D50">INDEX(GMWSCEN!$A$2:$HJ$150,MATCH(1,(GMWSCEN!$HI$2:$HI$150=D$3)*(GMWSCEN!$HJ$2:$HJ$150=D$1),0),$B50-1973)</f>
        <v>1129</v>
      </c>
      <c r="E50" cm="1">
        <f t="array" ref="E50">INDEX(GMWSCEN!$A$2:$HJ$150,MATCH(1,(GMWSCEN!$HI$2:$HI$150=E$3)*(GMWSCEN!$HJ$2:$HJ$150=E$1),0),$B50-1973)</f>
        <v>813</v>
      </c>
      <c r="F50" cm="1">
        <f t="array" ref="F50">INDEX(GMWSCEN!$A$2:$HJ$150,MATCH(1,(GMWSCEN!$HI$2:$HI$150=F$3)*(GMWSCEN!$HJ$2:$HJ$150=F$1),0),$B50-1973)</f>
        <v>54213</v>
      </c>
      <c r="G50" cm="1">
        <f t="array" ref="G50">INDEX(GMWSCEN!$A$2:$HJ$150,MATCH(1,(GMWSCEN!$HI$2:$HI$150=G$3)*(GMWSCEN!$HJ$2:$HJ$150=G$1),0),$B50-1973)</f>
        <v>1942</v>
      </c>
      <c r="H50" cm="1">
        <f t="array" ref="H50">INDEX(GMWSCEN!$A$2:$HJ$150,MATCH(1,(GMWSCEN!$HI$2:$HI$150=H$3)*(GMWSCEN!$HJ$2:$HJ$150=H$1),0),$B50-1973)</f>
        <v>5079</v>
      </c>
      <c r="I50" cm="1">
        <f t="array" ref="I50">INDEX(GMWSCEN!$A$2:$HJ$150,MATCH(1,(GMWSCEN!$HI$2:$HI$150=I$3)*(GMWSCEN!$HJ$2:$HJ$150=I$1),0),$B50-1973)</f>
        <v>60105</v>
      </c>
      <c r="J50" cm="1">
        <f t="array" ref="J50">INDEX(GMWSCEN!$A$2:$HJ$150,MATCH(1,(GMWSCEN!$HI$2:$HI$150=J$3)*(GMWSCEN!$HJ$2:$HJ$150=J$1),0),$B50-1973)</f>
        <v>101559.6</v>
      </c>
      <c r="K50" cm="1">
        <f t="array" ref="K50">INDEX(GMWSCEN!$A$2:$HJ$150,MATCH(1,(GMWSCEN!$HI$2:$HI$150=K$3)*(GMWSCEN!$HJ$2:$HJ$150=K$1),0),$B50-1973)</f>
        <v>170954</v>
      </c>
      <c r="L50" cm="1">
        <f t="array" ref="L50">INDEX(GMWSCEN!$A$2:$HJ$150,MATCH(1,(GMWSCEN!$HI$2:$HI$150=L$3)*(GMWSCEN!$HJ$2:$HJ$150=L$1),0),$B50-1973)</f>
        <v>315123</v>
      </c>
      <c r="M50" cm="1">
        <f t="array" ref="M50">INDEX(GMWSCEN!$A$2:$HJ$150,MATCH(1,(GMWSCEN!$HI$2:$HI$150=M$3)*(GMWSCEN!$HJ$2:$HJ$150=M$1),0),$B50-1973)</f>
        <v>54.418300000000002</v>
      </c>
      <c r="N50" cm="1">
        <f t="array" ref="N50">INDEX(GMWSCEN!$A$2:$HJ$150,MATCH(1,(GMWSCEN!$HI$2:$HI$150=N$3)*(GMWSCEN!$HJ$2:$HJ$150=N$1),0),$B50-1973)</f>
        <v>57.466670000000001</v>
      </c>
      <c r="O50" cm="1">
        <f t="array" ref="O50">INDEX(GMWSCEN!$A$2:$HJ$150,MATCH(1,(GMWSCEN!$HI$2:$HI$150=O$3)*(GMWSCEN!$HJ$2:$HJ$150=O$1),0),$B50-1973)</f>
        <v>13.875</v>
      </c>
      <c r="P50" cm="1">
        <f t="array" ref="P50">INDEX(GMWSCEN!$A$2:$HJ$150,MATCH(1,(GMWSCEN!$HI$2:$HI$150=P$3)*(GMWSCEN!$HJ$2:$HJ$150=P$1),0),$B50-1973)</f>
        <v>29755</v>
      </c>
      <c r="Q50" cm="1">
        <f t="array" ref="Q50">INDEX(GMWSCEN!$A$2:$HJ$150,MATCH(1,(GMWSCEN!$HI$2:$HI$150=Q$3)*(GMWSCEN!$HJ$2:$HJ$150=Q$1),0),$B50-1973)</f>
        <v>74</v>
      </c>
      <c r="R50" cm="1">
        <f t="array" ref="R50">INDEX(GMWSCEN!$A$2:$HJ$150,MATCH(1,(GMWSCEN!$HI$2:$HI$150=R$3)*(GMWSCEN!$HJ$2:$HJ$150=R$1),0),$B50-1973)</f>
        <v>32703</v>
      </c>
      <c r="S50" cm="1">
        <f t="array" ref="S50">INDEX(GMWSCEN!$A$2:$HJ$150,MATCH(1,(GMWSCEN!$HI$2:$HI$150=S$3)*(GMWSCEN!$HJ$2:$HJ$150=S$1),0),$B50-1973)</f>
        <v>7.5</v>
      </c>
      <c r="T50" cm="1">
        <f t="array" ref="T50">INDEX(GMWSCEN!$A$2:$HJ$150,MATCH(1,(GMWSCEN!$HI$2:$HI$150=T$3)*(GMWSCEN!$HJ$2:$HJ$150=T$1),0),$B50-1973)</f>
        <v>-0.30984879999999998</v>
      </c>
      <c r="U50" cm="1">
        <f t="array" ref="U50">INDEX(GMWSCEN!$A$2:$HJ$150,MATCH(1,(GMWSCEN!$HI$2:$HI$150=U$3)*(GMWSCEN!$HJ$2:$HJ$150=U$1),0),$B50-1973)</f>
        <v>314148</v>
      </c>
      <c r="V50" cm="1">
        <f t="array" ref="V50">INDEX(GMWSCEN!$A$2:$HJ$150,MATCH(1,(GMWSCEN!$HI$2:$HI$150=V$3)*(GMWSCEN!$HJ$2:$HJ$150=V$1),0),$B50-1973)</f>
        <v>1129</v>
      </c>
      <c r="W50" cm="1">
        <f t="array" ref="W50">INDEX(GMWSCEN!$A$2:$HJ$150,MATCH(1,(GMWSCEN!$HI$2:$HI$150=W$3)*(GMWSCEN!$HJ$2:$HJ$150=W$1),0),$B50-1973)</f>
        <v>813</v>
      </c>
      <c r="X50" cm="1">
        <f t="array" ref="X50">INDEX(GMWSCEN!$A$2:$HJ$150,MATCH(1,(GMWSCEN!$HI$2:$HI$150=X$3)*(GMWSCEN!$HJ$2:$HJ$150=X$1),0),$B50-1973)</f>
        <v>54213</v>
      </c>
      <c r="Y50" cm="1">
        <f t="array" ref="Y50">INDEX(GMWSCEN!$A$2:$HJ$150,MATCH(1,(GMWSCEN!$HI$2:$HI$150=Y$3)*(GMWSCEN!$HJ$2:$HJ$150=Y$1),0),$B50-1973)</f>
        <v>1942</v>
      </c>
      <c r="Z50" cm="1">
        <f t="array" ref="Z50">INDEX(GMWSCEN!$A$2:$HJ$150,MATCH(1,(GMWSCEN!$HI$2:$HI$150=Z$3)*(GMWSCEN!$HJ$2:$HJ$150=Z$1),0),$B50-1973)</f>
        <v>5079</v>
      </c>
      <c r="AA50" cm="1">
        <f t="array" ref="AA50">INDEX(GMWSCEN!$A$2:$HJ$150,MATCH(1,(GMWSCEN!$HI$2:$HI$150=AA$3)*(GMWSCEN!$HJ$2:$HJ$150=AA$1),0),$B50-1973)</f>
        <v>60105</v>
      </c>
      <c r="AB50" cm="1">
        <f t="array" ref="AB50">INDEX(GMWSCEN!$A$2:$HJ$150,MATCH(1,(GMWSCEN!$HI$2:$HI$150=AB$3)*(GMWSCEN!$HJ$2:$HJ$150=AB$1),0),$B50-1973)</f>
        <v>101559.6</v>
      </c>
      <c r="AC50" cm="1">
        <f t="array" ref="AC50">INDEX(GMWSCEN!$A$2:$HJ$150,MATCH(1,(GMWSCEN!$HI$2:$HI$150=AC$3)*(GMWSCEN!$HJ$2:$HJ$150=AC$1),0),$B50-1973)</f>
        <v>170954</v>
      </c>
      <c r="AD50" cm="1">
        <f t="array" ref="AD50">INDEX(GMWSCEN!$A$2:$HJ$150,MATCH(1,(GMWSCEN!$HI$2:$HI$150=AD$3)*(GMWSCEN!$HJ$2:$HJ$150=AD$1),0),$B50-1973)</f>
        <v>315123</v>
      </c>
      <c r="AE50" cm="1">
        <f t="array" ref="AE50">INDEX(GMWSCEN!$A$2:$HJ$150,MATCH(1,(GMWSCEN!$HI$2:$HI$150=AE$3)*(GMWSCEN!$HJ$2:$HJ$150=AE$1),0),$B50-1973)</f>
        <v>54.418300000000002</v>
      </c>
      <c r="AF50" cm="1">
        <f t="array" ref="AF50">INDEX(GMWSCEN!$A$2:$HJ$150,MATCH(1,(GMWSCEN!$HI$2:$HI$150=AF$3)*(GMWSCEN!$HJ$2:$HJ$150=AF$1),0),$B50-1973)</f>
        <v>57.466670000000001</v>
      </c>
      <c r="AG50" cm="1">
        <f t="array" ref="AG50">INDEX(GMWSCEN!$A$2:$HJ$150,MATCH(1,(GMWSCEN!$HI$2:$HI$150=AG$3)*(GMWSCEN!$HJ$2:$HJ$150=AG$1),0),$B50-1973)</f>
        <v>13.875</v>
      </c>
      <c r="AH50" cm="1">
        <f t="array" ref="AH50">INDEX(GMWSCEN!$A$2:$HJ$150,MATCH(1,(GMWSCEN!$HI$2:$HI$150=AH$3)*(GMWSCEN!$HJ$2:$HJ$150=AH$1),0),$B50-1973)</f>
        <v>29755</v>
      </c>
      <c r="AI50" cm="1">
        <f t="array" ref="AI50">INDEX(GMWSCEN!$A$2:$HJ$150,MATCH(1,(GMWSCEN!$HI$2:$HI$150=AI$3)*(GMWSCEN!$HJ$2:$HJ$150=AI$1),0),$B50-1973)</f>
        <v>74</v>
      </c>
      <c r="AJ50" cm="1">
        <f t="array" ref="AJ50">INDEX(GMWSCEN!$A$2:$HJ$150,MATCH(1,(GMWSCEN!$HI$2:$HI$150=AJ$3)*(GMWSCEN!$HJ$2:$HJ$150=AJ$1),0),$B50-1973)</f>
        <v>32703</v>
      </c>
      <c r="AK50" cm="1">
        <f t="array" ref="AK50">INDEX(GMWSCEN!$A$2:$HJ$150,MATCH(1,(GMWSCEN!$HI$2:$HI$150=AK$3)*(GMWSCEN!$HJ$2:$HJ$150=AK$1),0),$B50-1973)</f>
        <v>7.5</v>
      </c>
      <c r="AL50" cm="1">
        <f t="array" ref="AL50">INDEX(GMWSCEN!$A$2:$HJ$150,MATCH(1,(GMWSCEN!$HI$2:$HI$150=AL$3)*(GMWSCEN!$HJ$2:$HJ$150=AL$1),0),$B50-1973)</f>
        <v>-0.30984879999999998</v>
      </c>
      <c r="AM50" cm="1">
        <f t="array" ref="AM50">INDEX(GMWSCEN!$A$2:$HJ$150,MATCH(1,(GMWSCEN!$HI$2:$HI$150=AM$3)*(GMWSCEN!$HJ$2:$HJ$150=AM$1),0),$B50-1973)</f>
        <v>314148</v>
      </c>
      <c r="AN50" cm="1">
        <f t="array" ref="AN50">INDEX(GMWSCEN!$A$2:$HJ$150,MATCH(1,(GMWSCEN!$HI$2:$HI$150=AN$3)*(GMWSCEN!$HJ$2:$HJ$150=AN$1),0),$B50-1973)</f>
        <v>1129</v>
      </c>
      <c r="AO50" cm="1">
        <f t="array" ref="AO50">INDEX(GMWSCEN!$A$2:$HJ$150,MATCH(1,(GMWSCEN!$HI$2:$HI$150=AO$3)*(GMWSCEN!$HJ$2:$HJ$150=AO$1),0),$B50-1973)</f>
        <v>813</v>
      </c>
      <c r="AP50" cm="1">
        <f t="array" ref="AP50">INDEX(GMWSCEN!$A$2:$HJ$150,MATCH(1,(GMWSCEN!$HI$2:$HI$150=AP$3)*(GMWSCEN!$HJ$2:$HJ$150=AP$1),0),$B50-1973)</f>
        <v>54213</v>
      </c>
      <c r="AQ50" cm="1">
        <f t="array" ref="AQ50">INDEX(GMWSCEN!$A$2:$HJ$150,MATCH(1,(GMWSCEN!$HI$2:$HI$150=AQ$3)*(GMWSCEN!$HJ$2:$HJ$150=AQ$1),0),$B50-1973)</f>
        <v>1942</v>
      </c>
      <c r="AR50" cm="1">
        <f t="array" ref="AR50">INDEX(GMWSCEN!$A$2:$HJ$150,MATCH(1,(GMWSCEN!$HI$2:$HI$150=AR$3)*(GMWSCEN!$HJ$2:$HJ$150=AR$1),0),$B50-1973)</f>
        <v>5079</v>
      </c>
      <c r="AS50" cm="1">
        <f t="array" ref="AS50">INDEX(GMWSCEN!$A$2:$HJ$150,MATCH(1,(GMWSCEN!$HI$2:$HI$150=AS$3)*(GMWSCEN!$HJ$2:$HJ$150=AS$1),0),$B50-1973)</f>
        <v>60105</v>
      </c>
      <c r="AT50" cm="1">
        <f t="array" ref="AT50">INDEX(GMWSCEN!$A$2:$HJ$150,MATCH(1,(GMWSCEN!$HI$2:$HI$150=AT$3)*(GMWSCEN!$HJ$2:$HJ$150=AT$1),0),$B50-1973)</f>
        <v>101559.6</v>
      </c>
      <c r="AU50" cm="1">
        <f t="array" ref="AU50">INDEX(GMWSCEN!$A$2:$HJ$150,MATCH(1,(GMWSCEN!$HI$2:$HI$150=AU$3)*(GMWSCEN!$HJ$2:$HJ$150=AU$1),0),$B50-1973)</f>
        <v>170954</v>
      </c>
      <c r="AV50" cm="1">
        <f t="array" ref="AV50">INDEX(GMWSCEN!$A$2:$HJ$150,MATCH(1,(GMWSCEN!$HI$2:$HI$150=AV$3)*(GMWSCEN!$HJ$2:$HJ$150=AV$1),0),$B50-1973)</f>
        <v>315123</v>
      </c>
      <c r="AW50" cm="1">
        <f t="array" ref="AW50">INDEX(GMWSCEN!$A$2:$HJ$150,MATCH(1,(GMWSCEN!$HI$2:$HI$150=AW$3)*(GMWSCEN!$HJ$2:$HJ$150=AW$1),0),$B50-1973)</f>
        <v>54.418300000000002</v>
      </c>
      <c r="AX50" cm="1">
        <f t="array" ref="AX50">INDEX(GMWSCEN!$A$2:$HJ$150,MATCH(1,(GMWSCEN!$HI$2:$HI$150=AX$3)*(GMWSCEN!$HJ$2:$HJ$150=AX$1),0),$B50-1973)</f>
        <v>57.466670000000001</v>
      </c>
      <c r="AY50" cm="1">
        <f t="array" ref="AY50">INDEX(GMWSCEN!$A$2:$HJ$150,MATCH(1,(GMWSCEN!$HI$2:$HI$150=AY$3)*(GMWSCEN!$HJ$2:$HJ$150=AY$1),0),$B50-1973)</f>
        <v>13.875</v>
      </c>
      <c r="AZ50" cm="1">
        <f t="array" ref="AZ50">INDEX(GMWSCEN!$A$2:$HJ$150,MATCH(1,(GMWSCEN!$HI$2:$HI$150=AZ$3)*(GMWSCEN!$HJ$2:$HJ$150=AZ$1),0),$B50-1973)</f>
        <v>29755</v>
      </c>
      <c r="BA50" cm="1">
        <f t="array" ref="BA50">INDEX(GMWSCEN!$A$2:$HJ$150,MATCH(1,(GMWSCEN!$HI$2:$HI$150=BA$3)*(GMWSCEN!$HJ$2:$HJ$150=BA$1),0),$B50-1973)</f>
        <v>74</v>
      </c>
      <c r="BB50" cm="1">
        <f t="array" ref="BB50">INDEX(GMWSCEN!$A$2:$HJ$150,MATCH(1,(GMWSCEN!$HI$2:$HI$150=BB$3)*(GMWSCEN!$HJ$2:$HJ$150=BB$1),0),$B50-1973)</f>
        <v>32703</v>
      </c>
      <c r="BC50" cm="1">
        <f t="array" ref="BC50">INDEX(GMWSCEN!$A$2:$HJ$150,MATCH(1,(GMWSCEN!$HI$2:$HI$150=BC$3)*(GMWSCEN!$HJ$2:$HJ$150=BC$1),0),$B50-1973)</f>
        <v>7.5</v>
      </c>
      <c r="BD50" cm="1">
        <f t="array" ref="BD50">INDEX(GMWSCEN!$A$2:$HJ$150,MATCH(1,(GMWSCEN!$HI$2:$HI$150=BD$3)*(GMWSCEN!$HJ$2:$HJ$150=BD$1),0),$B50-1973)</f>
        <v>-0.30984879999999998</v>
      </c>
      <c r="BE50" cm="1">
        <f t="array" ref="BE50">INDEX(GMWSCEN!$A$2:$HJ$150,MATCH(1,(GMWSCEN!$HI$2:$HI$150=BE$3)*(GMWSCEN!$HJ$2:$HJ$150=BE$1),0),$B50-1973)</f>
        <v>314148</v>
      </c>
      <c r="BF50" cm="1">
        <f t="array" ref="BF50">INDEX(GMWSCEN!$A$2:$HJ$150,MATCH(1,(GMWSCEN!$HI$2:$HI$150=BF$3)*(GMWSCEN!$HJ$2:$HJ$150=BF$1),0),$B50-1973)</f>
        <v>1129</v>
      </c>
      <c r="BG50" cm="1">
        <f t="array" ref="BG50">INDEX(GMWSCEN!$A$2:$HJ$150,MATCH(1,(GMWSCEN!$HI$2:$HI$150=BG$3)*(GMWSCEN!$HJ$2:$HJ$150=BG$1),0),$B50-1973)</f>
        <v>813</v>
      </c>
      <c r="BH50" cm="1">
        <f t="array" ref="BH50">INDEX(GMWSCEN!$A$2:$HJ$150,MATCH(1,(GMWSCEN!$HI$2:$HI$150=BH$3)*(GMWSCEN!$HJ$2:$HJ$150=BH$1),0),$B50-1973)</f>
        <v>54213</v>
      </c>
      <c r="BI50" cm="1">
        <f t="array" ref="BI50">INDEX(GMWSCEN!$A$2:$HJ$150,MATCH(1,(GMWSCEN!$HI$2:$HI$150=BI$3)*(GMWSCEN!$HJ$2:$HJ$150=BI$1),0),$B50-1973)</f>
        <v>1942</v>
      </c>
      <c r="BJ50" cm="1">
        <f t="array" ref="BJ50">INDEX(GMWSCEN!$A$2:$HJ$150,MATCH(1,(GMWSCEN!$HI$2:$HI$150=BJ$3)*(GMWSCEN!$HJ$2:$HJ$150=BJ$1),0),$B50-1973)</f>
        <v>5079</v>
      </c>
      <c r="BK50" cm="1">
        <f t="array" ref="BK50">INDEX(GMWSCEN!$A$2:$HJ$150,MATCH(1,(GMWSCEN!$HI$2:$HI$150=BK$3)*(GMWSCEN!$HJ$2:$HJ$150=BK$1),0),$B50-1973)</f>
        <v>60105</v>
      </c>
      <c r="BL50" cm="1">
        <f t="array" ref="BL50">INDEX(GMWSCEN!$A$2:$HJ$150,MATCH(1,(GMWSCEN!$HI$2:$HI$150=BL$3)*(GMWSCEN!$HJ$2:$HJ$150=BL$1),0),$B50-1973)</f>
        <v>101559.6</v>
      </c>
      <c r="BM50" cm="1">
        <f t="array" ref="BM50">INDEX(GMWSCEN!$A$2:$HJ$150,MATCH(1,(GMWSCEN!$HI$2:$HI$150=BM$3)*(GMWSCEN!$HJ$2:$HJ$150=BM$1),0),$B50-1973)</f>
        <v>170954</v>
      </c>
      <c r="BN50" cm="1">
        <f t="array" ref="BN50">INDEX(GMWSCEN!$A$2:$HJ$150,MATCH(1,(GMWSCEN!$HI$2:$HI$150=BN$3)*(GMWSCEN!$HJ$2:$HJ$150=BN$1),0),$B50-1973)</f>
        <v>315123</v>
      </c>
      <c r="BO50" cm="1">
        <f t="array" ref="BO50">INDEX(GMWSCEN!$A$2:$HJ$150,MATCH(1,(GMWSCEN!$HI$2:$HI$150=BO$3)*(GMWSCEN!$HJ$2:$HJ$150=BO$1),0),$B50-1973)</f>
        <v>54.418300000000002</v>
      </c>
      <c r="BP50" cm="1">
        <f t="array" ref="BP50">INDEX(GMWSCEN!$A$2:$HJ$150,MATCH(1,(GMWSCEN!$HI$2:$HI$150=BP$3)*(GMWSCEN!$HJ$2:$HJ$150=BP$1),0),$B50-1973)</f>
        <v>57.466670000000001</v>
      </c>
      <c r="BQ50" cm="1">
        <f t="array" ref="BQ50">INDEX(GMWSCEN!$A$2:$HJ$150,MATCH(1,(GMWSCEN!$HI$2:$HI$150=BQ$3)*(GMWSCEN!$HJ$2:$HJ$150=BQ$1),0),$B50-1973)</f>
        <v>13.875</v>
      </c>
      <c r="BR50" cm="1">
        <f t="array" ref="BR50">INDEX(GMWSCEN!$A$2:$HJ$150,MATCH(1,(GMWSCEN!$HI$2:$HI$150=BR$3)*(GMWSCEN!$HJ$2:$HJ$150=BR$1),0),$B50-1973)</f>
        <v>29755</v>
      </c>
      <c r="BS50" cm="1">
        <f t="array" ref="BS50">INDEX(GMWSCEN!$A$2:$HJ$150,MATCH(1,(GMWSCEN!$HI$2:$HI$150=BS$3)*(GMWSCEN!$HJ$2:$HJ$150=BS$1),0),$B50-1973)</f>
        <v>74</v>
      </c>
      <c r="BT50" cm="1">
        <f t="array" ref="BT50">INDEX(GMWSCEN!$A$2:$HJ$150,MATCH(1,(GMWSCEN!$HI$2:$HI$150=BT$3)*(GMWSCEN!$HJ$2:$HJ$150=BT$1),0),$B50-1973)</f>
        <v>32703</v>
      </c>
      <c r="BU50" cm="1">
        <f t="array" ref="BU50">INDEX(GMWSCEN!$A$2:$HJ$150,MATCH(1,(GMWSCEN!$HI$2:$HI$150=BU$3)*(GMWSCEN!$HJ$2:$HJ$150=BU$1),0),$B50-1973)</f>
        <v>7.5</v>
      </c>
      <c r="BV50" cm="1">
        <f t="array" ref="BV50">INDEX(GMWSCEN!$A$2:$HJ$150,MATCH(1,(GMWSCEN!$HI$2:$HI$150=BV$3)*(GMWSCEN!$HJ$2:$HJ$150=BV$1),0),$B50-1973)</f>
        <v>-0.30984879999999998</v>
      </c>
      <c r="BY50">
        <f t="shared" si="47"/>
        <v>1990</v>
      </c>
      <c r="CB50">
        <f t="shared" si="45"/>
        <v>2023</v>
      </c>
      <c r="CC50">
        <f t="shared" si="46"/>
        <v>202301</v>
      </c>
      <c r="CD50" s="11">
        <f t="shared" si="55"/>
        <v>2274295</v>
      </c>
      <c r="CE50" s="11">
        <f t="shared" si="55"/>
        <v>121429</v>
      </c>
      <c r="CF50" s="11">
        <f t="shared" si="55"/>
        <v>-51363</v>
      </c>
      <c r="CG50" s="11">
        <f t="shared" si="55"/>
        <v>1081125</v>
      </c>
      <c r="CH50" s="11">
        <f t="shared" si="55"/>
        <v>70066</v>
      </c>
      <c r="CI50" s="11">
        <f t="shared" si="55"/>
        <v>65199</v>
      </c>
      <c r="CJ50" s="11">
        <f t="shared" si="55"/>
        <v>1094961</v>
      </c>
      <c r="CK50" s="11">
        <f t="shared" si="9"/>
        <v>2694300</v>
      </c>
      <c r="CL50" s="11">
        <f t="shared" si="56"/>
        <v>2714804</v>
      </c>
      <c r="CM50" s="11">
        <f t="shared" si="56"/>
        <v>2282397.7000000002</v>
      </c>
      <c r="CN50" s="13">
        <f t="shared" si="57"/>
        <v>119.368775</v>
      </c>
      <c r="CO50" s="13">
        <f t="shared" si="57"/>
        <v>131.67502500000001</v>
      </c>
      <c r="CP50" s="13">
        <f t="shared" si="57"/>
        <v>5.1875</v>
      </c>
      <c r="CQ50" s="11">
        <f t="shared" si="12"/>
        <v>200551</v>
      </c>
      <c r="CR50" s="13">
        <f t="shared" si="13"/>
        <v>94.725000000000009</v>
      </c>
      <c r="CS50" s="11">
        <f t="shared" si="14"/>
        <v>129946</v>
      </c>
      <c r="CT50" s="13">
        <f t="shared" si="15"/>
        <v>4.1000000000000005</v>
      </c>
      <c r="CU50" s="10">
        <f t="shared" si="16"/>
        <v>-0.65469739999999998</v>
      </c>
      <c r="CV50" s="11">
        <f t="shared" si="58"/>
        <v>2274295</v>
      </c>
      <c r="CW50" s="11">
        <f t="shared" si="58"/>
        <v>121429</v>
      </c>
      <c r="CX50" s="11">
        <f t="shared" si="58"/>
        <v>-51363</v>
      </c>
      <c r="CY50" s="11">
        <f t="shared" si="58"/>
        <v>1081125</v>
      </c>
      <c r="CZ50" s="11">
        <f t="shared" si="58"/>
        <v>70066</v>
      </c>
      <c r="DA50" s="11">
        <f t="shared" si="58"/>
        <v>65199</v>
      </c>
      <c r="DB50" s="11">
        <f t="shared" si="58"/>
        <v>1094961</v>
      </c>
      <c r="DC50" s="11">
        <f t="shared" si="18"/>
        <v>2694300</v>
      </c>
      <c r="DD50" s="11">
        <f t="shared" si="59"/>
        <v>2714804</v>
      </c>
      <c r="DE50" s="11">
        <f t="shared" si="59"/>
        <v>2282397.7000000002</v>
      </c>
      <c r="DF50" s="13">
        <f t="shared" si="60"/>
        <v>119.368775</v>
      </c>
      <c r="DG50" s="13">
        <f t="shared" si="60"/>
        <v>131.67502500000001</v>
      </c>
      <c r="DH50" s="13">
        <f t="shared" si="60"/>
        <v>5.1875</v>
      </c>
      <c r="DI50" s="11">
        <f t="shared" si="21"/>
        <v>200551</v>
      </c>
      <c r="DJ50" s="13">
        <f t="shared" si="22"/>
        <v>94.725000000000009</v>
      </c>
      <c r="DK50" s="11">
        <f t="shared" si="23"/>
        <v>129946</v>
      </c>
      <c r="DL50" s="13">
        <f t="shared" si="24"/>
        <v>4.1000000000000005</v>
      </c>
      <c r="DM50" s="10">
        <f t="shared" si="25"/>
        <v>-0.65469739999999998</v>
      </c>
      <c r="DN50" s="11">
        <f t="shared" si="61"/>
        <v>2274295</v>
      </c>
      <c r="DO50" s="11">
        <f t="shared" si="61"/>
        <v>121429</v>
      </c>
      <c r="DP50" s="11">
        <f t="shared" si="61"/>
        <v>-51363</v>
      </c>
      <c r="DQ50" s="11">
        <f t="shared" si="61"/>
        <v>1081125</v>
      </c>
      <c r="DR50" s="11">
        <f t="shared" si="61"/>
        <v>70066</v>
      </c>
      <c r="DS50" s="11">
        <f t="shared" si="61"/>
        <v>65199</v>
      </c>
      <c r="DT50" s="11">
        <f t="shared" si="61"/>
        <v>1094961</v>
      </c>
      <c r="DU50" s="11">
        <f t="shared" si="27"/>
        <v>2694300</v>
      </c>
      <c r="DV50" s="11">
        <f t="shared" si="62"/>
        <v>2714804</v>
      </c>
      <c r="DW50" s="11">
        <f t="shared" si="62"/>
        <v>2282397.7000000002</v>
      </c>
      <c r="DX50" s="13">
        <f t="shared" si="63"/>
        <v>119.368775</v>
      </c>
      <c r="DY50" s="13">
        <f t="shared" si="63"/>
        <v>131.67502500000001</v>
      </c>
      <c r="DZ50" s="13">
        <f t="shared" si="63"/>
        <v>5.1875</v>
      </c>
      <c r="EA50" s="11">
        <f t="shared" si="30"/>
        <v>200551</v>
      </c>
      <c r="EB50" s="13">
        <f t="shared" si="31"/>
        <v>94.725000000000009</v>
      </c>
      <c r="EC50" s="11">
        <f t="shared" si="32"/>
        <v>129946</v>
      </c>
      <c r="ED50" s="13">
        <f t="shared" si="33"/>
        <v>4.1000000000000005</v>
      </c>
      <c r="EE50" s="10">
        <f t="shared" si="34"/>
        <v>-0.65469739999999998</v>
      </c>
      <c r="EF50" s="11">
        <f t="shared" si="64"/>
        <v>2274295</v>
      </c>
      <c r="EG50" s="11">
        <f t="shared" si="64"/>
        <v>121429</v>
      </c>
      <c r="EH50" s="11">
        <f t="shared" si="64"/>
        <v>-51363</v>
      </c>
      <c r="EI50" s="11">
        <f t="shared" si="64"/>
        <v>1081125</v>
      </c>
      <c r="EJ50" s="11">
        <f t="shared" si="64"/>
        <v>70066</v>
      </c>
      <c r="EK50" s="11">
        <f t="shared" si="64"/>
        <v>65199</v>
      </c>
      <c r="EL50" s="11">
        <f t="shared" si="64"/>
        <v>1094961</v>
      </c>
      <c r="EM50" s="11">
        <f t="shared" si="36"/>
        <v>2694300</v>
      </c>
      <c r="EN50" s="11">
        <f t="shared" si="65"/>
        <v>2714804</v>
      </c>
      <c r="EO50" s="11">
        <f t="shared" si="65"/>
        <v>2282397.7000000002</v>
      </c>
      <c r="EP50" s="13">
        <f t="shared" si="66"/>
        <v>119.368775</v>
      </c>
      <c r="EQ50" s="13">
        <f t="shared" si="66"/>
        <v>131.67502500000001</v>
      </c>
      <c r="ER50" s="13">
        <f t="shared" si="66"/>
        <v>5.1875</v>
      </c>
      <c r="ES50" s="11">
        <f t="shared" si="39"/>
        <v>200551</v>
      </c>
      <c r="ET50" s="13">
        <f t="shared" si="40"/>
        <v>94.725000000000009</v>
      </c>
      <c r="EU50" s="11">
        <f t="shared" si="41"/>
        <v>129946</v>
      </c>
      <c r="EV50" s="13">
        <f t="shared" si="42"/>
        <v>4.1000000000000005</v>
      </c>
      <c r="EW50" s="10">
        <f t="shared" si="43"/>
        <v>-0.65469739999999998</v>
      </c>
    </row>
    <row r="51" spans="1:153">
      <c r="A51">
        <v>1991</v>
      </c>
      <c r="B51">
        <f t="shared" si="44"/>
        <v>2024</v>
      </c>
      <c r="C51" cm="1">
        <f t="array" ref="C51">INDEX(GMWSCEN!$A$2:$HJ$150,MATCH(1,(GMWSCEN!$HI$2:$HI$150=C$3)*(GMWSCEN!$HJ$2:$HJ$150=C$1),0),$B51-1973)</f>
        <v>312596</v>
      </c>
      <c r="D51" cm="1">
        <f t="array" ref="D51">INDEX(GMWSCEN!$A$2:$HJ$150,MATCH(1,(GMWSCEN!$HI$2:$HI$150=D$3)*(GMWSCEN!$HJ$2:$HJ$150=D$1),0),$B51-1973)</f>
        <v>1890</v>
      </c>
      <c r="E51" cm="1">
        <f t="array" ref="E51">INDEX(GMWSCEN!$A$2:$HJ$150,MATCH(1,(GMWSCEN!$HI$2:$HI$150=E$3)*(GMWSCEN!$HJ$2:$HJ$150=E$1),0),$B51-1973)</f>
        <v>1925</v>
      </c>
      <c r="F51" cm="1">
        <f t="array" ref="F51">INDEX(GMWSCEN!$A$2:$HJ$150,MATCH(1,(GMWSCEN!$HI$2:$HI$150=F$3)*(GMWSCEN!$HJ$2:$HJ$150=F$1),0),$B51-1973)</f>
        <v>53218</v>
      </c>
      <c r="G51" cm="1">
        <f t="array" ref="G51">INDEX(GMWSCEN!$A$2:$HJ$150,MATCH(1,(GMWSCEN!$HI$2:$HI$150=G$3)*(GMWSCEN!$HJ$2:$HJ$150=G$1),0),$B51-1973)</f>
        <v>3815</v>
      </c>
      <c r="H51" cm="1">
        <f t="array" ref="H51">INDEX(GMWSCEN!$A$2:$HJ$150,MATCH(1,(GMWSCEN!$HI$2:$HI$150=H$3)*(GMWSCEN!$HJ$2:$HJ$150=H$1),0),$B51-1973)</f>
        <v>5112</v>
      </c>
      <c r="I51" cm="1">
        <f t="array" ref="I51">INDEX(GMWSCEN!$A$2:$HJ$150,MATCH(1,(GMWSCEN!$HI$2:$HI$150=I$3)*(GMWSCEN!$HJ$2:$HJ$150=I$1),0),$B51-1973)</f>
        <v>60255</v>
      </c>
      <c r="J51" cm="1">
        <f t="array" ref="J51">INDEX(GMWSCEN!$A$2:$HJ$150,MATCH(1,(GMWSCEN!$HI$2:$HI$150=J$3)*(GMWSCEN!$HJ$2:$HJ$150=J$1),0),$B51-1973)</f>
        <v>100297.1</v>
      </c>
      <c r="K51" cm="1">
        <f t="array" ref="K51">INDEX(GMWSCEN!$A$2:$HJ$150,MATCH(1,(GMWSCEN!$HI$2:$HI$150=K$3)*(GMWSCEN!$HJ$2:$HJ$150=K$1),0),$B51-1973)</f>
        <v>173192</v>
      </c>
      <c r="L51" cm="1">
        <f t="array" ref="L51">INDEX(GMWSCEN!$A$2:$HJ$150,MATCH(1,(GMWSCEN!$HI$2:$HI$150=L$3)*(GMWSCEN!$HJ$2:$HJ$150=L$1),0),$B51-1973)</f>
        <v>315521.8</v>
      </c>
      <c r="M51" cm="1">
        <f t="array" ref="M51">INDEX(GMWSCEN!$A$2:$HJ$150,MATCH(1,(GMWSCEN!$HI$2:$HI$150=M$3)*(GMWSCEN!$HJ$2:$HJ$150=M$1),0),$B51-1973)</f>
        <v>55.404420000000002</v>
      </c>
      <c r="N51" cm="1">
        <f t="array" ref="N51">INDEX(GMWSCEN!$A$2:$HJ$150,MATCH(1,(GMWSCEN!$HI$2:$HI$150=N$3)*(GMWSCEN!$HJ$2:$HJ$150=N$1),0),$B51-1973)</f>
        <v>57.666670000000003</v>
      </c>
      <c r="O51" cm="1">
        <f t="array" ref="O51">INDEX(GMWSCEN!$A$2:$HJ$150,MATCH(1,(GMWSCEN!$HI$2:$HI$150=O$3)*(GMWSCEN!$HJ$2:$HJ$150=O$1),0),$B51-1973)</f>
        <v>12.375</v>
      </c>
      <c r="P51" cm="1">
        <f t="array" ref="P51">INDEX(GMWSCEN!$A$2:$HJ$150,MATCH(1,(GMWSCEN!$HI$2:$HI$150=P$3)*(GMWSCEN!$HJ$2:$HJ$150=P$1),0),$B51-1973)</f>
        <v>29155</v>
      </c>
      <c r="Q51" cm="1">
        <f t="array" ref="Q51">INDEX(GMWSCEN!$A$2:$HJ$150,MATCH(1,(GMWSCEN!$HI$2:$HI$150=Q$3)*(GMWSCEN!$HJ$2:$HJ$150=Q$1),0),$B51-1973)</f>
        <v>73.2</v>
      </c>
      <c r="R51" cm="1">
        <f t="array" ref="R51">INDEX(GMWSCEN!$A$2:$HJ$150,MATCH(1,(GMWSCEN!$HI$2:$HI$150=R$3)*(GMWSCEN!$HJ$2:$HJ$150=R$1),0),$B51-1973)</f>
        <v>31157</v>
      </c>
      <c r="S51" cm="1">
        <f t="array" ref="S51">INDEX(GMWSCEN!$A$2:$HJ$150,MATCH(1,(GMWSCEN!$HI$2:$HI$150=S$3)*(GMWSCEN!$HJ$2:$HJ$150=S$1),0),$B51-1973)</f>
        <v>8</v>
      </c>
      <c r="T51" cm="1">
        <f t="array" ref="T51">INDEX(GMWSCEN!$A$2:$HJ$150,MATCH(1,(GMWSCEN!$HI$2:$HI$150=T$3)*(GMWSCEN!$HJ$2:$HJ$150=T$1),0),$B51-1973)</f>
        <v>-0.93164440000000004</v>
      </c>
      <c r="U51" cm="1">
        <f t="array" ref="U51">INDEX(GMWSCEN!$A$2:$HJ$150,MATCH(1,(GMWSCEN!$HI$2:$HI$150=U$3)*(GMWSCEN!$HJ$2:$HJ$150=U$1),0),$B51-1973)</f>
        <v>312596</v>
      </c>
      <c r="V51" cm="1">
        <f t="array" ref="V51">INDEX(GMWSCEN!$A$2:$HJ$150,MATCH(1,(GMWSCEN!$HI$2:$HI$150=V$3)*(GMWSCEN!$HJ$2:$HJ$150=V$1),0),$B51-1973)</f>
        <v>1890</v>
      </c>
      <c r="W51" cm="1">
        <f t="array" ref="W51">INDEX(GMWSCEN!$A$2:$HJ$150,MATCH(1,(GMWSCEN!$HI$2:$HI$150=W$3)*(GMWSCEN!$HJ$2:$HJ$150=W$1),0),$B51-1973)</f>
        <v>1925</v>
      </c>
      <c r="X51" cm="1">
        <f t="array" ref="X51">INDEX(GMWSCEN!$A$2:$HJ$150,MATCH(1,(GMWSCEN!$HI$2:$HI$150=X$3)*(GMWSCEN!$HJ$2:$HJ$150=X$1),0),$B51-1973)</f>
        <v>53218</v>
      </c>
      <c r="Y51" cm="1">
        <f t="array" ref="Y51">INDEX(GMWSCEN!$A$2:$HJ$150,MATCH(1,(GMWSCEN!$HI$2:$HI$150=Y$3)*(GMWSCEN!$HJ$2:$HJ$150=Y$1),0),$B51-1973)</f>
        <v>3815</v>
      </c>
      <c r="Z51" cm="1">
        <f t="array" ref="Z51">INDEX(GMWSCEN!$A$2:$HJ$150,MATCH(1,(GMWSCEN!$HI$2:$HI$150=Z$3)*(GMWSCEN!$HJ$2:$HJ$150=Z$1),0),$B51-1973)</f>
        <v>5112</v>
      </c>
      <c r="AA51" cm="1">
        <f t="array" ref="AA51">INDEX(GMWSCEN!$A$2:$HJ$150,MATCH(1,(GMWSCEN!$HI$2:$HI$150=AA$3)*(GMWSCEN!$HJ$2:$HJ$150=AA$1),0),$B51-1973)</f>
        <v>60255</v>
      </c>
      <c r="AB51" cm="1">
        <f t="array" ref="AB51">INDEX(GMWSCEN!$A$2:$HJ$150,MATCH(1,(GMWSCEN!$HI$2:$HI$150=AB$3)*(GMWSCEN!$HJ$2:$HJ$150=AB$1),0),$B51-1973)</f>
        <v>100297.1</v>
      </c>
      <c r="AC51" cm="1">
        <f t="array" ref="AC51">INDEX(GMWSCEN!$A$2:$HJ$150,MATCH(1,(GMWSCEN!$HI$2:$HI$150=AC$3)*(GMWSCEN!$HJ$2:$HJ$150=AC$1),0),$B51-1973)</f>
        <v>173192</v>
      </c>
      <c r="AD51" cm="1">
        <f t="array" ref="AD51">INDEX(GMWSCEN!$A$2:$HJ$150,MATCH(1,(GMWSCEN!$HI$2:$HI$150=AD$3)*(GMWSCEN!$HJ$2:$HJ$150=AD$1),0),$B51-1973)</f>
        <v>315521.8</v>
      </c>
      <c r="AE51" cm="1">
        <f t="array" ref="AE51">INDEX(GMWSCEN!$A$2:$HJ$150,MATCH(1,(GMWSCEN!$HI$2:$HI$150=AE$3)*(GMWSCEN!$HJ$2:$HJ$150=AE$1),0),$B51-1973)</f>
        <v>55.404420000000002</v>
      </c>
      <c r="AF51" cm="1">
        <f t="array" ref="AF51">INDEX(GMWSCEN!$A$2:$HJ$150,MATCH(1,(GMWSCEN!$HI$2:$HI$150=AF$3)*(GMWSCEN!$HJ$2:$HJ$150=AF$1),0),$B51-1973)</f>
        <v>57.666670000000003</v>
      </c>
      <c r="AG51" cm="1">
        <f t="array" ref="AG51">INDEX(GMWSCEN!$A$2:$HJ$150,MATCH(1,(GMWSCEN!$HI$2:$HI$150=AG$3)*(GMWSCEN!$HJ$2:$HJ$150=AG$1),0),$B51-1973)</f>
        <v>12.375</v>
      </c>
      <c r="AH51" cm="1">
        <f t="array" ref="AH51">INDEX(GMWSCEN!$A$2:$HJ$150,MATCH(1,(GMWSCEN!$HI$2:$HI$150=AH$3)*(GMWSCEN!$HJ$2:$HJ$150=AH$1),0),$B51-1973)</f>
        <v>29155</v>
      </c>
      <c r="AI51" cm="1">
        <f t="array" ref="AI51">INDEX(GMWSCEN!$A$2:$HJ$150,MATCH(1,(GMWSCEN!$HI$2:$HI$150=AI$3)*(GMWSCEN!$HJ$2:$HJ$150=AI$1),0),$B51-1973)</f>
        <v>73.2</v>
      </c>
      <c r="AJ51" cm="1">
        <f t="array" ref="AJ51">INDEX(GMWSCEN!$A$2:$HJ$150,MATCH(1,(GMWSCEN!$HI$2:$HI$150=AJ$3)*(GMWSCEN!$HJ$2:$HJ$150=AJ$1),0),$B51-1973)</f>
        <v>31157</v>
      </c>
      <c r="AK51" cm="1">
        <f t="array" ref="AK51">INDEX(GMWSCEN!$A$2:$HJ$150,MATCH(1,(GMWSCEN!$HI$2:$HI$150=AK$3)*(GMWSCEN!$HJ$2:$HJ$150=AK$1),0),$B51-1973)</f>
        <v>8</v>
      </c>
      <c r="AL51" cm="1">
        <f t="array" ref="AL51">INDEX(GMWSCEN!$A$2:$HJ$150,MATCH(1,(GMWSCEN!$HI$2:$HI$150=AL$3)*(GMWSCEN!$HJ$2:$HJ$150=AL$1),0),$B51-1973)</f>
        <v>-0.93164440000000004</v>
      </c>
      <c r="AM51" cm="1">
        <f t="array" ref="AM51">INDEX(GMWSCEN!$A$2:$HJ$150,MATCH(1,(GMWSCEN!$HI$2:$HI$150=AM$3)*(GMWSCEN!$HJ$2:$HJ$150=AM$1),0),$B51-1973)</f>
        <v>312596</v>
      </c>
      <c r="AN51" cm="1">
        <f t="array" ref="AN51">INDEX(GMWSCEN!$A$2:$HJ$150,MATCH(1,(GMWSCEN!$HI$2:$HI$150=AN$3)*(GMWSCEN!$HJ$2:$HJ$150=AN$1),0),$B51-1973)</f>
        <v>1890</v>
      </c>
      <c r="AO51" cm="1">
        <f t="array" ref="AO51">INDEX(GMWSCEN!$A$2:$HJ$150,MATCH(1,(GMWSCEN!$HI$2:$HI$150=AO$3)*(GMWSCEN!$HJ$2:$HJ$150=AO$1),0),$B51-1973)</f>
        <v>1925</v>
      </c>
      <c r="AP51" cm="1">
        <f t="array" ref="AP51">INDEX(GMWSCEN!$A$2:$HJ$150,MATCH(1,(GMWSCEN!$HI$2:$HI$150=AP$3)*(GMWSCEN!$HJ$2:$HJ$150=AP$1),0),$B51-1973)</f>
        <v>53218</v>
      </c>
      <c r="AQ51" cm="1">
        <f t="array" ref="AQ51">INDEX(GMWSCEN!$A$2:$HJ$150,MATCH(1,(GMWSCEN!$HI$2:$HI$150=AQ$3)*(GMWSCEN!$HJ$2:$HJ$150=AQ$1),0),$B51-1973)</f>
        <v>3815</v>
      </c>
      <c r="AR51" cm="1">
        <f t="array" ref="AR51">INDEX(GMWSCEN!$A$2:$HJ$150,MATCH(1,(GMWSCEN!$HI$2:$HI$150=AR$3)*(GMWSCEN!$HJ$2:$HJ$150=AR$1),0),$B51-1973)</f>
        <v>5112</v>
      </c>
      <c r="AS51" cm="1">
        <f t="array" ref="AS51">INDEX(GMWSCEN!$A$2:$HJ$150,MATCH(1,(GMWSCEN!$HI$2:$HI$150=AS$3)*(GMWSCEN!$HJ$2:$HJ$150=AS$1),0),$B51-1973)</f>
        <v>60255</v>
      </c>
      <c r="AT51" cm="1">
        <f t="array" ref="AT51">INDEX(GMWSCEN!$A$2:$HJ$150,MATCH(1,(GMWSCEN!$HI$2:$HI$150=AT$3)*(GMWSCEN!$HJ$2:$HJ$150=AT$1),0),$B51-1973)</f>
        <v>100297.1</v>
      </c>
      <c r="AU51" cm="1">
        <f t="array" ref="AU51">INDEX(GMWSCEN!$A$2:$HJ$150,MATCH(1,(GMWSCEN!$HI$2:$HI$150=AU$3)*(GMWSCEN!$HJ$2:$HJ$150=AU$1),0),$B51-1973)</f>
        <v>173192</v>
      </c>
      <c r="AV51" cm="1">
        <f t="array" ref="AV51">INDEX(GMWSCEN!$A$2:$HJ$150,MATCH(1,(GMWSCEN!$HI$2:$HI$150=AV$3)*(GMWSCEN!$HJ$2:$HJ$150=AV$1),0),$B51-1973)</f>
        <v>315521.8</v>
      </c>
      <c r="AW51" cm="1">
        <f t="array" ref="AW51">INDEX(GMWSCEN!$A$2:$HJ$150,MATCH(1,(GMWSCEN!$HI$2:$HI$150=AW$3)*(GMWSCEN!$HJ$2:$HJ$150=AW$1),0),$B51-1973)</f>
        <v>55.404420000000002</v>
      </c>
      <c r="AX51" cm="1">
        <f t="array" ref="AX51">INDEX(GMWSCEN!$A$2:$HJ$150,MATCH(1,(GMWSCEN!$HI$2:$HI$150=AX$3)*(GMWSCEN!$HJ$2:$HJ$150=AX$1),0),$B51-1973)</f>
        <v>57.666670000000003</v>
      </c>
      <c r="AY51" cm="1">
        <f t="array" ref="AY51">INDEX(GMWSCEN!$A$2:$HJ$150,MATCH(1,(GMWSCEN!$HI$2:$HI$150=AY$3)*(GMWSCEN!$HJ$2:$HJ$150=AY$1),0),$B51-1973)</f>
        <v>12.375</v>
      </c>
      <c r="AZ51" cm="1">
        <f t="array" ref="AZ51">INDEX(GMWSCEN!$A$2:$HJ$150,MATCH(1,(GMWSCEN!$HI$2:$HI$150=AZ$3)*(GMWSCEN!$HJ$2:$HJ$150=AZ$1),0),$B51-1973)</f>
        <v>29155</v>
      </c>
      <c r="BA51" cm="1">
        <f t="array" ref="BA51">INDEX(GMWSCEN!$A$2:$HJ$150,MATCH(1,(GMWSCEN!$HI$2:$HI$150=BA$3)*(GMWSCEN!$HJ$2:$HJ$150=BA$1),0),$B51-1973)</f>
        <v>73.2</v>
      </c>
      <c r="BB51" cm="1">
        <f t="array" ref="BB51">INDEX(GMWSCEN!$A$2:$HJ$150,MATCH(1,(GMWSCEN!$HI$2:$HI$150=BB$3)*(GMWSCEN!$HJ$2:$HJ$150=BB$1),0),$B51-1973)</f>
        <v>31157</v>
      </c>
      <c r="BC51" cm="1">
        <f t="array" ref="BC51">INDEX(GMWSCEN!$A$2:$HJ$150,MATCH(1,(GMWSCEN!$HI$2:$HI$150=BC$3)*(GMWSCEN!$HJ$2:$HJ$150=BC$1),0),$B51-1973)</f>
        <v>8</v>
      </c>
      <c r="BD51" cm="1">
        <f t="array" ref="BD51">INDEX(GMWSCEN!$A$2:$HJ$150,MATCH(1,(GMWSCEN!$HI$2:$HI$150=BD$3)*(GMWSCEN!$HJ$2:$HJ$150=BD$1),0),$B51-1973)</f>
        <v>-0.93164440000000004</v>
      </c>
      <c r="BE51" cm="1">
        <f t="array" ref="BE51">INDEX(GMWSCEN!$A$2:$HJ$150,MATCH(1,(GMWSCEN!$HI$2:$HI$150=BE$3)*(GMWSCEN!$HJ$2:$HJ$150=BE$1),0),$B51-1973)</f>
        <v>312596</v>
      </c>
      <c r="BF51" cm="1">
        <f t="array" ref="BF51">INDEX(GMWSCEN!$A$2:$HJ$150,MATCH(1,(GMWSCEN!$HI$2:$HI$150=BF$3)*(GMWSCEN!$HJ$2:$HJ$150=BF$1),0),$B51-1973)</f>
        <v>1890</v>
      </c>
      <c r="BG51" cm="1">
        <f t="array" ref="BG51">INDEX(GMWSCEN!$A$2:$HJ$150,MATCH(1,(GMWSCEN!$HI$2:$HI$150=BG$3)*(GMWSCEN!$HJ$2:$HJ$150=BG$1),0),$B51-1973)</f>
        <v>1925</v>
      </c>
      <c r="BH51" cm="1">
        <f t="array" ref="BH51">INDEX(GMWSCEN!$A$2:$HJ$150,MATCH(1,(GMWSCEN!$HI$2:$HI$150=BH$3)*(GMWSCEN!$HJ$2:$HJ$150=BH$1),0),$B51-1973)</f>
        <v>53218</v>
      </c>
      <c r="BI51" cm="1">
        <f t="array" ref="BI51">INDEX(GMWSCEN!$A$2:$HJ$150,MATCH(1,(GMWSCEN!$HI$2:$HI$150=BI$3)*(GMWSCEN!$HJ$2:$HJ$150=BI$1),0),$B51-1973)</f>
        <v>3815</v>
      </c>
      <c r="BJ51" cm="1">
        <f t="array" ref="BJ51">INDEX(GMWSCEN!$A$2:$HJ$150,MATCH(1,(GMWSCEN!$HI$2:$HI$150=BJ$3)*(GMWSCEN!$HJ$2:$HJ$150=BJ$1),0),$B51-1973)</f>
        <v>5112</v>
      </c>
      <c r="BK51" cm="1">
        <f t="array" ref="BK51">INDEX(GMWSCEN!$A$2:$HJ$150,MATCH(1,(GMWSCEN!$HI$2:$HI$150=BK$3)*(GMWSCEN!$HJ$2:$HJ$150=BK$1),0),$B51-1973)</f>
        <v>60255</v>
      </c>
      <c r="BL51" cm="1">
        <f t="array" ref="BL51">INDEX(GMWSCEN!$A$2:$HJ$150,MATCH(1,(GMWSCEN!$HI$2:$HI$150=BL$3)*(GMWSCEN!$HJ$2:$HJ$150=BL$1),0),$B51-1973)</f>
        <v>100297.1</v>
      </c>
      <c r="BM51" cm="1">
        <f t="array" ref="BM51">INDEX(GMWSCEN!$A$2:$HJ$150,MATCH(1,(GMWSCEN!$HI$2:$HI$150=BM$3)*(GMWSCEN!$HJ$2:$HJ$150=BM$1),0),$B51-1973)</f>
        <v>173192</v>
      </c>
      <c r="BN51" cm="1">
        <f t="array" ref="BN51">INDEX(GMWSCEN!$A$2:$HJ$150,MATCH(1,(GMWSCEN!$HI$2:$HI$150=BN$3)*(GMWSCEN!$HJ$2:$HJ$150=BN$1),0),$B51-1973)</f>
        <v>315521.8</v>
      </c>
      <c r="BO51" cm="1">
        <f t="array" ref="BO51">INDEX(GMWSCEN!$A$2:$HJ$150,MATCH(1,(GMWSCEN!$HI$2:$HI$150=BO$3)*(GMWSCEN!$HJ$2:$HJ$150=BO$1),0),$B51-1973)</f>
        <v>55.404420000000002</v>
      </c>
      <c r="BP51" cm="1">
        <f t="array" ref="BP51">INDEX(GMWSCEN!$A$2:$HJ$150,MATCH(1,(GMWSCEN!$HI$2:$HI$150=BP$3)*(GMWSCEN!$HJ$2:$HJ$150=BP$1),0),$B51-1973)</f>
        <v>57.666670000000003</v>
      </c>
      <c r="BQ51" cm="1">
        <f t="array" ref="BQ51">INDEX(GMWSCEN!$A$2:$HJ$150,MATCH(1,(GMWSCEN!$HI$2:$HI$150=BQ$3)*(GMWSCEN!$HJ$2:$HJ$150=BQ$1),0),$B51-1973)</f>
        <v>12.375</v>
      </c>
      <c r="BR51" cm="1">
        <f t="array" ref="BR51">INDEX(GMWSCEN!$A$2:$HJ$150,MATCH(1,(GMWSCEN!$HI$2:$HI$150=BR$3)*(GMWSCEN!$HJ$2:$HJ$150=BR$1),0),$B51-1973)</f>
        <v>29155</v>
      </c>
      <c r="BS51" cm="1">
        <f t="array" ref="BS51">INDEX(GMWSCEN!$A$2:$HJ$150,MATCH(1,(GMWSCEN!$HI$2:$HI$150=BS$3)*(GMWSCEN!$HJ$2:$HJ$150=BS$1),0),$B51-1973)</f>
        <v>73.2</v>
      </c>
      <c r="BT51" cm="1">
        <f t="array" ref="BT51">INDEX(GMWSCEN!$A$2:$HJ$150,MATCH(1,(GMWSCEN!$HI$2:$HI$150=BT$3)*(GMWSCEN!$HJ$2:$HJ$150=BT$1),0),$B51-1973)</f>
        <v>31157</v>
      </c>
      <c r="BU51" cm="1">
        <f t="array" ref="BU51">INDEX(GMWSCEN!$A$2:$HJ$150,MATCH(1,(GMWSCEN!$HI$2:$HI$150=BU$3)*(GMWSCEN!$HJ$2:$HJ$150=BU$1),0),$B51-1973)</f>
        <v>8</v>
      </c>
      <c r="BV51" cm="1">
        <f t="array" ref="BV51">INDEX(GMWSCEN!$A$2:$HJ$150,MATCH(1,(GMWSCEN!$HI$2:$HI$150=BV$3)*(GMWSCEN!$HJ$2:$HJ$150=BV$1),0),$B51-1973)</f>
        <v>-0.93164440000000004</v>
      </c>
      <c r="BY51">
        <f t="shared" si="47"/>
        <v>1990</v>
      </c>
      <c r="BZ51" t="str">
        <f t="shared" ref="BZ51" si="69">BY51&amp;"01"</f>
        <v>199001</v>
      </c>
      <c r="CB51">
        <f t="shared" si="45"/>
        <v>2024</v>
      </c>
      <c r="CC51">
        <f t="shared" si="46"/>
        <v>202401</v>
      </c>
      <c r="CD51" s="11">
        <f t="shared" si="55"/>
        <v>2302979.9000000004</v>
      </c>
      <c r="CE51" s="11">
        <f t="shared" si="55"/>
        <v>95239.017999999996</v>
      </c>
      <c r="CF51" s="11">
        <f t="shared" si="55"/>
        <v>-28677.053000000004</v>
      </c>
      <c r="CG51" s="11">
        <f t="shared" si="55"/>
        <v>1098073.1000000001</v>
      </c>
      <c r="CH51" s="11">
        <f t="shared" si="55"/>
        <v>66561.959999999992</v>
      </c>
      <c r="CI51" s="11">
        <f t="shared" si="55"/>
        <v>69392.240000000005</v>
      </c>
      <c r="CJ51" s="11">
        <f t="shared" si="55"/>
        <v>1138788.3</v>
      </c>
      <c r="CK51" s="11">
        <f t="shared" si="9"/>
        <v>2804567</v>
      </c>
      <c r="CL51" s="11">
        <f t="shared" si="56"/>
        <v>2783074.4000000004</v>
      </c>
      <c r="CM51" s="11">
        <f t="shared" si="56"/>
        <v>2321463.4000000004</v>
      </c>
      <c r="CN51" s="13">
        <f t="shared" si="57"/>
        <v>120.84502499999999</v>
      </c>
      <c r="CO51" s="13">
        <f t="shared" si="57"/>
        <v>133.762225</v>
      </c>
      <c r="CP51" s="13">
        <f t="shared" si="57"/>
        <v>4.7533102500000002</v>
      </c>
      <c r="CQ51" s="11">
        <f t="shared" si="12"/>
        <v>201836.96</v>
      </c>
      <c r="CR51" s="13">
        <f t="shared" si="13"/>
        <v>94.973889999999997</v>
      </c>
      <c r="CS51" s="11">
        <f t="shared" si="14"/>
        <v>126845.03</v>
      </c>
      <c r="CT51" s="13">
        <f t="shared" si="15"/>
        <v>4.4812174999999996</v>
      </c>
      <c r="CU51" s="10">
        <f t="shared" si="16"/>
        <v>-0.80986020000000003</v>
      </c>
      <c r="CV51" s="11">
        <f t="shared" si="58"/>
        <v>2302977.6999999997</v>
      </c>
      <c r="CW51" s="11">
        <f t="shared" si="58"/>
        <v>95246.538</v>
      </c>
      <c r="CX51" s="11">
        <f t="shared" si="58"/>
        <v>-28684.591000000004</v>
      </c>
      <c r="CY51" s="11">
        <f t="shared" si="58"/>
        <v>1098080.1000000001</v>
      </c>
      <c r="CZ51" s="11">
        <f t="shared" si="58"/>
        <v>66561.959999999992</v>
      </c>
      <c r="DA51" s="11">
        <f t="shared" si="58"/>
        <v>69392.240000000005</v>
      </c>
      <c r="DB51" s="11">
        <f t="shared" si="58"/>
        <v>1138787.7</v>
      </c>
      <c r="DC51" s="11">
        <f t="shared" si="18"/>
        <v>2804619</v>
      </c>
      <c r="DD51" s="11">
        <f t="shared" si="59"/>
        <v>2783071.2</v>
      </c>
      <c r="DE51" s="11">
        <f t="shared" si="59"/>
        <v>2321463.4000000004</v>
      </c>
      <c r="DF51" s="13">
        <f t="shared" si="60"/>
        <v>120.84502499999999</v>
      </c>
      <c r="DG51" s="13">
        <f t="shared" si="60"/>
        <v>133.762225</v>
      </c>
      <c r="DH51" s="13">
        <f t="shared" si="60"/>
        <v>4.7533045000000005</v>
      </c>
      <c r="DI51" s="11">
        <f t="shared" si="21"/>
        <v>201836.71</v>
      </c>
      <c r="DJ51" s="13">
        <f t="shared" si="22"/>
        <v>94.973849999999999</v>
      </c>
      <c r="DK51" s="11">
        <f t="shared" si="23"/>
        <v>126844.96</v>
      </c>
      <c r="DL51" s="13">
        <f t="shared" si="24"/>
        <v>4.4812174999999996</v>
      </c>
      <c r="DM51" s="10">
        <f t="shared" si="25"/>
        <v>-0.8099556</v>
      </c>
      <c r="DN51" s="11">
        <f t="shared" si="61"/>
        <v>2302977.6999999997</v>
      </c>
      <c r="DO51" s="11">
        <f t="shared" si="61"/>
        <v>95246.332999999984</v>
      </c>
      <c r="DP51" s="11">
        <f t="shared" si="61"/>
        <v>-28684.370999999996</v>
      </c>
      <c r="DQ51" s="11">
        <f t="shared" si="61"/>
        <v>1098079.7</v>
      </c>
      <c r="DR51" s="11">
        <f t="shared" si="61"/>
        <v>66561.97</v>
      </c>
      <c r="DS51" s="11">
        <f t="shared" si="61"/>
        <v>69392.240000000005</v>
      </c>
      <c r="DT51" s="11">
        <f t="shared" si="61"/>
        <v>1138787.5999999999</v>
      </c>
      <c r="DU51" s="11">
        <f t="shared" si="27"/>
        <v>2804618</v>
      </c>
      <c r="DV51" s="11">
        <f t="shared" si="62"/>
        <v>2783071.2</v>
      </c>
      <c r="DW51" s="11">
        <f t="shared" si="62"/>
        <v>2321463.4000000004</v>
      </c>
      <c r="DX51" s="13">
        <f t="shared" si="63"/>
        <v>120.84502499999999</v>
      </c>
      <c r="DY51" s="13">
        <f t="shared" si="63"/>
        <v>133.762225</v>
      </c>
      <c r="DZ51" s="13">
        <f t="shared" si="63"/>
        <v>4.7533045000000005</v>
      </c>
      <c r="EA51" s="11">
        <f t="shared" si="30"/>
        <v>201836.71</v>
      </c>
      <c r="EB51" s="13">
        <f t="shared" si="31"/>
        <v>94.973849999999999</v>
      </c>
      <c r="EC51" s="11">
        <f t="shared" si="32"/>
        <v>126844.96</v>
      </c>
      <c r="ED51" s="13">
        <f t="shared" si="33"/>
        <v>4.4812174999999996</v>
      </c>
      <c r="EE51" s="10">
        <f t="shared" si="34"/>
        <v>-0.8099556</v>
      </c>
      <c r="EF51" s="11">
        <f t="shared" si="64"/>
        <v>2302977.6999999997</v>
      </c>
      <c r="EG51" s="11">
        <f t="shared" si="64"/>
        <v>95246.332999999984</v>
      </c>
      <c r="EH51" s="11">
        <f t="shared" si="64"/>
        <v>-28684.370999999996</v>
      </c>
      <c r="EI51" s="11">
        <f t="shared" si="64"/>
        <v>1098079.7</v>
      </c>
      <c r="EJ51" s="11">
        <f t="shared" si="64"/>
        <v>66561.97</v>
      </c>
      <c r="EK51" s="11">
        <f t="shared" si="64"/>
        <v>69392.240000000005</v>
      </c>
      <c r="EL51" s="11">
        <f t="shared" si="64"/>
        <v>1138787.5999999999</v>
      </c>
      <c r="EM51" s="11">
        <f t="shared" si="36"/>
        <v>2804618</v>
      </c>
      <c r="EN51" s="11">
        <f t="shared" si="65"/>
        <v>2783071.2</v>
      </c>
      <c r="EO51" s="11">
        <f t="shared" si="65"/>
        <v>2321463.4000000004</v>
      </c>
      <c r="EP51" s="13">
        <f t="shared" si="66"/>
        <v>120.84502499999999</v>
      </c>
      <c r="EQ51" s="13">
        <f t="shared" si="66"/>
        <v>133.762225</v>
      </c>
      <c r="ER51" s="13">
        <f t="shared" si="66"/>
        <v>4.7533045000000005</v>
      </c>
      <c r="ES51" s="11">
        <f t="shared" si="39"/>
        <v>201836.71</v>
      </c>
      <c r="ET51" s="13">
        <f t="shared" si="40"/>
        <v>94.973849999999999</v>
      </c>
      <c r="EU51" s="11">
        <f t="shared" si="41"/>
        <v>126844.96</v>
      </c>
      <c r="EV51" s="13">
        <f t="shared" si="42"/>
        <v>4.4812174999999996</v>
      </c>
      <c r="EW51" s="10">
        <f t="shared" si="43"/>
        <v>-0.8099556</v>
      </c>
    </row>
    <row r="52" spans="1:153">
      <c r="B52">
        <f t="shared" si="44"/>
        <v>2025</v>
      </c>
      <c r="C52" cm="1">
        <f t="array" ref="C52">INDEX(GMWSCEN!$A$2:$HJ$150,MATCH(1,(GMWSCEN!$HI$2:$HI$150=C$3)*(GMWSCEN!$HJ$2:$HJ$150=C$1),0),$B52-1973)</f>
        <v>312235</v>
      </c>
      <c r="D52" cm="1">
        <f t="array" ref="D52">INDEX(GMWSCEN!$A$2:$HJ$150,MATCH(1,(GMWSCEN!$HI$2:$HI$150=D$3)*(GMWSCEN!$HJ$2:$HJ$150=D$1),0),$B52-1973)</f>
        <v>7462</v>
      </c>
      <c r="E52" cm="1">
        <f t="array" ref="E52">INDEX(GMWSCEN!$A$2:$HJ$150,MATCH(1,(GMWSCEN!$HI$2:$HI$150=E$3)*(GMWSCEN!$HJ$2:$HJ$150=E$1),0),$B52-1973)</f>
        <v>-6444</v>
      </c>
      <c r="F52" cm="1">
        <f t="array" ref="F52">INDEX(GMWSCEN!$A$2:$HJ$150,MATCH(1,(GMWSCEN!$HI$2:$HI$150=F$3)*(GMWSCEN!$HJ$2:$HJ$150=F$1),0),$B52-1973)</f>
        <v>56325</v>
      </c>
      <c r="G52" cm="1">
        <f t="array" ref="G52">INDEX(GMWSCEN!$A$2:$HJ$150,MATCH(1,(GMWSCEN!$HI$2:$HI$150=G$3)*(GMWSCEN!$HJ$2:$HJ$150=G$1),0),$B52-1973)</f>
        <v>1018</v>
      </c>
      <c r="H52" cm="1">
        <f t="array" ref="H52">INDEX(GMWSCEN!$A$2:$HJ$150,MATCH(1,(GMWSCEN!$HI$2:$HI$150=H$3)*(GMWSCEN!$HJ$2:$HJ$150=H$1),0),$B52-1973)</f>
        <v>5135</v>
      </c>
      <c r="I52" cm="1">
        <f t="array" ref="I52">INDEX(GMWSCEN!$A$2:$HJ$150,MATCH(1,(GMWSCEN!$HI$2:$HI$150=I$3)*(GMWSCEN!$HJ$2:$HJ$150=I$1),0),$B52-1973)</f>
        <v>55016</v>
      </c>
      <c r="J52" cm="1">
        <f t="array" ref="J52">INDEX(GMWSCEN!$A$2:$HJ$150,MATCH(1,(GMWSCEN!$HI$2:$HI$150=J$3)*(GMWSCEN!$HJ$2:$HJ$150=J$1),0),$B52-1973)</f>
        <v>98955.17</v>
      </c>
      <c r="K52" cm="1">
        <f t="array" ref="K52">INDEX(GMWSCEN!$A$2:$HJ$150,MATCH(1,(GMWSCEN!$HI$2:$HI$150=K$3)*(GMWSCEN!$HJ$2:$HJ$150=K$1),0),$B52-1973)</f>
        <v>175821</v>
      </c>
      <c r="L52" cm="1">
        <f t="array" ref="L52">INDEX(GMWSCEN!$A$2:$HJ$150,MATCH(1,(GMWSCEN!$HI$2:$HI$150=L$3)*(GMWSCEN!$HJ$2:$HJ$150=L$1),0),$B52-1973)</f>
        <v>316584</v>
      </c>
      <c r="M52" cm="1">
        <f t="array" ref="M52">INDEX(GMWSCEN!$A$2:$HJ$150,MATCH(1,(GMWSCEN!$HI$2:$HI$150=M$3)*(GMWSCEN!$HJ$2:$HJ$150=M$1),0),$B52-1973)</f>
        <v>56.310470000000002</v>
      </c>
      <c r="N52" cm="1">
        <f t="array" ref="N52">INDEX(GMWSCEN!$A$2:$HJ$150,MATCH(1,(GMWSCEN!$HI$2:$HI$150=N$3)*(GMWSCEN!$HJ$2:$HJ$150=N$1),0),$B52-1973)</f>
        <v>60.266669999999998</v>
      </c>
      <c r="O52" cm="1">
        <f t="array" ref="O52">INDEX(GMWSCEN!$A$2:$HJ$150,MATCH(1,(GMWSCEN!$HI$2:$HI$150=O$3)*(GMWSCEN!$HJ$2:$HJ$150=O$1),0),$B52-1973)</f>
        <v>11.375</v>
      </c>
      <c r="P52" cm="1">
        <f t="array" ref="P52">INDEX(GMWSCEN!$A$2:$HJ$150,MATCH(1,(GMWSCEN!$HI$2:$HI$150=P$3)*(GMWSCEN!$HJ$2:$HJ$150=P$1),0),$B52-1973)</f>
        <v>28644</v>
      </c>
      <c r="Q52" cm="1">
        <f t="array" ref="Q52">INDEX(GMWSCEN!$A$2:$HJ$150,MATCH(1,(GMWSCEN!$HI$2:$HI$150=Q$3)*(GMWSCEN!$HJ$2:$HJ$150=Q$1),0),$B52-1973)</f>
        <v>72.400000000000006</v>
      </c>
      <c r="R52" cm="1">
        <f t="array" ref="R52">INDEX(GMWSCEN!$A$2:$HJ$150,MATCH(1,(GMWSCEN!$HI$2:$HI$150=R$3)*(GMWSCEN!$HJ$2:$HJ$150=R$1),0),$B52-1973)</f>
        <v>31154</v>
      </c>
      <c r="S52" cm="1">
        <f t="array" ref="S52">INDEX(GMWSCEN!$A$2:$HJ$150,MATCH(1,(GMWSCEN!$HI$2:$HI$150=S$3)*(GMWSCEN!$HJ$2:$HJ$150=S$1),0),$B52-1973)</f>
        <v>8.6999999999999993</v>
      </c>
      <c r="T52" cm="1">
        <f t="array" ref="T52">INDEX(GMWSCEN!$A$2:$HJ$150,MATCH(1,(GMWSCEN!$HI$2:$HI$150=T$3)*(GMWSCEN!$HJ$2:$HJ$150=T$1),0),$B52-1973)</f>
        <v>-1.383305</v>
      </c>
      <c r="U52" cm="1">
        <f t="array" ref="U52">INDEX(GMWSCEN!$A$2:$HJ$150,MATCH(1,(GMWSCEN!$HI$2:$HI$150=U$3)*(GMWSCEN!$HJ$2:$HJ$150=U$1),0),$B52-1973)</f>
        <v>312235</v>
      </c>
      <c r="V52" cm="1">
        <f t="array" ref="V52">INDEX(GMWSCEN!$A$2:$HJ$150,MATCH(1,(GMWSCEN!$HI$2:$HI$150=V$3)*(GMWSCEN!$HJ$2:$HJ$150=V$1),0),$B52-1973)</f>
        <v>7462</v>
      </c>
      <c r="W52" cm="1">
        <f t="array" ref="W52">INDEX(GMWSCEN!$A$2:$HJ$150,MATCH(1,(GMWSCEN!$HI$2:$HI$150=W$3)*(GMWSCEN!$HJ$2:$HJ$150=W$1),0),$B52-1973)</f>
        <v>-6444</v>
      </c>
      <c r="X52" cm="1">
        <f t="array" ref="X52">INDEX(GMWSCEN!$A$2:$HJ$150,MATCH(1,(GMWSCEN!$HI$2:$HI$150=X$3)*(GMWSCEN!$HJ$2:$HJ$150=X$1),0),$B52-1973)</f>
        <v>56325</v>
      </c>
      <c r="Y52" cm="1">
        <f t="array" ref="Y52">INDEX(GMWSCEN!$A$2:$HJ$150,MATCH(1,(GMWSCEN!$HI$2:$HI$150=Y$3)*(GMWSCEN!$HJ$2:$HJ$150=Y$1),0),$B52-1973)</f>
        <v>1018</v>
      </c>
      <c r="Z52" cm="1">
        <f t="array" ref="Z52">INDEX(GMWSCEN!$A$2:$HJ$150,MATCH(1,(GMWSCEN!$HI$2:$HI$150=Z$3)*(GMWSCEN!$HJ$2:$HJ$150=Z$1),0),$B52-1973)</f>
        <v>5135</v>
      </c>
      <c r="AA52" cm="1">
        <f t="array" ref="AA52">INDEX(GMWSCEN!$A$2:$HJ$150,MATCH(1,(GMWSCEN!$HI$2:$HI$150=AA$3)*(GMWSCEN!$HJ$2:$HJ$150=AA$1),0),$B52-1973)</f>
        <v>55016</v>
      </c>
      <c r="AB52" cm="1">
        <f t="array" ref="AB52">INDEX(GMWSCEN!$A$2:$HJ$150,MATCH(1,(GMWSCEN!$HI$2:$HI$150=AB$3)*(GMWSCEN!$HJ$2:$HJ$150=AB$1),0),$B52-1973)</f>
        <v>98955.17</v>
      </c>
      <c r="AC52" cm="1">
        <f t="array" ref="AC52">INDEX(GMWSCEN!$A$2:$HJ$150,MATCH(1,(GMWSCEN!$HI$2:$HI$150=AC$3)*(GMWSCEN!$HJ$2:$HJ$150=AC$1),0),$B52-1973)</f>
        <v>175821</v>
      </c>
      <c r="AD52" cm="1">
        <f t="array" ref="AD52">INDEX(GMWSCEN!$A$2:$HJ$150,MATCH(1,(GMWSCEN!$HI$2:$HI$150=AD$3)*(GMWSCEN!$HJ$2:$HJ$150=AD$1),0),$B52-1973)</f>
        <v>316584</v>
      </c>
      <c r="AE52" cm="1">
        <f t="array" ref="AE52">INDEX(GMWSCEN!$A$2:$HJ$150,MATCH(1,(GMWSCEN!$HI$2:$HI$150=AE$3)*(GMWSCEN!$HJ$2:$HJ$150=AE$1),0),$B52-1973)</f>
        <v>56.310470000000002</v>
      </c>
      <c r="AF52" cm="1">
        <f t="array" ref="AF52">INDEX(GMWSCEN!$A$2:$HJ$150,MATCH(1,(GMWSCEN!$HI$2:$HI$150=AF$3)*(GMWSCEN!$HJ$2:$HJ$150=AF$1),0),$B52-1973)</f>
        <v>60.266669999999998</v>
      </c>
      <c r="AG52" cm="1">
        <f t="array" ref="AG52">INDEX(GMWSCEN!$A$2:$HJ$150,MATCH(1,(GMWSCEN!$HI$2:$HI$150=AG$3)*(GMWSCEN!$HJ$2:$HJ$150=AG$1),0),$B52-1973)</f>
        <v>11.375</v>
      </c>
      <c r="AH52" cm="1">
        <f t="array" ref="AH52">INDEX(GMWSCEN!$A$2:$HJ$150,MATCH(1,(GMWSCEN!$HI$2:$HI$150=AH$3)*(GMWSCEN!$HJ$2:$HJ$150=AH$1),0),$B52-1973)</f>
        <v>28644</v>
      </c>
      <c r="AI52" cm="1">
        <f t="array" ref="AI52">INDEX(GMWSCEN!$A$2:$HJ$150,MATCH(1,(GMWSCEN!$HI$2:$HI$150=AI$3)*(GMWSCEN!$HJ$2:$HJ$150=AI$1),0),$B52-1973)</f>
        <v>72.400000000000006</v>
      </c>
      <c r="AJ52" cm="1">
        <f t="array" ref="AJ52">INDEX(GMWSCEN!$A$2:$HJ$150,MATCH(1,(GMWSCEN!$HI$2:$HI$150=AJ$3)*(GMWSCEN!$HJ$2:$HJ$150=AJ$1),0),$B52-1973)</f>
        <v>31154</v>
      </c>
      <c r="AK52" cm="1">
        <f t="array" ref="AK52">INDEX(GMWSCEN!$A$2:$HJ$150,MATCH(1,(GMWSCEN!$HI$2:$HI$150=AK$3)*(GMWSCEN!$HJ$2:$HJ$150=AK$1),0),$B52-1973)</f>
        <v>8.6999999999999993</v>
      </c>
      <c r="AL52" cm="1">
        <f t="array" ref="AL52">INDEX(GMWSCEN!$A$2:$HJ$150,MATCH(1,(GMWSCEN!$HI$2:$HI$150=AL$3)*(GMWSCEN!$HJ$2:$HJ$150=AL$1),0),$B52-1973)</f>
        <v>-1.383305</v>
      </c>
      <c r="AM52" cm="1">
        <f t="array" ref="AM52">INDEX(GMWSCEN!$A$2:$HJ$150,MATCH(1,(GMWSCEN!$HI$2:$HI$150=AM$3)*(GMWSCEN!$HJ$2:$HJ$150=AM$1),0),$B52-1973)</f>
        <v>312235</v>
      </c>
      <c r="AN52" cm="1">
        <f t="array" ref="AN52">INDEX(GMWSCEN!$A$2:$HJ$150,MATCH(1,(GMWSCEN!$HI$2:$HI$150=AN$3)*(GMWSCEN!$HJ$2:$HJ$150=AN$1),0),$B52-1973)</f>
        <v>7462</v>
      </c>
      <c r="AO52" cm="1">
        <f t="array" ref="AO52">INDEX(GMWSCEN!$A$2:$HJ$150,MATCH(1,(GMWSCEN!$HI$2:$HI$150=AO$3)*(GMWSCEN!$HJ$2:$HJ$150=AO$1),0),$B52-1973)</f>
        <v>-6444</v>
      </c>
      <c r="AP52" cm="1">
        <f t="array" ref="AP52">INDEX(GMWSCEN!$A$2:$HJ$150,MATCH(1,(GMWSCEN!$HI$2:$HI$150=AP$3)*(GMWSCEN!$HJ$2:$HJ$150=AP$1),0),$B52-1973)</f>
        <v>56325</v>
      </c>
      <c r="AQ52" cm="1">
        <f t="array" ref="AQ52">INDEX(GMWSCEN!$A$2:$HJ$150,MATCH(1,(GMWSCEN!$HI$2:$HI$150=AQ$3)*(GMWSCEN!$HJ$2:$HJ$150=AQ$1),0),$B52-1973)</f>
        <v>1018</v>
      </c>
      <c r="AR52" cm="1">
        <f t="array" ref="AR52">INDEX(GMWSCEN!$A$2:$HJ$150,MATCH(1,(GMWSCEN!$HI$2:$HI$150=AR$3)*(GMWSCEN!$HJ$2:$HJ$150=AR$1),0),$B52-1973)</f>
        <v>5135</v>
      </c>
      <c r="AS52" cm="1">
        <f t="array" ref="AS52">INDEX(GMWSCEN!$A$2:$HJ$150,MATCH(1,(GMWSCEN!$HI$2:$HI$150=AS$3)*(GMWSCEN!$HJ$2:$HJ$150=AS$1),0),$B52-1973)</f>
        <v>55016</v>
      </c>
      <c r="AT52" cm="1">
        <f t="array" ref="AT52">INDEX(GMWSCEN!$A$2:$HJ$150,MATCH(1,(GMWSCEN!$HI$2:$HI$150=AT$3)*(GMWSCEN!$HJ$2:$HJ$150=AT$1),0),$B52-1973)</f>
        <v>98955.17</v>
      </c>
      <c r="AU52" cm="1">
        <f t="array" ref="AU52">INDEX(GMWSCEN!$A$2:$HJ$150,MATCH(1,(GMWSCEN!$HI$2:$HI$150=AU$3)*(GMWSCEN!$HJ$2:$HJ$150=AU$1),0),$B52-1973)</f>
        <v>175821</v>
      </c>
      <c r="AV52" cm="1">
        <f t="array" ref="AV52">INDEX(GMWSCEN!$A$2:$HJ$150,MATCH(1,(GMWSCEN!$HI$2:$HI$150=AV$3)*(GMWSCEN!$HJ$2:$HJ$150=AV$1),0),$B52-1973)</f>
        <v>316584</v>
      </c>
      <c r="AW52" cm="1">
        <f t="array" ref="AW52">INDEX(GMWSCEN!$A$2:$HJ$150,MATCH(1,(GMWSCEN!$HI$2:$HI$150=AW$3)*(GMWSCEN!$HJ$2:$HJ$150=AW$1),0),$B52-1973)</f>
        <v>56.310470000000002</v>
      </c>
      <c r="AX52" cm="1">
        <f t="array" ref="AX52">INDEX(GMWSCEN!$A$2:$HJ$150,MATCH(1,(GMWSCEN!$HI$2:$HI$150=AX$3)*(GMWSCEN!$HJ$2:$HJ$150=AX$1),0),$B52-1973)</f>
        <v>60.266669999999998</v>
      </c>
      <c r="AY52" cm="1">
        <f t="array" ref="AY52">INDEX(GMWSCEN!$A$2:$HJ$150,MATCH(1,(GMWSCEN!$HI$2:$HI$150=AY$3)*(GMWSCEN!$HJ$2:$HJ$150=AY$1),0),$B52-1973)</f>
        <v>11.375</v>
      </c>
      <c r="AZ52" cm="1">
        <f t="array" ref="AZ52">INDEX(GMWSCEN!$A$2:$HJ$150,MATCH(1,(GMWSCEN!$HI$2:$HI$150=AZ$3)*(GMWSCEN!$HJ$2:$HJ$150=AZ$1),0),$B52-1973)</f>
        <v>28644</v>
      </c>
      <c r="BA52" cm="1">
        <f t="array" ref="BA52">INDEX(GMWSCEN!$A$2:$HJ$150,MATCH(1,(GMWSCEN!$HI$2:$HI$150=BA$3)*(GMWSCEN!$HJ$2:$HJ$150=BA$1),0),$B52-1973)</f>
        <v>72.400000000000006</v>
      </c>
      <c r="BB52" cm="1">
        <f t="array" ref="BB52">INDEX(GMWSCEN!$A$2:$HJ$150,MATCH(1,(GMWSCEN!$HI$2:$HI$150=BB$3)*(GMWSCEN!$HJ$2:$HJ$150=BB$1),0),$B52-1973)</f>
        <v>31154</v>
      </c>
      <c r="BC52" cm="1">
        <f t="array" ref="BC52">INDEX(GMWSCEN!$A$2:$HJ$150,MATCH(1,(GMWSCEN!$HI$2:$HI$150=BC$3)*(GMWSCEN!$HJ$2:$HJ$150=BC$1),0),$B52-1973)</f>
        <v>8.6999999999999993</v>
      </c>
      <c r="BD52" cm="1">
        <f t="array" ref="BD52">INDEX(GMWSCEN!$A$2:$HJ$150,MATCH(1,(GMWSCEN!$HI$2:$HI$150=BD$3)*(GMWSCEN!$HJ$2:$HJ$150=BD$1),0),$B52-1973)</f>
        <v>-1.383305</v>
      </c>
      <c r="BE52" cm="1">
        <f t="array" ref="BE52">INDEX(GMWSCEN!$A$2:$HJ$150,MATCH(1,(GMWSCEN!$HI$2:$HI$150=BE$3)*(GMWSCEN!$HJ$2:$HJ$150=BE$1),0),$B52-1973)</f>
        <v>312235</v>
      </c>
      <c r="BF52" cm="1">
        <f t="array" ref="BF52">INDEX(GMWSCEN!$A$2:$HJ$150,MATCH(1,(GMWSCEN!$HI$2:$HI$150=BF$3)*(GMWSCEN!$HJ$2:$HJ$150=BF$1),0),$B52-1973)</f>
        <v>7462</v>
      </c>
      <c r="BG52" cm="1">
        <f t="array" ref="BG52">INDEX(GMWSCEN!$A$2:$HJ$150,MATCH(1,(GMWSCEN!$HI$2:$HI$150=BG$3)*(GMWSCEN!$HJ$2:$HJ$150=BG$1),0),$B52-1973)</f>
        <v>-6444</v>
      </c>
      <c r="BH52" cm="1">
        <f t="array" ref="BH52">INDEX(GMWSCEN!$A$2:$HJ$150,MATCH(1,(GMWSCEN!$HI$2:$HI$150=BH$3)*(GMWSCEN!$HJ$2:$HJ$150=BH$1),0),$B52-1973)</f>
        <v>56325</v>
      </c>
      <c r="BI52" cm="1">
        <f t="array" ref="BI52">INDEX(GMWSCEN!$A$2:$HJ$150,MATCH(1,(GMWSCEN!$HI$2:$HI$150=BI$3)*(GMWSCEN!$HJ$2:$HJ$150=BI$1),0),$B52-1973)</f>
        <v>1018</v>
      </c>
      <c r="BJ52" cm="1">
        <f t="array" ref="BJ52">INDEX(GMWSCEN!$A$2:$HJ$150,MATCH(1,(GMWSCEN!$HI$2:$HI$150=BJ$3)*(GMWSCEN!$HJ$2:$HJ$150=BJ$1),0),$B52-1973)</f>
        <v>5135</v>
      </c>
      <c r="BK52" cm="1">
        <f t="array" ref="BK52">INDEX(GMWSCEN!$A$2:$HJ$150,MATCH(1,(GMWSCEN!$HI$2:$HI$150=BK$3)*(GMWSCEN!$HJ$2:$HJ$150=BK$1),0),$B52-1973)</f>
        <v>55016</v>
      </c>
      <c r="BL52" cm="1">
        <f t="array" ref="BL52">INDEX(GMWSCEN!$A$2:$HJ$150,MATCH(1,(GMWSCEN!$HI$2:$HI$150=BL$3)*(GMWSCEN!$HJ$2:$HJ$150=BL$1),0),$B52-1973)</f>
        <v>98955.17</v>
      </c>
      <c r="BM52" cm="1">
        <f t="array" ref="BM52">INDEX(GMWSCEN!$A$2:$HJ$150,MATCH(1,(GMWSCEN!$HI$2:$HI$150=BM$3)*(GMWSCEN!$HJ$2:$HJ$150=BM$1),0),$B52-1973)</f>
        <v>175821</v>
      </c>
      <c r="BN52" cm="1">
        <f t="array" ref="BN52">INDEX(GMWSCEN!$A$2:$HJ$150,MATCH(1,(GMWSCEN!$HI$2:$HI$150=BN$3)*(GMWSCEN!$HJ$2:$HJ$150=BN$1),0),$B52-1973)</f>
        <v>316584</v>
      </c>
      <c r="BO52" cm="1">
        <f t="array" ref="BO52">INDEX(GMWSCEN!$A$2:$HJ$150,MATCH(1,(GMWSCEN!$HI$2:$HI$150=BO$3)*(GMWSCEN!$HJ$2:$HJ$150=BO$1),0),$B52-1973)</f>
        <v>56.310470000000002</v>
      </c>
      <c r="BP52" cm="1">
        <f t="array" ref="BP52">INDEX(GMWSCEN!$A$2:$HJ$150,MATCH(1,(GMWSCEN!$HI$2:$HI$150=BP$3)*(GMWSCEN!$HJ$2:$HJ$150=BP$1),0),$B52-1973)</f>
        <v>60.266669999999998</v>
      </c>
      <c r="BQ52" cm="1">
        <f t="array" ref="BQ52">INDEX(GMWSCEN!$A$2:$HJ$150,MATCH(1,(GMWSCEN!$HI$2:$HI$150=BQ$3)*(GMWSCEN!$HJ$2:$HJ$150=BQ$1),0),$B52-1973)</f>
        <v>11.375</v>
      </c>
      <c r="BR52" cm="1">
        <f t="array" ref="BR52">INDEX(GMWSCEN!$A$2:$HJ$150,MATCH(1,(GMWSCEN!$HI$2:$HI$150=BR$3)*(GMWSCEN!$HJ$2:$HJ$150=BR$1),0),$B52-1973)</f>
        <v>28644</v>
      </c>
      <c r="BS52" cm="1">
        <f t="array" ref="BS52">INDEX(GMWSCEN!$A$2:$HJ$150,MATCH(1,(GMWSCEN!$HI$2:$HI$150=BS$3)*(GMWSCEN!$HJ$2:$HJ$150=BS$1),0),$B52-1973)</f>
        <v>72.400000000000006</v>
      </c>
      <c r="BT52" cm="1">
        <f t="array" ref="BT52">INDEX(GMWSCEN!$A$2:$HJ$150,MATCH(1,(GMWSCEN!$HI$2:$HI$150=BT$3)*(GMWSCEN!$HJ$2:$HJ$150=BT$1),0),$B52-1973)</f>
        <v>31154</v>
      </c>
      <c r="BU52" cm="1">
        <f t="array" ref="BU52">INDEX(GMWSCEN!$A$2:$HJ$150,MATCH(1,(GMWSCEN!$HI$2:$HI$150=BU$3)*(GMWSCEN!$HJ$2:$HJ$150=BU$1),0),$B52-1973)</f>
        <v>8.6999999999999993</v>
      </c>
      <c r="BV52" cm="1">
        <f t="array" ref="BV52">INDEX(GMWSCEN!$A$2:$HJ$150,MATCH(1,(GMWSCEN!$HI$2:$HI$150=BV$3)*(GMWSCEN!$HJ$2:$HJ$150=BV$1),0),$B52-1973)</f>
        <v>-1.383305</v>
      </c>
      <c r="BY52">
        <f t="shared" si="47"/>
        <v>1991</v>
      </c>
      <c r="CB52">
        <f t="shared" si="45"/>
        <v>2025</v>
      </c>
      <c r="CC52">
        <f t="shared" si="46"/>
        <v>202501</v>
      </c>
      <c r="CD52" s="11">
        <f t="shared" si="55"/>
        <v>2344610.7000000002</v>
      </c>
      <c r="CE52" s="11">
        <f t="shared" si="55"/>
        <v>87991.387199999997</v>
      </c>
      <c r="CF52" s="11">
        <f t="shared" si="55"/>
        <v>-27078.396000000001</v>
      </c>
      <c r="CG52" s="11">
        <f t="shared" si="55"/>
        <v>1128547.2</v>
      </c>
      <c r="CH52" s="11">
        <f t="shared" si="55"/>
        <v>60912.990000000005</v>
      </c>
      <c r="CI52" s="11">
        <f t="shared" si="55"/>
        <v>71109.600000000006</v>
      </c>
      <c r="CJ52" s="11">
        <f t="shared" si="55"/>
        <v>1172578.5</v>
      </c>
      <c r="CK52" s="11">
        <f t="shared" si="9"/>
        <v>2842198</v>
      </c>
      <c r="CL52" s="11">
        <f t="shared" si="56"/>
        <v>2870454.8</v>
      </c>
      <c r="CM52" s="11">
        <f t="shared" si="56"/>
        <v>2360712.7000000002</v>
      </c>
      <c r="CN52" s="13">
        <f t="shared" si="57"/>
        <v>122.424875</v>
      </c>
      <c r="CO52" s="13">
        <f t="shared" si="57"/>
        <v>135.83542500000001</v>
      </c>
      <c r="CP52" s="13">
        <f t="shared" si="57"/>
        <v>3.9850117500000004</v>
      </c>
      <c r="CQ52" s="11">
        <f t="shared" si="12"/>
        <v>203218.50999999998</v>
      </c>
      <c r="CR52" s="13">
        <f t="shared" si="13"/>
        <v>95.832160000000002</v>
      </c>
      <c r="CS52" s="11">
        <f t="shared" si="14"/>
        <v>128782.39</v>
      </c>
      <c r="CT52" s="13">
        <f t="shared" si="15"/>
        <v>4.4253780000000003</v>
      </c>
      <c r="CU52" s="10">
        <f t="shared" si="16"/>
        <v>-0.54645540000000004</v>
      </c>
      <c r="CV52" s="11">
        <f t="shared" si="58"/>
        <v>2346321.7999999998</v>
      </c>
      <c r="CW52" s="11">
        <f t="shared" si="58"/>
        <v>89853.977299999999</v>
      </c>
      <c r="CX52" s="11">
        <f t="shared" si="58"/>
        <v>-28924.205000000002</v>
      </c>
      <c r="CY52" s="11">
        <f t="shared" si="58"/>
        <v>1125703.8999999999</v>
      </c>
      <c r="CZ52" s="11">
        <f t="shared" si="58"/>
        <v>60929.770000000004</v>
      </c>
      <c r="DA52" s="11">
        <f t="shared" si="58"/>
        <v>71109.600000000006</v>
      </c>
      <c r="DB52" s="11">
        <f t="shared" si="58"/>
        <v>1167889.3999999999</v>
      </c>
      <c r="DC52" s="11">
        <f t="shared" si="18"/>
        <v>2844112</v>
      </c>
      <c r="DD52" s="11">
        <f t="shared" si="59"/>
        <v>2872371.8</v>
      </c>
      <c r="DE52" s="11">
        <f t="shared" si="59"/>
        <v>2360731.6</v>
      </c>
      <c r="DF52" s="13">
        <f t="shared" si="60"/>
        <v>122.417675</v>
      </c>
      <c r="DG52" s="13">
        <f t="shared" si="60"/>
        <v>135.85319999999999</v>
      </c>
      <c r="DH52" s="13">
        <f t="shared" si="60"/>
        <v>3.9947022499999996</v>
      </c>
      <c r="DI52" s="11">
        <f t="shared" si="21"/>
        <v>203298.24</v>
      </c>
      <c r="DJ52" s="13">
        <f t="shared" si="22"/>
        <v>95.873410000000007</v>
      </c>
      <c r="DK52" s="11">
        <f t="shared" si="23"/>
        <v>128890.56</v>
      </c>
      <c r="DL52" s="13">
        <f t="shared" si="24"/>
        <v>4.4383712500000003</v>
      </c>
      <c r="DM52" s="10">
        <f t="shared" si="25"/>
        <v>-0.467968</v>
      </c>
      <c r="DN52" s="11">
        <f t="shared" si="61"/>
        <v>2349764.5</v>
      </c>
      <c r="DO52" s="11">
        <f t="shared" si="61"/>
        <v>89489.564000000013</v>
      </c>
      <c r="DP52" s="11">
        <f t="shared" si="61"/>
        <v>-23833.334999999995</v>
      </c>
      <c r="DQ52" s="11">
        <f t="shared" si="61"/>
        <v>1129867.5</v>
      </c>
      <c r="DR52" s="11">
        <f t="shared" si="61"/>
        <v>65656.240000000005</v>
      </c>
      <c r="DS52" s="11">
        <f t="shared" si="61"/>
        <v>71109.600000000006</v>
      </c>
      <c r="DT52" s="11">
        <f t="shared" si="61"/>
        <v>1177144</v>
      </c>
      <c r="DU52" s="11">
        <f t="shared" si="27"/>
        <v>2843747</v>
      </c>
      <c r="DV52" s="11">
        <f t="shared" si="62"/>
        <v>2877970.2</v>
      </c>
      <c r="DW52" s="11">
        <f t="shared" si="62"/>
        <v>2361152.4000000004</v>
      </c>
      <c r="DX52" s="13">
        <f t="shared" si="63"/>
        <v>122.476175</v>
      </c>
      <c r="DY52" s="13">
        <f t="shared" si="63"/>
        <v>135.88639999999998</v>
      </c>
      <c r="DZ52" s="13">
        <f t="shared" si="63"/>
        <v>4.0100575000000003</v>
      </c>
      <c r="EA52" s="11">
        <f t="shared" si="30"/>
        <v>203606.2</v>
      </c>
      <c r="EB52" s="13">
        <f t="shared" si="31"/>
        <v>96.006309999999999</v>
      </c>
      <c r="EC52" s="11">
        <f t="shared" si="32"/>
        <v>129854.35999999999</v>
      </c>
      <c r="ED52" s="13">
        <f t="shared" si="33"/>
        <v>4.3532215000000001</v>
      </c>
      <c r="EE52" s="10">
        <f t="shared" si="34"/>
        <v>-0.36134719999999998</v>
      </c>
      <c r="EF52" s="11">
        <f t="shared" si="64"/>
        <v>2358115.1</v>
      </c>
      <c r="EG52" s="11">
        <f t="shared" si="64"/>
        <v>92707.193200000009</v>
      </c>
      <c r="EH52" s="11">
        <f t="shared" si="64"/>
        <v>-24692.082000000002</v>
      </c>
      <c r="EI52" s="11">
        <f t="shared" si="64"/>
        <v>1135628.6000000001</v>
      </c>
      <c r="EJ52" s="11">
        <f t="shared" si="64"/>
        <v>68015.12</v>
      </c>
      <c r="EK52" s="11">
        <f t="shared" si="64"/>
        <v>71109.600000000006</v>
      </c>
      <c r="EL52" s="11">
        <f t="shared" si="64"/>
        <v>1182046</v>
      </c>
      <c r="EM52" s="11">
        <f t="shared" si="36"/>
        <v>2846965</v>
      </c>
      <c r="EN52" s="11">
        <f t="shared" si="65"/>
        <v>2893863.0000000005</v>
      </c>
      <c r="EO52" s="11">
        <f t="shared" si="65"/>
        <v>2361414</v>
      </c>
      <c r="EP52" s="13">
        <f t="shared" si="66"/>
        <v>122.71639999999999</v>
      </c>
      <c r="EQ52" s="13">
        <f t="shared" si="66"/>
        <v>135.98647499999998</v>
      </c>
      <c r="ER52" s="13">
        <f t="shared" si="66"/>
        <v>4.0462217499999991</v>
      </c>
      <c r="ES52" s="11">
        <f t="shared" si="39"/>
        <v>204039.72</v>
      </c>
      <c r="ET52" s="13">
        <f t="shared" si="40"/>
        <v>96.224029999999999</v>
      </c>
      <c r="EU52" s="11">
        <f t="shared" si="41"/>
        <v>130817.35</v>
      </c>
      <c r="EV52" s="13">
        <f t="shared" si="42"/>
        <v>4.0469902500000003</v>
      </c>
      <c r="EW52" s="10">
        <f t="shared" si="43"/>
        <v>-1.6212460000000001E-2</v>
      </c>
    </row>
    <row r="53" spans="1:153">
      <c r="B53">
        <f t="shared" si="44"/>
        <v>2026</v>
      </c>
      <c r="C53" cm="1">
        <f t="array" ref="C53">INDEX(GMWSCEN!$A$2:$HJ$150,MATCH(1,(GMWSCEN!$HI$2:$HI$150=C$3)*(GMWSCEN!$HJ$2:$HJ$150=C$1),0),$B53-1973)</f>
        <v>311624</v>
      </c>
      <c r="D53" cm="1">
        <f t="array" ref="D53">INDEX(GMWSCEN!$A$2:$HJ$150,MATCH(1,(GMWSCEN!$HI$2:$HI$150=D$3)*(GMWSCEN!$HJ$2:$HJ$150=D$1),0),$B53-1973)</f>
        <v>5732</v>
      </c>
      <c r="E53" cm="1">
        <f t="array" ref="E53">INDEX(GMWSCEN!$A$2:$HJ$150,MATCH(1,(GMWSCEN!$HI$2:$HI$150=E$3)*(GMWSCEN!$HJ$2:$HJ$150=E$1),0),$B53-1973)</f>
        <v>-3959</v>
      </c>
      <c r="F53" cm="1">
        <f t="array" ref="F53">INDEX(GMWSCEN!$A$2:$HJ$150,MATCH(1,(GMWSCEN!$HI$2:$HI$150=F$3)*(GMWSCEN!$HJ$2:$HJ$150=F$1),0),$B53-1973)</f>
        <v>57414</v>
      </c>
      <c r="G53" cm="1">
        <f t="array" ref="G53">INDEX(GMWSCEN!$A$2:$HJ$150,MATCH(1,(GMWSCEN!$HI$2:$HI$150=G$3)*(GMWSCEN!$HJ$2:$HJ$150=G$1),0),$B53-1973)</f>
        <v>1773</v>
      </c>
      <c r="H53" cm="1">
        <f t="array" ref="H53">INDEX(GMWSCEN!$A$2:$HJ$150,MATCH(1,(GMWSCEN!$HI$2:$HI$150=H$3)*(GMWSCEN!$HJ$2:$HJ$150=H$1),0),$B53-1973)</f>
        <v>5163</v>
      </c>
      <c r="I53" cm="1">
        <f t="array" ref="I53">INDEX(GMWSCEN!$A$2:$HJ$150,MATCH(1,(GMWSCEN!$HI$2:$HI$150=I$3)*(GMWSCEN!$HJ$2:$HJ$150=I$1),0),$B53-1973)</f>
        <v>58618</v>
      </c>
      <c r="J53" cm="1">
        <f t="array" ref="J53">INDEX(GMWSCEN!$A$2:$HJ$150,MATCH(1,(GMWSCEN!$HI$2:$HI$150=J$3)*(GMWSCEN!$HJ$2:$HJ$150=J$1),0),$B53-1973)</f>
        <v>105238.8</v>
      </c>
      <c r="K53" cm="1">
        <f t="array" ref="K53">INDEX(GMWSCEN!$A$2:$HJ$150,MATCH(1,(GMWSCEN!$HI$2:$HI$150=K$3)*(GMWSCEN!$HJ$2:$HJ$150=K$1),0),$B53-1973)</f>
        <v>177281</v>
      </c>
      <c r="L53" cm="1">
        <f t="array" ref="L53">INDEX(GMWSCEN!$A$2:$HJ$150,MATCH(1,(GMWSCEN!$HI$2:$HI$150=L$3)*(GMWSCEN!$HJ$2:$HJ$150=L$1),0),$B53-1973)</f>
        <v>317441</v>
      </c>
      <c r="M53" cm="1">
        <f t="array" ref="M53">INDEX(GMWSCEN!$A$2:$HJ$150,MATCH(1,(GMWSCEN!$HI$2:$HI$150=M$3)*(GMWSCEN!$HJ$2:$HJ$150=M$1),0),$B53-1973)</f>
        <v>56.889389999999999</v>
      </c>
      <c r="N53" cm="1">
        <f t="array" ref="N53">INDEX(GMWSCEN!$A$2:$HJ$150,MATCH(1,(GMWSCEN!$HI$2:$HI$150=N$3)*(GMWSCEN!$HJ$2:$HJ$150=N$1),0),$B53-1973)</f>
        <v>60.833329999999997</v>
      </c>
      <c r="O53" cm="1">
        <f t="array" ref="O53">INDEX(GMWSCEN!$A$2:$HJ$150,MATCH(1,(GMWSCEN!$HI$2:$HI$150=O$3)*(GMWSCEN!$HJ$2:$HJ$150=O$1),0),$B53-1973)</f>
        <v>10.375</v>
      </c>
      <c r="P53" cm="1">
        <f t="array" ref="P53">INDEX(GMWSCEN!$A$2:$HJ$150,MATCH(1,(GMWSCEN!$HI$2:$HI$150=P$3)*(GMWSCEN!$HJ$2:$HJ$150=P$1),0),$B53-1973)</f>
        <v>28319</v>
      </c>
      <c r="Q53" cm="1">
        <f t="array" ref="Q53">INDEX(GMWSCEN!$A$2:$HJ$150,MATCH(1,(GMWSCEN!$HI$2:$HI$150=Q$3)*(GMWSCEN!$HJ$2:$HJ$150=Q$1),0),$B53-1973)</f>
        <v>71.7</v>
      </c>
      <c r="R53" cm="1">
        <f t="array" ref="R53">INDEX(GMWSCEN!$A$2:$HJ$150,MATCH(1,(GMWSCEN!$HI$2:$HI$150=R$3)*(GMWSCEN!$HJ$2:$HJ$150=R$1),0),$B53-1973)</f>
        <v>30931</v>
      </c>
      <c r="S53" cm="1">
        <f t="array" ref="S53">INDEX(GMWSCEN!$A$2:$HJ$150,MATCH(1,(GMWSCEN!$HI$2:$HI$150=S$3)*(GMWSCEN!$HJ$2:$HJ$150=S$1),0),$B53-1973)</f>
        <v>9.1999999999999993</v>
      </c>
      <c r="T53" cm="1">
        <f t="array" ref="T53">INDEX(GMWSCEN!$A$2:$HJ$150,MATCH(1,(GMWSCEN!$HI$2:$HI$150=T$3)*(GMWSCEN!$HJ$2:$HJ$150=T$1),0),$B53-1973)</f>
        <v>-1.849461</v>
      </c>
      <c r="U53" cm="1">
        <f t="array" ref="U53">INDEX(GMWSCEN!$A$2:$HJ$150,MATCH(1,(GMWSCEN!$HI$2:$HI$150=U$3)*(GMWSCEN!$HJ$2:$HJ$150=U$1),0),$B53-1973)</f>
        <v>311624</v>
      </c>
      <c r="V53" cm="1">
        <f t="array" ref="V53">INDEX(GMWSCEN!$A$2:$HJ$150,MATCH(1,(GMWSCEN!$HI$2:$HI$150=V$3)*(GMWSCEN!$HJ$2:$HJ$150=V$1),0),$B53-1973)</f>
        <v>5732</v>
      </c>
      <c r="W53" cm="1">
        <f t="array" ref="W53">INDEX(GMWSCEN!$A$2:$HJ$150,MATCH(1,(GMWSCEN!$HI$2:$HI$150=W$3)*(GMWSCEN!$HJ$2:$HJ$150=W$1),0),$B53-1973)</f>
        <v>-3959</v>
      </c>
      <c r="X53" cm="1">
        <f t="array" ref="X53">INDEX(GMWSCEN!$A$2:$HJ$150,MATCH(1,(GMWSCEN!$HI$2:$HI$150=X$3)*(GMWSCEN!$HJ$2:$HJ$150=X$1),0),$B53-1973)</f>
        <v>57414</v>
      </c>
      <c r="Y53" cm="1">
        <f t="array" ref="Y53">INDEX(GMWSCEN!$A$2:$HJ$150,MATCH(1,(GMWSCEN!$HI$2:$HI$150=Y$3)*(GMWSCEN!$HJ$2:$HJ$150=Y$1),0),$B53-1973)</f>
        <v>1773</v>
      </c>
      <c r="Z53" cm="1">
        <f t="array" ref="Z53">INDEX(GMWSCEN!$A$2:$HJ$150,MATCH(1,(GMWSCEN!$HI$2:$HI$150=Z$3)*(GMWSCEN!$HJ$2:$HJ$150=Z$1),0),$B53-1973)</f>
        <v>5163</v>
      </c>
      <c r="AA53" cm="1">
        <f t="array" ref="AA53">INDEX(GMWSCEN!$A$2:$HJ$150,MATCH(1,(GMWSCEN!$HI$2:$HI$150=AA$3)*(GMWSCEN!$HJ$2:$HJ$150=AA$1),0),$B53-1973)</f>
        <v>58618</v>
      </c>
      <c r="AB53" cm="1">
        <f t="array" ref="AB53">INDEX(GMWSCEN!$A$2:$HJ$150,MATCH(1,(GMWSCEN!$HI$2:$HI$150=AB$3)*(GMWSCEN!$HJ$2:$HJ$150=AB$1),0),$B53-1973)</f>
        <v>105238.8</v>
      </c>
      <c r="AC53" cm="1">
        <f t="array" ref="AC53">INDEX(GMWSCEN!$A$2:$HJ$150,MATCH(1,(GMWSCEN!$HI$2:$HI$150=AC$3)*(GMWSCEN!$HJ$2:$HJ$150=AC$1),0),$B53-1973)</f>
        <v>177281</v>
      </c>
      <c r="AD53" cm="1">
        <f t="array" ref="AD53">INDEX(GMWSCEN!$A$2:$HJ$150,MATCH(1,(GMWSCEN!$HI$2:$HI$150=AD$3)*(GMWSCEN!$HJ$2:$HJ$150=AD$1),0),$B53-1973)</f>
        <v>317441</v>
      </c>
      <c r="AE53" cm="1">
        <f t="array" ref="AE53">INDEX(GMWSCEN!$A$2:$HJ$150,MATCH(1,(GMWSCEN!$HI$2:$HI$150=AE$3)*(GMWSCEN!$HJ$2:$HJ$150=AE$1),0),$B53-1973)</f>
        <v>56.889389999999999</v>
      </c>
      <c r="AF53" cm="1">
        <f t="array" ref="AF53">INDEX(GMWSCEN!$A$2:$HJ$150,MATCH(1,(GMWSCEN!$HI$2:$HI$150=AF$3)*(GMWSCEN!$HJ$2:$HJ$150=AF$1),0),$B53-1973)</f>
        <v>60.833329999999997</v>
      </c>
      <c r="AG53" cm="1">
        <f t="array" ref="AG53">INDEX(GMWSCEN!$A$2:$HJ$150,MATCH(1,(GMWSCEN!$HI$2:$HI$150=AG$3)*(GMWSCEN!$HJ$2:$HJ$150=AG$1),0),$B53-1973)</f>
        <v>10.375</v>
      </c>
      <c r="AH53" cm="1">
        <f t="array" ref="AH53">INDEX(GMWSCEN!$A$2:$HJ$150,MATCH(1,(GMWSCEN!$HI$2:$HI$150=AH$3)*(GMWSCEN!$HJ$2:$HJ$150=AH$1),0),$B53-1973)</f>
        <v>28319</v>
      </c>
      <c r="AI53" cm="1">
        <f t="array" ref="AI53">INDEX(GMWSCEN!$A$2:$HJ$150,MATCH(1,(GMWSCEN!$HI$2:$HI$150=AI$3)*(GMWSCEN!$HJ$2:$HJ$150=AI$1),0),$B53-1973)</f>
        <v>71.7</v>
      </c>
      <c r="AJ53" cm="1">
        <f t="array" ref="AJ53">INDEX(GMWSCEN!$A$2:$HJ$150,MATCH(1,(GMWSCEN!$HI$2:$HI$150=AJ$3)*(GMWSCEN!$HJ$2:$HJ$150=AJ$1),0),$B53-1973)</f>
        <v>30931</v>
      </c>
      <c r="AK53" cm="1">
        <f t="array" ref="AK53">INDEX(GMWSCEN!$A$2:$HJ$150,MATCH(1,(GMWSCEN!$HI$2:$HI$150=AK$3)*(GMWSCEN!$HJ$2:$HJ$150=AK$1),0),$B53-1973)</f>
        <v>9.1999999999999993</v>
      </c>
      <c r="AL53" cm="1">
        <f t="array" ref="AL53">INDEX(GMWSCEN!$A$2:$HJ$150,MATCH(1,(GMWSCEN!$HI$2:$HI$150=AL$3)*(GMWSCEN!$HJ$2:$HJ$150=AL$1),0),$B53-1973)</f>
        <v>-1.849461</v>
      </c>
      <c r="AM53" cm="1">
        <f t="array" ref="AM53">INDEX(GMWSCEN!$A$2:$HJ$150,MATCH(1,(GMWSCEN!$HI$2:$HI$150=AM$3)*(GMWSCEN!$HJ$2:$HJ$150=AM$1),0),$B53-1973)</f>
        <v>311624</v>
      </c>
      <c r="AN53" cm="1">
        <f t="array" ref="AN53">INDEX(GMWSCEN!$A$2:$HJ$150,MATCH(1,(GMWSCEN!$HI$2:$HI$150=AN$3)*(GMWSCEN!$HJ$2:$HJ$150=AN$1),0),$B53-1973)</f>
        <v>5732</v>
      </c>
      <c r="AO53" cm="1">
        <f t="array" ref="AO53">INDEX(GMWSCEN!$A$2:$HJ$150,MATCH(1,(GMWSCEN!$HI$2:$HI$150=AO$3)*(GMWSCEN!$HJ$2:$HJ$150=AO$1),0),$B53-1973)</f>
        <v>-3959</v>
      </c>
      <c r="AP53" cm="1">
        <f t="array" ref="AP53">INDEX(GMWSCEN!$A$2:$HJ$150,MATCH(1,(GMWSCEN!$HI$2:$HI$150=AP$3)*(GMWSCEN!$HJ$2:$HJ$150=AP$1),0),$B53-1973)</f>
        <v>57414</v>
      </c>
      <c r="AQ53" cm="1">
        <f t="array" ref="AQ53">INDEX(GMWSCEN!$A$2:$HJ$150,MATCH(1,(GMWSCEN!$HI$2:$HI$150=AQ$3)*(GMWSCEN!$HJ$2:$HJ$150=AQ$1),0),$B53-1973)</f>
        <v>1773</v>
      </c>
      <c r="AR53" cm="1">
        <f t="array" ref="AR53">INDEX(GMWSCEN!$A$2:$HJ$150,MATCH(1,(GMWSCEN!$HI$2:$HI$150=AR$3)*(GMWSCEN!$HJ$2:$HJ$150=AR$1),0),$B53-1973)</f>
        <v>5163</v>
      </c>
      <c r="AS53" cm="1">
        <f t="array" ref="AS53">INDEX(GMWSCEN!$A$2:$HJ$150,MATCH(1,(GMWSCEN!$HI$2:$HI$150=AS$3)*(GMWSCEN!$HJ$2:$HJ$150=AS$1),0),$B53-1973)</f>
        <v>58618</v>
      </c>
      <c r="AT53" cm="1">
        <f t="array" ref="AT53">INDEX(GMWSCEN!$A$2:$HJ$150,MATCH(1,(GMWSCEN!$HI$2:$HI$150=AT$3)*(GMWSCEN!$HJ$2:$HJ$150=AT$1),0),$B53-1973)</f>
        <v>105238.8</v>
      </c>
      <c r="AU53" cm="1">
        <f t="array" ref="AU53">INDEX(GMWSCEN!$A$2:$HJ$150,MATCH(1,(GMWSCEN!$HI$2:$HI$150=AU$3)*(GMWSCEN!$HJ$2:$HJ$150=AU$1),0),$B53-1973)</f>
        <v>177281</v>
      </c>
      <c r="AV53" cm="1">
        <f t="array" ref="AV53">INDEX(GMWSCEN!$A$2:$HJ$150,MATCH(1,(GMWSCEN!$HI$2:$HI$150=AV$3)*(GMWSCEN!$HJ$2:$HJ$150=AV$1),0),$B53-1973)</f>
        <v>317441</v>
      </c>
      <c r="AW53" cm="1">
        <f t="array" ref="AW53">INDEX(GMWSCEN!$A$2:$HJ$150,MATCH(1,(GMWSCEN!$HI$2:$HI$150=AW$3)*(GMWSCEN!$HJ$2:$HJ$150=AW$1),0),$B53-1973)</f>
        <v>56.889389999999999</v>
      </c>
      <c r="AX53" cm="1">
        <f t="array" ref="AX53">INDEX(GMWSCEN!$A$2:$HJ$150,MATCH(1,(GMWSCEN!$HI$2:$HI$150=AX$3)*(GMWSCEN!$HJ$2:$HJ$150=AX$1),0),$B53-1973)</f>
        <v>60.833329999999997</v>
      </c>
      <c r="AY53" cm="1">
        <f t="array" ref="AY53">INDEX(GMWSCEN!$A$2:$HJ$150,MATCH(1,(GMWSCEN!$HI$2:$HI$150=AY$3)*(GMWSCEN!$HJ$2:$HJ$150=AY$1),0),$B53-1973)</f>
        <v>10.375</v>
      </c>
      <c r="AZ53" cm="1">
        <f t="array" ref="AZ53">INDEX(GMWSCEN!$A$2:$HJ$150,MATCH(1,(GMWSCEN!$HI$2:$HI$150=AZ$3)*(GMWSCEN!$HJ$2:$HJ$150=AZ$1),0),$B53-1973)</f>
        <v>28319</v>
      </c>
      <c r="BA53" cm="1">
        <f t="array" ref="BA53">INDEX(GMWSCEN!$A$2:$HJ$150,MATCH(1,(GMWSCEN!$HI$2:$HI$150=BA$3)*(GMWSCEN!$HJ$2:$HJ$150=BA$1),0),$B53-1973)</f>
        <v>71.7</v>
      </c>
      <c r="BB53" cm="1">
        <f t="array" ref="BB53">INDEX(GMWSCEN!$A$2:$HJ$150,MATCH(1,(GMWSCEN!$HI$2:$HI$150=BB$3)*(GMWSCEN!$HJ$2:$HJ$150=BB$1),0),$B53-1973)</f>
        <v>30931</v>
      </c>
      <c r="BC53" cm="1">
        <f t="array" ref="BC53">INDEX(GMWSCEN!$A$2:$HJ$150,MATCH(1,(GMWSCEN!$HI$2:$HI$150=BC$3)*(GMWSCEN!$HJ$2:$HJ$150=BC$1),0),$B53-1973)</f>
        <v>9.1999999999999993</v>
      </c>
      <c r="BD53" cm="1">
        <f t="array" ref="BD53">INDEX(GMWSCEN!$A$2:$HJ$150,MATCH(1,(GMWSCEN!$HI$2:$HI$150=BD$3)*(GMWSCEN!$HJ$2:$HJ$150=BD$1),0),$B53-1973)</f>
        <v>-1.849461</v>
      </c>
      <c r="BE53" cm="1">
        <f t="array" ref="BE53">INDEX(GMWSCEN!$A$2:$HJ$150,MATCH(1,(GMWSCEN!$HI$2:$HI$150=BE$3)*(GMWSCEN!$HJ$2:$HJ$150=BE$1),0),$B53-1973)</f>
        <v>311624</v>
      </c>
      <c r="BF53" cm="1">
        <f t="array" ref="BF53">INDEX(GMWSCEN!$A$2:$HJ$150,MATCH(1,(GMWSCEN!$HI$2:$HI$150=BF$3)*(GMWSCEN!$HJ$2:$HJ$150=BF$1),0),$B53-1973)</f>
        <v>5732</v>
      </c>
      <c r="BG53" cm="1">
        <f t="array" ref="BG53">INDEX(GMWSCEN!$A$2:$HJ$150,MATCH(1,(GMWSCEN!$HI$2:$HI$150=BG$3)*(GMWSCEN!$HJ$2:$HJ$150=BG$1),0),$B53-1973)</f>
        <v>-3959</v>
      </c>
      <c r="BH53" cm="1">
        <f t="array" ref="BH53">INDEX(GMWSCEN!$A$2:$HJ$150,MATCH(1,(GMWSCEN!$HI$2:$HI$150=BH$3)*(GMWSCEN!$HJ$2:$HJ$150=BH$1),0),$B53-1973)</f>
        <v>57414</v>
      </c>
      <c r="BI53" cm="1">
        <f t="array" ref="BI53">INDEX(GMWSCEN!$A$2:$HJ$150,MATCH(1,(GMWSCEN!$HI$2:$HI$150=BI$3)*(GMWSCEN!$HJ$2:$HJ$150=BI$1),0),$B53-1973)</f>
        <v>1773</v>
      </c>
      <c r="BJ53" cm="1">
        <f t="array" ref="BJ53">INDEX(GMWSCEN!$A$2:$HJ$150,MATCH(1,(GMWSCEN!$HI$2:$HI$150=BJ$3)*(GMWSCEN!$HJ$2:$HJ$150=BJ$1),0),$B53-1973)</f>
        <v>5163</v>
      </c>
      <c r="BK53" cm="1">
        <f t="array" ref="BK53">INDEX(GMWSCEN!$A$2:$HJ$150,MATCH(1,(GMWSCEN!$HI$2:$HI$150=BK$3)*(GMWSCEN!$HJ$2:$HJ$150=BK$1),0),$B53-1973)</f>
        <v>58618</v>
      </c>
      <c r="BL53" cm="1">
        <f t="array" ref="BL53">INDEX(GMWSCEN!$A$2:$HJ$150,MATCH(1,(GMWSCEN!$HI$2:$HI$150=BL$3)*(GMWSCEN!$HJ$2:$HJ$150=BL$1),0),$B53-1973)</f>
        <v>105238.8</v>
      </c>
      <c r="BM53" cm="1">
        <f t="array" ref="BM53">INDEX(GMWSCEN!$A$2:$HJ$150,MATCH(1,(GMWSCEN!$HI$2:$HI$150=BM$3)*(GMWSCEN!$HJ$2:$HJ$150=BM$1),0),$B53-1973)</f>
        <v>177281</v>
      </c>
      <c r="BN53" cm="1">
        <f t="array" ref="BN53">INDEX(GMWSCEN!$A$2:$HJ$150,MATCH(1,(GMWSCEN!$HI$2:$HI$150=BN$3)*(GMWSCEN!$HJ$2:$HJ$150=BN$1),0),$B53-1973)</f>
        <v>317441</v>
      </c>
      <c r="BO53" cm="1">
        <f t="array" ref="BO53">INDEX(GMWSCEN!$A$2:$HJ$150,MATCH(1,(GMWSCEN!$HI$2:$HI$150=BO$3)*(GMWSCEN!$HJ$2:$HJ$150=BO$1),0),$B53-1973)</f>
        <v>56.889389999999999</v>
      </c>
      <c r="BP53" cm="1">
        <f t="array" ref="BP53">INDEX(GMWSCEN!$A$2:$HJ$150,MATCH(1,(GMWSCEN!$HI$2:$HI$150=BP$3)*(GMWSCEN!$HJ$2:$HJ$150=BP$1),0),$B53-1973)</f>
        <v>60.833329999999997</v>
      </c>
      <c r="BQ53" cm="1">
        <f t="array" ref="BQ53">INDEX(GMWSCEN!$A$2:$HJ$150,MATCH(1,(GMWSCEN!$HI$2:$HI$150=BQ$3)*(GMWSCEN!$HJ$2:$HJ$150=BQ$1),0),$B53-1973)</f>
        <v>10.375</v>
      </c>
      <c r="BR53" cm="1">
        <f t="array" ref="BR53">INDEX(GMWSCEN!$A$2:$HJ$150,MATCH(1,(GMWSCEN!$HI$2:$HI$150=BR$3)*(GMWSCEN!$HJ$2:$HJ$150=BR$1),0),$B53-1973)</f>
        <v>28319</v>
      </c>
      <c r="BS53" cm="1">
        <f t="array" ref="BS53">INDEX(GMWSCEN!$A$2:$HJ$150,MATCH(1,(GMWSCEN!$HI$2:$HI$150=BS$3)*(GMWSCEN!$HJ$2:$HJ$150=BS$1),0),$B53-1973)</f>
        <v>71.7</v>
      </c>
      <c r="BT53" cm="1">
        <f t="array" ref="BT53">INDEX(GMWSCEN!$A$2:$HJ$150,MATCH(1,(GMWSCEN!$HI$2:$HI$150=BT$3)*(GMWSCEN!$HJ$2:$HJ$150=BT$1),0),$B53-1973)</f>
        <v>30931</v>
      </c>
      <c r="BU53" cm="1">
        <f t="array" ref="BU53">INDEX(GMWSCEN!$A$2:$HJ$150,MATCH(1,(GMWSCEN!$HI$2:$HI$150=BU$3)*(GMWSCEN!$HJ$2:$HJ$150=BU$1),0),$B53-1973)</f>
        <v>9.1999999999999993</v>
      </c>
      <c r="BV53" cm="1">
        <f t="array" ref="BV53">INDEX(GMWSCEN!$A$2:$HJ$150,MATCH(1,(GMWSCEN!$HI$2:$HI$150=BV$3)*(GMWSCEN!$HJ$2:$HJ$150=BV$1),0),$B53-1973)</f>
        <v>-1.849461</v>
      </c>
      <c r="BY53">
        <f t="shared" si="47"/>
        <v>1991</v>
      </c>
      <c r="CB53">
        <f t="shared" si="45"/>
        <v>2026</v>
      </c>
      <c r="CC53">
        <f t="shared" si="46"/>
        <v>202601</v>
      </c>
      <c r="CD53" s="11">
        <f t="shared" si="55"/>
        <v>2390010.7999999998</v>
      </c>
      <c r="CE53" s="11">
        <f t="shared" si="55"/>
        <v>79664.819999999992</v>
      </c>
      <c r="CF53" s="11">
        <f t="shared" si="55"/>
        <v>-20627.960000000003</v>
      </c>
      <c r="CG53" s="11">
        <f t="shared" si="55"/>
        <v>1166458.7</v>
      </c>
      <c r="CH53" s="11">
        <f t="shared" si="55"/>
        <v>59036.87</v>
      </c>
      <c r="CI53" s="11">
        <f t="shared" si="55"/>
        <v>73128.399999999994</v>
      </c>
      <c r="CJ53" s="11">
        <f t="shared" si="55"/>
        <v>1218959.1000000001</v>
      </c>
      <c r="CK53" s="11">
        <f t="shared" si="9"/>
        <v>2935954</v>
      </c>
      <c r="CL53" s="11">
        <f t="shared" si="56"/>
        <v>2975889.4</v>
      </c>
      <c r="CM53" s="11">
        <f t="shared" si="56"/>
        <v>2398870.9</v>
      </c>
      <c r="CN53" s="13">
        <f t="shared" si="57"/>
        <v>124.510425</v>
      </c>
      <c r="CO53" s="13">
        <f t="shared" si="57"/>
        <v>138.054575</v>
      </c>
      <c r="CP53" s="13">
        <f t="shared" si="57"/>
        <v>3.6662082499999999</v>
      </c>
      <c r="CQ53" s="11">
        <f t="shared" si="12"/>
        <v>205770.85</v>
      </c>
      <c r="CR53" s="13">
        <f t="shared" si="13"/>
        <v>97.159225000000006</v>
      </c>
      <c r="CS53" s="11">
        <f t="shared" si="14"/>
        <v>131797.96</v>
      </c>
      <c r="CT53" s="13">
        <f t="shared" si="15"/>
        <v>4.2766062500000004</v>
      </c>
      <c r="CU53" s="10">
        <f t="shared" si="16"/>
        <v>-0.29392239999999997</v>
      </c>
      <c r="CV53" s="11">
        <f t="shared" si="58"/>
        <v>2390050.7999999998</v>
      </c>
      <c r="CW53" s="11">
        <f t="shared" si="58"/>
        <v>82704.771000000008</v>
      </c>
      <c r="CX53" s="11">
        <f t="shared" si="58"/>
        <v>-23671.018</v>
      </c>
      <c r="CY53" s="11">
        <f t="shared" si="58"/>
        <v>1160430.8</v>
      </c>
      <c r="CZ53" s="11">
        <f t="shared" si="58"/>
        <v>59033.760000000009</v>
      </c>
      <c r="DA53" s="11">
        <f t="shared" si="58"/>
        <v>73128.399999999994</v>
      </c>
      <c r="DB53" s="11">
        <f t="shared" si="58"/>
        <v>1209888.0999999999</v>
      </c>
      <c r="DC53" s="11">
        <f t="shared" si="18"/>
        <v>2940908</v>
      </c>
      <c r="DD53" s="11">
        <f t="shared" si="59"/>
        <v>2971710.8</v>
      </c>
      <c r="DE53" s="11">
        <f t="shared" si="59"/>
        <v>2398981.4</v>
      </c>
      <c r="DF53" s="13">
        <f t="shared" si="60"/>
        <v>124.33302499999999</v>
      </c>
      <c r="DG53" s="13">
        <f t="shared" si="60"/>
        <v>138.0274</v>
      </c>
      <c r="DH53" s="13">
        <f t="shared" si="60"/>
        <v>3.6791509999999996</v>
      </c>
      <c r="DI53" s="11">
        <f t="shared" si="21"/>
        <v>205679.45</v>
      </c>
      <c r="DJ53" s="13">
        <f t="shared" si="22"/>
        <v>97.1260525</v>
      </c>
      <c r="DK53" s="11">
        <f t="shared" si="23"/>
        <v>131667.28</v>
      </c>
      <c r="DL53" s="13">
        <f t="shared" si="24"/>
        <v>4.462345</v>
      </c>
      <c r="DM53" s="10">
        <f t="shared" si="25"/>
        <v>-0.32024380000000002</v>
      </c>
      <c r="DN53" s="11">
        <f t="shared" si="61"/>
        <v>2394341.0999999996</v>
      </c>
      <c r="DO53" s="11">
        <f t="shared" si="61"/>
        <v>79774.562999999995</v>
      </c>
      <c r="DP53" s="11">
        <f t="shared" si="61"/>
        <v>-15951.704999999994</v>
      </c>
      <c r="DQ53" s="11">
        <f t="shared" si="61"/>
        <v>1169188.8999999999</v>
      </c>
      <c r="DR53" s="11">
        <f t="shared" si="61"/>
        <v>63822.849999999991</v>
      </c>
      <c r="DS53" s="11">
        <f t="shared" si="61"/>
        <v>73128.399999999994</v>
      </c>
      <c r="DT53" s="11">
        <f t="shared" si="61"/>
        <v>1226365.5</v>
      </c>
      <c r="DU53" s="11">
        <f t="shared" si="27"/>
        <v>2937613</v>
      </c>
      <c r="DV53" s="11">
        <f t="shared" si="62"/>
        <v>2984057.2</v>
      </c>
      <c r="DW53" s="11">
        <f t="shared" si="62"/>
        <v>2400662.7999999998</v>
      </c>
      <c r="DX53" s="13">
        <f t="shared" si="63"/>
        <v>124.62694999999999</v>
      </c>
      <c r="DY53" s="13">
        <f t="shared" si="63"/>
        <v>138.172225</v>
      </c>
      <c r="DZ53" s="13">
        <f t="shared" si="63"/>
        <v>3.7361327500000003</v>
      </c>
      <c r="EA53" s="11">
        <f t="shared" si="30"/>
        <v>205999.88</v>
      </c>
      <c r="EB53" s="13">
        <f t="shared" si="31"/>
        <v>97.265884999999997</v>
      </c>
      <c r="EC53" s="11">
        <f t="shared" si="32"/>
        <v>132882.27000000002</v>
      </c>
      <c r="ED53" s="13">
        <f t="shared" si="33"/>
        <v>4.1773700000000007</v>
      </c>
      <c r="EE53" s="10">
        <f t="shared" si="34"/>
        <v>-0.24614330000000001</v>
      </c>
      <c r="EF53" s="11">
        <f t="shared" si="64"/>
        <v>2406651.4</v>
      </c>
      <c r="EG53" s="11">
        <f t="shared" si="64"/>
        <v>85138.845000000016</v>
      </c>
      <c r="EH53" s="11">
        <f t="shared" si="64"/>
        <v>-17130.986000000001</v>
      </c>
      <c r="EI53" s="11">
        <f t="shared" si="64"/>
        <v>1180255</v>
      </c>
      <c r="EJ53" s="11">
        <f t="shared" si="64"/>
        <v>68007.850000000006</v>
      </c>
      <c r="EK53" s="11">
        <f t="shared" si="64"/>
        <v>73128.399999999994</v>
      </c>
      <c r="EL53" s="11">
        <f t="shared" si="64"/>
        <v>1236252.3999999999</v>
      </c>
      <c r="EM53" s="11">
        <f t="shared" si="36"/>
        <v>2946197</v>
      </c>
      <c r="EN53" s="11">
        <f t="shared" si="65"/>
        <v>3011923.4</v>
      </c>
      <c r="EO53" s="11">
        <f t="shared" si="65"/>
        <v>2402103.6</v>
      </c>
      <c r="EP53" s="13">
        <f t="shared" si="66"/>
        <v>125.14807500000001</v>
      </c>
      <c r="EQ53" s="13">
        <f t="shared" si="66"/>
        <v>138.4708</v>
      </c>
      <c r="ER53" s="13">
        <f t="shared" si="66"/>
        <v>3.8718017499999999</v>
      </c>
      <c r="ES53" s="11">
        <f t="shared" si="39"/>
        <v>206465.37</v>
      </c>
      <c r="ET53" s="13">
        <f t="shared" si="40"/>
        <v>97.516759999999991</v>
      </c>
      <c r="EU53" s="11">
        <f t="shared" si="41"/>
        <v>134477.66999999998</v>
      </c>
      <c r="EV53" s="13">
        <f t="shared" si="42"/>
        <v>3.6627507499999998</v>
      </c>
      <c r="EW53" s="10">
        <f t="shared" si="43"/>
        <v>0.15773770000000001</v>
      </c>
    </row>
    <row r="54" spans="1:153">
      <c r="B54">
        <f t="shared" si="44"/>
        <v>2027</v>
      </c>
      <c r="C54" cm="1">
        <f t="array" ref="C54">INDEX(GMWSCEN!$A$2:$HJ$150,MATCH(1,(GMWSCEN!$HI$2:$HI$150=C$3)*(GMWSCEN!$HJ$2:$HJ$150=C$1),0),$B54-1973)</f>
        <v>312006</v>
      </c>
      <c r="D54" cm="1">
        <f t="array" ref="D54">INDEX(GMWSCEN!$A$2:$HJ$150,MATCH(1,(GMWSCEN!$HI$2:$HI$150=D$3)*(GMWSCEN!$HJ$2:$HJ$150=D$1),0),$B54-1973)</f>
        <v>4106</v>
      </c>
      <c r="E54" cm="1">
        <f t="array" ref="E54">INDEX(GMWSCEN!$A$2:$HJ$150,MATCH(1,(GMWSCEN!$HI$2:$HI$150=E$3)*(GMWSCEN!$HJ$2:$HJ$150=E$1),0),$B54-1973)</f>
        <v>-2136</v>
      </c>
      <c r="F54" cm="1">
        <f t="array" ref="F54">INDEX(GMWSCEN!$A$2:$HJ$150,MATCH(1,(GMWSCEN!$HI$2:$HI$150=F$3)*(GMWSCEN!$HJ$2:$HJ$150=F$1),0),$B54-1973)</f>
        <v>58776</v>
      </c>
      <c r="G54" cm="1">
        <f t="array" ref="G54">INDEX(GMWSCEN!$A$2:$HJ$150,MATCH(1,(GMWSCEN!$HI$2:$HI$150=G$3)*(GMWSCEN!$HJ$2:$HJ$150=G$1),0),$B54-1973)</f>
        <v>1970</v>
      </c>
      <c r="H54" cm="1">
        <f t="array" ref="H54">INDEX(GMWSCEN!$A$2:$HJ$150,MATCH(1,(GMWSCEN!$HI$2:$HI$150=H$3)*(GMWSCEN!$HJ$2:$HJ$150=H$1),0),$B54-1973)</f>
        <v>5180</v>
      </c>
      <c r="I54" cm="1">
        <f t="array" ref="I54">INDEX(GMWSCEN!$A$2:$HJ$150,MATCH(1,(GMWSCEN!$HI$2:$HI$150=I$3)*(GMWSCEN!$HJ$2:$HJ$150=I$1),0),$B54-1973)</f>
        <v>61820</v>
      </c>
      <c r="J54" cm="1">
        <f t="array" ref="J54">INDEX(GMWSCEN!$A$2:$HJ$150,MATCH(1,(GMWSCEN!$HI$2:$HI$150=J$3)*(GMWSCEN!$HJ$2:$HJ$150=J$1),0),$B54-1973)</f>
        <v>119147.9</v>
      </c>
      <c r="K54" cm="1">
        <f t="array" ref="K54">INDEX(GMWSCEN!$A$2:$HJ$150,MATCH(1,(GMWSCEN!$HI$2:$HI$150=K$3)*(GMWSCEN!$HJ$2:$HJ$150=K$1),0),$B54-1973)</f>
        <v>179590</v>
      </c>
      <c r="L54" cm="1">
        <f t="array" ref="L54">INDEX(GMWSCEN!$A$2:$HJ$150,MATCH(1,(GMWSCEN!$HI$2:$HI$150=L$3)*(GMWSCEN!$HJ$2:$HJ$150=L$1),0),$B54-1973)</f>
        <v>318334.90000000002</v>
      </c>
      <c r="M54" cm="1">
        <f t="array" ref="M54">INDEX(GMWSCEN!$A$2:$HJ$150,MATCH(1,(GMWSCEN!$HI$2:$HI$150=M$3)*(GMWSCEN!$HJ$2:$HJ$150=M$1),0),$B54-1973)</f>
        <v>57.55979</v>
      </c>
      <c r="N54" cm="1">
        <f t="array" ref="N54">INDEX(GMWSCEN!$A$2:$HJ$150,MATCH(1,(GMWSCEN!$HI$2:$HI$150=N$3)*(GMWSCEN!$HJ$2:$HJ$150=N$1),0),$B54-1973)</f>
        <v>61.466670000000001</v>
      </c>
      <c r="O54" cm="1">
        <f t="array" ref="O54">INDEX(GMWSCEN!$A$2:$HJ$150,MATCH(1,(GMWSCEN!$HI$2:$HI$150=O$3)*(GMWSCEN!$HJ$2:$HJ$150=O$1),0),$B54-1973)</f>
        <v>10.375</v>
      </c>
      <c r="P54" cm="1">
        <f t="array" ref="P54">INDEX(GMWSCEN!$A$2:$HJ$150,MATCH(1,(GMWSCEN!$HI$2:$HI$150=P$3)*(GMWSCEN!$HJ$2:$HJ$150=P$1),0),$B54-1973)</f>
        <v>28506</v>
      </c>
      <c r="Q54" cm="1">
        <f t="array" ref="Q54">INDEX(GMWSCEN!$A$2:$HJ$150,MATCH(1,(GMWSCEN!$HI$2:$HI$150=Q$3)*(GMWSCEN!$HJ$2:$HJ$150=Q$1),0),$B54-1973)</f>
        <v>72.400000000000006</v>
      </c>
      <c r="R54" cm="1">
        <f t="array" ref="R54">INDEX(GMWSCEN!$A$2:$HJ$150,MATCH(1,(GMWSCEN!$HI$2:$HI$150=R$3)*(GMWSCEN!$HJ$2:$HJ$150=R$1),0),$B54-1973)</f>
        <v>30477</v>
      </c>
      <c r="S54" cm="1">
        <f t="array" ref="S54">INDEX(GMWSCEN!$A$2:$HJ$150,MATCH(1,(GMWSCEN!$HI$2:$HI$150=S$3)*(GMWSCEN!$HJ$2:$HJ$150=S$1),0),$B54-1973)</f>
        <v>9.5</v>
      </c>
      <c r="T54" cm="1">
        <f t="array" ref="T54">INDEX(GMWSCEN!$A$2:$HJ$150,MATCH(1,(GMWSCEN!$HI$2:$HI$150=T$3)*(GMWSCEN!$HJ$2:$HJ$150=T$1),0),$B54-1973)</f>
        <v>-2.0081519999999999</v>
      </c>
      <c r="U54" cm="1">
        <f t="array" ref="U54">INDEX(GMWSCEN!$A$2:$HJ$150,MATCH(1,(GMWSCEN!$HI$2:$HI$150=U$3)*(GMWSCEN!$HJ$2:$HJ$150=U$1),0),$B54-1973)</f>
        <v>312006</v>
      </c>
      <c r="V54" cm="1">
        <f t="array" ref="V54">INDEX(GMWSCEN!$A$2:$HJ$150,MATCH(1,(GMWSCEN!$HI$2:$HI$150=V$3)*(GMWSCEN!$HJ$2:$HJ$150=V$1),0),$B54-1973)</f>
        <v>4106</v>
      </c>
      <c r="W54" cm="1">
        <f t="array" ref="W54">INDEX(GMWSCEN!$A$2:$HJ$150,MATCH(1,(GMWSCEN!$HI$2:$HI$150=W$3)*(GMWSCEN!$HJ$2:$HJ$150=W$1),0),$B54-1973)</f>
        <v>-2136</v>
      </c>
      <c r="X54" cm="1">
        <f t="array" ref="X54">INDEX(GMWSCEN!$A$2:$HJ$150,MATCH(1,(GMWSCEN!$HI$2:$HI$150=X$3)*(GMWSCEN!$HJ$2:$HJ$150=X$1),0),$B54-1973)</f>
        <v>58776</v>
      </c>
      <c r="Y54" cm="1">
        <f t="array" ref="Y54">INDEX(GMWSCEN!$A$2:$HJ$150,MATCH(1,(GMWSCEN!$HI$2:$HI$150=Y$3)*(GMWSCEN!$HJ$2:$HJ$150=Y$1),0),$B54-1973)</f>
        <v>1970</v>
      </c>
      <c r="Z54" cm="1">
        <f t="array" ref="Z54">INDEX(GMWSCEN!$A$2:$HJ$150,MATCH(1,(GMWSCEN!$HI$2:$HI$150=Z$3)*(GMWSCEN!$HJ$2:$HJ$150=Z$1),0),$B54-1973)</f>
        <v>5180</v>
      </c>
      <c r="AA54" cm="1">
        <f t="array" ref="AA54">INDEX(GMWSCEN!$A$2:$HJ$150,MATCH(1,(GMWSCEN!$HI$2:$HI$150=AA$3)*(GMWSCEN!$HJ$2:$HJ$150=AA$1),0),$B54-1973)</f>
        <v>61820</v>
      </c>
      <c r="AB54" cm="1">
        <f t="array" ref="AB54">INDEX(GMWSCEN!$A$2:$HJ$150,MATCH(1,(GMWSCEN!$HI$2:$HI$150=AB$3)*(GMWSCEN!$HJ$2:$HJ$150=AB$1),0),$B54-1973)</f>
        <v>119147.9</v>
      </c>
      <c r="AC54" cm="1">
        <f t="array" ref="AC54">INDEX(GMWSCEN!$A$2:$HJ$150,MATCH(1,(GMWSCEN!$HI$2:$HI$150=AC$3)*(GMWSCEN!$HJ$2:$HJ$150=AC$1),0),$B54-1973)</f>
        <v>179590</v>
      </c>
      <c r="AD54" cm="1">
        <f t="array" ref="AD54">INDEX(GMWSCEN!$A$2:$HJ$150,MATCH(1,(GMWSCEN!$HI$2:$HI$150=AD$3)*(GMWSCEN!$HJ$2:$HJ$150=AD$1),0),$B54-1973)</f>
        <v>318334.90000000002</v>
      </c>
      <c r="AE54" cm="1">
        <f t="array" ref="AE54">INDEX(GMWSCEN!$A$2:$HJ$150,MATCH(1,(GMWSCEN!$HI$2:$HI$150=AE$3)*(GMWSCEN!$HJ$2:$HJ$150=AE$1),0),$B54-1973)</f>
        <v>57.55979</v>
      </c>
      <c r="AF54" cm="1">
        <f t="array" ref="AF54">INDEX(GMWSCEN!$A$2:$HJ$150,MATCH(1,(GMWSCEN!$HI$2:$HI$150=AF$3)*(GMWSCEN!$HJ$2:$HJ$150=AF$1),0),$B54-1973)</f>
        <v>61.466670000000001</v>
      </c>
      <c r="AG54" cm="1">
        <f t="array" ref="AG54">INDEX(GMWSCEN!$A$2:$HJ$150,MATCH(1,(GMWSCEN!$HI$2:$HI$150=AG$3)*(GMWSCEN!$HJ$2:$HJ$150=AG$1),0),$B54-1973)</f>
        <v>10.375</v>
      </c>
      <c r="AH54" cm="1">
        <f t="array" ref="AH54">INDEX(GMWSCEN!$A$2:$HJ$150,MATCH(1,(GMWSCEN!$HI$2:$HI$150=AH$3)*(GMWSCEN!$HJ$2:$HJ$150=AH$1),0),$B54-1973)</f>
        <v>28506</v>
      </c>
      <c r="AI54" cm="1">
        <f t="array" ref="AI54">INDEX(GMWSCEN!$A$2:$HJ$150,MATCH(1,(GMWSCEN!$HI$2:$HI$150=AI$3)*(GMWSCEN!$HJ$2:$HJ$150=AI$1),0),$B54-1973)</f>
        <v>72.400000000000006</v>
      </c>
      <c r="AJ54" cm="1">
        <f t="array" ref="AJ54">INDEX(GMWSCEN!$A$2:$HJ$150,MATCH(1,(GMWSCEN!$HI$2:$HI$150=AJ$3)*(GMWSCEN!$HJ$2:$HJ$150=AJ$1),0),$B54-1973)</f>
        <v>30477</v>
      </c>
      <c r="AK54" cm="1">
        <f t="array" ref="AK54">INDEX(GMWSCEN!$A$2:$HJ$150,MATCH(1,(GMWSCEN!$HI$2:$HI$150=AK$3)*(GMWSCEN!$HJ$2:$HJ$150=AK$1),0),$B54-1973)</f>
        <v>9.5</v>
      </c>
      <c r="AL54" cm="1">
        <f t="array" ref="AL54">INDEX(GMWSCEN!$A$2:$HJ$150,MATCH(1,(GMWSCEN!$HI$2:$HI$150=AL$3)*(GMWSCEN!$HJ$2:$HJ$150=AL$1),0),$B54-1973)</f>
        <v>-2.0081519999999999</v>
      </c>
      <c r="AM54" cm="1">
        <f t="array" ref="AM54">INDEX(GMWSCEN!$A$2:$HJ$150,MATCH(1,(GMWSCEN!$HI$2:$HI$150=AM$3)*(GMWSCEN!$HJ$2:$HJ$150=AM$1),0),$B54-1973)</f>
        <v>312006</v>
      </c>
      <c r="AN54" cm="1">
        <f t="array" ref="AN54">INDEX(GMWSCEN!$A$2:$HJ$150,MATCH(1,(GMWSCEN!$HI$2:$HI$150=AN$3)*(GMWSCEN!$HJ$2:$HJ$150=AN$1),0),$B54-1973)</f>
        <v>4106</v>
      </c>
      <c r="AO54" cm="1">
        <f t="array" ref="AO54">INDEX(GMWSCEN!$A$2:$HJ$150,MATCH(1,(GMWSCEN!$HI$2:$HI$150=AO$3)*(GMWSCEN!$HJ$2:$HJ$150=AO$1),0),$B54-1973)</f>
        <v>-2136</v>
      </c>
      <c r="AP54" cm="1">
        <f t="array" ref="AP54">INDEX(GMWSCEN!$A$2:$HJ$150,MATCH(1,(GMWSCEN!$HI$2:$HI$150=AP$3)*(GMWSCEN!$HJ$2:$HJ$150=AP$1),0),$B54-1973)</f>
        <v>58776</v>
      </c>
      <c r="AQ54" cm="1">
        <f t="array" ref="AQ54">INDEX(GMWSCEN!$A$2:$HJ$150,MATCH(1,(GMWSCEN!$HI$2:$HI$150=AQ$3)*(GMWSCEN!$HJ$2:$HJ$150=AQ$1),0),$B54-1973)</f>
        <v>1970</v>
      </c>
      <c r="AR54" cm="1">
        <f t="array" ref="AR54">INDEX(GMWSCEN!$A$2:$HJ$150,MATCH(1,(GMWSCEN!$HI$2:$HI$150=AR$3)*(GMWSCEN!$HJ$2:$HJ$150=AR$1),0),$B54-1973)</f>
        <v>5180</v>
      </c>
      <c r="AS54" cm="1">
        <f t="array" ref="AS54">INDEX(GMWSCEN!$A$2:$HJ$150,MATCH(1,(GMWSCEN!$HI$2:$HI$150=AS$3)*(GMWSCEN!$HJ$2:$HJ$150=AS$1),0),$B54-1973)</f>
        <v>61820</v>
      </c>
      <c r="AT54" cm="1">
        <f t="array" ref="AT54">INDEX(GMWSCEN!$A$2:$HJ$150,MATCH(1,(GMWSCEN!$HI$2:$HI$150=AT$3)*(GMWSCEN!$HJ$2:$HJ$150=AT$1),0),$B54-1973)</f>
        <v>119147.9</v>
      </c>
      <c r="AU54" cm="1">
        <f t="array" ref="AU54">INDEX(GMWSCEN!$A$2:$HJ$150,MATCH(1,(GMWSCEN!$HI$2:$HI$150=AU$3)*(GMWSCEN!$HJ$2:$HJ$150=AU$1),0),$B54-1973)</f>
        <v>179590</v>
      </c>
      <c r="AV54" cm="1">
        <f t="array" ref="AV54">INDEX(GMWSCEN!$A$2:$HJ$150,MATCH(1,(GMWSCEN!$HI$2:$HI$150=AV$3)*(GMWSCEN!$HJ$2:$HJ$150=AV$1),0),$B54-1973)</f>
        <v>318334.90000000002</v>
      </c>
      <c r="AW54" cm="1">
        <f t="array" ref="AW54">INDEX(GMWSCEN!$A$2:$HJ$150,MATCH(1,(GMWSCEN!$HI$2:$HI$150=AW$3)*(GMWSCEN!$HJ$2:$HJ$150=AW$1),0),$B54-1973)</f>
        <v>57.55979</v>
      </c>
      <c r="AX54" cm="1">
        <f t="array" ref="AX54">INDEX(GMWSCEN!$A$2:$HJ$150,MATCH(1,(GMWSCEN!$HI$2:$HI$150=AX$3)*(GMWSCEN!$HJ$2:$HJ$150=AX$1),0),$B54-1973)</f>
        <v>61.466670000000001</v>
      </c>
      <c r="AY54" cm="1">
        <f t="array" ref="AY54">INDEX(GMWSCEN!$A$2:$HJ$150,MATCH(1,(GMWSCEN!$HI$2:$HI$150=AY$3)*(GMWSCEN!$HJ$2:$HJ$150=AY$1),0),$B54-1973)</f>
        <v>10.375</v>
      </c>
      <c r="AZ54" cm="1">
        <f t="array" ref="AZ54">INDEX(GMWSCEN!$A$2:$HJ$150,MATCH(1,(GMWSCEN!$HI$2:$HI$150=AZ$3)*(GMWSCEN!$HJ$2:$HJ$150=AZ$1),0),$B54-1973)</f>
        <v>28506</v>
      </c>
      <c r="BA54" cm="1">
        <f t="array" ref="BA54">INDEX(GMWSCEN!$A$2:$HJ$150,MATCH(1,(GMWSCEN!$HI$2:$HI$150=BA$3)*(GMWSCEN!$HJ$2:$HJ$150=BA$1),0),$B54-1973)</f>
        <v>72.400000000000006</v>
      </c>
      <c r="BB54" cm="1">
        <f t="array" ref="BB54">INDEX(GMWSCEN!$A$2:$HJ$150,MATCH(1,(GMWSCEN!$HI$2:$HI$150=BB$3)*(GMWSCEN!$HJ$2:$HJ$150=BB$1),0),$B54-1973)</f>
        <v>30477</v>
      </c>
      <c r="BC54" cm="1">
        <f t="array" ref="BC54">INDEX(GMWSCEN!$A$2:$HJ$150,MATCH(1,(GMWSCEN!$HI$2:$HI$150=BC$3)*(GMWSCEN!$HJ$2:$HJ$150=BC$1),0),$B54-1973)</f>
        <v>9.5</v>
      </c>
      <c r="BD54" cm="1">
        <f t="array" ref="BD54">INDEX(GMWSCEN!$A$2:$HJ$150,MATCH(1,(GMWSCEN!$HI$2:$HI$150=BD$3)*(GMWSCEN!$HJ$2:$HJ$150=BD$1),0),$B54-1973)</f>
        <v>-2.0081519999999999</v>
      </c>
      <c r="BE54" cm="1">
        <f t="array" ref="BE54">INDEX(GMWSCEN!$A$2:$HJ$150,MATCH(1,(GMWSCEN!$HI$2:$HI$150=BE$3)*(GMWSCEN!$HJ$2:$HJ$150=BE$1),0),$B54-1973)</f>
        <v>312006</v>
      </c>
      <c r="BF54" cm="1">
        <f t="array" ref="BF54">INDEX(GMWSCEN!$A$2:$HJ$150,MATCH(1,(GMWSCEN!$HI$2:$HI$150=BF$3)*(GMWSCEN!$HJ$2:$HJ$150=BF$1),0),$B54-1973)</f>
        <v>4106</v>
      </c>
      <c r="BG54" cm="1">
        <f t="array" ref="BG54">INDEX(GMWSCEN!$A$2:$HJ$150,MATCH(1,(GMWSCEN!$HI$2:$HI$150=BG$3)*(GMWSCEN!$HJ$2:$HJ$150=BG$1),0),$B54-1973)</f>
        <v>-2136</v>
      </c>
      <c r="BH54" cm="1">
        <f t="array" ref="BH54">INDEX(GMWSCEN!$A$2:$HJ$150,MATCH(1,(GMWSCEN!$HI$2:$HI$150=BH$3)*(GMWSCEN!$HJ$2:$HJ$150=BH$1),0),$B54-1973)</f>
        <v>58776</v>
      </c>
      <c r="BI54" cm="1">
        <f t="array" ref="BI54">INDEX(GMWSCEN!$A$2:$HJ$150,MATCH(1,(GMWSCEN!$HI$2:$HI$150=BI$3)*(GMWSCEN!$HJ$2:$HJ$150=BI$1),0),$B54-1973)</f>
        <v>1970</v>
      </c>
      <c r="BJ54" cm="1">
        <f t="array" ref="BJ54">INDEX(GMWSCEN!$A$2:$HJ$150,MATCH(1,(GMWSCEN!$HI$2:$HI$150=BJ$3)*(GMWSCEN!$HJ$2:$HJ$150=BJ$1),0),$B54-1973)</f>
        <v>5180</v>
      </c>
      <c r="BK54" cm="1">
        <f t="array" ref="BK54">INDEX(GMWSCEN!$A$2:$HJ$150,MATCH(1,(GMWSCEN!$HI$2:$HI$150=BK$3)*(GMWSCEN!$HJ$2:$HJ$150=BK$1),0),$B54-1973)</f>
        <v>61820</v>
      </c>
      <c r="BL54" cm="1">
        <f t="array" ref="BL54">INDEX(GMWSCEN!$A$2:$HJ$150,MATCH(1,(GMWSCEN!$HI$2:$HI$150=BL$3)*(GMWSCEN!$HJ$2:$HJ$150=BL$1),0),$B54-1973)</f>
        <v>119147.9</v>
      </c>
      <c r="BM54" cm="1">
        <f t="array" ref="BM54">INDEX(GMWSCEN!$A$2:$HJ$150,MATCH(1,(GMWSCEN!$HI$2:$HI$150=BM$3)*(GMWSCEN!$HJ$2:$HJ$150=BM$1),0),$B54-1973)</f>
        <v>179590</v>
      </c>
      <c r="BN54" cm="1">
        <f t="array" ref="BN54">INDEX(GMWSCEN!$A$2:$HJ$150,MATCH(1,(GMWSCEN!$HI$2:$HI$150=BN$3)*(GMWSCEN!$HJ$2:$HJ$150=BN$1),0),$B54-1973)</f>
        <v>318334.90000000002</v>
      </c>
      <c r="BO54" cm="1">
        <f t="array" ref="BO54">INDEX(GMWSCEN!$A$2:$HJ$150,MATCH(1,(GMWSCEN!$HI$2:$HI$150=BO$3)*(GMWSCEN!$HJ$2:$HJ$150=BO$1),0),$B54-1973)</f>
        <v>57.55979</v>
      </c>
      <c r="BP54" cm="1">
        <f t="array" ref="BP54">INDEX(GMWSCEN!$A$2:$HJ$150,MATCH(1,(GMWSCEN!$HI$2:$HI$150=BP$3)*(GMWSCEN!$HJ$2:$HJ$150=BP$1),0),$B54-1973)</f>
        <v>61.466670000000001</v>
      </c>
      <c r="BQ54" cm="1">
        <f t="array" ref="BQ54">INDEX(GMWSCEN!$A$2:$HJ$150,MATCH(1,(GMWSCEN!$HI$2:$HI$150=BQ$3)*(GMWSCEN!$HJ$2:$HJ$150=BQ$1),0),$B54-1973)</f>
        <v>10.375</v>
      </c>
      <c r="BR54" cm="1">
        <f t="array" ref="BR54">INDEX(GMWSCEN!$A$2:$HJ$150,MATCH(1,(GMWSCEN!$HI$2:$HI$150=BR$3)*(GMWSCEN!$HJ$2:$HJ$150=BR$1),0),$B54-1973)</f>
        <v>28506</v>
      </c>
      <c r="BS54" cm="1">
        <f t="array" ref="BS54">INDEX(GMWSCEN!$A$2:$HJ$150,MATCH(1,(GMWSCEN!$HI$2:$HI$150=BS$3)*(GMWSCEN!$HJ$2:$HJ$150=BS$1),0),$B54-1973)</f>
        <v>72.400000000000006</v>
      </c>
      <c r="BT54" cm="1">
        <f t="array" ref="BT54">INDEX(GMWSCEN!$A$2:$HJ$150,MATCH(1,(GMWSCEN!$HI$2:$HI$150=BT$3)*(GMWSCEN!$HJ$2:$HJ$150=BT$1),0),$B54-1973)</f>
        <v>30477</v>
      </c>
      <c r="BU54" cm="1">
        <f t="array" ref="BU54">INDEX(GMWSCEN!$A$2:$HJ$150,MATCH(1,(GMWSCEN!$HI$2:$HI$150=BU$3)*(GMWSCEN!$HJ$2:$HJ$150=BU$1),0),$B54-1973)</f>
        <v>9.5</v>
      </c>
      <c r="BV54" cm="1">
        <f t="array" ref="BV54">INDEX(GMWSCEN!$A$2:$HJ$150,MATCH(1,(GMWSCEN!$HI$2:$HI$150=BV$3)*(GMWSCEN!$HJ$2:$HJ$150=BV$1),0),$B54-1973)</f>
        <v>-2.0081519999999999</v>
      </c>
      <c r="BY54">
        <f t="shared" si="47"/>
        <v>1991</v>
      </c>
      <c r="CB54">
        <f t="shared" si="45"/>
        <v>2027</v>
      </c>
      <c r="CC54">
        <f t="shared" si="46"/>
        <v>202701</v>
      </c>
      <c r="CD54" s="11">
        <f t="shared" si="55"/>
        <v>2432523.9000000004</v>
      </c>
      <c r="CE54" s="11">
        <f t="shared" si="55"/>
        <v>61160.788</v>
      </c>
      <c r="CF54" s="11">
        <f t="shared" si="55"/>
        <v>-4919.6589999999997</v>
      </c>
      <c r="CG54" s="11">
        <f t="shared" si="55"/>
        <v>1198931.7</v>
      </c>
      <c r="CH54" s="11">
        <f t="shared" si="55"/>
        <v>56241.130000000005</v>
      </c>
      <c r="CI54" s="11">
        <f t="shared" si="55"/>
        <v>75412.56</v>
      </c>
      <c r="CJ54" s="11">
        <f t="shared" si="55"/>
        <v>1269424.5</v>
      </c>
      <c r="CK54" s="11">
        <f t="shared" si="9"/>
        <v>3038731</v>
      </c>
      <c r="CL54" s="11">
        <f t="shared" si="56"/>
        <v>3085406</v>
      </c>
      <c r="CM54" s="11">
        <f t="shared" si="56"/>
        <v>2438221</v>
      </c>
      <c r="CN54" s="13">
        <f t="shared" si="57"/>
        <v>126.8365</v>
      </c>
      <c r="CO54" s="13">
        <f t="shared" si="57"/>
        <v>140.7955</v>
      </c>
      <c r="CP54" s="13">
        <f t="shared" si="57"/>
        <v>3.4902527499999998</v>
      </c>
      <c r="CQ54" s="11">
        <f t="shared" si="12"/>
        <v>207880.22999999998</v>
      </c>
      <c r="CR54" s="13">
        <f t="shared" si="13"/>
        <v>98.2500225</v>
      </c>
      <c r="CS54" s="11">
        <f t="shared" si="14"/>
        <v>133839.71</v>
      </c>
      <c r="CT54" s="13">
        <f t="shared" si="15"/>
        <v>4.2304919999999999</v>
      </c>
      <c r="CU54" s="10">
        <f t="shared" si="16"/>
        <v>-0.20713809999999999</v>
      </c>
      <c r="CV54" s="11">
        <f t="shared" si="58"/>
        <v>2432892.7000000002</v>
      </c>
      <c r="CW54" s="11">
        <f t="shared" si="58"/>
        <v>65142.58600000001</v>
      </c>
      <c r="CX54" s="11">
        <f t="shared" si="58"/>
        <v>-8902.0870000000032</v>
      </c>
      <c r="CY54" s="11">
        <f t="shared" si="58"/>
        <v>1189149.5</v>
      </c>
      <c r="CZ54" s="11">
        <f t="shared" si="58"/>
        <v>56240.5</v>
      </c>
      <c r="DA54" s="11">
        <f t="shared" si="58"/>
        <v>75412.56</v>
      </c>
      <c r="DB54" s="11">
        <f t="shared" si="58"/>
        <v>1255659.7999999998</v>
      </c>
      <c r="DC54" s="11">
        <f t="shared" si="18"/>
        <v>3047665</v>
      </c>
      <c r="DD54" s="11">
        <f t="shared" si="59"/>
        <v>3082276.3</v>
      </c>
      <c r="DE54" s="11">
        <f t="shared" si="59"/>
        <v>2438301.1</v>
      </c>
      <c r="DF54" s="13">
        <f t="shared" si="60"/>
        <v>126.686925</v>
      </c>
      <c r="DG54" s="13">
        <f t="shared" si="60"/>
        <v>140.74365</v>
      </c>
      <c r="DH54" s="13">
        <f t="shared" si="60"/>
        <v>3.47637325</v>
      </c>
      <c r="DI54" s="11">
        <f t="shared" si="21"/>
        <v>207926.45</v>
      </c>
      <c r="DJ54" s="13">
        <f t="shared" si="22"/>
        <v>98.268887500000005</v>
      </c>
      <c r="DK54" s="11">
        <f t="shared" si="23"/>
        <v>133741.81</v>
      </c>
      <c r="DL54" s="13">
        <f t="shared" si="24"/>
        <v>4.3471399999999996</v>
      </c>
      <c r="DM54" s="10">
        <f t="shared" si="25"/>
        <v>-0.17061229999999999</v>
      </c>
      <c r="DN54" s="11">
        <f t="shared" si="61"/>
        <v>2436357.9</v>
      </c>
      <c r="DO54" s="11">
        <f t="shared" si="61"/>
        <v>61628.351999999999</v>
      </c>
      <c r="DP54" s="11">
        <f t="shared" si="61"/>
        <v>-577.21700000000055</v>
      </c>
      <c r="DQ54" s="11">
        <f t="shared" si="61"/>
        <v>1203701</v>
      </c>
      <c r="DR54" s="11">
        <f t="shared" si="61"/>
        <v>61051.119999999995</v>
      </c>
      <c r="DS54" s="11">
        <f t="shared" si="61"/>
        <v>75412.56</v>
      </c>
      <c r="DT54" s="11">
        <f t="shared" si="61"/>
        <v>1278536.3999999999</v>
      </c>
      <c r="DU54" s="11">
        <f t="shared" si="27"/>
        <v>3040858</v>
      </c>
      <c r="DV54" s="11">
        <f t="shared" si="62"/>
        <v>3094299.2</v>
      </c>
      <c r="DW54" s="11">
        <f t="shared" si="62"/>
        <v>2441095.1</v>
      </c>
      <c r="DX54" s="13">
        <f t="shared" si="63"/>
        <v>127.0021</v>
      </c>
      <c r="DY54" s="13">
        <f t="shared" si="63"/>
        <v>140.96517499999999</v>
      </c>
      <c r="DZ54" s="13">
        <f t="shared" si="63"/>
        <v>3.5608470000000003</v>
      </c>
      <c r="EA54" s="11">
        <f t="shared" si="30"/>
        <v>208019.02</v>
      </c>
      <c r="EB54" s="13">
        <f t="shared" si="31"/>
        <v>98.323350000000005</v>
      </c>
      <c r="EC54" s="11">
        <f t="shared" si="32"/>
        <v>134822.24</v>
      </c>
      <c r="ED54" s="13">
        <f t="shared" si="33"/>
        <v>4.1525317500000005</v>
      </c>
      <c r="EE54" s="10">
        <f t="shared" si="34"/>
        <v>-0.17843249999999999</v>
      </c>
      <c r="EF54" s="11">
        <f t="shared" si="64"/>
        <v>2446673.4</v>
      </c>
      <c r="EG54" s="11">
        <f t="shared" si="64"/>
        <v>70001.346000000005</v>
      </c>
      <c r="EH54" s="11">
        <f t="shared" si="64"/>
        <v>-4272.783999999996</v>
      </c>
      <c r="EI54" s="11">
        <f t="shared" si="64"/>
        <v>1218520.9000000001</v>
      </c>
      <c r="EJ54" s="11">
        <f t="shared" si="64"/>
        <v>65728.55</v>
      </c>
      <c r="EK54" s="11">
        <f t="shared" si="64"/>
        <v>75412.56</v>
      </c>
      <c r="EL54" s="11">
        <f t="shared" si="64"/>
        <v>1289660.7000000002</v>
      </c>
      <c r="EM54" s="11">
        <f t="shared" si="36"/>
        <v>3057814</v>
      </c>
      <c r="EN54" s="11">
        <f t="shared" si="65"/>
        <v>3124122.9</v>
      </c>
      <c r="EO54" s="11">
        <f t="shared" si="65"/>
        <v>2444054.5</v>
      </c>
      <c r="EP54" s="13">
        <f t="shared" si="66"/>
        <v>127.686425</v>
      </c>
      <c r="EQ54" s="13">
        <f t="shared" si="66"/>
        <v>141.43484999999998</v>
      </c>
      <c r="ER54" s="13">
        <f t="shared" si="66"/>
        <v>3.7502202499999999</v>
      </c>
      <c r="ES54" s="11">
        <f t="shared" si="39"/>
        <v>208198.75</v>
      </c>
      <c r="ET54" s="13">
        <f t="shared" si="40"/>
        <v>98.443647499999997</v>
      </c>
      <c r="EU54" s="11">
        <f t="shared" si="41"/>
        <v>136275.04</v>
      </c>
      <c r="EV54" s="13">
        <f t="shared" si="42"/>
        <v>3.6739862500000005</v>
      </c>
      <c r="EW54" s="10">
        <f t="shared" si="43"/>
        <v>5.0067899999999999E-2</v>
      </c>
    </row>
    <row r="55" spans="1:153">
      <c r="A55">
        <v>1992</v>
      </c>
      <c r="B55">
        <f t="shared" si="44"/>
        <v>2028</v>
      </c>
      <c r="C55" cm="1">
        <f t="array" ref="C55">INDEX(GMWSCEN!$A$2:$HJ$150,MATCH(1,(GMWSCEN!$HI$2:$HI$150=C$3)*(GMWSCEN!$HJ$2:$HJ$150=C$1),0),$B55-1973)</f>
        <v>311904</v>
      </c>
      <c r="D55" cm="1">
        <f t="array" ref="D55">INDEX(GMWSCEN!$A$2:$HJ$150,MATCH(1,(GMWSCEN!$HI$2:$HI$150=D$3)*(GMWSCEN!$HJ$2:$HJ$150=D$1),0),$B55-1973)</f>
        <v>6464</v>
      </c>
      <c r="E55" cm="1">
        <f t="array" ref="E55">INDEX(GMWSCEN!$A$2:$HJ$150,MATCH(1,(GMWSCEN!$HI$2:$HI$150=E$3)*(GMWSCEN!$HJ$2:$HJ$150=E$1),0),$B55-1973)</f>
        <v>-2159</v>
      </c>
      <c r="F55" cm="1">
        <f t="array" ref="F55">INDEX(GMWSCEN!$A$2:$HJ$150,MATCH(1,(GMWSCEN!$HI$2:$HI$150=F$3)*(GMWSCEN!$HJ$2:$HJ$150=F$1),0),$B55-1973)</f>
        <v>61160</v>
      </c>
      <c r="G55" cm="1">
        <f t="array" ref="G55">INDEX(GMWSCEN!$A$2:$HJ$150,MATCH(1,(GMWSCEN!$HI$2:$HI$150=G$3)*(GMWSCEN!$HJ$2:$HJ$150=G$1),0),$B55-1973)</f>
        <v>4305</v>
      </c>
      <c r="H55" cm="1">
        <f t="array" ref="H55">INDEX(GMWSCEN!$A$2:$HJ$150,MATCH(1,(GMWSCEN!$HI$2:$HI$150=H$3)*(GMWSCEN!$HJ$2:$HJ$150=H$1),0),$B55-1973)</f>
        <v>5178</v>
      </c>
      <c r="I55" cm="1">
        <f t="array" ref="I55">INDEX(GMWSCEN!$A$2:$HJ$150,MATCH(1,(GMWSCEN!$HI$2:$HI$150=I$3)*(GMWSCEN!$HJ$2:$HJ$150=I$1),0),$B55-1973)</f>
        <v>64179</v>
      </c>
      <c r="J55" cm="1">
        <f t="array" ref="J55">INDEX(GMWSCEN!$A$2:$HJ$150,MATCH(1,(GMWSCEN!$HI$2:$HI$150=J$3)*(GMWSCEN!$HJ$2:$HJ$150=J$1),0),$B55-1973)</f>
        <v>131212.79999999999</v>
      </c>
      <c r="K55" cm="1">
        <f t="array" ref="K55">INDEX(GMWSCEN!$A$2:$HJ$150,MATCH(1,(GMWSCEN!$HI$2:$HI$150=K$3)*(GMWSCEN!$HJ$2:$HJ$150=K$1),0),$B55-1973)</f>
        <v>181438</v>
      </c>
      <c r="L55" cm="1">
        <f t="array" ref="L55">INDEX(GMWSCEN!$A$2:$HJ$150,MATCH(1,(GMWSCEN!$HI$2:$HI$150=L$3)*(GMWSCEN!$HJ$2:$HJ$150=L$1),0),$B55-1973)</f>
        <v>320508.90000000002</v>
      </c>
      <c r="M55" cm="1">
        <f t="array" ref="M55">INDEX(GMWSCEN!$A$2:$HJ$150,MATCH(1,(GMWSCEN!$HI$2:$HI$150=M$3)*(GMWSCEN!$HJ$2:$HJ$150=M$1),0),$B55-1973)</f>
        <v>58.171100000000003</v>
      </c>
      <c r="N55" cm="1">
        <f t="array" ref="N55">INDEX(GMWSCEN!$A$2:$HJ$150,MATCH(1,(GMWSCEN!$HI$2:$HI$150=N$3)*(GMWSCEN!$HJ$2:$HJ$150=N$1),0),$B55-1973)</f>
        <v>61.7</v>
      </c>
      <c r="O55" cm="1">
        <f t="array" ref="O55">INDEX(GMWSCEN!$A$2:$HJ$150,MATCH(1,(GMWSCEN!$HI$2:$HI$150=O$3)*(GMWSCEN!$HJ$2:$HJ$150=O$1),0),$B55-1973)</f>
        <v>10.375</v>
      </c>
      <c r="P55" cm="1">
        <f t="array" ref="P55">INDEX(GMWSCEN!$A$2:$HJ$150,MATCH(1,(GMWSCEN!$HI$2:$HI$150=P$3)*(GMWSCEN!$HJ$2:$HJ$150=P$1),0),$B55-1973)</f>
        <v>28599</v>
      </c>
      <c r="Q55" cm="1">
        <f t="array" ref="Q55">INDEX(GMWSCEN!$A$2:$HJ$150,MATCH(1,(GMWSCEN!$HI$2:$HI$150=Q$3)*(GMWSCEN!$HJ$2:$HJ$150=Q$1),0),$B55-1973)</f>
        <v>72.5</v>
      </c>
      <c r="R55" cm="1">
        <f t="array" ref="R55">INDEX(GMWSCEN!$A$2:$HJ$150,MATCH(1,(GMWSCEN!$HI$2:$HI$150=R$3)*(GMWSCEN!$HJ$2:$HJ$150=R$1),0),$B55-1973)</f>
        <v>29753</v>
      </c>
      <c r="S55" cm="1">
        <f t="array" ref="S55">INDEX(GMWSCEN!$A$2:$HJ$150,MATCH(1,(GMWSCEN!$HI$2:$HI$150=S$3)*(GMWSCEN!$HJ$2:$HJ$150=S$1),0),$B55-1973)</f>
        <v>9.6999999999999993</v>
      </c>
      <c r="T55" cm="1">
        <f t="array" ref="T55">INDEX(GMWSCEN!$A$2:$HJ$150,MATCH(1,(GMWSCEN!$HI$2:$HI$150=T$3)*(GMWSCEN!$HJ$2:$HJ$150=T$1),0),$B55-1973)</f>
        <v>-2.7214999999999998</v>
      </c>
      <c r="U55" cm="1">
        <f t="array" ref="U55">INDEX(GMWSCEN!$A$2:$HJ$150,MATCH(1,(GMWSCEN!$HI$2:$HI$150=U$3)*(GMWSCEN!$HJ$2:$HJ$150=U$1),0),$B55-1973)</f>
        <v>311904</v>
      </c>
      <c r="V55" cm="1">
        <f t="array" ref="V55">INDEX(GMWSCEN!$A$2:$HJ$150,MATCH(1,(GMWSCEN!$HI$2:$HI$150=V$3)*(GMWSCEN!$HJ$2:$HJ$150=V$1),0),$B55-1973)</f>
        <v>6464</v>
      </c>
      <c r="W55" cm="1">
        <f t="array" ref="W55">INDEX(GMWSCEN!$A$2:$HJ$150,MATCH(1,(GMWSCEN!$HI$2:$HI$150=W$3)*(GMWSCEN!$HJ$2:$HJ$150=W$1),0),$B55-1973)</f>
        <v>-2159</v>
      </c>
      <c r="X55" cm="1">
        <f t="array" ref="X55">INDEX(GMWSCEN!$A$2:$HJ$150,MATCH(1,(GMWSCEN!$HI$2:$HI$150=X$3)*(GMWSCEN!$HJ$2:$HJ$150=X$1),0),$B55-1973)</f>
        <v>61160</v>
      </c>
      <c r="Y55" cm="1">
        <f t="array" ref="Y55">INDEX(GMWSCEN!$A$2:$HJ$150,MATCH(1,(GMWSCEN!$HI$2:$HI$150=Y$3)*(GMWSCEN!$HJ$2:$HJ$150=Y$1),0),$B55-1973)</f>
        <v>4305</v>
      </c>
      <c r="Z55" cm="1">
        <f t="array" ref="Z55">INDEX(GMWSCEN!$A$2:$HJ$150,MATCH(1,(GMWSCEN!$HI$2:$HI$150=Z$3)*(GMWSCEN!$HJ$2:$HJ$150=Z$1),0),$B55-1973)</f>
        <v>5178</v>
      </c>
      <c r="AA55" cm="1">
        <f t="array" ref="AA55">INDEX(GMWSCEN!$A$2:$HJ$150,MATCH(1,(GMWSCEN!$HI$2:$HI$150=AA$3)*(GMWSCEN!$HJ$2:$HJ$150=AA$1),0),$B55-1973)</f>
        <v>64179</v>
      </c>
      <c r="AB55" cm="1">
        <f t="array" ref="AB55">INDEX(GMWSCEN!$A$2:$HJ$150,MATCH(1,(GMWSCEN!$HI$2:$HI$150=AB$3)*(GMWSCEN!$HJ$2:$HJ$150=AB$1),0),$B55-1973)</f>
        <v>131212.79999999999</v>
      </c>
      <c r="AC55" cm="1">
        <f t="array" ref="AC55">INDEX(GMWSCEN!$A$2:$HJ$150,MATCH(1,(GMWSCEN!$HI$2:$HI$150=AC$3)*(GMWSCEN!$HJ$2:$HJ$150=AC$1),0),$B55-1973)</f>
        <v>181438</v>
      </c>
      <c r="AD55" cm="1">
        <f t="array" ref="AD55">INDEX(GMWSCEN!$A$2:$HJ$150,MATCH(1,(GMWSCEN!$HI$2:$HI$150=AD$3)*(GMWSCEN!$HJ$2:$HJ$150=AD$1),0),$B55-1973)</f>
        <v>320508.90000000002</v>
      </c>
      <c r="AE55" cm="1">
        <f t="array" ref="AE55">INDEX(GMWSCEN!$A$2:$HJ$150,MATCH(1,(GMWSCEN!$HI$2:$HI$150=AE$3)*(GMWSCEN!$HJ$2:$HJ$150=AE$1),0),$B55-1973)</f>
        <v>58.171100000000003</v>
      </c>
      <c r="AF55" cm="1">
        <f t="array" ref="AF55">INDEX(GMWSCEN!$A$2:$HJ$150,MATCH(1,(GMWSCEN!$HI$2:$HI$150=AF$3)*(GMWSCEN!$HJ$2:$HJ$150=AF$1),0),$B55-1973)</f>
        <v>61.7</v>
      </c>
      <c r="AG55" cm="1">
        <f t="array" ref="AG55">INDEX(GMWSCEN!$A$2:$HJ$150,MATCH(1,(GMWSCEN!$HI$2:$HI$150=AG$3)*(GMWSCEN!$HJ$2:$HJ$150=AG$1),0),$B55-1973)</f>
        <v>10.375</v>
      </c>
      <c r="AH55" cm="1">
        <f t="array" ref="AH55">INDEX(GMWSCEN!$A$2:$HJ$150,MATCH(1,(GMWSCEN!$HI$2:$HI$150=AH$3)*(GMWSCEN!$HJ$2:$HJ$150=AH$1),0),$B55-1973)</f>
        <v>28599</v>
      </c>
      <c r="AI55" cm="1">
        <f t="array" ref="AI55">INDEX(GMWSCEN!$A$2:$HJ$150,MATCH(1,(GMWSCEN!$HI$2:$HI$150=AI$3)*(GMWSCEN!$HJ$2:$HJ$150=AI$1),0),$B55-1973)</f>
        <v>72.5</v>
      </c>
      <c r="AJ55" cm="1">
        <f t="array" ref="AJ55">INDEX(GMWSCEN!$A$2:$HJ$150,MATCH(1,(GMWSCEN!$HI$2:$HI$150=AJ$3)*(GMWSCEN!$HJ$2:$HJ$150=AJ$1),0),$B55-1973)</f>
        <v>29753</v>
      </c>
      <c r="AK55" cm="1">
        <f t="array" ref="AK55">INDEX(GMWSCEN!$A$2:$HJ$150,MATCH(1,(GMWSCEN!$HI$2:$HI$150=AK$3)*(GMWSCEN!$HJ$2:$HJ$150=AK$1),0),$B55-1973)</f>
        <v>9.6999999999999993</v>
      </c>
      <c r="AL55" cm="1">
        <f t="array" ref="AL55">INDEX(GMWSCEN!$A$2:$HJ$150,MATCH(1,(GMWSCEN!$HI$2:$HI$150=AL$3)*(GMWSCEN!$HJ$2:$HJ$150=AL$1),0),$B55-1973)</f>
        <v>-2.7214999999999998</v>
      </c>
      <c r="AM55" cm="1">
        <f t="array" ref="AM55">INDEX(GMWSCEN!$A$2:$HJ$150,MATCH(1,(GMWSCEN!$HI$2:$HI$150=AM$3)*(GMWSCEN!$HJ$2:$HJ$150=AM$1),0),$B55-1973)</f>
        <v>311904</v>
      </c>
      <c r="AN55" cm="1">
        <f t="array" ref="AN55">INDEX(GMWSCEN!$A$2:$HJ$150,MATCH(1,(GMWSCEN!$HI$2:$HI$150=AN$3)*(GMWSCEN!$HJ$2:$HJ$150=AN$1),0),$B55-1973)</f>
        <v>6464</v>
      </c>
      <c r="AO55" cm="1">
        <f t="array" ref="AO55">INDEX(GMWSCEN!$A$2:$HJ$150,MATCH(1,(GMWSCEN!$HI$2:$HI$150=AO$3)*(GMWSCEN!$HJ$2:$HJ$150=AO$1),0),$B55-1973)</f>
        <v>-2159</v>
      </c>
      <c r="AP55" cm="1">
        <f t="array" ref="AP55">INDEX(GMWSCEN!$A$2:$HJ$150,MATCH(1,(GMWSCEN!$HI$2:$HI$150=AP$3)*(GMWSCEN!$HJ$2:$HJ$150=AP$1),0),$B55-1973)</f>
        <v>61160</v>
      </c>
      <c r="AQ55" cm="1">
        <f t="array" ref="AQ55">INDEX(GMWSCEN!$A$2:$HJ$150,MATCH(1,(GMWSCEN!$HI$2:$HI$150=AQ$3)*(GMWSCEN!$HJ$2:$HJ$150=AQ$1),0),$B55-1973)</f>
        <v>4305</v>
      </c>
      <c r="AR55" cm="1">
        <f t="array" ref="AR55">INDEX(GMWSCEN!$A$2:$HJ$150,MATCH(1,(GMWSCEN!$HI$2:$HI$150=AR$3)*(GMWSCEN!$HJ$2:$HJ$150=AR$1),0),$B55-1973)</f>
        <v>5178</v>
      </c>
      <c r="AS55" cm="1">
        <f t="array" ref="AS55">INDEX(GMWSCEN!$A$2:$HJ$150,MATCH(1,(GMWSCEN!$HI$2:$HI$150=AS$3)*(GMWSCEN!$HJ$2:$HJ$150=AS$1),0),$B55-1973)</f>
        <v>64179</v>
      </c>
      <c r="AT55" cm="1">
        <f t="array" ref="AT55">INDEX(GMWSCEN!$A$2:$HJ$150,MATCH(1,(GMWSCEN!$HI$2:$HI$150=AT$3)*(GMWSCEN!$HJ$2:$HJ$150=AT$1),0),$B55-1973)</f>
        <v>131212.79999999999</v>
      </c>
      <c r="AU55" cm="1">
        <f t="array" ref="AU55">INDEX(GMWSCEN!$A$2:$HJ$150,MATCH(1,(GMWSCEN!$HI$2:$HI$150=AU$3)*(GMWSCEN!$HJ$2:$HJ$150=AU$1),0),$B55-1973)</f>
        <v>181438</v>
      </c>
      <c r="AV55" cm="1">
        <f t="array" ref="AV55">INDEX(GMWSCEN!$A$2:$HJ$150,MATCH(1,(GMWSCEN!$HI$2:$HI$150=AV$3)*(GMWSCEN!$HJ$2:$HJ$150=AV$1),0),$B55-1973)</f>
        <v>320508.90000000002</v>
      </c>
      <c r="AW55" cm="1">
        <f t="array" ref="AW55">INDEX(GMWSCEN!$A$2:$HJ$150,MATCH(1,(GMWSCEN!$HI$2:$HI$150=AW$3)*(GMWSCEN!$HJ$2:$HJ$150=AW$1),0),$B55-1973)</f>
        <v>58.171100000000003</v>
      </c>
      <c r="AX55" cm="1">
        <f t="array" ref="AX55">INDEX(GMWSCEN!$A$2:$HJ$150,MATCH(1,(GMWSCEN!$HI$2:$HI$150=AX$3)*(GMWSCEN!$HJ$2:$HJ$150=AX$1),0),$B55-1973)</f>
        <v>61.7</v>
      </c>
      <c r="AY55" cm="1">
        <f t="array" ref="AY55">INDEX(GMWSCEN!$A$2:$HJ$150,MATCH(1,(GMWSCEN!$HI$2:$HI$150=AY$3)*(GMWSCEN!$HJ$2:$HJ$150=AY$1),0),$B55-1973)</f>
        <v>10.375</v>
      </c>
      <c r="AZ55" cm="1">
        <f t="array" ref="AZ55">INDEX(GMWSCEN!$A$2:$HJ$150,MATCH(1,(GMWSCEN!$HI$2:$HI$150=AZ$3)*(GMWSCEN!$HJ$2:$HJ$150=AZ$1),0),$B55-1973)</f>
        <v>28599</v>
      </c>
      <c r="BA55" cm="1">
        <f t="array" ref="BA55">INDEX(GMWSCEN!$A$2:$HJ$150,MATCH(1,(GMWSCEN!$HI$2:$HI$150=BA$3)*(GMWSCEN!$HJ$2:$HJ$150=BA$1),0),$B55-1973)</f>
        <v>72.5</v>
      </c>
      <c r="BB55" cm="1">
        <f t="array" ref="BB55">INDEX(GMWSCEN!$A$2:$HJ$150,MATCH(1,(GMWSCEN!$HI$2:$HI$150=BB$3)*(GMWSCEN!$HJ$2:$HJ$150=BB$1),0),$B55-1973)</f>
        <v>29753</v>
      </c>
      <c r="BC55" cm="1">
        <f t="array" ref="BC55">INDEX(GMWSCEN!$A$2:$HJ$150,MATCH(1,(GMWSCEN!$HI$2:$HI$150=BC$3)*(GMWSCEN!$HJ$2:$HJ$150=BC$1),0),$B55-1973)</f>
        <v>9.6999999999999993</v>
      </c>
      <c r="BD55" cm="1">
        <f t="array" ref="BD55">INDEX(GMWSCEN!$A$2:$HJ$150,MATCH(1,(GMWSCEN!$HI$2:$HI$150=BD$3)*(GMWSCEN!$HJ$2:$HJ$150=BD$1),0),$B55-1973)</f>
        <v>-2.7214999999999998</v>
      </c>
      <c r="BE55" cm="1">
        <f t="array" ref="BE55">INDEX(GMWSCEN!$A$2:$HJ$150,MATCH(1,(GMWSCEN!$HI$2:$HI$150=BE$3)*(GMWSCEN!$HJ$2:$HJ$150=BE$1),0),$B55-1973)</f>
        <v>311904</v>
      </c>
      <c r="BF55" cm="1">
        <f t="array" ref="BF55">INDEX(GMWSCEN!$A$2:$HJ$150,MATCH(1,(GMWSCEN!$HI$2:$HI$150=BF$3)*(GMWSCEN!$HJ$2:$HJ$150=BF$1),0),$B55-1973)</f>
        <v>6464</v>
      </c>
      <c r="BG55" cm="1">
        <f t="array" ref="BG55">INDEX(GMWSCEN!$A$2:$HJ$150,MATCH(1,(GMWSCEN!$HI$2:$HI$150=BG$3)*(GMWSCEN!$HJ$2:$HJ$150=BG$1),0),$B55-1973)</f>
        <v>-2159</v>
      </c>
      <c r="BH55" cm="1">
        <f t="array" ref="BH55">INDEX(GMWSCEN!$A$2:$HJ$150,MATCH(1,(GMWSCEN!$HI$2:$HI$150=BH$3)*(GMWSCEN!$HJ$2:$HJ$150=BH$1),0),$B55-1973)</f>
        <v>61160</v>
      </c>
      <c r="BI55" cm="1">
        <f t="array" ref="BI55">INDEX(GMWSCEN!$A$2:$HJ$150,MATCH(1,(GMWSCEN!$HI$2:$HI$150=BI$3)*(GMWSCEN!$HJ$2:$HJ$150=BI$1),0),$B55-1973)</f>
        <v>4305</v>
      </c>
      <c r="BJ55" cm="1">
        <f t="array" ref="BJ55">INDEX(GMWSCEN!$A$2:$HJ$150,MATCH(1,(GMWSCEN!$HI$2:$HI$150=BJ$3)*(GMWSCEN!$HJ$2:$HJ$150=BJ$1),0),$B55-1973)</f>
        <v>5178</v>
      </c>
      <c r="BK55" cm="1">
        <f t="array" ref="BK55">INDEX(GMWSCEN!$A$2:$HJ$150,MATCH(1,(GMWSCEN!$HI$2:$HI$150=BK$3)*(GMWSCEN!$HJ$2:$HJ$150=BK$1),0),$B55-1973)</f>
        <v>64179</v>
      </c>
      <c r="BL55" cm="1">
        <f t="array" ref="BL55">INDEX(GMWSCEN!$A$2:$HJ$150,MATCH(1,(GMWSCEN!$HI$2:$HI$150=BL$3)*(GMWSCEN!$HJ$2:$HJ$150=BL$1),0),$B55-1973)</f>
        <v>131212.79999999999</v>
      </c>
      <c r="BM55" cm="1">
        <f t="array" ref="BM55">INDEX(GMWSCEN!$A$2:$HJ$150,MATCH(1,(GMWSCEN!$HI$2:$HI$150=BM$3)*(GMWSCEN!$HJ$2:$HJ$150=BM$1),0),$B55-1973)</f>
        <v>181438</v>
      </c>
      <c r="BN55" cm="1">
        <f t="array" ref="BN55">INDEX(GMWSCEN!$A$2:$HJ$150,MATCH(1,(GMWSCEN!$HI$2:$HI$150=BN$3)*(GMWSCEN!$HJ$2:$HJ$150=BN$1),0),$B55-1973)</f>
        <v>320508.90000000002</v>
      </c>
      <c r="BO55" cm="1">
        <f t="array" ref="BO55">INDEX(GMWSCEN!$A$2:$HJ$150,MATCH(1,(GMWSCEN!$HI$2:$HI$150=BO$3)*(GMWSCEN!$HJ$2:$HJ$150=BO$1),0),$B55-1973)</f>
        <v>58.171100000000003</v>
      </c>
      <c r="BP55" cm="1">
        <f t="array" ref="BP55">INDEX(GMWSCEN!$A$2:$HJ$150,MATCH(1,(GMWSCEN!$HI$2:$HI$150=BP$3)*(GMWSCEN!$HJ$2:$HJ$150=BP$1),0),$B55-1973)</f>
        <v>61.7</v>
      </c>
      <c r="BQ55" cm="1">
        <f t="array" ref="BQ55">INDEX(GMWSCEN!$A$2:$HJ$150,MATCH(1,(GMWSCEN!$HI$2:$HI$150=BQ$3)*(GMWSCEN!$HJ$2:$HJ$150=BQ$1),0),$B55-1973)</f>
        <v>10.375</v>
      </c>
      <c r="BR55" cm="1">
        <f t="array" ref="BR55">INDEX(GMWSCEN!$A$2:$HJ$150,MATCH(1,(GMWSCEN!$HI$2:$HI$150=BR$3)*(GMWSCEN!$HJ$2:$HJ$150=BR$1),0),$B55-1973)</f>
        <v>28599</v>
      </c>
      <c r="BS55" cm="1">
        <f t="array" ref="BS55">INDEX(GMWSCEN!$A$2:$HJ$150,MATCH(1,(GMWSCEN!$HI$2:$HI$150=BS$3)*(GMWSCEN!$HJ$2:$HJ$150=BS$1),0),$B55-1973)</f>
        <v>72.5</v>
      </c>
      <c r="BT55" cm="1">
        <f t="array" ref="BT55">INDEX(GMWSCEN!$A$2:$HJ$150,MATCH(1,(GMWSCEN!$HI$2:$HI$150=BT$3)*(GMWSCEN!$HJ$2:$HJ$150=BT$1),0),$B55-1973)</f>
        <v>29753</v>
      </c>
      <c r="BU55" cm="1">
        <f t="array" ref="BU55">INDEX(GMWSCEN!$A$2:$HJ$150,MATCH(1,(GMWSCEN!$HI$2:$HI$150=BU$3)*(GMWSCEN!$HJ$2:$HJ$150=BU$1),0),$B55-1973)</f>
        <v>9.6999999999999993</v>
      </c>
      <c r="BV55" cm="1">
        <f t="array" ref="BV55">INDEX(GMWSCEN!$A$2:$HJ$150,MATCH(1,(GMWSCEN!$HI$2:$HI$150=BV$3)*(GMWSCEN!$HJ$2:$HJ$150=BV$1),0),$B55-1973)</f>
        <v>-2.7214999999999998</v>
      </c>
      <c r="BY55">
        <f t="shared" si="47"/>
        <v>1991</v>
      </c>
      <c r="BZ55" t="str">
        <f t="shared" ref="BZ55" si="70">BY55&amp;"01"</f>
        <v>199101</v>
      </c>
      <c r="CB55">
        <f t="shared" si="45"/>
        <v>2028</v>
      </c>
      <c r="CC55">
        <f t="shared" si="46"/>
        <v>202801</v>
      </c>
      <c r="CD55" s="11">
        <f t="shared" si="55"/>
        <v>2473851.2999999998</v>
      </c>
      <c r="CE55" s="11">
        <f t="shared" si="55"/>
        <v>49048.56</v>
      </c>
      <c r="CF55" s="11">
        <f t="shared" si="55"/>
        <v>3914.5910000000003</v>
      </c>
      <c r="CG55" s="11">
        <f t="shared" si="55"/>
        <v>1237556.3</v>
      </c>
      <c r="CH55" s="11">
        <f t="shared" si="55"/>
        <v>52963.156999999999</v>
      </c>
      <c r="CI55" s="11">
        <f t="shared" si="55"/>
        <v>77502.92</v>
      </c>
      <c r="CJ55" s="11">
        <f t="shared" si="55"/>
        <v>1318973.8</v>
      </c>
      <c r="CK55" s="11">
        <f t="shared" si="9"/>
        <v>3131521</v>
      </c>
      <c r="CL55" s="11">
        <f t="shared" si="56"/>
        <v>3198332.5</v>
      </c>
      <c r="CM55" s="11">
        <f t="shared" si="56"/>
        <v>2478043.4</v>
      </c>
      <c r="CN55" s="13">
        <f t="shared" si="57"/>
        <v>129.28232500000001</v>
      </c>
      <c r="CO55" s="13">
        <f t="shared" si="57"/>
        <v>143.5985</v>
      </c>
      <c r="CP55" s="13">
        <f t="shared" si="57"/>
        <v>3.4822220000000002</v>
      </c>
      <c r="CQ55" s="11">
        <f t="shared" si="12"/>
        <v>209721.12</v>
      </c>
      <c r="CR55" s="13">
        <f t="shared" si="13"/>
        <v>99.180004999999994</v>
      </c>
      <c r="CS55" s="11">
        <f t="shared" si="14"/>
        <v>135365.88999999998</v>
      </c>
      <c r="CT55" s="13">
        <f t="shared" si="15"/>
        <v>4.2017017499999998</v>
      </c>
      <c r="CU55" s="10">
        <f t="shared" si="16"/>
        <v>-0.1555443</v>
      </c>
      <c r="CV55" s="11">
        <f t="shared" si="58"/>
        <v>2474831.7999999998</v>
      </c>
      <c r="CW55" s="11">
        <f t="shared" si="58"/>
        <v>52808.759999999995</v>
      </c>
      <c r="CX55" s="11">
        <f t="shared" si="58"/>
        <v>161.5</v>
      </c>
      <c r="CY55" s="11">
        <f t="shared" si="58"/>
        <v>1226897.2999999998</v>
      </c>
      <c r="CZ55" s="11">
        <f t="shared" si="58"/>
        <v>52970.267999999996</v>
      </c>
      <c r="DA55" s="11">
        <f t="shared" si="58"/>
        <v>77502.92</v>
      </c>
      <c r="DB55" s="11">
        <f t="shared" si="58"/>
        <v>1304561.7</v>
      </c>
      <c r="DC55" s="11">
        <f t="shared" si="18"/>
        <v>3144215</v>
      </c>
      <c r="DD55" s="11">
        <f t="shared" si="59"/>
        <v>3194649</v>
      </c>
      <c r="DE55" s="11">
        <f t="shared" si="59"/>
        <v>2478115.7000000002</v>
      </c>
      <c r="DF55" s="13">
        <f t="shared" si="60"/>
        <v>129.08195000000001</v>
      </c>
      <c r="DG55" s="13">
        <f t="shared" si="60"/>
        <v>143.53244999999998</v>
      </c>
      <c r="DH55" s="13">
        <f t="shared" si="60"/>
        <v>3.48093275</v>
      </c>
      <c r="DI55" s="11">
        <f t="shared" si="21"/>
        <v>209776.36000000002</v>
      </c>
      <c r="DJ55" s="13">
        <f t="shared" si="22"/>
        <v>99.206504999999993</v>
      </c>
      <c r="DK55" s="11">
        <f t="shared" si="23"/>
        <v>135309.19</v>
      </c>
      <c r="DL55" s="13">
        <f t="shared" si="24"/>
        <v>4.3449580000000001</v>
      </c>
      <c r="DM55" s="10">
        <f t="shared" si="25"/>
        <v>-0.1231194</v>
      </c>
      <c r="DN55" s="11">
        <f t="shared" si="61"/>
        <v>2478157.6</v>
      </c>
      <c r="DO55" s="11">
        <f t="shared" si="61"/>
        <v>48912.52</v>
      </c>
      <c r="DP55" s="11">
        <f t="shared" si="61"/>
        <v>8883.9800800000012</v>
      </c>
      <c r="DQ55" s="11">
        <f t="shared" si="61"/>
        <v>1243965.2000000002</v>
      </c>
      <c r="DR55" s="11">
        <f t="shared" si="61"/>
        <v>57796.5</v>
      </c>
      <c r="DS55" s="11">
        <f t="shared" si="61"/>
        <v>77502.92</v>
      </c>
      <c r="DT55" s="11">
        <f t="shared" si="61"/>
        <v>1330352.1000000001</v>
      </c>
      <c r="DU55" s="11">
        <f t="shared" si="27"/>
        <v>3133513</v>
      </c>
      <c r="DV55" s="11">
        <f t="shared" si="62"/>
        <v>3209390.5</v>
      </c>
      <c r="DW55" s="11">
        <f t="shared" si="62"/>
        <v>2481893.1</v>
      </c>
      <c r="DX55" s="13">
        <f t="shared" si="63"/>
        <v>129.50417499999998</v>
      </c>
      <c r="DY55" s="13">
        <f t="shared" si="63"/>
        <v>143.827325</v>
      </c>
      <c r="DZ55" s="13">
        <f t="shared" si="63"/>
        <v>3.5396524999999999</v>
      </c>
      <c r="EA55" s="11">
        <f t="shared" si="30"/>
        <v>209858.22999999998</v>
      </c>
      <c r="EB55" s="13">
        <f t="shared" si="31"/>
        <v>99.258324999999999</v>
      </c>
      <c r="EC55" s="11">
        <f t="shared" si="32"/>
        <v>136357.60999999999</v>
      </c>
      <c r="ED55" s="13">
        <f t="shared" si="33"/>
        <v>4.1141740000000002</v>
      </c>
      <c r="EE55" s="10">
        <f t="shared" si="34"/>
        <v>-0.16393659999999999</v>
      </c>
      <c r="EF55" s="11">
        <f t="shared" si="64"/>
        <v>2488401.7000000002</v>
      </c>
      <c r="EG55" s="11">
        <f t="shared" si="64"/>
        <v>61547.509999999995</v>
      </c>
      <c r="EH55" s="11">
        <f t="shared" si="64"/>
        <v>1667.010000000002</v>
      </c>
      <c r="EI55" s="11">
        <f t="shared" si="64"/>
        <v>1263286.5999999999</v>
      </c>
      <c r="EJ55" s="11">
        <f t="shared" si="64"/>
        <v>63214.509999999995</v>
      </c>
      <c r="EK55" s="11">
        <f t="shared" si="64"/>
        <v>77502.92</v>
      </c>
      <c r="EL55" s="11">
        <f t="shared" si="64"/>
        <v>1342456.5</v>
      </c>
      <c r="EM55" s="11">
        <f t="shared" si="36"/>
        <v>3163102</v>
      </c>
      <c r="EN55" s="11">
        <f t="shared" si="65"/>
        <v>3243345.3000000003</v>
      </c>
      <c r="EO55" s="11">
        <f t="shared" si="65"/>
        <v>2486112.6</v>
      </c>
      <c r="EP55" s="13">
        <f t="shared" si="66"/>
        <v>130.33530000000002</v>
      </c>
      <c r="EQ55" s="13">
        <f t="shared" si="66"/>
        <v>144.433075</v>
      </c>
      <c r="ER55" s="13">
        <f t="shared" si="66"/>
        <v>3.69984175</v>
      </c>
      <c r="ES55" s="11">
        <f t="shared" si="39"/>
        <v>209980.23</v>
      </c>
      <c r="ET55" s="13">
        <f t="shared" si="40"/>
        <v>99.352150000000009</v>
      </c>
      <c r="EU55" s="11">
        <f t="shared" si="41"/>
        <v>137731.38</v>
      </c>
      <c r="EV55" s="13">
        <f t="shared" si="42"/>
        <v>3.6606554999999998</v>
      </c>
      <c r="EW55" s="10">
        <f t="shared" si="43"/>
        <v>5.960464E-2</v>
      </c>
    </row>
    <row r="56" spans="1:153">
      <c r="B56">
        <f t="shared" si="44"/>
        <v>2029</v>
      </c>
      <c r="C56" cm="1">
        <f t="array" ref="C56">INDEX(GMWSCEN!$A$2:$HJ$150,MATCH(1,(GMWSCEN!$HI$2:$HI$150=C$3)*(GMWSCEN!$HJ$2:$HJ$150=C$1),0),$B56-1973)</f>
        <v>311418</v>
      </c>
      <c r="D56" cm="1">
        <f t="array" ref="D56">INDEX(GMWSCEN!$A$2:$HJ$150,MATCH(1,(GMWSCEN!$HI$2:$HI$150=D$3)*(GMWSCEN!$HJ$2:$HJ$150=D$1),0),$B56-1973)</f>
        <v>13625</v>
      </c>
      <c r="E56" cm="1">
        <f t="array" ref="E56">INDEX(GMWSCEN!$A$2:$HJ$150,MATCH(1,(GMWSCEN!$HI$2:$HI$150=E$3)*(GMWSCEN!$HJ$2:$HJ$150=E$1),0),$B56-1973)</f>
        <v>-12894</v>
      </c>
      <c r="F56" cm="1">
        <f t="array" ref="F56">INDEX(GMWSCEN!$A$2:$HJ$150,MATCH(1,(GMWSCEN!$HI$2:$HI$150=F$3)*(GMWSCEN!$HJ$2:$HJ$150=F$1),0),$B56-1973)</f>
        <v>62589</v>
      </c>
      <c r="G56" cm="1">
        <f t="array" ref="G56">INDEX(GMWSCEN!$A$2:$HJ$150,MATCH(1,(GMWSCEN!$HI$2:$HI$150=G$3)*(GMWSCEN!$HJ$2:$HJ$150=G$1),0),$B56-1973)</f>
        <v>731</v>
      </c>
      <c r="H56" cm="1">
        <f t="array" ref="H56">INDEX(GMWSCEN!$A$2:$HJ$150,MATCH(1,(GMWSCEN!$HI$2:$HI$150=H$3)*(GMWSCEN!$HJ$2:$HJ$150=H$1),0),$B56-1973)</f>
        <v>5184</v>
      </c>
      <c r="I56" cm="1">
        <f t="array" ref="I56">INDEX(GMWSCEN!$A$2:$HJ$150,MATCH(1,(GMWSCEN!$HI$2:$HI$150=I$3)*(GMWSCEN!$HJ$2:$HJ$150=I$1),0),$B56-1973)</f>
        <v>54879</v>
      </c>
      <c r="J56" cm="1">
        <f t="array" ref="J56">INDEX(GMWSCEN!$A$2:$HJ$150,MATCH(1,(GMWSCEN!$HI$2:$HI$150=J$3)*(GMWSCEN!$HJ$2:$HJ$150=J$1),0),$B56-1973)</f>
        <v>140228.9</v>
      </c>
      <c r="K56" cm="1">
        <f t="array" ref="K56">INDEX(GMWSCEN!$A$2:$HJ$150,MATCH(1,(GMWSCEN!$HI$2:$HI$150=K$3)*(GMWSCEN!$HJ$2:$HJ$150=K$1),0),$B56-1973)</f>
        <v>181889</v>
      </c>
      <c r="L56" cm="1">
        <f t="array" ref="L56">INDEX(GMWSCEN!$A$2:$HJ$150,MATCH(1,(GMWSCEN!$HI$2:$HI$150=L$3)*(GMWSCEN!$HJ$2:$HJ$150=L$1),0),$B56-1973)</f>
        <v>321487.8</v>
      </c>
      <c r="M56" cm="1">
        <f t="array" ref="M56">INDEX(GMWSCEN!$A$2:$HJ$150,MATCH(1,(GMWSCEN!$HI$2:$HI$150=M$3)*(GMWSCEN!$HJ$2:$HJ$150=M$1),0),$B56-1973)</f>
        <v>58.406709999999997</v>
      </c>
      <c r="N56" cm="1">
        <f t="array" ref="N56">INDEX(GMWSCEN!$A$2:$HJ$150,MATCH(1,(GMWSCEN!$HI$2:$HI$150=N$3)*(GMWSCEN!$HJ$2:$HJ$150=N$1),0),$B56-1973)</f>
        <v>62.833329999999997</v>
      </c>
      <c r="O56" cm="1">
        <f t="array" ref="O56">INDEX(GMWSCEN!$A$2:$HJ$150,MATCH(1,(GMWSCEN!$HI$2:$HI$150=O$3)*(GMWSCEN!$HJ$2:$HJ$150=O$1),0),$B56-1973)</f>
        <v>9.875</v>
      </c>
      <c r="P56" cm="1">
        <f t="array" ref="P56">INDEX(GMWSCEN!$A$2:$HJ$150,MATCH(1,(GMWSCEN!$HI$2:$HI$150=P$3)*(GMWSCEN!$HJ$2:$HJ$150=P$1),0),$B56-1973)</f>
        <v>28599</v>
      </c>
      <c r="Q56" cm="1">
        <f t="array" ref="Q56">INDEX(GMWSCEN!$A$2:$HJ$150,MATCH(1,(GMWSCEN!$HI$2:$HI$150=Q$3)*(GMWSCEN!$HJ$2:$HJ$150=Q$1),0),$B56-1973)</f>
        <v>72.099999999999994</v>
      </c>
      <c r="R56" cm="1">
        <f t="array" ref="R56">INDEX(GMWSCEN!$A$2:$HJ$150,MATCH(1,(GMWSCEN!$HI$2:$HI$150=R$3)*(GMWSCEN!$HJ$2:$HJ$150=R$1),0),$B56-1973)</f>
        <v>29567</v>
      </c>
      <c r="S56" cm="1">
        <f t="array" ref="S56">INDEX(GMWSCEN!$A$2:$HJ$150,MATCH(1,(GMWSCEN!$HI$2:$HI$150=S$3)*(GMWSCEN!$HJ$2:$HJ$150=S$1),0),$B56-1973)</f>
        <v>9.8000000000000007</v>
      </c>
      <c r="T56" cm="1">
        <f t="array" ref="T56">INDEX(GMWSCEN!$A$2:$HJ$150,MATCH(1,(GMWSCEN!$HI$2:$HI$150=T$3)*(GMWSCEN!$HJ$2:$HJ$150=T$1),0),$B56-1973)</f>
        <v>-3.1823160000000001</v>
      </c>
      <c r="U56" cm="1">
        <f t="array" ref="U56">INDEX(GMWSCEN!$A$2:$HJ$150,MATCH(1,(GMWSCEN!$HI$2:$HI$150=U$3)*(GMWSCEN!$HJ$2:$HJ$150=U$1),0),$B56-1973)</f>
        <v>311418</v>
      </c>
      <c r="V56" cm="1">
        <f t="array" ref="V56">INDEX(GMWSCEN!$A$2:$HJ$150,MATCH(1,(GMWSCEN!$HI$2:$HI$150=V$3)*(GMWSCEN!$HJ$2:$HJ$150=V$1),0),$B56-1973)</f>
        <v>13625</v>
      </c>
      <c r="W56" cm="1">
        <f t="array" ref="W56">INDEX(GMWSCEN!$A$2:$HJ$150,MATCH(1,(GMWSCEN!$HI$2:$HI$150=W$3)*(GMWSCEN!$HJ$2:$HJ$150=W$1),0),$B56-1973)</f>
        <v>-12894</v>
      </c>
      <c r="X56" cm="1">
        <f t="array" ref="X56">INDEX(GMWSCEN!$A$2:$HJ$150,MATCH(1,(GMWSCEN!$HI$2:$HI$150=X$3)*(GMWSCEN!$HJ$2:$HJ$150=X$1),0),$B56-1973)</f>
        <v>62589</v>
      </c>
      <c r="Y56" cm="1">
        <f t="array" ref="Y56">INDEX(GMWSCEN!$A$2:$HJ$150,MATCH(1,(GMWSCEN!$HI$2:$HI$150=Y$3)*(GMWSCEN!$HJ$2:$HJ$150=Y$1),0),$B56-1973)</f>
        <v>731</v>
      </c>
      <c r="Z56" cm="1">
        <f t="array" ref="Z56">INDEX(GMWSCEN!$A$2:$HJ$150,MATCH(1,(GMWSCEN!$HI$2:$HI$150=Z$3)*(GMWSCEN!$HJ$2:$HJ$150=Z$1),0),$B56-1973)</f>
        <v>5184</v>
      </c>
      <c r="AA56" cm="1">
        <f t="array" ref="AA56">INDEX(GMWSCEN!$A$2:$HJ$150,MATCH(1,(GMWSCEN!$HI$2:$HI$150=AA$3)*(GMWSCEN!$HJ$2:$HJ$150=AA$1),0),$B56-1973)</f>
        <v>54879</v>
      </c>
      <c r="AB56" cm="1">
        <f t="array" ref="AB56">INDEX(GMWSCEN!$A$2:$HJ$150,MATCH(1,(GMWSCEN!$HI$2:$HI$150=AB$3)*(GMWSCEN!$HJ$2:$HJ$150=AB$1),0),$B56-1973)</f>
        <v>140228.9</v>
      </c>
      <c r="AC56" cm="1">
        <f t="array" ref="AC56">INDEX(GMWSCEN!$A$2:$HJ$150,MATCH(1,(GMWSCEN!$HI$2:$HI$150=AC$3)*(GMWSCEN!$HJ$2:$HJ$150=AC$1),0),$B56-1973)</f>
        <v>181889</v>
      </c>
      <c r="AD56" cm="1">
        <f t="array" ref="AD56">INDEX(GMWSCEN!$A$2:$HJ$150,MATCH(1,(GMWSCEN!$HI$2:$HI$150=AD$3)*(GMWSCEN!$HJ$2:$HJ$150=AD$1),0),$B56-1973)</f>
        <v>321487.8</v>
      </c>
      <c r="AE56" cm="1">
        <f t="array" ref="AE56">INDEX(GMWSCEN!$A$2:$HJ$150,MATCH(1,(GMWSCEN!$HI$2:$HI$150=AE$3)*(GMWSCEN!$HJ$2:$HJ$150=AE$1),0),$B56-1973)</f>
        <v>58.406709999999997</v>
      </c>
      <c r="AF56" cm="1">
        <f t="array" ref="AF56">INDEX(GMWSCEN!$A$2:$HJ$150,MATCH(1,(GMWSCEN!$HI$2:$HI$150=AF$3)*(GMWSCEN!$HJ$2:$HJ$150=AF$1),0),$B56-1973)</f>
        <v>62.833329999999997</v>
      </c>
      <c r="AG56" cm="1">
        <f t="array" ref="AG56">INDEX(GMWSCEN!$A$2:$HJ$150,MATCH(1,(GMWSCEN!$HI$2:$HI$150=AG$3)*(GMWSCEN!$HJ$2:$HJ$150=AG$1),0),$B56-1973)</f>
        <v>9.875</v>
      </c>
      <c r="AH56" cm="1">
        <f t="array" ref="AH56">INDEX(GMWSCEN!$A$2:$HJ$150,MATCH(1,(GMWSCEN!$HI$2:$HI$150=AH$3)*(GMWSCEN!$HJ$2:$HJ$150=AH$1),0),$B56-1973)</f>
        <v>28599</v>
      </c>
      <c r="AI56" cm="1">
        <f t="array" ref="AI56">INDEX(GMWSCEN!$A$2:$HJ$150,MATCH(1,(GMWSCEN!$HI$2:$HI$150=AI$3)*(GMWSCEN!$HJ$2:$HJ$150=AI$1),0),$B56-1973)</f>
        <v>72.099999999999994</v>
      </c>
      <c r="AJ56" cm="1">
        <f t="array" ref="AJ56">INDEX(GMWSCEN!$A$2:$HJ$150,MATCH(1,(GMWSCEN!$HI$2:$HI$150=AJ$3)*(GMWSCEN!$HJ$2:$HJ$150=AJ$1),0),$B56-1973)</f>
        <v>29567</v>
      </c>
      <c r="AK56" cm="1">
        <f t="array" ref="AK56">INDEX(GMWSCEN!$A$2:$HJ$150,MATCH(1,(GMWSCEN!$HI$2:$HI$150=AK$3)*(GMWSCEN!$HJ$2:$HJ$150=AK$1),0),$B56-1973)</f>
        <v>9.8000000000000007</v>
      </c>
      <c r="AL56" cm="1">
        <f t="array" ref="AL56">INDEX(GMWSCEN!$A$2:$HJ$150,MATCH(1,(GMWSCEN!$HI$2:$HI$150=AL$3)*(GMWSCEN!$HJ$2:$HJ$150=AL$1),0),$B56-1973)</f>
        <v>-3.1823160000000001</v>
      </c>
      <c r="AM56" cm="1">
        <f t="array" ref="AM56">INDEX(GMWSCEN!$A$2:$HJ$150,MATCH(1,(GMWSCEN!$HI$2:$HI$150=AM$3)*(GMWSCEN!$HJ$2:$HJ$150=AM$1),0),$B56-1973)</f>
        <v>311418</v>
      </c>
      <c r="AN56" cm="1">
        <f t="array" ref="AN56">INDEX(GMWSCEN!$A$2:$HJ$150,MATCH(1,(GMWSCEN!$HI$2:$HI$150=AN$3)*(GMWSCEN!$HJ$2:$HJ$150=AN$1),0),$B56-1973)</f>
        <v>13625</v>
      </c>
      <c r="AO56" cm="1">
        <f t="array" ref="AO56">INDEX(GMWSCEN!$A$2:$HJ$150,MATCH(1,(GMWSCEN!$HI$2:$HI$150=AO$3)*(GMWSCEN!$HJ$2:$HJ$150=AO$1),0),$B56-1973)</f>
        <v>-12894</v>
      </c>
      <c r="AP56" cm="1">
        <f t="array" ref="AP56">INDEX(GMWSCEN!$A$2:$HJ$150,MATCH(1,(GMWSCEN!$HI$2:$HI$150=AP$3)*(GMWSCEN!$HJ$2:$HJ$150=AP$1),0),$B56-1973)</f>
        <v>62589</v>
      </c>
      <c r="AQ56" cm="1">
        <f t="array" ref="AQ56">INDEX(GMWSCEN!$A$2:$HJ$150,MATCH(1,(GMWSCEN!$HI$2:$HI$150=AQ$3)*(GMWSCEN!$HJ$2:$HJ$150=AQ$1),0),$B56-1973)</f>
        <v>731</v>
      </c>
      <c r="AR56" cm="1">
        <f t="array" ref="AR56">INDEX(GMWSCEN!$A$2:$HJ$150,MATCH(1,(GMWSCEN!$HI$2:$HI$150=AR$3)*(GMWSCEN!$HJ$2:$HJ$150=AR$1),0),$B56-1973)</f>
        <v>5184</v>
      </c>
      <c r="AS56" cm="1">
        <f t="array" ref="AS56">INDEX(GMWSCEN!$A$2:$HJ$150,MATCH(1,(GMWSCEN!$HI$2:$HI$150=AS$3)*(GMWSCEN!$HJ$2:$HJ$150=AS$1),0),$B56-1973)</f>
        <v>54879</v>
      </c>
      <c r="AT56" cm="1">
        <f t="array" ref="AT56">INDEX(GMWSCEN!$A$2:$HJ$150,MATCH(1,(GMWSCEN!$HI$2:$HI$150=AT$3)*(GMWSCEN!$HJ$2:$HJ$150=AT$1),0),$B56-1973)</f>
        <v>140228.9</v>
      </c>
      <c r="AU56" cm="1">
        <f t="array" ref="AU56">INDEX(GMWSCEN!$A$2:$HJ$150,MATCH(1,(GMWSCEN!$HI$2:$HI$150=AU$3)*(GMWSCEN!$HJ$2:$HJ$150=AU$1),0),$B56-1973)</f>
        <v>181889</v>
      </c>
      <c r="AV56" cm="1">
        <f t="array" ref="AV56">INDEX(GMWSCEN!$A$2:$HJ$150,MATCH(1,(GMWSCEN!$HI$2:$HI$150=AV$3)*(GMWSCEN!$HJ$2:$HJ$150=AV$1),0),$B56-1973)</f>
        <v>321487.8</v>
      </c>
      <c r="AW56" cm="1">
        <f t="array" ref="AW56">INDEX(GMWSCEN!$A$2:$HJ$150,MATCH(1,(GMWSCEN!$HI$2:$HI$150=AW$3)*(GMWSCEN!$HJ$2:$HJ$150=AW$1),0),$B56-1973)</f>
        <v>58.406709999999997</v>
      </c>
      <c r="AX56" cm="1">
        <f t="array" ref="AX56">INDEX(GMWSCEN!$A$2:$HJ$150,MATCH(1,(GMWSCEN!$HI$2:$HI$150=AX$3)*(GMWSCEN!$HJ$2:$HJ$150=AX$1),0),$B56-1973)</f>
        <v>62.833329999999997</v>
      </c>
      <c r="AY56" cm="1">
        <f t="array" ref="AY56">INDEX(GMWSCEN!$A$2:$HJ$150,MATCH(1,(GMWSCEN!$HI$2:$HI$150=AY$3)*(GMWSCEN!$HJ$2:$HJ$150=AY$1),0),$B56-1973)</f>
        <v>9.875</v>
      </c>
      <c r="AZ56" cm="1">
        <f t="array" ref="AZ56">INDEX(GMWSCEN!$A$2:$HJ$150,MATCH(1,(GMWSCEN!$HI$2:$HI$150=AZ$3)*(GMWSCEN!$HJ$2:$HJ$150=AZ$1),0),$B56-1973)</f>
        <v>28599</v>
      </c>
      <c r="BA56" cm="1">
        <f t="array" ref="BA56">INDEX(GMWSCEN!$A$2:$HJ$150,MATCH(1,(GMWSCEN!$HI$2:$HI$150=BA$3)*(GMWSCEN!$HJ$2:$HJ$150=BA$1),0),$B56-1973)</f>
        <v>72.099999999999994</v>
      </c>
      <c r="BB56" cm="1">
        <f t="array" ref="BB56">INDEX(GMWSCEN!$A$2:$HJ$150,MATCH(1,(GMWSCEN!$HI$2:$HI$150=BB$3)*(GMWSCEN!$HJ$2:$HJ$150=BB$1),0),$B56-1973)</f>
        <v>29567</v>
      </c>
      <c r="BC56" cm="1">
        <f t="array" ref="BC56">INDEX(GMWSCEN!$A$2:$HJ$150,MATCH(1,(GMWSCEN!$HI$2:$HI$150=BC$3)*(GMWSCEN!$HJ$2:$HJ$150=BC$1),0),$B56-1973)</f>
        <v>9.8000000000000007</v>
      </c>
      <c r="BD56" cm="1">
        <f t="array" ref="BD56">INDEX(GMWSCEN!$A$2:$HJ$150,MATCH(1,(GMWSCEN!$HI$2:$HI$150=BD$3)*(GMWSCEN!$HJ$2:$HJ$150=BD$1),0),$B56-1973)</f>
        <v>-3.1823160000000001</v>
      </c>
      <c r="BE56" cm="1">
        <f t="array" ref="BE56">INDEX(GMWSCEN!$A$2:$HJ$150,MATCH(1,(GMWSCEN!$HI$2:$HI$150=BE$3)*(GMWSCEN!$HJ$2:$HJ$150=BE$1),0),$B56-1973)</f>
        <v>311418</v>
      </c>
      <c r="BF56" cm="1">
        <f t="array" ref="BF56">INDEX(GMWSCEN!$A$2:$HJ$150,MATCH(1,(GMWSCEN!$HI$2:$HI$150=BF$3)*(GMWSCEN!$HJ$2:$HJ$150=BF$1),0),$B56-1973)</f>
        <v>13625</v>
      </c>
      <c r="BG56" cm="1">
        <f t="array" ref="BG56">INDEX(GMWSCEN!$A$2:$HJ$150,MATCH(1,(GMWSCEN!$HI$2:$HI$150=BG$3)*(GMWSCEN!$HJ$2:$HJ$150=BG$1),0),$B56-1973)</f>
        <v>-12894</v>
      </c>
      <c r="BH56" cm="1">
        <f t="array" ref="BH56">INDEX(GMWSCEN!$A$2:$HJ$150,MATCH(1,(GMWSCEN!$HI$2:$HI$150=BH$3)*(GMWSCEN!$HJ$2:$HJ$150=BH$1),0),$B56-1973)</f>
        <v>62589</v>
      </c>
      <c r="BI56" cm="1">
        <f t="array" ref="BI56">INDEX(GMWSCEN!$A$2:$HJ$150,MATCH(1,(GMWSCEN!$HI$2:$HI$150=BI$3)*(GMWSCEN!$HJ$2:$HJ$150=BI$1),0),$B56-1973)</f>
        <v>731</v>
      </c>
      <c r="BJ56" cm="1">
        <f t="array" ref="BJ56">INDEX(GMWSCEN!$A$2:$HJ$150,MATCH(1,(GMWSCEN!$HI$2:$HI$150=BJ$3)*(GMWSCEN!$HJ$2:$HJ$150=BJ$1),0),$B56-1973)</f>
        <v>5184</v>
      </c>
      <c r="BK56" cm="1">
        <f t="array" ref="BK56">INDEX(GMWSCEN!$A$2:$HJ$150,MATCH(1,(GMWSCEN!$HI$2:$HI$150=BK$3)*(GMWSCEN!$HJ$2:$HJ$150=BK$1),0),$B56-1973)</f>
        <v>54879</v>
      </c>
      <c r="BL56" cm="1">
        <f t="array" ref="BL56">INDEX(GMWSCEN!$A$2:$HJ$150,MATCH(1,(GMWSCEN!$HI$2:$HI$150=BL$3)*(GMWSCEN!$HJ$2:$HJ$150=BL$1),0),$B56-1973)</f>
        <v>140228.9</v>
      </c>
      <c r="BM56" cm="1">
        <f t="array" ref="BM56">INDEX(GMWSCEN!$A$2:$HJ$150,MATCH(1,(GMWSCEN!$HI$2:$HI$150=BM$3)*(GMWSCEN!$HJ$2:$HJ$150=BM$1),0),$B56-1973)</f>
        <v>181889</v>
      </c>
      <c r="BN56" cm="1">
        <f t="array" ref="BN56">INDEX(GMWSCEN!$A$2:$HJ$150,MATCH(1,(GMWSCEN!$HI$2:$HI$150=BN$3)*(GMWSCEN!$HJ$2:$HJ$150=BN$1),0),$B56-1973)</f>
        <v>321487.8</v>
      </c>
      <c r="BO56" cm="1">
        <f t="array" ref="BO56">INDEX(GMWSCEN!$A$2:$HJ$150,MATCH(1,(GMWSCEN!$HI$2:$HI$150=BO$3)*(GMWSCEN!$HJ$2:$HJ$150=BO$1),0),$B56-1973)</f>
        <v>58.406709999999997</v>
      </c>
      <c r="BP56" cm="1">
        <f t="array" ref="BP56">INDEX(GMWSCEN!$A$2:$HJ$150,MATCH(1,(GMWSCEN!$HI$2:$HI$150=BP$3)*(GMWSCEN!$HJ$2:$HJ$150=BP$1),0),$B56-1973)</f>
        <v>62.833329999999997</v>
      </c>
      <c r="BQ56" cm="1">
        <f t="array" ref="BQ56">INDEX(GMWSCEN!$A$2:$HJ$150,MATCH(1,(GMWSCEN!$HI$2:$HI$150=BQ$3)*(GMWSCEN!$HJ$2:$HJ$150=BQ$1),0),$B56-1973)</f>
        <v>9.875</v>
      </c>
      <c r="BR56" cm="1">
        <f t="array" ref="BR56">INDEX(GMWSCEN!$A$2:$HJ$150,MATCH(1,(GMWSCEN!$HI$2:$HI$150=BR$3)*(GMWSCEN!$HJ$2:$HJ$150=BR$1),0),$B56-1973)</f>
        <v>28599</v>
      </c>
      <c r="BS56" cm="1">
        <f t="array" ref="BS56">INDEX(GMWSCEN!$A$2:$HJ$150,MATCH(1,(GMWSCEN!$HI$2:$HI$150=BS$3)*(GMWSCEN!$HJ$2:$HJ$150=BS$1),0),$B56-1973)</f>
        <v>72.099999999999994</v>
      </c>
      <c r="BT56" cm="1">
        <f t="array" ref="BT56">INDEX(GMWSCEN!$A$2:$HJ$150,MATCH(1,(GMWSCEN!$HI$2:$HI$150=BT$3)*(GMWSCEN!$HJ$2:$HJ$150=BT$1),0),$B56-1973)</f>
        <v>29567</v>
      </c>
      <c r="BU56" cm="1">
        <f t="array" ref="BU56">INDEX(GMWSCEN!$A$2:$HJ$150,MATCH(1,(GMWSCEN!$HI$2:$HI$150=BU$3)*(GMWSCEN!$HJ$2:$HJ$150=BU$1),0),$B56-1973)</f>
        <v>9.8000000000000007</v>
      </c>
      <c r="BV56" cm="1">
        <f t="array" ref="BV56">INDEX(GMWSCEN!$A$2:$HJ$150,MATCH(1,(GMWSCEN!$HI$2:$HI$150=BV$3)*(GMWSCEN!$HJ$2:$HJ$150=BV$1),0),$B56-1973)</f>
        <v>-3.1823160000000001</v>
      </c>
      <c r="BY56">
        <f t="shared" si="47"/>
        <v>1992</v>
      </c>
      <c r="CD56" s="11"/>
      <c r="CE56" s="11"/>
      <c r="CF56" s="11"/>
      <c r="CG56" s="11"/>
      <c r="CH56" s="11"/>
      <c r="CI56" s="11"/>
      <c r="CJ56" s="11"/>
      <c r="CK56" s="11"/>
      <c r="CL56" s="11"/>
      <c r="CM56" s="11"/>
      <c r="CN56" s="13"/>
      <c r="CO56" s="13"/>
      <c r="CP56" s="13"/>
      <c r="CQ56" s="11"/>
      <c r="CR56" s="13"/>
      <c r="CS56" s="11"/>
      <c r="CT56" s="13"/>
      <c r="CU56" s="10"/>
      <c r="CV56" s="11"/>
      <c r="CW56" s="11"/>
      <c r="CX56" s="11"/>
      <c r="CY56" s="11"/>
      <c r="CZ56" s="11"/>
      <c r="DA56" s="11"/>
      <c r="DB56" s="11"/>
      <c r="DC56" s="11"/>
      <c r="DD56" s="11"/>
      <c r="DE56" s="11"/>
      <c r="DF56" s="13"/>
      <c r="DG56" s="13"/>
      <c r="DH56" s="13"/>
      <c r="DI56" s="11"/>
      <c r="DJ56" s="13"/>
      <c r="DK56" s="11"/>
      <c r="DL56" s="13"/>
      <c r="DM56" s="10"/>
      <c r="DN56" s="11"/>
      <c r="DO56" s="11"/>
      <c r="DP56" s="11"/>
      <c r="DQ56" s="11"/>
      <c r="DR56" s="11"/>
      <c r="DS56" s="11"/>
      <c r="DT56" s="11"/>
      <c r="DU56" s="11"/>
      <c r="DV56" s="11"/>
      <c r="DW56" s="11"/>
      <c r="DX56" s="13"/>
      <c r="DY56" s="13"/>
      <c r="DZ56" s="13"/>
      <c r="EA56" s="11"/>
      <c r="EB56" s="13"/>
      <c r="EC56" s="11"/>
      <c r="ED56" s="13"/>
      <c r="EE56" s="10"/>
      <c r="EF56" s="11"/>
      <c r="EG56" s="11"/>
      <c r="EH56" s="11"/>
      <c r="EI56" s="11"/>
      <c r="EJ56" s="11"/>
      <c r="EK56" s="11"/>
      <c r="EL56" s="11"/>
      <c r="EM56" s="11"/>
      <c r="EN56" s="11"/>
      <c r="EO56" s="11"/>
      <c r="EP56" s="13"/>
      <c r="EQ56" s="13"/>
      <c r="ER56" s="13"/>
      <c r="ES56" s="11"/>
      <c r="ET56" s="13"/>
      <c r="EU56" s="11"/>
      <c r="EV56" s="13"/>
      <c r="EW56" s="10"/>
    </row>
    <row r="57" spans="1:153">
      <c r="B57">
        <f t="shared" si="44"/>
        <v>2030</v>
      </c>
      <c r="C57" cm="1">
        <f t="array" ref="C57">INDEX(GMWSCEN!$A$2:$HJ$150,MATCH(1,(GMWSCEN!$HI$2:$HI$150=C$3)*(GMWSCEN!$HJ$2:$HJ$150=C$1),0),$B57-1973)</f>
        <v>312896</v>
      </c>
      <c r="D57" cm="1">
        <f t="array" ref="D57">INDEX(GMWSCEN!$A$2:$HJ$150,MATCH(1,(GMWSCEN!$HI$2:$HI$150=D$3)*(GMWSCEN!$HJ$2:$HJ$150=D$1),0),$B57-1973)</f>
        <v>10937</v>
      </c>
      <c r="E57" cm="1">
        <f t="array" ref="E57">INDEX(GMWSCEN!$A$2:$HJ$150,MATCH(1,(GMWSCEN!$HI$2:$HI$150=E$3)*(GMWSCEN!$HJ$2:$HJ$150=E$1),0),$B57-1973)</f>
        <v>-9933</v>
      </c>
      <c r="F57" cm="1">
        <f t="array" ref="F57">INDEX(GMWSCEN!$A$2:$HJ$150,MATCH(1,(GMWSCEN!$HI$2:$HI$150=F$3)*(GMWSCEN!$HJ$2:$HJ$150=F$1),0),$B57-1973)</f>
        <v>63100</v>
      </c>
      <c r="G57" cm="1">
        <f t="array" ref="G57">INDEX(GMWSCEN!$A$2:$HJ$150,MATCH(1,(GMWSCEN!$HI$2:$HI$150=G$3)*(GMWSCEN!$HJ$2:$HJ$150=G$1),0),$B57-1973)</f>
        <v>1004</v>
      </c>
      <c r="H57" cm="1">
        <f t="array" ref="H57">INDEX(GMWSCEN!$A$2:$HJ$150,MATCH(1,(GMWSCEN!$HI$2:$HI$150=H$3)*(GMWSCEN!$HJ$2:$HJ$150=H$1),0),$B57-1973)</f>
        <v>5202</v>
      </c>
      <c r="I57" cm="1">
        <f t="array" ref="I57">INDEX(GMWSCEN!$A$2:$HJ$150,MATCH(1,(GMWSCEN!$HI$2:$HI$150=I$3)*(GMWSCEN!$HJ$2:$HJ$150=I$1),0),$B57-1973)</f>
        <v>58369</v>
      </c>
      <c r="J57" cm="1">
        <f t="array" ref="J57">INDEX(GMWSCEN!$A$2:$HJ$150,MATCH(1,(GMWSCEN!$HI$2:$HI$150=J$3)*(GMWSCEN!$HJ$2:$HJ$150=J$1),0),$B57-1973)</f>
        <v>153971.20000000001</v>
      </c>
      <c r="K57" cm="1">
        <f t="array" ref="K57">INDEX(GMWSCEN!$A$2:$HJ$150,MATCH(1,(GMWSCEN!$HI$2:$HI$150=K$3)*(GMWSCEN!$HJ$2:$HJ$150=K$1),0),$B57-1973)</f>
        <v>182558</v>
      </c>
      <c r="L57" cm="1">
        <f t="array" ref="L57">INDEX(GMWSCEN!$A$2:$HJ$150,MATCH(1,(GMWSCEN!$HI$2:$HI$150=L$3)*(GMWSCEN!$HJ$2:$HJ$150=L$1),0),$B57-1973)</f>
        <v>321430.8</v>
      </c>
      <c r="M57" cm="1">
        <f t="array" ref="M57">INDEX(GMWSCEN!$A$2:$HJ$150,MATCH(1,(GMWSCEN!$HI$2:$HI$150=M$3)*(GMWSCEN!$HJ$2:$HJ$150=M$1),0),$B57-1973)</f>
        <v>58.344630000000002</v>
      </c>
      <c r="N57" cm="1">
        <f t="array" ref="N57">INDEX(GMWSCEN!$A$2:$HJ$150,MATCH(1,(GMWSCEN!$HI$2:$HI$150=N$3)*(GMWSCEN!$HJ$2:$HJ$150=N$1),0),$B57-1973)</f>
        <v>62.733330000000002</v>
      </c>
      <c r="O57" cm="1">
        <f t="array" ref="O57">INDEX(GMWSCEN!$A$2:$HJ$150,MATCH(1,(GMWSCEN!$HI$2:$HI$150=O$3)*(GMWSCEN!$HJ$2:$HJ$150=O$1),0),$B57-1973)</f>
        <v>8.875</v>
      </c>
      <c r="P57" cm="1">
        <f t="array" ref="P57">INDEX(GMWSCEN!$A$2:$HJ$150,MATCH(1,(GMWSCEN!$HI$2:$HI$150=P$3)*(GMWSCEN!$HJ$2:$HJ$150=P$1),0),$B57-1973)</f>
        <v>28737</v>
      </c>
      <c r="Q57" cm="1">
        <f t="array" ref="Q57">INDEX(GMWSCEN!$A$2:$HJ$150,MATCH(1,(GMWSCEN!$HI$2:$HI$150=Q$3)*(GMWSCEN!$HJ$2:$HJ$150=Q$1),0),$B57-1973)</f>
        <v>72.900000000000006</v>
      </c>
      <c r="R57" cm="1">
        <f t="array" ref="R57">INDEX(GMWSCEN!$A$2:$HJ$150,MATCH(1,(GMWSCEN!$HI$2:$HI$150=R$3)*(GMWSCEN!$HJ$2:$HJ$150=R$1),0),$B57-1973)</f>
        <v>29347</v>
      </c>
      <c r="S57" cm="1">
        <f t="array" ref="S57">INDEX(GMWSCEN!$A$2:$HJ$150,MATCH(1,(GMWSCEN!$HI$2:$HI$150=S$3)*(GMWSCEN!$HJ$2:$HJ$150=S$1),0),$B57-1973)</f>
        <v>9.9</v>
      </c>
      <c r="T57" cm="1">
        <f t="array" ref="T57">INDEX(GMWSCEN!$A$2:$HJ$150,MATCH(1,(GMWSCEN!$HI$2:$HI$150=T$3)*(GMWSCEN!$HJ$2:$HJ$150=T$1),0),$B57-1973)</f>
        <v>-2.6910780000000001</v>
      </c>
      <c r="U57" cm="1">
        <f t="array" ref="U57">INDEX(GMWSCEN!$A$2:$HJ$150,MATCH(1,(GMWSCEN!$HI$2:$HI$150=U$3)*(GMWSCEN!$HJ$2:$HJ$150=U$1),0),$B57-1973)</f>
        <v>312896</v>
      </c>
      <c r="V57" cm="1">
        <f t="array" ref="V57">INDEX(GMWSCEN!$A$2:$HJ$150,MATCH(1,(GMWSCEN!$HI$2:$HI$150=V$3)*(GMWSCEN!$HJ$2:$HJ$150=V$1),0),$B57-1973)</f>
        <v>10937</v>
      </c>
      <c r="W57" cm="1">
        <f t="array" ref="W57">INDEX(GMWSCEN!$A$2:$HJ$150,MATCH(1,(GMWSCEN!$HI$2:$HI$150=W$3)*(GMWSCEN!$HJ$2:$HJ$150=W$1),0),$B57-1973)</f>
        <v>-9933</v>
      </c>
      <c r="X57" cm="1">
        <f t="array" ref="X57">INDEX(GMWSCEN!$A$2:$HJ$150,MATCH(1,(GMWSCEN!$HI$2:$HI$150=X$3)*(GMWSCEN!$HJ$2:$HJ$150=X$1),0),$B57-1973)</f>
        <v>63100</v>
      </c>
      <c r="Y57" cm="1">
        <f t="array" ref="Y57">INDEX(GMWSCEN!$A$2:$HJ$150,MATCH(1,(GMWSCEN!$HI$2:$HI$150=Y$3)*(GMWSCEN!$HJ$2:$HJ$150=Y$1),0),$B57-1973)</f>
        <v>1004</v>
      </c>
      <c r="Z57" cm="1">
        <f t="array" ref="Z57">INDEX(GMWSCEN!$A$2:$HJ$150,MATCH(1,(GMWSCEN!$HI$2:$HI$150=Z$3)*(GMWSCEN!$HJ$2:$HJ$150=Z$1),0),$B57-1973)</f>
        <v>5202</v>
      </c>
      <c r="AA57" cm="1">
        <f t="array" ref="AA57">INDEX(GMWSCEN!$A$2:$HJ$150,MATCH(1,(GMWSCEN!$HI$2:$HI$150=AA$3)*(GMWSCEN!$HJ$2:$HJ$150=AA$1),0),$B57-1973)</f>
        <v>58369</v>
      </c>
      <c r="AB57" cm="1">
        <f t="array" ref="AB57">INDEX(GMWSCEN!$A$2:$HJ$150,MATCH(1,(GMWSCEN!$HI$2:$HI$150=AB$3)*(GMWSCEN!$HJ$2:$HJ$150=AB$1),0),$B57-1973)</f>
        <v>153971.20000000001</v>
      </c>
      <c r="AC57" cm="1">
        <f t="array" ref="AC57">INDEX(GMWSCEN!$A$2:$HJ$150,MATCH(1,(GMWSCEN!$HI$2:$HI$150=AC$3)*(GMWSCEN!$HJ$2:$HJ$150=AC$1),0),$B57-1973)</f>
        <v>182558</v>
      </c>
      <c r="AD57" cm="1">
        <f t="array" ref="AD57">INDEX(GMWSCEN!$A$2:$HJ$150,MATCH(1,(GMWSCEN!$HI$2:$HI$150=AD$3)*(GMWSCEN!$HJ$2:$HJ$150=AD$1),0),$B57-1973)</f>
        <v>321430.8</v>
      </c>
      <c r="AE57" cm="1">
        <f t="array" ref="AE57">INDEX(GMWSCEN!$A$2:$HJ$150,MATCH(1,(GMWSCEN!$HI$2:$HI$150=AE$3)*(GMWSCEN!$HJ$2:$HJ$150=AE$1),0),$B57-1973)</f>
        <v>58.344630000000002</v>
      </c>
      <c r="AF57" cm="1">
        <f t="array" ref="AF57">INDEX(GMWSCEN!$A$2:$HJ$150,MATCH(1,(GMWSCEN!$HI$2:$HI$150=AF$3)*(GMWSCEN!$HJ$2:$HJ$150=AF$1),0),$B57-1973)</f>
        <v>62.733330000000002</v>
      </c>
      <c r="AG57" cm="1">
        <f t="array" ref="AG57">INDEX(GMWSCEN!$A$2:$HJ$150,MATCH(1,(GMWSCEN!$HI$2:$HI$150=AG$3)*(GMWSCEN!$HJ$2:$HJ$150=AG$1),0),$B57-1973)</f>
        <v>8.875</v>
      </c>
      <c r="AH57" cm="1">
        <f t="array" ref="AH57">INDEX(GMWSCEN!$A$2:$HJ$150,MATCH(1,(GMWSCEN!$HI$2:$HI$150=AH$3)*(GMWSCEN!$HJ$2:$HJ$150=AH$1),0),$B57-1973)</f>
        <v>28737</v>
      </c>
      <c r="AI57" cm="1">
        <f t="array" ref="AI57">INDEX(GMWSCEN!$A$2:$HJ$150,MATCH(1,(GMWSCEN!$HI$2:$HI$150=AI$3)*(GMWSCEN!$HJ$2:$HJ$150=AI$1),0),$B57-1973)</f>
        <v>72.900000000000006</v>
      </c>
      <c r="AJ57" cm="1">
        <f t="array" ref="AJ57">INDEX(GMWSCEN!$A$2:$HJ$150,MATCH(1,(GMWSCEN!$HI$2:$HI$150=AJ$3)*(GMWSCEN!$HJ$2:$HJ$150=AJ$1),0),$B57-1973)</f>
        <v>29347</v>
      </c>
      <c r="AK57" cm="1">
        <f t="array" ref="AK57">INDEX(GMWSCEN!$A$2:$HJ$150,MATCH(1,(GMWSCEN!$HI$2:$HI$150=AK$3)*(GMWSCEN!$HJ$2:$HJ$150=AK$1),0),$B57-1973)</f>
        <v>9.9</v>
      </c>
      <c r="AL57" cm="1">
        <f t="array" ref="AL57">INDEX(GMWSCEN!$A$2:$HJ$150,MATCH(1,(GMWSCEN!$HI$2:$HI$150=AL$3)*(GMWSCEN!$HJ$2:$HJ$150=AL$1),0),$B57-1973)</f>
        <v>-2.6910780000000001</v>
      </c>
      <c r="AM57" cm="1">
        <f t="array" ref="AM57">INDEX(GMWSCEN!$A$2:$HJ$150,MATCH(1,(GMWSCEN!$HI$2:$HI$150=AM$3)*(GMWSCEN!$HJ$2:$HJ$150=AM$1),0),$B57-1973)</f>
        <v>312896</v>
      </c>
      <c r="AN57" cm="1">
        <f t="array" ref="AN57">INDEX(GMWSCEN!$A$2:$HJ$150,MATCH(1,(GMWSCEN!$HI$2:$HI$150=AN$3)*(GMWSCEN!$HJ$2:$HJ$150=AN$1),0),$B57-1973)</f>
        <v>10937</v>
      </c>
      <c r="AO57" cm="1">
        <f t="array" ref="AO57">INDEX(GMWSCEN!$A$2:$HJ$150,MATCH(1,(GMWSCEN!$HI$2:$HI$150=AO$3)*(GMWSCEN!$HJ$2:$HJ$150=AO$1),0),$B57-1973)</f>
        <v>-9933</v>
      </c>
      <c r="AP57" cm="1">
        <f t="array" ref="AP57">INDEX(GMWSCEN!$A$2:$HJ$150,MATCH(1,(GMWSCEN!$HI$2:$HI$150=AP$3)*(GMWSCEN!$HJ$2:$HJ$150=AP$1),0),$B57-1973)</f>
        <v>63100</v>
      </c>
      <c r="AQ57" cm="1">
        <f t="array" ref="AQ57">INDEX(GMWSCEN!$A$2:$HJ$150,MATCH(1,(GMWSCEN!$HI$2:$HI$150=AQ$3)*(GMWSCEN!$HJ$2:$HJ$150=AQ$1),0),$B57-1973)</f>
        <v>1004</v>
      </c>
      <c r="AR57" cm="1">
        <f t="array" ref="AR57">INDEX(GMWSCEN!$A$2:$HJ$150,MATCH(1,(GMWSCEN!$HI$2:$HI$150=AR$3)*(GMWSCEN!$HJ$2:$HJ$150=AR$1),0),$B57-1973)</f>
        <v>5202</v>
      </c>
      <c r="AS57" cm="1">
        <f t="array" ref="AS57">INDEX(GMWSCEN!$A$2:$HJ$150,MATCH(1,(GMWSCEN!$HI$2:$HI$150=AS$3)*(GMWSCEN!$HJ$2:$HJ$150=AS$1),0),$B57-1973)</f>
        <v>58369</v>
      </c>
      <c r="AT57" cm="1">
        <f t="array" ref="AT57">INDEX(GMWSCEN!$A$2:$HJ$150,MATCH(1,(GMWSCEN!$HI$2:$HI$150=AT$3)*(GMWSCEN!$HJ$2:$HJ$150=AT$1),0),$B57-1973)</f>
        <v>153971.20000000001</v>
      </c>
      <c r="AU57" cm="1">
        <f t="array" ref="AU57">INDEX(GMWSCEN!$A$2:$HJ$150,MATCH(1,(GMWSCEN!$HI$2:$HI$150=AU$3)*(GMWSCEN!$HJ$2:$HJ$150=AU$1),0),$B57-1973)</f>
        <v>182558</v>
      </c>
      <c r="AV57" cm="1">
        <f t="array" ref="AV57">INDEX(GMWSCEN!$A$2:$HJ$150,MATCH(1,(GMWSCEN!$HI$2:$HI$150=AV$3)*(GMWSCEN!$HJ$2:$HJ$150=AV$1),0),$B57-1973)</f>
        <v>321430.8</v>
      </c>
      <c r="AW57" cm="1">
        <f t="array" ref="AW57">INDEX(GMWSCEN!$A$2:$HJ$150,MATCH(1,(GMWSCEN!$HI$2:$HI$150=AW$3)*(GMWSCEN!$HJ$2:$HJ$150=AW$1),0),$B57-1973)</f>
        <v>58.344630000000002</v>
      </c>
      <c r="AX57" cm="1">
        <f t="array" ref="AX57">INDEX(GMWSCEN!$A$2:$HJ$150,MATCH(1,(GMWSCEN!$HI$2:$HI$150=AX$3)*(GMWSCEN!$HJ$2:$HJ$150=AX$1),0),$B57-1973)</f>
        <v>62.733330000000002</v>
      </c>
      <c r="AY57" cm="1">
        <f t="array" ref="AY57">INDEX(GMWSCEN!$A$2:$HJ$150,MATCH(1,(GMWSCEN!$HI$2:$HI$150=AY$3)*(GMWSCEN!$HJ$2:$HJ$150=AY$1),0),$B57-1973)</f>
        <v>8.875</v>
      </c>
      <c r="AZ57" cm="1">
        <f t="array" ref="AZ57">INDEX(GMWSCEN!$A$2:$HJ$150,MATCH(1,(GMWSCEN!$HI$2:$HI$150=AZ$3)*(GMWSCEN!$HJ$2:$HJ$150=AZ$1),0),$B57-1973)</f>
        <v>28737</v>
      </c>
      <c r="BA57" cm="1">
        <f t="array" ref="BA57">INDEX(GMWSCEN!$A$2:$HJ$150,MATCH(1,(GMWSCEN!$HI$2:$HI$150=BA$3)*(GMWSCEN!$HJ$2:$HJ$150=BA$1),0),$B57-1973)</f>
        <v>72.900000000000006</v>
      </c>
      <c r="BB57" cm="1">
        <f t="array" ref="BB57">INDEX(GMWSCEN!$A$2:$HJ$150,MATCH(1,(GMWSCEN!$HI$2:$HI$150=BB$3)*(GMWSCEN!$HJ$2:$HJ$150=BB$1),0),$B57-1973)</f>
        <v>29347</v>
      </c>
      <c r="BC57" cm="1">
        <f t="array" ref="BC57">INDEX(GMWSCEN!$A$2:$HJ$150,MATCH(1,(GMWSCEN!$HI$2:$HI$150=BC$3)*(GMWSCEN!$HJ$2:$HJ$150=BC$1),0),$B57-1973)</f>
        <v>9.9</v>
      </c>
      <c r="BD57" cm="1">
        <f t="array" ref="BD57">INDEX(GMWSCEN!$A$2:$HJ$150,MATCH(1,(GMWSCEN!$HI$2:$HI$150=BD$3)*(GMWSCEN!$HJ$2:$HJ$150=BD$1),0),$B57-1973)</f>
        <v>-2.6910780000000001</v>
      </c>
      <c r="BE57" cm="1">
        <f t="array" ref="BE57">INDEX(GMWSCEN!$A$2:$HJ$150,MATCH(1,(GMWSCEN!$HI$2:$HI$150=BE$3)*(GMWSCEN!$HJ$2:$HJ$150=BE$1),0),$B57-1973)</f>
        <v>312896</v>
      </c>
      <c r="BF57" cm="1">
        <f t="array" ref="BF57">INDEX(GMWSCEN!$A$2:$HJ$150,MATCH(1,(GMWSCEN!$HI$2:$HI$150=BF$3)*(GMWSCEN!$HJ$2:$HJ$150=BF$1),0),$B57-1973)</f>
        <v>10937</v>
      </c>
      <c r="BG57" cm="1">
        <f t="array" ref="BG57">INDEX(GMWSCEN!$A$2:$HJ$150,MATCH(1,(GMWSCEN!$HI$2:$HI$150=BG$3)*(GMWSCEN!$HJ$2:$HJ$150=BG$1),0),$B57-1973)</f>
        <v>-9933</v>
      </c>
      <c r="BH57" cm="1">
        <f t="array" ref="BH57">INDEX(GMWSCEN!$A$2:$HJ$150,MATCH(1,(GMWSCEN!$HI$2:$HI$150=BH$3)*(GMWSCEN!$HJ$2:$HJ$150=BH$1),0),$B57-1973)</f>
        <v>63100</v>
      </c>
      <c r="BI57" cm="1">
        <f t="array" ref="BI57">INDEX(GMWSCEN!$A$2:$HJ$150,MATCH(1,(GMWSCEN!$HI$2:$HI$150=BI$3)*(GMWSCEN!$HJ$2:$HJ$150=BI$1),0),$B57-1973)</f>
        <v>1004</v>
      </c>
      <c r="BJ57" cm="1">
        <f t="array" ref="BJ57">INDEX(GMWSCEN!$A$2:$HJ$150,MATCH(1,(GMWSCEN!$HI$2:$HI$150=BJ$3)*(GMWSCEN!$HJ$2:$HJ$150=BJ$1),0),$B57-1973)</f>
        <v>5202</v>
      </c>
      <c r="BK57" cm="1">
        <f t="array" ref="BK57">INDEX(GMWSCEN!$A$2:$HJ$150,MATCH(1,(GMWSCEN!$HI$2:$HI$150=BK$3)*(GMWSCEN!$HJ$2:$HJ$150=BK$1),0),$B57-1973)</f>
        <v>58369</v>
      </c>
      <c r="BL57" cm="1">
        <f t="array" ref="BL57">INDEX(GMWSCEN!$A$2:$HJ$150,MATCH(1,(GMWSCEN!$HI$2:$HI$150=BL$3)*(GMWSCEN!$HJ$2:$HJ$150=BL$1),0),$B57-1973)</f>
        <v>153971.20000000001</v>
      </c>
      <c r="BM57" cm="1">
        <f t="array" ref="BM57">INDEX(GMWSCEN!$A$2:$HJ$150,MATCH(1,(GMWSCEN!$HI$2:$HI$150=BM$3)*(GMWSCEN!$HJ$2:$HJ$150=BM$1),0),$B57-1973)</f>
        <v>182558</v>
      </c>
      <c r="BN57" cm="1">
        <f t="array" ref="BN57">INDEX(GMWSCEN!$A$2:$HJ$150,MATCH(1,(GMWSCEN!$HI$2:$HI$150=BN$3)*(GMWSCEN!$HJ$2:$HJ$150=BN$1),0),$B57-1973)</f>
        <v>321430.8</v>
      </c>
      <c r="BO57" cm="1">
        <f t="array" ref="BO57">INDEX(GMWSCEN!$A$2:$HJ$150,MATCH(1,(GMWSCEN!$HI$2:$HI$150=BO$3)*(GMWSCEN!$HJ$2:$HJ$150=BO$1),0),$B57-1973)</f>
        <v>58.344630000000002</v>
      </c>
      <c r="BP57" cm="1">
        <f t="array" ref="BP57">INDEX(GMWSCEN!$A$2:$HJ$150,MATCH(1,(GMWSCEN!$HI$2:$HI$150=BP$3)*(GMWSCEN!$HJ$2:$HJ$150=BP$1),0),$B57-1973)</f>
        <v>62.733330000000002</v>
      </c>
      <c r="BQ57" cm="1">
        <f t="array" ref="BQ57">INDEX(GMWSCEN!$A$2:$HJ$150,MATCH(1,(GMWSCEN!$HI$2:$HI$150=BQ$3)*(GMWSCEN!$HJ$2:$HJ$150=BQ$1),0),$B57-1973)</f>
        <v>8.875</v>
      </c>
      <c r="BR57" cm="1">
        <f t="array" ref="BR57">INDEX(GMWSCEN!$A$2:$HJ$150,MATCH(1,(GMWSCEN!$HI$2:$HI$150=BR$3)*(GMWSCEN!$HJ$2:$HJ$150=BR$1),0),$B57-1973)</f>
        <v>28737</v>
      </c>
      <c r="BS57" cm="1">
        <f t="array" ref="BS57">INDEX(GMWSCEN!$A$2:$HJ$150,MATCH(1,(GMWSCEN!$HI$2:$HI$150=BS$3)*(GMWSCEN!$HJ$2:$HJ$150=BS$1),0),$B57-1973)</f>
        <v>72.900000000000006</v>
      </c>
      <c r="BT57" cm="1">
        <f t="array" ref="BT57">INDEX(GMWSCEN!$A$2:$HJ$150,MATCH(1,(GMWSCEN!$HI$2:$HI$150=BT$3)*(GMWSCEN!$HJ$2:$HJ$150=BT$1),0),$B57-1973)</f>
        <v>29347</v>
      </c>
      <c r="BU57" cm="1">
        <f t="array" ref="BU57">INDEX(GMWSCEN!$A$2:$HJ$150,MATCH(1,(GMWSCEN!$HI$2:$HI$150=BU$3)*(GMWSCEN!$HJ$2:$HJ$150=BU$1),0),$B57-1973)</f>
        <v>9.9</v>
      </c>
      <c r="BV57" cm="1">
        <f t="array" ref="BV57">INDEX(GMWSCEN!$A$2:$HJ$150,MATCH(1,(GMWSCEN!$HI$2:$HI$150=BV$3)*(GMWSCEN!$HJ$2:$HJ$150=BV$1),0),$B57-1973)</f>
        <v>-2.6910780000000001</v>
      </c>
      <c r="BY57">
        <f t="shared" si="47"/>
        <v>1992</v>
      </c>
      <c r="CD57" s="11"/>
      <c r="CE57" s="11"/>
      <c r="CF57" s="11"/>
      <c r="CG57" s="11"/>
      <c r="CH57" s="11"/>
      <c r="CI57" s="11"/>
      <c r="CJ57" s="11"/>
      <c r="CK57" s="11"/>
      <c r="CL57" s="11"/>
      <c r="CM57" s="11"/>
      <c r="CN57" s="13"/>
      <c r="CO57" s="13"/>
      <c r="CP57" s="13"/>
      <c r="CQ57" s="11"/>
      <c r="CR57" s="13"/>
      <c r="CS57" s="11"/>
      <c r="CT57" s="13"/>
      <c r="CU57" s="10"/>
      <c r="CV57" s="11"/>
      <c r="CW57" s="11"/>
      <c r="CX57" s="11"/>
      <c r="CY57" s="11"/>
      <c r="CZ57" s="11"/>
      <c r="DA57" s="11"/>
      <c r="DB57" s="11"/>
      <c r="DC57" s="11"/>
      <c r="DD57" s="11"/>
      <c r="DE57" s="11"/>
      <c r="DF57" s="13"/>
      <c r="DG57" s="13"/>
      <c r="DH57" s="13"/>
      <c r="DI57" s="11"/>
      <c r="DJ57" s="13"/>
      <c r="DK57" s="11"/>
      <c r="DL57" s="13"/>
      <c r="DM57" s="10"/>
      <c r="DN57" s="11"/>
      <c r="DO57" s="11"/>
      <c r="DP57" s="11"/>
      <c r="DQ57" s="11"/>
      <c r="DR57" s="11"/>
      <c r="DS57" s="11"/>
      <c r="DT57" s="11"/>
      <c r="DU57" s="11"/>
      <c r="DV57" s="11"/>
      <c r="DW57" s="11"/>
      <c r="DX57" s="13"/>
      <c r="DY57" s="13"/>
      <c r="DZ57" s="13"/>
      <c r="EA57" s="11"/>
      <c r="EB57" s="13"/>
      <c r="EC57" s="11"/>
      <c r="ED57" s="13"/>
      <c r="EE57" s="10"/>
      <c r="EF57" s="11"/>
      <c r="EG57" s="11"/>
      <c r="EH57" s="11"/>
      <c r="EI57" s="11"/>
      <c r="EJ57" s="11"/>
      <c r="EK57" s="11"/>
      <c r="EL57" s="11"/>
      <c r="EM57" s="11"/>
      <c r="EN57" s="11"/>
      <c r="EO57" s="11"/>
      <c r="EP57" s="13"/>
      <c r="EQ57" s="13"/>
      <c r="ER57" s="13"/>
      <c r="ES57" s="11"/>
      <c r="ET57" s="13"/>
      <c r="EU57" s="11"/>
      <c r="EV57" s="13"/>
      <c r="EW57" s="10"/>
    </row>
    <row r="58" spans="1:153">
      <c r="B58">
        <f t="shared" si="44"/>
        <v>2031</v>
      </c>
      <c r="C58" cm="1">
        <f t="array" ref="C58">INDEX(GMWSCEN!$A$2:$HJ$150,MATCH(1,(GMWSCEN!$HI$2:$HI$150=C$3)*(GMWSCEN!$HJ$2:$HJ$150=C$1),0),$B58-1973)</f>
        <v>315307</v>
      </c>
      <c r="D58" cm="1">
        <f t="array" ref="D58">INDEX(GMWSCEN!$A$2:$HJ$150,MATCH(1,(GMWSCEN!$HI$2:$HI$150=D$3)*(GMWSCEN!$HJ$2:$HJ$150=D$1),0),$B58-1973)</f>
        <v>9142</v>
      </c>
      <c r="E58" cm="1">
        <f t="array" ref="E58">INDEX(GMWSCEN!$A$2:$HJ$150,MATCH(1,(GMWSCEN!$HI$2:$HI$150=E$3)*(GMWSCEN!$HJ$2:$HJ$150=E$1),0),$B58-1973)</f>
        <v>-7581</v>
      </c>
      <c r="F58" cm="1">
        <f t="array" ref="F58">INDEX(GMWSCEN!$A$2:$HJ$150,MATCH(1,(GMWSCEN!$HI$2:$HI$150=F$3)*(GMWSCEN!$HJ$2:$HJ$150=F$1),0),$B58-1973)</f>
        <v>63819</v>
      </c>
      <c r="G58" cm="1">
        <f t="array" ref="G58">INDEX(GMWSCEN!$A$2:$HJ$150,MATCH(1,(GMWSCEN!$HI$2:$HI$150=G$3)*(GMWSCEN!$HJ$2:$HJ$150=G$1),0),$B58-1973)</f>
        <v>1561</v>
      </c>
      <c r="H58" cm="1">
        <f t="array" ref="H58">INDEX(GMWSCEN!$A$2:$HJ$150,MATCH(1,(GMWSCEN!$HI$2:$HI$150=H$3)*(GMWSCEN!$HJ$2:$HJ$150=H$1),0),$B58-1973)</f>
        <v>5230</v>
      </c>
      <c r="I58" cm="1">
        <f t="array" ref="I58">INDEX(GMWSCEN!$A$2:$HJ$150,MATCH(1,(GMWSCEN!$HI$2:$HI$150=I$3)*(GMWSCEN!$HJ$2:$HJ$150=I$1),0),$B58-1973)</f>
        <v>61468</v>
      </c>
      <c r="J58" cm="1">
        <f t="array" ref="J58">INDEX(GMWSCEN!$A$2:$HJ$150,MATCH(1,(GMWSCEN!$HI$2:$HI$150=J$3)*(GMWSCEN!$HJ$2:$HJ$150=J$1),0),$B58-1973)</f>
        <v>172439.8</v>
      </c>
      <c r="K58" cm="1">
        <f t="array" ref="K58">INDEX(GMWSCEN!$A$2:$HJ$150,MATCH(1,(GMWSCEN!$HI$2:$HI$150=K$3)*(GMWSCEN!$HJ$2:$HJ$150=K$1),0),$B58-1973)</f>
        <v>184989</v>
      </c>
      <c r="L58" cm="1">
        <f t="array" ref="L58">INDEX(GMWSCEN!$A$2:$HJ$150,MATCH(1,(GMWSCEN!$HI$2:$HI$150=L$3)*(GMWSCEN!$HJ$2:$HJ$150=L$1),0),$B58-1973)</f>
        <v>322001.7</v>
      </c>
      <c r="M58" cm="1">
        <f t="array" ref="M58">INDEX(GMWSCEN!$A$2:$HJ$150,MATCH(1,(GMWSCEN!$HI$2:$HI$150=M$3)*(GMWSCEN!$HJ$2:$HJ$150=M$1),0),$B58-1973)</f>
        <v>58.669490000000003</v>
      </c>
      <c r="N58" cm="1">
        <f t="array" ref="N58">INDEX(GMWSCEN!$A$2:$HJ$150,MATCH(1,(GMWSCEN!$HI$2:$HI$150=N$3)*(GMWSCEN!$HJ$2:$HJ$150=N$1),0),$B58-1973)</f>
        <v>63.133339999999997</v>
      </c>
      <c r="O58" cm="1">
        <f t="array" ref="O58">INDEX(GMWSCEN!$A$2:$HJ$150,MATCH(1,(GMWSCEN!$HI$2:$HI$150=O$3)*(GMWSCEN!$HJ$2:$HJ$150=O$1),0),$B58-1973)</f>
        <v>6.875</v>
      </c>
      <c r="P58" cm="1">
        <f t="array" ref="P58">INDEX(GMWSCEN!$A$2:$HJ$150,MATCH(1,(GMWSCEN!$HI$2:$HI$150=P$3)*(GMWSCEN!$HJ$2:$HJ$150=P$1),0),$B58-1973)</f>
        <v>28644</v>
      </c>
      <c r="Q58" cm="1">
        <f t="array" ref="Q58">INDEX(GMWSCEN!$A$2:$HJ$150,MATCH(1,(GMWSCEN!$HI$2:$HI$150=Q$3)*(GMWSCEN!$HJ$2:$HJ$150=Q$1),0),$B58-1973)</f>
        <v>73.3</v>
      </c>
      <c r="R58" cm="1">
        <f t="array" ref="R58">INDEX(GMWSCEN!$A$2:$HJ$150,MATCH(1,(GMWSCEN!$HI$2:$HI$150=R$3)*(GMWSCEN!$HJ$2:$HJ$150=R$1),0),$B58-1973)</f>
        <v>28878</v>
      </c>
      <c r="S58" cm="1">
        <f t="array" ref="S58">INDEX(GMWSCEN!$A$2:$HJ$150,MATCH(1,(GMWSCEN!$HI$2:$HI$150=S$3)*(GMWSCEN!$HJ$2:$HJ$150=S$1),0),$B58-1973)</f>
        <v>10.4</v>
      </c>
      <c r="T58" cm="1">
        <f t="array" ref="T58">INDEX(GMWSCEN!$A$2:$HJ$150,MATCH(1,(GMWSCEN!$HI$2:$HI$150=T$3)*(GMWSCEN!$HJ$2:$HJ$150=T$1),0),$B58-1973)</f>
        <v>-2.1010399999999998</v>
      </c>
      <c r="U58" cm="1">
        <f t="array" ref="U58">INDEX(GMWSCEN!$A$2:$HJ$150,MATCH(1,(GMWSCEN!$HI$2:$HI$150=U$3)*(GMWSCEN!$HJ$2:$HJ$150=U$1),0),$B58-1973)</f>
        <v>315307</v>
      </c>
      <c r="V58" cm="1">
        <f t="array" ref="V58">INDEX(GMWSCEN!$A$2:$HJ$150,MATCH(1,(GMWSCEN!$HI$2:$HI$150=V$3)*(GMWSCEN!$HJ$2:$HJ$150=V$1),0),$B58-1973)</f>
        <v>9142</v>
      </c>
      <c r="W58" cm="1">
        <f t="array" ref="W58">INDEX(GMWSCEN!$A$2:$HJ$150,MATCH(1,(GMWSCEN!$HI$2:$HI$150=W$3)*(GMWSCEN!$HJ$2:$HJ$150=W$1),0),$B58-1973)</f>
        <v>-7581</v>
      </c>
      <c r="X58" cm="1">
        <f t="array" ref="X58">INDEX(GMWSCEN!$A$2:$HJ$150,MATCH(1,(GMWSCEN!$HI$2:$HI$150=X$3)*(GMWSCEN!$HJ$2:$HJ$150=X$1),0),$B58-1973)</f>
        <v>63819</v>
      </c>
      <c r="Y58" cm="1">
        <f t="array" ref="Y58">INDEX(GMWSCEN!$A$2:$HJ$150,MATCH(1,(GMWSCEN!$HI$2:$HI$150=Y$3)*(GMWSCEN!$HJ$2:$HJ$150=Y$1),0),$B58-1973)</f>
        <v>1561</v>
      </c>
      <c r="Z58" cm="1">
        <f t="array" ref="Z58">INDEX(GMWSCEN!$A$2:$HJ$150,MATCH(1,(GMWSCEN!$HI$2:$HI$150=Z$3)*(GMWSCEN!$HJ$2:$HJ$150=Z$1),0),$B58-1973)</f>
        <v>5230</v>
      </c>
      <c r="AA58" cm="1">
        <f t="array" ref="AA58">INDEX(GMWSCEN!$A$2:$HJ$150,MATCH(1,(GMWSCEN!$HI$2:$HI$150=AA$3)*(GMWSCEN!$HJ$2:$HJ$150=AA$1),0),$B58-1973)</f>
        <v>61468</v>
      </c>
      <c r="AB58" cm="1">
        <f t="array" ref="AB58">INDEX(GMWSCEN!$A$2:$HJ$150,MATCH(1,(GMWSCEN!$HI$2:$HI$150=AB$3)*(GMWSCEN!$HJ$2:$HJ$150=AB$1),0),$B58-1973)</f>
        <v>172439.8</v>
      </c>
      <c r="AC58" cm="1">
        <f t="array" ref="AC58">INDEX(GMWSCEN!$A$2:$HJ$150,MATCH(1,(GMWSCEN!$HI$2:$HI$150=AC$3)*(GMWSCEN!$HJ$2:$HJ$150=AC$1),0),$B58-1973)</f>
        <v>184989</v>
      </c>
      <c r="AD58" cm="1">
        <f t="array" ref="AD58">INDEX(GMWSCEN!$A$2:$HJ$150,MATCH(1,(GMWSCEN!$HI$2:$HI$150=AD$3)*(GMWSCEN!$HJ$2:$HJ$150=AD$1),0),$B58-1973)</f>
        <v>322001.7</v>
      </c>
      <c r="AE58" cm="1">
        <f t="array" ref="AE58">INDEX(GMWSCEN!$A$2:$HJ$150,MATCH(1,(GMWSCEN!$HI$2:$HI$150=AE$3)*(GMWSCEN!$HJ$2:$HJ$150=AE$1),0),$B58-1973)</f>
        <v>58.669490000000003</v>
      </c>
      <c r="AF58" cm="1">
        <f t="array" ref="AF58">INDEX(GMWSCEN!$A$2:$HJ$150,MATCH(1,(GMWSCEN!$HI$2:$HI$150=AF$3)*(GMWSCEN!$HJ$2:$HJ$150=AF$1),0),$B58-1973)</f>
        <v>63.133339999999997</v>
      </c>
      <c r="AG58" cm="1">
        <f t="array" ref="AG58">INDEX(GMWSCEN!$A$2:$HJ$150,MATCH(1,(GMWSCEN!$HI$2:$HI$150=AG$3)*(GMWSCEN!$HJ$2:$HJ$150=AG$1),0),$B58-1973)</f>
        <v>6.875</v>
      </c>
      <c r="AH58" cm="1">
        <f t="array" ref="AH58">INDEX(GMWSCEN!$A$2:$HJ$150,MATCH(1,(GMWSCEN!$HI$2:$HI$150=AH$3)*(GMWSCEN!$HJ$2:$HJ$150=AH$1),0),$B58-1973)</f>
        <v>28644</v>
      </c>
      <c r="AI58" cm="1">
        <f t="array" ref="AI58">INDEX(GMWSCEN!$A$2:$HJ$150,MATCH(1,(GMWSCEN!$HI$2:$HI$150=AI$3)*(GMWSCEN!$HJ$2:$HJ$150=AI$1),0),$B58-1973)</f>
        <v>73.3</v>
      </c>
      <c r="AJ58" cm="1">
        <f t="array" ref="AJ58">INDEX(GMWSCEN!$A$2:$HJ$150,MATCH(1,(GMWSCEN!$HI$2:$HI$150=AJ$3)*(GMWSCEN!$HJ$2:$HJ$150=AJ$1),0),$B58-1973)</f>
        <v>28878</v>
      </c>
      <c r="AK58" cm="1">
        <f t="array" ref="AK58">INDEX(GMWSCEN!$A$2:$HJ$150,MATCH(1,(GMWSCEN!$HI$2:$HI$150=AK$3)*(GMWSCEN!$HJ$2:$HJ$150=AK$1),0),$B58-1973)</f>
        <v>10.4</v>
      </c>
      <c r="AL58" cm="1">
        <f t="array" ref="AL58">INDEX(GMWSCEN!$A$2:$HJ$150,MATCH(1,(GMWSCEN!$HI$2:$HI$150=AL$3)*(GMWSCEN!$HJ$2:$HJ$150=AL$1),0),$B58-1973)</f>
        <v>-2.1010399999999998</v>
      </c>
      <c r="AM58" cm="1">
        <f t="array" ref="AM58">INDEX(GMWSCEN!$A$2:$HJ$150,MATCH(1,(GMWSCEN!$HI$2:$HI$150=AM$3)*(GMWSCEN!$HJ$2:$HJ$150=AM$1),0),$B58-1973)</f>
        <v>315307</v>
      </c>
      <c r="AN58" cm="1">
        <f t="array" ref="AN58">INDEX(GMWSCEN!$A$2:$HJ$150,MATCH(1,(GMWSCEN!$HI$2:$HI$150=AN$3)*(GMWSCEN!$HJ$2:$HJ$150=AN$1),0),$B58-1973)</f>
        <v>9142</v>
      </c>
      <c r="AO58" cm="1">
        <f t="array" ref="AO58">INDEX(GMWSCEN!$A$2:$HJ$150,MATCH(1,(GMWSCEN!$HI$2:$HI$150=AO$3)*(GMWSCEN!$HJ$2:$HJ$150=AO$1),0),$B58-1973)</f>
        <v>-7581</v>
      </c>
      <c r="AP58" cm="1">
        <f t="array" ref="AP58">INDEX(GMWSCEN!$A$2:$HJ$150,MATCH(1,(GMWSCEN!$HI$2:$HI$150=AP$3)*(GMWSCEN!$HJ$2:$HJ$150=AP$1),0),$B58-1973)</f>
        <v>63819</v>
      </c>
      <c r="AQ58" cm="1">
        <f t="array" ref="AQ58">INDEX(GMWSCEN!$A$2:$HJ$150,MATCH(1,(GMWSCEN!$HI$2:$HI$150=AQ$3)*(GMWSCEN!$HJ$2:$HJ$150=AQ$1),0),$B58-1973)</f>
        <v>1561</v>
      </c>
      <c r="AR58" cm="1">
        <f t="array" ref="AR58">INDEX(GMWSCEN!$A$2:$HJ$150,MATCH(1,(GMWSCEN!$HI$2:$HI$150=AR$3)*(GMWSCEN!$HJ$2:$HJ$150=AR$1),0),$B58-1973)</f>
        <v>5230</v>
      </c>
      <c r="AS58" cm="1">
        <f t="array" ref="AS58">INDEX(GMWSCEN!$A$2:$HJ$150,MATCH(1,(GMWSCEN!$HI$2:$HI$150=AS$3)*(GMWSCEN!$HJ$2:$HJ$150=AS$1),0),$B58-1973)</f>
        <v>61468</v>
      </c>
      <c r="AT58" cm="1">
        <f t="array" ref="AT58">INDEX(GMWSCEN!$A$2:$HJ$150,MATCH(1,(GMWSCEN!$HI$2:$HI$150=AT$3)*(GMWSCEN!$HJ$2:$HJ$150=AT$1),0),$B58-1973)</f>
        <v>172439.8</v>
      </c>
      <c r="AU58" cm="1">
        <f t="array" ref="AU58">INDEX(GMWSCEN!$A$2:$HJ$150,MATCH(1,(GMWSCEN!$HI$2:$HI$150=AU$3)*(GMWSCEN!$HJ$2:$HJ$150=AU$1),0),$B58-1973)</f>
        <v>184989</v>
      </c>
      <c r="AV58" cm="1">
        <f t="array" ref="AV58">INDEX(GMWSCEN!$A$2:$HJ$150,MATCH(1,(GMWSCEN!$HI$2:$HI$150=AV$3)*(GMWSCEN!$HJ$2:$HJ$150=AV$1),0),$B58-1973)</f>
        <v>322001.7</v>
      </c>
      <c r="AW58" cm="1">
        <f t="array" ref="AW58">INDEX(GMWSCEN!$A$2:$HJ$150,MATCH(1,(GMWSCEN!$HI$2:$HI$150=AW$3)*(GMWSCEN!$HJ$2:$HJ$150=AW$1),0),$B58-1973)</f>
        <v>58.669490000000003</v>
      </c>
      <c r="AX58" cm="1">
        <f t="array" ref="AX58">INDEX(GMWSCEN!$A$2:$HJ$150,MATCH(1,(GMWSCEN!$HI$2:$HI$150=AX$3)*(GMWSCEN!$HJ$2:$HJ$150=AX$1),0),$B58-1973)</f>
        <v>63.133339999999997</v>
      </c>
      <c r="AY58" cm="1">
        <f t="array" ref="AY58">INDEX(GMWSCEN!$A$2:$HJ$150,MATCH(1,(GMWSCEN!$HI$2:$HI$150=AY$3)*(GMWSCEN!$HJ$2:$HJ$150=AY$1),0),$B58-1973)</f>
        <v>6.875</v>
      </c>
      <c r="AZ58" cm="1">
        <f t="array" ref="AZ58">INDEX(GMWSCEN!$A$2:$HJ$150,MATCH(1,(GMWSCEN!$HI$2:$HI$150=AZ$3)*(GMWSCEN!$HJ$2:$HJ$150=AZ$1),0),$B58-1973)</f>
        <v>28644</v>
      </c>
      <c r="BA58" cm="1">
        <f t="array" ref="BA58">INDEX(GMWSCEN!$A$2:$HJ$150,MATCH(1,(GMWSCEN!$HI$2:$HI$150=BA$3)*(GMWSCEN!$HJ$2:$HJ$150=BA$1),0),$B58-1973)</f>
        <v>73.3</v>
      </c>
      <c r="BB58" cm="1">
        <f t="array" ref="BB58">INDEX(GMWSCEN!$A$2:$HJ$150,MATCH(1,(GMWSCEN!$HI$2:$HI$150=BB$3)*(GMWSCEN!$HJ$2:$HJ$150=BB$1),0),$B58-1973)</f>
        <v>28878</v>
      </c>
      <c r="BC58" cm="1">
        <f t="array" ref="BC58">INDEX(GMWSCEN!$A$2:$HJ$150,MATCH(1,(GMWSCEN!$HI$2:$HI$150=BC$3)*(GMWSCEN!$HJ$2:$HJ$150=BC$1),0),$B58-1973)</f>
        <v>10.4</v>
      </c>
      <c r="BD58" cm="1">
        <f t="array" ref="BD58">INDEX(GMWSCEN!$A$2:$HJ$150,MATCH(1,(GMWSCEN!$HI$2:$HI$150=BD$3)*(GMWSCEN!$HJ$2:$HJ$150=BD$1),0),$B58-1973)</f>
        <v>-2.1010399999999998</v>
      </c>
      <c r="BE58" cm="1">
        <f t="array" ref="BE58">INDEX(GMWSCEN!$A$2:$HJ$150,MATCH(1,(GMWSCEN!$HI$2:$HI$150=BE$3)*(GMWSCEN!$HJ$2:$HJ$150=BE$1),0),$B58-1973)</f>
        <v>315307</v>
      </c>
      <c r="BF58" cm="1">
        <f t="array" ref="BF58">INDEX(GMWSCEN!$A$2:$HJ$150,MATCH(1,(GMWSCEN!$HI$2:$HI$150=BF$3)*(GMWSCEN!$HJ$2:$HJ$150=BF$1),0),$B58-1973)</f>
        <v>9142</v>
      </c>
      <c r="BG58" cm="1">
        <f t="array" ref="BG58">INDEX(GMWSCEN!$A$2:$HJ$150,MATCH(1,(GMWSCEN!$HI$2:$HI$150=BG$3)*(GMWSCEN!$HJ$2:$HJ$150=BG$1),0),$B58-1973)</f>
        <v>-7581</v>
      </c>
      <c r="BH58" cm="1">
        <f t="array" ref="BH58">INDEX(GMWSCEN!$A$2:$HJ$150,MATCH(1,(GMWSCEN!$HI$2:$HI$150=BH$3)*(GMWSCEN!$HJ$2:$HJ$150=BH$1),0),$B58-1973)</f>
        <v>63819</v>
      </c>
      <c r="BI58" cm="1">
        <f t="array" ref="BI58">INDEX(GMWSCEN!$A$2:$HJ$150,MATCH(1,(GMWSCEN!$HI$2:$HI$150=BI$3)*(GMWSCEN!$HJ$2:$HJ$150=BI$1),0),$B58-1973)</f>
        <v>1561</v>
      </c>
      <c r="BJ58" cm="1">
        <f t="array" ref="BJ58">INDEX(GMWSCEN!$A$2:$HJ$150,MATCH(1,(GMWSCEN!$HI$2:$HI$150=BJ$3)*(GMWSCEN!$HJ$2:$HJ$150=BJ$1),0),$B58-1973)</f>
        <v>5230</v>
      </c>
      <c r="BK58" cm="1">
        <f t="array" ref="BK58">INDEX(GMWSCEN!$A$2:$HJ$150,MATCH(1,(GMWSCEN!$HI$2:$HI$150=BK$3)*(GMWSCEN!$HJ$2:$HJ$150=BK$1),0),$B58-1973)</f>
        <v>61468</v>
      </c>
      <c r="BL58" cm="1">
        <f t="array" ref="BL58">INDEX(GMWSCEN!$A$2:$HJ$150,MATCH(1,(GMWSCEN!$HI$2:$HI$150=BL$3)*(GMWSCEN!$HJ$2:$HJ$150=BL$1),0),$B58-1973)</f>
        <v>172439.8</v>
      </c>
      <c r="BM58" cm="1">
        <f t="array" ref="BM58">INDEX(GMWSCEN!$A$2:$HJ$150,MATCH(1,(GMWSCEN!$HI$2:$HI$150=BM$3)*(GMWSCEN!$HJ$2:$HJ$150=BM$1),0),$B58-1973)</f>
        <v>184989</v>
      </c>
      <c r="BN58" cm="1">
        <f t="array" ref="BN58">INDEX(GMWSCEN!$A$2:$HJ$150,MATCH(1,(GMWSCEN!$HI$2:$HI$150=BN$3)*(GMWSCEN!$HJ$2:$HJ$150=BN$1),0),$B58-1973)</f>
        <v>322001.7</v>
      </c>
      <c r="BO58" cm="1">
        <f t="array" ref="BO58">INDEX(GMWSCEN!$A$2:$HJ$150,MATCH(1,(GMWSCEN!$HI$2:$HI$150=BO$3)*(GMWSCEN!$HJ$2:$HJ$150=BO$1),0),$B58-1973)</f>
        <v>58.669490000000003</v>
      </c>
      <c r="BP58" cm="1">
        <f t="array" ref="BP58">INDEX(GMWSCEN!$A$2:$HJ$150,MATCH(1,(GMWSCEN!$HI$2:$HI$150=BP$3)*(GMWSCEN!$HJ$2:$HJ$150=BP$1),0),$B58-1973)</f>
        <v>63.133339999999997</v>
      </c>
      <c r="BQ58" cm="1">
        <f t="array" ref="BQ58">INDEX(GMWSCEN!$A$2:$HJ$150,MATCH(1,(GMWSCEN!$HI$2:$HI$150=BQ$3)*(GMWSCEN!$HJ$2:$HJ$150=BQ$1),0),$B58-1973)</f>
        <v>6.875</v>
      </c>
      <c r="BR58" cm="1">
        <f t="array" ref="BR58">INDEX(GMWSCEN!$A$2:$HJ$150,MATCH(1,(GMWSCEN!$HI$2:$HI$150=BR$3)*(GMWSCEN!$HJ$2:$HJ$150=BR$1),0),$B58-1973)</f>
        <v>28644</v>
      </c>
      <c r="BS58" cm="1">
        <f t="array" ref="BS58">INDEX(GMWSCEN!$A$2:$HJ$150,MATCH(1,(GMWSCEN!$HI$2:$HI$150=BS$3)*(GMWSCEN!$HJ$2:$HJ$150=BS$1),0),$B58-1973)</f>
        <v>73.3</v>
      </c>
      <c r="BT58" cm="1">
        <f t="array" ref="BT58">INDEX(GMWSCEN!$A$2:$HJ$150,MATCH(1,(GMWSCEN!$HI$2:$HI$150=BT$3)*(GMWSCEN!$HJ$2:$HJ$150=BT$1),0),$B58-1973)</f>
        <v>28878</v>
      </c>
      <c r="BU58" cm="1">
        <f t="array" ref="BU58">INDEX(GMWSCEN!$A$2:$HJ$150,MATCH(1,(GMWSCEN!$HI$2:$HI$150=BU$3)*(GMWSCEN!$HJ$2:$HJ$150=BU$1),0),$B58-1973)</f>
        <v>10.4</v>
      </c>
      <c r="BV58" cm="1">
        <f t="array" ref="BV58">INDEX(GMWSCEN!$A$2:$HJ$150,MATCH(1,(GMWSCEN!$HI$2:$HI$150=BV$3)*(GMWSCEN!$HJ$2:$HJ$150=BV$1),0),$B58-1973)</f>
        <v>-2.1010399999999998</v>
      </c>
      <c r="BY58">
        <f t="shared" si="47"/>
        <v>1992</v>
      </c>
      <c r="CD58" s="11"/>
      <c r="CE58" s="11"/>
      <c r="CF58" s="11"/>
      <c r="CG58" s="11"/>
      <c r="CH58" s="11"/>
      <c r="CI58" s="11"/>
      <c r="CJ58" s="11"/>
      <c r="CK58" s="11"/>
      <c r="CL58" s="11"/>
      <c r="CM58" s="11"/>
      <c r="CN58" s="13"/>
      <c r="CO58" s="13"/>
      <c r="CP58" s="13"/>
      <c r="CQ58" s="11"/>
      <c r="CR58" s="13"/>
      <c r="CS58" s="11"/>
      <c r="CT58" s="13"/>
      <c r="CU58" s="10"/>
      <c r="CV58" s="11"/>
      <c r="CW58" s="11"/>
      <c r="CX58" s="11"/>
      <c r="CY58" s="11"/>
      <c r="CZ58" s="11"/>
      <c r="DA58" s="11"/>
      <c r="DB58" s="11"/>
      <c r="DC58" s="11"/>
      <c r="DD58" s="11"/>
      <c r="DE58" s="11"/>
      <c r="DF58" s="13"/>
      <c r="DG58" s="13"/>
      <c r="DH58" s="13"/>
      <c r="DI58" s="11"/>
      <c r="DJ58" s="13"/>
      <c r="DK58" s="11"/>
      <c r="DL58" s="13"/>
      <c r="DM58" s="10"/>
      <c r="DN58" s="11"/>
      <c r="DO58" s="11"/>
      <c r="DP58" s="11"/>
      <c r="DQ58" s="11"/>
      <c r="DR58" s="11"/>
      <c r="DS58" s="11"/>
      <c r="DT58" s="11"/>
      <c r="DU58" s="11"/>
      <c r="DV58" s="11"/>
      <c r="DW58" s="11"/>
      <c r="DX58" s="13"/>
      <c r="DY58" s="13"/>
      <c r="DZ58" s="13"/>
      <c r="EA58" s="11"/>
      <c r="EB58" s="13"/>
      <c r="EC58" s="11"/>
      <c r="ED58" s="13"/>
      <c r="EE58" s="10"/>
      <c r="EF58" s="11"/>
      <c r="EG58" s="11"/>
      <c r="EH58" s="11"/>
      <c r="EI58" s="11"/>
      <c r="EJ58" s="11"/>
      <c r="EK58" s="11"/>
      <c r="EL58" s="11"/>
      <c r="EM58" s="11"/>
      <c r="EN58" s="11"/>
      <c r="EO58" s="11"/>
      <c r="EP58" s="13"/>
      <c r="EQ58" s="13"/>
      <c r="ER58" s="13"/>
      <c r="ES58" s="11"/>
      <c r="ET58" s="13"/>
      <c r="EU58" s="11"/>
      <c r="EV58" s="13"/>
      <c r="EW58" s="10"/>
    </row>
    <row r="59" spans="1:153">
      <c r="A59">
        <v>1993</v>
      </c>
      <c r="B59">
        <f t="shared" si="44"/>
        <v>2032</v>
      </c>
      <c r="C59" cm="1">
        <f t="array" ref="C59">INDEX(GMWSCEN!$A$2:$HJ$150,MATCH(1,(GMWSCEN!$HI$2:$HI$150=C$3)*(GMWSCEN!$HJ$2:$HJ$150=C$1),0),$B59-1973)</f>
        <v>316882</v>
      </c>
      <c r="D59" cm="1">
        <f t="array" ref="D59">INDEX(GMWSCEN!$A$2:$HJ$150,MATCH(1,(GMWSCEN!$HI$2:$HI$150=D$3)*(GMWSCEN!$HJ$2:$HJ$150=D$1),0),$B59-1973)</f>
        <v>12848</v>
      </c>
      <c r="E59" cm="1">
        <f t="array" ref="E59">INDEX(GMWSCEN!$A$2:$HJ$150,MATCH(1,(GMWSCEN!$HI$2:$HI$150=E$3)*(GMWSCEN!$HJ$2:$HJ$150=E$1),0),$B59-1973)</f>
        <v>-8120</v>
      </c>
      <c r="F59" cm="1">
        <f t="array" ref="F59">INDEX(GMWSCEN!$A$2:$HJ$150,MATCH(1,(GMWSCEN!$HI$2:$HI$150=F$3)*(GMWSCEN!$HJ$2:$HJ$150=F$1),0),$B59-1973)</f>
        <v>65076</v>
      </c>
      <c r="G59" cm="1">
        <f t="array" ref="G59">INDEX(GMWSCEN!$A$2:$HJ$150,MATCH(1,(GMWSCEN!$HI$2:$HI$150=G$3)*(GMWSCEN!$HJ$2:$HJ$150=G$1),0),$B59-1973)</f>
        <v>4523</v>
      </c>
      <c r="H59" cm="1">
        <f t="array" ref="H59">INDEX(GMWSCEN!$A$2:$HJ$150,MATCH(1,(GMWSCEN!$HI$2:$HI$150=H$3)*(GMWSCEN!$HJ$2:$HJ$150=H$1),0),$B59-1973)</f>
        <v>5233</v>
      </c>
      <c r="I59" cm="1">
        <f t="array" ref="I59">INDEX(GMWSCEN!$A$2:$HJ$150,MATCH(1,(GMWSCEN!$HI$2:$HI$150=I$3)*(GMWSCEN!$HJ$2:$HJ$150=I$1),0),$B59-1973)</f>
        <v>62189</v>
      </c>
      <c r="J59" cm="1">
        <f t="array" ref="J59">INDEX(GMWSCEN!$A$2:$HJ$150,MATCH(1,(GMWSCEN!$HI$2:$HI$150=J$3)*(GMWSCEN!$HJ$2:$HJ$150=J$1),0),$B59-1973)</f>
        <v>201900</v>
      </c>
      <c r="K59" cm="1">
        <f t="array" ref="K59">INDEX(GMWSCEN!$A$2:$HJ$150,MATCH(1,(GMWSCEN!$HI$2:$HI$150=K$3)*(GMWSCEN!$HJ$2:$HJ$150=K$1),0),$B59-1973)</f>
        <v>189579</v>
      </c>
      <c r="L59" cm="1">
        <f t="array" ref="L59">INDEX(GMWSCEN!$A$2:$HJ$150,MATCH(1,(GMWSCEN!$HI$2:$HI$150=L$3)*(GMWSCEN!$HJ$2:$HJ$150=L$1),0),$B59-1973)</f>
        <v>324398.90000000002</v>
      </c>
      <c r="M59" cm="1">
        <f t="array" ref="M59">INDEX(GMWSCEN!$A$2:$HJ$150,MATCH(1,(GMWSCEN!$HI$2:$HI$150=M$3)*(GMWSCEN!$HJ$2:$HJ$150=M$1),0),$B59-1973)</f>
        <v>59.826369999999997</v>
      </c>
      <c r="N59" cm="1">
        <f t="array" ref="N59">INDEX(GMWSCEN!$A$2:$HJ$150,MATCH(1,(GMWSCEN!$HI$2:$HI$150=N$3)*(GMWSCEN!$HJ$2:$HJ$150=N$1),0),$B59-1973)</f>
        <v>63.2</v>
      </c>
      <c r="O59" cm="1">
        <f t="array" ref="O59">INDEX(GMWSCEN!$A$2:$HJ$150,MATCH(1,(GMWSCEN!$HI$2:$HI$150=O$3)*(GMWSCEN!$HJ$2:$HJ$150=O$1),0),$B59-1973)</f>
        <v>5.875</v>
      </c>
      <c r="P59" cm="1">
        <f t="array" ref="P59">INDEX(GMWSCEN!$A$2:$HJ$150,MATCH(1,(GMWSCEN!$HI$2:$HI$150=P$3)*(GMWSCEN!$HJ$2:$HJ$150=P$1),0),$B59-1973)</f>
        <v>29061</v>
      </c>
      <c r="Q59" cm="1">
        <f t="array" ref="Q59">INDEX(GMWSCEN!$A$2:$HJ$150,MATCH(1,(GMWSCEN!$HI$2:$HI$150=Q$3)*(GMWSCEN!$HJ$2:$HJ$150=Q$1),0),$B59-1973)</f>
        <v>73.5</v>
      </c>
      <c r="R59" cm="1">
        <f t="array" ref="R59">INDEX(GMWSCEN!$A$2:$HJ$150,MATCH(1,(GMWSCEN!$HI$2:$HI$150=R$3)*(GMWSCEN!$HJ$2:$HJ$150=R$1),0),$B59-1973)</f>
        <v>28826</v>
      </c>
      <c r="S59" cm="1">
        <f t="array" ref="S59">INDEX(GMWSCEN!$A$2:$HJ$150,MATCH(1,(GMWSCEN!$HI$2:$HI$150=S$3)*(GMWSCEN!$HJ$2:$HJ$150=S$1),0),$B59-1973)</f>
        <v>10.6</v>
      </c>
      <c r="T59" cm="1">
        <f t="array" ref="T59">INDEX(GMWSCEN!$A$2:$HJ$150,MATCH(1,(GMWSCEN!$HI$2:$HI$150=T$3)*(GMWSCEN!$HJ$2:$HJ$150=T$1),0),$B59-1973)</f>
        <v>-2.3445130000000001</v>
      </c>
      <c r="U59" cm="1">
        <f t="array" ref="U59">INDEX(GMWSCEN!$A$2:$HJ$150,MATCH(1,(GMWSCEN!$HI$2:$HI$150=U$3)*(GMWSCEN!$HJ$2:$HJ$150=U$1),0),$B59-1973)</f>
        <v>316882</v>
      </c>
      <c r="V59" cm="1">
        <f t="array" ref="V59">INDEX(GMWSCEN!$A$2:$HJ$150,MATCH(1,(GMWSCEN!$HI$2:$HI$150=V$3)*(GMWSCEN!$HJ$2:$HJ$150=V$1),0),$B59-1973)</f>
        <v>12848</v>
      </c>
      <c r="W59" cm="1">
        <f t="array" ref="W59">INDEX(GMWSCEN!$A$2:$HJ$150,MATCH(1,(GMWSCEN!$HI$2:$HI$150=W$3)*(GMWSCEN!$HJ$2:$HJ$150=W$1),0),$B59-1973)</f>
        <v>-8120</v>
      </c>
      <c r="X59" cm="1">
        <f t="array" ref="X59">INDEX(GMWSCEN!$A$2:$HJ$150,MATCH(1,(GMWSCEN!$HI$2:$HI$150=X$3)*(GMWSCEN!$HJ$2:$HJ$150=X$1),0),$B59-1973)</f>
        <v>65076</v>
      </c>
      <c r="Y59" cm="1">
        <f t="array" ref="Y59">INDEX(GMWSCEN!$A$2:$HJ$150,MATCH(1,(GMWSCEN!$HI$2:$HI$150=Y$3)*(GMWSCEN!$HJ$2:$HJ$150=Y$1),0),$B59-1973)</f>
        <v>4523</v>
      </c>
      <c r="Z59" cm="1">
        <f t="array" ref="Z59">INDEX(GMWSCEN!$A$2:$HJ$150,MATCH(1,(GMWSCEN!$HI$2:$HI$150=Z$3)*(GMWSCEN!$HJ$2:$HJ$150=Z$1),0),$B59-1973)</f>
        <v>5233</v>
      </c>
      <c r="AA59" cm="1">
        <f t="array" ref="AA59">INDEX(GMWSCEN!$A$2:$HJ$150,MATCH(1,(GMWSCEN!$HI$2:$HI$150=AA$3)*(GMWSCEN!$HJ$2:$HJ$150=AA$1),0),$B59-1973)</f>
        <v>62189</v>
      </c>
      <c r="AB59" cm="1">
        <f t="array" ref="AB59">INDEX(GMWSCEN!$A$2:$HJ$150,MATCH(1,(GMWSCEN!$HI$2:$HI$150=AB$3)*(GMWSCEN!$HJ$2:$HJ$150=AB$1),0),$B59-1973)</f>
        <v>201900</v>
      </c>
      <c r="AC59" cm="1">
        <f t="array" ref="AC59">INDEX(GMWSCEN!$A$2:$HJ$150,MATCH(1,(GMWSCEN!$HI$2:$HI$150=AC$3)*(GMWSCEN!$HJ$2:$HJ$150=AC$1),0),$B59-1973)</f>
        <v>189579</v>
      </c>
      <c r="AD59" cm="1">
        <f t="array" ref="AD59">INDEX(GMWSCEN!$A$2:$HJ$150,MATCH(1,(GMWSCEN!$HI$2:$HI$150=AD$3)*(GMWSCEN!$HJ$2:$HJ$150=AD$1),0),$B59-1973)</f>
        <v>324398.90000000002</v>
      </c>
      <c r="AE59" cm="1">
        <f t="array" ref="AE59">INDEX(GMWSCEN!$A$2:$HJ$150,MATCH(1,(GMWSCEN!$HI$2:$HI$150=AE$3)*(GMWSCEN!$HJ$2:$HJ$150=AE$1),0),$B59-1973)</f>
        <v>59.826369999999997</v>
      </c>
      <c r="AF59" cm="1">
        <f t="array" ref="AF59">INDEX(GMWSCEN!$A$2:$HJ$150,MATCH(1,(GMWSCEN!$HI$2:$HI$150=AF$3)*(GMWSCEN!$HJ$2:$HJ$150=AF$1),0),$B59-1973)</f>
        <v>63.2</v>
      </c>
      <c r="AG59" cm="1">
        <f t="array" ref="AG59">INDEX(GMWSCEN!$A$2:$HJ$150,MATCH(1,(GMWSCEN!$HI$2:$HI$150=AG$3)*(GMWSCEN!$HJ$2:$HJ$150=AG$1),0),$B59-1973)</f>
        <v>5.875</v>
      </c>
      <c r="AH59" cm="1">
        <f t="array" ref="AH59">INDEX(GMWSCEN!$A$2:$HJ$150,MATCH(1,(GMWSCEN!$HI$2:$HI$150=AH$3)*(GMWSCEN!$HJ$2:$HJ$150=AH$1),0),$B59-1973)</f>
        <v>29061</v>
      </c>
      <c r="AI59" cm="1">
        <f t="array" ref="AI59">INDEX(GMWSCEN!$A$2:$HJ$150,MATCH(1,(GMWSCEN!$HI$2:$HI$150=AI$3)*(GMWSCEN!$HJ$2:$HJ$150=AI$1),0),$B59-1973)</f>
        <v>73.5</v>
      </c>
      <c r="AJ59" cm="1">
        <f t="array" ref="AJ59">INDEX(GMWSCEN!$A$2:$HJ$150,MATCH(1,(GMWSCEN!$HI$2:$HI$150=AJ$3)*(GMWSCEN!$HJ$2:$HJ$150=AJ$1),0),$B59-1973)</f>
        <v>28826</v>
      </c>
      <c r="AK59" cm="1">
        <f t="array" ref="AK59">INDEX(GMWSCEN!$A$2:$HJ$150,MATCH(1,(GMWSCEN!$HI$2:$HI$150=AK$3)*(GMWSCEN!$HJ$2:$HJ$150=AK$1),0),$B59-1973)</f>
        <v>10.6</v>
      </c>
      <c r="AL59" cm="1">
        <f t="array" ref="AL59">INDEX(GMWSCEN!$A$2:$HJ$150,MATCH(1,(GMWSCEN!$HI$2:$HI$150=AL$3)*(GMWSCEN!$HJ$2:$HJ$150=AL$1),0),$B59-1973)</f>
        <v>-2.3445130000000001</v>
      </c>
      <c r="AM59" cm="1">
        <f t="array" ref="AM59">INDEX(GMWSCEN!$A$2:$HJ$150,MATCH(1,(GMWSCEN!$HI$2:$HI$150=AM$3)*(GMWSCEN!$HJ$2:$HJ$150=AM$1),0),$B59-1973)</f>
        <v>316882</v>
      </c>
      <c r="AN59" cm="1">
        <f t="array" ref="AN59">INDEX(GMWSCEN!$A$2:$HJ$150,MATCH(1,(GMWSCEN!$HI$2:$HI$150=AN$3)*(GMWSCEN!$HJ$2:$HJ$150=AN$1),0),$B59-1973)</f>
        <v>12848</v>
      </c>
      <c r="AO59" cm="1">
        <f t="array" ref="AO59">INDEX(GMWSCEN!$A$2:$HJ$150,MATCH(1,(GMWSCEN!$HI$2:$HI$150=AO$3)*(GMWSCEN!$HJ$2:$HJ$150=AO$1),0),$B59-1973)</f>
        <v>-8120</v>
      </c>
      <c r="AP59" cm="1">
        <f t="array" ref="AP59">INDEX(GMWSCEN!$A$2:$HJ$150,MATCH(1,(GMWSCEN!$HI$2:$HI$150=AP$3)*(GMWSCEN!$HJ$2:$HJ$150=AP$1),0),$B59-1973)</f>
        <v>65076</v>
      </c>
      <c r="AQ59" cm="1">
        <f t="array" ref="AQ59">INDEX(GMWSCEN!$A$2:$HJ$150,MATCH(1,(GMWSCEN!$HI$2:$HI$150=AQ$3)*(GMWSCEN!$HJ$2:$HJ$150=AQ$1),0),$B59-1973)</f>
        <v>4523</v>
      </c>
      <c r="AR59" cm="1">
        <f t="array" ref="AR59">INDEX(GMWSCEN!$A$2:$HJ$150,MATCH(1,(GMWSCEN!$HI$2:$HI$150=AR$3)*(GMWSCEN!$HJ$2:$HJ$150=AR$1),0),$B59-1973)</f>
        <v>5233</v>
      </c>
      <c r="AS59" cm="1">
        <f t="array" ref="AS59">INDEX(GMWSCEN!$A$2:$HJ$150,MATCH(1,(GMWSCEN!$HI$2:$HI$150=AS$3)*(GMWSCEN!$HJ$2:$HJ$150=AS$1),0),$B59-1973)</f>
        <v>62189</v>
      </c>
      <c r="AT59" cm="1">
        <f t="array" ref="AT59">INDEX(GMWSCEN!$A$2:$HJ$150,MATCH(1,(GMWSCEN!$HI$2:$HI$150=AT$3)*(GMWSCEN!$HJ$2:$HJ$150=AT$1),0),$B59-1973)</f>
        <v>201900</v>
      </c>
      <c r="AU59" cm="1">
        <f t="array" ref="AU59">INDEX(GMWSCEN!$A$2:$HJ$150,MATCH(1,(GMWSCEN!$HI$2:$HI$150=AU$3)*(GMWSCEN!$HJ$2:$HJ$150=AU$1),0),$B59-1973)</f>
        <v>189579</v>
      </c>
      <c r="AV59" cm="1">
        <f t="array" ref="AV59">INDEX(GMWSCEN!$A$2:$HJ$150,MATCH(1,(GMWSCEN!$HI$2:$HI$150=AV$3)*(GMWSCEN!$HJ$2:$HJ$150=AV$1),0),$B59-1973)</f>
        <v>324398.90000000002</v>
      </c>
      <c r="AW59" cm="1">
        <f t="array" ref="AW59">INDEX(GMWSCEN!$A$2:$HJ$150,MATCH(1,(GMWSCEN!$HI$2:$HI$150=AW$3)*(GMWSCEN!$HJ$2:$HJ$150=AW$1),0),$B59-1973)</f>
        <v>59.826369999999997</v>
      </c>
      <c r="AX59" cm="1">
        <f t="array" ref="AX59">INDEX(GMWSCEN!$A$2:$HJ$150,MATCH(1,(GMWSCEN!$HI$2:$HI$150=AX$3)*(GMWSCEN!$HJ$2:$HJ$150=AX$1),0),$B59-1973)</f>
        <v>63.2</v>
      </c>
      <c r="AY59" cm="1">
        <f t="array" ref="AY59">INDEX(GMWSCEN!$A$2:$HJ$150,MATCH(1,(GMWSCEN!$HI$2:$HI$150=AY$3)*(GMWSCEN!$HJ$2:$HJ$150=AY$1),0),$B59-1973)</f>
        <v>5.875</v>
      </c>
      <c r="AZ59" cm="1">
        <f t="array" ref="AZ59">INDEX(GMWSCEN!$A$2:$HJ$150,MATCH(1,(GMWSCEN!$HI$2:$HI$150=AZ$3)*(GMWSCEN!$HJ$2:$HJ$150=AZ$1),0),$B59-1973)</f>
        <v>29061</v>
      </c>
      <c r="BA59" cm="1">
        <f t="array" ref="BA59">INDEX(GMWSCEN!$A$2:$HJ$150,MATCH(1,(GMWSCEN!$HI$2:$HI$150=BA$3)*(GMWSCEN!$HJ$2:$HJ$150=BA$1),0),$B59-1973)</f>
        <v>73.5</v>
      </c>
      <c r="BB59" cm="1">
        <f t="array" ref="BB59">INDEX(GMWSCEN!$A$2:$HJ$150,MATCH(1,(GMWSCEN!$HI$2:$HI$150=BB$3)*(GMWSCEN!$HJ$2:$HJ$150=BB$1),0),$B59-1973)</f>
        <v>28826</v>
      </c>
      <c r="BC59" cm="1">
        <f t="array" ref="BC59">INDEX(GMWSCEN!$A$2:$HJ$150,MATCH(1,(GMWSCEN!$HI$2:$HI$150=BC$3)*(GMWSCEN!$HJ$2:$HJ$150=BC$1),0),$B59-1973)</f>
        <v>10.6</v>
      </c>
      <c r="BD59" cm="1">
        <f t="array" ref="BD59">INDEX(GMWSCEN!$A$2:$HJ$150,MATCH(1,(GMWSCEN!$HI$2:$HI$150=BD$3)*(GMWSCEN!$HJ$2:$HJ$150=BD$1),0),$B59-1973)</f>
        <v>-2.3445130000000001</v>
      </c>
      <c r="BE59" cm="1">
        <f t="array" ref="BE59">INDEX(GMWSCEN!$A$2:$HJ$150,MATCH(1,(GMWSCEN!$HI$2:$HI$150=BE$3)*(GMWSCEN!$HJ$2:$HJ$150=BE$1),0),$B59-1973)</f>
        <v>316882</v>
      </c>
      <c r="BF59" cm="1">
        <f t="array" ref="BF59">INDEX(GMWSCEN!$A$2:$HJ$150,MATCH(1,(GMWSCEN!$HI$2:$HI$150=BF$3)*(GMWSCEN!$HJ$2:$HJ$150=BF$1),0),$B59-1973)</f>
        <v>12848</v>
      </c>
      <c r="BG59" cm="1">
        <f t="array" ref="BG59">INDEX(GMWSCEN!$A$2:$HJ$150,MATCH(1,(GMWSCEN!$HI$2:$HI$150=BG$3)*(GMWSCEN!$HJ$2:$HJ$150=BG$1),0),$B59-1973)</f>
        <v>-8120</v>
      </c>
      <c r="BH59" cm="1">
        <f t="array" ref="BH59">INDEX(GMWSCEN!$A$2:$HJ$150,MATCH(1,(GMWSCEN!$HI$2:$HI$150=BH$3)*(GMWSCEN!$HJ$2:$HJ$150=BH$1),0),$B59-1973)</f>
        <v>65076</v>
      </c>
      <c r="BI59" cm="1">
        <f t="array" ref="BI59">INDEX(GMWSCEN!$A$2:$HJ$150,MATCH(1,(GMWSCEN!$HI$2:$HI$150=BI$3)*(GMWSCEN!$HJ$2:$HJ$150=BI$1),0),$B59-1973)</f>
        <v>4523</v>
      </c>
      <c r="BJ59" cm="1">
        <f t="array" ref="BJ59">INDEX(GMWSCEN!$A$2:$HJ$150,MATCH(1,(GMWSCEN!$HI$2:$HI$150=BJ$3)*(GMWSCEN!$HJ$2:$HJ$150=BJ$1),0),$B59-1973)</f>
        <v>5233</v>
      </c>
      <c r="BK59" cm="1">
        <f t="array" ref="BK59">INDEX(GMWSCEN!$A$2:$HJ$150,MATCH(1,(GMWSCEN!$HI$2:$HI$150=BK$3)*(GMWSCEN!$HJ$2:$HJ$150=BK$1),0),$B59-1973)</f>
        <v>62189</v>
      </c>
      <c r="BL59" cm="1">
        <f t="array" ref="BL59">INDEX(GMWSCEN!$A$2:$HJ$150,MATCH(1,(GMWSCEN!$HI$2:$HI$150=BL$3)*(GMWSCEN!$HJ$2:$HJ$150=BL$1),0),$B59-1973)</f>
        <v>201900</v>
      </c>
      <c r="BM59" cm="1">
        <f t="array" ref="BM59">INDEX(GMWSCEN!$A$2:$HJ$150,MATCH(1,(GMWSCEN!$HI$2:$HI$150=BM$3)*(GMWSCEN!$HJ$2:$HJ$150=BM$1),0),$B59-1973)</f>
        <v>189579</v>
      </c>
      <c r="BN59" cm="1">
        <f t="array" ref="BN59">INDEX(GMWSCEN!$A$2:$HJ$150,MATCH(1,(GMWSCEN!$HI$2:$HI$150=BN$3)*(GMWSCEN!$HJ$2:$HJ$150=BN$1),0),$B59-1973)</f>
        <v>324398.90000000002</v>
      </c>
      <c r="BO59" cm="1">
        <f t="array" ref="BO59">INDEX(GMWSCEN!$A$2:$HJ$150,MATCH(1,(GMWSCEN!$HI$2:$HI$150=BO$3)*(GMWSCEN!$HJ$2:$HJ$150=BO$1),0),$B59-1973)</f>
        <v>59.826369999999997</v>
      </c>
      <c r="BP59" cm="1">
        <f t="array" ref="BP59">INDEX(GMWSCEN!$A$2:$HJ$150,MATCH(1,(GMWSCEN!$HI$2:$HI$150=BP$3)*(GMWSCEN!$HJ$2:$HJ$150=BP$1),0),$B59-1973)</f>
        <v>63.2</v>
      </c>
      <c r="BQ59" cm="1">
        <f t="array" ref="BQ59">INDEX(GMWSCEN!$A$2:$HJ$150,MATCH(1,(GMWSCEN!$HI$2:$HI$150=BQ$3)*(GMWSCEN!$HJ$2:$HJ$150=BQ$1),0),$B59-1973)</f>
        <v>5.875</v>
      </c>
      <c r="BR59" cm="1">
        <f t="array" ref="BR59">INDEX(GMWSCEN!$A$2:$HJ$150,MATCH(1,(GMWSCEN!$HI$2:$HI$150=BR$3)*(GMWSCEN!$HJ$2:$HJ$150=BR$1),0),$B59-1973)</f>
        <v>29061</v>
      </c>
      <c r="BS59" cm="1">
        <f t="array" ref="BS59">INDEX(GMWSCEN!$A$2:$HJ$150,MATCH(1,(GMWSCEN!$HI$2:$HI$150=BS$3)*(GMWSCEN!$HJ$2:$HJ$150=BS$1),0),$B59-1973)</f>
        <v>73.5</v>
      </c>
      <c r="BT59" cm="1">
        <f t="array" ref="BT59">INDEX(GMWSCEN!$A$2:$HJ$150,MATCH(1,(GMWSCEN!$HI$2:$HI$150=BT$3)*(GMWSCEN!$HJ$2:$HJ$150=BT$1),0),$B59-1973)</f>
        <v>28826</v>
      </c>
      <c r="BU59" cm="1">
        <f t="array" ref="BU59">INDEX(GMWSCEN!$A$2:$HJ$150,MATCH(1,(GMWSCEN!$HI$2:$HI$150=BU$3)*(GMWSCEN!$HJ$2:$HJ$150=BU$1),0),$B59-1973)</f>
        <v>10.6</v>
      </c>
      <c r="BV59" cm="1">
        <f t="array" ref="BV59">INDEX(GMWSCEN!$A$2:$HJ$150,MATCH(1,(GMWSCEN!$HI$2:$HI$150=BV$3)*(GMWSCEN!$HJ$2:$HJ$150=BV$1),0),$B59-1973)</f>
        <v>-2.3445130000000001</v>
      </c>
      <c r="BY59">
        <f t="shared" si="47"/>
        <v>1992</v>
      </c>
      <c r="BZ59" t="str">
        <f t="shared" ref="BZ59" si="71">BY59&amp;"01"</f>
        <v>199201</v>
      </c>
      <c r="CD59" s="11"/>
      <c r="CE59" s="11"/>
      <c r="CF59" s="11"/>
      <c r="CG59" s="11"/>
      <c r="CH59" s="11"/>
      <c r="CI59" s="11"/>
      <c r="CJ59" s="11"/>
      <c r="CK59" s="11"/>
      <c r="CL59" s="11"/>
      <c r="CM59" s="11"/>
      <c r="CN59" s="13"/>
      <c r="CO59" s="13"/>
      <c r="CP59" s="13"/>
      <c r="CQ59" s="11"/>
      <c r="CR59" s="13"/>
      <c r="CS59" s="11"/>
      <c r="CT59" s="13"/>
      <c r="CU59" s="10"/>
      <c r="CV59" s="11"/>
      <c r="CW59" s="11"/>
      <c r="CX59" s="11"/>
      <c r="CY59" s="11"/>
      <c r="CZ59" s="11"/>
      <c r="DA59" s="11"/>
      <c r="DB59" s="11"/>
      <c r="DC59" s="11"/>
      <c r="DD59" s="11"/>
      <c r="DE59" s="11"/>
      <c r="DF59" s="13"/>
      <c r="DG59" s="13"/>
      <c r="DH59" s="13"/>
      <c r="DI59" s="11"/>
      <c r="DJ59" s="13"/>
      <c r="DK59" s="11"/>
      <c r="DL59" s="13"/>
      <c r="DM59" s="10"/>
      <c r="DN59" s="11"/>
      <c r="DO59" s="11"/>
      <c r="DP59" s="11"/>
      <c r="DQ59" s="11"/>
      <c r="DR59" s="11"/>
      <c r="DS59" s="11"/>
      <c r="DT59" s="11"/>
      <c r="DU59" s="11"/>
      <c r="DV59" s="11"/>
      <c r="DW59" s="11"/>
      <c r="DX59" s="13"/>
      <c r="DY59" s="13"/>
      <c r="DZ59" s="13"/>
      <c r="EA59" s="11"/>
      <c r="EB59" s="13"/>
      <c r="EC59" s="11"/>
      <c r="ED59" s="13"/>
      <c r="EE59" s="10"/>
      <c r="EF59" s="11"/>
      <c r="EG59" s="11"/>
      <c r="EH59" s="11"/>
      <c r="EI59" s="11"/>
      <c r="EJ59" s="11"/>
      <c r="EK59" s="11"/>
      <c r="EL59" s="11"/>
      <c r="EM59" s="11"/>
      <c r="EN59" s="11"/>
      <c r="EO59" s="11"/>
      <c r="EP59" s="13"/>
      <c r="EQ59" s="13"/>
      <c r="ER59" s="13"/>
      <c r="ES59" s="11"/>
      <c r="ET59" s="13"/>
      <c r="EU59" s="11"/>
      <c r="EV59" s="13"/>
      <c r="EW59" s="10"/>
    </row>
    <row r="60" spans="1:153">
      <c r="B60">
        <f t="shared" si="44"/>
        <v>2033</v>
      </c>
      <c r="C60" cm="1">
        <f t="array" ref="C60">INDEX(GMWSCEN!$A$2:$HJ$150,MATCH(1,(GMWSCEN!$HI$2:$HI$150=C$3)*(GMWSCEN!$HJ$2:$HJ$150=C$1),0),$B60-1973)</f>
        <v>318302</v>
      </c>
      <c r="D60" cm="1">
        <f t="array" ref="D60">INDEX(GMWSCEN!$A$2:$HJ$150,MATCH(1,(GMWSCEN!$HI$2:$HI$150=D$3)*(GMWSCEN!$HJ$2:$HJ$150=D$1),0),$B60-1973)</f>
        <v>15714</v>
      </c>
      <c r="E60" cm="1">
        <f t="array" ref="E60">INDEX(GMWSCEN!$A$2:$HJ$150,MATCH(1,(GMWSCEN!$HI$2:$HI$150=E$3)*(GMWSCEN!$HJ$2:$HJ$150=E$1),0),$B60-1973)</f>
        <v>-14864</v>
      </c>
      <c r="F60" cm="1">
        <f t="array" ref="F60">INDEX(GMWSCEN!$A$2:$HJ$150,MATCH(1,(GMWSCEN!$HI$2:$HI$150=F$3)*(GMWSCEN!$HJ$2:$HJ$150=F$1),0),$B60-1973)</f>
        <v>65931</v>
      </c>
      <c r="G60" cm="1">
        <f t="array" ref="G60">INDEX(GMWSCEN!$A$2:$HJ$150,MATCH(1,(GMWSCEN!$HI$2:$HI$150=G$3)*(GMWSCEN!$HJ$2:$HJ$150=G$1),0),$B60-1973)</f>
        <v>800</v>
      </c>
      <c r="H60" cm="1">
        <f t="array" ref="H60">INDEX(GMWSCEN!$A$2:$HJ$150,MATCH(1,(GMWSCEN!$HI$2:$HI$150=H$3)*(GMWSCEN!$HJ$2:$HJ$150=H$1),0),$B60-1973)</f>
        <v>5249</v>
      </c>
      <c r="I60" cm="1">
        <f t="array" ref="I60">INDEX(GMWSCEN!$A$2:$HJ$150,MATCH(1,(GMWSCEN!$HI$2:$HI$150=I$3)*(GMWSCEN!$HJ$2:$HJ$150=I$1),0),$B60-1973)</f>
        <v>56316</v>
      </c>
      <c r="J60" cm="1">
        <f t="array" ref="J60">INDEX(GMWSCEN!$A$2:$HJ$150,MATCH(1,(GMWSCEN!$HI$2:$HI$150=J$3)*(GMWSCEN!$HJ$2:$HJ$150=J$1),0),$B60-1973)</f>
        <v>216100</v>
      </c>
      <c r="K60" cm="1">
        <f t="array" ref="K60">INDEX(GMWSCEN!$A$2:$HJ$150,MATCH(1,(GMWSCEN!$HI$2:$HI$150=K$3)*(GMWSCEN!$HJ$2:$HJ$150=K$1),0),$B60-1973)</f>
        <v>189803</v>
      </c>
      <c r="L60" cm="1">
        <f t="array" ref="L60">INDEX(GMWSCEN!$A$2:$HJ$150,MATCH(1,(GMWSCEN!$HI$2:$HI$150=L$3)*(GMWSCEN!$HJ$2:$HJ$150=L$1),0),$B60-1973)</f>
        <v>325578.5</v>
      </c>
      <c r="M60" cm="1">
        <f t="array" ref="M60">INDEX(GMWSCEN!$A$2:$HJ$150,MATCH(1,(GMWSCEN!$HI$2:$HI$150=M$3)*(GMWSCEN!$HJ$2:$HJ$150=M$1),0),$B60-1973)</f>
        <v>59.629849999999998</v>
      </c>
      <c r="N60" cm="1">
        <f t="array" ref="N60">INDEX(GMWSCEN!$A$2:$HJ$150,MATCH(1,(GMWSCEN!$HI$2:$HI$150=N$3)*(GMWSCEN!$HJ$2:$HJ$150=N$1),0),$B60-1973)</f>
        <v>64.433329999999998</v>
      </c>
      <c r="O60" cm="1">
        <f t="array" ref="O60">INDEX(GMWSCEN!$A$2:$HJ$150,MATCH(1,(GMWSCEN!$HI$2:$HI$150=O$3)*(GMWSCEN!$HJ$2:$HJ$150=O$1),0),$B60-1973)</f>
        <v>5.875</v>
      </c>
      <c r="P60" cm="1">
        <f t="array" ref="P60">INDEX(GMWSCEN!$A$2:$HJ$150,MATCH(1,(GMWSCEN!$HI$2:$HI$150=P$3)*(GMWSCEN!$HJ$2:$HJ$150=P$1),0),$B60-1973)</f>
        <v>29013</v>
      </c>
      <c r="Q60" cm="1">
        <f t="array" ref="Q60">INDEX(GMWSCEN!$A$2:$HJ$150,MATCH(1,(GMWSCEN!$HI$2:$HI$150=Q$3)*(GMWSCEN!$HJ$2:$HJ$150=Q$1),0),$B60-1973)</f>
        <v>73.7</v>
      </c>
      <c r="R60" cm="1">
        <f t="array" ref="R60">INDEX(GMWSCEN!$A$2:$HJ$150,MATCH(1,(GMWSCEN!$HI$2:$HI$150=R$3)*(GMWSCEN!$HJ$2:$HJ$150=R$1),0),$B60-1973)</f>
        <v>28395</v>
      </c>
      <c r="S60" cm="1">
        <f t="array" ref="S60">INDEX(GMWSCEN!$A$2:$HJ$150,MATCH(1,(GMWSCEN!$HI$2:$HI$150=S$3)*(GMWSCEN!$HJ$2:$HJ$150=S$1),0),$B60-1973)</f>
        <v>10.4</v>
      </c>
      <c r="T60" cm="1">
        <f t="array" ref="T60">INDEX(GMWSCEN!$A$2:$HJ$150,MATCH(1,(GMWSCEN!$HI$2:$HI$150=T$3)*(GMWSCEN!$HJ$2:$HJ$150=T$1),0),$B60-1973)</f>
        <v>-2.260208</v>
      </c>
      <c r="U60" cm="1">
        <f t="array" ref="U60">INDEX(GMWSCEN!$A$2:$HJ$150,MATCH(1,(GMWSCEN!$HI$2:$HI$150=U$3)*(GMWSCEN!$HJ$2:$HJ$150=U$1),0),$B60-1973)</f>
        <v>318302</v>
      </c>
      <c r="V60" cm="1">
        <f t="array" ref="V60">INDEX(GMWSCEN!$A$2:$HJ$150,MATCH(1,(GMWSCEN!$HI$2:$HI$150=V$3)*(GMWSCEN!$HJ$2:$HJ$150=V$1),0),$B60-1973)</f>
        <v>15714</v>
      </c>
      <c r="W60" cm="1">
        <f t="array" ref="W60">INDEX(GMWSCEN!$A$2:$HJ$150,MATCH(1,(GMWSCEN!$HI$2:$HI$150=W$3)*(GMWSCEN!$HJ$2:$HJ$150=W$1),0),$B60-1973)</f>
        <v>-14864</v>
      </c>
      <c r="X60" cm="1">
        <f t="array" ref="X60">INDEX(GMWSCEN!$A$2:$HJ$150,MATCH(1,(GMWSCEN!$HI$2:$HI$150=X$3)*(GMWSCEN!$HJ$2:$HJ$150=X$1),0),$B60-1973)</f>
        <v>65931</v>
      </c>
      <c r="Y60" cm="1">
        <f t="array" ref="Y60">INDEX(GMWSCEN!$A$2:$HJ$150,MATCH(1,(GMWSCEN!$HI$2:$HI$150=Y$3)*(GMWSCEN!$HJ$2:$HJ$150=Y$1),0),$B60-1973)</f>
        <v>800</v>
      </c>
      <c r="Z60" cm="1">
        <f t="array" ref="Z60">INDEX(GMWSCEN!$A$2:$HJ$150,MATCH(1,(GMWSCEN!$HI$2:$HI$150=Z$3)*(GMWSCEN!$HJ$2:$HJ$150=Z$1),0),$B60-1973)</f>
        <v>5249</v>
      </c>
      <c r="AA60" cm="1">
        <f t="array" ref="AA60">INDEX(GMWSCEN!$A$2:$HJ$150,MATCH(1,(GMWSCEN!$HI$2:$HI$150=AA$3)*(GMWSCEN!$HJ$2:$HJ$150=AA$1),0),$B60-1973)</f>
        <v>56316</v>
      </c>
      <c r="AB60" cm="1">
        <f t="array" ref="AB60">INDEX(GMWSCEN!$A$2:$HJ$150,MATCH(1,(GMWSCEN!$HI$2:$HI$150=AB$3)*(GMWSCEN!$HJ$2:$HJ$150=AB$1),0),$B60-1973)</f>
        <v>216100</v>
      </c>
      <c r="AC60" cm="1">
        <f t="array" ref="AC60">INDEX(GMWSCEN!$A$2:$HJ$150,MATCH(1,(GMWSCEN!$HI$2:$HI$150=AC$3)*(GMWSCEN!$HJ$2:$HJ$150=AC$1),0),$B60-1973)</f>
        <v>189803</v>
      </c>
      <c r="AD60" cm="1">
        <f t="array" ref="AD60">INDEX(GMWSCEN!$A$2:$HJ$150,MATCH(1,(GMWSCEN!$HI$2:$HI$150=AD$3)*(GMWSCEN!$HJ$2:$HJ$150=AD$1),0),$B60-1973)</f>
        <v>325578.5</v>
      </c>
      <c r="AE60" cm="1">
        <f t="array" ref="AE60">INDEX(GMWSCEN!$A$2:$HJ$150,MATCH(1,(GMWSCEN!$HI$2:$HI$150=AE$3)*(GMWSCEN!$HJ$2:$HJ$150=AE$1),0),$B60-1973)</f>
        <v>59.629849999999998</v>
      </c>
      <c r="AF60" cm="1">
        <f t="array" ref="AF60">INDEX(GMWSCEN!$A$2:$HJ$150,MATCH(1,(GMWSCEN!$HI$2:$HI$150=AF$3)*(GMWSCEN!$HJ$2:$HJ$150=AF$1),0),$B60-1973)</f>
        <v>64.433329999999998</v>
      </c>
      <c r="AG60" cm="1">
        <f t="array" ref="AG60">INDEX(GMWSCEN!$A$2:$HJ$150,MATCH(1,(GMWSCEN!$HI$2:$HI$150=AG$3)*(GMWSCEN!$HJ$2:$HJ$150=AG$1),0),$B60-1973)</f>
        <v>5.875</v>
      </c>
      <c r="AH60" cm="1">
        <f t="array" ref="AH60">INDEX(GMWSCEN!$A$2:$HJ$150,MATCH(1,(GMWSCEN!$HI$2:$HI$150=AH$3)*(GMWSCEN!$HJ$2:$HJ$150=AH$1),0),$B60-1973)</f>
        <v>29013</v>
      </c>
      <c r="AI60" cm="1">
        <f t="array" ref="AI60">INDEX(GMWSCEN!$A$2:$HJ$150,MATCH(1,(GMWSCEN!$HI$2:$HI$150=AI$3)*(GMWSCEN!$HJ$2:$HJ$150=AI$1),0),$B60-1973)</f>
        <v>73.7</v>
      </c>
      <c r="AJ60" cm="1">
        <f t="array" ref="AJ60">INDEX(GMWSCEN!$A$2:$HJ$150,MATCH(1,(GMWSCEN!$HI$2:$HI$150=AJ$3)*(GMWSCEN!$HJ$2:$HJ$150=AJ$1),0),$B60-1973)</f>
        <v>28395</v>
      </c>
      <c r="AK60" cm="1">
        <f t="array" ref="AK60">INDEX(GMWSCEN!$A$2:$HJ$150,MATCH(1,(GMWSCEN!$HI$2:$HI$150=AK$3)*(GMWSCEN!$HJ$2:$HJ$150=AK$1),0),$B60-1973)</f>
        <v>10.4</v>
      </c>
      <c r="AL60" cm="1">
        <f t="array" ref="AL60">INDEX(GMWSCEN!$A$2:$HJ$150,MATCH(1,(GMWSCEN!$HI$2:$HI$150=AL$3)*(GMWSCEN!$HJ$2:$HJ$150=AL$1),0),$B60-1973)</f>
        <v>-2.260208</v>
      </c>
      <c r="AM60" cm="1">
        <f t="array" ref="AM60">INDEX(GMWSCEN!$A$2:$HJ$150,MATCH(1,(GMWSCEN!$HI$2:$HI$150=AM$3)*(GMWSCEN!$HJ$2:$HJ$150=AM$1),0),$B60-1973)</f>
        <v>318302</v>
      </c>
      <c r="AN60" cm="1">
        <f t="array" ref="AN60">INDEX(GMWSCEN!$A$2:$HJ$150,MATCH(1,(GMWSCEN!$HI$2:$HI$150=AN$3)*(GMWSCEN!$HJ$2:$HJ$150=AN$1),0),$B60-1973)</f>
        <v>15714</v>
      </c>
      <c r="AO60" cm="1">
        <f t="array" ref="AO60">INDEX(GMWSCEN!$A$2:$HJ$150,MATCH(1,(GMWSCEN!$HI$2:$HI$150=AO$3)*(GMWSCEN!$HJ$2:$HJ$150=AO$1),0),$B60-1973)</f>
        <v>-14864</v>
      </c>
      <c r="AP60" cm="1">
        <f t="array" ref="AP60">INDEX(GMWSCEN!$A$2:$HJ$150,MATCH(1,(GMWSCEN!$HI$2:$HI$150=AP$3)*(GMWSCEN!$HJ$2:$HJ$150=AP$1),0),$B60-1973)</f>
        <v>65931</v>
      </c>
      <c r="AQ60" cm="1">
        <f t="array" ref="AQ60">INDEX(GMWSCEN!$A$2:$HJ$150,MATCH(1,(GMWSCEN!$HI$2:$HI$150=AQ$3)*(GMWSCEN!$HJ$2:$HJ$150=AQ$1),0),$B60-1973)</f>
        <v>800</v>
      </c>
      <c r="AR60" cm="1">
        <f t="array" ref="AR60">INDEX(GMWSCEN!$A$2:$HJ$150,MATCH(1,(GMWSCEN!$HI$2:$HI$150=AR$3)*(GMWSCEN!$HJ$2:$HJ$150=AR$1),0),$B60-1973)</f>
        <v>5249</v>
      </c>
      <c r="AS60" cm="1">
        <f t="array" ref="AS60">INDEX(GMWSCEN!$A$2:$HJ$150,MATCH(1,(GMWSCEN!$HI$2:$HI$150=AS$3)*(GMWSCEN!$HJ$2:$HJ$150=AS$1),0),$B60-1973)</f>
        <v>56316</v>
      </c>
      <c r="AT60" cm="1">
        <f t="array" ref="AT60">INDEX(GMWSCEN!$A$2:$HJ$150,MATCH(1,(GMWSCEN!$HI$2:$HI$150=AT$3)*(GMWSCEN!$HJ$2:$HJ$150=AT$1),0),$B60-1973)</f>
        <v>216100</v>
      </c>
      <c r="AU60" cm="1">
        <f t="array" ref="AU60">INDEX(GMWSCEN!$A$2:$HJ$150,MATCH(1,(GMWSCEN!$HI$2:$HI$150=AU$3)*(GMWSCEN!$HJ$2:$HJ$150=AU$1),0),$B60-1973)</f>
        <v>189803</v>
      </c>
      <c r="AV60" cm="1">
        <f t="array" ref="AV60">INDEX(GMWSCEN!$A$2:$HJ$150,MATCH(1,(GMWSCEN!$HI$2:$HI$150=AV$3)*(GMWSCEN!$HJ$2:$HJ$150=AV$1),0),$B60-1973)</f>
        <v>325578.5</v>
      </c>
      <c r="AW60" cm="1">
        <f t="array" ref="AW60">INDEX(GMWSCEN!$A$2:$HJ$150,MATCH(1,(GMWSCEN!$HI$2:$HI$150=AW$3)*(GMWSCEN!$HJ$2:$HJ$150=AW$1),0),$B60-1973)</f>
        <v>59.629849999999998</v>
      </c>
      <c r="AX60" cm="1">
        <f t="array" ref="AX60">INDEX(GMWSCEN!$A$2:$HJ$150,MATCH(1,(GMWSCEN!$HI$2:$HI$150=AX$3)*(GMWSCEN!$HJ$2:$HJ$150=AX$1),0),$B60-1973)</f>
        <v>64.433329999999998</v>
      </c>
      <c r="AY60" cm="1">
        <f t="array" ref="AY60">INDEX(GMWSCEN!$A$2:$HJ$150,MATCH(1,(GMWSCEN!$HI$2:$HI$150=AY$3)*(GMWSCEN!$HJ$2:$HJ$150=AY$1),0),$B60-1973)</f>
        <v>5.875</v>
      </c>
      <c r="AZ60" cm="1">
        <f t="array" ref="AZ60">INDEX(GMWSCEN!$A$2:$HJ$150,MATCH(1,(GMWSCEN!$HI$2:$HI$150=AZ$3)*(GMWSCEN!$HJ$2:$HJ$150=AZ$1),0),$B60-1973)</f>
        <v>29013</v>
      </c>
      <c r="BA60" cm="1">
        <f t="array" ref="BA60">INDEX(GMWSCEN!$A$2:$HJ$150,MATCH(1,(GMWSCEN!$HI$2:$HI$150=BA$3)*(GMWSCEN!$HJ$2:$HJ$150=BA$1),0),$B60-1973)</f>
        <v>73.7</v>
      </c>
      <c r="BB60" cm="1">
        <f t="array" ref="BB60">INDEX(GMWSCEN!$A$2:$HJ$150,MATCH(1,(GMWSCEN!$HI$2:$HI$150=BB$3)*(GMWSCEN!$HJ$2:$HJ$150=BB$1),0),$B60-1973)</f>
        <v>28395</v>
      </c>
      <c r="BC60" cm="1">
        <f t="array" ref="BC60">INDEX(GMWSCEN!$A$2:$HJ$150,MATCH(1,(GMWSCEN!$HI$2:$HI$150=BC$3)*(GMWSCEN!$HJ$2:$HJ$150=BC$1),0),$B60-1973)</f>
        <v>10.4</v>
      </c>
      <c r="BD60" cm="1">
        <f t="array" ref="BD60">INDEX(GMWSCEN!$A$2:$HJ$150,MATCH(1,(GMWSCEN!$HI$2:$HI$150=BD$3)*(GMWSCEN!$HJ$2:$HJ$150=BD$1),0),$B60-1973)</f>
        <v>-2.260208</v>
      </c>
      <c r="BE60" cm="1">
        <f t="array" ref="BE60">INDEX(GMWSCEN!$A$2:$HJ$150,MATCH(1,(GMWSCEN!$HI$2:$HI$150=BE$3)*(GMWSCEN!$HJ$2:$HJ$150=BE$1),0),$B60-1973)</f>
        <v>318302</v>
      </c>
      <c r="BF60" cm="1">
        <f t="array" ref="BF60">INDEX(GMWSCEN!$A$2:$HJ$150,MATCH(1,(GMWSCEN!$HI$2:$HI$150=BF$3)*(GMWSCEN!$HJ$2:$HJ$150=BF$1),0),$B60-1973)</f>
        <v>15714</v>
      </c>
      <c r="BG60" cm="1">
        <f t="array" ref="BG60">INDEX(GMWSCEN!$A$2:$HJ$150,MATCH(1,(GMWSCEN!$HI$2:$HI$150=BG$3)*(GMWSCEN!$HJ$2:$HJ$150=BG$1),0),$B60-1973)</f>
        <v>-14864</v>
      </c>
      <c r="BH60" cm="1">
        <f t="array" ref="BH60">INDEX(GMWSCEN!$A$2:$HJ$150,MATCH(1,(GMWSCEN!$HI$2:$HI$150=BH$3)*(GMWSCEN!$HJ$2:$HJ$150=BH$1),0),$B60-1973)</f>
        <v>65931</v>
      </c>
      <c r="BI60" cm="1">
        <f t="array" ref="BI60">INDEX(GMWSCEN!$A$2:$HJ$150,MATCH(1,(GMWSCEN!$HI$2:$HI$150=BI$3)*(GMWSCEN!$HJ$2:$HJ$150=BI$1),0),$B60-1973)</f>
        <v>800</v>
      </c>
      <c r="BJ60" cm="1">
        <f t="array" ref="BJ60">INDEX(GMWSCEN!$A$2:$HJ$150,MATCH(1,(GMWSCEN!$HI$2:$HI$150=BJ$3)*(GMWSCEN!$HJ$2:$HJ$150=BJ$1),0),$B60-1973)</f>
        <v>5249</v>
      </c>
      <c r="BK60" cm="1">
        <f t="array" ref="BK60">INDEX(GMWSCEN!$A$2:$HJ$150,MATCH(1,(GMWSCEN!$HI$2:$HI$150=BK$3)*(GMWSCEN!$HJ$2:$HJ$150=BK$1),0),$B60-1973)</f>
        <v>56316</v>
      </c>
      <c r="BL60" cm="1">
        <f t="array" ref="BL60">INDEX(GMWSCEN!$A$2:$HJ$150,MATCH(1,(GMWSCEN!$HI$2:$HI$150=BL$3)*(GMWSCEN!$HJ$2:$HJ$150=BL$1),0),$B60-1973)</f>
        <v>216100</v>
      </c>
      <c r="BM60" cm="1">
        <f t="array" ref="BM60">INDEX(GMWSCEN!$A$2:$HJ$150,MATCH(1,(GMWSCEN!$HI$2:$HI$150=BM$3)*(GMWSCEN!$HJ$2:$HJ$150=BM$1),0),$B60-1973)</f>
        <v>189803</v>
      </c>
      <c r="BN60" cm="1">
        <f t="array" ref="BN60">INDEX(GMWSCEN!$A$2:$HJ$150,MATCH(1,(GMWSCEN!$HI$2:$HI$150=BN$3)*(GMWSCEN!$HJ$2:$HJ$150=BN$1),0),$B60-1973)</f>
        <v>325578.5</v>
      </c>
      <c r="BO60" cm="1">
        <f t="array" ref="BO60">INDEX(GMWSCEN!$A$2:$HJ$150,MATCH(1,(GMWSCEN!$HI$2:$HI$150=BO$3)*(GMWSCEN!$HJ$2:$HJ$150=BO$1),0),$B60-1973)</f>
        <v>59.629849999999998</v>
      </c>
      <c r="BP60" cm="1">
        <f t="array" ref="BP60">INDEX(GMWSCEN!$A$2:$HJ$150,MATCH(1,(GMWSCEN!$HI$2:$HI$150=BP$3)*(GMWSCEN!$HJ$2:$HJ$150=BP$1),0),$B60-1973)</f>
        <v>64.433329999999998</v>
      </c>
      <c r="BQ60" cm="1">
        <f t="array" ref="BQ60">INDEX(GMWSCEN!$A$2:$HJ$150,MATCH(1,(GMWSCEN!$HI$2:$HI$150=BQ$3)*(GMWSCEN!$HJ$2:$HJ$150=BQ$1),0),$B60-1973)</f>
        <v>5.875</v>
      </c>
      <c r="BR60" cm="1">
        <f t="array" ref="BR60">INDEX(GMWSCEN!$A$2:$HJ$150,MATCH(1,(GMWSCEN!$HI$2:$HI$150=BR$3)*(GMWSCEN!$HJ$2:$HJ$150=BR$1),0),$B60-1973)</f>
        <v>29013</v>
      </c>
      <c r="BS60" cm="1">
        <f t="array" ref="BS60">INDEX(GMWSCEN!$A$2:$HJ$150,MATCH(1,(GMWSCEN!$HI$2:$HI$150=BS$3)*(GMWSCEN!$HJ$2:$HJ$150=BS$1),0),$B60-1973)</f>
        <v>73.7</v>
      </c>
      <c r="BT60" cm="1">
        <f t="array" ref="BT60">INDEX(GMWSCEN!$A$2:$HJ$150,MATCH(1,(GMWSCEN!$HI$2:$HI$150=BT$3)*(GMWSCEN!$HJ$2:$HJ$150=BT$1),0),$B60-1973)</f>
        <v>28395</v>
      </c>
      <c r="BU60" cm="1">
        <f t="array" ref="BU60">INDEX(GMWSCEN!$A$2:$HJ$150,MATCH(1,(GMWSCEN!$HI$2:$HI$150=BU$3)*(GMWSCEN!$HJ$2:$HJ$150=BU$1),0),$B60-1973)</f>
        <v>10.4</v>
      </c>
      <c r="BV60" cm="1">
        <f t="array" ref="BV60">INDEX(GMWSCEN!$A$2:$HJ$150,MATCH(1,(GMWSCEN!$HI$2:$HI$150=BV$3)*(GMWSCEN!$HJ$2:$HJ$150=BV$1),0),$B60-1973)</f>
        <v>-2.260208</v>
      </c>
      <c r="BY60">
        <f t="shared" si="47"/>
        <v>1993</v>
      </c>
    </row>
    <row r="61" spans="1:153">
      <c r="B61">
        <f t="shared" si="44"/>
        <v>2034</v>
      </c>
      <c r="C61" cm="1">
        <f t="array" ref="C61">INDEX(GMWSCEN!$A$2:$HJ$150,MATCH(1,(GMWSCEN!$HI$2:$HI$150=C$3)*(GMWSCEN!$HJ$2:$HJ$150=C$1),0),$B61-1973)</f>
        <v>321218</v>
      </c>
      <c r="D61" cm="1">
        <f t="array" ref="D61">INDEX(GMWSCEN!$A$2:$HJ$150,MATCH(1,(GMWSCEN!$HI$2:$HI$150=D$3)*(GMWSCEN!$HJ$2:$HJ$150=D$1),0),$B61-1973)</f>
        <v>12329</v>
      </c>
      <c r="E61" cm="1">
        <f t="array" ref="E61">INDEX(GMWSCEN!$A$2:$HJ$150,MATCH(1,(GMWSCEN!$HI$2:$HI$150=E$3)*(GMWSCEN!$HJ$2:$HJ$150=E$1),0),$B61-1973)</f>
        <v>-11287</v>
      </c>
      <c r="F61" cm="1">
        <f t="array" ref="F61">INDEX(GMWSCEN!$A$2:$HJ$150,MATCH(1,(GMWSCEN!$HI$2:$HI$150=F$3)*(GMWSCEN!$HJ$2:$HJ$150=F$1),0),$B61-1973)</f>
        <v>65848</v>
      </c>
      <c r="G61" cm="1">
        <f t="array" ref="G61">INDEX(GMWSCEN!$A$2:$HJ$150,MATCH(1,(GMWSCEN!$HI$2:$HI$150=G$3)*(GMWSCEN!$HJ$2:$HJ$150=G$1),0),$B61-1973)</f>
        <v>991</v>
      </c>
      <c r="H61" cm="1">
        <f t="array" ref="H61">INDEX(GMWSCEN!$A$2:$HJ$150,MATCH(1,(GMWSCEN!$HI$2:$HI$150=H$3)*(GMWSCEN!$HJ$2:$HJ$150=H$1),0),$B61-1973)</f>
        <v>5284</v>
      </c>
      <c r="I61" cm="1">
        <f t="array" ref="I61">INDEX(GMWSCEN!$A$2:$HJ$150,MATCH(1,(GMWSCEN!$HI$2:$HI$150=I$3)*(GMWSCEN!$HJ$2:$HJ$150=I$1),0),$B61-1973)</f>
        <v>59845</v>
      </c>
      <c r="J61" cm="1">
        <f t="array" ref="J61">INDEX(GMWSCEN!$A$2:$HJ$150,MATCH(1,(GMWSCEN!$HI$2:$HI$150=J$3)*(GMWSCEN!$HJ$2:$HJ$150=J$1),0),$B61-1973)</f>
        <v>229800</v>
      </c>
      <c r="K61" cm="1">
        <f t="array" ref="K61">INDEX(GMWSCEN!$A$2:$HJ$150,MATCH(1,(GMWSCEN!$HI$2:$HI$150=K$3)*(GMWSCEN!$HJ$2:$HJ$150=K$1),0),$B61-1973)</f>
        <v>193552</v>
      </c>
      <c r="L61" cm="1">
        <f t="array" ref="L61">INDEX(GMWSCEN!$A$2:$HJ$150,MATCH(1,(GMWSCEN!$HI$2:$HI$150=L$3)*(GMWSCEN!$HJ$2:$HJ$150=L$1),0),$B61-1973)</f>
        <v>327266.8</v>
      </c>
      <c r="M61" cm="1">
        <f t="array" ref="M61">INDEX(GMWSCEN!$A$2:$HJ$150,MATCH(1,(GMWSCEN!$HI$2:$HI$150=M$3)*(GMWSCEN!$HJ$2:$HJ$150=M$1),0),$B61-1973)</f>
        <v>60.255650000000003</v>
      </c>
      <c r="N61" cm="1">
        <f t="array" ref="N61">INDEX(GMWSCEN!$A$2:$HJ$150,MATCH(1,(GMWSCEN!$HI$2:$HI$150=N$3)*(GMWSCEN!$HJ$2:$HJ$150=N$1),0),$B61-1973)</f>
        <v>64.5</v>
      </c>
      <c r="O61" cm="1">
        <f t="array" ref="O61">INDEX(GMWSCEN!$A$2:$HJ$150,MATCH(1,(GMWSCEN!$HI$2:$HI$150=O$3)*(GMWSCEN!$HJ$2:$HJ$150=O$1),0),$B61-1973)</f>
        <v>5.875</v>
      </c>
      <c r="P61" cm="1">
        <f t="array" ref="P61">INDEX(GMWSCEN!$A$2:$HJ$150,MATCH(1,(GMWSCEN!$HI$2:$HI$150=P$3)*(GMWSCEN!$HJ$2:$HJ$150=P$1),0),$B61-1973)</f>
        <v>29013</v>
      </c>
      <c r="Q61" cm="1">
        <f t="array" ref="Q61">INDEX(GMWSCEN!$A$2:$HJ$150,MATCH(1,(GMWSCEN!$HI$2:$HI$150=Q$3)*(GMWSCEN!$HJ$2:$HJ$150=Q$1),0),$B61-1973)</f>
        <v>74.5</v>
      </c>
      <c r="R61" cm="1">
        <f t="array" ref="R61">INDEX(GMWSCEN!$A$2:$HJ$150,MATCH(1,(GMWSCEN!$HI$2:$HI$150=R$3)*(GMWSCEN!$HJ$2:$HJ$150=R$1),0),$B61-1973)</f>
        <v>28338</v>
      </c>
      <c r="S61" cm="1">
        <f t="array" ref="S61">INDEX(GMWSCEN!$A$2:$HJ$150,MATCH(1,(GMWSCEN!$HI$2:$HI$150=S$3)*(GMWSCEN!$HJ$2:$HJ$150=S$1),0),$B61-1973)</f>
        <v>10.199999999999999</v>
      </c>
      <c r="T61" cm="1">
        <f t="array" ref="T61">INDEX(GMWSCEN!$A$2:$HJ$150,MATCH(1,(GMWSCEN!$HI$2:$HI$150=T$3)*(GMWSCEN!$HJ$2:$HJ$150=T$1),0),$B61-1973)</f>
        <v>-1.865578</v>
      </c>
      <c r="U61" cm="1">
        <f t="array" ref="U61">INDEX(GMWSCEN!$A$2:$HJ$150,MATCH(1,(GMWSCEN!$HI$2:$HI$150=U$3)*(GMWSCEN!$HJ$2:$HJ$150=U$1),0),$B61-1973)</f>
        <v>321218</v>
      </c>
      <c r="V61" cm="1">
        <f t="array" ref="V61">INDEX(GMWSCEN!$A$2:$HJ$150,MATCH(1,(GMWSCEN!$HI$2:$HI$150=V$3)*(GMWSCEN!$HJ$2:$HJ$150=V$1),0),$B61-1973)</f>
        <v>12329</v>
      </c>
      <c r="W61" cm="1">
        <f t="array" ref="W61">INDEX(GMWSCEN!$A$2:$HJ$150,MATCH(1,(GMWSCEN!$HI$2:$HI$150=W$3)*(GMWSCEN!$HJ$2:$HJ$150=W$1),0),$B61-1973)</f>
        <v>-11287</v>
      </c>
      <c r="X61" cm="1">
        <f t="array" ref="X61">INDEX(GMWSCEN!$A$2:$HJ$150,MATCH(1,(GMWSCEN!$HI$2:$HI$150=X$3)*(GMWSCEN!$HJ$2:$HJ$150=X$1),0),$B61-1973)</f>
        <v>65848</v>
      </c>
      <c r="Y61" cm="1">
        <f t="array" ref="Y61">INDEX(GMWSCEN!$A$2:$HJ$150,MATCH(1,(GMWSCEN!$HI$2:$HI$150=Y$3)*(GMWSCEN!$HJ$2:$HJ$150=Y$1),0),$B61-1973)</f>
        <v>991</v>
      </c>
      <c r="Z61" cm="1">
        <f t="array" ref="Z61">INDEX(GMWSCEN!$A$2:$HJ$150,MATCH(1,(GMWSCEN!$HI$2:$HI$150=Z$3)*(GMWSCEN!$HJ$2:$HJ$150=Z$1),0),$B61-1973)</f>
        <v>5284</v>
      </c>
      <c r="AA61" cm="1">
        <f t="array" ref="AA61">INDEX(GMWSCEN!$A$2:$HJ$150,MATCH(1,(GMWSCEN!$HI$2:$HI$150=AA$3)*(GMWSCEN!$HJ$2:$HJ$150=AA$1),0),$B61-1973)</f>
        <v>59845</v>
      </c>
      <c r="AB61" cm="1">
        <f t="array" ref="AB61">INDEX(GMWSCEN!$A$2:$HJ$150,MATCH(1,(GMWSCEN!$HI$2:$HI$150=AB$3)*(GMWSCEN!$HJ$2:$HJ$150=AB$1),0),$B61-1973)</f>
        <v>229800</v>
      </c>
      <c r="AC61" cm="1">
        <f t="array" ref="AC61">INDEX(GMWSCEN!$A$2:$HJ$150,MATCH(1,(GMWSCEN!$HI$2:$HI$150=AC$3)*(GMWSCEN!$HJ$2:$HJ$150=AC$1),0),$B61-1973)</f>
        <v>193552</v>
      </c>
      <c r="AD61" cm="1">
        <f t="array" ref="AD61">INDEX(GMWSCEN!$A$2:$HJ$150,MATCH(1,(GMWSCEN!$HI$2:$HI$150=AD$3)*(GMWSCEN!$HJ$2:$HJ$150=AD$1),0),$B61-1973)</f>
        <v>327266.8</v>
      </c>
      <c r="AE61" cm="1">
        <f t="array" ref="AE61">INDEX(GMWSCEN!$A$2:$HJ$150,MATCH(1,(GMWSCEN!$HI$2:$HI$150=AE$3)*(GMWSCEN!$HJ$2:$HJ$150=AE$1),0),$B61-1973)</f>
        <v>60.255650000000003</v>
      </c>
      <c r="AF61" cm="1">
        <f t="array" ref="AF61">INDEX(GMWSCEN!$A$2:$HJ$150,MATCH(1,(GMWSCEN!$HI$2:$HI$150=AF$3)*(GMWSCEN!$HJ$2:$HJ$150=AF$1),0),$B61-1973)</f>
        <v>64.5</v>
      </c>
      <c r="AG61" cm="1">
        <f t="array" ref="AG61">INDEX(GMWSCEN!$A$2:$HJ$150,MATCH(1,(GMWSCEN!$HI$2:$HI$150=AG$3)*(GMWSCEN!$HJ$2:$HJ$150=AG$1),0),$B61-1973)</f>
        <v>5.875</v>
      </c>
      <c r="AH61" cm="1">
        <f t="array" ref="AH61">INDEX(GMWSCEN!$A$2:$HJ$150,MATCH(1,(GMWSCEN!$HI$2:$HI$150=AH$3)*(GMWSCEN!$HJ$2:$HJ$150=AH$1),0),$B61-1973)</f>
        <v>29013</v>
      </c>
      <c r="AI61" cm="1">
        <f t="array" ref="AI61">INDEX(GMWSCEN!$A$2:$HJ$150,MATCH(1,(GMWSCEN!$HI$2:$HI$150=AI$3)*(GMWSCEN!$HJ$2:$HJ$150=AI$1),0),$B61-1973)</f>
        <v>74.5</v>
      </c>
      <c r="AJ61" cm="1">
        <f t="array" ref="AJ61">INDEX(GMWSCEN!$A$2:$HJ$150,MATCH(1,(GMWSCEN!$HI$2:$HI$150=AJ$3)*(GMWSCEN!$HJ$2:$HJ$150=AJ$1),0),$B61-1973)</f>
        <v>28338</v>
      </c>
      <c r="AK61" cm="1">
        <f t="array" ref="AK61">INDEX(GMWSCEN!$A$2:$HJ$150,MATCH(1,(GMWSCEN!$HI$2:$HI$150=AK$3)*(GMWSCEN!$HJ$2:$HJ$150=AK$1),0),$B61-1973)</f>
        <v>10.199999999999999</v>
      </c>
      <c r="AL61" cm="1">
        <f t="array" ref="AL61">INDEX(GMWSCEN!$A$2:$HJ$150,MATCH(1,(GMWSCEN!$HI$2:$HI$150=AL$3)*(GMWSCEN!$HJ$2:$HJ$150=AL$1),0),$B61-1973)</f>
        <v>-1.865578</v>
      </c>
      <c r="AM61" cm="1">
        <f t="array" ref="AM61">INDEX(GMWSCEN!$A$2:$HJ$150,MATCH(1,(GMWSCEN!$HI$2:$HI$150=AM$3)*(GMWSCEN!$HJ$2:$HJ$150=AM$1),0),$B61-1973)</f>
        <v>321218</v>
      </c>
      <c r="AN61" cm="1">
        <f t="array" ref="AN61">INDEX(GMWSCEN!$A$2:$HJ$150,MATCH(1,(GMWSCEN!$HI$2:$HI$150=AN$3)*(GMWSCEN!$HJ$2:$HJ$150=AN$1),0),$B61-1973)</f>
        <v>12329</v>
      </c>
      <c r="AO61" cm="1">
        <f t="array" ref="AO61">INDEX(GMWSCEN!$A$2:$HJ$150,MATCH(1,(GMWSCEN!$HI$2:$HI$150=AO$3)*(GMWSCEN!$HJ$2:$HJ$150=AO$1),0),$B61-1973)</f>
        <v>-11287</v>
      </c>
      <c r="AP61" cm="1">
        <f t="array" ref="AP61">INDEX(GMWSCEN!$A$2:$HJ$150,MATCH(1,(GMWSCEN!$HI$2:$HI$150=AP$3)*(GMWSCEN!$HJ$2:$HJ$150=AP$1),0),$B61-1973)</f>
        <v>65848</v>
      </c>
      <c r="AQ61" cm="1">
        <f t="array" ref="AQ61">INDEX(GMWSCEN!$A$2:$HJ$150,MATCH(1,(GMWSCEN!$HI$2:$HI$150=AQ$3)*(GMWSCEN!$HJ$2:$HJ$150=AQ$1),0),$B61-1973)</f>
        <v>991</v>
      </c>
      <c r="AR61" cm="1">
        <f t="array" ref="AR61">INDEX(GMWSCEN!$A$2:$HJ$150,MATCH(1,(GMWSCEN!$HI$2:$HI$150=AR$3)*(GMWSCEN!$HJ$2:$HJ$150=AR$1),0),$B61-1973)</f>
        <v>5284</v>
      </c>
      <c r="AS61" cm="1">
        <f t="array" ref="AS61">INDEX(GMWSCEN!$A$2:$HJ$150,MATCH(1,(GMWSCEN!$HI$2:$HI$150=AS$3)*(GMWSCEN!$HJ$2:$HJ$150=AS$1),0),$B61-1973)</f>
        <v>59845</v>
      </c>
      <c r="AT61" cm="1">
        <f t="array" ref="AT61">INDEX(GMWSCEN!$A$2:$HJ$150,MATCH(1,(GMWSCEN!$HI$2:$HI$150=AT$3)*(GMWSCEN!$HJ$2:$HJ$150=AT$1),0),$B61-1973)</f>
        <v>229800</v>
      </c>
      <c r="AU61" cm="1">
        <f t="array" ref="AU61">INDEX(GMWSCEN!$A$2:$HJ$150,MATCH(1,(GMWSCEN!$HI$2:$HI$150=AU$3)*(GMWSCEN!$HJ$2:$HJ$150=AU$1),0),$B61-1973)</f>
        <v>193552</v>
      </c>
      <c r="AV61" cm="1">
        <f t="array" ref="AV61">INDEX(GMWSCEN!$A$2:$HJ$150,MATCH(1,(GMWSCEN!$HI$2:$HI$150=AV$3)*(GMWSCEN!$HJ$2:$HJ$150=AV$1),0),$B61-1973)</f>
        <v>327266.8</v>
      </c>
      <c r="AW61" cm="1">
        <f t="array" ref="AW61">INDEX(GMWSCEN!$A$2:$HJ$150,MATCH(1,(GMWSCEN!$HI$2:$HI$150=AW$3)*(GMWSCEN!$HJ$2:$HJ$150=AW$1),0),$B61-1973)</f>
        <v>60.255650000000003</v>
      </c>
      <c r="AX61" cm="1">
        <f t="array" ref="AX61">INDEX(GMWSCEN!$A$2:$HJ$150,MATCH(1,(GMWSCEN!$HI$2:$HI$150=AX$3)*(GMWSCEN!$HJ$2:$HJ$150=AX$1),0),$B61-1973)</f>
        <v>64.5</v>
      </c>
      <c r="AY61" cm="1">
        <f t="array" ref="AY61">INDEX(GMWSCEN!$A$2:$HJ$150,MATCH(1,(GMWSCEN!$HI$2:$HI$150=AY$3)*(GMWSCEN!$HJ$2:$HJ$150=AY$1),0),$B61-1973)</f>
        <v>5.875</v>
      </c>
      <c r="AZ61" cm="1">
        <f t="array" ref="AZ61">INDEX(GMWSCEN!$A$2:$HJ$150,MATCH(1,(GMWSCEN!$HI$2:$HI$150=AZ$3)*(GMWSCEN!$HJ$2:$HJ$150=AZ$1),0),$B61-1973)</f>
        <v>29013</v>
      </c>
      <c r="BA61" cm="1">
        <f t="array" ref="BA61">INDEX(GMWSCEN!$A$2:$HJ$150,MATCH(1,(GMWSCEN!$HI$2:$HI$150=BA$3)*(GMWSCEN!$HJ$2:$HJ$150=BA$1),0),$B61-1973)</f>
        <v>74.5</v>
      </c>
      <c r="BB61" cm="1">
        <f t="array" ref="BB61">INDEX(GMWSCEN!$A$2:$HJ$150,MATCH(1,(GMWSCEN!$HI$2:$HI$150=BB$3)*(GMWSCEN!$HJ$2:$HJ$150=BB$1),0),$B61-1973)</f>
        <v>28338</v>
      </c>
      <c r="BC61" cm="1">
        <f t="array" ref="BC61">INDEX(GMWSCEN!$A$2:$HJ$150,MATCH(1,(GMWSCEN!$HI$2:$HI$150=BC$3)*(GMWSCEN!$HJ$2:$HJ$150=BC$1),0),$B61-1973)</f>
        <v>10.199999999999999</v>
      </c>
      <c r="BD61" cm="1">
        <f t="array" ref="BD61">INDEX(GMWSCEN!$A$2:$HJ$150,MATCH(1,(GMWSCEN!$HI$2:$HI$150=BD$3)*(GMWSCEN!$HJ$2:$HJ$150=BD$1),0),$B61-1973)</f>
        <v>-1.865578</v>
      </c>
      <c r="BE61" cm="1">
        <f t="array" ref="BE61">INDEX(GMWSCEN!$A$2:$HJ$150,MATCH(1,(GMWSCEN!$HI$2:$HI$150=BE$3)*(GMWSCEN!$HJ$2:$HJ$150=BE$1),0),$B61-1973)</f>
        <v>321218</v>
      </c>
      <c r="BF61" cm="1">
        <f t="array" ref="BF61">INDEX(GMWSCEN!$A$2:$HJ$150,MATCH(1,(GMWSCEN!$HI$2:$HI$150=BF$3)*(GMWSCEN!$HJ$2:$HJ$150=BF$1),0),$B61-1973)</f>
        <v>12329</v>
      </c>
      <c r="BG61" cm="1">
        <f t="array" ref="BG61">INDEX(GMWSCEN!$A$2:$HJ$150,MATCH(1,(GMWSCEN!$HI$2:$HI$150=BG$3)*(GMWSCEN!$HJ$2:$HJ$150=BG$1),0),$B61-1973)</f>
        <v>-11287</v>
      </c>
      <c r="BH61" cm="1">
        <f t="array" ref="BH61">INDEX(GMWSCEN!$A$2:$HJ$150,MATCH(1,(GMWSCEN!$HI$2:$HI$150=BH$3)*(GMWSCEN!$HJ$2:$HJ$150=BH$1),0),$B61-1973)</f>
        <v>65848</v>
      </c>
      <c r="BI61" cm="1">
        <f t="array" ref="BI61">INDEX(GMWSCEN!$A$2:$HJ$150,MATCH(1,(GMWSCEN!$HI$2:$HI$150=BI$3)*(GMWSCEN!$HJ$2:$HJ$150=BI$1),0),$B61-1973)</f>
        <v>991</v>
      </c>
      <c r="BJ61" cm="1">
        <f t="array" ref="BJ61">INDEX(GMWSCEN!$A$2:$HJ$150,MATCH(1,(GMWSCEN!$HI$2:$HI$150=BJ$3)*(GMWSCEN!$HJ$2:$HJ$150=BJ$1),0),$B61-1973)</f>
        <v>5284</v>
      </c>
      <c r="BK61" cm="1">
        <f t="array" ref="BK61">INDEX(GMWSCEN!$A$2:$HJ$150,MATCH(1,(GMWSCEN!$HI$2:$HI$150=BK$3)*(GMWSCEN!$HJ$2:$HJ$150=BK$1),0),$B61-1973)</f>
        <v>59845</v>
      </c>
      <c r="BL61" cm="1">
        <f t="array" ref="BL61">INDEX(GMWSCEN!$A$2:$HJ$150,MATCH(1,(GMWSCEN!$HI$2:$HI$150=BL$3)*(GMWSCEN!$HJ$2:$HJ$150=BL$1),0),$B61-1973)</f>
        <v>229800</v>
      </c>
      <c r="BM61" cm="1">
        <f t="array" ref="BM61">INDEX(GMWSCEN!$A$2:$HJ$150,MATCH(1,(GMWSCEN!$HI$2:$HI$150=BM$3)*(GMWSCEN!$HJ$2:$HJ$150=BM$1),0),$B61-1973)</f>
        <v>193552</v>
      </c>
      <c r="BN61" cm="1">
        <f t="array" ref="BN61">INDEX(GMWSCEN!$A$2:$HJ$150,MATCH(1,(GMWSCEN!$HI$2:$HI$150=BN$3)*(GMWSCEN!$HJ$2:$HJ$150=BN$1),0),$B61-1973)</f>
        <v>327266.8</v>
      </c>
      <c r="BO61" cm="1">
        <f t="array" ref="BO61">INDEX(GMWSCEN!$A$2:$HJ$150,MATCH(1,(GMWSCEN!$HI$2:$HI$150=BO$3)*(GMWSCEN!$HJ$2:$HJ$150=BO$1),0),$B61-1973)</f>
        <v>60.255650000000003</v>
      </c>
      <c r="BP61" cm="1">
        <f t="array" ref="BP61">INDEX(GMWSCEN!$A$2:$HJ$150,MATCH(1,(GMWSCEN!$HI$2:$HI$150=BP$3)*(GMWSCEN!$HJ$2:$HJ$150=BP$1),0),$B61-1973)</f>
        <v>64.5</v>
      </c>
      <c r="BQ61" cm="1">
        <f t="array" ref="BQ61">INDEX(GMWSCEN!$A$2:$HJ$150,MATCH(1,(GMWSCEN!$HI$2:$HI$150=BQ$3)*(GMWSCEN!$HJ$2:$HJ$150=BQ$1),0),$B61-1973)</f>
        <v>5.875</v>
      </c>
      <c r="BR61" cm="1">
        <f t="array" ref="BR61">INDEX(GMWSCEN!$A$2:$HJ$150,MATCH(1,(GMWSCEN!$HI$2:$HI$150=BR$3)*(GMWSCEN!$HJ$2:$HJ$150=BR$1),0),$B61-1973)</f>
        <v>29013</v>
      </c>
      <c r="BS61" cm="1">
        <f t="array" ref="BS61">INDEX(GMWSCEN!$A$2:$HJ$150,MATCH(1,(GMWSCEN!$HI$2:$HI$150=BS$3)*(GMWSCEN!$HJ$2:$HJ$150=BS$1),0),$B61-1973)</f>
        <v>74.5</v>
      </c>
      <c r="BT61" cm="1">
        <f t="array" ref="BT61">INDEX(GMWSCEN!$A$2:$HJ$150,MATCH(1,(GMWSCEN!$HI$2:$HI$150=BT$3)*(GMWSCEN!$HJ$2:$HJ$150=BT$1),0),$B61-1973)</f>
        <v>28338</v>
      </c>
      <c r="BU61" cm="1">
        <f t="array" ref="BU61">INDEX(GMWSCEN!$A$2:$HJ$150,MATCH(1,(GMWSCEN!$HI$2:$HI$150=BU$3)*(GMWSCEN!$HJ$2:$HJ$150=BU$1),0),$B61-1973)</f>
        <v>10.199999999999999</v>
      </c>
      <c r="BV61" cm="1">
        <f t="array" ref="BV61">INDEX(GMWSCEN!$A$2:$HJ$150,MATCH(1,(GMWSCEN!$HI$2:$HI$150=BV$3)*(GMWSCEN!$HJ$2:$HJ$150=BV$1),0),$B61-1973)</f>
        <v>-1.865578</v>
      </c>
      <c r="BY61">
        <f t="shared" si="47"/>
        <v>1993</v>
      </c>
    </row>
    <row r="62" spans="1:153">
      <c r="B62">
        <f t="shared" si="44"/>
        <v>2035</v>
      </c>
      <c r="C62" cm="1">
        <f t="array" ref="C62">INDEX(GMWSCEN!$A$2:$HJ$150,MATCH(1,(GMWSCEN!$HI$2:$HI$150=C$3)*(GMWSCEN!$HJ$2:$HJ$150=C$1),0),$B62-1973)</f>
        <v>323400</v>
      </c>
      <c r="D62" cm="1">
        <f t="array" ref="D62">INDEX(GMWSCEN!$A$2:$HJ$150,MATCH(1,(GMWSCEN!$HI$2:$HI$150=D$3)*(GMWSCEN!$HJ$2:$HJ$150=D$1),0),$B62-1973)</f>
        <v>10500</v>
      </c>
      <c r="E62" cm="1">
        <f t="array" ref="E62">INDEX(GMWSCEN!$A$2:$HJ$150,MATCH(1,(GMWSCEN!$HI$2:$HI$150=E$3)*(GMWSCEN!$HJ$2:$HJ$150=E$1),0),$B62-1973)</f>
        <v>-9777</v>
      </c>
      <c r="F62" cm="1">
        <f t="array" ref="F62">INDEX(GMWSCEN!$A$2:$HJ$150,MATCH(1,(GMWSCEN!$HI$2:$HI$150=F$3)*(GMWSCEN!$HJ$2:$HJ$150=F$1),0),$B62-1973)</f>
        <v>67902</v>
      </c>
      <c r="G62" cm="1">
        <f t="array" ref="G62">INDEX(GMWSCEN!$A$2:$HJ$150,MATCH(1,(GMWSCEN!$HI$2:$HI$150=G$3)*(GMWSCEN!$HJ$2:$HJ$150=G$1),0),$B62-1973)</f>
        <v>671</v>
      </c>
      <c r="H62" cm="1">
        <f t="array" ref="H62">INDEX(GMWSCEN!$A$2:$HJ$150,MATCH(1,(GMWSCEN!$HI$2:$HI$150=H$3)*(GMWSCEN!$HJ$2:$HJ$150=H$1),0),$B62-1973)</f>
        <v>5333</v>
      </c>
      <c r="I62" cm="1">
        <f t="array" ref="I62">INDEX(GMWSCEN!$A$2:$HJ$150,MATCH(1,(GMWSCEN!$HI$2:$HI$150=I$3)*(GMWSCEN!$HJ$2:$HJ$150=I$1),0),$B62-1973)</f>
        <v>63458</v>
      </c>
      <c r="J62" cm="1">
        <f t="array" ref="J62">INDEX(GMWSCEN!$A$2:$HJ$150,MATCH(1,(GMWSCEN!$HI$2:$HI$150=J$3)*(GMWSCEN!$HJ$2:$HJ$150=J$1),0),$B62-1973)</f>
        <v>234900</v>
      </c>
      <c r="K62" cm="1">
        <f t="array" ref="K62">INDEX(GMWSCEN!$A$2:$HJ$150,MATCH(1,(GMWSCEN!$HI$2:$HI$150=K$3)*(GMWSCEN!$HJ$2:$HJ$150=K$1),0),$B62-1973)</f>
        <v>196921</v>
      </c>
      <c r="L62" cm="1">
        <f t="array" ref="L62">INDEX(GMWSCEN!$A$2:$HJ$150,MATCH(1,(GMWSCEN!$HI$2:$HI$150=L$3)*(GMWSCEN!$HJ$2:$HJ$150=L$1),0),$B62-1973)</f>
        <v>329133</v>
      </c>
      <c r="M62" cm="1">
        <f t="array" ref="M62">INDEX(GMWSCEN!$A$2:$HJ$150,MATCH(1,(GMWSCEN!$HI$2:$HI$150=M$3)*(GMWSCEN!$HJ$2:$HJ$150=M$1),0),$B62-1973)</f>
        <v>60.89085</v>
      </c>
      <c r="N62" cm="1">
        <f t="array" ref="N62">INDEX(GMWSCEN!$A$2:$HJ$150,MATCH(1,(GMWSCEN!$HI$2:$HI$150=N$3)*(GMWSCEN!$HJ$2:$HJ$150=N$1),0),$B62-1973)</f>
        <v>64.666659999999993</v>
      </c>
      <c r="O62" cm="1">
        <f t="array" ref="O62">INDEX(GMWSCEN!$A$2:$HJ$150,MATCH(1,(GMWSCEN!$HI$2:$HI$150=O$3)*(GMWSCEN!$HJ$2:$HJ$150=O$1),0),$B62-1973)</f>
        <v>5.375</v>
      </c>
      <c r="P62" cm="1">
        <f t="array" ref="P62">INDEX(GMWSCEN!$A$2:$HJ$150,MATCH(1,(GMWSCEN!$HI$2:$HI$150=P$3)*(GMWSCEN!$HJ$2:$HJ$150=P$1),0),$B62-1973)</f>
        <v>29155</v>
      </c>
      <c r="Q62" cm="1">
        <f t="array" ref="Q62">INDEX(GMWSCEN!$A$2:$HJ$150,MATCH(1,(GMWSCEN!$HI$2:$HI$150=Q$3)*(GMWSCEN!$HJ$2:$HJ$150=Q$1),0),$B62-1973)</f>
        <v>75.400000000000006</v>
      </c>
      <c r="R62" cm="1">
        <f t="array" ref="R62">INDEX(GMWSCEN!$A$2:$HJ$150,MATCH(1,(GMWSCEN!$HI$2:$HI$150=R$3)*(GMWSCEN!$HJ$2:$HJ$150=R$1),0),$B62-1973)</f>
        <v>28254</v>
      </c>
      <c r="S62" cm="1">
        <f t="array" ref="S62">INDEX(GMWSCEN!$A$2:$HJ$150,MATCH(1,(GMWSCEN!$HI$2:$HI$150=S$3)*(GMWSCEN!$HJ$2:$HJ$150=S$1),0),$B62-1973)</f>
        <v>10.3</v>
      </c>
      <c r="T62" cm="1">
        <f t="array" ref="T62">INDEX(GMWSCEN!$A$2:$HJ$150,MATCH(1,(GMWSCEN!$HI$2:$HI$150=T$3)*(GMWSCEN!$HJ$2:$HJ$150=T$1),0),$B62-1973)</f>
        <v>-1.757145</v>
      </c>
      <c r="U62" cm="1">
        <f t="array" ref="U62">INDEX(GMWSCEN!$A$2:$HJ$150,MATCH(1,(GMWSCEN!$HI$2:$HI$150=U$3)*(GMWSCEN!$HJ$2:$HJ$150=U$1),0),$B62-1973)</f>
        <v>323400</v>
      </c>
      <c r="V62" cm="1">
        <f t="array" ref="V62">INDEX(GMWSCEN!$A$2:$HJ$150,MATCH(1,(GMWSCEN!$HI$2:$HI$150=V$3)*(GMWSCEN!$HJ$2:$HJ$150=V$1),0),$B62-1973)</f>
        <v>10500</v>
      </c>
      <c r="W62" cm="1">
        <f t="array" ref="W62">INDEX(GMWSCEN!$A$2:$HJ$150,MATCH(1,(GMWSCEN!$HI$2:$HI$150=W$3)*(GMWSCEN!$HJ$2:$HJ$150=W$1),0),$B62-1973)</f>
        <v>-9777</v>
      </c>
      <c r="X62" cm="1">
        <f t="array" ref="X62">INDEX(GMWSCEN!$A$2:$HJ$150,MATCH(1,(GMWSCEN!$HI$2:$HI$150=X$3)*(GMWSCEN!$HJ$2:$HJ$150=X$1),0),$B62-1973)</f>
        <v>67902</v>
      </c>
      <c r="Y62" cm="1">
        <f t="array" ref="Y62">INDEX(GMWSCEN!$A$2:$HJ$150,MATCH(1,(GMWSCEN!$HI$2:$HI$150=Y$3)*(GMWSCEN!$HJ$2:$HJ$150=Y$1),0),$B62-1973)</f>
        <v>671</v>
      </c>
      <c r="Z62" cm="1">
        <f t="array" ref="Z62">INDEX(GMWSCEN!$A$2:$HJ$150,MATCH(1,(GMWSCEN!$HI$2:$HI$150=Z$3)*(GMWSCEN!$HJ$2:$HJ$150=Z$1),0),$B62-1973)</f>
        <v>5333</v>
      </c>
      <c r="AA62" cm="1">
        <f t="array" ref="AA62">INDEX(GMWSCEN!$A$2:$HJ$150,MATCH(1,(GMWSCEN!$HI$2:$HI$150=AA$3)*(GMWSCEN!$HJ$2:$HJ$150=AA$1),0),$B62-1973)</f>
        <v>63458</v>
      </c>
      <c r="AB62" cm="1">
        <f t="array" ref="AB62">INDEX(GMWSCEN!$A$2:$HJ$150,MATCH(1,(GMWSCEN!$HI$2:$HI$150=AB$3)*(GMWSCEN!$HJ$2:$HJ$150=AB$1),0),$B62-1973)</f>
        <v>234900</v>
      </c>
      <c r="AC62" cm="1">
        <f t="array" ref="AC62">INDEX(GMWSCEN!$A$2:$HJ$150,MATCH(1,(GMWSCEN!$HI$2:$HI$150=AC$3)*(GMWSCEN!$HJ$2:$HJ$150=AC$1),0),$B62-1973)</f>
        <v>196921</v>
      </c>
      <c r="AD62" cm="1">
        <f t="array" ref="AD62">INDEX(GMWSCEN!$A$2:$HJ$150,MATCH(1,(GMWSCEN!$HI$2:$HI$150=AD$3)*(GMWSCEN!$HJ$2:$HJ$150=AD$1),0),$B62-1973)</f>
        <v>329133</v>
      </c>
      <c r="AE62" cm="1">
        <f t="array" ref="AE62">INDEX(GMWSCEN!$A$2:$HJ$150,MATCH(1,(GMWSCEN!$HI$2:$HI$150=AE$3)*(GMWSCEN!$HJ$2:$HJ$150=AE$1),0),$B62-1973)</f>
        <v>60.89085</v>
      </c>
      <c r="AF62" cm="1">
        <f t="array" ref="AF62">INDEX(GMWSCEN!$A$2:$HJ$150,MATCH(1,(GMWSCEN!$HI$2:$HI$150=AF$3)*(GMWSCEN!$HJ$2:$HJ$150=AF$1),0),$B62-1973)</f>
        <v>64.666659999999993</v>
      </c>
      <c r="AG62" cm="1">
        <f t="array" ref="AG62">INDEX(GMWSCEN!$A$2:$HJ$150,MATCH(1,(GMWSCEN!$HI$2:$HI$150=AG$3)*(GMWSCEN!$HJ$2:$HJ$150=AG$1),0),$B62-1973)</f>
        <v>5.375</v>
      </c>
      <c r="AH62" cm="1">
        <f t="array" ref="AH62">INDEX(GMWSCEN!$A$2:$HJ$150,MATCH(1,(GMWSCEN!$HI$2:$HI$150=AH$3)*(GMWSCEN!$HJ$2:$HJ$150=AH$1),0),$B62-1973)</f>
        <v>29155</v>
      </c>
      <c r="AI62" cm="1">
        <f t="array" ref="AI62">INDEX(GMWSCEN!$A$2:$HJ$150,MATCH(1,(GMWSCEN!$HI$2:$HI$150=AI$3)*(GMWSCEN!$HJ$2:$HJ$150=AI$1),0),$B62-1973)</f>
        <v>75.400000000000006</v>
      </c>
      <c r="AJ62" cm="1">
        <f t="array" ref="AJ62">INDEX(GMWSCEN!$A$2:$HJ$150,MATCH(1,(GMWSCEN!$HI$2:$HI$150=AJ$3)*(GMWSCEN!$HJ$2:$HJ$150=AJ$1),0),$B62-1973)</f>
        <v>28254</v>
      </c>
      <c r="AK62" cm="1">
        <f t="array" ref="AK62">INDEX(GMWSCEN!$A$2:$HJ$150,MATCH(1,(GMWSCEN!$HI$2:$HI$150=AK$3)*(GMWSCEN!$HJ$2:$HJ$150=AK$1),0),$B62-1973)</f>
        <v>10.3</v>
      </c>
      <c r="AL62" cm="1">
        <f t="array" ref="AL62">INDEX(GMWSCEN!$A$2:$HJ$150,MATCH(1,(GMWSCEN!$HI$2:$HI$150=AL$3)*(GMWSCEN!$HJ$2:$HJ$150=AL$1),0),$B62-1973)</f>
        <v>-1.757145</v>
      </c>
      <c r="AM62" cm="1">
        <f t="array" ref="AM62">INDEX(GMWSCEN!$A$2:$HJ$150,MATCH(1,(GMWSCEN!$HI$2:$HI$150=AM$3)*(GMWSCEN!$HJ$2:$HJ$150=AM$1),0),$B62-1973)</f>
        <v>323400</v>
      </c>
      <c r="AN62" cm="1">
        <f t="array" ref="AN62">INDEX(GMWSCEN!$A$2:$HJ$150,MATCH(1,(GMWSCEN!$HI$2:$HI$150=AN$3)*(GMWSCEN!$HJ$2:$HJ$150=AN$1),0),$B62-1973)</f>
        <v>10500</v>
      </c>
      <c r="AO62" cm="1">
        <f t="array" ref="AO62">INDEX(GMWSCEN!$A$2:$HJ$150,MATCH(1,(GMWSCEN!$HI$2:$HI$150=AO$3)*(GMWSCEN!$HJ$2:$HJ$150=AO$1),0),$B62-1973)</f>
        <v>-9777</v>
      </c>
      <c r="AP62" cm="1">
        <f t="array" ref="AP62">INDEX(GMWSCEN!$A$2:$HJ$150,MATCH(1,(GMWSCEN!$HI$2:$HI$150=AP$3)*(GMWSCEN!$HJ$2:$HJ$150=AP$1),0),$B62-1973)</f>
        <v>67902</v>
      </c>
      <c r="AQ62" cm="1">
        <f t="array" ref="AQ62">INDEX(GMWSCEN!$A$2:$HJ$150,MATCH(1,(GMWSCEN!$HI$2:$HI$150=AQ$3)*(GMWSCEN!$HJ$2:$HJ$150=AQ$1),0),$B62-1973)</f>
        <v>671</v>
      </c>
      <c r="AR62" cm="1">
        <f t="array" ref="AR62">INDEX(GMWSCEN!$A$2:$HJ$150,MATCH(1,(GMWSCEN!$HI$2:$HI$150=AR$3)*(GMWSCEN!$HJ$2:$HJ$150=AR$1),0),$B62-1973)</f>
        <v>5333</v>
      </c>
      <c r="AS62" cm="1">
        <f t="array" ref="AS62">INDEX(GMWSCEN!$A$2:$HJ$150,MATCH(1,(GMWSCEN!$HI$2:$HI$150=AS$3)*(GMWSCEN!$HJ$2:$HJ$150=AS$1),0),$B62-1973)</f>
        <v>63458</v>
      </c>
      <c r="AT62" cm="1">
        <f t="array" ref="AT62">INDEX(GMWSCEN!$A$2:$HJ$150,MATCH(1,(GMWSCEN!$HI$2:$HI$150=AT$3)*(GMWSCEN!$HJ$2:$HJ$150=AT$1),0),$B62-1973)</f>
        <v>234900</v>
      </c>
      <c r="AU62" cm="1">
        <f t="array" ref="AU62">INDEX(GMWSCEN!$A$2:$HJ$150,MATCH(1,(GMWSCEN!$HI$2:$HI$150=AU$3)*(GMWSCEN!$HJ$2:$HJ$150=AU$1),0),$B62-1973)</f>
        <v>196921</v>
      </c>
      <c r="AV62" cm="1">
        <f t="array" ref="AV62">INDEX(GMWSCEN!$A$2:$HJ$150,MATCH(1,(GMWSCEN!$HI$2:$HI$150=AV$3)*(GMWSCEN!$HJ$2:$HJ$150=AV$1),0),$B62-1973)</f>
        <v>329133</v>
      </c>
      <c r="AW62" cm="1">
        <f t="array" ref="AW62">INDEX(GMWSCEN!$A$2:$HJ$150,MATCH(1,(GMWSCEN!$HI$2:$HI$150=AW$3)*(GMWSCEN!$HJ$2:$HJ$150=AW$1),0),$B62-1973)</f>
        <v>60.89085</v>
      </c>
      <c r="AX62" cm="1">
        <f t="array" ref="AX62">INDEX(GMWSCEN!$A$2:$HJ$150,MATCH(1,(GMWSCEN!$HI$2:$HI$150=AX$3)*(GMWSCEN!$HJ$2:$HJ$150=AX$1),0),$B62-1973)</f>
        <v>64.666659999999993</v>
      </c>
      <c r="AY62" cm="1">
        <f t="array" ref="AY62">INDEX(GMWSCEN!$A$2:$HJ$150,MATCH(1,(GMWSCEN!$HI$2:$HI$150=AY$3)*(GMWSCEN!$HJ$2:$HJ$150=AY$1),0),$B62-1973)</f>
        <v>5.375</v>
      </c>
      <c r="AZ62" cm="1">
        <f t="array" ref="AZ62">INDEX(GMWSCEN!$A$2:$HJ$150,MATCH(1,(GMWSCEN!$HI$2:$HI$150=AZ$3)*(GMWSCEN!$HJ$2:$HJ$150=AZ$1),0),$B62-1973)</f>
        <v>29155</v>
      </c>
      <c r="BA62" cm="1">
        <f t="array" ref="BA62">INDEX(GMWSCEN!$A$2:$HJ$150,MATCH(1,(GMWSCEN!$HI$2:$HI$150=BA$3)*(GMWSCEN!$HJ$2:$HJ$150=BA$1),0),$B62-1973)</f>
        <v>75.400000000000006</v>
      </c>
      <c r="BB62" cm="1">
        <f t="array" ref="BB62">INDEX(GMWSCEN!$A$2:$HJ$150,MATCH(1,(GMWSCEN!$HI$2:$HI$150=BB$3)*(GMWSCEN!$HJ$2:$HJ$150=BB$1),0),$B62-1973)</f>
        <v>28254</v>
      </c>
      <c r="BC62" cm="1">
        <f t="array" ref="BC62">INDEX(GMWSCEN!$A$2:$HJ$150,MATCH(1,(GMWSCEN!$HI$2:$HI$150=BC$3)*(GMWSCEN!$HJ$2:$HJ$150=BC$1),0),$B62-1973)</f>
        <v>10.3</v>
      </c>
      <c r="BD62" cm="1">
        <f t="array" ref="BD62">INDEX(GMWSCEN!$A$2:$HJ$150,MATCH(1,(GMWSCEN!$HI$2:$HI$150=BD$3)*(GMWSCEN!$HJ$2:$HJ$150=BD$1),0),$B62-1973)</f>
        <v>-1.757145</v>
      </c>
      <c r="BE62" cm="1">
        <f t="array" ref="BE62">INDEX(GMWSCEN!$A$2:$HJ$150,MATCH(1,(GMWSCEN!$HI$2:$HI$150=BE$3)*(GMWSCEN!$HJ$2:$HJ$150=BE$1),0),$B62-1973)</f>
        <v>323400</v>
      </c>
      <c r="BF62" cm="1">
        <f t="array" ref="BF62">INDEX(GMWSCEN!$A$2:$HJ$150,MATCH(1,(GMWSCEN!$HI$2:$HI$150=BF$3)*(GMWSCEN!$HJ$2:$HJ$150=BF$1),0),$B62-1973)</f>
        <v>10500</v>
      </c>
      <c r="BG62" cm="1">
        <f t="array" ref="BG62">INDEX(GMWSCEN!$A$2:$HJ$150,MATCH(1,(GMWSCEN!$HI$2:$HI$150=BG$3)*(GMWSCEN!$HJ$2:$HJ$150=BG$1),0),$B62-1973)</f>
        <v>-9777</v>
      </c>
      <c r="BH62" cm="1">
        <f t="array" ref="BH62">INDEX(GMWSCEN!$A$2:$HJ$150,MATCH(1,(GMWSCEN!$HI$2:$HI$150=BH$3)*(GMWSCEN!$HJ$2:$HJ$150=BH$1),0),$B62-1973)</f>
        <v>67902</v>
      </c>
      <c r="BI62" cm="1">
        <f t="array" ref="BI62">INDEX(GMWSCEN!$A$2:$HJ$150,MATCH(1,(GMWSCEN!$HI$2:$HI$150=BI$3)*(GMWSCEN!$HJ$2:$HJ$150=BI$1),0),$B62-1973)</f>
        <v>671</v>
      </c>
      <c r="BJ62" cm="1">
        <f t="array" ref="BJ62">INDEX(GMWSCEN!$A$2:$HJ$150,MATCH(1,(GMWSCEN!$HI$2:$HI$150=BJ$3)*(GMWSCEN!$HJ$2:$HJ$150=BJ$1),0),$B62-1973)</f>
        <v>5333</v>
      </c>
      <c r="BK62" cm="1">
        <f t="array" ref="BK62">INDEX(GMWSCEN!$A$2:$HJ$150,MATCH(1,(GMWSCEN!$HI$2:$HI$150=BK$3)*(GMWSCEN!$HJ$2:$HJ$150=BK$1),0),$B62-1973)</f>
        <v>63458</v>
      </c>
      <c r="BL62" cm="1">
        <f t="array" ref="BL62">INDEX(GMWSCEN!$A$2:$HJ$150,MATCH(1,(GMWSCEN!$HI$2:$HI$150=BL$3)*(GMWSCEN!$HJ$2:$HJ$150=BL$1),0),$B62-1973)</f>
        <v>234900</v>
      </c>
      <c r="BM62" cm="1">
        <f t="array" ref="BM62">INDEX(GMWSCEN!$A$2:$HJ$150,MATCH(1,(GMWSCEN!$HI$2:$HI$150=BM$3)*(GMWSCEN!$HJ$2:$HJ$150=BM$1),0),$B62-1973)</f>
        <v>196921</v>
      </c>
      <c r="BN62" cm="1">
        <f t="array" ref="BN62">INDEX(GMWSCEN!$A$2:$HJ$150,MATCH(1,(GMWSCEN!$HI$2:$HI$150=BN$3)*(GMWSCEN!$HJ$2:$HJ$150=BN$1),0),$B62-1973)</f>
        <v>329133</v>
      </c>
      <c r="BO62" cm="1">
        <f t="array" ref="BO62">INDEX(GMWSCEN!$A$2:$HJ$150,MATCH(1,(GMWSCEN!$HI$2:$HI$150=BO$3)*(GMWSCEN!$HJ$2:$HJ$150=BO$1),0),$B62-1973)</f>
        <v>60.89085</v>
      </c>
      <c r="BP62" cm="1">
        <f t="array" ref="BP62">INDEX(GMWSCEN!$A$2:$HJ$150,MATCH(1,(GMWSCEN!$HI$2:$HI$150=BP$3)*(GMWSCEN!$HJ$2:$HJ$150=BP$1),0),$B62-1973)</f>
        <v>64.666659999999993</v>
      </c>
      <c r="BQ62" cm="1">
        <f t="array" ref="BQ62">INDEX(GMWSCEN!$A$2:$HJ$150,MATCH(1,(GMWSCEN!$HI$2:$HI$150=BQ$3)*(GMWSCEN!$HJ$2:$HJ$150=BQ$1),0),$B62-1973)</f>
        <v>5.375</v>
      </c>
      <c r="BR62" cm="1">
        <f t="array" ref="BR62">INDEX(GMWSCEN!$A$2:$HJ$150,MATCH(1,(GMWSCEN!$HI$2:$HI$150=BR$3)*(GMWSCEN!$HJ$2:$HJ$150=BR$1),0),$B62-1973)</f>
        <v>29155</v>
      </c>
      <c r="BS62" cm="1">
        <f t="array" ref="BS62">INDEX(GMWSCEN!$A$2:$HJ$150,MATCH(1,(GMWSCEN!$HI$2:$HI$150=BS$3)*(GMWSCEN!$HJ$2:$HJ$150=BS$1),0),$B62-1973)</f>
        <v>75.400000000000006</v>
      </c>
      <c r="BT62" cm="1">
        <f t="array" ref="BT62">INDEX(GMWSCEN!$A$2:$HJ$150,MATCH(1,(GMWSCEN!$HI$2:$HI$150=BT$3)*(GMWSCEN!$HJ$2:$HJ$150=BT$1),0),$B62-1973)</f>
        <v>28254</v>
      </c>
      <c r="BU62" cm="1">
        <f t="array" ref="BU62">INDEX(GMWSCEN!$A$2:$HJ$150,MATCH(1,(GMWSCEN!$HI$2:$HI$150=BU$3)*(GMWSCEN!$HJ$2:$HJ$150=BU$1),0),$B62-1973)</f>
        <v>10.3</v>
      </c>
      <c r="BV62" cm="1">
        <f t="array" ref="BV62">INDEX(GMWSCEN!$A$2:$HJ$150,MATCH(1,(GMWSCEN!$HI$2:$HI$150=BV$3)*(GMWSCEN!$HJ$2:$HJ$150=BV$1),0),$B62-1973)</f>
        <v>-1.757145</v>
      </c>
      <c r="BY62">
        <f t="shared" si="47"/>
        <v>1993</v>
      </c>
    </row>
    <row r="63" spans="1:153">
      <c r="A63">
        <v>1994</v>
      </c>
      <c r="B63">
        <f t="shared" si="44"/>
        <v>2036</v>
      </c>
      <c r="C63" cm="1">
        <f t="array" ref="C63">INDEX(GMWSCEN!$A$2:$HJ$150,MATCH(1,(GMWSCEN!$HI$2:$HI$150=C$3)*(GMWSCEN!$HJ$2:$HJ$150=C$1),0),$B63-1973)</f>
        <v>326585</v>
      </c>
      <c r="D63" cm="1">
        <f t="array" ref="D63">INDEX(GMWSCEN!$A$2:$HJ$150,MATCH(1,(GMWSCEN!$HI$2:$HI$150=D$3)*(GMWSCEN!$HJ$2:$HJ$150=D$1),0),$B63-1973)</f>
        <v>13013</v>
      </c>
      <c r="E63" cm="1">
        <f t="array" ref="E63">INDEX(GMWSCEN!$A$2:$HJ$150,MATCH(1,(GMWSCEN!$HI$2:$HI$150=E$3)*(GMWSCEN!$HJ$2:$HJ$150=E$1),0),$B63-1973)</f>
        <v>-9260.9989999999998</v>
      </c>
      <c r="F63" cm="1">
        <f t="array" ref="F63">INDEX(GMWSCEN!$A$2:$HJ$150,MATCH(1,(GMWSCEN!$HI$2:$HI$150=F$3)*(GMWSCEN!$HJ$2:$HJ$150=F$1),0),$B63-1973)</f>
        <v>68979</v>
      </c>
      <c r="G63" cm="1">
        <f t="array" ref="G63">INDEX(GMWSCEN!$A$2:$HJ$150,MATCH(1,(GMWSCEN!$HI$2:$HI$150=G$3)*(GMWSCEN!$HJ$2:$HJ$150=G$1),0),$B63-1973)</f>
        <v>3691</v>
      </c>
      <c r="H63" cm="1">
        <f t="array" ref="H63">INDEX(GMWSCEN!$A$2:$HJ$150,MATCH(1,(GMWSCEN!$HI$2:$HI$150=H$3)*(GMWSCEN!$HJ$2:$HJ$150=H$1),0),$B63-1973)</f>
        <v>5371</v>
      </c>
      <c r="I63" cm="1">
        <f t="array" ref="I63">INDEX(GMWSCEN!$A$2:$HJ$150,MATCH(1,(GMWSCEN!$HI$2:$HI$150=I$3)*(GMWSCEN!$HJ$2:$HJ$150=I$1),0),$B63-1973)</f>
        <v>65089</v>
      </c>
      <c r="J63" cm="1">
        <f t="array" ref="J63">INDEX(GMWSCEN!$A$2:$HJ$150,MATCH(1,(GMWSCEN!$HI$2:$HI$150=J$3)*(GMWSCEN!$HJ$2:$HJ$150=J$1),0),$B63-1973)</f>
        <v>249800</v>
      </c>
      <c r="K63" cm="1">
        <f t="array" ref="K63">INDEX(GMWSCEN!$A$2:$HJ$150,MATCH(1,(GMWSCEN!$HI$2:$HI$150=K$3)*(GMWSCEN!$HJ$2:$HJ$150=K$1),0),$B63-1973)</f>
        <v>199797</v>
      </c>
      <c r="L63" cm="1">
        <f t="array" ref="L63">INDEX(GMWSCEN!$A$2:$HJ$150,MATCH(1,(GMWSCEN!$HI$2:$HI$150=L$3)*(GMWSCEN!$HJ$2:$HJ$150=L$1),0),$B63-1973)</f>
        <v>331628.79999999999</v>
      </c>
      <c r="M63" cm="1">
        <f t="array" ref="M63">INDEX(GMWSCEN!$A$2:$HJ$150,MATCH(1,(GMWSCEN!$HI$2:$HI$150=M$3)*(GMWSCEN!$HJ$2:$HJ$150=M$1),0),$B63-1973)</f>
        <v>61.177639999999997</v>
      </c>
      <c r="N63" cm="1">
        <f t="array" ref="N63">INDEX(GMWSCEN!$A$2:$HJ$150,MATCH(1,(GMWSCEN!$HI$2:$HI$150=N$3)*(GMWSCEN!$HJ$2:$HJ$150=N$1),0),$B63-1973)</f>
        <v>64.766670000000005</v>
      </c>
      <c r="O63" cm="1">
        <f t="array" ref="O63">INDEX(GMWSCEN!$A$2:$HJ$150,MATCH(1,(GMWSCEN!$HI$2:$HI$150=O$3)*(GMWSCEN!$HJ$2:$HJ$150=O$1),0),$B63-1973)</f>
        <v>5.125</v>
      </c>
      <c r="P63" cm="1">
        <f t="array" ref="P63">INDEX(GMWSCEN!$A$2:$HJ$150,MATCH(1,(GMWSCEN!$HI$2:$HI$150=P$3)*(GMWSCEN!$HJ$2:$HJ$150=P$1),0),$B63-1973)</f>
        <v>29755</v>
      </c>
      <c r="Q63" cm="1">
        <f t="array" ref="Q63">INDEX(GMWSCEN!$A$2:$HJ$150,MATCH(1,(GMWSCEN!$HI$2:$HI$150=Q$3)*(GMWSCEN!$HJ$2:$HJ$150=Q$1),0),$B63-1973)</f>
        <v>76.5</v>
      </c>
      <c r="R63" cm="1">
        <f t="array" ref="R63">INDEX(GMWSCEN!$A$2:$HJ$150,MATCH(1,(GMWSCEN!$HI$2:$HI$150=R$3)*(GMWSCEN!$HJ$2:$HJ$150=R$1),0),$B63-1973)</f>
        <v>27930</v>
      </c>
      <c r="S63" cm="1">
        <f t="array" ref="S63">INDEX(GMWSCEN!$A$2:$HJ$150,MATCH(1,(GMWSCEN!$HI$2:$HI$150=S$3)*(GMWSCEN!$HJ$2:$HJ$150=S$1),0),$B63-1973)</f>
        <v>9.9</v>
      </c>
      <c r="T63" cm="1">
        <f t="array" ref="T63">INDEX(GMWSCEN!$A$2:$HJ$150,MATCH(1,(GMWSCEN!$HI$2:$HI$150=T$3)*(GMWSCEN!$HJ$2:$HJ$150=T$1),0),$B63-1973)</f>
        <v>-1.5326500000000001</v>
      </c>
      <c r="U63" cm="1">
        <f t="array" ref="U63">INDEX(GMWSCEN!$A$2:$HJ$150,MATCH(1,(GMWSCEN!$HI$2:$HI$150=U$3)*(GMWSCEN!$HJ$2:$HJ$150=U$1),0),$B63-1973)</f>
        <v>326585</v>
      </c>
      <c r="V63" cm="1">
        <f t="array" ref="V63">INDEX(GMWSCEN!$A$2:$HJ$150,MATCH(1,(GMWSCEN!$HI$2:$HI$150=V$3)*(GMWSCEN!$HJ$2:$HJ$150=V$1),0),$B63-1973)</f>
        <v>13013</v>
      </c>
      <c r="W63" cm="1">
        <f t="array" ref="W63">INDEX(GMWSCEN!$A$2:$HJ$150,MATCH(1,(GMWSCEN!$HI$2:$HI$150=W$3)*(GMWSCEN!$HJ$2:$HJ$150=W$1),0),$B63-1973)</f>
        <v>-9260.9989999999998</v>
      </c>
      <c r="X63" cm="1">
        <f t="array" ref="X63">INDEX(GMWSCEN!$A$2:$HJ$150,MATCH(1,(GMWSCEN!$HI$2:$HI$150=X$3)*(GMWSCEN!$HJ$2:$HJ$150=X$1),0),$B63-1973)</f>
        <v>68979</v>
      </c>
      <c r="Y63" cm="1">
        <f t="array" ref="Y63">INDEX(GMWSCEN!$A$2:$HJ$150,MATCH(1,(GMWSCEN!$HI$2:$HI$150=Y$3)*(GMWSCEN!$HJ$2:$HJ$150=Y$1),0),$B63-1973)</f>
        <v>3691</v>
      </c>
      <c r="Z63" cm="1">
        <f t="array" ref="Z63">INDEX(GMWSCEN!$A$2:$HJ$150,MATCH(1,(GMWSCEN!$HI$2:$HI$150=Z$3)*(GMWSCEN!$HJ$2:$HJ$150=Z$1),0),$B63-1973)</f>
        <v>5371</v>
      </c>
      <c r="AA63" cm="1">
        <f t="array" ref="AA63">INDEX(GMWSCEN!$A$2:$HJ$150,MATCH(1,(GMWSCEN!$HI$2:$HI$150=AA$3)*(GMWSCEN!$HJ$2:$HJ$150=AA$1),0),$B63-1973)</f>
        <v>65089</v>
      </c>
      <c r="AB63" cm="1">
        <f t="array" ref="AB63">INDEX(GMWSCEN!$A$2:$HJ$150,MATCH(1,(GMWSCEN!$HI$2:$HI$150=AB$3)*(GMWSCEN!$HJ$2:$HJ$150=AB$1),0),$B63-1973)</f>
        <v>249800</v>
      </c>
      <c r="AC63" cm="1">
        <f t="array" ref="AC63">INDEX(GMWSCEN!$A$2:$HJ$150,MATCH(1,(GMWSCEN!$HI$2:$HI$150=AC$3)*(GMWSCEN!$HJ$2:$HJ$150=AC$1),0),$B63-1973)</f>
        <v>199797</v>
      </c>
      <c r="AD63" cm="1">
        <f t="array" ref="AD63">INDEX(GMWSCEN!$A$2:$HJ$150,MATCH(1,(GMWSCEN!$HI$2:$HI$150=AD$3)*(GMWSCEN!$HJ$2:$HJ$150=AD$1),0),$B63-1973)</f>
        <v>331628.79999999999</v>
      </c>
      <c r="AE63" cm="1">
        <f t="array" ref="AE63">INDEX(GMWSCEN!$A$2:$HJ$150,MATCH(1,(GMWSCEN!$HI$2:$HI$150=AE$3)*(GMWSCEN!$HJ$2:$HJ$150=AE$1),0),$B63-1973)</f>
        <v>61.177639999999997</v>
      </c>
      <c r="AF63" cm="1">
        <f t="array" ref="AF63">INDEX(GMWSCEN!$A$2:$HJ$150,MATCH(1,(GMWSCEN!$HI$2:$HI$150=AF$3)*(GMWSCEN!$HJ$2:$HJ$150=AF$1),0),$B63-1973)</f>
        <v>64.766670000000005</v>
      </c>
      <c r="AG63" cm="1">
        <f t="array" ref="AG63">INDEX(GMWSCEN!$A$2:$HJ$150,MATCH(1,(GMWSCEN!$HI$2:$HI$150=AG$3)*(GMWSCEN!$HJ$2:$HJ$150=AG$1),0),$B63-1973)</f>
        <v>5.125</v>
      </c>
      <c r="AH63" cm="1">
        <f t="array" ref="AH63">INDEX(GMWSCEN!$A$2:$HJ$150,MATCH(1,(GMWSCEN!$HI$2:$HI$150=AH$3)*(GMWSCEN!$HJ$2:$HJ$150=AH$1),0),$B63-1973)</f>
        <v>29755</v>
      </c>
      <c r="AI63" cm="1">
        <f t="array" ref="AI63">INDEX(GMWSCEN!$A$2:$HJ$150,MATCH(1,(GMWSCEN!$HI$2:$HI$150=AI$3)*(GMWSCEN!$HJ$2:$HJ$150=AI$1),0),$B63-1973)</f>
        <v>76.5</v>
      </c>
      <c r="AJ63" cm="1">
        <f t="array" ref="AJ63">INDEX(GMWSCEN!$A$2:$HJ$150,MATCH(1,(GMWSCEN!$HI$2:$HI$150=AJ$3)*(GMWSCEN!$HJ$2:$HJ$150=AJ$1),0),$B63-1973)</f>
        <v>27930</v>
      </c>
      <c r="AK63" cm="1">
        <f t="array" ref="AK63">INDEX(GMWSCEN!$A$2:$HJ$150,MATCH(1,(GMWSCEN!$HI$2:$HI$150=AK$3)*(GMWSCEN!$HJ$2:$HJ$150=AK$1),0),$B63-1973)</f>
        <v>9.9</v>
      </c>
      <c r="AL63" cm="1">
        <f t="array" ref="AL63">INDEX(GMWSCEN!$A$2:$HJ$150,MATCH(1,(GMWSCEN!$HI$2:$HI$150=AL$3)*(GMWSCEN!$HJ$2:$HJ$150=AL$1),0),$B63-1973)</f>
        <v>-1.5326500000000001</v>
      </c>
      <c r="AM63" cm="1">
        <f t="array" ref="AM63">INDEX(GMWSCEN!$A$2:$HJ$150,MATCH(1,(GMWSCEN!$HI$2:$HI$150=AM$3)*(GMWSCEN!$HJ$2:$HJ$150=AM$1),0),$B63-1973)</f>
        <v>326585</v>
      </c>
      <c r="AN63" cm="1">
        <f t="array" ref="AN63">INDEX(GMWSCEN!$A$2:$HJ$150,MATCH(1,(GMWSCEN!$HI$2:$HI$150=AN$3)*(GMWSCEN!$HJ$2:$HJ$150=AN$1),0),$B63-1973)</f>
        <v>13013</v>
      </c>
      <c r="AO63" cm="1">
        <f t="array" ref="AO63">INDEX(GMWSCEN!$A$2:$HJ$150,MATCH(1,(GMWSCEN!$HI$2:$HI$150=AO$3)*(GMWSCEN!$HJ$2:$HJ$150=AO$1),0),$B63-1973)</f>
        <v>-9260.9989999999998</v>
      </c>
      <c r="AP63" cm="1">
        <f t="array" ref="AP63">INDEX(GMWSCEN!$A$2:$HJ$150,MATCH(1,(GMWSCEN!$HI$2:$HI$150=AP$3)*(GMWSCEN!$HJ$2:$HJ$150=AP$1),0),$B63-1973)</f>
        <v>68979</v>
      </c>
      <c r="AQ63" cm="1">
        <f t="array" ref="AQ63">INDEX(GMWSCEN!$A$2:$HJ$150,MATCH(1,(GMWSCEN!$HI$2:$HI$150=AQ$3)*(GMWSCEN!$HJ$2:$HJ$150=AQ$1),0),$B63-1973)</f>
        <v>3691</v>
      </c>
      <c r="AR63" cm="1">
        <f t="array" ref="AR63">INDEX(GMWSCEN!$A$2:$HJ$150,MATCH(1,(GMWSCEN!$HI$2:$HI$150=AR$3)*(GMWSCEN!$HJ$2:$HJ$150=AR$1),0),$B63-1973)</f>
        <v>5371</v>
      </c>
      <c r="AS63" cm="1">
        <f t="array" ref="AS63">INDEX(GMWSCEN!$A$2:$HJ$150,MATCH(1,(GMWSCEN!$HI$2:$HI$150=AS$3)*(GMWSCEN!$HJ$2:$HJ$150=AS$1),0),$B63-1973)</f>
        <v>65089</v>
      </c>
      <c r="AT63" cm="1">
        <f t="array" ref="AT63">INDEX(GMWSCEN!$A$2:$HJ$150,MATCH(1,(GMWSCEN!$HI$2:$HI$150=AT$3)*(GMWSCEN!$HJ$2:$HJ$150=AT$1),0),$B63-1973)</f>
        <v>249800</v>
      </c>
      <c r="AU63" cm="1">
        <f t="array" ref="AU63">INDEX(GMWSCEN!$A$2:$HJ$150,MATCH(1,(GMWSCEN!$HI$2:$HI$150=AU$3)*(GMWSCEN!$HJ$2:$HJ$150=AU$1),0),$B63-1973)</f>
        <v>199797</v>
      </c>
      <c r="AV63" cm="1">
        <f t="array" ref="AV63">INDEX(GMWSCEN!$A$2:$HJ$150,MATCH(1,(GMWSCEN!$HI$2:$HI$150=AV$3)*(GMWSCEN!$HJ$2:$HJ$150=AV$1),0),$B63-1973)</f>
        <v>331628.79999999999</v>
      </c>
      <c r="AW63" cm="1">
        <f t="array" ref="AW63">INDEX(GMWSCEN!$A$2:$HJ$150,MATCH(1,(GMWSCEN!$HI$2:$HI$150=AW$3)*(GMWSCEN!$HJ$2:$HJ$150=AW$1),0),$B63-1973)</f>
        <v>61.177639999999997</v>
      </c>
      <c r="AX63" cm="1">
        <f t="array" ref="AX63">INDEX(GMWSCEN!$A$2:$HJ$150,MATCH(1,(GMWSCEN!$HI$2:$HI$150=AX$3)*(GMWSCEN!$HJ$2:$HJ$150=AX$1),0),$B63-1973)</f>
        <v>64.766670000000005</v>
      </c>
      <c r="AY63" cm="1">
        <f t="array" ref="AY63">INDEX(GMWSCEN!$A$2:$HJ$150,MATCH(1,(GMWSCEN!$HI$2:$HI$150=AY$3)*(GMWSCEN!$HJ$2:$HJ$150=AY$1),0),$B63-1973)</f>
        <v>5.125</v>
      </c>
      <c r="AZ63" cm="1">
        <f t="array" ref="AZ63">INDEX(GMWSCEN!$A$2:$HJ$150,MATCH(1,(GMWSCEN!$HI$2:$HI$150=AZ$3)*(GMWSCEN!$HJ$2:$HJ$150=AZ$1),0),$B63-1973)</f>
        <v>29755</v>
      </c>
      <c r="BA63" cm="1">
        <f t="array" ref="BA63">INDEX(GMWSCEN!$A$2:$HJ$150,MATCH(1,(GMWSCEN!$HI$2:$HI$150=BA$3)*(GMWSCEN!$HJ$2:$HJ$150=BA$1),0),$B63-1973)</f>
        <v>76.5</v>
      </c>
      <c r="BB63" cm="1">
        <f t="array" ref="BB63">INDEX(GMWSCEN!$A$2:$HJ$150,MATCH(1,(GMWSCEN!$HI$2:$HI$150=BB$3)*(GMWSCEN!$HJ$2:$HJ$150=BB$1),0),$B63-1973)</f>
        <v>27930</v>
      </c>
      <c r="BC63" cm="1">
        <f t="array" ref="BC63">INDEX(GMWSCEN!$A$2:$HJ$150,MATCH(1,(GMWSCEN!$HI$2:$HI$150=BC$3)*(GMWSCEN!$HJ$2:$HJ$150=BC$1),0),$B63-1973)</f>
        <v>9.9</v>
      </c>
      <c r="BD63" cm="1">
        <f t="array" ref="BD63">INDEX(GMWSCEN!$A$2:$HJ$150,MATCH(1,(GMWSCEN!$HI$2:$HI$150=BD$3)*(GMWSCEN!$HJ$2:$HJ$150=BD$1),0),$B63-1973)</f>
        <v>-1.5326500000000001</v>
      </c>
      <c r="BE63" cm="1">
        <f t="array" ref="BE63">INDEX(GMWSCEN!$A$2:$HJ$150,MATCH(1,(GMWSCEN!$HI$2:$HI$150=BE$3)*(GMWSCEN!$HJ$2:$HJ$150=BE$1),0),$B63-1973)</f>
        <v>326585</v>
      </c>
      <c r="BF63" cm="1">
        <f t="array" ref="BF63">INDEX(GMWSCEN!$A$2:$HJ$150,MATCH(1,(GMWSCEN!$HI$2:$HI$150=BF$3)*(GMWSCEN!$HJ$2:$HJ$150=BF$1),0),$B63-1973)</f>
        <v>13013</v>
      </c>
      <c r="BG63" cm="1">
        <f t="array" ref="BG63">INDEX(GMWSCEN!$A$2:$HJ$150,MATCH(1,(GMWSCEN!$HI$2:$HI$150=BG$3)*(GMWSCEN!$HJ$2:$HJ$150=BG$1),0),$B63-1973)</f>
        <v>-9260.9989999999998</v>
      </c>
      <c r="BH63" cm="1">
        <f t="array" ref="BH63">INDEX(GMWSCEN!$A$2:$HJ$150,MATCH(1,(GMWSCEN!$HI$2:$HI$150=BH$3)*(GMWSCEN!$HJ$2:$HJ$150=BH$1),0),$B63-1973)</f>
        <v>68979</v>
      </c>
      <c r="BI63" cm="1">
        <f t="array" ref="BI63">INDEX(GMWSCEN!$A$2:$HJ$150,MATCH(1,(GMWSCEN!$HI$2:$HI$150=BI$3)*(GMWSCEN!$HJ$2:$HJ$150=BI$1),0),$B63-1973)</f>
        <v>3691</v>
      </c>
      <c r="BJ63" cm="1">
        <f t="array" ref="BJ63">INDEX(GMWSCEN!$A$2:$HJ$150,MATCH(1,(GMWSCEN!$HI$2:$HI$150=BJ$3)*(GMWSCEN!$HJ$2:$HJ$150=BJ$1),0),$B63-1973)</f>
        <v>5371</v>
      </c>
      <c r="BK63" cm="1">
        <f t="array" ref="BK63">INDEX(GMWSCEN!$A$2:$HJ$150,MATCH(1,(GMWSCEN!$HI$2:$HI$150=BK$3)*(GMWSCEN!$HJ$2:$HJ$150=BK$1),0),$B63-1973)</f>
        <v>65089</v>
      </c>
      <c r="BL63" cm="1">
        <f t="array" ref="BL63">INDEX(GMWSCEN!$A$2:$HJ$150,MATCH(1,(GMWSCEN!$HI$2:$HI$150=BL$3)*(GMWSCEN!$HJ$2:$HJ$150=BL$1),0),$B63-1973)</f>
        <v>249800</v>
      </c>
      <c r="BM63" cm="1">
        <f t="array" ref="BM63">INDEX(GMWSCEN!$A$2:$HJ$150,MATCH(1,(GMWSCEN!$HI$2:$HI$150=BM$3)*(GMWSCEN!$HJ$2:$HJ$150=BM$1),0),$B63-1973)</f>
        <v>199797</v>
      </c>
      <c r="BN63" cm="1">
        <f t="array" ref="BN63">INDEX(GMWSCEN!$A$2:$HJ$150,MATCH(1,(GMWSCEN!$HI$2:$HI$150=BN$3)*(GMWSCEN!$HJ$2:$HJ$150=BN$1),0),$B63-1973)</f>
        <v>331628.79999999999</v>
      </c>
      <c r="BO63" cm="1">
        <f t="array" ref="BO63">INDEX(GMWSCEN!$A$2:$HJ$150,MATCH(1,(GMWSCEN!$HI$2:$HI$150=BO$3)*(GMWSCEN!$HJ$2:$HJ$150=BO$1),0),$B63-1973)</f>
        <v>61.177639999999997</v>
      </c>
      <c r="BP63" cm="1">
        <f t="array" ref="BP63">INDEX(GMWSCEN!$A$2:$HJ$150,MATCH(1,(GMWSCEN!$HI$2:$HI$150=BP$3)*(GMWSCEN!$HJ$2:$HJ$150=BP$1),0),$B63-1973)</f>
        <v>64.766670000000005</v>
      </c>
      <c r="BQ63" cm="1">
        <f t="array" ref="BQ63">INDEX(GMWSCEN!$A$2:$HJ$150,MATCH(1,(GMWSCEN!$HI$2:$HI$150=BQ$3)*(GMWSCEN!$HJ$2:$HJ$150=BQ$1),0),$B63-1973)</f>
        <v>5.125</v>
      </c>
      <c r="BR63" cm="1">
        <f t="array" ref="BR63">INDEX(GMWSCEN!$A$2:$HJ$150,MATCH(1,(GMWSCEN!$HI$2:$HI$150=BR$3)*(GMWSCEN!$HJ$2:$HJ$150=BR$1),0),$B63-1973)</f>
        <v>29755</v>
      </c>
      <c r="BS63" cm="1">
        <f t="array" ref="BS63">INDEX(GMWSCEN!$A$2:$HJ$150,MATCH(1,(GMWSCEN!$HI$2:$HI$150=BS$3)*(GMWSCEN!$HJ$2:$HJ$150=BS$1),0),$B63-1973)</f>
        <v>76.5</v>
      </c>
      <c r="BT63" cm="1">
        <f t="array" ref="BT63">INDEX(GMWSCEN!$A$2:$HJ$150,MATCH(1,(GMWSCEN!$HI$2:$HI$150=BT$3)*(GMWSCEN!$HJ$2:$HJ$150=BT$1),0),$B63-1973)</f>
        <v>27930</v>
      </c>
      <c r="BU63" cm="1">
        <f t="array" ref="BU63">INDEX(GMWSCEN!$A$2:$HJ$150,MATCH(1,(GMWSCEN!$HI$2:$HI$150=BU$3)*(GMWSCEN!$HJ$2:$HJ$150=BU$1),0),$B63-1973)</f>
        <v>9.9</v>
      </c>
      <c r="BV63" cm="1">
        <f t="array" ref="BV63">INDEX(GMWSCEN!$A$2:$HJ$150,MATCH(1,(GMWSCEN!$HI$2:$HI$150=BV$3)*(GMWSCEN!$HJ$2:$HJ$150=BV$1),0),$B63-1973)</f>
        <v>-1.5326500000000001</v>
      </c>
      <c r="BY63">
        <f t="shared" si="47"/>
        <v>1993</v>
      </c>
      <c r="BZ63" t="str">
        <f t="shared" ref="BZ63" si="72">BY63&amp;"01"</f>
        <v>199301</v>
      </c>
    </row>
    <row r="64" spans="1:153">
      <c r="B64">
        <f t="shared" si="44"/>
        <v>2037</v>
      </c>
      <c r="C64" cm="1">
        <f t="array" ref="C64">INDEX(GMWSCEN!$A$2:$HJ$150,MATCH(1,(GMWSCEN!$HI$2:$HI$150=C$3)*(GMWSCEN!$HJ$2:$HJ$150=C$1),0),$B64-1973)</f>
        <v>329584</v>
      </c>
      <c r="D64" cm="1">
        <f t="array" ref="D64">INDEX(GMWSCEN!$A$2:$HJ$150,MATCH(1,(GMWSCEN!$HI$2:$HI$150=D$3)*(GMWSCEN!$HJ$2:$HJ$150=D$1),0),$B64-1973)</f>
        <v>14620</v>
      </c>
      <c r="E64" cm="1">
        <f t="array" ref="E64">INDEX(GMWSCEN!$A$2:$HJ$150,MATCH(1,(GMWSCEN!$HI$2:$HI$150=E$3)*(GMWSCEN!$HJ$2:$HJ$150=E$1),0),$B64-1973)</f>
        <v>-14303</v>
      </c>
      <c r="F64" cm="1">
        <f t="array" ref="F64">INDEX(GMWSCEN!$A$2:$HJ$150,MATCH(1,(GMWSCEN!$HI$2:$HI$150=F$3)*(GMWSCEN!$HJ$2:$HJ$150=F$1),0),$B64-1973)</f>
        <v>69162</v>
      </c>
      <c r="G64" cm="1">
        <f t="array" ref="G64">INDEX(GMWSCEN!$A$2:$HJ$150,MATCH(1,(GMWSCEN!$HI$2:$HI$150=G$3)*(GMWSCEN!$HJ$2:$HJ$150=G$1),0),$B64-1973)</f>
        <v>345</v>
      </c>
      <c r="H64" cm="1">
        <f t="array" ref="H64">INDEX(GMWSCEN!$A$2:$HJ$150,MATCH(1,(GMWSCEN!$HI$2:$HI$150=H$3)*(GMWSCEN!$HJ$2:$HJ$150=H$1),0),$B64-1973)</f>
        <v>5368</v>
      </c>
      <c r="I64" cm="1">
        <f t="array" ref="I64">INDEX(GMWSCEN!$A$2:$HJ$150,MATCH(1,(GMWSCEN!$HI$2:$HI$150=I$3)*(GMWSCEN!$HJ$2:$HJ$150=I$1),0),$B64-1973)</f>
        <v>60227</v>
      </c>
      <c r="J64" cm="1">
        <f t="array" ref="J64">INDEX(GMWSCEN!$A$2:$HJ$150,MATCH(1,(GMWSCEN!$HI$2:$HI$150=J$3)*(GMWSCEN!$HJ$2:$HJ$150=J$1),0),$B64-1973)</f>
        <v>262900</v>
      </c>
      <c r="K64" cm="1">
        <f t="array" ref="K64">INDEX(GMWSCEN!$A$2:$HJ$150,MATCH(1,(GMWSCEN!$HI$2:$HI$150=K$3)*(GMWSCEN!$HJ$2:$HJ$150=K$1),0),$B64-1973)</f>
        <v>200690</v>
      </c>
      <c r="L64" cm="1">
        <f t="array" ref="L64">INDEX(GMWSCEN!$A$2:$HJ$150,MATCH(1,(GMWSCEN!$HI$2:$HI$150=L$3)*(GMWSCEN!$HJ$2:$HJ$150=L$1),0),$B64-1973)</f>
        <v>333365.5</v>
      </c>
      <c r="M64" cm="1">
        <f t="array" ref="M64">INDEX(GMWSCEN!$A$2:$HJ$150,MATCH(1,(GMWSCEN!$HI$2:$HI$150=M$3)*(GMWSCEN!$HJ$2:$HJ$150=M$1),0),$B64-1973)</f>
        <v>60.891910000000003</v>
      </c>
      <c r="N64" cm="1">
        <f t="array" ref="N64">INDEX(GMWSCEN!$A$2:$HJ$150,MATCH(1,(GMWSCEN!$HI$2:$HI$150=N$3)*(GMWSCEN!$HJ$2:$HJ$150=N$1),0),$B64-1973)</f>
        <v>65.7</v>
      </c>
      <c r="O64" cm="1">
        <f t="array" ref="O64">INDEX(GMWSCEN!$A$2:$HJ$150,MATCH(1,(GMWSCEN!$HI$2:$HI$150=O$3)*(GMWSCEN!$HJ$2:$HJ$150=O$1),0),$B64-1973)</f>
        <v>5.125</v>
      </c>
      <c r="P64" cm="1">
        <f t="array" ref="P64">INDEX(GMWSCEN!$A$2:$HJ$150,MATCH(1,(GMWSCEN!$HI$2:$HI$150=P$3)*(GMWSCEN!$HJ$2:$HJ$150=P$1),0),$B64-1973)</f>
        <v>30311</v>
      </c>
      <c r="Q64" cm="1">
        <f t="array" ref="Q64">INDEX(GMWSCEN!$A$2:$HJ$150,MATCH(1,(GMWSCEN!$HI$2:$HI$150=Q$3)*(GMWSCEN!$HJ$2:$HJ$150=Q$1),0),$B64-1973)</f>
        <v>78.2</v>
      </c>
      <c r="R64" cm="1">
        <f t="array" ref="R64">INDEX(GMWSCEN!$A$2:$HJ$150,MATCH(1,(GMWSCEN!$HI$2:$HI$150=R$3)*(GMWSCEN!$HJ$2:$HJ$150=R$1),0),$B64-1973)</f>
        <v>27929</v>
      </c>
      <c r="S64" cm="1">
        <f t="array" ref="S64">INDEX(GMWSCEN!$A$2:$HJ$150,MATCH(1,(GMWSCEN!$HI$2:$HI$150=S$3)*(GMWSCEN!$HJ$2:$HJ$150=S$1),0),$B64-1973)</f>
        <v>9.6999999999999993</v>
      </c>
      <c r="T64" cm="1">
        <f t="array" ref="T64">INDEX(GMWSCEN!$A$2:$HJ$150,MATCH(1,(GMWSCEN!$HI$2:$HI$150=T$3)*(GMWSCEN!$HJ$2:$HJ$150=T$1),0),$B64-1973)</f>
        <v>-1.140881</v>
      </c>
      <c r="U64" cm="1">
        <f t="array" ref="U64">INDEX(GMWSCEN!$A$2:$HJ$150,MATCH(1,(GMWSCEN!$HI$2:$HI$150=U$3)*(GMWSCEN!$HJ$2:$HJ$150=U$1),0),$B64-1973)</f>
        <v>329584</v>
      </c>
      <c r="V64" cm="1">
        <f t="array" ref="V64">INDEX(GMWSCEN!$A$2:$HJ$150,MATCH(1,(GMWSCEN!$HI$2:$HI$150=V$3)*(GMWSCEN!$HJ$2:$HJ$150=V$1),0),$B64-1973)</f>
        <v>14620</v>
      </c>
      <c r="W64" cm="1">
        <f t="array" ref="W64">INDEX(GMWSCEN!$A$2:$HJ$150,MATCH(1,(GMWSCEN!$HI$2:$HI$150=W$3)*(GMWSCEN!$HJ$2:$HJ$150=W$1),0),$B64-1973)</f>
        <v>-14303</v>
      </c>
      <c r="X64" cm="1">
        <f t="array" ref="X64">INDEX(GMWSCEN!$A$2:$HJ$150,MATCH(1,(GMWSCEN!$HI$2:$HI$150=X$3)*(GMWSCEN!$HJ$2:$HJ$150=X$1),0),$B64-1973)</f>
        <v>69162</v>
      </c>
      <c r="Y64" cm="1">
        <f t="array" ref="Y64">INDEX(GMWSCEN!$A$2:$HJ$150,MATCH(1,(GMWSCEN!$HI$2:$HI$150=Y$3)*(GMWSCEN!$HJ$2:$HJ$150=Y$1),0),$B64-1973)</f>
        <v>345</v>
      </c>
      <c r="Z64" cm="1">
        <f t="array" ref="Z64">INDEX(GMWSCEN!$A$2:$HJ$150,MATCH(1,(GMWSCEN!$HI$2:$HI$150=Z$3)*(GMWSCEN!$HJ$2:$HJ$150=Z$1),0),$B64-1973)</f>
        <v>5368</v>
      </c>
      <c r="AA64" cm="1">
        <f t="array" ref="AA64">INDEX(GMWSCEN!$A$2:$HJ$150,MATCH(1,(GMWSCEN!$HI$2:$HI$150=AA$3)*(GMWSCEN!$HJ$2:$HJ$150=AA$1),0),$B64-1973)</f>
        <v>60227</v>
      </c>
      <c r="AB64" cm="1">
        <f t="array" ref="AB64">INDEX(GMWSCEN!$A$2:$HJ$150,MATCH(1,(GMWSCEN!$HI$2:$HI$150=AB$3)*(GMWSCEN!$HJ$2:$HJ$150=AB$1),0),$B64-1973)</f>
        <v>262900</v>
      </c>
      <c r="AC64" cm="1">
        <f t="array" ref="AC64">INDEX(GMWSCEN!$A$2:$HJ$150,MATCH(1,(GMWSCEN!$HI$2:$HI$150=AC$3)*(GMWSCEN!$HJ$2:$HJ$150=AC$1),0),$B64-1973)</f>
        <v>200690</v>
      </c>
      <c r="AD64" cm="1">
        <f t="array" ref="AD64">INDEX(GMWSCEN!$A$2:$HJ$150,MATCH(1,(GMWSCEN!$HI$2:$HI$150=AD$3)*(GMWSCEN!$HJ$2:$HJ$150=AD$1),0),$B64-1973)</f>
        <v>333365.5</v>
      </c>
      <c r="AE64" cm="1">
        <f t="array" ref="AE64">INDEX(GMWSCEN!$A$2:$HJ$150,MATCH(1,(GMWSCEN!$HI$2:$HI$150=AE$3)*(GMWSCEN!$HJ$2:$HJ$150=AE$1),0),$B64-1973)</f>
        <v>60.891910000000003</v>
      </c>
      <c r="AF64" cm="1">
        <f t="array" ref="AF64">INDEX(GMWSCEN!$A$2:$HJ$150,MATCH(1,(GMWSCEN!$HI$2:$HI$150=AF$3)*(GMWSCEN!$HJ$2:$HJ$150=AF$1),0),$B64-1973)</f>
        <v>65.7</v>
      </c>
      <c r="AG64" cm="1">
        <f t="array" ref="AG64">INDEX(GMWSCEN!$A$2:$HJ$150,MATCH(1,(GMWSCEN!$HI$2:$HI$150=AG$3)*(GMWSCEN!$HJ$2:$HJ$150=AG$1),0),$B64-1973)</f>
        <v>5.125</v>
      </c>
      <c r="AH64" cm="1">
        <f t="array" ref="AH64">INDEX(GMWSCEN!$A$2:$HJ$150,MATCH(1,(GMWSCEN!$HI$2:$HI$150=AH$3)*(GMWSCEN!$HJ$2:$HJ$150=AH$1),0),$B64-1973)</f>
        <v>30311</v>
      </c>
      <c r="AI64" cm="1">
        <f t="array" ref="AI64">INDEX(GMWSCEN!$A$2:$HJ$150,MATCH(1,(GMWSCEN!$HI$2:$HI$150=AI$3)*(GMWSCEN!$HJ$2:$HJ$150=AI$1),0),$B64-1973)</f>
        <v>78.2</v>
      </c>
      <c r="AJ64" cm="1">
        <f t="array" ref="AJ64">INDEX(GMWSCEN!$A$2:$HJ$150,MATCH(1,(GMWSCEN!$HI$2:$HI$150=AJ$3)*(GMWSCEN!$HJ$2:$HJ$150=AJ$1),0),$B64-1973)</f>
        <v>27929</v>
      </c>
      <c r="AK64" cm="1">
        <f t="array" ref="AK64">INDEX(GMWSCEN!$A$2:$HJ$150,MATCH(1,(GMWSCEN!$HI$2:$HI$150=AK$3)*(GMWSCEN!$HJ$2:$HJ$150=AK$1),0),$B64-1973)</f>
        <v>9.6999999999999993</v>
      </c>
      <c r="AL64" cm="1">
        <f t="array" ref="AL64">INDEX(GMWSCEN!$A$2:$HJ$150,MATCH(1,(GMWSCEN!$HI$2:$HI$150=AL$3)*(GMWSCEN!$HJ$2:$HJ$150=AL$1),0),$B64-1973)</f>
        <v>-1.140881</v>
      </c>
      <c r="AM64" cm="1">
        <f t="array" ref="AM64">INDEX(GMWSCEN!$A$2:$HJ$150,MATCH(1,(GMWSCEN!$HI$2:$HI$150=AM$3)*(GMWSCEN!$HJ$2:$HJ$150=AM$1),0),$B64-1973)</f>
        <v>329584</v>
      </c>
      <c r="AN64" cm="1">
        <f t="array" ref="AN64">INDEX(GMWSCEN!$A$2:$HJ$150,MATCH(1,(GMWSCEN!$HI$2:$HI$150=AN$3)*(GMWSCEN!$HJ$2:$HJ$150=AN$1),0),$B64-1973)</f>
        <v>14620</v>
      </c>
      <c r="AO64" cm="1">
        <f t="array" ref="AO64">INDEX(GMWSCEN!$A$2:$HJ$150,MATCH(1,(GMWSCEN!$HI$2:$HI$150=AO$3)*(GMWSCEN!$HJ$2:$HJ$150=AO$1),0),$B64-1973)</f>
        <v>-14303</v>
      </c>
      <c r="AP64" cm="1">
        <f t="array" ref="AP64">INDEX(GMWSCEN!$A$2:$HJ$150,MATCH(1,(GMWSCEN!$HI$2:$HI$150=AP$3)*(GMWSCEN!$HJ$2:$HJ$150=AP$1),0),$B64-1973)</f>
        <v>69162</v>
      </c>
      <c r="AQ64" cm="1">
        <f t="array" ref="AQ64">INDEX(GMWSCEN!$A$2:$HJ$150,MATCH(1,(GMWSCEN!$HI$2:$HI$150=AQ$3)*(GMWSCEN!$HJ$2:$HJ$150=AQ$1),0),$B64-1973)</f>
        <v>345</v>
      </c>
      <c r="AR64" cm="1">
        <f t="array" ref="AR64">INDEX(GMWSCEN!$A$2:$HJ$150,MATCH(1,(GMWSCEN!$HI$2:$HI$150=AR$3)*(GMWSCEN!$HJ$2:$HJ$150=AR$1),0),$B64-1973)</f>
        <v>5368</v>
      </c>
      <c r="AS64" cm="1">
        <f t="array" ref="AS64">INDEX(GMWSCEN!$A$2:$HJ$150,MATCH(1,(GMWSCEN!$HI$2:$HI$150=AS$3)*(GMWSCEN!$HJ$2:$HJ$150=AS$1),0),$B64-1973)</f>
        <v>60227</v>
      </c>
      <c r="AT64" cm="1">
        <f t="array" ref="AT64">INDEX(GMWSCEN!$A$2:$HJ$150,MATCH(1,(GMWSCEN!$HI$2:$HI$150=AT$3)*(GMWSCEN!$HJ$2:$HJ$150=AT$1),0),$B64-1973)</f>
        <v>262900</v>
      </c>
      <c r="AU64" cm="1">
        <f t="array" ref="AU64">INDEX(GMWSCEN!$A$2:$HJ$150,MATCH(1,(GMWSCEN!$HI$2:$HI$150=AU$3)*(GMWSCEN!$HJ$2:$HJ$150=AU$1),0),$B64-1973)</f>
        <v>200690</v>
      </c>
      <c r="AV64" cm="1">
        <f t="array" ref="AV64">INDEX(GMWSCEN!$A$2:$HJ$150,MATCH(1,(GMWSCEN!$HI$2:$HI$150=AV$3)*(GMWSCEN!$HJ$2:$HJ$150=AV$1),0),$B64-1973)</f>
        <v>333365.5</v>
      </c>
      <c r="AW64" cm="1">
        <f t="array" ref="AW64">INDEX(GMWSCEN!$A$2:$HJ$150,MATCH(1,(GMWSCEN!$HI$2:$HI$150=AW$3)*(GMWSCEN!$HJ$2:$HJ$150=AW$1),0),$B64-1973)</f>
        <v>60.891910000000003</v>
      </c>
      <c r="AX64" cm="1">
        <f t="array" ref="AX64">INDEX(GMWSCEN!$A$2:$HJ$150,MATCH(1,(GMWSCEN!$HI$2:$HI$150=AX$3)*(GMWSCEN!$HJ$2:$HJ$150=AX$1),0),$B64-1973)</f>
        <v>65.7</v>
      </c>
      <c r="AY64" cm="1">
        <f t="array" ref="AY64">INDEX(GMWSCEN!$A$2:$HJ$150,MATCH(1,(GMWSCEN!$HI$2:$HI$150=AY$3)*(GMWSCEN!$HJ$2:$HJ$150=AY$1),0),$B64-1973)</f>
        <v>5.125</v>
      </c>
      <c r="AZ64" cm="1">
        <f t="array" ref="AZ64">INDEX(GMWSCEN!$A$2:$HJ$150,MATCH(1,(GMWSCEN!$HI$2:$HI$150=AZ$3)*(GMWSCEN!$HJ$2:$HJ$150=AZ$1),0),$B64-1973)</f>
        <v>30311</v>
      </c>
      <c r="BA64" cm="1">
        <f t="array" ref="BA64">INDEX(GMWSCEN!$A$2:$HJ$150,MATCH(1,(GMWSCEN!$HI$2:$HI$150=BA$3)*(GMWSCEN!$HJ$2:$HJ$150=BA$1),0),$B64-1973)</f>
        <v>78.2</v>
      </c>
      <c r="BB64" cm="1">
        <f t="array" ref="BB64">INDEX(GMWSCEN!$A$2:$HJ$150,MATCH(1,(GMWSCEN!$HI$2:$HI$150=BB$3)*(GMWSCEN!$HJ$2:$HJ$150=BB$1),0),$B64-1973)</f>
        <v>27929</v>
      </c>
      <c r="BC64" cm="1">
        <f t="array" ref="BC64">INDEX(GMWSCEN!$A$2:$HJ$150,MATCH(1,(GMWSCEN!$HI$2:$HI$150=BC$3)*(GMWSCEN!$HJ$2:$HJ$150=BC$1),0),$B64-1973)</f>
        <v>9.6999999999999993</v>
      </c>
      <c r="BD64" cm="1">
        <f t="array" ref="BD64">INDEX(GMWSCEN!$A$2:$HJ$150,MATCH(1,(GMWSCEN!$HI$2:$HI$150=BD$3)*(GMWSCEN!$HJ$2:$HJ$150=BD$1),0),$B64-1973)</f>
        <v>-1.140881</v>
      </c>
      <c r="BE64" cm="1">
        <f t="array" ref="BE64">INDEX(GMWSCEN!$A$2:$HJ$150,MATCH(1,(GMWSCEN!$HI$2:$HI$150=BE$3)*(GMWSCEN!$HJ$2:$HJ$150=BE$1),0),$B64-1973)</f>
        <v>329584</v>
      </c>
      <c r="BF64" cm="1">
        <f t="array" ref="BF64">INDEX(GMWSCEN!$A$2:$HJ$150,MATCH(1,(GMWSCEN!$HI$2:$HI$150=BF$3)*(GMWSCEN!$HJ$2:$HJ$150=BF$1),0),$B64-1973)</f>
        <v>14620</v>
      </c>
      <c r="BG64" cm="1">
        <f t="array" ref="BG64">INDEX(GMWSCEN!$A$2:$HJ$150,MATCH(1,(GMWSCEN!$HI$2:$HI$150=BG$3)*(GMWSCEN!$HJ$2:$HJ$150=BG$1),0),$B64-1973)</f>
        <v>-14303</v>
      </c>
      <c r="BH64" cm="1">
        <f t="array" ref="BH64">INDEX(GMWSCEN!$A$2:$HJ$150,MATCH(1,(GMWSCEN!$HI$2:$HI$150=BH$3)*(GMWSCEN!$HJ$2:$HJ$150=BH$1),0),$B64-1973)</f>
        <v>69162</v>
      </c>
      <c r="BI64" cm="1">
        <f t="array" ref="BI64">INDEX(GMWSCEN!$A$2:$HJ$150,MATCH(1,(GMWSCEN!$HI$2:$HI$150=BI$3)*(GMWSCEN!$HJ$2:$HJ$150=BI$1),0),$B64-1973)</f>
        <v>345</v>
      </c>
      <c r="BJ64" cm="1">
        <f t="array" ref="BJ64">INDEX(GMWSCEN!$A$2:$HJ$150,MATCH(1,(GMWSCEN!$HI$2:$HI$150=BJ$3)*(GMWSCEN!$HJ$2:$HJ$150=BJ$1),0),$B64-1973)</f>
        <v>5368</v>
      </c>
      <c r="BK64" cm="1">
        <f t="array" ref="BK64">INDEX(GMWSCEN!$A$2:$HJ$150,MATCH(1,(GMWSCEN!$HI$2:$HI$150=BK$3)*(GMWSCEN!$HJ$2:$HJ$150=BK$1),0),$B64-1973)</f>
        <v>60227</v>
      </c>
      <c r="BL64" cm="1">
        <f t="array" ref="BL64">INDEX(GMWSCEN!$A$2:$HJ$150,MATCH(1,(GMWSCEN!$HI$2:$HI$150=BL$3)*(GMWSCEN!$HJ$2:$HJ$150=BL$1),0),$B64-1973)</f>
        <v>262900</v>
      </c>
      <c r="BM64" cm="1">
        <f t="array" ref="BM64">INDEX(GMWSCEN!$A$2:$HJ$150,MATCH(1,(GMWSCEN!$HI$2:$HI$150=BM$3)*(GMWSCEN!$HJ$2:$HJ$150=BM$1),0),$B64-1973)</f>
        <v>200690</v>
      </c>
      <c r="BN64" cm="1">
        <f t="array" ref="BN64">INDEX(GMWSCEN!$A$2:$HJ$150,MATCH(1,(GMWSCEN!$HI$2:$HI$150=BN$3)*(GMWSCEN!$HJ$2:$HJ$150=BN$1),0),$B64-1973)</f>
        <v>333365.5</v>
      </c>
      <c r="BO64" cm="1">
        <f t="array" ref="BO64">INDEX(GMWSCEN!$A$2:$HJ$150,MATCH(1,(GMWSCEN!$HI$2:$HI$150=BO$3)*(GMWSCEN!$HJ$2:$HJ$150=BO$1),0),$B64-1973)</f>
        <v>60.891910000000003</v>
      </c>
      <c r="BP64" cm="1">
        <f t="array" ref="BP64">INDEX(GMWSCEN!$A$2:$HJ$150,MATCH(1,(GMWSCEN!$HI$2:$HI$150=BP$3)*(GMWSCEN!$HJ$2:$HJ$150=BP$1),0),$B64-1973)</f>
        <v>65.7</v>
      </c>
      <c r="BQ64" cm="1">
        <f t="array" ref="BQ64">INDEX(GMWSCEN!$A$2:$HJ$150,MATCH(1,(GMWSCEN!$HI$2:$HI$150=BQ$3)*(GMWSCEN!$HJ$2:$HJ$150=BQ$1),0),$B64-1973)</f>
        <v>5.125</v>
      </c>
      <c r="BR64" cm="1">
        <f t="array" ref="BR64">INDEX(GMWSCEN!$A$2:$HJ$150,MATCH(1,(GMWSCEN!$HI$2:$HI$150=BR$3)*(GMWSCEN!$HJ$2:$HJ$150=BR$1),0),$B64-1973)</f>
        <v>30311</v>
      </c>
      <c r="BS64" cm="1">
        <f t="array" ref="BS64">INDEX(GMWSCEN!$A$2:$HJ$150,MATCH(1,(GMWSCEN!$HI$2:$HI$150=BS$3)*(GMWSCEN!$HJ$2:$HJ$150=BS$1),0),$B64-1973)</f>
        <v>78.2</v>
      </c>
      <c r="BT64" cm="1">
        <f t="array" ref="BT64">INDEX(GMWSCEN!$A$2:$HJ$150,MATCH(1,(GMWSCEN!$HI$2:$HI$150=BT$3)*(GMWSCEN!$HJ$2:$HJ$150=BT$1),0),$B64-1973)</f>
        <v>27929</v>
      </c>
      <c r="BU64" cm="1">
        <f t="array" ref="BU64">INDEX(GMWSCEN!$A$2:$HJ$150,MATCH(1,(GMWSCEN!$HI$2:$HI$150=BU$3)*(GMWSCEN!$HJ$2:$HJ$150=BU$1),0),$B64-1973)</f>
        <v>9.6999999999999993</v>
      </c>
      <c r="BV64" cm="1">
        <f t="array" ref="BV64">INDEX(GMWSCEN!$A$2:$HJ$150,MATCH(1,(GMWSCEN!$HI$2:$HI$150=BV$3)*(GMWSCEN!$HJ$2:$HJ$150=BV$1),0),$B64-1973)</f>
        <v>-1.140881</v>
      </c>
      <c r="BY64">
        <f t="shared" si="47"/>
        <v>1994</v>
      </c>
    </row>
    <row r="65" spans="1:78">
      <c r="B65">
        <f t="shared" si="44"/>
        <v>2038</v>
      </c>
      <c r="C65" cm="1">
        <f t="array" ref="C65">INDEX(GMWSCEN!$A$2:$HJ$150,MATCH(1,(GMWSCEN!$HI$2:$HI$150=C$3)*(GMWSCEN!$HJ$2:$HJ$150=C$1),0),$B65-1973)</f>
        <v>332911</v>
      </c>
      <c r="D65" cm="1">
        <f t="array" ref="D65">INDEX(GMWSCEN!$A$2:$HJ$150,MATCH(1,(GMWSCEN!$HI$2:$HI$150=D$3)*(GMWSCEN!$HJ$2:$HJ$150=D$1),0),$B65-1973)</f>
        <v>10958</v>
      </c>
      <c r="E65" cm="1">
        <f t="array" ref="E65">INDEX(GMWSCEN!$A$2:$HJ$150,MATCH(1,(GMWSCEN!$HI$2:$HI$150=E$3)*(GMWSCEN!$HJ$2:$HJ$150=E$1),0),$B65-1973)</f>
        <v>-9929</v>
      </c>
      <c r="F65" cm="1">
        <f t="array" ref="F65">INDEX(GMWSCEN!$A$2:$HJ$150,MATCH(1,(GMWSCEN!$HI$2:$HI$150=F$3)*(GMWSCEN!$HJ$2:$HJ$150=F$1),0),$B65-1973)</f>
        <v>69279</v>
      </c>
      <c r="G65" cm="1">
        <f t="array" ref="G65">INDEX(GMWSCEN!$A$2:$HJ$150,MATCH(1,(GMWSCEN!$HI$2:$HI$150=G$3)*(GMWSCEN!$HJ$2:$HJ$150=G$1),0),$B65-1973)</f>
        <v>1058</v>
      </c>
      <c r="H65" cm="1">
        <f t="array" ref="H65">INDEX(GMWSCEN!$A$2:$HJ$150,MATCH(1,(GMWSCEN!$HI$2:$HI$150=H$3)*(GMWSCEN!$HJ$2:$HJ$150=H$1),0),$B65-1973)</f>
        <v>5433</v>
      </c>
      <c r="I65" cm="1">
        <f t="array" ref="I65">INDEX(GMWSCEN!$A$2:$HJ$150,MATCH(1,(GMWSCEN!$HI$2:$HI$150=I$3)*(GMWSCEN!$HJ$2:$HJ$150=I$1),0),$B65-1973)</f>
        <v>64783</v>
      </c>
      <c r="J65" cm="1">
        <f t="array" ref="J65">INDEX(GMWSCEN!$A$2:$HJ$150,MATCH(1,(GMWSCEN!$HI$2:$HI$150=J$3)*(GMWSCEN!$HJ$2:$HJ$150=J$1),0),$B65-1973)</f>
        <v>273500</v>
      </c>
      <c r="K65" cm="1">
        <f t="array" ref="K65">INDEX(GMWSCEN!$A$2:$HJ$150,MATCH(1,(GMWSCEN!$HI$2:$HI$150=K$3)*(GMWSCEN!$HJ$2:$HJ$150=K$1),0),$B65-1973)</f>
        <v>203292</v>
      </c>
      <c r="L65" cm="1">
        <f t="array" ref="L65">INDEX(GMWSCEN!$A$2:$HJ$150,MATCH(1,(GMWSCEN!$HI$2:$HI$150=L$3)*(GMWSCEN!$HJ$2:$HJ$150=L$1),0),$B65-1973)</f>
        <v>336031.5</v>
      </c>
      <c r="M65" cm="1">
        <f t="array" ref="M65">INDEX(GMWSCEN!$A$2:$HJ$150,MATCH(1,(GMWSCEN!$HI$2:$HI$150=M$3)*(GMWSCEN!$HJ$2:$HJ$150=M$1),0),$B65-1973)</f>
        <v>61.064970000000002</v>
      </c>
      <c r="N65" cm="1">
        <f t="array" ref="N65">INDEX(GMWSCEN!$A$2:$HJ$150,MATCH(1,(GMWSCEN!$HI$2:$HI$150=N$3)*(GMWSCEN!$HJ$2:$HJ$150=N$1),0),$B65-1973)</f>
        <v>65.633330000000001</v>
      </c>
      <c r="O65" cm="1">
        <f t="array" ref="O65">INDEX(GMWSCEN!$A$2:$HJ$150,MATCH(1,(GMWSCEN!$HI$2:$HI$150=O$3)*(GMWSCEN!$HJ$2:$HJ$150=O$1),0),$B65-1973)</f>
        <v>5.625</v>
      </c>
      <c r="P65" cm="1">
        <f t="array" ref="P65">INDEX(GMWSCEN!$A$2:$HJ$150,MATCH(1,(GMWSCEN!$HI$2:$HI$150=P$3)*(GMWSCEN!$HJ$2:$HJ$150=P$1),0),$B65-1973)</f>
        <v>30587</v>
      </c>
      <c r="Q65" cm="1">
        <f t="array" ref="Q65">INDEX(GMWSCEN!$A$2:$HJ$150,MATCH(1,(GMWSCEN!$HI$2:$HI$150=Q$3)*(GMWSCEN!$HJ$2:$HJ$150=Q$1),0),$B65-1973)</f>
        <v>78.7</v>
      </c>
      <c r="R65" cm="1">
        <f t="array" ref="R65">INDEX(GMWSCEN!$A$2:$HJ$150,MATCH(1,(GMWSCEN!$HI$2:$HI$150=R$3)*(GMWSCEN!$HJ$2:$HJ$150=R$1),0),$B65-1973)</f>
        <v>27779</v>
      </c>
      <c r="S65" cm="1">
        <f t="array" ref="S65">INDEX(GMWSCEN!$A$2:$HJ$150,MATCH(1,(GMWSCEN!$HI$2:$HI$150=S$3)*(GMWSCEN!$HJ$2:$HJ$150=S$1),0),$B65-1973)</f>
        <v>9.4</v>
      </c>
      <c r="T65" cm="1">
        <f t="array" ref="T65">INDEX(GMWSCEN!$A$2:$HJ$150,MATCH(1,(GMWSCEN!$HI$2:$HI$150=T$3)*(GMWSCEN!$HJ$2:$HJ$150=T$1),0),$B65-1973)</f>
        <v>-0.93297960000000002</v>
      </c>
      <c r="U65" cm="1">
        <f t="array" ref="U65">INDEX(GMWSCEN!$A$2:$HJ$150,MATCH(1,(GMWSCEN!$HI$2:$HI$150=U$3)*(GMWSCEN!$HJ$2:$HJ$150=U$1),0),$B65-1973)</f>
        <v>332911</v>
      </c>
      <c r="V65" cm="1">
        <f t="array" ref="V65">INDEX(GMWSCEN!$A$2:$HJ$150,MATCH(1,(GMWSCEN!$HI$2:$HI$150=V$3)*(GMWSCEN!$HJ$2:$HJ$150=V$1),0),$B65-1973)</f>
        <v>10958</v>
      </c>
      <c r="W65" cm="1">
        <f t="array" ref="W65">INDEX(GMWSCEN!$A$2:$HJ$150,MATCH(1,(GMWSCEN!$HI$2:$HI$150=W$3)*(GMWSCEN!$HJ$2:$HJ$150=W$1),0),$B65-1973)</f>
        <v>-9929</v>
      </c>
      <c r="X65" cm="1">
        <f t="array" ref="X65">INDEX(GMWSCEN!$A$2:$HJ$150,MATCH(1,(GMWSCEN!$HI$2:$HI$150=X$3)*(GMWSCEN!$HJ$2:$HJ$150=X$1),0),$B65-1973)</f>
        <v>69279</v>
      </c>
      <c r="Y65" cm="1">
        <f t="array" ref="Y65">INDEX(GMWSCEN!$A$2:$HJ$150,MATCH(1,(GMWSCEN!$HI$2:$HI$150=Y$3)*(GMWSCEN!$HJ$2:$HJ$150=Y$1),0),$B65-1973)</f>
        <v>1058</v>
      </c>
      <c r="Z65" cm="1">
        <f t="array" ref="Z65">INDEX(GMWSCEN!$A$2:$HJ$150,MATCH(1,(GMWSCEN!$HI$2:$HI$150=Z$3)*(GMWSCEN!$HJ$2:$HJ$150=Z$1),0),$B65-1973)</f>
        <v>5433</v>
      </c>
      <c r="AA65" cm="1">
        <f t="array" ref="AA65">INDEX(GMWSCEN!$A$2:$HJ$150,MATCH(1,(GMWSCEN!$HI$2:$HI$150=AA$3)*(GMWSCEN!$HJ$2:$HJ$150=AA$1),0),$B65-1973)</f>
        <v>64783</v>
      </c>
      <c r="AB65" cm="1">
        <f t="array" ref="AB65">INDEX(GMWSCEN!$A$2:$HJ$150,MATCH(1,(GMWSCEN!$HI$2:$HI$150=AB$3)*(GMWSCEN!$HJ$2:$HJ$150=AB$1),0),$B65-1973)</f>
        <v>273500</v>
      </c>
      <c r="AC65" cm="1">
        <f t="array" ref="AC65">INDEX(GMWSCEN!$A$2:$HJ$150,MATCH(1,(GMWSCEN!$HI$2:$HI$150=AC$3)*(GMWSCEN!$HJ$2:$HJ$150=AC$1),0),$B65-1973)</f>
        <v>203292</v>
      </c>
      <c r="AD65" cm="1">
        <f t="array" ref="AD65">INDEX(GMWSCEN!$A$2:$HJ$150,MATCH(1,(GMWSCEN!$HI$2:$HI$150=AD$3)*(GMWSCEN!$HJ$2:$HJ$150=AD$1),0),$B65-1973)</f>
        <v>336031.5</v>
      </c>
      <c r="AE65" cm="1">
        <f t="array" ref="AE65">INDEX(GMWSCEN!$A$2:$HJ$150,MATCH(1,(GMWSCEN!$HI$2:$HI$150=AE$3)*(GMWSCEN!$HJ$2:$HJ$150=AE$1),0),$B65-1973)</f>
        <v>61.064970000000002</v>
      </c>
      <c r="AF65" cm="1">
        <f t="array" ref="AF65">INDEX(GMWSCEN!$A$2:$HJ$150,MATCH(1,(GMWSCEN!$HI$2:$HI$150=AF$3)*(GMWSCEN!$HJ$2:$HJ$150=AF$1),0),$B65-1973)</f>
        <v>65.633330000000001</v>
      </c>
      <c r="AG65" cm="1">
        <f t="array" ref="AG65">INDEX(GMWSCEN!$A$2:$HJ$150,MATCH(1,(GMWSCEN!$HI$2:$HI$150=AG$3)*(GMWSCEN!$HJ$2:$HJ$150=AG$1),0),$B65-1973)</f>
        <v>5.625</v>
      </c>
      <c r="AH65" cm="1">
        <f t="array" ref="AH65">INDEX(GMWSCEN!$A$2:$HJ$150,MATCH(1,(GMWSCEN!$HI$2:$HI$150=AH$3)*(GMWSCEN!$HJ$2:$HJ$150=AH$1),0),$B65-1973)</f>
        <v>30587</v>
      </c>
      <c r="AI65" cm="1">
        <f t="array" ref="AI65">INDEX(GMWSCEN!$A$2:$HJ$150,MATCH(1,(GMWSCEN!$HI$2:$HI$150=AI$3)*(GMWSCEN!$HJ$2:$HJ$150=AI$1),0),$B65-1973)</f>
        <v>78.7</v>
      </c>
      <c r="AJ65" cm="1">
        <f t="array" ref="AJ65">INDEX(GMWSCEN!$A$2:$HJ$150,MATCH(1,(GMWSCEN!$HI$2:$HI$150=AJ$3)*(GMWSCEN!$HJ$2:$HJ$150=AJ$1),0),$B65-1973)</f>
        <v>27779</v>
      </c>
      <c r="AK65" cm="1">
        <f t="array" ref="AK65">INDEX(GMWSCEN!$A$2:$HJ$150,MATCH(1,(GMWSCEN!$HI$2:$HI$150=AK$3)*(GMWSCEN!$HJ$2:$HJ$150=AK$1),0),$B65-1973)</f>
        <v>9.4</v>
      </c>
      <c r="AL65" cm="1">
        <f t="array" ref="AL65">INDEX(GMWSCEN!$A$2:$HJ$150,MATCH(1,(GMWSCEN!$HI$2:$HI$150=AL$3)*(GMWSCEN!$HJ$2:$HJ$150=AL$1),0),$B65-1973)</f>
        <v>-0.93297960000000002</v>
      </c>
      <c r="AM65" cm="1">
        <f t="array" ref="AM65">INDEX(GMWSCEN!$A$2:$HJ$150,MATCH(1,(GMWSCEN!$HI$2:$HI$150=AM$3)*(GMWSCEN!$HJ$2:$HJ$150=AM$1),0),$B65-1973)</f>
        <v>332911</v>
      </c>
      <c r="AN65" cm="1">
        <f t="array" ref="AN65">INDEX(GMWSCEN!$A$2:$HJ$150,MATCH(1,(GMWSCEN!$HI$2:$HI$150=AN$3)*(GMWSCEN!$HJ$2:$HJ$150=AN$1),0),$B65-1973)</f>
        <v>10958</v>
      </c>
      <c r="AO65" cm="1">
        <f t="array" ref="AO65">INDEX(GMWSCEN!$A$2:$HJ$150,MATCH(1,(GMWSCEN!$HI$2:$HI$150=AO$3)*(GMWSCEN!$HJ$2:$HJ$150=AO$1),0),$B65-1973)</f>
        <v>-9929</v>
      </c>
      <c r="AP65" cm="1">
        <f t="array" ref="AP65">INDEX(GMWSCEN!$A$2:$HJ$150,MATCH(1,(GMWSCEN!$HI$2:$HI$150=AP$3)*(GMWSCEN!$HJ$2:$HJ$150=AP$1),0),$B65-1973)</f>
        <v>69279</v>
      </c>
      <c r="AQ65" cm="1">
        <f t="array" ref="AQ65">INDEX(GMWSCEN!$A$2:$HJ$150,MATCH(1,(GMWSCEN!$HI$2:$HI$150=AQ$3)*(GMWSCEN!$HJ$2:$HJ$150=AQ$1),0),$B65-1973)</f>
        <v>1058</v>
      </c>
      <c r="AR65" cm="1">
        <f t="array" ref="AR65">INDEX(GMWSCEN!$A$2:$HJ$150,MATCH(1,(GMWSCEN!$HI$2:$HI$150=AR$3)*(GMWSCEN!$HJ$2:$HJ$150=AR$1),0),$B65-1973)</f>
        <v>5433</v>
      </c>
      <c r="AS65" cm="1">
        <f t="array" ref="AS65">INDEX(GMWSCEN!$A$2:$HJ$150,MATCH(1,(GMWSCEN!$HI$2:$HI$150=AS$3)*(GMWSCEN!$HJ$2:$HJ$150=AS$1),0),$B65-1973)</f>
        <v>64783</v>
      </c>
      <c r="AT65" cm="1">
        <f t="array" ref="AT65">INDEX(GMWSCEN!$A$2:$HJ$150,MATCH(1,(GMWSCEN!$HI$2:$HI$150=AT$3)*(GMWSCEN!$HJ$2:$HJ$150=AT$1),0),$B65-1973)</f>
        <v>273500</v>
      </c>
      <c r="AU65" cm="1">
        <f t="array" ref="AU65">INDEX(GMWSCEN!$A$2:$HJ$150,MATCH(1,(GMWSCEN!$HI$2:$HI$150=AU$3)*(GMWSCEN!$HJ$2:$HJ$150=AU$1),0),$B65-1973)</f>
        <v>203292</v>
      </c>
      <c r="AV65" cm="1">
        <f t="array" ref="AV65">INDEX(GMWSCEN!$A$2:$HJ$150,MATCH(1,(GMWSCEN!$HI$2:$HI$150=AV$3)*(GMWSCEN!$HJ$2:$HJ$150=AV$1),0),$B65-1973)</f>
        <v>336031.5</v>
      </c>
      <c r="AW65" cm="1">
        <f t="array" ref="AW65">INDEX(GMWSCEN!$A$2:$HJ$150,MATCH(1,(GMWSCEN!$HI$2:$HI$150=AW$3)*(GMWSCEN!$HJ$2:$HJ$150=AW$1),0),$B65-1973)</f>
        <v>61.064970000000002</v>
      </c>
      <c r="AX65" cm="1">
        <f t="array" ref="AX65">INDEX(GMWSCEN!$A$2:$HJ$150,MATCH(1,(GMWSCEN!$HI$2:$HI$150=AX$3)*(GMWSCEN!$HJ$2:$HJ$150=AX$1),0),$B65-1973)</f>
        <v>65.633330000000001</v>
      </c>
      <c r="AY65" cm="1">
        <f t="array" ref="AY65">INDEX(GMWSCEN!$A$2:$HJ$150,MATCH(1,(GMWSCEN!$HI$2:$HI$150=AY$3)*(GMWSCEN!$HJ$2:$HJ$150=AY$1),0),$B65-1973)</f>
        <v>5.625</v>
      </c>
      <c r="AZ65" cm="1">
        <f t="array" ref="AZ65">INDEX(GMWSCEN!$A$2:$HJ$150,MATCH(1,(GMWSCEN!$HI$2:$HI$150=AZ$3)*(GMWSCEN!$HJ$2:$HJ$150=AZ$1),0),$B65-1973)</f>
        <v>30587</v>
      </c>
      <c r="BA65" cm="1">
        <f t="array" ref="BA65">INDEX(GMWSCEN!$A$2:$HJ$150,MATCH(1,(GMWSCEN!$HI$2:$HI$150=BA$3)*(GMWSCEN!$HJ$2:$HJ$150=BA$1),0),$B65-1973)</f>
        <v>78.7</v>
      </c>
      <c r="BB65" cm="1">
        <f t="array" ref="BB65">INDEX(GMWSCEN!$A$2:$HJ$150,MATCH(1,(GMWSCEN!$HI$2:$HI$150=BB$3)*(GMWSCEN!$HJ$2:$HJ$150=BB$1),0),$B65-1973)</f>
        <v>27779</v>
      </c>
      <c r="BC65" cm="1">
        <f t="array" ref="BC65">INDEX(GMWSCEN!$A$2:$HJ$150,MATCH(1,(GMWSCEN!$HI$2:$HI$150=BC$3)*(GMWSCEN!$HJ$2:$HJ$150=BC$1),0),$B65-1973)</f>
        <v>9.4</v>
      </c>
      <c r="BD65" cm="1">
        <f t="array" ref="BD65">INDEX(GMWSCEN!$A$2:$HJ$150,MATCH(1,(GMWSCEN!$HI$2:$HI$150=BD$3)*(GMWSCEN!$HJ$2:$HJ$150=BD$1),0),$B65-1973)</f>
        <v>-0.93297960000000002</v>
      </c>
      <c r="BE65" cm="1">
        <f t="array" ref="BE65">INDEX(GMWSCEN!$A$2:$HJ$150,MATCH(1,(GMWSCEN!$HI$2:$HI$150=BE$3)*(GMWSCEN!$HJ$2:$HJ$150=BE$1),0),$B65-1973)</f>
        <v>332911</v>
      </c>
      <c r="BF65" cm="1">
        <f t="array" ref="BF65">INDEX(GMWSCEN!$A$2:$HJ$150,MATCH(1,(GMWSCEN!$HI$2:$HI$150=BF$3)*(GMWSCEN!$HJ$2:$HJ$150=BF$1),0),$B65-1973)</f>
        <v>10958</v>
      </c>
      <c r="BG65" cm="1">
        <f t="array" ref="BG65">INDEX(GMWSCEN!$A$2:$HJ$150,MATCH(1,(GMWSCEN!$HI$2:$HI$150=BG$3)*(GMWSCEN!$HJ$2:$HJ$150=BG$1),0),$B65-1973)</f>
        <v>-9929</v>
      </c>
      <c r="BH65" cm="1">
        <f t="array" ref="BH65">INDEX(GMWSCEN!$A$2:$HJ$150,MATCH(1,(GMWSCEN!$HI$2:$HI$150=BH$3)*(GMWSCEN!$HJ$2:$HJ$150=BH$1),0),$B65-1973)</f>
        <v>69279</v>
      </c>
      <c r="BI65" cm="1">
        <f t="array" ref="BI65">INDEX(GMWSCEN!$A$2:$HJ$150,MATCH(1,(GMWSCEN!$HI$2:$HI$150=BI$3)*(GMWSCEN!$HJ$2:$HJ$150=BI$1),0),$B65-1973)</f>
        <v>1058</v>
      </c>
      <c r="BJ65" cm="1">
        <f t="array" ref="BJ65">INDEX(GMWSCEN!$A$2:$HJ$150,MATCH(1,(GMWSCEN!$HI$2:$HI$150=BJ$3)*(GMWSCEN!$HJ$2:$HJ$150=BJ$1),0),$B65-1973)</f>
        <v>5433</v>
      </c>
      <c r="BK65" cm="1">
        <f t="array" ref="BK65">INDEX(GMWSCEN!$A$2:$HJ$150,MATCH(1,(GMWSCEN!$HI$2:$HI$150=BK$3)*(GMWSCEN!$HJ$2:$HJ$150=BK$1),0),$B65-1973)</f>
        <v>64783</v>
      </c>
      <c r="BL65" cm="1">
        <f t="array" ref="BL65">INDEX(GMWSCEN!$A$2:$HJ$150,MATCH(1,(GMWSCEN!$HI$2:$HI$150=BL$3)*(GMWSCEN!$HJ$2:$HJ$150=BL$1),0),$B65-1973)</f>
        <v>273500</v>
      </c>
      <c r="BM65" cm="1">
        <f t="array" ref="BM65">INDEX(GMWSCEN!$A$2:$HJ$150,MATCH(1,(GMWSCEN!$HI$2:$HI$150=BM$3)*(GMWSCEN!$HJ$2:$HJ$150=BM$1),0),$B65-1973)</f>
        <v>203292</v>
      </c>
      <c r="BN65" cm="1">
        <f t="array" ref="BN65">INDEX(GMWSCEN!$A$2:$HJ$150,MATCH(1,(GMWSCEN!$HI$2:$HI$150=BN$3)*(GMWSCEN!$HJ$2:$HJ$150=BN$1),0),$B65-1973)</f>
        <v>336031.5</v>
      </c>
      <c r="BO65" cm="1">
        <f t="array" ref="BO65">INDEX(GMWSCEN!$A$2:$HJ$150,MATCH(1,(GMWSCEN!$HI$2:$HI$150=BO$3)*(GMWSCEN!$HJ$2:$HJ$150=BO$1),0),$B65-1973)</f>
        <v>61.064970000000002</v>
      </c>
      <c r="BP65" cm="1">
        <f t="array" ref="BP65">INDEX(GMWSCEN!$A$2:$HJ$150,MATCH(1,(GMWSCEN!$HI$2:$HI$150=BP$3)*(GMWSCEN!$HJ$2:$HJ$150=BP$1),0),$B65-1973)</f>
        <v>65.633330000000001</v>
      </c>
      <c r="BQ65" cm="1">
        <f t="array" ref="BQ65">INDEX(GMWSCEN!$A$2:$HJ$150,MATCH(1,(GMWSCEN!$HI$2:$HI$150=BQ$3)*(GMWSCEN!$HJ$2:$HJ$150=BQ$1),0),$B65-1973)</f>
        <v>5.625</v>
      </c>
      <c r="BR65" cm="1">
        <f t="array" ref="BR65">INDEX(GMWSCEN!$A$2:$HJ$150,MATCH(1,(GMWSCEN!$HI$2:$HI$150=BR$3)*(GMWSCEN!$HJ$2:$HJ$150=BR$1),0),$B65-1973)</f>
        <v>30587</v>
      </c>
      <c r="BS65" cm="1">
        <f t="array" ref="BS65">INDEX(GMWSCEN!$A$2:$HJ$150,MATCH(1,(GMWSCEN!$HI$2:$HI$150=BS$3)*(GMWSCEN!$HJ$2:$HJ$150=BS$1),0),$B65-1973)</f>
        <v>78.7</v>
      </c>
      <c r="BT65" cm="1">
        <f t="array" ref="BT65">INDEX(GMWSCEN!$A$2:$HJ$150,MATCH(1,(GMWSCEN!$HI$2:$HI$150=BT$3)*(GMWSCEN!$HJ$2:$HJ$150=BT$1),0),$B65-1973)</f>
        <v>27779</v>
      </c>
      <c r="BU65" cm="1">
        <f t="array" ref="BU65">INDEX(GMWSCEN!$A$2:$HJ$150,MATCH(1,(GMWSCEN!$HI$2:$HI$150=BU$3)*(GMWSCEN!$HJ$2:$HJ$150=BU$1),0),$B65-1973)</f>
        <v>9.4</v>
      </c>
      <c r="BV65" cm="1">
        <f t="array" ref="BV65">INDEX(GMWSCEN!$A$2:$HJ$150,MATCH(1,(GMWSCEN!$HI$2:$HI$150=BV$3)*(GMWSCEN!$HJ$2:$HJ$150=BV$1),0),$B65-1973)</f>
        <v>-0.93297960000000002</v>
      </c>
      <c r="BY65">
        <f t="shared" si="47"/>
        <v>1994</v>
      </c>
    </row>
    <row r="66" spans="1:78">
      <c r="B66">
        <f t="shared" si="44"/>
        <v>2039</v>
      </c>
      <c r="C66" cm="1">
        <f t="array" ref="C66">INDEX(GMWSCEN!$A$2:$HJ$150,MATCH(1,(GMWSCEN!$HI$2:$HI$150=C$3)*(GMWSCEN!$HJ$2:$HJ$150=C$1),0),$B66-1973)</f>
        <v>334363</v>
      </c>
      <c r="D66" cm="1">
        <f t="array" ref="D66">INDEX(GMWSCEN!$A$2:$HJ$150,MATCH(1,(GMWSCEN!$HI$2:$HI$150=D$3)*(GMWSCEN!$HJ$2:$HJ$150=D$1),0),$B66-1973)</f>
        <v>7891</v>
      </c>
      <c r="E66" cm="1">
        <f t="array" ref="E66">INDEX(GMWSCEN!$A$2:$HJ$150,MATCH(1,(GMWSCEN!$HI$2:$HI$150=E$3)*(GMWSCEN!$HJ$2:$HJ$150=E$1),0),$B66-1973)</f>
        <v>-6402</v>
      </c>
      <c r="F66" cm="1">
        <f t="array" ref="F66">INDEX(GMWSCEN!$A$2:$HJ$150,MATCH(1,(GMWSCEN!$HI$2:$HI$150=F$3)*(GMWSCEN!$HJ$2:$HJ$150=F$1),0),$B66-1973)</f>
        <v>70104</v>
      </c>
      <c r="G66" cm="1">
        <f t="array" ref="G66">INDEX(GMWSCEN!$A$2:$HJ$150,MATCH(1,(GMWSCEN!$HI$2:$HI$150=G$3)*(GMWSCEN!$HJ$2:$HJ$150=G$1),0),$B66-1973)</f>
        <v>1519</v>
      </c>
      <c r="H66" cm="1">
        <f t="array" ref="H66">INDEX(GMWSCEN!$A$2:$HJ$150,MATCH(1,(GMWSCEN!$HI$2:$HI$150=H$3)*(GMWSCEN!$HJ$2:$HJ$150=H$1),0),$B66-1973)</f>
        <v>5283</v>
      </c>
      <c r="I66" cm="1">
        <f t="array" ref="I66">INDEX(GMWSCEN!$A$2:$HJ$150,MATCH(1,(GMWSCEN!$HI$2:$HI$150=I$3)*(GMWSCEN!$HJ$2:$HJ$150=I$1),0),$B66-1973)</f>
        <v>68985</v>
      </c>
      <c r="J66" cm="1">
        <f t="array" ref="J66">INDEX(GMWSCEN!$A$2:$HJ$150,MATCH(1,(GMWSCEN!$HI$2:$HI$150=J$3)*(GMWSCEN!$HJ$2:$HJ$150=J$1),0),$B66-1973)</f>
        <v>278400</v>
      </c>
      <c r="K66" cm="1">
        <f t="array" ref="K66">INDEX(GMWSCEN!$A$2:$HJ$150,MATCH(1,(GMWSCEN!$HI$2:$HI$150=K$3)*(GMWSCEN!$HJ$2:$HJ$150=K$1),0),$B66-1973)</f>
        <v>207015</v>
      </c>
      <c r="L66" cm="1">
        <f t="array" ref="L66">INDEX(GMWSCEN!$A$2:$HJ$150,MATCH(1,(GMWSCEN!$HI$2:$HI$150=L$3)*(GMWSCEN!$HJ$2:$HJ$150=L$1),0),$B66-1973)</f>
        <v>339336.2</v>
      </c>
      <c r="M66" cm="1">
        <f t="array" ref="M66">INDEX(GMWSCEN!$A$2:$HJ$150,MATCH(1,(GMWSCEN!$HI$2:$HI$150=M$3)*(GMWSCEN!$HJ$2:$HJ$150=M$1),0),$B66-1973)</f>
        <v>61.913249999999998</v>
      </c>
      <c r="N66" cm="1">
        <f t="array" ref="N66">INDEX(GMWSCEN!$A$2:$HJ$150,MATCH(1,(GMWSCEN!$HI$2:$HI$150=N$3)*(GMWSCEN!$HJ$2:$HJ$150=N$1),0),$B66-1973)</f>
        <v>65.8</v>
      </c>
      <c r="O66" cm="1">
        <f t="array" ref="O66">INDEX(GMWSCEN!$A$2:$HJ$150,MATCH(1,(GMWSCEN!$HI$2:$HI$150=O$3)*(GMWSCEN!$HJ$2:$HJ$150=O$1),0),$B66-1973)</f>
        <v>6.125</v>
      </c>
      <c r="P66" cm="1">
        <f t="array" ref="P66">INDEX(GMWSCEN!$A$2:$HJ$150,MATCH(1,(GMWSCEN!$HI$2:$HI$150=P$3)*(GMWSCEN!$HJ$2:$HJ$150=P$1),0),$B66-1973)</f>
        <v>31098</v>
      </c>
      <c r="Q66" cm="1">
        <f t="array" ref="Q66">INDEX(GMWSCEN!$A$2:$HJ$150,MATCH(1,(GMWSCEN!$HI$2:$HI$150=Q$3)*(GMWSCEN!$HJ$2:$HJ$150=Q$1),0),$B66-1973)</f>
        <v>79.7</v>
      </c>
      <c r="R66" cm="1">
        <f t="array" ref="R66">INDEX(GMWSCEN!$A$2:$HJ$150,MATCH(1,(GMWSCEN!$HI$2:$HI$150=R$3)*(GMWSCEN!$HJ$2:$HJ$150=R$1),0),$B66-1973)</f>
        <v>27692</v>
      </c>
      <c r="S66" cm="1">
        <f t="array" ref="S66">INDEX(GMWSCEN!$A$2:$HJ$150,MATCH(1,(GMWSCEN!$HI$2:$HI$150=S$3)*(GMWSCEN!$HJ$2:$HJ$150=S$1),0),$B66-1973)</f>
        <v>9</v>
      </c>
      <c r="T66" cm="1">
        <f t="array" ref="T66">INDEX(GMWSCEN!$A$2:$HJ$150,MATCH(1,(GMWSCEN!$HI$2:$HI$150=T$3)*(GMWSCEN!$HJ$2:$HJ$150=T$1),0),$B66-1973)</f>
        <v>-1.4764790000000001</v>
      </c>
      <c r="U66" cm="1">
        <f t="array" ref="U66">INDEX(GMWSCEN!$A$2:$HJ$150,MATCH(1,(GMWSCEN!$HI$2:$HI$150=U$3)*(GMWSCEN!$HJ$2:$HJ$150=U$1),0),$B66-1973)</f>
        <v>334363</v>
      </c>
      <c r="V66" cm="1">
        <f t="array" ref="V66">INDEX(GMWSCEN!$A$2:$HJ$150,MATCH(1,(GMWSCEN!$HI$2:$HI$150=V$3)*(GMWSCEN!$HJ$2:$HJ$150=V$1),0),$B66-1973)</f>
        <v>7891</v>
      </c>
      <c r="W66" cm="1">
        <f t="array" ref="W66">INDEX(GMWSCEN!$A$2:$HJ$150,MATCH(1,(GMWSCEN!$HI$2:$HI$150=W$3)*(GMWSCEN!$HJ$2:$HJ$150=W$1),0),$B66-1973)</f>
        <v>-6402</v>
      </c>
      <c r="X66" cm="1">
        <f t="array" ref="X66">INDEX(GMWSCEN!$A$2:$HJ$150,MATCH(1,(GMWSCEN!$HI$2:$HI$150=X$3)*(GMWSCEN!$HJ$2:$HJ$150=X$1),0),$B66-1973)</f>
        <v>70104</v>
      </c>
      <c r="Y66" cm="1">
        <f t="array" ref="Y66">INDEX(GMWSCEN!$A$2:$HJ$150,MATCH(1,(GMWSCEN!$HI$2:$HI$150=Y$3)*(GMWSCEN!$HJ$2:$HJ$150=Y$1),0),$B66-1973)</f>
        <v>1519</v>
      </c>
      <c r="Z66" cm="1">
        <f t="array" ref="Z66">INDEX(GMWSCEN!$A$2:$HJ$150,MATCH(1,(GMWSCEN!$HI$2:$HI$150=Z$3)*(GMWSCEN!$HJ$2:$HJ$150=Z$1),0),$B66-1973)</f>
        <v>5283</v>
      </c>
      <c r="AA66" cm="1">
        <f t="array" ref="AA66">INDEX(GMWSCEN!$A$2:$HJ$150,MATCH(1,(GMWSCEN!$HI$2:$HI$150=AA$3)*(GMWSCEN!$HJ$2:$HJ$150=AA$1),0),$B66-1973)</f>
        <v>68985</v>
      </c>
      <c r="AB66" cm="1">
        <f t="array" ref="AB66">INDEX(GMWSCEN!$A$2:$HJ$150,MATCH(1,(GMWSCEN!$HI$2:$HI$150=AB$3)*(GMWSCEN!$HJ$2:$HJ$150=AB$1),0),$B66-1973)</f>
        <v>278400</v>
      </c>
      <c r="AC66" cm="1">
        <f t="array" ref="AC66">INDEX(GMWSCEN!$A$2:$HJ$150,MATCH(1,(GMWSCEN!$HI$2:$HI$150=AC$3)*(GMWSCEN!$HJ$2:$HJ$150=AC$1),0),$B66-1973)</f>
        <v>207015</v>
      </c>
      <c r="AD66" cm="1">
        <f t="array" ref="AD66">INDEX(GMWSCEN!$A$2:$HJ$150,MATCH(1,(GMWSCEN!$HI$2:$HI$150=AD$3)*(GMWSCEN!$HJ$2:$HJ$150=AD$1),0),$B66-1973)</f>
        <v>339336.2</v>
      </c>
      <c r="AE66" cm="1">
        <f t="array" ref="AE66">INDEX(GMWSCEN!$A$2:$HJ$150,MATCH(1,(GMWSCEN!$HI$2:$HI$150=AE$3)*(GMWSCEN!$HJ$2:$HJ$150=AE$1),0),$B66-1973)</f>
        <v>61.913249999999998</v>
      </c>
      <c r="AF66" cm="1">
        <f t="array" ref="AF66">INDEX(GMWSCEN!$A$2:$HJ$150,MATCH(1,(GMWSCEN!$HI$2:$HI$150=AF$3)*(GMWSCEN!$HJ$2:$HJ$150=AF$1),0),$B66-1973)</f>
        <v>65.8</v>
      </c>
      <c r="AG66" cm="1">
        <f t="array" ref="AG66">INDEX(GMWSCEN!$A$2:$HJ$150,MATCH(1,(GMWSCEN!$HI$2:$HI$150=AG$3)*(GMWSCEN!$HJ$2:$HJ$150=AG$1),0),$B66-1973)</f>
        <v>6.125</v>
      </c>
      <c r="AH66" cm="1">
        <f t="array" ref="AH66">INDEX(GMWSCEN!$A$2:$HJ$150,MATCH(1,(GMWSCEN!$HI$2:$HI$150=AH$3)*(GMWSCEN!$HJ$2:$HJ$150=AH$1),0),$B66-1973)</f>
        <v>31098</v>
      </c>
      <c r="AI66" cm="1">
        <f t="array" ref="AI66">INDEX(GMWSCEN!$A$2:$HJ$150,MATCH(1,(GMWSCEN!$HI$2:$HI$150=AI$3)*(GMWSCEN!$HJ$2:$HJ$150=AI$1),0),$B66-1973)</f>
        <v>79.7</v>
      </c>
      <c r="AJ66" cm="1">
        <f t="array" ref="AJ66">INDEX(GMWSCEN!$A$2:$HJ$150,MATCH(1,(GMWSCEN!$HI$2:$HI$150=AJ$3)*(GMWSCEN!$HJ$2:$HJ$150=AJ$1),0),$B66-1973)</f>
        <v>27692</v>
      </c>
      <c r="AK66" cm="1">
        <f t="array" ref="AK66">INDEX(GMWSCEN!$A$2:$HJ$150,MATCH(1,(GMWSCEN!$HI$2:$HI$150=AK$3)*(GMWSCEN!$HJ$2:$HJ$150=AK$1),0),$B66-1973)</f>
        <v>9</v>
      </c>
      <c r="AL66" cm="1">
        <f t="array" ref="AL66">INDEX(GMWSCEN!$A$2:$HJ$150,MATCH(1,(GMWSCEN!$HI$2:$HI$150=AL$3)*(GMWSCEN!$HJ$2:$HJ$150=AL$1),0),$B66-1973)</f>
        <v>-1.4764790000000001</v>
      </c>
      <c r="AM66" cm="1">
        <f t="array" ref="AM66">INDEX(GMWSCEN!$A$2:$HJ$150,MATCH(1,(GMWSCEN!$HI$2:$HI$150=AM$3)*(GMWSCEN!$HJ$2:$HJ$150=AM$1),0),$B66-1973)</f>
        <v>334363</v>
      </c>
      <c r="AN66" cm="1">
        <f t="array" ref="AN66">INDEX(GMWSCEN!$A$2:$HJ$150,MATCH(1,(GMWSCEN!$HI$2:$HI$150=AN$3)*(GMWSCEN!$HJ$2:$HJ$150=AN$1),0),$B66-1973)</f>
        <v>7891</v>
      </c>
      <c r="AO66" cm="1">
        <f t="array" ref="AO66">INDEX(GMWSCEN!$A$2:$HJ$150,MATCH(1,(GMWSCEN!$HI$2:$HI$150=AO$3)*(GMWSCEN!$HJ$2:$HJ$150=AO$1),0),$B66-1973)</f>
        <v>-6402</v>
      </c>
      <c r="AP66" cm="1">
        <f t="array" ref="AP66">INDEX(GMWSCEN!$A$2:$HJ$150,MATCH(1,(GMWSCEN!$HI$2:$HI$150=AP$3)*(GMWSCEN!$HJ$2:$HJ$150=AP$1),0),$B66-1973)</f>
        <v>70104</v>
      </c>
      <c r="AQ66" cm="1">
        <f t="array" ref="AQ66">INDEX(GMWSCEN!$A$2:$HJ$150,MATCH(1,(GMWSCEN!$HI$2:$HI$150=AQ$3)*(GMWSCEN!$HJ$2:$HJ$150=AQ$1),0),$B66-1973)</f>
        <v>1519</v>
      </c>
      <c r="AR66" cm="1">
        <f t="array" ref="AR66">INDEX(GMWSCEN!$A$2:$HJ$150,MATCH(1,(GMWSCEN!$HI$2:$HI$150=AR$3)*(GMWSCEN!$HJ$2:$HJ$150=AR$1),0),$B66-1973)</f>
        <v>5283</v>
      </c>
      <c r="AS66" cm="1">
        <f t="array" ref="AS66">INDEX(GMWSCEN!$A$2:$HJ$150,MATCH(1,(GMWSCEN!$HI$2:$HI$150=AS$3)*(GMWSCEN!$HJ$2:$HJ$150=AS$1),0),$B66-1973)</f>
        <v>68985</v>
      </c>
      <c r="AT66" cm="1">
        <f t="array" ref="AT66">INDEX(GMWSCEN!$A$2:$HJ$150,MATCH(1,(GMWSCEN!$HI$2:$HI$150=AT$3)*(GMWSCEN!$HJ$2:$HJ$150=AT$1),0),$B66-1973)</f>
        <v>278400</v>
      </c>
      <c r="AU66" cm="1">
        <f t="array" ref="AU66">INDEX(GMWSCEN!$A$2:$HJ$150,MATCH(1,(GMWSCEN!$HI$2:$HI$150=AU$3)*(GMWSCEN!$HJ$2:$HJ$150=AU$1),0),$B66-1973)</f>
        <v>207015</v>
      </c>
      <c r="AV66" cm="1">
        <f t="array" ref="AV66">INDEX(GMWSCEN!$A$2:$HJ$150,MATCH(1,(GMWSCEN!$HI$2:$HI$150=AV$3)*(GMWSCEN!$HJ$2:$HJ$150=AV$1),0),$B66-1973)</f>
        <v>339336.2</v>
      </c>
      <c r="AW66" cm="1">
        <f t="array" ref="AW66">INDEX(GMWSCEN!$A$2:$HJ$150,MATCH(1,(GMWSCEN!$HI$2:$HI$150=AW$3)*(GMWSCEN!$HJ$2:$HJ$150=AW$1),0),$B66-1973)</f>
        <v>61.913249999999998</v>
      </c>
      <c r="AX66" cm="1">
        <f t="array" ref="AX66">INDEX(GMWSCEN!$A$2:$HJ$150,MATCH(1,(GMWSCEN!$HI$2:$HI$150=AX$3)*(GMWSCEN!$HJ$2:$HJ$150=AX$1),0),$B66-1973)</f>
        <v>65.8</v>
      </c>
      <c r="AY66" cm="1">
        <f t="array" ref="AY66">INDEX(GMWSCEN!$A$2:$HJ$150,MATCH(1,(GMWSCEN!$HI$2:$HI$150=AY$3)*(GMWSCEN!$HJ$2:$HJ$150=AY$1),0),$B66-1973)</f>
        <v>6.125</v>
      </c>
      <c r="AZ66" cm="1">
        <f t="array" ref="AZ66">INDEX(GMWSCEN!$A$2:$HJ$150,MATCH(1,(GMWSCEN!$HI$2:$HI$150=AZ$3)*(GMWSCEN!$HJ$2:$HJ$150=AZ$1),0),$B66-1973)</f>
        <v>31098</v>
      </c>
      <c r="BA66" cm="1">
        <f t="array" ref="BA66">INDEX(GMWSCEN!$A$2:$HJ$150,MATCH(1,(GMWSCEN!$HI$2:$HI$150=BA$3)*(GMWSCEN!$HJ$2:$HJ$150=BA$1),0),$B66-1973)</f>
        <v>79.7</v>
      </c>
      <c r="BB66" cm="1">
        <f t="array" ref="BB66">INDEX(GMWSCEN!$A$2:$HJ$150,MATCH(1,(GMWSCEN!$HI$2:$HI$150=BB$3)*(GMWSCEN!$HJ$2:$HJ$150=BB$1),0),$B66-1973)</f>
        <v>27692</v>
      </c>
      <c r="BC66" cm="1">
        <f t="array" ref="BC66">INDEX(GMWSCEN!$A$2:$HJ$150,MATCH(1,(GMWSCEN!$HI$2:$HI$150=BC$3)*(GMWSCEN!$HJ$2:$HJ$150=BC$1),0),$B66-1973)</f>
        <v>9</v>
      </c>
      <c r="BD66" cm="1">
        <f t="array" ref="BD66">INDEX(GMWSCEN!$A$2:$HJ$150,MATCH(1,(GMWSCEN!$HI$2:$HI$150=BD$3)*(GMWSCEN!$HJ$2:$HJ$150=BD$1),0),$B66-1973)</f>
        <v>-1.4764790000000001</v>
      </c>
      <c r="BE66" cm="1">
        <f t="array" ref="BE66">INDEX(GMWSCEN!$A$2:$HJ$150,MATCH(1,(GMWSCEN!$HI$2:$HI$150=BE$3)*(GMWSCEN!$HJ$2:$HJ$150=BE$1),0),$B66-1973)</f>
        <v>334363</v>
      </c>
      <c r="BF66" cm="1">
        <f t="array" ref="BF66">INDEX(GMWSCEN!$A$2:$HJ$150,MATCH(1,(GMWSCEN!$HI$2:$HI$150=BF$3)*(GMWSCEN!$HJ$2:$HJ$150=BF$1),0),$B66-1973)</f>
        <v>7891</v>
      </c>
      <c r="BG66" cm="1">
        <f t="array" ref="BG66">INDEX(GMWSCEN!$A$2:$HJ$150,MATCH(1,(GMWSCEN!$HI$2:$HI$150=BG$3)*(GMWSCEN!$HJ$2:$HJ$150=BG$1),0),$B66-1973)</f>
        <v>-6402</v>
      </c>
      <c r="BH66" cm="1">
        <f t="array" ref="BH66">INDEX(GMWSCEN!$A$2:$HJ$150,MATCH(1,(GMWSCEN!$HI$2:$HI$150=BH$3)*(GMWSCEN!$HJ$2:$HJ$150=BH$1),0),$B66-1973)</f>
        <v>70104</v>
      </c>
      <c r="BI66" cm="1">
        <f t="array" ref="BI66">INDEX(GMWSCEN!$A$2:$HJ$150,MATCH(1,(GMWSCEN!$HI$2:$HI$150=BI$3)*(GMWSCEN!$HJ$2:$HJ$150=BI$1),0),$B66-1973)</f>
        <v>1519</v>
      </c>
      <c r="BJ66" cm="1">
        <f t="array" ref="BJ66">INDEX(GMWSCEN!$A$2:$HJ$150,MATCH(1,(GMWSCEN!$HI$2:$HI$150=BJ$3)*(GMWSCEN!$HJ$2:$HJ$150=BJ$1),0),$B66-1973)</f>
        <v>5283</v>
      </c>
      <c r="BK66" cm="1">
        <f t="array" ref="BK66">INDEX(GMWSCEN!$A$2:$HJ$150,MATCH(1,(GMWSCEN!$HI$2:$HI$150=BK$3)*(GMWSCEN!$HJ$2:$HJ$150=BK$1),0),$B66-1973)</f>
        <v>68985</v>
      </c>
      <c r="BL66" cm="1">
        <f t="array" ref="BL66">INDEX(GMWSCEN!$A$2:$HJ$150,MATCH(1,(GMWSCEN!$HI$2:$HI$150=BL$3)*(GMWSCEN!$HJ$2:$HJ$150=BL$1),0),$B66-1973)</f>
        <v>278400</v>
      </c>
      <c r="BM66" cm="1">
        <f t="array" ref="BM66">INDEX(GMWSCEN!$A$2:$HJ$150,MATCH(1,(GMWSCEN!$HI$2:$HI$150=BM$3)*(GMWSCEN!$HJ$2:$HJ$150=BM$1),0),$B66-1973)</f>
        <v>207015</v>
      </c>
      <c r="BN66" cm="1">
        <f t="array" ref="BN66">INDEX(GMWSCEN!$A$2:$HJ$150,MATCH(1,(GMWSCEN!$HI$2:$HI$150=BN$3)*(GMWSCEN!$HJ$2:$HJ$150=BN$1),0),$B66-1973)</f>
        <v>339336.2</v>
      </c>
      <c r="BO66" cm="1">
        <f t="array" ref="BO66">INDEX(GMWSCEN!$A$2:$HJ$150,MATCH(1,(GMWSCEN!$HI$2:$HI$150=BO$3)*(GMWSCEN!$HJ$2:$HJ$150=BO$1),0),$B66-1973)</f>
        <v>61.913249999999998</v>
      </c>
      <c r="BP66" cm="1">
        <f t="array" ref="BP66">INDEX(GMWSCEN!$A$2:$HJ$150,MATCH(1,(GMWSCEN!$HI$2:$HI$150=BP$3)*(GMWSCEN!$HJ$2:$HJ$150=BP$1),0),$B66-1973)</f>
        <v>65.8</v>
      </c>
      <c r="BQ66" cm="1">
        <f t="array" ref="BQ66">INDEX(GMWSCEN!$A$2:$HJ$150,MATCH(1,(GMWSCEN!$HI$2:$HI$150=BQ$3)*(GMWSCEN!$HJ$2:$HJ$150=BQ$1),0),$B66-1973)</f>
        <v>6.125</v>
      </c>
      <c r="BR66" cm="1">
        <f t="array" ref="BR66">INDEX(GMWSCEN!$A$2:$HJ$150,MATCH(1,(GMWSCEN!$HI$2:$HI$150=BR$3)*(GMWSCEN!$HJ$2:$HJ$150=BR$1),0),$B66-1973)</f>
        <v>31098</v>
      </c>
      <c r="BS66" cm="1">
        <f t="array" ref="BS66">INDEX(GMWSCEN!$A$2:$HJ$150,MATCH(1,(GMWSCEN!$HI$2:$HI$150=BS$3)*(GMWSCEN!$HJ$2:$HJ$150=BS$1),0),$B66-1973)</f>
        <v>79.7</v>
      </c>
      <c r="BT66" cm="1">
        <f t="array" ref="BT66">INDEX(GMWSCEN!$A$2:$HJ$150,MATCH(1,(GMWSCEN!$HI$2:$HI$150=BT$3)*(GMWSCEN!$HJ$2:$HJ$150=BT$1),0),$B66-1973)</f>
        <v>27692</v>
      </c>
      <c r="BU66" cm="1">
        <f t="array" ref="BU66">INDEX(GMWSCEN!$A$2:$HJ$150,MATCH(1,(GMWSCEN!$HI$2:$HI$150=BU$3)*(GMWSCEN!$HJ$2:$HJ$150=BU$1),0),$B66-1973)</f>
        <v>9</v>
      </c>
      <c r="BV66" cm="1">
        <f t="array" ref="BV66">INDEX(GMWSCEN!$A$2:$HJ$150,MATCH(1,(GMWSCEN!$HI$2:$HI$150=BV$3)*(GMWSCEN!$HJ$2:$HJ$150=BV$1),0),$B66-1973)</f>
        <v>-1.4764790000000001</v>
      </c>
      <c r="BY66">
        <f t="shared" si="47"/>
        <v>1994</v>
      </c>
    </row>
    <row r="67" spans="1:78">
      <c r="A67">
        <v>1995</v>
      </c>
      <c r="B67">
        <f t="shared" si="44"/>
        <v>2040</v>
      </c>
      <c r="C67" cm="1">
        <f t="array" ref="C67">INDEX(GMWSCEN!$A$2:$HJ$150,MATCH(1,(GMWSCEN!$HI$2:$HI$150=C$3)*(GMWSCEN!$HJ$2:$HJ$150=C$1),0),$B67-1973)</f>
        <v>336090</v>
      </c>
      <c r="D67" cm="1">
        <f t="array" ref="D67">INDEX(GMWSCEN!$A$2:$HJ$150,MATCH(1,(GMWSCEN!$HI$2:$HI$150=D$3)*(GMWSCEN!$HJ$2:$HJ$150=D$1),0),$B67-1973)</f>
        <v>10335</v>
      </c>
      <c r="E67" cm="1">
        <f t="array" ref="E67">INDEX(GMWSCEN!$A$2:$HJ$150,MATCH(1,(GMWSCEN!$HI$2:$HI$150=E$3)*(GMWSCEN!$HJ$2:$HJ$150=E$1),0),$B67-1973)</f>
        <v>-6570</v>
      </c>
      <c r="F67" cm="1">
        <f t="array" ref="F67">INDEX(GMWSCEN!$A$2:$HJ$150,MATCH(1,(GMWSCEN!$HI$2:$HI$150=F$3)*(GMWSCEN!$HJ$2:$HJ$150=F$1),0),$B67-1973)</f>
        <v>71811</v>
      </c>
      <c r="G67" cm="1">
        <f t="array" ref="G67">INDEX(GMWSCEN!$A$2:$HJ$150,MATCH(1,(GMWSCEN!$HI$2:$HI$150=G$3)*(GMWSCEN!$HJ$2:$HJ$150=G$1),0),$B67-1973)</f>
        <v>3798</v>
      </c>
      <c r="H67" cm="1">
        <f t="array" ref="H67">INDEX(GMWSCEN!$A$2:$HJ$150,MATCH(1,(GMWSCEN!$HI$2:$HI$150=H$3)*(GMWSCEN!$HJ$2:$HJ$150=H$1),0),$B67-1973)</f>
        <v>5317</v>
      </c>
      <c r="I67" cm="1">
        <f t="array" ref="I67">INDEX(GMWSCEN!$A$2:$HJ$150,MATCH(1,(GMWSCEN!$HI$2:$HI$150=I$3)*(GMWSCEN!$HJ$2:$HJ$150=I$1),0),$B67-1973)</f>
        <v>70558</v>
      </c>
      <c r="J67" cm="1">
        <f t="array" ref="J67">INDEX(GMWSCEN!$A$2:$HJ$150,MATCH(1,(GMWSCEN!$HI$2:$HI$150=J$3)*(GMWSCEN!$HJ$2:$HJ$150=J$1),0),$B67-1973)</f>
        <v>290000</v>
      </c>
      <c r="K67" cm="1">
        <f t="array" ref="K67">INDEX(GMWSCEN!$A$2:$HJ$150,MATCH(1,(GMWSCEN!$HI$2:$HI$150=K$3)*(GMWSCEN!$HJ$2:$HJ$150=K$1),0),$B67-1973)</f>
        <v>208657</v>
      </c>
      <c r="L67" cm="1">
        <f t="array" ref="L67">INDEX(GMWSCEN!$A$2:$HJ$150,MATCH(1,(GMWSCEN!$HI$2:$HI$150=L$3)*(GMWSCEN!$HJ$2:$HJ$150=L$1),0),$B67-1973)</f>
        <v>340333.9</v>
      </c>
      <c r="M67" cm="1">
        <f t="array" ref="M67">INDEX(GMWSCEN!$A$2:$HJ$150,MATCH(1,(GMWSCEN!$HI$2:$HI$150=M$3)*(GMWSCEN!$HJ$2:$HJ$150=M$1),0),$B67-1973)</f>
        <v>62.083669999999998</v>
      </c>
      <c r="N67" cm="1">
        <f t="array" ref="N67">INDEX(GMWSCEN!$A$2:$HJ$150,MATCH(1,(GMWSCEN!$HI$2:$HI$150=N$3)*(GMWSCEN!$HJ$2:$HJ$150=N$1),0),$B67-1973)</f>
        <v>66.333340000000007</v>
      </c>
      <c r="O67" cm="1">
        <f t="array" ref="O67">INDEX(GMWSCEN!$A$2:$HJ$150,MATCH(1,(GMWSCEN!$HI$2:$HI$150=O$3)*(GMWSCEN!$HJ$2:$HJ$150=O$1),0),$B67-1973)</f>
        <v>6.625</v>
      </c>
      <c r="P67" cm="1">
        <f t="array" ref="P67">INDEX(GMWSCEN!$A$2:$HJ$150,MATCH(1,(GMWSCEN!$HI$2:$HI$150=P$3)*(GMWSCEN!$HJ$2:$HJ$150=P$1),0),$B67-1973)</f>
        <v>30635</v>
      </c>
      <c r="Q67" cm="1">
        <f t="array" ref="Q67">INDEX(GMWSCEN!$A$2:$HJ$150,MATCH(1,(GMWSCEN!$HI$2:$HI$150=Q$3)*(GMWSCEN!$HJ$2:$HJ$150=Q$1),0),$B67-1973)</f>
        <v>78.900000000000006</v>
      </c>
      <c r="R67" cm="1">
        <f t="array" ref="R67">INDEX(GMWSCEN!$A$2:$HJ$150,MATCH(1,(GMWSCEN!$HI$2:$HI$150=R$3)*(GMWSCEN!$HJ$2:$HJ$150=R$1),0),$B67-1973)</f>
        <v>27427</v>
      </c>
      <c r="S67" cm="1">
        <f t="array" ref="S67">INDEX(GMWSCEN!$A$2:$HJ$150,MATCH(1,(GMWSCEN!$HI$2:$HI$150=S$3)*(GMWSCEN!$HJ$2:$HJ$150=S$1),0),$B67-1973)</f>
        <v>8.9</v>
      </c>
      <c r="T67" cm="1">
        <f t="array" ref="T67">INDEX(GMWSCEN!$A$2:$HJ$150,MATCH(1,(GMWSCEN!$HI$2:$HI$150=T$3)*(GMWSCEN!$HJ$2:$HJ$150=T$1),0),$B67-1973)</f>
        <v>-1.254845</v>
      </c>
      <c r="U67" cm="1">
        <f t="array" ref="U67">INDEX(GMWSCEN!$A$2:$HJ$150,MATCH(1,(GMWSCEN!$HI$2:$HI$150=U$3)*(GMWSCEN!$HJ$2:$HJ$150=U$1),0),$B67-1973)</f>
        <v>336090</v>
      </c>
      <c r="V67" cm="1">
        <f t="array" ref="V67">INDEX(GMWSCEN!$A$2:$HJ$150,MATCH(1,(GMWSCEN!$HI$2:$HI$150=V$3)*(GMWSCEN!$HJ$2:$HJ$150=V$1),0),$B67-1973)</f>
        <v>10335</v>
      </c>
      <c r="W67" cm="1">
        <f t="array" ref="W67">INDEX(GMWSCEN!$A$2:$HJ$150,MATCH(1,(GMWSCEN!$HI$2:$HI$150=W$3)*(GMWSCEN!$HJ$2:$HJ$150=W$1),0),$B67-1973)</f>
        <v>-6570</v>
      </c>
      <c r="X67" cm="1">
        <f t="array" ref="X67">INDEX(GMWSCEN!$A$2:$HJ$150,MATCH(1,(GMWSCEN!$HI$2:$HI$150=X$3)*(GMWSCEN!$HJ$2:$HJ$150=X$1),0),$B67-1973)</f>
        <v>71811</v>
      </c>
      <c r="Y67" cm="1">
        <f t="array" ref="Y67">INDEX(GMWSCEN!$A$2:$HJ$150,MATCH(1,(GMWSCEN!$HI$2:$HI$150=Y$3)*(GMWSCEN!$HJ$2:$HJ$150=Y$1),0),$B67-1973)</f>
        <v>3798</v>
      </c>
      <c r="Z67" cm="1">
        <f t="array" ref="Z67">INDEX(GMWSCEN!$A$2:$HJ$150,MATCH(1,(GMWSCEN!$HI$2:$HI$150=Z$3)*(GMWSCEN!$HJ$2:$HJ$150=Z$1),0),$B67-1973)</f>
        <v>5317</v>
      </c>
      <c r="AA67" cm="1">
        <f t="array" ref="AA67">INDEX(GMWSCEN!$A$2:$HJ$150,MATCH(1,(GMWSCEN!$HI$2:$HI$150=AA$3)*(GMWSCEN!$HJ$2:$HJ$150=AA$1),0),$B67-1973)</f>
        <v>70558</v>
      </c>
      <c r="AB67" cm="1">
        <f t="array" ref="AB67">INDEX(GMWSCEN!$A$2:$HJ$150,MATCH(1,(GMWSCEN!$HI$2:$HI$150=AB$3)*(GMWSCEN!$HJ$2:$HJ$150=AB$1),0),$B67-1973)</f>
        <v>290000</v>
      </c>
      <c r="AC67" cm="1">
        <f t="array" ref="AC67">INDEX(GMWSCEN!$A$2:$HJ$150,MATCH(1,(GMWSCEN!$HI$2:$HI$150=AC$3)*(GMWSCEN!$HJ$2:$HJ$150=AC$1),0),$B67-1973)</f>
        <v>208657</v>
      </c>
      <c r="AD67" cm="1">
        <f t="array" ref="AD67">INDEX(GMWSCEN!$A$2:$HJ$150,MATCH(1,(GMWSCEN!$HI$2:$HI$150=AD$3)*(GMWSCEN!$HJ$2:$HJ$150=AD$1),0),$B67-1973)</f>
        <v>340333.9</v>
      </c>
      <c r="AE67" cm="1">
        <f t="array" ref="AE67">INDEX(GMWSCEN!$A$2:$HJ$150,MATCH(1,(GMWSCEN!$HI$2:$HI$150=AE$3)*(GMWSCEN!$HJ$2:$HJ$150=AE$1),0),$B67-1973)</f>
        <v>62.083669999999998</v>
      </c>
      <c r="AF67" cm="1">
        <f t="array" ref="AF67">INDEX(GMWSCEN!$A$2:$HJ$150,MATCH(1,(GMWSCEN!$HI$2:$HI$150=AF$3)*(GMWSCEN!$HJ$2:$HJ$150=AF$1),0),$B67-1973)</f>
        <v>66.333340000000007</v>
      </c>
      <c r="AG67" cm="1">
        <f t="array" ref="AG67">INDEX(GMWSCEN!$A$2:$HJ$150,MATCH(1,(GMWSCEN!$HI$2:$HI$150=AG$3)*(GMWSCEN!$HJ$2:$HJ$150=AG$1),0),$B67-1973)</f>
        <v>6.625</v>
      </c>
      <c r="AH67" cm="1">
        <f t="array" ref="AH67">INDEX(GMWSCEN!$A$2:$HJ$150,MATCH(1,(GMWSCEN!$HI$2:$HI$150=AH$3)*(GMWSCEN!$HJ$2:$HJ$150=AH$1),0),$B67-1973)</f>
        <v>30635</v>
      </c>
      <c r="AI67" cm="1">
        <f t="array" ref="AI67">INDEX(GMWSCEN!$A$2:$HJ$150,MATCH(1,(GMWSCEN!$HI$2:$HI$150=AI$3)*(GMWSCEN!$HJ$2:$HJ$150=AI$1),0),$B67-1973)</f>
        <v>78.900000000000006</v>
      </c>
      <c r="AJ67" cm="1">
        <f t="array" ref="AJ67">INDEX(GMWSCEN!$A$2:$HJ$150,MATCH(1,(GMWSCEN!$HI$2:$HI$150=AJ$3)*(GMWSCEN!$HJ$2:$HJ$150=AJ$1),0),$B67-1973)</f>
        <v>27427</v>
      </c>
      <c r="AK67" cm="1">
        <f t="array" ref="AK67">INDEX(GMWSCEN!$A$2:$HJ$150,MATCH(1,(GMWSCEN!$HI$2:$HI$150=AK$3)*(GMWSCEN!$HJ$2:$HJ$150=AK$1),0),$B67-1973)</f>
        <v>8.9</v>
      </c>
      <c r="AL67" cm="1">
        <f t="array" ref="AL67">INDEX(GMWSCEN!$A$2:$HJ$150,MATCH(1,(GMWSCEN!$HI$2:$HI$150=AL$3)*(GMWSCEN!$HJ$2:$HJ$150=AL$1),0),$B67-1973)</f>
        <v>-1.254845</v>
      </c>
      <c r="AM67" cm="1">
        <f t="array" ref="AM67">INDEX(GMWSCEN!$A$2:$HJ$150,MATCH(1,(GMWSCEN!$HI$2:$HI$150=AM$3)*(GMWSCEN!$HJ$2:$HJ$150=AM$1),0),$B67-1973)</f>
        <v>336090</v>
      </c>
      <c r="AN67" cm="1">
        <f t="array" ref="AN67">INDEX(GMWSCEN!$A$2:$HJ$150,MATCH(1,(GMWSCEN!$HI$2:$HI$150=AN$3)*(GMWSCEN!$HJ$2:$HJ$150=AN$1),0),$B67-1973)</f>
        <v>10335</v>
      </c>
      <c r="AO67" cm="1">
        <f t="array" ref="AO67">INDEX(GMWSCEN!$A$2:$HJ$150,MATCH(1,(GMWSCEN!$HI$2:$HI$150=AO$3)*(GMWSCEN!$HJ$2:$HJ$150=AO$1),0),$B67-1973)</f>
        <v>-6570</v>
      </c>
      <c r="AP67" cm="1">
        <f t="array" ref="AP67">INDEX(GMWSCEN!$A$2:$HJ$150,MATCH(1,(GMWSCEN!$HI$2:$HI$150=AP$3)*(GMWSCEN!$HJ$2:$HJ$150=AP$1),0),$B67-1973)</f>
        <v>71811</v>
      </c>
      <c r="AQ67" cm="1">
        <f t="array" ref="AQ67">INDEX(GMWSCEN!$A$2:$HJ$150,MATCH(1,(GMWSCEN!$HI$2:$HI$150=AQ$3)*(GMWSCEN!$HJ$2:$HJ$150=AQ$1),0),$B67-1973)</f>
        <v>3798</v>
      </c>
      <c r="AR67" cm="1">
        <f t="array" ref="AR67">INDEX(GMWSCEN!$A$2:$HJ$150,MATCH(1,(GMWSCEN!$HI$2:$HI$150=AR$3)*(GMWSCEN!$HJ$2:$HJ$150=AR$1),0),$B67-1973)</f>
        <v>5317</v>
      </c>
      <c r="AS67" cm="1">
        <f t="array" ref="AS67">INDEX(GMWSCEN!$A$2:$HJ$150,MATCH(1,(GMWSCEN!$HI$2:$HI$150=AS$3)*(GMWSCEN!$HJ$2:$HJ$150=AS$1),0),$B67-1973)</f>
        <v>70558</v>
      </c>
      <c r="AT67" cm="1">
        <f t="array" ref="AT67">INDEX(GMWSCEN!$A$2:$HJ$150,MATCH(1,(GMWSCEN!$HI$2:$HI$150=AT$3)*(GMWSCEN!$HJ$2:$HJ$150=AT$1),0),$B67-1973)</f>
        <v>290000</v>
      </c>
      <c r="AU67" cm="1">
        <f t="array" ref="AU67">INDEX(GMWSCEN!$A$2:$HJ$150,MATCH(1,(GMWSCEN!$HI$2:$HI$150=AU$3)*(GMWSCEN!$HJ$2:$HJ$150=AU$1),0),$B67-1973)</f>
        <v>208657</v>
      </c>
      <c r="AV67" cm="1">
        <f t="array" ref="AV67">INDEX(GMWSCEN!$A$2:$HJ$150,MATCH(1,(GMWSCEN!$HI$2:$HI$150=AV$3)*(GMWSCEN!$HJ$2:$HJ$150=AV$1),0),$B67-1973)</f>
        <v>340333.9</v>
      </c>
      <c r="AW67" cm="1">
        <f t="array" ref="AW67">INDEX(GMWSCEN!$A$2:$HJ$150,MATCH(1,(GMWSCEN!$HI$2:$HI$150=AW$3)*(GMWSCEN!$HJ$2:$HJ$150=AW$1),0),$B67-1973)</f>
        <v>62.083669999999998</v>
      </c>
      <c r="AX67" cm="1">
        <f t="array" ref="AX67">INDEX(GMWSCEN!$A$2:$HJ$150,MATCH(1,(GMWSCEN!$HI$2:$HI$150=AX$3)*(GMWSCEN!$HJ$2:$HJ$150=AX$1),0),$B67-1973)</f>
        <v>66.333340000000007</v>
      </c>
      <c r="AY67" cm="1">
        <f t="array" ref="AY67">INDEX(GMWSCEN!$A$2:$HJ$150,MATCH(1,(GMWSCEN!$HI$2:$HI$150=AY$3)*(GMWSCEN!$HJ$2:$HJ$150=AY$1),0),$B67-1973)</f>
        <v>6.625</v>
      </c>
      <c r="AZ67" cm="1">
        <f t="array" ref="AZ67">INDEX(GMWSCEN!$A$2:$HJ$150,MATCH(1,(GMWSCEN!$HI$2:$HI$150=AZ$3)*(GMWSCEN!$HJ$2:$HJ$150=AZ$1),0),$B67-1973)</f>
        <v>30635</v>
      </c>
      <c r="BA67" cm="1">
        <f t="array" ref="BA67">INDEX(GMWSCEN!$A$2:$HJ$150,MATCH(1,(GMWSCEN!$HI$2:$HI$150=BA$3)*(GMWSCEN!$HJ$2:$HJ$150=BA$1),0),$B67-1973)</f>
        <v>78.900000000000006</v>
      </c>
      <c r="BB67" cm="1">
        <f t="array" ref="BB67">INDEX(GMWSCEN!$A$2:$HJ$150,MATCH(1,(GMWSCEN!$HI$2:$HI$150=BB$3)*(GMWSCEN!$HJ$2:$HJ$150=BB$1),0),$B67-1973)</f>
        <v>27427</v>
      </c>
      <c r="BC67" cm="1">
        <f t="array" ref="BC67">INDEX(GMWSCEN!$A$2:$HJ$150,MATCH(1,(GMWSCEN!$HI$2:$HI$150=BC$3)*(GMWSCEN!$HJ$2:$HJ$150=BC$1),0),$B67-1973)</f>
        <v>8.9</v>
      </c>
      <c r="BD67" cm="1">
        <f t="array" ref="BD67">INDEX(GMWSCEN!$A$2:$HJ$150,MATCH(1,(GMWSCEN!$HI$2:$HI$150=BD$3)*(GMWSCEN!$HJ$2:$HJ$150=BD$1),0),$B67-1973)</f>
        <v>-1.254845</v>
      </c>
      <c r="BE67" cm="1">
        <f t="array" ref="BE67">INDEX(GMWSCEN!$A$2:$HJ$150,MATCH(1,(GMWSCEN!$HI$2:$HI$150=BE$3)*(GMWSCEN!$HJ$2:$HJ$150=BE$1),0),$B67-1973)</f>
        <v>336090</v>
      </c>
      <c r="BF67" cm="1">
        <f t="array" ref="BF67">INDEX(GMWSCEN!$A$2:$HJ$150,MATCH(1,(GMWSCEN!$HI$2:$HI$150=BF$3)*(GMWSCEN!$HJ$2:$HJ$150=BF$1),0),$B67-1973)</f>
        <v>10335</v>
      </c>
      <c r="BG67" cm="1">
        <f t="array" ref="BG67">INDEX(GMWSCEN!$A$2:$HJ$150,MATCH(1,(GMWSCEN!$HI$2:$HI$150=BG$3)*(GMWSCEN!$HJ$2:$HJ$150=BG$1),0),$B67-1973)</f>
        <v>-6570</v>
      </c>
      <c r="BH67" cm="1">
        <f t="array" ref="BH67">INDEX(GMWSCEN!$A$2:$HJ$150,MATCH(1,(GMWSCEN!$HI$2:$HI$150=BH$3)*(GMWSCEN!$HJ$2:$HJ$150=BH$1),0),$B67-1973)</f>
        <v>71811</v>
      </c>
      <c r="BI67" cm="1">
        <f t="array" ref="BI67">INDEX(GMWSCEN!$A$2:$HJ$150,MATCH(1,(GMWSCEN!$HI$2:$HI$150=BI$3)*(GMWSCEN!$HJ$2:$HJ$150=BI$1),0),$B67-1973)</f>
        <v>3798</v>
      </c>
      <c r="BJ67" cm="1">
        <f t="array" ref="BJ67">INDEX(GMWSCEN!$A$2:$HJ$150,MATCH(1,(GMWSCEN!$HI$2:$HI$150=BJ$3)*(GMWSCEN!$HJ$2:$HJ$150=BJ$1),0),$B67-1973)</f>
        <v>5317</v>
      </c>
      <c r="BK67" cm="1">
        <f t="array" ref="BK67">INDEX(GMWSCEN!$A$2:$HJ$150,MATCH(1,(GMWSCEN!$HI$2:$HI$150=BK$3)*(GMWSCEN!$HJ$2:$HJ$150=BK$1),0),$B67-1973)</f>
        <v>70558</v>
      </c>
      <c r="BL67" cm="1">
        <f t="array" ref="BL67">INDEX(GMWSCEN!$A$2:$HJ$150,MATCH(1,(GMWSCEN!$HI$2:$HI$150=BL$3)*(GMWSCEN!$HJ$2:$HJ$150=BL$1),0),$B67-1973)</f>
        <v>290000</v>
      </c>
      <c r="BM67" cm="1">
        <f t="array" ref="BM67">INDEX(GMWSCEN!$A$2:$HJ$150,MATCH(1,(GMWSCEN!$HI$2:$HI$150=BM$3)*(GMWSCEN!$HJ$2:$HJ$150=BM$1),0),$B67-1973)</f>
        <v>208657</v>
      </c>
      <c r="BN67" cm="1">
        <f t="array" ref="BN67">INDEX(GMWSCEN!$A$2:$HJ$150,MATCH(1,(GMWSCEN!$HI$2:$HI$150=BN$3)*(GMWSCEN!$HJ$2:$HJ$150=BN$1),0),$B67-1973)</f>
        <v>340333.9</v>
      </c>
      <c r="BO67" cm="1">
        <f t="array" ref="BO67">INDEX(GMWSCEN!$A$2:$HJ$150,MATCH(1,(GMWSCEN!$HI$2:$HI$150=BO$3)*(GMWSCEN!$HJ$2:$HJ$150=BO$1),0),$B67-1973)</f>
        <v>62.083669999999998</v>
      </c>
      <c r="BP67" cm="1">
        <f t="array" ref="BP67">INDEX(GMWSCEN!$A$2:$HJ$150,MATCH(1,(GMWSCEN!$HI$2:$HI$150=BP$3)*(GMWSCEN!$HJ$2:$HJ$150=BP$1),0),$B67-1973)</f>
        <v>66.333340000000007</v>
      </c>
      <c r="BQ67" cm="1">
        <f t="array" ref="BQ67">INDEX(GMWSCEN!$A$2:$HJ$150,MATCH(1,(GMWSCEN!$HI$2:$HI$150=BQ$3)*(GMWSCEN!$HJ$2:$HJ$150=BQ$1),0),$B67-1973)</f>
        <v>6.625</v>
      </c>
      <c r="BR67" cm="1">
        <f t="array" ref="BR67">INDEX(GMWSCEN!$A$2:$HJ$150,MATCH(1,(GMWSCEN!$HI$2:$HI$150=BR$3)*(GMWSCEN!$HJ$2:$HJ$150=BR$1),0),$B67-1973)</f>
        <v>30635</v>
      </c>
      <c r="BS67" cm="1">
        <f t="array" ref="BS67">INDEX(GMWSCEN!$A$2:$HJ$150,MATCH(1,(GMWSCEN!$HI$2:$HI$150=BS$3)*(GMWSCEN!$HJ$2:$HJ$150=BS$1),0),$B67-1973)</f>
        <v>78.900000000000006</v>
      </c>
      <c r="BT67" cm="1">
        <f t="array" ref="BT67">INDEX(GMWSCEN!$A$2:$HJ$150,MATCH(1,(GMWSCEN!$HI$2:$HI$150=BT$3)*(GMWSCEN!$HJ$2:$HJ$150=BT$1),0),$B67-1973)</f>
        <v>27427</v>
      </c>
      <c r="BU67" cm="1">
        <f t="array" ref="BU67">INDEX(GMWSCEN!$A$2:$HJ$150,MATCH(1,(GMWSCEN!$HI$2:$HI$150=BU$3)*(GMWSCEN!$HJ$2:$HJ$150=BU$1),0),$B67-1973)</f>
        <v>8.9</v>
      </c>
      <c r="BV67" cm="1">
        <f t="array" ref="BV67">INDEX(GMWSCEN!$A$2:$HJ$150,MATCH(1,(GMWSCEN!$HI$2:$HI$150=BV$3)*(GMWSCEN!$HJ$2:$HJ$150=BV$1),0),$B67-1973)</f>
        <v>-1.254845</v>
      </c>
      <c r="BY67">
        <f t="shared" si="47"/>
        <v>1994</v>
      </c>
      <c r="BZ67" t="str">
        <f t="shared" ref="BZ67" si="73">BY67&amp;"01"</f>
        <v>199401</v>
      </c>
    </row>
    <row r="68" spans="1:78">
      <c r="B68">
        <f t="shared" si="44"/>
        <v>2041</v>
      </c>
      <c r="C68" cm="1">
        <f t="array" ref="C68">INDEX(GMWSCEN!$A$2:$HJ$150,MATCH(1,(GMWSCEN!$HI$2:$HI$150=C$3)*(GMWSCEN!$HJ$2:$HJ$150=C$1),0),$B68-1973)</f>
        <v>336789</v>
      </c>
      <c r="D68" cm="1">
        <f t="array" ref="D68">INDEX(GMWSCEN!$A$2:$HJ$150,MATCH(1,(GMWSCEN!$HI$2:$HI$150=D$3)*(GMWSCEN!$HJ$2:$HJ$150=D$1),0),$B68-1973)</f>
        <v>12054</v>
      </c>
      <c r="E68" cm="1">
        <f t="array" ref="E68">INDEX(GMWSCEN!$A$2:$HJ$150,MATCH(1,(GMWSCEN!$HI$2:$HI$150=E$3)*(GMWSCEN!$HJ$2:$HJ$150=E$1),0),$B68-1973)</f>
        <v>-11575</v>
      </c>
      <c r="F68" cm="1">
        <f t="array" ref="F68">INDEX(GMWSCEN!$A$2:$HJ$150,MATCH(1,(GMWSCEN!$HI$2:$HI$150=F$3)*(GMWSCEN!$HJ$2:$HJ$150=F$1),0),$B68-1973)</f>
        <v>72213</v>
      </c>
      <c r="G68" cm="1">
        <f t="array" ref="G68">INDEX(GMWSCEN!$A$2:$HJ$150,MATCH(1,(GMWSCEN!$HI$2:$HI$150=G$3)*(GMWSCEN!$HJ$2:$HJ$150=G$1),0),$B68-1973)</f>
        <v>532</v>
      </c>
      <c r="H68" cm="1">
        <f t="array" ref="H68">INDEX(GMWSCEN!$A$2:$HJ$150,MATCH(1,(GMWSCEN!$HI$2:$HI$150=H$3)*(GMWSCEN!$HJ$2:$HJ$150=H$1),0),$B68-1973)</f>
        <v>5388</v>
      </c>
      <c r="I68" cm="1">
        <f t="array" ref="I68">INDEX(GMWSCEN!$A$2:$HJ$150,MATCH(1,(GMWSCEN!$HI$2:$HI$150=I$3)*(GMWSCEN!$HJ$2:$HJ$150=I$1),0),$B68-1973)</f>
        <v>66026</v>
      </c>
      <c r="J68" cm="1">
        <f t="array" ref="J68">INDEX(GMWSCEN!$A$2:$HJ$150,MATCH(1,(GMWSCEN!$HI$2:$HI$150=J$3)*(GMWSCEN!$HJ$2:$HJ$150=J$1),0),$B68-1973)</f>
        <v>301400</v>
      </c>
      <c r="K68" cm="1">
        <f t="array" ref="K68">INDEX(GMWSCEN!$A$2:$HJ$150,MATCH(1,(GMWSCEN!$HI$2:$HI$150=K$3)*(GMWSCEN!$HJ$2:$HJ$150=K$1),0),$B68-1973)</f>
        <v>210748</v>
      </c>
      <c r="L68" cm="1">
        <f t="array" ref="L68">INDEX(GMWSCEN!$A$2:$HJ$150,MATCH(1,(GMWSCEN!$HI$2:$HI$150=L$3)*(GMWSCEN!$HJ$2:$HJ$150=L$1),0),$B68-1973)</f>
        <v>342766.9</v>
      </c>
      <c r="M68" cm="1">
        <f t="array" ref="M68">INDEX(GMWSCEN!$A$2:$HJ$150,MATCH(1,(GMWSCEN!$HI$2:$HI$150=M$3)*(GMWSCEN!$HJ$2:$HJ$150=M$1),0),$B68-1973)</f>
        <v>62.575679999999998</v>
      </c>
      <c r="N68" cm="1">
        <f t="array" ref="N68">INDEX(GMWSCEN!$A$2:$HJ$150,MATCH(1,(GMWSCEN!$HI$2:$HI$150=N$3)*(GMWSCEN!$HJ$2:$HJ$150=N$1),0),$B68-1973)</f>
        <v>67.266670000000005</v>
      </c>
      <c r="O68" cm="1">
        <f t="array" ref="O68">INDEX(GMWSCEN!$A$2:$HJ$150,MATCH(1,(GMWSCEN!$HI$2:$HI$150=O$3)*(GMWSCEN!$HJ$2:$HJ$150=O$1),0),$B68-1973)</f>
        <v>6.625</v>
      </c>
      <c r="P68" cm="1">
        <f t="array" ref="P68">INDEX(GMWSCEN!$A$2:$HJ$150,MATCH(1,(GMWSCEN!$HI$2:$HI$150=P$3)*(GMWSCEN!$HJ$2:$HJ$150=P$1),0),$B68-1973)</f>
        <v>30911</v>
      </c>
      <c r="Q68" cm="1">
        <f t="array" ref="Q68">INDEX(GMWSCEN!$A$2:$HJ$150,MATCH(1,(GMWSCEN!$HI$2:$HI$150=Q$3)*(GMWSCEN!$HJ$2:$HJ$150=Q$1),0),$B68-1973)</f>
        <v>79.599999999999994</v>
      </c>
      <c r="R68" cm="1">
        <f t="array" ref="R68">INDEX(GMWSCEN!$A$2:$HJ$150,MATCH(1,(GMWSCEN!$HI$2:$HI$150=R$3)*(GMWSCEN!$HJ$2:$HJ$150=R$1),0),$B68-1973)</f>
        <v>27633</v>
      </c>
      <c r="S68" cm="1">
        <f t="array" ref="S68">INDEX(GMWSCEN!$A$2:$HJ$150,MATCH(1,(GMWSCEN!$HI$2:$HI$150=S$3)*(GMWSCEN!$HJ$2:$HJ$150=S$1),0),$B68-1973)</f>
        <v>8.6999999999999993</v>
      </c>
      <c r="T68" cm="1">
        <f t="array" ref="T68">INDEX(GMWSCEN!$A$2:$HJ$150,MATCH(1,(GMWSCEN!$HI$2:$HI$150=T$3)*(GMWSCEN!$HJ$2:$HJ$150=T$1),0),$B68-1973)</f>
        <v>-1.7594339999999999</v>
      </c>
      <c r="U68" cm="1">
        <f t="array" ref="U68">INDEX(GMWSCEN!$A$2:$HJ$150,MATCH(1,(GMWSCEN!$HI$2:$HI$150=U$3)*(GMWSCEN!$HJ$2:$HJ$150=U$1),0),$B68-1973)</f>
        <v>336789</v>
      </c>
      <c r="V68" cm="1">
        <f t="array" ref="V68">INDEX(GMWSCEN!$A$2:$HJ$150,MATCH(1,(GMWSCEN!$HI$2:$HI$150=V$3)*(GMWSCEN!$HJ$2:$HJ$150=V$1),0),$B68-1973)</f>
        <v>12054</v>
      </c>
      <c r="W68" cm="1">
        <f t="array" ref="W68">INDEX(GMWSCEN!$A$2:$HJ$150,MATCH(1,(GMWSCEN!$HI$2:$HI$150=W$3)*(GMWSCEN!$HJ$2:$HJ$150=W$1),0),$B68-1973)</f>
        <v>-11575</v>
      </c>
      <c r="X68" cm="1">
        <f t="array" ref="X68">INDEX(GMWSCEN!$A$2:$HJ$150,MATCH(1,(GMWSCEN!$HI$2:$HI$150=X$3)*(GMWSCEN!$HJ$2:$HJ$150=X$1),0),$B68-1973)</f>
        <v>72213</v>
      </c>
      <c r="Y68" cm="1">
        <f t="array" ref="Y68">INDEX(GMWSCEN!$A$2:$HJ$150,MATCH(1,(GMWSCEN!$HI$2:$HI$150=Y$3)*(GMWSCEN!$HJ$2:$HJ$150=Y$1),0),$B68-1973)</f>
        <v>532</v>
      </c>
      <c r="Z68" cm="1">
        <f t="array" ref="Z68">INDEX(GMWSCEN!$A$2:$HJ$150,MATCH(1,(GMWSCEN!$HI$2:$HI$150=Z$3)*(GMWSCEN!$HJ$2:$HJ$150=Z$1),0),$B68-1973)</f>
        <v>5388</v>
      </c>
      <c r="AA68" cm="1">
        <f t="array" ref="AA68">INDEX(GMWSCEN!$A$2:$HJ$150,MATCH(1,(GMWSCEN!$HI$2:$HI$150=AA$3)*(GMWSCEN!$HJ$2:$HJ$150=AA$1),0),$B68-1973)</f>
        <v>66026</v>
      </c>
      <c r="AB68" cm="1">
        <f t="array" ref="AB68">INDEX(GMWSCEN!$A$2:$HJ$150,MATCH(1,(GMWSCEN!$HI$2:$HI$150=AB$3)*(GMWSCEN!$HJ$2:$HJ$150=AB$1),0),$B68-1973)</f>
        <v>301400</v>
      </c>
      <c r="AC68" cm="1">
        <f t="array" ref="AC68">INDEX(GMWSCEN!$A$2:$HJ$150,MATCH(1,(GMWSCEN!$HI$2:$HI$150=AC$3)*(GMWSCEN!$HJ$2:$HJ$150=AC$1),0),$B68-1973)</f>
        <v>210748</v>
      </c>
      <c r="AD68" cm="1">
        <f t="array" ref="AD68">INDEX(GMWSCEN!$A$2:$HJ$150,MATCH(1,(GMWSCEN!$HI$2:$HI$150=AD$3)*(GMWSCEN!$HJ$2:$HJ$150=AD$1),0),$B68-1973)</f>
        <v>342766.9</v>
      </c>
      <c r="AE68" cm="1">
        <f t="array" ref="AE68">INDEX(GMWSCEN!$A$2:$HJ$150,MATCH(1,(GMWSCEN!$HI$2:$HI$150=AE$3)*(GMWSCEN!$HJ$2:$HJ$150=AE$1),0),$B68-1973)</f>
        <v>62.575679999999998</v>
      </c>
      <c r="AF68" cm="1">
        <f t="array" ref="AF68">INDEX(GMWSCEN!$A$2:$HJ$150,MATCH(1,(GMWSCEN!$HI$2:$HI$150=AF$3)*(GMWSCEN!$HJ$2:$HJ$150=AF$1),0),$B68-1973)</f>
        <v>67.266670000000005</v>
      </c>
      <c r="AG68" cm="1">
        <f t="array" ref="AG68">INDEX(GMWSCEN!$A$2:$HJ$150,MATCH(1,(GMWSCEN!$HI$2:$HI$150=AG$3)*(GMWSCEN!$HJ$2:$HJ$150=AG$1),0),$B68-1973)</f>
        <v>6.625</v>
      </c>
      <c r="AH68" cm="1">
        <f t="array" ref="AH68">INDEX(GMWSCEN!$A$2:$HJ$150,MATCH(1,(GMWSCEN!$HI$2:$HI$150=AH$3)*(GMWSCEN!$HJ$2:$HJ$150=AH$1),0),$B68-1973)</f>
        <v>30911</v>
      </c>
      <c r="AI68" cm="1">
        <f t="array" ref="AI68">INDEX(GMWSCEN!$A$2:$HJ$150,MATCH(1,(GMWSCEN!$HI$2:$HI$150=AI$3)*(GMWSCEN!$HJ$2:$HJ$150=AI$1),0),$B68-1973)</f>
        <v>79.599999999999994</v>
      </c>
      <c r="AJ68" cm="1">
        <f t="array" ref="AJ68">INDEX(GMWSCEN!$A$2:$HJ$150,MATCH(1,(GMWSCEN!$HI$2:$HI$150=AJ$3)*(GMWSCEN!$HJ$2:$HJ$150=AJ$1),0),$B68-1973)</f>
        <v>27633</v>
      </c>
      <c r="AK68" cm="1">
        <f t="array" ref="AK68">INDEX(GMWSCEN!$A$2:$HJ$150,MATCH(1,(GMWSCEN!$HI$2:$HI$150=AK$3)*(GMWSCEN!$HJ$2:$HJ$150=AK$1),0),$B68-1973)</f>
        <v>8.6999999999999993</v>
      </c>
      <c r="AL68" cm="1">
        <f t="array" ref="AL68">INDEX(GMWSCEN!$A$2:$HJ$150,MATCH(1,(GMWSCEN!$HI$2:$HI$150=AL$3)*(GMWSCEN!$HJ$2:$HJ$150=AL$1),0),$B68-1973)</f>
        <v>-1.7594339999999999</v>
      </c>
      <c r="AM68" cm="1">
        <f t="array" ref="AM68">INDEX(GMWSCEN!$A$2:$HJ$150,MATCH(1,(GMWSCEN!$HI$2:$HI$150=AM$3)*(GMWSCEN!$HJ$2:$HJ$150=AM$1),0),$B68-1973)</f>
        <v>336789</v>
      </c>
      <c r="AN68" cm="1">
        <f t="array" ref="AN68">INDEX(GMWSCEN!$A$2:$HJ$150,MATCH(1,(GMWSCEN!$HI$2:$HI$150=AN$3)*(GMWSCEN!$HJ$2:$HJ$150=AN$1),0),$B68-1973)</f>
        <v>12054</v>
      </c>
      <c r="AO68" cm="1">
        <f t="array" ref="AO68">INDEX(GMWSCEN!$A$2:$HJ$150,MATCH(1,(GMWSCEN!$HI$2:$HI$150=AO$3)*(GMWSCEN!$HJ$2:$HJ$150=AO$1),0),$B68-1973)</f>
        <v>-11575</v>
      </c>
      <c r="AP68" cm="1">
        <f t="array" ref="AP68">INDEX(GMWSCEN!$A$2:$HJ$150,MATCH(1,(GMWSCEN!$HI$2:$HI$150=AP$3)*(GMWSCEN!$HJ$2:$HJ$150=AP$1),0),$B68-1973)</f>
        <v>72213</v>
      </c>
      <c r="AQ68" cm="1">
        <f t="array" ref="AQ68">INDEX(GMWSCEN!$A$2:$HJ$150,MATCH(1,(GMWSCEN!$HI$2:$HI$150=AQ$3)*(GMWSCEN!$HJ$2:$HJ$150=AQ$1),0),$B68-1973)</f>
        <v>532</v>
      </c>
      <c r="AR68" cm="1">
        <f t="array" ref="AR68">INDEX(GMWSCEN!$A$2:$HJ$150,MATCH(1,(GMWSCEN!$HI$2:$HI$150=AR$3)*(GMWSCEN!$HJ$2:$HJ$150=AR$1),0),$B68-1973)</f>
        <v>5388</v>
      </c>
      <c r="AS68" cm="1">
        <f t="array" ref="AS68">INDEX(GMWSCEN!$A$2:$HJ$150,MATCH(1,(GMWSCEN!$HI$2:$HI$150=AS$3)*(GMWSCEN!$HJ$2:$HJ$150=AS$1),0),$B68-1973)</f>
        <v>66026</v>
      </c>
      <c r="AT68" cm="1">
        <f t="array" ref="AT68">INDEX(GMWSCEN!$A$2:$HJ$150,MATCH(1,(GMWSCEN!$HI$2:$HI$150=AT$3)*(GMWSCEN!$HJ$2:$HJ$150=AT$1),0),$B68-1973)</f>
        <v>301400</v>
      </c>
      <c r="AU68" cm="1">
        <f t="array" ref="AU68">INDEX(GMWSCEN!$A$2:$HJ$150,MATCH(1,(GMWSCEN!$HI$2:$HI$150=AU$3)*(GMWSCEN!$HJ$2:$HJ$150=AU$1),0),$B68-1973)</f>
        <v>210748</v>
      </c>
      <c r="AV68" cm="1">
        <f t="array" ref="AV68">INDEX(GMWSCEN!$A$2:$HJ$150,MATCH(1,(GMWSCEN!$HI$2:$HI$150=AV$3)*(GMWSCEN!$HJ$2:$HJ$150=AV$1),0),$B68-1973)</f>
        <v>342766.9</v>
      </c>
      <c r="AW68" cm="1">
        <f t="array" ref="AW68">INDEX(GMWSCEN!$A$2:$HJ$150,MATCH(1,(GMWSCEN!$HI$2:$HI$150=AW$3)*(GMWSCEN!$HJ$2:$HJ$150=AW$1),0),$B68-1973)</f>
        <v>62.575679999999998</v>
      </c>
      <c r="AX68" cm="1">
        <f t="array" ref="AX68">INDEX(GMWSCEN!$A$2:$HJ$150,MATCH(1,(GMWSCEN!$HI$2:$HI$150=AX$3)*(GMWSCEN!$HJ$2:$HJ$150=AX$1),0),$B68-1973)</f>
        <v>67.266670000000005</v>
      </c>
      <c r="AY68" cm="1">
        <f t="array" ref="AY68">INDEX(GMWSCEN!$A$2:$HJ$150,MATCH(1,(GMWSCEN!$HI$2:$HI$150=AY$3)*(GMWSCEN!$HJ$2:$HJ$150=AY$1),0),$B68-1973)</f>
        <v>6.625</v>
      </c>
      <c r="AZ68" cm="1">
        <f t="array" ref="AZ68">INDEX(GMWSCEN!$A$2:$HJ$150,MATCH(1,(GMWSCEN!$HI$2:$HI$150=AZ$3)*(GMWSCEN!$HJ$2:$HJ$150=AZ$1),0),$B68-1973)</f>
        <v>30911</v>
      </c>
      <c r="BA68" cm="1">
        <f t="array" ref="BA68">INDEX(GMWSCEN!$A$2:$HJ$150,MATCH(1,(GMWSCEN!$HI$2:$HI$150=BA$3)*(GMWSCEN!$HJ$2:$HJ$150=BA$1),0),$B68-1973)</f>
        <v>79.599999999999994</v>
      </c>
      <c r="BB68" cm="1">
        <f t="array" ref="BB68">INDEX(GMWSCEN!$A$2:$HJ$150,MATCH(1,(GMWSCEN!$HI$2:$HI$150=BB$3)*(GMWSCEN!$HJ$2:$HJ$150=BB$1),0),$B68-1973)</f>
        <v>27633</v>
      </c>
      <c r="BC68" cm="1">
        <f t="array" ref="BC68">INDEX(GMWSCEN!$A$2:$HJ$150,MATCH(1,(GMWSCEN!$HI$2:$HI$150=BC$3)*(GMWSCEN!$HJ$2:$HJ$150=BC$1),0),$B68-1973)</f>
        <v>8.6999999999999993</v>
      </c>
      <c r="BD68" cm="1">
        <f t="array" ref="BD68">INDEX(GMWSCEN!$A$2:$HJ$150,MATCH(1,(GMWSCEN!$HI$2:$HI$150=BD$3)*(GMWSCEN!$HJ$2:$HJ$150=BD$1),0),$B68-1973)</f>
        <v>-1.7594339999999999</v>
      </c>
      <c r="BE68" cm="1">
        <f t="array" ref="BE68">INDEX(GMWSCEN!$A$2:$HJ$150,MATCH(1,(GMWSCEN!$HI$2:$HI$150=BE$3)*(GMWSCEN!$HJ$2:$HJ$150=BE$1),0),$B68-1973)</f>
        <v>336789</v>
      </c>
      <c r="BF68" cm="1">
        <f t="array" ref="BF68">INDEX(GMWSCEN!$A$2:$HJ$150,MATCH(1,(GMWSCEN!$HI$2:$HI$150=BF$3)*(GMWSCEN!$HJ$2:$HJ$150=BF$1),0),$B68-1973)</f>
        <v>12054</v>
      </c>
      <c r="BG68" cm="1">
        <f t="array" ref="BG68">INDEX(GMWSCEN!$A$2:$HJ$150,MATCH(1,(GMWSCEN!$HI$2:$HI$150=BG$3)*(GMWSCEN!$HJ$2:$HJ$150=BG$1),0),$B68-1973)</f>
        <v>-11575</v>
      </c>
      <c r="BH68" cm="1">
        <f t="array" ref="BH68">INDEX(GMWSCEN!$A$2:$HJ$150,MATCH(1,(GMWSCEN!$HI$2:$HI$150=BH$3)*(GMWSCEN!$HJ$2:$HJ$150=BH$1),0),$B68-1973)</f>
        <v>72213</v>
      </c>
      <c r="BI68" cm="1">
        <f t="array" ref="BI68">INDEX(GMWSCEN!$A$2:$HJ$150,MATCH(1,(GMWSCEN!$HI$2:$HI$150=BI$3)*(GMWSCEN!$HJ$2:$HJ$150=BI$1),0),$B68-1973)</f>
        <v>532</v>
      </c>
      <c r="BJ68" cm="1">
        <f t="array" ref="BJ68">INDEX(GMWSCEN!$A$2:$HJ$150,MATCH(1,(GMWSCEN!$HI$2:$HI$150=BJ$3)*(GMWSCEN!$HJ$2:$HJ$150=BJ$1),0),$B68-1973)</f>
        <v>5388</v>
      </c>
      <c r="BK68" cm="1">
        <f t="array" ref="BK68">INDEX(GMWSCEN!$A$2:$HJ$150,MATCH(1,(GMWSCEN!$HI$2:$HI$150=BK$3)*(GMWSCEN!$HJ$2:$HJ$150=BK$1),0),$B68-1973)</f>
        <v>66026</v>
      </c>
      <c r="BL68" cm="1">
        <f t="array" ref="BL68">INDEX(GMWSCEN!$A$2:$HJ$150,MATCH(1,(GMWSCEN!$HI$2:$HI$150=BL$3)*(GMWSCEN!$HJ$2:$HJ$150=BL$1),0),$B68-1973)</f>
        <v>301400</v>
      </c>
      <c r="BM68" cm="1">
        <f t="array" ref="BM68">INDEX(GMWSCEN!$A$2:$HJ$150,MATCH(1,(GMWSCEN!$HI$2:$HI$150=BM$3)*(GMWSCEN!$HJ$2:$HJ$150=BM$1),0),$B68-1973)</f>
        <v>210748</v>
      </c>
      <c r="BN68" cm="1">
        <f t="array" ref="BN68">INDEX(GMWSCEN!$A$2:$HJ$150,MATCH(1,(GMWSCEN!$HI$2:$HI$150=BN$3)*(GMWSCEN!$HJ$2:$HJ$150=BN$1),0),$B68-1973)</f>
        <v>342766.9</v>
      </c>
      <c r="BO68" cm="1">
        <f t="array" ref="BO68">INDEX(GMWSCEN!$A$2:$HJ$150,MATCH(1,(GMWSCEN!$HI$2:$HI$150=BO$3)*(GMWSCEN!$HJ$2:$HJ$150=BO$1),0),$B68-1973)</f>
        <v>62.575679999999998</v>
      </c>
      <c r="BP68" cm="1">
        <f t="array" ref="BP68">INDEX(GMWSCEN!$A$2:$HJ$150,MATCH(1,(GMWSCEN!$HI$2:$HI$150=BP$3)*(GMWSCEN!$HJ$2:$HJ$150=BP$1),0),$B68-1973)</f>
        <v>67.266670000000005</v>
      </c>
      <c r="BQ68" cm="1">
        <f t="array" ref="BQ68">INDEX(GMWSCEN!$A$2:$HJ$150,MATCH(1,(GMWSCEN!$HI$2:$HI$150=BQ$3)*(GMWSCEN!$HJ$2:$HJ$150=BQ$1),0),$B68-1973)</f>
        <v>6.625</v>
      </c>
      <c r="BR68" cm="1">
        <f t="array" ref="BR68">INDEX(GMWSCEN!$A$2:$HJ$150,MATCH(1,(GMWSCEN!$HI$2:$HI$150=BR$3)*(GMWSCEN!$HJ$2:$HJ$150=BR$1),0),$B68-1973)</f>
        <v>30911</v>
      </c>
      <c r="BS68" cm="1">
        <f t="array" ref="BS68">INDEX(GMWSCEN!$A$2:$HJ$150,MATCH(1,(GMWSCEN!$HI$2:$HI$150=BS$3)*(GMWSCEN!$HJ$2:$HJ$150=BS$1),0),$B68-1973)</f>
        <v>79.599999999999994</v>
      </c>
      <c r="BT68" cm="1">
        <f t="array" ref="BT68">INDEX(GMWSCEN!$A$2:$HJ$150,MATCH(1,(GMWSCEN!$HI$2:$HI$150=BT$3)*(GMWSCEN!$HJ$2:$HJ$150=BT$1),0),$B68-1973)</f>
        <v>27633</v>
      </c>
      <c r="BU68" cm="1">
        <f t="array" ref="BU68">INDEX(GMWSCEN!$A$2:$HJ$150,MATCH(1,(GMWSCEN!$HI$2:$HI$150=BU$3)*(GMWSCEN!$HJ$2:$HJ$150=BU$1),0),$B68-1973)</f>
        <v>8.6999999999999993</v>
      </c>
      <c r="BV68" cm="1">
        <f t="array" ref="BV68">INDEX(GMWSCEN!$A$2:$HJ$150,MATCH(1,(GMWSCEN!$HI$2:$HI$150=BV$3)*(GMWSCEN!$HJ$2:$HJ$150=BV$1),0),$B68-1973)</f>
        <v>-1.7594339999999999</v>
      </c>
      <c r="BY68">
        <f t="shared" si="47"/>
        <v>1995</v>
      </c>
    </row>
    <row r="69" spans="1:78">
      <c r="B69">
        <f t="shared" si="44"/>
        <v>2042</v>
      </c>
      <c r="C69" cm="1">
        <f t="array" ref="C69">INDEX(GMWSCEN!$A$2:$HJ$150,MATCH(1,(GMWSCEN!$HI$2:$HI$150=C$3)*(GMWSCEN!$HJ$2:$HJ$150=C$1),0),$B69-1973)</f>
        <v>340542</v>
      </c>
      <c r="D69" cm="1">
        <f t="array" ref="D69">INDEX(GMWSCEN!$A$2:$HJ$150,MATCH(1,(GMWSCEN!$HI$2:$HI$150=D$3)*(GMWSCEN!$HJ$2:$HJ$150=D$1),0),$B69-1973)</f>
        <v>10371</v>
      </c>
      <c r="E69" cm="1">
        <f t="array" ref="E69">INDEX(GMWSCEN!$A$2:$HJ$150,MATCH(1,(GMWSCEN!$HI$2:$HI$150=E$3)*(GMWSCEN!$HJ$2:$HJ$150=E$1),0),$B69-1973)</f>
        <v>-9162.9989999999998</v>
      </c>
      <c r="F69" cm="1">
        <f t="array" ref="F69">INDEX(GMWSCEN!$A$2:$HJ$150,MATCH(1,(GMWSCEN!$HI$2:$HI$150=F$3)*(GMWSCEN!$HJ$2:$HJ$150=F$1),0),$B69-1973)</f>
        <v>73076</v>
      </c>
      <c r="G69" cm="1">
        <f t="array" ref="G69">INDEX(GMWSCEN!$A$2:$HJ$150,MATCH(1,(GMWSCEN!$HI$2:$HI$150=G$3)*(GMWSCEN!$HJ$2:$HJ$150=G$1),0),$B69-1973)</f>
        <v>1263</v>
      </c>
      <c r="H69" cm="1">
        <f t="array" ref="H69">INDEX(GMWSCEN!$A$2:$HJ$150,MATCH(1,(GMWSCEN!$HI$2:$HI$150=H$3)*(GMWSCEN!$HJ$2:$HJ$150=H$1),0),$B69-1973)</f>
        <v>5455</v>
      </c>
      <c r="I69" cm="1">
        <f t="array" ref="I69">INDEX(GMWSCEN!$A$2:$HJ$150,MATCH(1,(GMWSCEN!$HI$2:$HI$150=I$3)*(GMWSCEN!$HJ$2:$HJ$150=I$1),0),$B69-1973)</f>
        <v>69368</v>
      </c>
      <c r="J69" cm="1">
        <f t="array" ref="J69">INDEX(GMWSCEN!$A$2:$HJ$150,MATCH(1,(GMWSCEN!$HI$2:$HI$150=J$3)*(GMWSCEN!$HJ$2:$HJ$150=J$1),0),$B69-1973)</f>
        <v>310700</v>
      </c>
      <c r="K69" cm="1">
        <f t="array" ref="K69">INDEX(GMWSCEN!$A$2:$HJ$150,MATCH(1,(GMWSCEN!$HI$2:$HI$150=K$3)*(GMWSCEN!$HJ$2:$HJ$150=K$1),0),$B69-1973)</f>
        <v>214616</v>
      </c>
      <c r="L69" cm="1">
        <f t="array" ref="L69">INDEX(GMWSCEN!$A$2:$HJ$150,MATCH(1,(GMWSCEN!$HI$2:$HI$150=L$3)*(GMWSCEN!$HJ$2:$HJ$150=L$1),0),$B69-1973)</f>
        <v>344755.8</v>
      </c>
      <c r="M69" cm="1">
        <f t="array" ref="M69">INDEX(GMWSCEN!$A$2:$HJ$150,MATCH(1,(GMWSCEN!$HI$2:$HI$150=M$3)*(GMWSCEN!$HJ$2:$HJ$150=M$1),0),$B69-1973)</f>
        <v>63.021889999999999</v>
      </c>
      <c r="N69" cm="1">
        <f t="array" ref="N69">INDEX(GMWSCEN!$A$2:$HJ$150,MATCH(1,(GMWSCEN!$HI$2:$HI$150=N$3)*(GMWSCEN!$HJ$2:$HJ$150=N$1),0),$B69-1973)</f>
        <v>67.400000000000006</v>
      </c>
      <c r="O69" cm="1">
        <f t="array" ref="O69">INDEX(GMWSCEN!$A$2:$HJ$150,MATCH(1,(GMWSCEN!$HI$2:$HI$150=O$3)*(GMWSCEN!$HJ$2:$HJ$150=O$1),0),$B69-1973)</f>
        <v>6.625</v>
      </c>
      <c r="P69" cm="1">
        <f t="array" ref="P69">INDEX(GMWSCEN!$A$2:$HJ$150,MATCH(1,(GMWSCEN!$HI$2:$HI$150=P$3)*(GMWSCEN!$HJ$2:$HJ$150=P$1),0),$B69-1973)</f>
        <v>31005</v>
      </c>
      <c r="Q69" cm="1">
        <f t="array" ref="Q69">INDEX(GMWSCEN!$A$2:$HJ$150,MATCH(1,(GMWSCEN!$HI$2:$HI$150=Q$3)*(GMWSCEN!$HJ$2:$HJ$150=Q$1),0),$B69-1973)</f>
        <v>79.900000000000006</v>
      </c>
      <c r="R69" cm="1">
        <f t="array" ref="R69">INDEX(GMWSCEN!$A$2:$HJ$150,MATCH(1,(GMWSCEN!$HI$2:$HI$150=R$3)*(GMWSCEN!$HJ$2:$HJ$150=R$1),0),$B69-1973)</f>
        <v>27827</v>
      </c>
      <c r="S69" cm="1">
        <f t="array" ref="S69">INDEX(GMWSCEN!$A$2:$HJ$150,MATCH(1,(GMWSCEN!$HI$2:$HI$150=S$3)*(GMWSCEN!$HJ$2:$HJ$150=S$1),0),$B69-1973)</f>
        <v>8.6</v>
      </c>
      <c r="T69" cm="1">
        <f t="array" ref="T69">INDEX(GMWSCEN!$A$2:$HJ$150,MATCH(1,(GMWSCEN!$HI$2:$HI$150=T$3)*(GMWSCEN!$HJ$2:$HJ$150=T$1),0),$B69-1973)</f>
        <v>-1.2297629999999999</v>
      </c>
      <c r="U69" cm="1">
        <f t="array" ref="U69">INDEX(GMWSCEN!$A$2:$HJ$150,MATCH(1,(GMWSCEN!$HI$2:$HI$150=U$3)*(GMWSCEN!$HJ$2:$HJ$150=U$1),0),$B69-1973)</f>
        <v>340542</v>
      </c>
      <c r="V69" cm="1">
        <f t="array" ref="V69">INDEX(GMWSCEN!$A$2:$HJ$150,MATCH(1,(GMWSCEN!$HI$2:$HI$150=V$3)*(GMWSCEN!$HJ$2:$HJ$150=V$1),0),$B69-1973)</f>
        <v>10371</v>
      </c>
      <c r="W69" cm="1">
        <f t="array" ref="W69">INDEX(GMWSCEN!$A$2:$HJ$150,MATCH(1,(GMWSCEN!$HI$2:$HI$150=W$3)*(GMWSCEN!$HJ$2:$HJ$150=W$1),0),$B69-1973)</f>
        <v>-9162.9989999999998</v>
      </c>
      <c r="X69" cm="1">
        <f t="array" ref="X69">INDEX(GMWSCEN!$A$2:$HJ$150,MATCH(1,(GMWSCEN!$HI$2:$HI$150=X$3)*(GMWSCEN!$HJ$2:$HJ$150=X$1),0),$B69-1973)</f>
        <v>73076</v>
      </c>
      <c r="Y69" cm="1">
        <f t="array" ref="Y69">INDEX(GMWSCEN!$A$2:$HJ$150,MATCH(1,(GMWSCEN!$HI$2:$HI$150=Y$3)*(GMWSCEN!$HJ$2:$HJ$150=Y$1),0),$B69-1973)</f>
        <v>1263</v>
      </c>
      <c r="Z69" cm="1">
        <f t="array" ref="Z69">INDEX(GMWSCEN!$A$2:$HJ$150,MATCH(1,(GMWSCEN!$HI$2:$HI$150=Z$3)*(GMWSCEN!$HJ$2:$HJ$150=Z$1),0),$B69-1973)</f>
        <v>5455</v>
      </c>
      <c r="AA69" cm="1">
        <f t="array" ref="AA69">INDEX(GMWSCEN!$A$2:$HJ$150,MATCH(1,(GMWSCEN!$HI$2:$HI$150=AA$3)*(GMWSCEN!$HJ$2:$HJ$150=AA$1),0),$B69-1973)</f>
        <v>69368</v>
      </c>
      <c r="AB69" cm="1">
        <f t="array" ref="AB69">INDEX(GMWSCEN!$A$2:$HJ$150,MATCH(1,(GMWSCEN!$HI$2:$HI$150=AB$3)*(GMWSCEN!$HJ$2:$HJ$150=AB$1),0),$B69-1973)</f>
        <v>310700</v>
      </c>
      <c r="AC69" cm="1">
        <f t="array" ref="AC69">INDEX(GMWSCEN!$A$2:$HJ$150,MATCH(1,(GMWSCEN!$HI$2:$HI$150=AC$3)*(GMWSCEN!$HJ$2:$HJ$150=AC$1),0),$B69-1973)</f>
        <v>214616</v>
      </c>
      <c r="AD69" cm="1">
        <f t="array" ref="AD69">INDEX(GMWSCEN!$A$2:$HJ$150,MATCH(1,(GMWSCEN!$HI$2:$HI$150=AD$3)*(GMWSCEN!$HJ$2:$HJ$150=AD$1),0),$B69-1973)</f>
        <v>344755.8</v>
      </c>
      <c r="AE69" cm="1">
        <f t="array" ref="AE69">INDEX(GMWSCEN!$A$2:$HJ$150,MATCH(1,(GMWSCEN!$HI$2:$HI$150=AE$3)*(GMWSCEN!$HJ$2:$HJ$150=AE$1),0),$B69-1973)</f>
        <v>63.021889999999999</v>
      </c>
      <c r="AF69" cm="1">
        <f t="array" ref="AF69">INDEX(GMWSCEN!$A$2:$HJ$150,MATCH(1,(GMWSCEN!$HI$2:$HI$150=AF$3)*(GMWSCEN!$HJ$2:$HJ$150=AF$1),0),$B69-1973)</f>
        <v>67.400000000000006</v>
      </c>
      <c r="AG69" cm="1">
        <f t="array" ref="AG69">INDEX(GMWSCEN!$A$2:$HJ$150,MATCH(1,(GMWSCEN!$HI$2:$HI$150=AG$3)*(GMWSCEN!$HJ$2:$HJ$150=AG$1),0),$B69-1973)</f>
        <v>6.625</v>
      </c>
      <c r="AH69" cm="1">
        <f t="array" ref="AH69">INDEX(GMWSCEN!$A$2:$HJ$150,MATCH(1,(GMWSCEN!$HI$2:$HI$150=AH$3)*(GMWSCEN!$HJ$2:$HJ$150=AH$1),0),$B69-1973)</f>
        <v>31005</v>
      </c>
      <c r="AI69" cm="1">
        <f t="array" ref="AI69">INDEX(GMWSCEN!$A$2:$HJ$150,MATCH(1,(GMWSCEN!$HI$2:$HI$150=AI$3)*(GMWSCEN!$HJ$2:$HJ$150=AI$1),0),$B69-1973)</f>
        <v>79.900000000000006</v>
      </c>
      <c r="AJ69" cm="1">
        <f t="array" ref="AJ69">INDEX(GMWSCEN!$A$2:$HJ$150,MATCH(1,(GMWSCEN!$HI$2:$HI$150=AJ$3)*(GMWSCEN!$HJ$2:$HJ$150=AJ$1),0),$B69-1973)</f>
        <v>27827</v>
      </c>
      <c r="AK69" cm="1">
        <f t="array" ref="AK69">INDEX(GMWSCEN!$A$2:$HJ$150,MATCH(1,(GMWSCEN!$HI$2:$HI$150=AK$3)*(GMWSCEN!$HJ$2:$HJ$150=AK$1),0),$B69-1973)</f>
        <v>8.6</v>
      </c>
      <c r="AL69" cm="1">
        <f t="array" ref="AL69">INDEX(GMWSCEN!$A$2:$HJ$150,MATCH(1,(GMWSCEN!$HI$2:$HI$150=AL$3)*(GMWSCEN!$HJ$2:$HJ$150=AL$1),0),$B69-1973)</f>
        <v>-1.2297629999999999</v>
      </c>
      <c r="AM69" cm="1">
        <f t="array" ref="AM69">INDEX(GMWSCEN!$A$2:$HJ$150,MATCH(1,(GMWSCEN!$HI$2:$HI$150=AM$3)*(GMWSCEN!$HJ$2:$HJ$150=AM$1),0),$B69-1973)</f>
        <v>340542</v>
      </c>
      <c r="AN69" cm="1">
        <f t="array" ref="AN69">INDEX(GMWSCEN!$A$2:$HJ$150,MATCH(1,(GMWSCEN!$HI$2:$HI$150=AN$3)*(GMWSCEN!$HJ$2:$HJ$150=AN$1),0),$B69-1973)</f>
        <v>10371</v>
      </c>
      <c r="AO69" cm="1">
        <f t="array" ref="AO69">INDEX(GMWSCEN!$A$2:$HJ$150,MATCH(1,(GMWSCEN!$HI$2:$HI$150=AO$3)*(GMWSCEN!$HJ$2:$HJ$150=AO$1),0),$B69-1973)</f>
        <v>-9162.9989999999998</v>
      </c>
      <c r="AP69" cm="1">
        <f t="array" ref="AP69">INDEX(GMWSCEN!$A$2:$HJ$150,MATCH(1,(GMWSCEN!$HI$2:$HI$150=AP$3)*(GMWSCEN!$HJ$2:$HJ$150=AP$1),0),$B69-1973)</f>
        <v>73076</v>
      </c>
      <c r="AQ69" cm="1">
        <f t="array" ref="AQ69">INDEX(GMWSCEN!$A$2:$HJ$150,MATCH(1,(GMWSCEN!$HI$2:$HI$150=AQ$3)*(GMWSCEN!$HJ$2:$HJ$150=AQ$1),0),$B69-1973)</f>
        <v>1263</v>
      </c>
      <c r="AR69" cm="1">
        <f t="array" ref="AR69">INDEX(GMWSCEN!$A$2:$HJ$150,MATCH(1,(GMWSCEN!$HI$2:$HI$150=AR$3)*(GMWSCEN!$HJ$2:$HJ$150=AR$1),0),$B69-1973)</f>
        <v>5455</v>
      </c>
      <c r="AS69" cm="1">
        <f t="array" ref="AS69">INDEX(GMWSCEN!$A$2:$HJ$150,MATCH(1,(GMWSCEN!$HI$2:$HI$150=AS$3)*(GMWSCEN!$HJ$2:$HJ$150=AS$1),0),$B69-1973)</f>
        <v>69368</v>
      </c>
      <c r="AT69" cm="1">
        <f t="array" ref="AT69">INDEX(GMWSCEN!$A$2:$HJ$150,MATCH(1,(GMWSCEN!$HI$2:$HI$150=AT$3)*(GMWSCEN!$HJ$2:$HJ$150=AT$1),0),$B69-1973)</f>
        <v>310700</v>
      </c>
      <c r="AU69" cm="1">
        <f t="array" ref="AU69">INDEX(GMWSCEN!$A$2:$HJ$150,MATCH(1,(GMWSCEN!$HI$2:$HI$150=AU$3)*(GMWSCEN!$HJ$2:$HJ$150=AU$1),0),$B69-1973)</f>
        <v>214616</v>
      </c>
      <c r="AV69" cm="1">
        <f t="array" ref="AV69">INDEX(GMWSCEN!$A$2:$HJ$150,MATCH(1,(GMWSCEN!$HI$2:$HI$150=AV$3)*(GMWSCEN!$HJ$2:$HJ$150=AV$1),0),$B69-1973)</f>
        <v>344755.8</v>
      </c>
      <c r="AW69" cm="1">
        <f t="array" ref="AW69">INDEX(GMWSCEN!$A$2:$HJ$150,MATCH(1,(GMWSCEN!$HI$2:$HI$150=AW$3)*(GMWSCEN!$HJ$2:$HJ$150=AW$1),0),$B69-1973)</f>
        <v>63.021889999999999</v>
      </c>
      <c r="AX69" cm="1">
        <f t="array" ref="AX69">INDEX(GMWSCEN!$A$2:$HJ$150,MATCH(1,(GMWSCEN!$HI$2:$HI$150=AX$3)*(GMWSCEN!$HJ$2:$HJ$150=AX$1),0),$B69-1973)</f>
        <v>67.400000000000006</v>
      </c>
      <c r="AY69" cm="1">
        <f t="array" ref="AY69">INDEX(GMWSCEN!$A$2:$HJ$150,MATCH(1,(GMWSCEN!$HI$2:$HI$150=AY$3)*(GMWSCEN!$HJ$2:$HJ$150=AY$1),0),$B69-1973)</f>
        <v>6.625</v>
      </c>
      <c r="AZ69" cm="1">
        <f t="array" ref="AZ69">INDEX(GMWSCEN!$A$2:$HJ$150,MATCH(1,(GMWSCEN!$HI$2:$HI$150=AZ$3)*(GMWSCEN!$HJ$2:$HJ$150=AZ$1),0),$B69-1973)</f>
        <v>31005</v>
      </c>
      <c r="BA69" cm="1">
        <f t="array" ref="BA69">INDEX(GMWSCEN!$A$2:$HJ$150,MATCH(1,(GMWSCEN!$HI$2:$HI$150=BA$3)*(GMWSCEN!$HJ$2:$HJ$150=BA$1),0),$B69-1973)</f>
        <v>79.900000000000006</v>
      </c>
      <c r="BB69" cm="1">
        <f t="array" ref="BB69">INDEX(GMWSCEN!$A$2:$HJ$150,MATCH(1,(GMWSCEN!$HI$2:$HI$150=BB$3)*(GMWSCEN!$HJ$2:$HJ$150=BB$1),0),$B69-1973)</f>
        <v>27827</v>
      </c>
      <c r="BC69" cm="1">
        <f t="array" ref="BC69">INDEX(GMWSCEN!$A$2:$HJ$150,MATCH(1,(GMWSCEN!$HI$2:$HI$150=BC$3)*(GMWSCEN!$HJ$2:$HJ$150=BC$1),0),$B69-1973)</f>
        <v>8.6</v>
      </c>
      <c r="BD69" cm="1">
        <f t="array" ref="BD69">INDEX(GMWSCEN!$A$2:$HJ$150,MATCH(1,(GMWSCEN!$HI$2:$HI$150=BD$3)*(GMWSCEN!$HJ$2:$HJ$150=BD$1),0),$B69-1973)</f>
        <v>-1.2297629999999999</v>
      </c>
      <c r="BE69" cm="1">
        <f t="array" ref="BE69">INDEX(GMWSCEN!$A$2:$HJ$150,MATCH(1,(GMWSCEN!$HI$2:$HI$150=BE$3)*(GMWSCEN!$HJ$2:$HJ$150=BE$1),0),$B69-1973)</f>
        <v>340542</v>
      </c>
      <c r="BF69" cm="1">
        <f t="array" ref="BF69">INDEX(GMWSCEN!$A$2:$HJ$150,MATCH(1,(GMWSCEN!$HI$2:$HI$150=BF$3)*(GMWSCEN!$HJ$2:$HJ$150=BF$1),0),$B69-1973)</f>
        <v>10371</v>
      </c>
      <c r="BG69" cm="1">
        <f t="array" ref="BG69">INDEX(GMWSCEN!$A$2:$HJ$150,MATCH(1,(GMWSCEN!$HI$2:$HI$150=BG$3)*(GMWSCEN!$HJ$2:$HJ$150=BG$1),0),$B69-1973)</f>
        <v>-9162.9989999999998</v>
      </c>
      <c r="BH69" cm="1">
        <f t="array" ref="BH69">INDEX(GMWSCEN!$A$2:$HJ$150,MATCH(1,(GMWSCEN!$HI$2:$HI$150=BH$3)*(GMWSCEN!$HJ$2:$HJ$150=BH$1),0),$B69-1973)</f>
        <v>73076</v>
      </c>
      <c r="BI69" cm="1">
        <f t="array" ref="BI69">INDEX(GMWSCEN!$A$2:$HJ$150,MATCH(1,(GMWSCEN!$HI$2:$HI$150=BI$3)*(GMWSCEN!$HJ$2:$HJ$150=BI$1),0),$B69-1973)</f>
        <v>1263</v>
      </c>
      <c r="BJ69" cm="1">
        <f t="array" ref="BJ69">INDEX(GMWSCEN!$A$2:$HJ$150,MATCH(1,(GMWSCEN!$HI$2:$HI$150=BJ$3)*(GMWSCEN!$HJ$2:$HJ$150=BJ$1),0),$B69-1973)</f>
        <v>5455</v>
      </c>
      <c r="BK69" cm="1">
        <f t="array" ref="BK69">INDEX(GMWSCEN!$A$2:$HJ$150,MATCH(1,(GMWSCEN!$HI$2:$HI$150=BK$3)*(GMWSCEN!$HJ$2:$HJ$150=BK$1),0),$B69-1973)</f>
        <v>69368</v>
      </c>
      <c r="BL69" cm="1">
        <f t="array" ref="BL69">INDEX(GMWSCEN!$A$2:$HJ$150,MATCH(1,(GMWSCEN!$HI$2:$HI$150=BL$3)*(GMWSCEN!$HJ$2:$HJ$150=BL$1),0),$B69-1973)</f>
        <v>310700</v>
      </c>
      <c r="BM69" cm="1">
        <f t="array" ref="BM69">INDEX(GMWSCEN!$A$2:$HJ$150,MATCH(1,(GMWSCEN!$HI$2:$HI$150=BM$3)*(GMWSCEN!$HJ$2:$HJ$150=BM$1),0),$B69-1973)</f>
        <v>214616</v>
      </c>
      <c r="BN69" cm="1">
        <f t="array" ref="BN69">INDEX(GMWSCEN!$A$2:$HJ$150,MATCH(1,(GMWSCEN!$HI$2:$HI$150=BN$3)*(GMWSCEN!$HJ$2:$HJ$150=BN$1),0),$B69-1973)</f>
        <v>344755.8</v>
      </c>
      <c r="BO69" cm="1">
        <f t="array" ref="BO69">INDEX(GMWSCEN!$A$2:$HJ$150,MATCH(1,(GMWSCEN!$HI$2:$HI$150=BO$3)*(GMWSCEN!$HJ$2:$HJ$150=BO$1),0),$B69-1973)</f>
        <v>63.021889999999999</v>
      </c>
      <c r="BP69" cm="1">
        <f t="array" ref="BP69">INDEX(GMWSCEN!$A$2:$HJ$150,MATCH(1,(GMWSCEN!$HI$2:$HI$150=BP$3)*(GMWSCEN!$HJ$2:$HJ$150=BP$1),0),$B69-1973)</f>
        <v>67.400000000000006</v>
      </c>
      <c r="BQ69" cm="1">
        <f t="array" ref="BQ69">INDEX(GMWSCEN!$A$2:$HJ$150,MATCH(1,(GMWSCEN!$HI$2:$HI$150=BQ$3)*(GMWSCEN!$HJ$2:$HJ$150=BQ$1),0),$B69-1973)</f>
        <v>6.625</v>
      </c>
      <c r="BR69" cm="1">
        <f t="array" ref="BR69">INDEX(GMWSCEN!$A$2:$HJ$150,MATCH(1,(GMWSCEN!$HI$2:$HI$150=BR$3)*(GMWSCEN!$HJ$2:$HJ$150=BR$1),0),$B69-1973)</f>
        <v>31005</v>
      </c>
      <c r="BS69" cm="1">
        <f t="array" ref="BS69">INDEX(GMWSCEN!$A$2:$HJ$150,MATCH(1,(GMWSCEN!$HI$2:$HI$150=BS$3)*(GMWSCEN!$HJ$2:$HJ$150=BS$1),0),$B69-1973)</f>
        <v>79.900000000000006</v>
      </c>
      <c r="BT69" cm="1">
        <f t="array" ref="BT69">INDEX(GMWSCEN!$A$2:$HJ$150,MATCH(1,(GMWSCEN!$HI$2:$HI$150=BT$3)*(GMWSCEN!$HJ$2:$HJ$150=BT$1),0),$B69-1973)</f>
        <v>27827</v>
      </c>
      <c r="BU69" cm="1">
        <f t="array" ref="BU69">INDEX(GMWSCEN!$A$2:$HJ$150,MATCH(1,(GMWSCEN!$HI$2:$HI$150=BU$3)*(GMWSCEN!$HJ$2:$HJ$150=BU$1),0),$B69-1973)</f>
        <v>8.6</v>
      </c>
      <c r="BV69" cm="1">
        <f t="array" ref="BV69">INDEX(GMWSCEN!$A$2:$HJ$150,MATCH(1,(GMWSCEN!$HI$2:$HI$150=BV$3)*(GMWSCEN!$HJ$2:$HJ$150=BV$1),0),$B69-1973)</f>
        <v>-1.2297629999999999</v>
      </c>
      <c r="BY69">
        <f t="shared" si="47"/>
        <v>1995</v>
      </c>
    </row>
    <row r="70" spans="1:78">
      <c r="B70">
        <f t="shared" si="44"/>
        <v>2043</v>
      </c>
      <c r="C70" cm="1">
        <f t="array" ref="C70">INDEX(GMWSCEN!$A$2:$HJ$150,MATCH(1,(GMWSCEN!$HI$2:$HI$150=C$3)*(GMWSCEN!$HJ$2:$HJ$150=C$1),0),$B70-1973)</f>
        <v>341602</v>
      </c>
      <c r="D70" cm="1">
        <f t="array" ref="D70">INDEX(GMWSCEN!$A$2:$HJ$150,MATCH(1,(GMWSCEN!$HI$2:$HI$150=D$3)*(GMWSCEN!$HJ$2:$HJ$150=D$1),0),$B70-1973)</f>
        <v>6400</v>
      </c>
      <c r="E70" cm="1">
        <f t="array" ref="E70">INDEX(GMWSCEN!$A$2:$HJ$150,MATCH(1,(GMWSCEN!$HI$2:$HI$150=E$3)*(GMWSCEN!$HJ$2:$HJ$150=E$1),0),$B70-1973)</f>
        <v>-5160</v>
      </c>
      <c r="F70" cm="1">
        <f t="array" ref="F70">INDEX(GMWSCEN!$A$2:$HJ$150,MATCH(1,(GMWSCEN!$HI$2:$HI$150=F$3)*(GMWSCEN!$HJ$2:$HJ$150=F$1),0),$B70-1973)</f>
        <v>75411</v>
      </c>
      <c r="G70" cm="1">
        <f t="array" ref="G70">INDEX(GMWSCEN!$A$2:$HJ$150,MATCH(1,(GMWSCEN!$HI$2:$HI$150=G$3)*(GMWSCEN!$HJ$2:$HJ$150=G$1),0),$B70-1973)</f>
        <v>1296</v>
      </c>
      <c r="H70" cm="1">
        <f t="array" ref="H70">INDEX(GMWSCEN!$A$2:$HJ$150,MATCH(1,(GMWSCEN!$HI$2:$HI$150=H$3)*(GMWSCEN!$HJ$2:$HJ$150=H$1),0),$B70-1973)</f>
        <v>5523</v>
      </c>
      <c r="I70" cm="1">
        <f t="array" ref="I70">INDEX(GMWSCEN!$A$2:$HJ$150,MATCH(1,(GMWSCEN!$HI$2:$HI$150=I$3)*(GMWSCEN!$HJ$2:$HJ$150=I$1),0),$B70-1973)</f>
        <v>75774</v>
      </c>
      <c r="J70" cm="1">
        <f t="array" ref="J70">INDEX(GMWSCEN!$A$2:$HJ$150,MATCH(1,(GMWSCEN!$HI$2:$HI$150=J$3)*(GMWSCEN!$HJ$2:$HJ$150=J$1),0),$B70-1973)</f>
        <v>313600</v>
      </c>
      <c r="K70" cm="1">
        <f t="array" ref="K70">INDEX(GMWSCEN!$A$2:$HJ$150,MATCH(1,(GMWSCEN!$HI$2:$HI$150=K$3)*(GMWSCEN!$HJ$2:$HJ$150=K$1),0),$B70-1973)</f>
        <v>217824</v>
      </c>
      <c r="L70" cm="1">
        <f t="array" ref="L70">INDEX(GMWSCEN!$A$2:$HJ$150,MATCH(1,(GMWSCEN!$HI$2:$HI$150=L$3)*(GMWSCEN!$HJ$2:$HJ$150=L$1),0),$B70-1973)</f>
        <v>346989</v>
      </c>
      <c r="M70" cm="1">
        <f t="array" ref="M70">INDEX(GMWSCEN!$A$2:$HJ$150,MATCH(1,(GMWSCEN!$HI$2:$HI$150=M$3)*(GMWSCEN!$HJ$2:$HJ$150=M$1),0),$B70-1973)</f>
        <v>63.765430000000002</v>
      </c>
      <c r="N70" cm="1">
        <f t="array" ref="N70">INDEX(GMWSCEN!$A$2:$HJ$150,MATCH(1,(GMWSCEN!$HI$2:$HI$150=N$3)*(GMWSCEN!$HJ$2:$HJ$150=N$1),0),$B70-1973)</f>
        <v>67.733329999999995</v>
      </c>
      <c r="O70" cm="1">
        <f t="array" ref="O70">INDEX(GMWSCEN!$A$2:$HJ$150,MATCH(1,(GMWSCEN!$HI$2:$HI$150=O$3)*(GMWSCEN!$HJ$2:$HJ$150=O$1),0),$B70-1973)</f>
        <v>6.375</v>
      </c>
      <c r="P70" cm="1">
        <f t="array" ref="P70">INDEX(GMWSCEN!$A$2:$HJ$150,MATCH(1,(GMWSCEN!$HI$2:$HI$150=P$3)*(GMWSCEN!$HJ$2:$HJ$150=P$1),0),$B70-1973)</f>
        <v>31050</v>
      </c>
      <c r="Q70" cm="1">
        <f t="array" ref="Q70">INDEX(GMWSCEN!$A$2:$HJ$150,MATCH(1,(GMWSCEN!$HI$2:$HI$150=Q$3)*(GMWSCEN!$HJ$2:$HJ$150=Q$1),0),$B70-1973)</f>
        <v>80.2</v>
      </c>
      <c r="R70" cm="1">
        <f t="array" ref="R70">INDEX(GMWSCEN!$A$2:$HJ$150,MATCH(1,(GMWSCEN!$HI$2:$HI$150=R$3)*(GMWSCEN!$HJ$2:$HJ$150=R$1),0),$B70-1973)</f>
        <v>28071</v>
      </c>
      <c r="S70" cm="1">
        <f t="array" ref="S70">INDEX(GMWSCEN!$A$2:$HJ$150,MATCH(1,(GMWSCEN!$HI$2:$HI$150=S$3)*(GMWSCEN!$HJ$2:$HJ$150=S$1),0),$B70-1973)</f>
        <v>8.3000000000000007</v>
      </c>
      <c r="T70" cm="1">
        <f t="array" ref="T70">INDEX(GMWSCEN!$A$2:$HJ$150,MATCH(1,(GMWSCEN!$HI$2:$HI$150=T$3)*(GMWSCEN!$HJ$2:$HJ$150=T$1),0),$B70-1973)</f>
        <v>-1.5646929999999999</v>
      </c>
      <c r="U70" cm="1">
        <f t="array" ref="U70">INDEX(GMWSCEN!$A$2:$HJ$150,MATCH(1,(GMWSCEN!$HI$2:$HI$150=U$3)*(GMWSCEN!$HJ$2:$HJ$150=U$1),0),$B70-1973)</f>
        <v>341602</v>
      </c>
      <c r="V70" cm="1">
        <f t="array" ref="V70">INDEX(GMWSCEN!$A$2:$HJ$150,MATCH(1,(GMWSCEN!$HI$2:$HI$150=V$3)*(GMWSCEN!$HJ$2:$HJ$150=V$1),0),$B70-1973)</f>
        <v>6400</v>
      </c>
      <c r="W70" cm="1">
        <f t="array" ref="W70">INDEX(GMWSCEN!$A$2:$HJ$150,MATCH(1,(GMWSCEN!$HI$2:$HI$150=W$3)*(GMWSCEN!$HJ$2:$HJ$150=W$1),0),$B70-1973)</f>
        <v>-5160</v>
      </c>
      <c r="X70" cm="1">
        <f t="array" ref="X70">INDEX(GMWSCEN!$A$2:$HJ$150,MATCH(1,(GMWSCEN!$HI$2:$HI$150=X$3)*(GMWSCEN!$HJ$2:$HJ$150=X$1),0),$B70-1973)</f>
        <v>75411</v>
      </c>
      <c r="Y70" cm="1">
        <f t="array" ref="Y70">INDEX(GMWSCEN!$A$2:$HJ$150,MATCH(1,(GMWSCEN!$HI$2:$HI$150=Y$3)*(GMWSCEN!$HJ$2:$HJ$150=Y$1),0),$B70-1973)</f>
        <v>1296</v>
      </c>
      <c r="Z70" cm="1">
        <f t="array" ref="Z70">INDEX(GMWSCEN!$A$2:$HJ$150,MATCH(1,(GMWSCEN!$HI$2:$HI$150=Z$3)*(GMWSCEN!$HJ$2:$HJ$150=Z$1),0),$B70-1973)</f>
        <v>5523</v>
      </c>
      <c r="AA70" cm="1">
        <f t="array" ref="AA70">INDEX(GMWSCEN!$A$2:$HJ$150,MATCH(1,(GMWSCEN!$HI$2:$HI$150=AA$3)*(GMWSCEN!$HJ$2:$HJ$150=AA$1),0),$B70-1973)</f>
        <v>75774</v>
      </c>
      <c r="AB70" cm="1">
        <f t="array" ref="AB70">INDEX(GMWSCEN!$A$2:$HJ$150,MATCH(1,(GMWSCEN!$HI$2:$HI$150=AB$3)*(GMWSCEN!$HJ$2:$HJ$150=AB$1),0),$B70-1973)</f>
        <v>313600</v>
      </c>
      <c r="AC70" cm="1">
        <f t="array" ref="AC70">INDEX(GMWSCEN!$A$2:$HJ$150,MATCH(1,(GMWSCEN!$HI$2:$HI$150=AC$3)*(GMWSCEN!$HJ$2:$HJ$150=AC$1),0),$B70-1973)</f>
        <v>217824</v>
      </c>
      <c r="AD70" cm="1">
        <f t="array" ref="AD70">INDEX(GMWSCEN!$A$2:$HJ$150,MATCH(1,(GMWSCEN!$HI$2:$HI$150=AD$3)*(GMWSCEN!$HJ$2:$HJ$150=AD$1),0),$B70-1973)</f>
        <v>346989</v>
      </c>
      <c r="AE70" cm="1">
        <f t="array" ref="AE70">INDEX(GMWSCEN!$A$2:$HJ$150,MATCH(1,(GMWSCEN!$HI$2:$HI$150=AE$3)*(GMWSCEN!$HJ$2:$HJ$150=AE$1),0),$B70-1973)</f>
        <v>63.765430000000002</v>
      </c>
      <c r="AF70" cm="1">
        <f t="array" ref="AF70">INDEX(GMWSCEN!$A$2:$HJ$150,MATCH(1,(GMWSCEN!$HI$2:$HI$150=AF$3)*(GMWSCEN!$HJ$2:$HJ$150=AF$1),0),$B70-1973)</f>
        <v>67.733329999999995</v>
      </c>
      <c r="AG70" cm="1">
        <f t="array" ref="AG70">INDEX(GMWSCEN!$A$2:$HJ$150,MATCH(1,(GMWSCEN!$HI$2:$HI$150=AG$3)*(GMWSCEN!$HJ$2:$HJ$150=AG$1),0),$B70-1973)</f>
        <v>6.375</v>
      </c>
      <c r="AH70" cm="1">
        <f t="array" ref="AH70">INDEX(GMWSCEN!$A$2:$HJ$150,MATCH(1,(GMWSCEN!$HI$2:$HI$150=AH$3)*(GMWSCEN!$HJ$2:$HJ$150=AH$1),0),$B70-1973)</f>
        <v>31050</v>
      </c>
      <c r="AI70" cm="1">
        <f t="array" ref="AI70">INDEX(GMWSCEN!$A$2:$HJ$150,MATCH(1,(GMWSCEN!$HI$2:$HI$150=AI$3)*(GMWSCEN!$HJ$2:$HJ$150=AI$1),0),$B70-1973)</f>
        <v>80.2</v>
      </c>
      <c r="AJ70" cm="1">
        <f t="array" ref="AJ70">INDEX(GMWSCEN!$A$2:$HJ$150,MATCH(1,(GMWSCEN!$HI$2:$HI$150=AJ$3)*(GMWSCEN!$HJ$2:$HJ$150=AJ$1),0),$B70-1973)</f>
        <v>28071</v>
      </c>
      <c r="AK70" cm="1">
        <f t="array" ref="AK70">INDEX(GMWSCEN!$A$2:$HJ$150,MATCH(1,(GMWSCEN!$HI$2:$HI$150=AK$3)*(GMWSCEN!$HJ$2:$HJ$150=AK$1),0),$B70-1973)</f>
        <v>8.3000000000000007</v>
      </c>
      <c r="AL70" cm="1">
        <f t="array" ref="AL70">INDEX(GMWSCEN!$A$2:$HJ$150,MATCH(1,(GMWSCEN!$HI$2:$HI$150=AL$3)*(GMWSCEN!$HJ$2:$HJ$150=AL$1),0),$B70-1973)</f>
        <v>-1.5646929999999999</v>
      </c>
      <c r="AM70" cm="1">
        <f t="array" ref="AM70">INDEX(GMWSCEN!$A$2:$HJ$150,MATCH(1,(GMWSCEN!$HI$2:$HI$150=AM$3)*(GMWSCEN!$HJ$2:$HJ$150=AM$1),0),$B70-1973)</f>
        <v>341602</v>
      </c>
      <c r="AN70" cm="1">
        <f t="array" ref="AN70">INDEX(GMWSCEN!$A$2:$HJ$150,MATCH(1,(GMWSCEN!$HI$2:$HI$150=AN$3)*(GMWSCEN!$HJ$2:$HJ$150=AN$1),0),$B70-1973)</f>
        <v>6400</v>
      </c>
      <c r="AO70" cm="1">
        <f t="array" ref="AO70">INDEX(GMWSCEN!$A$2:$HJ$150,MATCH(1,(GMWSCEN!$HI$2:$HI$150=AO$3)*(GMWSCEN!$HJ$2:$HJ$150=AO$1),0),$B70-1973)</f>
        <v>-5160</v>
      </c>
      <c r="AP70" cm="1">
        <f t="array" ref="AP70">INDEX(GMWSCEN!$A$2:$HJ$150,MATCH(1,(GMWSCEN!$HI$2:$HI$150=AP$3)*(GMWSCEN!$HJ$2:$HJ$150=AP$1),0),$B70-1973)</f>
        <v>75411</v>
      </c>
      <c r="AQ70" cm="1">
        <f t="array" ref="AQ70">INDEX(GMWSCEN!$A$2:$HJ$150,MATCH(1,(GMWSCEN!$HI$2:$HI$150=AQ$3)*(GMWSCEN!$HJ$2:$HJ$150=AQ$1),0),$B70-1973)</f>
        <v>1296</v>
      </c>
      <c r="AR70" cm="1">
        <f t="array" ref="AR70">INDEX(GMWSCEN!$A$2:$HJ$150,MATCH(1,(GMWSCEN!$HI$2:$HI$150=AR$3)*(GMWSCEN!$HJ$2:$HJ$150=AR$1),0),$B70-1973)</f>
        <v>5523</v>
      </c>
      <c r="AS70" cm="1">
        <f t="array" ref="AS70">INDEX(GMWSCEN!$A$2:$HJ$150,MATCH(1,(GMWSCEN!$HI$2:$HI$150=AS$3)*(GMWSCEN!$HJ$2:$HJ$150=AS$1),0),$B70-1973)</f>
        <v>75774</v>
      </c>
      <c r="AT70" cm="1">
        <f t="array" ref="AT70">INDEX(GMWSCEN!$A$2:$HJ$150,MATCH(1,(GMWSCEN!$HI$2:$HI$150=AT$3)*(GMWSCEN!$HJ$2:$HJ$150=AT$1),0),$B70-1973)</f>
        <v>313600</v>
      </c>
      <c r="AU70" cm="1">
        <f t="array" ref="AU70">INDEX(GMWSCEN!$A$2:$HJ$150,MATCH(1,(GMWSCEN!$HI$2:$HI$150=AU$3)*(GMWSCEN!$HJ$2:$HJ$150=AU$1),0),$B70-1973)</f>
        <v>217824</v>
      </c>
      <c r="AV70" cm="1">
        <f t="array" ref="AV70">INDEX(GMWSCEN!$A$2:$HJ$150,MATCH(1,(GMWSCEN!$HI$2:$HI$150=AV$3)*(GMWSCEN!$HJ$2:$HJ$150=AV$1),0),$B70-1973)</f>
        <v>346989</v>
      </c>
      <c r="AW70" cm="1">
        <f t="array" ref="AW70">INDEX(GMWSCEN!$A$2:$HJ$150,MATCH(1,(GMWSCEN!$HI$2:$HI$150=AW$3)*(GMWSCEN!$HJ$2:$HJ$150=AW$1),0),$B70-1973)</f>
        <v>63.765430000000002</v>
      </c>
      <c r="AX70" cm="1">
        <f t="array" ref="AX70">INDEX(GMWSCEN!$A$2:$HJ$150,MATCH(1,(GMWSCEN!$HI$2:$HI$150=AX$3)*(GMWSCEN!$HJ$2:$HJ$150=AX$1),0),$B70-1973)</f>
        <v>67.733329999999995</v>
      </c>
      <c r="AY70" cm="1">
        <f t="array" ref="AY70">INDEX(GMWSCEN!$A$2:$HJ$150,MATCH(1,(GMWSCEN!$HI$2:$HI$150=AY$3)*(GMWSCEN!$HJ$2:$HJ$150=AY$1),0),$B70-1973)</f>
        <v>6.375</v>
      </c>
      <c r="AZ70" cm="1">
        <f t="array" ref="AZ70">INDEX(GMWSCEN!$A$2:$HJ$150,MATCH(1,(GMWSCEN!$HI$2:$HI$150=AZ$3)*(GMWSCEN!$HJ$2:$HJ$150=AZ$1),0),$B70-1973)</f>
        <v>31050</v>
      </c>
      <c r="BA70" cm="1">
        <f t="array" ref="BA70">INDEX(GMWSCEN!$A$2:$HJ$150,MATCH(1,(GMWSCEN!$HI$2:$HI$150=BA$3)*(GMWSCEN!$HJ$2:$HJ$150=BA$1),0),$B70-1973)</f>
        <v>80.2</v>
      </c>
      <c r="BB70" cm="1">
        <f t="array" ref="BB70">INDEX(GMWSCEN!$A$2:$HJ$150,MATCH(1,(GMWSCEN!$HI$2:$HI$150=BB$3)*(GMWSCEN!$HJ$2:$HJ$150=BB$1),0),$B70-1973)</f>
        <v>28071</v>
      </c>
      <c r="BC70" cm="1">
        <f t="array" ref="BC70">INDEX(GMWSCEN!$A$2:$HJ$150,MATCH(1,(GMWSCEN!$HI$2:$HI$150=BC$3)*(GMWSCEN!$HJ$2:$HJ$150=BC$1),0),$B70-1973)</f>
        <v>8.3000000000000007</v>
      </c>
      <c r="BD70" cm="1">
        <f t="array" ref="BD70">INDEX(GMWSCEN!$A$2:$HJ$150,MATCH(1,(GMWSCEN!$HI$2:$HI$150=BD$3)*(GMWSCEN!$HJ$2:$HJ$150=BD$1),0),$B70-1973)</f>
        <v>-1.5646929999999999</v>
      </c>
      <c r="BE70" cm="1">
        <f t="array" ref="BE70">INDEX(GMWSCEN!$A$2:$HJ$150,MATCH(1,(GMWSCEN!$HI$2:$HI$150=BE$3)*(GMWSCEN!$HJ$2:$HJ$150=BE$1),0),$B70-1973)</f>
        <v>341602</v>
      </c>
      <c r="BF70" cm="1">
        <f t="array" ref="BF70">INDEX(GMWSCEN!$A$2:$HJ$150,MATCH(1,(GMWSCEN!$HI$2:$HI$150=BF$3)*(GMWSCEN!$HJ$2:$HJ$150=BF$1),0),$B70-1973)</f>
        <v>6400</v>
      </c>
      <c r="BG70" cm="1">
        <f t="array" ref="BG70">INDEX(GMWSCEN!$A$2:$HJ$150,MATCH(1,(GMWSCEN!$HI$2:$HI$150=BG$3)*(GMWSCEN!$HJ$2:$HJ$150=BG$1),0),$B70-1973)</f>
        <v>-5160</v>
      </c>
      <c r="BH70" cm="1">
        <f t="array" ref="BH70">INDEX(GMWSCEN!$A$2:$HJ$150,MATCH(1,(GMWSCEN!$HI$2:$HI$150=BH$3)*(GMWSCEN!$HJ$2:$HJ$150=BH$1),0),$B70-1973)</f>
        <v>75411</v>
      </c>
      <c r="BI70" cm="1">
        <f t="array" ref="BI70">INDEX(GMWSCEN!$A$2:$HJ$150,MATCH(1,(GMWSCEN!$HI$2:$HI$150=BI$3)*(GMWSCEN!$HJ$2:$HJ$150=BI$1),0),$B70-1973)</f>
        <v>1296</v>
      </c>
      <c r="BJ70" cm="1">
        <f t="array" ref="BJ70">INDEX(GMWSCEN!$A$2:$HJ$150,MATCH(1,(GMWSCEN!$HI$2:$HI$150=BJ$3)*(GMWSCEN!$HJ$2:$HJ$150=BJ$1),0),$B70-1973)</f>
        <v>5523</v>
      </c>
      <c r="BK70" cm="1">
        <f t="array" ref="BK70">INDEX(GMWSCEN!$A$2:$HJ$150,MATCH(1,(GMWSCEN!$HI$2:$HI$150=BK$3)*(GMWSCEN!$HJ$2:$HJ$150=BK$1),0),$B70-1973)</f>
        <v>75774</v>
      </c>
      <c r="BL70" cm="1">
        <f t="array" ref="BL70">INDEX(GMWSCEN!$A$2:$HJ$150,MATCH(1,(GMWSCEN!$HI$2:$HI$150=BL$3)*(GMWSCEN!$HJ$2:$HJ$150=BL$1),0),$B70-1973)</f>
        <v>313600</v>
      </c>
      <c r="BM70" cm="1">
        <f t="array" ref="BM70">INDEX(GMWSCEN!$A$2:$HJ$150,MATCH(1,(GMWSCEN!$HI$2:$HI$150=BM$3)*(GMWSCEN!$HJ$2:$HJ$150=BM$1),0),$B70-1973)</f>
        <v>217824</v>
      </c>
      <c r="BN70" cm="1">
        <f t="array" ref="BN70">INDEX(GMWSCEN!$A$2:$HJ$150,MATCH(1,(GMWSCEN!$HI$2:$HI$150=BN$3)*(GMWSCEN!$HJ$2:$HJ$150=BN$1),0),$B70-1973)</f>
        <v>346989</v>
      </c>
      <c r="BO70" cm="1">
        <f t="array" ref="BO70">INDEX(GMWSCEN!$A$2:$HJ$150,MATCH(1,(GMWSCEN!$HI$2:$HI$150=BO$3)*(GMWSCEN!$HJ$2:$HJ$150=BO$1),0),$B70-1973)</f>
        <v>63.765430000000002</v>
      </c>
      <c r="BP70" cm="1">
        <f t="array" ref="BP70">INDEX(GMWSCEN!$A$2:$HJ$150,MATCH(1,(GMWSCEN!$HI$2:$HI$150=BP$3)*(GMWSCEN!$HJ$2:$HJ$150=BP$1),0),$B70-1973)</f>
        <v>67.733329999999995</v>
      </c>
      <c r="BQ70" cm="1">
        <f t="array" ref="BQ70">INDEX(GMWSCEN!$A$2:$HJ$150,MATCH(1,(GMWSCEN!$HI$2:$HI$150=BQ$3)*(GMWSCEN!$HJ$2:$HJ$150=BQ$1),0),$B70-1973)</f>
        <v>6.375</v>
      </c>
      <c r="BR70" cm="1">
        <f t="array" ref="BR70">INDEX(GMWSCEN!$A$2:$HJ$150,MATCH(1,(GMWSCEN!$HI$2:$HI$150=BR$3)*(GMWSCEN!$HJ$2:$HJ$150=BR$1),0),$B70-1973)</f>
        <v>31050</v>
      </c>
      <c r="BS70" cm="1">
        <f t="array" ref="BS70">INDEX(GMWSCEN!$A$2:$HJ$150,MATCH(1,(GMWSCEN!$HI$2:$HI$150=BS$3)*(GMWSCEN!$HJ$2:$HJ$150=BS$1),0),$B70-1973)</f>
        <v>80.2</v>
      </c>
      <c r="BT70" cm="1">
        <f t="array" ref="BT70">INDEX(GMWSCEN!$A$2:$HJ$150,MATCH(1,(GMWSCEN!$HI$2:$HI$150=BT$3)*(GMWSCEN!$HJ$2:$HJ$150=BT$1),0),$B70-1973)</f>
        <v>28071</v>
      </c>
      <c r="BU70" cm="1">
        <f t="array" ref="BU70">INDEX(GMWSCEN!$A$2:$HJ$150,MATCH(1,(GMWSCEN!$HI$2:$HI$150=BU$3)*(GMWSCEN!$HJ$2:$HJ$150=BU$1),0),$B70-1973)</f>
        <v>8.3000000000000007</v>
      </c>
      <c r="BV70" cm="1">
        <f t="array" ref="BV70">INDEX(GMWSCEN!$A$2:$HJ$150,MATCH(1,(GMWSCEN!$HI$2:$HI$150=BV$3)*(GMWSCEN!$HJ$2:$HJ$150=BV$1),0),$B70-1973)</f>
        <v>-1.5646929999999999</v>
      </c>
      <c r="BY70">
        <f t="shared" si="47"/>
        <v>1995</v>
      </c>
    </row>
    <row r="71" spans="1:78">
      <c r="A71">
        <v>1996</v>
      </c>
      <c r="B71">
        <f t="shared" si="44"/>
        <v>2044</v>
      </c>
      <c r="C71" cm="1">
        <f t="array" ref="C71">INDEX(GMWSCEN!$A$2:$HJ$150,MATCH(1,(GMWSCEN!$HI$2:$HI$150=C$3)*(GMWSCEN!$HJ$2:$HJ$150=C$1),0),$B71-1973)</f>
        <v>343859</v>
      </c>
      <c r="D71" cm="1">
        <f t="array" ref="D71">INDEX(GMWSCEN!$A$2:$HJ$150,MATCH(1,(GMWSCEN!$HI$2:$HI$150=D$3)*(GMWSCEN!$HJ$2:$HJ$150=D$1),0),$B71-1973)</f>
        <v>6485</v>
      </c>
      <c r="E71" cm="1">
        <f t="array" ref="E71">INDEX(GMWSCEN!$A$2:$HJ$150,MATCH(1,(GMWSCEN!$HI$2:$HI$150=E$3)*(GMWSCEN!$HJ$2:$HJ$150=E$1),0),$B71-1973)</f>
        <v>-3027</v>
      </c>
      <c r="F71" cm="1">
        <f t="array" ref="F71">INDEX(GMWSCEN!$A$2:$HJ$150,MATCH(1,(GMWSCEN!$HI$2:$HI$150=F$3)*(GMWSCEN!$HJ$2:$HJ$150=F$1),0),$B71-1973)</f>
        <v>73589</v>
      </c>
      <c r="G71" cm="1">
        <f t="array" ref="G71">INDEX(GMWSCEN!$A$2:$HJ$150,MATCH(1,(GMWSCEN!$HI$2:$HI$150=G$3)*(GMWSCEN!$HJ$2:$HJ$150=G$1),0),$B71-1973)</f>
        <v>3519</v>
      </c>
      <c r="H71" cm="1">
        <f t="array" ref="H71">INDEX(GMWSCEN!$A$2:$HJ$150,MATCH(1,(GMWSCEN!$HI$2:$HI$150=H$3)*(GMWSCEN!$HJ$2:$HJ$150=H$1),0),$B71-1973)</f>
        <v>5570</v>
      </c>
      <c r="I71" cm="1">
        <f t="array" ref="I71">INDEX(GMWSCEN!$A$2:$HJ$150,MATCH(1,(GMWSCEN!$HI$2:$HI$150=I$3)*(GMWSCEN!$HJ$2:$HJ$150=I$1),0),$B71-1973)</f>
        <v>76132</v>
      </c>
      <c r="J71" cm="1">
        <f t="array" ref="J71">INDEX(GMWSCEN!$A$2:$HJ$150,MATCH(1,(GMWSCEN!$HI$2:$HI$150=J$3)*(GMWSCEN!$HJ$2:$HJ$150=J$1),0),$B71-1973)</f>
        <v>322100</v>
      </c>
      <c r="K71" cm="1">
        <f t="array" ref="K71">INDEX(GMWSCEN!$A$2:$HJ$150,MATCH(1,(GMWSCEN!$HI$2:$HI$150=K$3)*(GMWSCEN!$HJ$2:$HJ$150=K$1),0),$B71-1973)</f>
        <v>221433</v>
      </c>
      <c r="L71" cm="1">
        <f t="array" ref="L71">INDEX(GMWSCEN!$A$2:$HJ$150,MATCH(1,(GMWSCEN!$HI$2:$HI$150=L$3)*(GMWSCEN!$HJ$2:$HJ$150=L$1),0),$B71-1973)</f>
        <v>348932</v>
      </c>
      <c r="M71" cm="1">
        <f t="array" ref="M71">INDEX(GMWSCEN!$A$2:$HJ$150,MATCH(1,(GMWSCEN!$HI$2:$HI$150=M$3)*(GMWSCEN!$HJ$2:$HJ$150=M$1),0),$B71-1973)</f>
        <v>64.396450000000002</v>
      </c>
      <c r="N71" cm="1">
        <f t="array" ref="N71">INDEX(GMWSCEN!$A$2:$HJ$150,MATCH(1,(GMWSCEN!$HI$2:$HI$150=N$3)*(GMWSCEN!$HJ$2:$HJ$150=N$1),0),$B71-1973)</f>
        <v>68.099999999999994</v>
      </c>
      <c r="O71" cm="1">
        <f t="array" ref="O71">INDEX(GMWSCEN!$A$2:$HJ$150,MATCH(1,(GMWSCEN!$HI$2:$HI$150=O$3)*(GMWSCEN!$HJ$2:$HJ$150=O$1),0),$B71-1973)</f>
        <v>5.9375</v>
      </c>
      <c r="P71" cm="1">
        <f t="array" ref="P71">INDEX(GMWSCEN!$A$2:$HJ$150,MATCH(1,(GMWSCEN!$HI$2:$HI$150=P$3)*(GMWSCEN!$HJ$2:$HJ$150=P$1),0),$B71-1973)</f>
        <v>31143</v>
      </c>
      <c r="Q71" cm="1">
        <f t="array" ref="Q71">INDEX(GMWSCEN!$A$2:$HJ$150,MATCH(1,(GMWSCEN!$HI$2:$HI$150=Q$3)*(GMWSCEN!$HJ$2:$HJ$150=Q$1),0),$B71-1973)</f>
        <v>80.7</v>
      </c>
      <c r="R71" cm="1">
        <f t="array" ref="R71">INDEX(GMWSCEN!$A$2:$HJ$150,MATCH(1,(GMWSCEN!$HI$2:$HI$150=R$3)*(GMWSCEN!$HJ$2:$HJ$150=R$1),0),$B71-1973)</f>
        <v>28057</v>
      </c>
      <c r="S71" cm="1">
        <f t="array" ref="S71">INDEX(GMWSCEN!$A$2:$HJ$150,MATCH(1,(GMWSCEN!$HI$2:$HI$150=S$3)*(GMWSCEN!$HJ$2:$HJ$150=S$1),0),$B71-1973)</f>
        <v>8.1999999999999993</v>
      </c>
      <c r="T71" cm="1">
        <f t="array" ref="T71">INDEX(GMWSCEN!$A$2:$HJ$150,MATCH(1,(GMWSCEN!$HI$2:$HI$150=T$3)*(GMWSCEN!$HJ$2:$HJ$150=T$1),0),$B71-1973)</f>
        <v>-1.464558</v>
      </c>
      <c r="U71" cm="1">
        <f t="array" ref="U71">INDEX(GMWSCEN!$A$2:$HJ$150,MATCH(1,(GMWSCEN!$HI$2:$HI$150=U$3)*(GMWSCEN!$HJ$2:$HJ$150=U$1),0),$B71-1973)</f>
        <v>343859</v>
      </c>
      <c r="V71" cm="1">
        <f t="array" ref="V71">INDEX(GMWSCEN!$A$2:$HJ$150,MATCH(1,(GMWSCEN!$HI$2:$HI$150=V$3)*(GMWSCEN!$HJ$2:$HJ$150=V$1),0),$B71-1973)</f>
        <v>6485</v>
      </c>
      <c r="W71" cm="1">
        <f t="array" ref="W71">INDEX(GMWSCEN!$A$2:$HJ$150,MATCH(1,(GMWSCEN!$HI$2:$HI$150=W$3)*(GMWSCEN!$HJ$2:$HJ$150=W$1),0),$B71-1973)</f>
        <v>-3027</v>
      </c>
      <c r="X71" cm="1">
        <f t="array" ref="X71">INDEX(GMWSCEN!$A$2:$HJ$150,MATCH(1,(GMWSCEN!$HI$2:$HI$150=X$3)*(GMWSCEN!$HJ$2:$HJ$150=X$1),0),$B71-1973)</f>
        <v>73589</v>
      </c>
      <c r="Y71" cm="1">
        <f t="array" ref="Y71">INDEX(GMWSCEN!$A$2:$HJ$150,MATCH(1,(GMWSCEN!$HI$2:$HI$150=Y$3)*(GMWSCEN!$HJ$2:$HJ$150=Y$1),0),$B71-1973)</f>
        <v>3519</v>
      </c>
      <c r="Z71" cm="1">
        <f t="array" ref="Z71">INDEX(GMWSCEN!$A$2:$HJ$150,MATCH(1,(GMWSCEN!$HI$2:$HI$150=Z$3)*(GMWSCEN!$HJ$2:$HJ$150=Z$1),0),$B71-1973)</f>
        <v>5570</v>
      </c>
      <c r="AA71" cm="1">
        <f t="array" ref="AA71">INDEX(GMWSCEN!$A$2:$HJ$150,MATCH(1,(GMWSCEN!$HI$2:$HI$150=AA$3)*(GMWSCEN!$HJ$2:$HJ$150=AA$1),0),$B71-1973)</f>
        <v>76132</v>
      </c>
      <c r="AB71" cm="1">
        <f t="array" ref="AB71">INDEX(GMWSCEN!$A$2:$HJ$150,MATCH(1,(GMWSCEN!$HI$2:$HI$150=AB$3)*(GMWSCEN!$HJ$2:$HJ$150=AB$1),0),$B71-1973)</f>
        <v>322100</v>
      </c>
      <c r="AC71" cm="1">
        <f t="array" ref="AC71">INDEX(GMWSCEN!$A$2:$HJ$150,MATCH(1,(GMWSCEN!$HI$2:$HI$150=AC$3)*(GMWSCEN!$HJ$2:$HJ$150=AC$1),0),$B71-1973)</f>
        <v>221433</v>
      </c>
      <c r="AD71" cm="1">
        <f t="array" ref="AD71">INDEX(GMWSCEN!$A$2:$HJ$150,MATCH(1,(GMWSCEN!$HI$2:$HI$150=AD$3)*(GMWSCEN!$HJ$2:$HJ$150=AD$1),0),$B71-1973)</f>
        <v>348932</v>
      </c>
      <c r="AE71" cm="1">
        <f t="array" ref="AE71">INDEX(GMWSCEN!$A$2:$HJ$150,MATCH(1,(GMWSCEN!$HI$2:$HI$150=AE$3)*(GMWSCEN!$HJ$2:$HJ$150=AE$1),0),$B71-1973)</f>
        <v>64.396450000000002</v>
      </c>
      <c r="AF71" cm="1">
        <f t="array" ref="AF71">INDEX(GMWSCEN!$A$2:$HJ$150,MATCH(1,(GMWSCEN!$HI$2:$HI$150=AF$3)*(GMWSCEN!$HJ$2:$HJ$150=AF$1),0),$B71-1973)</f>
        <v>68.099999999999994</v>
      </c>
      <c r="AG71" cm="1">
        <f t="array" ref="AG71">INDEX(GMWSCEN!$A$2:$HJ$150,MATCH(1,(GMWSCEN!$HI$2:$HI$150=AG$3)*(GMWSCEN!$HJ$2:$HJ$150=AG$1),0),$B71-1973)</f>
        <v>5.9375</v>
      </c>
      <c r="AH71" cm="1">
        <f t="array" ref="AH71">INDEX(GMWSCEN!$A$2:$HJ$150,MATCH(1,(GMWSCEN!$HI$2:$HI$150=AH$3)*(GMWSCEN!$HJ$2:$HJ$150=AH$1),0),$B71-1973)</f>
        <v>31143</v>
      </c>
      <c r="AI71" cm="1">
        <f t="array" ref="AI71">INDEX(GMWSCEN!$A$2:$HJ$150,MATCH(1,(GMWSCEN!$HI$2:$HI$150=AI$3)*(GMWSCEN!$HJ$2:$HJ$150=AI$1),0),$B71-1973)</f>
        <v>80.7</v>
      </c>
      <c r="AJ71" cm="1">
        <f t="array" ref="AJ71">INDEX(GMWSCEN!$A$2:$HJ$150,MATCH(1,(GMWSCEN!$HI$2:$HI$150=AJ$3)*(GMWSCEN!$HJ$2:$HJ$150=AJ$1),0),$B71-1973)</f>
        <v>28057</v>
      </c>
      <c r="AK71" cm="1">
        <f t="array" ref="AK71">INDEX(GMWSCEN!$A$2:$HJ$150,MATCH(1,(GMWSCEN!$HI$2:$HI$150=AK$3)*(GMWSCEN!$HJ$2:$HJ$150=AK$1),0),$B71-1973)</f>
        <v>8.1999999999999993</v>
      </c>
      <c r="AL71" cm="1">
        <f t="array" ref="AL71">INDEX(GMWSCEN!$A$2:$HJ$150,MATCH(1,(GMWSCEN!$HI$2:$HI$150=AL$3)*(GMWSCEN!$HJ$2:$HJ$150=AL$1),0),$B71-1973)</f>
        <v>-1.464558</v>
      </c>
      <c r="AM71" cm="1">
        <f t="array" ref="AM71">INDEX(GMWSCEN!$A$2:$HJ$150,MATCH(1,(GMWSCEN!$HI$2:$HI$150=AM$3)*(GMWSCEN!$HJ$2:$HJ$150=AM$1),0),$B71-1973)</f>
        <v>343859</v>
      </c>
      <c r="AN71" cm="1">
        <f t="array" ref="AN71">INDEX(GMWSCEN!$A$2:$HJ$150,MATCH(1,(GMWSCEN!$HI$2:$HI$150=AN$3)*(GMWSCEN!$HJ$2:$HJ$150=AN$1),0),$B71-1973)</f>
        <v>6485</v>
      </c>
      <c r="AO71" cm="1">
        <f t="array" ref="AO71">INDEX(GMWSCEN!$A$2:$HJ$150,MATCH(1,(GMWSCEN!$HI$2:$HI$150=AO$3)*(GMWSCEN!$HJ$2:$HJ$150=AO$1),0),$B71-1973)</f>
        <v>-3027</v>
      </c>
      <c r="AP71" cm="1">
        <f t="array" ref="AP71">INDEX(GMWSCEN!$A$2:$HJ$150,MATCH(1,(GMWSCEN!$HI$2:$HI$150=AP$3)*(GMWSCEN!$HJ$2:$HJ$150=AP$1),0),$B71-1973)</f>
        <v>73589</v>
      </c>
      <c r="AQ71" cm="1">
        <f t="array" ref="AQ71">INDEX(GMWSCEN!$A$2:$HJ$150,MATCH(1,(GMWSCEN!$HI$2:$HI$150=AQ$3)*(GMWSCEN!$HJ$2:$HJ$150=AQ$1),0),$B71-1973)</f>
        <v>3519</v>
      </c>
      <c r="AR71" cm="1">
        <f t="array" ref="AR71">INDEX(GMWSCEN!$A$2:$HJ$150,MATCH(1,(GMWSCEN!$HI$2:$HI$150=AR$3)*(GMWSCEN!$HJ$2:$HJ$150=AR$1),0),$B71-1973)</f>
        <v>5570</v>
      </c>
      <c r="AS71" cm="1">
        <f t="array" ref="AS71">INDEX(GMWSCEN!$A$2:$HJ$150,MATCH(1,(GMWSCEN!$HI$2:$HI$150=AS$3)*(GMWSCEN!$HJ$2:$HJ$150=AS$1),0),$B71-1973)</f>
        <v>76132</v>
      </c>
      <c r="AT71" cm="1">
        <f t="array" ref="AT71">INDEX(GMWSCEN!$A$2:$HJ$150,MATCH(1,(GMWSCEN!$HI$2:$HI$150=AT$3)*(GMWSCEN!$HJ$2:$HJ$150=AT$1),0),$B71-1973)</f>
        <v>322100</v>
      </c>
      <c r="AU71" cm="1">
        <f t="array" ref="AU71">INDEX(GMWSCEN!$A$2:$HJ$150,MATCH(1,(GMWSCEN!$HI$2:$HI$150=AU$3)*(GMWSCEN!$HJ$2:$HJ$150=AU$1),0),$B71-1973)</f>
        <v>221433</v>
      </c>
      <c r="AV71" cm="1">
        <f t="array" ref="AV71">INDEX(GMWSCEN!$A$2:$HJ$150,MATCH(1,(GMWSCEN!$HI$2:$HI$150=AV$3)*(GMWSCEN!$HJ$2:$HJ$150=AV$1),0),$B71-1973)</f>
        <v>348932</v>
      </c>
      <c r="AW71" cm="1">
        <f t="array" ref="AW71">INDEX(GMWSCEN!$A$2:$HJ$150,MATCH(1,(GMWSCEN!$HI$2:$HI$150=AW$3)*(GMWSCEN!$HJ$2:$HJ$150=AW$1),0),$B71-1973)</f>
        <v>64.396450000000002</v>
      </c>
      <c r="AX71" cm="1">
        <f t="array" ref="AX71">INDEX(GMWSCEN!$A$2:$HJ$150,MATCH(1,(GMWSCEN!$HI$2:$HI$150=AX$3)*(GMWSCEN!$HJ$2:$HJ$150=AX$1),0),$B71-1973)</f>
        <v>68.099999999999994</v>
      </c>
      <c r="AY71" cm="1">
        <f t="array" ref="AY71">INDEX(GMWSCEN!$A$2:$HJ$150,MATCH(1,(GMWSCEN!$HI$2:$HI$150=AY$3)*(GMWSCEN!$HJ$2:$HJ$150=AY$1),0),$B71-1973)</f>
        <v>5.9375</v>
      </c>
      <c r="AZ71" cm="1">
        <f t="array" ref="AZ71">INDEX(GMWSCEN!$A$2:$HJ$150,MATCH(1,(GMWSCEN!$HI$2:$HI$150=AZ$3)*(GMWSCEN!$HJ$2:$HJ$150=AZ$1),0),$B71-1973)</f>
        <v>31143</v>
      </c>
      <c r="BA71" cm="1">
        <f t="array" ref="BA71">INDEX(GMWSCEN!$A$2:$HJ$150,MATCH(1,(GMWSCEN!$HI$2:$HI$150=BA$3)*(GMWSCEN!$HJ$2:$HJ$150=BA$1),0),$B71-1973)</f>
        <v>80.7</v>
      </c>
      <c r="BB71" cm="1">
        <f t="array" ref="BB71">INDEX(GMWSCEN!$A$2:$HJ$150,MATCH(1,(GMWSCEN!$HI$2:$HI$150=BB$3)*(GMWSCEN!$HJ$2:$HJ$150=BB$1),0),$B71-1973)</f>
        <v>28057</v>
      </c>
      <c r="BC71" cm="1">
        <f t="array" ref="BC71">INDEX(GMWSCEN!$A$2:$HJ$150,MATCH(1,(GMWSCEN!$HI$2:$HI$150=BC$3)*(GMWSCEN!$HJ$2:$HJ$150=BC$1),0),$B71-1973)</f>
        <v>8.1999999999999993</v>
      </c>
      <c r="BD71" cm="1">
        <f t="array" ref="BD71">INDEX(GMWSCEN!$A$2:$HJ$150,MATCH(1,(GMWSCEN!$HI$2:$HI$150=BD$3)*(GMWSCEN!$HJ$2:$HJ$150=BD$1),0),$B71-1973)</f>
        <v>-1.464558</v>
      </c>
      <c r="BE71" cm="1">
        <f t="array" ref="BE71">INDEX(GMWSCEN!$A$2:$HJ$150,MATCH(1,(GMWSCEN!$HI$2:$HI$150=BE$3)*(GMWSCEN!$HJ$2:$HJ$150=BE$1),0),$B71-1973)</f>
        <v>343859</v>
      </c>
      <c r="BF71" cm="1">
        <f t="array" ref="BF71">INDEX(GMWSCEN!$A$2:$HJ$150,MATCH(1,(GMWSCEN!$HI$2:$HI$150=BF$3)*(GMWSCEN!$HJ$2:$HJ$150=BF$1),0),$B71-1973)</f>
        <v>6485</v>
      </c>
      <c r="BG71" cm="1">
        <f t="array" ref="BG71">INDEX(GMWSCEN!$A$2:$HJ$150,MATCH(1,(GMWSCEN!$HI$2:$HI$150=BG$3)*(GMWSCEN!$HJ$2:$HJ$150=BG$1),0),$B71-1973)</f>
        <v>-3027</v>
      </c>
      <c r="BH71" cm="1">
        <f t="array" ref="BH71">INDEX(GMWSCEN!$A$2:$HJ$150,MATCH(1,(GMWSCEN!$HI$2:$HI$150=BH$3)*(GMWSCEN!$HJ$2:$HJ$150=BH$1),0),$B71-1973)</f>
        <v>73589</v>
      </c>
      <c r="BI71" cm="1">
        <f t="array" ref="BI71">INDEX(GMWSCEN!$A$2:$HJ$150,MATCH(1,(GMWSCEN!$HI$2:$HI$150=BI$3)*(GMWSCEN!$HJ$2:$HJ$150=BI$1),0),$B71-1973)</f>
        <v>3519</v>
      </c>
      <c r="BJ71" cm="1">
        <f t="array" ref="BJ71">INDEX(GMWSCEN!$A$2:$HJ$150,MATCH(1,(GMWSCEN!$HI$2:$HI$150=BJ$3)*(GMWSCEN!$HJ$2:$HJ$150=BJ$1),0),$B71-1973)</f>
        <v>5570</v>
      </c>
      <c r="BK71" cm="1">
        <f t="array" ref="BK71">INDEX(GMWSCEN!$A$2:$HJ$150,MATCH(1,(GMWSCEN!$HI$2:$HI$150=BK$3)*(GMWSCEN!$HJ$2:$HJ$150=BK$1),0),$B71-1973)</f>
        <v>76132</v>
      </c>
      <c r="BL71" cm="1">
        <f t="array" ref="BL71">INDEX(GMWSCEN!$A$2:$HJ$150,MATCH(1,(GMWSCEN!$HI$2:$HI$150=BL$3)*(GMWSCEN!$HJ$2:$HJ$150=BL$1),0),$B71-1973)</f>
        <v>322100</v>
      </c>
      <c r="BM71" cm="1">
        <f t="array" ref="BM71">INDEX(GMWSCEN!$A$2:$HJ$150,MATCH(1,(GMWSCEN!$HI$2:$HI$150=BM$3)*(GMWSCEN!$HJ$2:$HJ$150=BM$1),0),$B71-1973)</f>
        <v>221433</v>
      </c>
      <c r="BN71" cm="1">
        <f t="array" ref="BN71">INDEX(GMWSCEN!$A$2:$HJ$150,MATCH(1,(GMWSCEN!$HI$2:$HI$150=BN$3)*(GMWSCEN!$HJ$2:$HJ$150=BN$1),0),$B71-1973)</f>
        <v>348932</v>
      </c>
      <c r="BO71" cm="1">
        <f t="array" ref="BO71">INDEX(GMWSCEN!$A$2:$HJ$150,MATCH(1,(GMWSCEN!$HI$2:$HI$150=BO$3)*(GMWSCEN!$HJ$2:$HJ$150=BO$1),0),$B71-1973)</f>
        <v>64.396450000000002</v>
      </c>
      <c r="BP71" cm="1">
        <f t="array" ref="BP71">INDEX(GMWSCEN!$A$2:$HJ$150,MATCH(1,(GMWSCEN!$HI$2:$HI$150=BP$3)*(GMWSCEN!$HJ$2:$HJ$150=BP$1),0),$B71-1973)</f>
        <v>68.099999999999994</v>
      </c>
      <c r="BQ71" cm="1">
        <f t="array" ref="BQ71">INDEX(GMWSCEN!$A$2:$HJ$150,MATCH(1,(GMWSCEN!$HI$2:$HI$150=BQ$3)*(GMWSCEN!$HJ$2:$HJ$150=BQ$1),0),$B71-1973)</f>
        <v>5.9375</v>
      </c>
      <c r="BR71" cm="1">
        <f t="array" ref="BR71">INDEX(GMWSCEN!$A$2:$HJ$150,MATCH(1,(GMWSCEN!$HI$2:$HI$150=BR$3)*(GMWSCEN!$HJ$2:$HJ$150=BR$1),0),$B71-1973)</f>
        <v>31143</v>
      </c>
      <c r="BS71" cm="1">
        <f t="array" ref="BS71">INDEX(GMWSCEN!$A$2:$HJ$150,MATCH(1,(GMWSCEN!$HI$2:$HI$150=BS$3)*(GMWSCEN!$HJ$2:$HJ$150=BS$1),0),$B71-1973)</f>
        <v>80.7</v>
      </c>
      <c r="BT71" cm="1">
        <f t="array" ref="BT71">INDEX(GMWSCEN!$A$2:$HJ$150,MATCH(1,(GMWSCEN!$HI$2:$HI$150=BT$3)*(GMWSCEN!$HJ$2:$HJ$150=BT$1),0),$B71-1973)</f>
        <v>28057</v>
      </c>
      <c r="BU71" cm="1">
        <f t="array" ref="BU71">INDEX(GMWSCEN!$A$2:$HJ$150,MATCH(1,(GMWSCEN!$HI$2:$HI$150=BU$3)*(GMWSCEN!$HJ$2:$HJ$150=BU$1),0),$B71-1973)</f>
        <v>8.1999999999999993</v>
      </c>
      <c r="BV71" cm="1">
        <f t="array" ref="BV71">INDEX(GMWSCEN!$A$2:$HJ$150,MATCH(1,(GMWSCEN!$HI$2:$HI$150=BV$3)*(GMWSCEN!$HJ$2:$HJ$150=BV$1),0),$B71-1973)</f>
        <v>-1.464558</v>
      </c>
      <c r="BY71">
        <f t="shared" si="47"/>
        <v>1995</v>
      </c>
      <c r="BZ71" t="str">
        <f t="shared" ref="BZ71" si="74">BY71&amp;"01"</f>
        <v>199501</v>
      </c>
    </row>
    <row r="72" spans="1:78">
      <c r="B72">
        <f t="shared" si="44"/>
        <v>2045</v>
      </c>
      <c r="C72" cm="1">
        <f t="array" ref="C72">INDEX(GMWSCEN!$A$2:$HJ$150,MATCH(1,(GMWSCEN!$HI$2:$HI$150=C$3)*(GMWSCEN!$HJ$2:$HJ$150=C$1),0),$B72-1973)</f>
        <v>344979</v>
      </c>
      <c r="D72" cm="1">
        <f t="array" ref="D72">INDEX(GMWSCEN!$A$2:$HJ$150,MATCH(1,(GMWSCEN!$HI$2:$HI$150=D$3)*(GMWSCEN!$HJ$2:$HJ$150=D$1),0),$B72-1973)</f>
        <v>13912</v>
      </c>
      <c r="E72" cm="1">
        <f t="array" ref="E72">INDEX(GMWSCEN!$A$2:$HJ$150,MATCH(1,(GMWSCEN!$HI$2:$HI$150=E$3)*(GMWSCEN!$HJ$2:$HJ$150=E$1),0),$B72-1973)</f>
        <v>-14004</v>
      </c>
      <c r="F72" cm="1">
        <f t="array" ref="F72">INDEX(GMWSCEN!$A$2:$HJ$150,MATCH(1,(GMWSCEN!$HI$2:$HI$150=F$3)*(GMWSCEN!$HJ$2:$HJ$150=F$1),0),$B72-1973)</f>
        <v>75205</v>
      </c>
      <c r="G72" cm="1">
        <f t="array" ref="G72">INDEX(GMWSCEN!$A$2:$HJ$150,MATCH(1,(GMWSCEN!$HI$2:$HI$150=G$3)*(GMWSCEN!$HJ$2:$HJ$150=G$1),0),$B72-1973)</f>
        <v>217</v>
      </c>
      <c r="H72" cm="1">
        <f t="array" ref="H72">INDEX(GMWSCEN!$A$2:$HJ$150,MATCH(1,(GMWSCEN!$HI$2:$HI$150=H$3)*(GMWSCEN!$HJ$2:$HJ$150=H$1),0),$B72-1973)</f>
        <v>5403</v>
      </c>
      <c r="I72" cm="1">
        <f t="array" ref="I72">INDEX(GMWSCEN!$A$2:$HJ$150,MATCH(1,(GMWSCEN!$HI$2:$HI$150=I$3)*(GMWSCEN!$HJ$2:$HJ$150=I$1),0),$B72-1973)</f>
        <v>66604</v>
      </c>
      <c r="J72" cm="1">
        <f t="array" ref="J72">INDEX(GMWSCEN!$A$2:$HJ$150,MATCH(1,(GMWSCEN!$HI$2:$HI$150=J$3)*(GMWSCEN!$HJ$2:$HJ$150=J$1),0),$B72-1973)</f>
        <v>333000</v>
      </c>
      <c r="K72" cm="1">
        <f t="array" ref="K72">INDEX(GMWSCEN!$A$2:$HJ$150,MATCH(1,(GMWSCEN!$HI$2:$HI$150=K$3)*(GMWSCEN!$HJ$2:$HJ$150=K$1),0),$B72-1973)</f>
        <v>226187</v>
      </c>
      <c r="L72" cm="1">
        <f t="array" ref="L72">INDEX(GMWSCEN!$A$2:$HJ$150,MATCH(1,(GMWSCEN!$HI$2:$HI$150=L$3)*(GMWSCEN!$HJ$2:$HJ$150=L$1),0),$B72-1973)</f>
        <v>352285.2</v>
      </c>
      <c r="M72" cm="1">
        <f t="array" ref="M72">INDEX(GMWSCEN!$A$2:$HJ$150,MATCH(1,(GMWSCEN!$HI$2:$HI$150=M$3)*(GMWSCEN!$HJ$2:$HJ$150=M$1),0),$B72-1973)</f>
        <v>65.565439999999995</v>
      </c>
      <c r="N72" cm="1">
        <f t="array" ref="N72">INDEX(GMWSCEN!$A$2:$HJ$150,MATCH(1,(GMWSCEN!$HI$2:$HI$150=N$3)*(GMWSCEN!$HJ$2:$HJ$150=N$1),0),$B72-1973)</f>
        <v>68.866669999999999</v>
      </c>
      <c r="O72" cm="1">
        <f t="array" ref="O72">INDEX(GMWSCEN!$A$2:$HJ$150,MATCH(1,(GMWSCEN!$HI$2:$HI$150=O$3)*(GMWSCEN!$HJ$2:$HJ$150=O$1),0),$B72-1973)</f>
        <v>5.6875</v>
      </c>
      <c r="P72" cm="1">
        <f t="array" ref="P72">INDEX(GMWSCEN!$A$2:$HJ$150,MATCH(1,(GMWSCEN!$HI$2:$HI$150=P$3)*(GMWSCEN!$HJ$2:$HJ$150=P$1),0),$B72-1973)</f>
        <v>30911</v>
      </c>
      <c r="Q72" cm="1">
        <f t="array" ref="Q72">INDEX(GMWSCEN!$A$2:$HJ$150,MATCH(1,(GMWSCEN!$HI$2:$HI$150=Q$3)*(GMWSCEN!$HJ$2:$HJ$150=Q$1),0),$B72-1973)</f>
        <v>80.2</v>
      </c>
      <c r="R72" cm="1">
        <f t="array" ref="R72">INDEX(GMWSCEN!$A$2:$HJ$150,MATCH(1,(GMWSCEN!$HI$2:$HI$150=R$3)*(GMWSCEN!$HJ$2:$HJ$150=R$1),0),$B72-1973)</f>
        <v>28196</v>
      </c>
      <c r="S72" cm="1">
        <f t="array" ref="S72">INDEX(GMWSCEN!$A$2:$HJ$150,MATCH(1,(GMWSCEN!$HI$2:$HI$150=S$3)*(GMWSCEN!$HJ$2:$HJ$150=S$1),0),$B72-1973)</f>
        <v>8.3000000000000007</v>
      </c>
      <c r="T72" cm="1">
        <f t="array" ref="T72">INDEX(GMWSCEN!$A$2:$HJ$150,MATCH(1,(GMWSCEN!$HI$2:$HI$150=T$3)*(GMWSCEN!$HJ$2:$HJ$150=T$1),0),$B72-1973)</f>
        <v>-2.0957949999999999</v>
      </c>
      <c r="U72" cm="1">
        <f t="array" ref="U72">INDEX(GMWSCEN!$A$2:$HJ$150,MATCH(1,(GMWSCEN!$HI$2:$HI$150=U$3)*(GMWSCEN!$HJ$2:$HJ$150=U$1),0),$B72-1973)</f>
        <v>344979</v>
      </c>
      <c r="V72" cm="1">
        <f t="array" ref="V72">INDEX(GMWSCEN!$A$2:$HJ$150,MATCH(1,(GMWSCEN!$HI$2:$HI$150=V$3)*(GMWSCEN!$HJ$2:$HJ$150=V$1),0),$B72-1973)</f>
        <v>13912</v>
      </c>
      <c r="W72" cm="1">
        <f t="array" ref="W72">INDEX(GMWSCEN!$A$2:$HJ$150,MATCH(1,(GMWSCEN!$HI$2:$HI$150=W$3)*(GMWSCEN!$HJ$2:$HJ$150=W$1),0),$B72-1973)</f>
        <v>-14004</v>
      </c>
      <c r="X72" cm="1">
        <f t="array" ref="X72">INDEX(GMWSCEN!$A$2:$HJ$150,MATCH(1,(GMWSCEN!$HI$2:$HI$150=X$3)*(GMWSCEN!$HJ$2:$HJ$150=X$1),0),$B72-1973)</f>
        <v>75205</v>
      </c>
      <c r="Y72" cm="1">
        <f t="array" ref="Y72">INDEX(GMWSCEN!$A$2:$HJ$150,MATCH(1,(GMWSCEN!$HI$2:$HI$150=Y$3)*(GMWSCEN!$HJ$2:$HJ$150=Y$1),0),$B72-1973)</f>
        <v>217</v>
      </c>
      <c r="Z72" cm="1">
        <f t="array" ref="Z72">INDEX(GMWSCEN!$A$2:$HJ$150,MATCH(1,(GMWSCEN!$HI$2:$HI$150=Z$3)*(GMWSCEN!$HJ$2:$HJ$150=Z$1),0),$B72-1973)</f>
        <v>5403</v>
      </c>
      <c r="AA72" cm="1">
        <f t="array" ref="AA72">INDEX(GMWSCEN!$A$2:$HJ$150,MATCH(1,(GMWSCEN!$HI$2:$HI$150=AA$3)*(GMWSCEN!$HJ$2:$HJ$150=AA$1),0),$B72-1973)</f>
        <v>66604</v>
      </c>
      <c r="AB72" cm="1">
        <f t="array" ref="AB72">INDEX(GMWSCEN!$A$2:$HJ$150,MATCH(1,(GMWSCEN!$HI$2:$HI$150=AB$3)*(GMWSCEN!$HJ$2:$HJ$150=AB$1),0),$B72-1973)</f>
        <v>333000</v>
      </c>
      <c r="AC72" cm="1">
        <f t="array" ref="AC72">INDEX(GMWSCEN!$A$2:$HJ$150,MATCH(1,(GMWSCEN!$HI$2:$HI$150=AC$3)*(GMWSCEN!$HJ$2:$HJ$150=AC$1),0),$B72-1973)</f>
        <v>226187</v>
      </c>
      <c r="AD72" cm="1">
        <f t="array" ref="AD72">INDEX(GMWSCEN!$A$2:$HJ$150,MATCH(1,(GMWSCEN!$HI$2:$HI$150=AD$3)*(GMWSCEN!$HJ$2:$HJ$150=AD$1),0),$B72-1973)</f>
        <v>352285.2</v>
      </c>
      <c r="AE72" cm="1">
        <f t="array" ref="AE72">INDEX(GMWSCEN!$A$2:$HJ$150,MATCH(1,(GMWSCEN!$HI$2:$HI$150=AE$3)*(GMWSCEN!$HJ$2:$HJ$150=AE$1),0),$B72-1973)</f>
        <v>65.565439999999995</v>
      </c>
      <c r="AF72" cm="1">
        <f t="array" ref="AF72">INDEX(GMWSCEN!$A$2:$HJ$150,MATCH(1,(GMWSCEN!$HI$2:$HI$150=AF$3)*(GMWSCEN!$HJ$2:$HJ$150=AF$1),0),$B72-1973)</f>
        <v>68.866669999999999</v>
      </c>
      <c r="AG72" cm="1">
        <f t="array" ref="AG72">INDEX(GMWSCEN!$A$2:$HJ$150,MATCH(1,(GMWSCEN!$HI$2:$HI$150=AG$3)*(GMWSCEN!$HJ$2:$HJ$150=AG$1),0),$B72-1973)</f>
        <v>5.6875</v>
      </c>
      <c r="AH72" cm="1">
        <f t="array" ref="AH72">INDEX(GMWSCEN!$A$2:$HJ$150,MATCH(1,(GMWSCEN!$HI$2:$HI$150=AH$3)*(GMWSCEN!$HJ$2:$HJ$150=AH$1),0),$B72-1973)</f>
        <v>30911</v>
      </c>
      <c r="AI72" cm="1">
        <f t="array" ref="AI72">INDEX(GMWSCEN!$A$2:$HJ$150,MATCH(1,(GMWSCEN!$HI$2:$HI$150=AI$3)*(GMWSCEN!$HJ$2:$HJ$150=AI$1),0),$B72-1973)</f>
        <v>80.2</v>
      </c>
      <c r="AJ72" cm="1">
        <f t="array" ref="AJ72">INDEX(GMWSCEN!$A$2:$HJ$150,MATCH(1,(GMWSCEN!$HI$2:$HI$150=AJ$3)*(GMWSCEN!$HJ$2:$HJ$150=AJ$1),0),$B72-1973)</f>
        <v>28196</v>
      </c>
      <c r="AK72" cm="1">
        <f t="array" ref="AK72">INDEX(GMWSCEN!$A$2:$HJ$150,MATCH(1,(GMWSCEN!$HI$2:$HI$150=AK$3)*(GMWSCEN!$HJ$2:$HJ$150=AK$1),0),$B72-1973)</f>
        <v>8.3000000000000007</v>
      </c>
      <c r="AL72" cm="1">
        <f t="array" ref="AL72">INDEX(GMWSCEN!$A$2:$HJ$150,MATCH(1,(GMWSCEN!$HI$2:$HI$150=AL$3)*(GMWSCEN!$HJ$2:$HJ$150=AL$1),0),$B72-1973)</f>
        <v>-2.0957949999999999</v>
      </c>
      <c r="AM72" cm="1">
        <f t="array" ref="AM72">INDEX(GMWSCEN!$A$2:$HJ$150,MATCH(1,(GMWSCEN!$HI$2:$HI$150=AM$3)*(GMWSCEN!$HJ$2:$HJ$150=AM$1),0),$B72-1973)</f>
        <v>344979</v>
      </c>
      <c r="AN72" cm="1">
        <f t="array" ref="AN72">INDEX(GMWSCEN!$A$2:$HJ$150,MATCH(1,(GMWSCEN!$HI$2:$HI$150=AN$3)*(GMWSCEN!$HJ$2:$HJ$150=AN$1),0),$B72-1973)</f>
        <v>13912</v>
      </c>
      <c r="AO72" cm="1">
        <f t="array" ref="AO72">INDEX(GMWSCEN!$A$2:$HJ$150,MATCH(1,(GMWSCEN!$HI$2:$HI$150=AO$3)*(GMWSCEN!$HJ$2:$HJ$150=AO$1),0),$B72-1973)</f>
        <v>-14004</v>
      </c>
      <c r="AP72" cm="1">
        <f t="array" ref="AP72">INDEX(GMWSCEN!$A$2:$HJ$150,MATCH(1,(GMWSCEN!$HI$2:$HI$150=AP$3)*(GMWSCEN!$HJ$2:$HJ$150=AP$1),0),$B72-1973)</f>
        <v>75205</v>
      </c>
      <c r="AQ72" cm="1">
        <f t="array" ref="AQ72">INDEX(GMWSCEN!$A$2:$HJ$150,MATCH(1,(GMWSCEN!$HI$2:$HI$150=AQ$3)*(GMWSCEN!$HJ$2:$HJ$150=AQ$1),0),$B72-1973)</f>
        <v>217</v>
      </c>
      <c r="AR72" cm="1">
        <f t="array" ref="AR72">INDEX(GMWSCEN!$A$2:$HJ$150,MATCH(1,(GMWSCEN!$HI$2:$HI$150=AR$3)*(GMWSCEN!$HJ$2:$HJ$150=AR$1),0),$B72-1973)</f>
        <v>5403</v>
      </c>
      <c r="AS72" cm="1">
        <f t="array" ref="AS72">INDEX(GMWSCEN!$A$2:$HJ$150,MATCH(1,(GMWSCEN!$HI$2:$HI$150=AS$3)*(GMWSCEN!$HJ$2:$HJ$150=AS$1),0),$B72-1973)</f>
        <v>66604</v>
      </c>
      <c r="AT72" cm="1">
        <f t="array" ref="AT72">INDEX(GMWSCEN!$A$2:$HJ$150,MATCH(1,(GMWSCEN!$HI$2:$HI$150=AT$3)*(GMWSCEN!$HJ$2:$HJ$150=AT$1),0),$B72-1973)</f>
        <v>333000</v>
      </c>
      <c r="AU72" cm="1">
        <f t="array" ref="AU72">INDEX(GMWSCEN!$A$2:$HJ$150,MATCH(1,(GMWSCEN!$HI$2:$HI$150=AU$3)*(GMWSCEN!$HJ$2:$HJ$150=AU$1),0),$B72-1973)</f>
        <v>226187</v>
      </c>
      <c r="AV72" cm="1">
        <f t="array" ref="AV72">INDEX(GMWSCEN!$A$2:$HJ$150,MATCH(1,(GMWSCEN!$HI$2:$HI$150=AV$3)*(GMWSCEN!$HJ$2:$HJ$150=AV$1),0),$B72-1973)</f>
        <v>352285.2</v>
      </c>
      <c r="AW72" cm="1">
        <f t="array" ref="AW72">INDEX(GMWSCEN!$A$2:$HJ$150,MATCH(1,(GMWSCEN!$HI$2:$HI$150=AW$3)*(GMWSCEN!$HJ$2:$HJ$150=AW$1),0),$B72-1973)</f>
        <v>65.565439999999995</v>
      </c>
      <c r="AX72" cm="1">
        <f t="array" ref="AX72">INDEX(GMWSCEN!$A$2:$HJ$150,MATCH(1,(GMWSCEN!$HI$2:$HI$150=AX$3)*(GMWSCEN!$HJ$2:$HJ$150=AX$1),0),$B72-1973)</f>
        <v>68.866669999999999</v>
      </c>
      <c r="AY72" cm="1">
        <f t="array" ref="AY72">INDEX(GMWSCEN!$A$2:$HJ$150,MATCH(1,(GMWSCEN!$HI$2:$HI$150=AY$3)*(GMWSCEN!$HJ$2:$HJ$150=AY$1),0),$B72-1973)</f>
        <v>5.6875</v>
      </c>
      <c r="AZ72" cm="1">
        <f t="array" ref="AZ72">INDEX(GMWSCEN!$A$2:$HJ$150,MATCH(1,(GMWSCEN!$HI$2:$HI$150=AZ$3)*(GMWSCEN!$HJ$2:$HJ$150=AZ$1),0),$B72-1973)</f>
        <v>30911</v>
      </c>
      <c r="BA72" cm="1">
        <f t="array" ref="BA72">INDEX(GMWSCEN!$A$2:$HJ$150,MATCH(1,(GMWSCEN!$HI$2:$HI$150=BA$3)*(GMWSCEN!$HJ$2:$HJ$150=BA$1),0),$B72-1973)</f>
        <v>80.2</v>
      </c>
      <c r="BB72" cm="1">
        <f t="array" ref="BB72">INDEX(GMWSCEN!$A$2:$HJ$150,MATCH(1,(GMWSCEN!$HI$2:$HI$150=BB$3)*(GMWSCEN!$HJ$2:$HJ$150=BB$1),0),$B72-1973)</f>
        <v>28196</v>
      </c>
      <c r="BC72" cm="1">
        <f t="array" ref="BC72">INDEX(GMWSCEN!$A$2:$HJ$150,MATCH(1,(GMWSCEN!$HI$2:$HI$150=BC$3)*(GMWSCEN!$HJ$2:$HJ$150=BC$1),0),$B72-1973)</f>
        <v>8.3000000000000007</v>
      </c>
      <c r="BD72" cm="1">
        <f t="array" ref="BD72">INDEX(GMWSCEN!$A$2:$HJ$150,MATCH(1,(GMWSCEN!$HI$2:$HI$150=BD$3)*(GMWSCEN!$HJ$2:$HJ$150=BD$1),0),$B72-1973)</f>
        <v>-2.0957949999999999</v>
      </c>
      <c r="BE72" cm="1">
        <f t="array" ref="BE72">INDEX(GMWSCEN!$A$2:$HJ$150,MATCH(1,(GMWSCEN!$HI$2:$HI$150=BE$3)*(GMWSCEN!$HJ$2:$HJ$150=BE$1),0),$B72-1973)</f>
        <v>344979</v>
      </c>
      <c r="BF72" cm="1">
        <f t="array" ref="BF72">INDEX(GMWSCEN!$A$2:$HJ$150,MATCH(1,(GMWSCEN!$HI$2:$HI$150=BF$3)*(GMWSCEN!$HJ$2:$HJ$150=BF$1),0),$B72-1973)</f>
        <v>13912</v>
      </c>
      <c r="BG72" cm="1">
        <f t="array" ref="BG72">INDEX(GMWSCEN!$A$2:$HJ$150,MATCH(1,(GMWSCEN!$HI$2:$HI$150=BG$3)*(GMWSCEN!$HJ$2:$HJ$150=BG$1),0),$B72-1973)</f>
        <v>-14004</v>
      </c>
      <c r="BH72" cm="1">
        <f t="array" ref="BH72">INDEX(GMWSCEN!$A$2:$HJ$150,MATCH(1,(GMWSCEN!$HI$2:$HI$150=BH$3)*(GMWSCEN!$HJ$2:$HJ$150=BH$1),0),$B72-1973)</f>
        <v>75205</v>
      </c>
      <c r="BI72" cm="1">
        <f t="array" ref="BI72">INDEX(GMWSCEN!$A$2:$HJ$150,MATCH(1,(GMWSCEN!$HI$2:$HI$150=BI$3)*(GMWSCEN!$HJ$2:$HJ$150=BI$1),0),$B72-1973)</f>
        <v>217</v>
      </c>
      <c r="BJ72" cm="1">
        <f t="array" ref="BJ72">INDEX(GMWSCEN!$A$2:$HJ$150,MATCH(1,(GMWSCEN!$HI$2:$HI$150=BJ$3)*(GMWSCEN!$HJ$2:$HJ$150=BJ$1),0),$B72-1973)</f>
        <v>5403</v>
      </c>
      <c r="BK72" cm="1">
        <f t="array" ref="BK72">INDEX(GMWSCEN!$A$2:$HJ$150,MATCH(1,(GMWSCEN!$HI$2:$HI$150=BK$3)*(GMWSCEN!$HJ$2:$HJ$150=BK$1),0),$B72-1973)</f>
        <v>66604</v>
      </c>
      <c r="BL72" cm="1">
        <f t="array" ref="BL72">INDEX(GMWSCEN!$A$2:$HJ$150,MATCH(1,(GMWSCEN!$HI$2:$HI$150=BL$3)*(GMWSCEN!$HJ$2:$HJ$150=BL$1),0),$B72-1973)</f>
        <v>333000</v>
      </c>
      <c r="BM72" cm="1">
        <f t="array" ref="BM72">INDEX(GMWSCEN!$A$2:$HJ$150,MATCH(1,(GMWSCEN!$HI$2:$HI$150=BM$3)*(GMWSCEN!$HJ$2:$HJ$150=BM$1),0),$B72-1973)</f>
        <v>226187</v>
      </c>
      <c r="BN72" cm="1">
        <f t="array" ref="BN72">INDEX(GMWSCEN!$A$2:$HJ$150,MATCH(1,(GMWSCEN!$HI$2:$HI$150=BN$3)*(GMWSCEN!$HJ$2:$HJ$150=BN$1),0),$B72-1973)</f>
        <v>352285.2</v>
      </c>
      <c r="BO72" cm="1">
        <f t="array" ref="BO72">INDEX(GMWSCEN!$A$2:$HJ$150,MATCH(1,(GMWSCEN!$HI$2:$HI$150=BO$3)*(GMWSCEN!$HJ$2:$HJ$150=BO$1),0),$B72-1973)</f>
        <v>65.565439999999995</v>
      </c>
      <c r="BP72" cm="1">
        <f t="array" ref="BP72">INDEX(GMWSCEN!$A$2:$HJ$150,MATCH(1,(GMWSCEN!$HI$2:$HI$150=BP$3)*(GMWSCEN!$HJ$2:$HJ$150=BP$1),0),$B72-1973)</f>
        <v>68.866669999999999</v>
      </c>
      <c r="BQ72" cm="1">
        <f t="array" ref="BQ72">INDEX(GMWSCEN!$A$2:$HJ$150,MATCH(1,(GMWSCEN!$HI$2:$HI$150=BQ$3)*(GMWSCEN!$HJ$2:$HJ$150=BQ$1),0),$B72-1973)</f>
        <v>5.6875</v>
      </c>
      <c r="BR72" cm="1">
        <f t="array" ref="BR72">INDEX(GMWSCEN!$A$2:$HJ$150,MATCH(1,(GMWSCEN!$HI$2:$HI$150=BR$3)*(GMWSCEN!$HJ$2:$HJ$150=BR$1),0),$B72-1973)</f>
        <v>30911</v>
      </c>
      <c r="BS72" cm="1">
        <f t="array" ref="BS72">INDEX(GMWSCEN!$A$2:$HJ$150,MATCH(1,(GMWSCEN!$HI$2:$HI$150=BS$3)*(GMWSCEN!$HJ$2:$HJ$150=BS$1),0),$B72-1973)</f>
        <v>80.2</v>
      </c>
      <c r="BT72" cm="1">
        <f t="array" ref="BT72">INDEX(GMWSCEN!$A$2:$HJ$150,MATCH(1,(GMWSCEN!$HI$2:$HI$150=BT$3)*(GMWSCEN!$HJ$2:$HJ$150=BT$1),0),$B72-1973)</f>
        <v>28196</v>
      </c>
      <c r="BU72" cm="1">
        <f t="array" ref="BU72">INDEX(GMWSCEN!$A$2:$HJ$150,MATCH(1,(GMWSCEN!$HI$2:$HI$150=BU$3)*(GMWSCEN!$HJ$2:$HJ$150=BU$1),0),$B72-1973)</f>
        <v>8.3000000000000007</v>
      </c>
      <c r="BV72" cm="1">
        <f t="array" ref="BV72">INDEX(GMWSCEN!$A$2:$HJ$150,MATCH(1,(GMWSCEN!$HI$2:$HI$150=BV$3)*(GMWSCEN!$HJ$2:$HJ$150=BV$1),0),$B72-1973)</f>
        <v>-2.0957949999999999</v>
      </c>
      <c r="BY72">
        <f t="shared" si="47"/>
        <v>1996</v>
      </c>
    </row>
    <row r="73" spans="1:78">
      <c r="B73">
        <f t="shared" ref="B73:B136" si="75">+B72+1</f>
        <v>2046</v>
      </c>
      <c r="C73" cm="1">
        <f t="array" ref="C73">INDEX(GMWSCEN!$A$2:$HJ$150,MATCH(1,(GMWSCEN!$HI$2:$HI$150=C$3)*(GMWSCEN!$HJ$2:$HJ$150=C$1),0),$B73-1973)</f>
        <v>348214</v>
      </c>
      <c r="D73" cm="1">
        <f t="array" ref="D73">INDEX(GMWSCEN!$A$2:$HJ$150,MATCH(1,(GMWSCEN!$HI$2:$HI$150=D$3)*(GMWSCEN!$HJ$2:$HJ$150=D$1),0),$B73-1973)</f>
        <v>8259</v>
      </c>
      <c r="E73" cm="1">
        <f t="array" ref="E73">INDEX(GMWSCEN!$A$2:$HJ$150,MATCH(1,(GMWSCEN!$HI$2:$HI$150=E$3)*(GMWSCEN!$HJ$2:$HJ$150=E$1),0),$B73-1973)</f>
        <v>-8226</v>
      </c>
      <c r="F73" cm="1">
        <f t="array" ref="F73">INDEX(GMWSCEN!$A$2:$HJ$150,MATCH(1,(GMWSCEN!$HI$2:$HI$150=F$3)*(GMWSCEN!$HJ$2:$HJ$150=F$1),0),$B73-1973)</f>
        <v>74908</v>
      </c>
      <c r="G73" cm="1">
        <f t="array" ref="G73">INDEX(GMWSCEN!$A$2:$HJ$150,MATCH(1,(GMWSCEN!$HI$2:$HI$150=G$3)*(GMWSCEN!$HJ$2:$HJ$150=G$1),0),$B73-1973)</f>
        <v>349</v>
      </c>
      <c r="H73" cm="1">
        <f t="array" ref="H73">INDEX(GMWSCEN!$A$2:$HJ$150,MATCH(1,(GMWSCEN!$HI$2:$HI$150=H$3)*(GMWSCEN!$HJ$2:$HJ$150=H$1),0),$B73-1973)</f>
        <v>5401</v>
      </c>
      <c r="I73" cm="1">
        <f t="array" ref="I73">INDEX(GMWSCEN!$A$2:$HJ$150,MATCH(1,(GMWSCEN!$HI$2:$HI$150=I$3)*(GMWSCEN!$HJ$2:$HJ$150=I$1),0),$B73-1973)</f>
        <v>72083</v>
      </c>
      <c r="J73" cm="1">
        <f t="array" ref="J73">INDEX(GMWSCEN!$A$2:$HJ$150,MATCH(1,(GMWSCEN!$HI$2:$HI$150=J$3)*(GMWSCEN!$HJ$2:$HJ$150=J$1),0),$B73-1973)</f>
        <v>339300</v>
      </c>
      <c r="K73" cm="1">
        <f t="array" ref="K73">INDEX(GMWSCEN!$A$2:$HJ$150,MATCH(1,(GMWSCEN!$HI$2:$HI$150=K$3)*(GMWSCEN!$HJ$2:$HJ$150=K$1),0),$B73-1973)</f>
        <v>229913</v>
      </c>
      <c r="L73" cm="1">
        <f t="array" ref="L73">INDEX(GMWSCEN!$A$2:$HJ$150,MATCH(1,(GMWSCEN!$HI$2:$HI$150=L$3)*(GMWSCEN!$HJ$2:$HJ$150=L$1),0),$B73-1973)</f>
        <v>353855.3</v>
      </c>
      <c r="M73" cm="1">
        <f t="array" ref="M73">INDEX(GMWSCEN!$A$2:$HJ$150,MATCH(1,(GMWSCEN!$HI$2:$HI$150=M$3)*(GMWSCEN!$HJ$2:$HJ$150=M$1),0),$B73-1973)</f>
        <v>66.026349999999994</v>
      </c>
      <c r="N73" cm="1">
        <f t="array" ref="N73">INDEX(GMWSCEN!$A$2:$HJ$150,MATCH(1,(GMWSCEN!$HI$2:$HI$150=N$3)*(GMWSCEN!$HJ$2:$HJ$150=N$1),0),$B73-1973)</f>
        <v>68.933329999999998</v>
      </c>
      <c r="O73" cm="1">
        <f t="array" ref="O73">INDEX(GMWSCEN!$A$2:$HJ$150,MATCH(1,(GMWSCEN!$HI$2:$HI$150=O$3)*(GMWSCEN!$HJ$2:$HJ$150=O$1),0),$B73-1973)</f>
        <v>5.6875</v>
      </c>
      <c r="P73" cm="1">
        <f t="array" ref="P73">INDEX(GMWSCEN!$A$2:$HJ$150,MATCH(1,(GMWSCEN!$HI$2:$HI$150=P$3)*(GMWSCEN!$HJ$2:$HJ$150=P$1),0),$B73-1973)</f>
        <v>31050</v>
      </c>
      <c r="Q73" cm="1">
        <f t="array" ref="Q73">INDEX(GMWSCEN!$A$2:$HJ$150,MATCH(1,(GMWSCEN!$HI$2:$HI$150=Q$3)*(GMWSCEN!$HJ$2:$HJ$150=Q$1),0),$B73-1973)</f>
        <v>80.599999999999994</v>
      </c>
      <c r="R73" cm="1">
        <f t="array" ref="R73">INDEX(GMWSCEN!$A$2:$HJ$150,MATCH(1,(GMWSCEN!$HI$2:$HI$150=R$3)*(GMWSCEN!$HJ$2:$HJ$150=R$1),0),$B73-1973)</f>
        <v>28614</v>
      </c>
      <c r="S73" cm="1">
        <f t="array" ref="S73">INDEX(GMWSCEN!$A$2:$HJ$150,MATCH(1,(GMWSCEN!$HI$2:$HI$150=S$3)*(GMWSCEN!$HJ$2:$HJ$150=S$1),0),$B73-1973)</f>
        <v>8.1</v>
      </c>
      <c r="T73" cm="1">
        <f t="array" ref="T73">INDEX(GMWSCEN!$A$2:$HJ$150,MATCH(1,(GMWSCEN!$HI$2:$HI$150=T$3)*(GMWSCEN!$HJ$2:$HJ$150=T$1),0),$B73-1973)</f>
        <v>-1.607132</v>
      </c>
      <c r="U73" cm="1">
        <f t="array" ref="U73">INDEX(GMWSCEN!$A$2:$HJ$150,MATCH(1,(GMWSCEN!$HI$2:$HI$150=U$3)*(GMWSCEN!$HJ$2:$HJ$150=U$1),0),$B73-1973)</f>
        <v>348214</v>
      </c>
      <c r="V73" cm="1">
        <f t="array" ref="V73">INDEX(GMWSCEN!$A$2:$HJ$150,MATCH(1,(GMWSCEN!$HI$2:$HI$150=V$3)*(GMWSCEN!$HJ$2:$HJ$150=V$1),0),$B73-1973)</f>
        <v>8259</v>
      </c>
      <c r="W73" cm="1">
        <f t="array" ref="W73">INDEX(GMWSCEN!$A$2:$HJ$150,MATCH(1,(GMWSCEN!$HI$2:$HI$150=W$3)*(GMWSCEN!$HJ$2:$HJ$150=W$1),0),$B73-1973)</f>
        <v>-8226</v>
      </c>
      <c r="X73" cm="1">
        <f t="array" ref="X73">INDEX(GMWSCEN!$A$2:$HJ$150,MATCH(1,(GMWSCEN!$HI$2:$HI$150=X$3)*(GMWSCEN!$HJ$2:$HJ$150=X$1),0),$B73-1973)</f>
        <v>74908</v>
      </c>
      <c r="Y73" cm="1">
        <f t="array" ref="Y73">INDEX(GMWSCEN!$A$2:$HJ$150,MATCH(1,(GMWSCEN!$HI$2:$HI$150=Y$3)*(GMWSCEN!$HJ$2:$HJ$150=Y$1),0),$B73-1973)</f>
        <v>349</v>
      </c>
      <c r="Z73" cm="1">
        <f t="array" ref="Z73">INDEX(GMWSCEN!$A$2:$HJ$150,MATCH(1,(GMWSCEN!$HI$2:$HI$150=Z$3)*(GMWSCEN!$HJ$2:$HJ$150=Z$1),0),$B73-1973)</f>
        <v>5401</v>
      </c>
      <c r="AA73" cm="1">
        <f t="array" ref="AA73">INDEX(GMWSCEN!$A$2:$HJ$150,MATCH(1,(GMWSCEN!$HI$2:$HI$150=AA$3)*(GMWSCEN!$HJ$2:$HJ$150=AA$1),0),$B73-1973)</f>
        <v>72083</v>
      </c>
      <c r="AB73" cm="1">
        <f t="array" ref="AB73">INDEX(GMWSCEN!$A$2:$HJ$150,MATCH(1,(GMWSCEN!$HI$2:$HI$150=AB$3)*(GMWSCEN!$HJ$2:$HJ$150=AB$1),0),$B73-1973)</f>
        <v>339300</v>
      </c>
      <c r="AC73" cm="1">
        <f t="array" ref="AC73">INDEX(GMWSCEN!$A$2:$HJ$150,MATCH(1,(GMWSCEN!$HI$2:$HI$150=AC$3)*(GMWSCEN!$HJ$2:$HJ$150=AC$1),0),$B73-1973)</f>
        <v>229913</v>
      </c>
      <c r="AD73" cm="1">
        <f t="array" ref="AD73">INDEX(GMWSCEN!$A$2:$HJ$150,MATCH(1,(GMWSCEN!$HI$2:$HI$150=AD$3)*(GMWSCEN!$HJ$2:$HJ$150=AD$1),0),$B73-1973)</f>
        <v>353855.3</v>
      </c>
      <c r="AE73" cm="1">
        <f t="array" ref="AE73">INDEX(GMWSCEN!$A$2:$HJ$150,MATCH(1,(GMWSCEN!$HI$2:$HI$150=AE$3)*(GMWSCEN!$HJ$2:$HJ$150=AE$1),0),$B73-1973)</f>
        <v>66.026349999999994</v>
      </c>
      <c r="AF73" cm="1">
        <f t="array" ref="AF73">INDEX(GMWSCEN!$A$2:$HJ$150,MATCH(1,(GMWSCEN!$HI$2:$HI$150=AF$3)*(GMWSCEN!$HJ$2:$HJ$150=AF$1),0),$B73-1973)</f>
        <v>68.933329999999998</v>
      </c>
      <c r="AG73" cm="1">
        <f t="array" ref="AG73">INDEX(GMWSCEN!$A$2:$HJ$150,MATCH(1,(GMWSCEN!$HI$2:$HI$150=AG$3)*(GMWSCEN!$HJ$2:$HJ$150=AG$1),0),$B73-1973)</f>
        <v>5.6875</v>
      </c>
      <c r="AH73" cm="1">
        <f t="array" ref="AH73">INDEX(GMWSCEN!$A$2:$HJ$150,MATCH(1,(GMWSCEN!$HI$2:$HI$150=AH$3)*(GMWSCEN!$HJ$2:$HJ$150=AH$1),0),$B73-1973)</f>
        <v>31050</v>
      </c>
      <c r="AI73" cm="1">
        <f t="array" ref="AI73">INDEX(GMWSCEN!$A$2:$HJ$150,MATCH(1,(GMWSCEN!$HI$2:$HI$150=AI$3)*(GMWSCEN!$HJ$2:$HJ$150=AI$1),0),$B73-1973)</f>
        <v>80.599999999999994</v>
      </c>
      <c r="AJ73" cm="1">
        <f t="array" ref="AJ73">INDEX(GMWSCEN!$A$2:$HJ$150,MATCH(1,(GMWSCEN!$HI$2:$HI$150=AJ$3)*(GMWSCEN!$HJ$2:$HJ$150=AJ$1),0),$B73-1973)</f>
        <v>28614</v>
      </c>
      <c r="AK73" cm="1">
        <f t="array" ref="AK73">INDEX(GMWSCEN!$A$2:$HJ$150,MATCH(1,(GMWSCEN!$HI$2:$HI$150=AK$3)*(GMWSCEN!$HJ$2:$HJ$150=AK$1),0),$B73-1973)</f>
        <v>8.1</v>
      </c>
      <c r="AL73" cm="1">
        <f t="array" ref="AL73">INDEX(GMWSCEN!$A$2:$HJ$150,MATCH(1,(GMWSCEN!$HI$2:$HI$150=AL$3)*(GMWSCEN!$HJ$2:$HJ$150=AL$1),0),$B73-1973)</f>
        <v>-1.607132</v>
      </c>
      <c r="AM73" cm="1">
        <f t="array" ref="AM73">INDEX(GMWSCEN!$A$2:$HJ$150,MATCH(1,(GMWSCEN!$HI$2:$HI$150=AM$3)*(GMWSCEN!$HJ$2:$HJ$150=AM$1),0),$B73-1973)</f>
        <v>348214</v>
      </c>
      <c r="AN73" cm="1">
        <f t="array" ref="AN73">INDEX(GMWSCEN!$A$2:$HJ$150,MATCH(1,(GMWSCEN!$HI$2:$HI$150=AN$3)*(GMWSCEN!$HJ$2:$HJ$150=AN$1),0),$B73-1973)</f>
        <v>8259</v>
      </c>
      <c r="AO73" cm="1">
        <f t="array" ref="AO73">INDEX(GMWSCEN!$A$2:$HJ$150,MATCH(1,(GMWSCEN!$HI$2:$HI$150=AO$3)*(GMWSCEN!$HJ$2:$HJ$150=AO$1),0),$B73-1973)</f>
        <v>-8226</v>
      </c>
      <c r="AP73" cm="1">
        <f t="array" ref="AP73">INDEX(GMWSCEN!$A$2:$HJ$150,MATCH(1,(GMWSCEN!$HI$2:$HI$150=AP$3)*(GMWSCEN!$HJ$2:$HJ$150=AP$1),0),$B73-1973)</f>
        <v>74908</v>
      </c>
      <c r="AQ73" cm="1">
        <f t="array" ref="AQ73">INDEX(GMWSCEN!$A$2:$HJ$150,MATCH(1,(GMWSCEN!$HI$2:$HI$150=AQ$3)*(GMWSCEN!$HJ$2:$HJ$150=AQ$1),0),$B73-1973)</f>
        <v>349</v>
      </c>
      <c r="AR73" cm="1">
        <f t="array" ref="AR73">INDEX(GMWSCEN!$A$2:$HJ$150,MATCH(1,(GMWSCEN!$HI$2:$HI$150=AR$3)*(GMWSCEN!$HJ$2:$HJ$150=AR$1),0),$B73-1973)</f>
        <v>5401</v>
      </c>
      <c r="AS73" cm="1">
        <f t="array" ref="AS73">INDEX(GMWSCEN!$A$2:$HJ$150,MATCH(1,(GMWSCEN!$HI$2:$HI$150=AS$3)*(GMWSCEN!$HJ$2:$HJ$150=AS$1),0),$B73-1973)</f>
        <v>72083</v>
      </c>
      <c r="AT73" cm="1">
        <f t="array" ref="AT73">INDEX(GMWSCEN!$A$2:$HJ$150,MATCH(1,(GMWSCEN!$HI$2:$HI$150=AT$3)*(GMWSCEN!$HJ$2:$HJ$150=AT$1),0),$B73-1973)</f>
        <v>339300</v>
      </c>
      <c r="AU73" cm="1">
        <f t="array" ref="AU73">INDEX(GMWSCEN!$A$2:$HJ$150,MATCH(1,(GMWSCEN!$HI$2:$HI$150=AU$3)*(GMWSCEN!$HJ$2:$HJ$150=AU$1),0),$B73-1973)</f>
        <v>229913</v>
      </c>
      <c r="AV73" cm="1">
        <f t="array" ref="AV73">INDEX(GMWSCEN!$A$2:$HJ$150,MATCH(1,(GMWSCEN!$HI$2:$HI$150=AV$3)*(GMWSCEN!$HJ$2:$HJ$150=AV$1),0),$B73-1973)</f>
        <v>353855.3</v>
      </c>
      <c r="AW73" cm="1">
        <f t="array" ref="AW73">INDEX(GMWSCEN!$A$2:$HJ$150,MATCH(1,(GMWSCEN!$HI$2:$HI$150=AW$3)*(GMWSCEN!$HJ$2:$HJ$150=AW$1),0),$B73-1973)</f>
        <v>66.026349999999994</v>
      </c>
      <c r="AX73" cm="1">
        <f t="array" ref="AX73">INDEX(GMWSCEN!$A$2:$HJ$150,MATCH(1,(GMWSCEN!$HI$2:$HI$150=AX$3)*(GMWSCEN!$HJ$2:$HJ$150=AX$1),0),$B73-1973)</f>
        <v>68.933329999999998</v>
      </c>
      <c r="AY73" cm="1">
        <f t="array" ref="AY73">INDEX(GMWSCEN!$A$2:$HJ$150,MATCH(1,(GMWSCEN!$HI$2:$HI$150=AY$3)*(GMWSCEN!$HJ$2:$HJ$150=AY$1),0),$B73-1973)</f>
        <v>5.6875</v>
      </c>
      <c r="AZ73" cm="1">
        <f t="array" ref="AZ73">INDEX(GMWSCEN!$A$2:$HJ$150,MATCH(1,(GMWSCEN!$HI$2:$HI$150=AZ$3)*(GMWSCEN!$HJ$2:$HJ$150=AZ$1),0),$B73-1973)</f>
        <v>31050</v>
      </c>
      <c r="BA73" cm="1">
        <f t="array" ref="BA73">INDEX(GMWSCEN!$A$2:$HJ$150,MATCH(1,(GMWSCEN!$HI$2:$HI$150=BA$3)*(GMWSCEN!$HJ$2:$HJ$150=BA$1),0),$B73-1973)</f>
        <v>80.599999999999994</v>
      </c>
      <c r="BB73" cm="1">
        <f t="array" ref="BB73">INDEX(GMWSCEN!$A$2:$HJ$150,MATCH(1,(GMWSCEN!$HI$2:$HI$150=BB$3)*(GMWSCEN!$HJ$2:$HJ$150=BB$1),0),$B73-1973)</f>
        <v>28614</v>
      </c>
      <c r="BC73" cm="1">
        <f t="array" ref="BC73">INDEX(GMWSCEN!$A$2:$HJ$150,MATCH(1,(GMWSCEN!$HI$2:$HI$150=BC$3)*(GMWSCEN!$HJ$2:$HJ$150=BC$1),0),$B73-1973)</f>
        <v>8.1</v>
      </c>
      <c r="BD73" cm="1">
        <f t="array" ref="BD73">INDEX(GMWSCEN!$A$2:$HJ$150,MATCH(1,(GMWSCEN!$HI$2:$HI$150=BD$3)*(GMWSCEN!$HJ$2:$HJ$150=BD$1),0),$B73-1973)</f>
        <v>-1.607132</v>
      </c>
      <c r="BE73" cm="1">
        <f t="array" ref="BE73">INDEX(GMWSCEN!$A$2:$HJ$150,MATCH(1,(GMWSCEN!$HI$2:$HI$150=BE$3)*(GMWSCEN!$HJ$2:$HJ$150=BE$1),0),$B73-1973)</f>
        <v>348214</v>
      </c>
      <c r="BF73" cm="1">
        <f t="array" ref="BF73">INDEX(GMWSCEN!$A$2:$HJ$150,MATCH(1,(GMWSCEN!$HI$2:$HI$150=BF$3)*(GMWSCEN!$HJ$2:$HJ$150=BF$1),0),$B73-1973)</f>
        <v>8259</v>
      </c>
      <c r="BG73" cm="1">
        <f t="array" ref="BG73">INDEX(GMWSCEN!$A$2:$HJ$150,MATCH(1,(GMWSCEN!$HI$2:$HI$150=BG$3)*(GMWSCEN!$HJ$2:$HJ$150=BG$1),0),$B73-1973)</f>
        <v>-8226</v>
      </c>
      <c r="BH73" cm="1">
        <f t="array" ref="BH73">INDEX(GMWSCEN!$A$2:$HJ$150,MATCH(1,(GMWSCEN!$HI$2:$HI$150=BH$3)*(GMWSCEN!$HJ$2:$HJ$150=BH$1),0),$B73-1973)</f>
        <v>74908</v>
      </c>
      <c r="BI73" cm="1">
        <f t="array" ref="BI73">INDEX(GMWSCEN!$A$2:$HJ$150,MATCH(1,(GMWSCEN!$HI$2:$HI$150=BI$3)*(GMWSCEN!$HJ$2:$HJ$150=BI$1),0),$B73-1973)</f>
        <v>349</v>
      </c>
      <c r="BJ73" cm="1">
        <f t="array" ref="BJ73">INDEX(GMWSCEN!$A$2:$HJ$150,MATCH(1,(GMWSCEN!$HI$2:$HI$150=BJ$3)*(GMWSCEN!$HJ$2:$HJ$150=BJ$1),0),$B73-1973)</f>
        <v>5401</v>
      </c>
      <c r="BK73" cm="1">
        <f t="array" ref="BK73">INDEX(GMWSCEN!$A$2:$HJ$150,MATCH(1,(GMWSCEN!$HI$2:$HI$150=BK$3)*(GMWSCEN!$HJ$2:$HJ$150=BK$1),0),$B73-1973)</f>
        <v>72083</v>
      </c>
      <c r="BL73" cm="1">
        <f t="array" ref="BL73">INDEX(GMWSCEN!$A$2:$HJ$150,MATCH(1,(GMWSCEN!$HI$2:$HI$150=BL$3)*(GMWSCEN!$HJ$2:$HJ$150=BL$1),0),$B73-1973)</f>
        <v>339300</v>
      </c>
      <c r="BM73" cm="1">
        <f t="array" ref="BM73">INDEX(GMWSCEN!$A$2:$HJ$150,MATCH(1,(GMWSCEN!$HI$2:$HI$150=BM$3)*(GMWSCEN!$HJ$2:$HJ$150=BM$1),0),$B73-1973)</f>
        <v>229913</v>
      </c>
      <c r="BN73" cm="1">
        <f t="array" ref="BN73">INDEX(GMWSCEN!$A$2:$HJ$150,MATCH(1,(GMWSCEN!$HI$2:$HI$150=BN$3)*(GMWSCEN!$HJ$2:$HJ$150=BN$1),0),$B73-1973)</f>
        <v>353855.3</v>
      </c>
      <c r="BO73" cm="1">
        <f t="array" ref="BO73">INDEX(GMWSCEN!$A$2:$HJ$150,MATCH(1,(GMWSCEN!$HI$2:$HI$150=BO$3)*(GMWSCEN!$HJ$2:$HJ$150=BO$1),0),$B73-1973)</f>
        <v>66.026349999999994</v>
      </c>
      <c r="BP73" cm="1">
        <f t="array" ref="BP73">INDEX(GMWSCEN!$A$2:$HJ$150,MATCH(1,(GMWSCEN!$HI$2:$HI$150=BP$3)*(GMWSCEN!$HJ$2:$HJ$150=BP$1),0),$B73-1973)</f>
        <v>68.933329999999998</v>
      </c>
      <c r="BQ73" cm="1">
        <f t="array" ref="BQ73">INDEX(GMWSCEN!$A$2:$HJ$150,MATCH(1,(GMWSCEN!$HI$2:$HI$150=BQ$3)*(GMWSCEN!$HJ$2:$HJ$150=BQ$1),0),$B73-1973)</f>
        <v>5.6875</v>
      </c>
      <c r="BR73" cm="1">
        <f t="array" ref="BR73">INDEX(GMWSCEN!$A$2:$HJ$150,MATCH(1,(GMWSCEN!$HI$2:$HI$150=BR$3)*(GMWSCEN!$HJ$2:$HJ$150=BR$1),0),$B73-1973)</f>
        <v>31050</v>
      </c>
      <c r="BS73" cm="1">
        <f t="array" ref="BS73">INDEX(GMWSCEN!$A$2:$HJ$150,MATCH(1,(GMWSCEN!$HI$2:$HI$150=BS$3)*(GMWSCEN!$HJ$2:$HJ$150=BS$1),0),$B73-1973)</f>
        <v>80.599999999999994</v>
      </c>
      <c r="BT73" cm="1">
        <f t="array" ref="BT73">INDEX(GMWSCEN!$A$2:$HJ$150,MATCH(1,(GMWSCEN!$HI$2:$HI$150=BT$3)*(GMWSCEN!$HJ$2:$HJ$150=BT$1),0),$B73-1973)</f>
        <v>28614</v>
      </c>
      <c r="BU73" cm="1">
        <f t="array" ref="BU73">INDEX(GMWSCEN!$A$2:$HJ$150,MATCH(1,(GMWSCEN!$HI$2:$HI$150=BU$3)*(GMWSCEN!$HJ$2:$HJ$150=BU$1),0),$B73-1973)</f>
        <v>8.1</v>
      </c>
      <c r="BV73" cm="1">
        <f t="array" ref="BV73">INDEX(GMWSCEN!$A$2:$HJ$150,MATCH(1,(GMWSCEN!$HI$2:$HI$150=BV$3)*(GMWSCEN!$HJ$2:$HJ$150=BV$1),0),$B73-1973)</f>
        <v>-1.607132</v>
      </c>
      <c r="BY73">
        <f t="shared" si="47"/>
        <v>1996</v>
      </c>
    </row>
    <row r="74" spans="1:78">
      <c r="B74">
        <f t="shared" si="75"/>
        <v>2047</v>
      </c>
      <c r="C74" cm="1">
        <f t="array" ref="C74">INDEX(GMWSCEN!$A$2:$HJ$150,MATCH(1,(GMWSCEN!$HI$2:$HI$150=C$3)*(GMWSCEN!$HJ$2:$HJ$150=C$1),0),$B74-1973)</f>
        <v>352958</v>
      </c>
      <c r="D74" cm="1">
        <f t="array" ref="D74">INDEX(GMWSCEN!$A$2:$HJ$150,MATCH(1,(GMWSCEN!$HI$2:$HI$150=D$3)*(GMWSCEN!$HJ$2:$HJ$150=D$1),0),$B74-1973)</f>
        <v>1184</v>
      </c>
      <c r="E74" cm="1">
        <f t="array" ref="E74">INDEX(GMWSCEN!$A$2:$HJ$150,MATCH(1,(GMWSCEN!$HI$2:$HI$150=E$3)*(GMWSCEN!$HJ$2:$HJ$150=E$1),0),$B74-1973)</f>
        <v>-1757</v>
      </c>
      <c r="F74" cm="1">
        <f t="array" ref="F74">INDEX(GMWSCEN!$A$2:$HJ$150,MATCH(1,(GMWSCEN!$HI$2:$HI$150=F$3)*(GMWSCEN!$HJ$2:$HJ$150=F$1),0),$B74-1973)</f>
        <v>76551</v>
      </c>
      <c r="G74" cm="1">
        <f t="array" ref="G74">INDEX(GMWSCEN!$A$2:$HJ$150,MATCH(1,(GMWSCEN!$HI$2:$HI$150=G$3)*(GMWSCEN!$HJ$2:$HJ$150=G$1),0),$B74-1973)</f>
        <v>-250</v>
      </c>
      <c r="H74" cm="1">
        <f t="array" ref="H74">INDEX(GMWSCEN!$A$2:$HJ$150,MATCH(1,(GMWSCEN!$HI$2:$HI$150=H$3)*(GMWSCEN!$HJ$2:$HJ$150=H$1),0),$B74-1973)</f>
        <v>5409</v>
      </c>
      <c r="I74" cm="1">
        <f t="array" ref="I74">INDEX(GMWSCEN!$A$2:$HJ$150,MATCH(1,(GMWSCEN!$HI$2:$HI$150=I$3)*(GMWSCEN!$HJ$2:$HJ$150=I$1),0),$B74-1973)</f>
        <v>80203</v>
      </c>
      <c r="J74" cm="1">
        <f t="array" ref="J74">INDEX(GMWSCEN!$A$2:$HJ$150,MATCH(1,(GMWSCEN!$HI$2:$HI$150=J$3)*(GMWSCEN!$HJ$2:$HJ$150=J$1),0),$B74-1973)</f>
        <v>341900</v>
      </c>
      <c r="K74" cm="1">
        <f t="array" ref="K74">INDEX(GMWSCEN!$A$2:$HJ$150,MATCH(1,(GMWSCEN!$HI$2:$HI$150=K$3)*(GMWSCEN!$HJ$2:$HJ$150=K$1),0),$B74-1973)</f>
        <v>232460</v>
      </c>
      <c r="L74" cm="1">
        <f t="array" ref="L74">INDEX(GMWSCEN!$A$2:$HJ$150,MATCH(1,(GMWSCEN!$HI$2:$HI$150=L$3)*(GMWSCEN!$HJ$2:$HJ$150=L$1),0),$B74-1973)</f>
        <v>356731.5</v>
      </c>
      <c r="M74" cm="1">
        <f t="array" ref="M74">INDEX(GMWSCEN!$A$2:$HJ$150,MATCH(1,(GMWSCEN!$HI$2:$HI$150=M$3)*(GMWSCEN!$HJ$2:$HJ$150=M$1),0),$B74-1973)</f>
        <v>65.860529999999997</v>
      </c>
      <c r="N74" cm="1">
        <f t="array" ref="N74">INDEX(GMWSCEN!$A$2:$HJ$150,MATCH(1,(GMWSCEN!$HI$2:$HI$150=N$3)*(GMWSCEN!$HJ$2:$HJ$150=N$1),0),$B74-1973)</f>
        <v>69.366669999999999</v>
      </c>
      <c r="O74" cm="1">
        <f t="array" ref="O74">INDEX(GMWSCEN!$A$2:$HJ$150,MATCH(1,(GMWSCEN!$HI$2:$HI$150=O$3)*(GMWSCEN!$HJ$2:$HJ$150=O$1),0),$B74-1973)</f>
        <v>5.9375</v>
      </c>
      <c r="P74" cm="1">
        <f t="array" ref="P74">INDEX(GMWSCEN!$A$2:$HJ$150,MATCH(1,(GMWSCEN!$HI$2:$HI$150=P$3)*(GMWSCEN!$HJ$2:$HJ$150=P$1),0),$B74-1973)</f>
        <v>31419</v>
      </c>
      <c r="Q74" cm="1">
        <f t="array" ref="Q74">INDEX(GMWSCEN!$A$2:$HJ$150,MATCH(1,(GMWSCEN!$HI$2:$HI$150=Q$3)*(GMWSCEN!$HJ$2:$HJ$150=Q$1),0),$B74-1973)</f>
        <v>81.400000000000006</v>
      </c>
      <c r="R74" cm="1">
        <f t="array" ref="R74">INDEX(GMWSCEN!$A$2:$HJ$150,MATCH(1,(GMWSCEN!$HI$2:$HI$150=R$3)*(GMWSCEN!$HJ$2:$HJ$150=R$1),0),$B74-1973)</f>
        <v>28724</v>
      </c>
      <c r="S74" cm="1">
        <f t="array" ref="S74">INDEX(GMWSCEN!$A$2:$HJ$150,MATCH(1,(GMWSCEN!$HI$2:$HI$150=S$3)*(GMWSCEN!$HJ$2:$HJ$150=S$1),0),$B74-1973)</f>
        <v>7.8</v>
      </c>
      <c r="T74" cm="1">
        <f t="array" ref="T74">INDEX(GMWSCEN!$A$2:$HJ$150,MATCH(1,(GMWSCEN!$HI$2:$HI$150=T$3)*(GMWSCEN!$HJ$2:$HJ$150=T$1),0),$B74-1973)</f>
        <v>-1.063442</v>
      </c>
      <c r="U74" cm="1">
        <f t="array" ref="U74">INDEX(GMWSCEN!$A$2:$HJ$150,MATCH(1,(GMWSCEN!$HI$2:$HI$150=U$3)*(GMWSCEN!$HJ$2:$HJ$150=U$1),0),$B74-1973)</f>
        <v>352958</v>
      </c>
      <c r="V74" cm="1">
        <f t="array" ref="V74">INDEX(GMWSCEN!$A$2:$HJ$150,MATCH(1,(GMWSCEN!$HI$2:$HI$150=V$3)*(GMWSCEN!$HJ$2:$HJ$150=V$1),0),$B74-1973)</f>
        <v>1184</v>
      </c>
      <c r="W74" cm="1">
        <f t="array" ref="W74">INDEX(GMWSCEN!$A$2:$HJ$150,MATCH(1,(GMWSCEN!$HI$2:$HI$150=W$3)*(GMWSCEN!$HJ$2:$HJ$150=W$1),0),$B74-1973)</f>
        <v>-1757</v>
      </c>
      <c r="X74" cm="1">
        <f t="array" ref="X74">INDEX(GMWSCEN!$A$2:$HJ$150,MATCH(1,(GMWSCEN!$HI$2:$HI$150=X$3)*(GMWSCEN!$HJ$2:$HJ$150=X$1),0),$B74-1973)</f>
        <v>76551</v>
      </c>
      <c r="Y74" cm="1">
        <f t="array" ref="Y74">INDEX(GMWSCEN!$A$2:$HJ$150,MATCH(1,(GMWSCEN!$HI$2:$HI$150=Y$3)*(GMWSCEN!$HJ$2:$HJ$150=Y$1),0),$B74-1973)</f>
        <v>-250</v>
      </c>
      <c r="Z74" cm="1">
        <f t="array" ref="Z74">INDEX(GMWSCEN!$A$2:$HJ$150,MATCH(1,(GMWSCEN!$HI$2:$HI$150=Z$3)*(GMWSCEN!$HJ$2:$HJ$150=Z$1),0),$B74-1973)</f>
        <v>5409</v>
      </c>
      <c r="AA74" cm="1">
        <f t="array" ref="AA74">INDEX(GMWSCEN!$A$2:$HJ$150,MATCH(1,(GMWSCEN!$HI$2:$HI$150=AA$3)*(GMWSCEN!$HJ$2:$HJ$150=AA$1),0),$B74-1973)</f>
        <v>80203</v>
      </c>
      <c r="AB74" cm="1">
        <f t="array" ref="AB74">INDEX(GMWSCEN!$A$2:$HJ$150,MATCH(1,(GMWSCEN!$HI$2:$HI$150=AB$3)*(GMWSCEN!$HJ$2:$HJ$150=AB$1),0),$B74-1973)</f>
        <v>341900</v>
      </c>
      <c r="AC74" cm="1">
        <f t="array" ref="AC74">INDEX(GMWSCEN!$A$2:$HJ$150,MATCH(1,(GMWSCEN!$HI$2:$HI$150=AC$3)*(GMWSCEN!$HJ$2:$HJ$150=AC$1),0),$B74-1973)</f>
        <v>232460</v>
      </c>
      <c r="AD74" cm="1">
        <f t="array" ref="AD74">INDEX(GMWSCEN!$A$2:$HJ$150,MATCH(1,(GMWSCEN!$HI$2:$HI$150=AD$3)*(GMWSCEN!$HJ$2:$HJ$150=AD$1),0),$B74-1973)</f>
        <v>356731.5</v>
      </c>
      <c r="AE74" cm="1">
        <f t="array" ref="AE74">INDEX(GMWSCEN!$A$2:$HJ$150,MATCH(1,(GMWSCEN!$HI$2:$HI$150=AE$3)*(GMWSCEN!$HJ$2:$HJ$150=AE$1),0),$B74-1973)</f>
        <v>65.860529999999997</v>
      </c>
      <c r="AF74" cm="1">
        <f t="array" ref="AF74">INDEX(GMWSCEN!$A$2:$HJ$150,MATCH(1,(GMWSCEN!$HI$2:$HI$150=AF$3)*(GMWSCEN!$HJ$2:$HJ$150=AF$1),0),$B74-1973)</f>
        <v>69.366669999999999</v>
      </c>
      <c r="AG74" cm="1">
        <f t="array" ref="AG74">INDEX(GMWSCEN!$A$2:$HJ$150,MATCH(1,(GMWSCEN!$HI$2:$HI$150=AG$3)*(GMWSCEN!$HJ$2:$HJ$150=AG$1),0),$B74-1973)</f>
        <v>5.9375</v>
      </c>
      <c r="AH74" cm="1">
        <f t="array" ref="AH74">INDEX(GMWSCEN!$A$2:$HJ$150,MATCH(1,(GMWSCEN!$HI$2:$HI$150=AH$3)*(GMWSCEN!$HJ$2:$HJ$150=AH$1),0),$B74-1973)</f>
        <v>31419</v>
      </c>
      <c r="AI74" cm="1">
        <f t="array" ref="AI74">INDEX(GMWSCEN!$A$2:$HJ$150,MATCH(1,(GMWSCEN!$HI$2:$HI$150=AI$3)*(GMWSCEN!$HJ$2:$HJ$150=AI$1),0),$B74-1973)</f>
        <v>81.400000000000006</v>
      </c>
      <c r="AJ74" cm="1">
        <f t="array" ref="AJ74">INDEX(GMWSCEN!$A$2:$HJ$150,MATCH(1,(GMWSCEN!$HI$2:$HI$150=AJ$3)*(GMWSCEN!$HJ$2:$HJ$150=AJ$1),0),$B74-1973)</f>
        <v>28724</v>
      </c>
      <c r="AK74" cm="1">
        <f t="array" ref="AK74">INDEX(GMWSCEN!$A$2:$HJ$150,MATCH(1,(GMWSCEN!$HI$2:$HI$150=AK$3)*(GMWSCEN!$HJ$2:$HJ$150=AK$1),0),$B74-1973)</f>
        <v>7.8</v>
      </c>
      <c r="AL74" cm="1">
        <f t="array" ref="AL74">INDEX(GMWSCEN!$A$2:$HJ$150,MATCH(1,(GMWSCEN!$HI$2:$HI$150=AL$3)*(GMWSCEN!$HJ$2:$HJ$150=AL$1),0),$B74-1973)</f>
        <v>-1.063442</v>
      </c>
      <c r="AM74" cm="1">
        <f t="array" ref="AM74">INDEX(GMWSCEN!$A$2:$HJ$150,MATCH(1,(GMWSCEN!$HI$2:$HI$150=AM$3)*(GMWSCEN!$HJ$2:$HJ$150=AM$1),0),$B74-1973)</f>
        <v>352958</v>
      </c>
      <c r="AN74" cm="1">
        <f t="array" ref="AN74">INDEX(GMWSCEN!$A$2:$HJ$150,MATCH(1,(GMWSCEN!$HI$2:$HI$150=AN$3)*(GMWSCEN!$HJ$2:$HJ$150=AN$1),0),$B74-1973)</f>
        <v>1184</v>
      </c>
      <c r="AO74" cm="1">
        <f t="array" ref="AO74">INDEX(GMWSCEN!$A$2:$HJ$150,MATCH(1,(GMWSCEN!$HI$2:$HI$150=AO$3)*(GMWSCEN!$HJ$2:$HJ$150=AO$1),0),$B74-1973)</f>
        <v>-1757</v>
      </c>
      <c r="AP74" cm="1">
        <f t="array" ref="AP74">INDEX(GMWSCEN!$A$2:$HJ$150,MATCH(1,(GMWSCEN!$HI$2:$HI$150=AP$3)*(GMWSCEN!$HJ$2:$HJ$150=AP$1),0),$B74-1973)</f>
        <v>76551</v>
      </c>
      <c r="AQ74" cm="1">
        <f t="array" ref="AQ74">INDEX(GMWSCEN!$A$2:$HJ$150,MATCH(1,(GMWSCEN!$HI$2:$HI$150=AQ$3)*(GMWSCEN!$HJ$2:$HJ$150=AQ$1),0),$B74-1973)</f>
        <v>-250</v>
      </c>
      <c r="AR74" cm="1">
        <f t="array" ref="AR74">INDEX(GMWSCEN!$A$2:$HJ$150,MATCH(1,(GMWSCEN!$HI$2:$HI$150=AR$3)*(GMWSCEN!$HJ$2:$HJ$150=AR$1),0),$B74-1973)</f>
        <v>5409</v>
      </c>
      <c r="AS74" cm="1">
        <f t="array" ref="AS74">INDEX(GMWSCEN!$A$2:$HJ$150,MATCH(1,(GMWSCEN!$HI$2:$HI$150=AS$3)*(GMWSCEN!$HJ$2:$HJ$150=AS$1),0),$B74-1973)</f>
        <v>80203</v>
      </c>
      <c r="AT74" cm="1">
        <f t="array" ref="AT74">INDEX(GMWSCEN!$A$2:$HJ$150,MATCH(1,(GMWSCEN!$HI$2:$HI$150=AT$3)*(GMWSCEN!$HJ$2:$HJ$150=AT$1),0),$B74-1973)</f>
        <v>341900</v>
      </c>
      <c r="AU74" cm="1">
        <f t="array" ref="AU74">INDEX(GMWSCEN!$A$2:$HJ$150,MATCH(1,(GMWSCEN!$HI$2:$HI$150=AU$3)*(GMWSCEN!$HJ$2:$HJ$150=AU$1),0),$B74-1973)</f>
        <v>232460</v>
      </c>
      <c r="AV74" cm="1">
        <f t="array" ref="AV74">INDEX(GMWSCEN!$A$2:$HJ$150,MATCH(1,(GMWSCEN!$HI$2:$HI$150=AV$3)*(GMWSCEN!$HJ$2:$HJ$150=AV$1),0),$B74-1973)</f>
        <v>356731.5</v>
      </c>
      <c r="AW74" cm="1">
        <f t="array" ref="AW74">INDEX(GMWSCEN!$A$2:$HJ$150,MATCH(1,(GMWSCEN!$HI$2:$HI$150=AW$3)*(GMWSCEN!$HJ$2:$HJ$150=AW$1),0),$B74-1973)</f>
        <v>65.860529999999997</v>
      </c>
      <c r="AX74" cm="1">
        <f t="array" ref="AX74">INDEX(GMWSCEN!$A$2:$HJ$150,MATCH(1,(GMWSCEN!$HI$2:$HI$150=AX$3)*(GMWSCEN!$HJ$2:$HJ$150=AX$1),0),$B74-1973)</f>
        <v>69.366669999999999</v>
      </c>
      <c r="AY74" cm="1">
        <f t="array" ref="AY74">INDEX(GMWSCEN!$A$2:$HJ$150,MATCH(1,(GMWSCEN!$HI$2:$HI$150=AY$3)*(GMWSCEN!$HJ$2:$HJ$150=AY$1),0),$B74-1973)</f>
        <v>5.9375</v>
      </c>
      <c r="AZ74" cm="1">
        <f t="array" ref="AZ74">INDEX(GMWSCEN!$A$2:$HJ$150,MATCH(1,(GMWSCEN!$HI$2:$HI$150=AZ$3)*(GMWSCEN!$HJ$2:$HJ$150=AZ$1),0),$B74-1973)</f>
        <v>31419</v>
      </c>
      <c r="BA74" cm="1">
        <f t="array" ref="BA74">INDEX(GMWSCEN!$A$2:$HJ$150,MATCH(1,(GMWSCEN!$HI$2:$HI$150=BA$3)*(GMWSCEN!$HJ$2:$HJ$150=BA$1),0),$B74-1973)</f>
        <v>81.400000000000006</v>
      </c>
      <c r="BB74" cm="1">
        <f t="array" ref="BB74">INDEX(GMWSCEN!$A$2:$HJ$150,MATCH(1,(GMWSCEN!$HI$2:$HI$150=BB$3)*(GMWSCEN!$HJ$2:$HJ$150=BB$1),0),$B74-1973)</f>
        <v>28724</v>
      </c>
      <c r="BC74" cm="1">
        <f t="array" ref="BC74">INDEX(GMWSCEN!$A$2:$HJ$150,MATCH(1,(GMWSCEN!$HI$2:$HI$150=BC$3)*(GMWSCEN!$HJ$2:$HJ$150=BC$1),0),$B74-1973)</f>
        <v>7.8</v>
      </c>
      <c r="BD74" cm="1">
        <f t="array" ref="BD74">INDEX(GMWSCEN!$A$2:$HJ$150,MATCH(1,(GMWSCEN!$HI$2:$HI$150=BD$3)*(GMWSCEN!$HJ$2:$HJ$150=BD$1),0),$B74-1973)</f>
        <v>-1.063442</v>
      </c>
      <c r="BE74" cm="1">
        <f t="array" ref="BE74">INDEX(GMWSCEN!$A$2:$HJ$150,MATCH(1,(GMWSCEN!$HI$2:$HI$150=BE$3)*(GMWSCEN!$HJ$2:$HJ$150=BE$1),0),$B74-1973)</f>
        <v>352958</v>
      </c>
      <c r="BF74" cm="1">
        <f t="array" ref="BF74">INDEX(GMWSCEN!$A$2:$HJ$150,MATCH(1,(GMWSCEN!$HI$2:$HI$150=BF$3)*(GMWSCEN!$HJ$2:$HJ$150=BF$1),0),$B74-1973)</f>
        <v>1184</v>
      </c>
      <c r="BG74" cm="1">
        <f t="array" ref="BG74">INDEX(GMWSCEN!$A$2:$HJ$150,MATCH(1,(GMWSCEN!$HI$2:$HI$150=BG$3)*(GMWSCEN!$HJ$2:$HJ$150=BG$1),0),$B74-1973)</f>
        <v>-1757</v>
      </c>
      <c r="BH74" cm="1">
        <f t="array" ref="BH74">INDEX(GMWSCEN!$A$2:$HJ$150,MATCH(1,(GMWSCEN!$HI$2:$HI$150=BH$3)*(GMWSCEN!$HJ$2:$HJ$150=BH$1),0),$B74-1973)</f>
        <v>76551</v>
      </c>
      <c r="BI74" cm="1">
        <f t="array" ref="BI74">INDEX(GMWSCEN!$A$2:$HJ$150,MATCH(1,(GMWSCEN!$HI$2:$HI$150=BI$3)*(GMWSCEN!$HJ$2:$HJ$150=BI$1),0),$B74-1973)</f>
        <v>-250</v>
      </c>
      <c r="BJ74" cm="1">
        <f t="array" ref="BJ74">INDEX(GMWSCEN!$A$2:$HJ$150,MATCH(1,(GMWSCEN!$HI$2:$HI$150=BJ$3)*(GMWSCEN!$HJ$2:$HJ$150=BJ$1),0),$B74-1973)</f>
        <v>5409</v>
      </c>
      <c r="BK74" cm="1">
        <f t="array" ref="BK74">INDEX(GMWSCEN!$A$2:$HJ$150,MATCH(1,(GMWSCEN!$HI$2:$HI$150=BK$3)*(GMWSCEN!$HJ$2:$HJ$150=BK$1),0),$B74-1973)</f>
        <v>80203</v>
      </c>
      <c r="BL74" cm="1">
        <f t="array" ref="BL74">INDEX(GMWSCEN!$A$2:$HJ$150,MATCH(1,(GMWSCEN!$HI$2:$HI$150=BL$3)*(GMWSCEN!$HJ$2:$HJ$150=BL$1),0),$B74-1973)</f>
        <v>341900</v>
      </c>
      <c r="BM74" cm="1">
        <f t="array" ref="BM74">INDEX(GMWSCEN!$A$2:$HJ$150,MATCH(1,(GMWSCEN!$HI$2:$HI$150=BM$3)*(GMWSCEN!$HJ$2:$HJ$150=BM$1),0),$B74-1973)</f>
        <v>232460</v>
      </c>
      <c r="BN74" cm="1">
        <f t="array" ref="BN74">INDEX(GMWSCEN!$A$2:$HJ$150,MATCH(1,(GMWSCEN!$HI$2:$HI$150=BN$3)*(GMWSCEN!$HJ$2:$HJ$150=BN$1),0),$B74-1973)</f>
        <v>356731.5</v>
      </c>
      <c r="BO74" cm="1">
        <f t="array" ref="BO74">INDEX(GMWSCEN!$A$2:$HJ$150,MATCH(1,(GMWSCEN!$HI$2:$HI$150=BO$3)*(GMWSCEN!$HJ$2:$HJ$150=BO$1),0),$B74-1973)</f>
        <v>65.860529999999997</v>
      </c>
      <c r="BP74" cm="1">
        <f t="array" ref="BP74">INDEX(GMWSCEN!$A$2:$HJ$150,MATCH(1,(GMWSCEN!$HI$2:$HI$150=BP$3)*(GMWSCEN!$HJ$2:$HJ$150=BP$1),0),$B74-1973)</f>
        <v>69.366669999999999</v>
      </c>
      <c r="BQ74" cm="1">
        <f t="array" ref="BQ74">INDEX(GMWSCEN!$A$2:$HJ$150,MATCH(1,(GMWSCEN!$HI$2:$HI$150=BQ$3)*(GMWSCEN!$HJ$2:$HJ$150=BQ$1),0),$B74-1973)</f>
        <v>5.9375</v>
      </c>
      <c r="BR74" cm="1">
        <f t="array" ref="BR74">INDEX(GMWSCEN!$A$2:$HJ$150,MATCH(1,(GMWSCEN!$HI$2:$HI$150=BR$3)*(GMWSCEN!$HJ$2:$HJ$150=BR$1),0),$B74-1973)</f>
        <v>31419</v>
      </c>
      <c r="BS74" cm="1">
        <f t="array" ref="BS74">INDEX(GMWSCEN!$A$2:$HJ$150,MATCH(1,(GMWSCEN!$HI$2:$HI$150=BS$3)*(GMWSCEN!$HJ$2:$HJ$150=BS$1),0),$B74-1973)</f>
        <v>81.400000000000006</v>
      </c>
      <c r="BT74" cm="1">
        <f t="array" ref="BT74">INDEX(GMWSCEN!$A$2:$HJ$150,MATCH(1,(GMWSCEN!$HI$2:$HI$150=BT$3)*(GMWSCEN!$HJ$2:$HJ$150=BT$1),0),$B74-1973)</f>
        <v>28724</v>
      </c>
      <c r="BU74" cm="1">
        <f t="array" ref="BU74">INDEX(GMWSCEN!$A$2:$HJ$150,MATCH(1,(GMWSCEN!$HI$2:$HI$150=BU$3)*(GMWSCEN!$HJ$2:$HJ$150=BU$1),0),$B74-1973)</f>
        <v>7.8</v>
      </c>
      <c r="BV74" cm="1">
        <f t="array" ref="BV74">INDEX(GMWSCEN!$A$2:$HJ$150,MATCH(1,(GMWSCEN!$HI$2:$HI$150=BV$3)*(GMWSCEN!$HJ$2:$HJ$150=BV$1),0),$B74-1973)</f>
        <v>-1.063442</v>
      </c>
      <c r="BY74">
        <f t="shared" si="47"/>
        <v>1996</v>
      </c>
    </row>
    <row r="75" spans="1:78">
      <c r="A75">
        <v>1997</v>
      </c>
      <c r="B75">
        <f t="shared" si="75"/>
        <v>2048</v>
      </c>
      <c r="C75" cm="1">
        <f t="array" ref="C75">INDEX(GMWSCEN!$A$2:$HJ$150,MATCH(1,(GMWSCEN!$HI$2:$HI$150=C$3)*(GMWSCEN!$HJ$2:$HJ$150=C$1),0),$B75-1973)</f>
        <v>358611</v>
      </c>
      <c r="D75" cm="1">
        <f t="array" ref="D75">INDEX(GMWSCEN!$A$2:$HJ$150,MATCH(1,(GMWSCEN!$HI$2:$HI$150=D$3)*(GMWSCEN!$HJ$2:$HJ$150=D$1),0),$B75-1973)</f>
        <v>4621</v>
      </c>
      <c r="E75" cm="1">
        <f t="array" ref="E75">INDEX(GMWSCEN!$A$2:$HJ$150,MATCH(1,(GMWSCEN!$HI$2:$HI$150=E$3)*(GMWSCEN!$HJ$2:$HJ$150=E$1),0),$B75-1973)</f>
        <v>-1638</v>
      </c>
      <c r="F75" cm="1">
        <f t="array" ref="F75">INDEX(GMWSCEN!$A$2:$HJ$150,MATCH(1,(GMWSCEN!$HI$2:$HI$150=F$3)*(GMWSCEN!$HJ$2:$HJ$150=F$1),0),$B75-1973)</f>
        <v>76803</v>
      </c>
      <c r="G75" cm="1">
        <f t="array" ref="G75">INDEX(GMWSCEN!$A$2:$HJ$150,MATCH(1,(GMWSCEN!$HI$2:$HI$150=G$3)*(GMWSCEN!$HJ$2:$HJ$150=G$1),0),$B75-1973)</f>
        <v>2983</v>
      </c>
      <c r="H75" cm="1">
        <f t="array" ref="H75">INDEX(GMWSCEN!$A$2:$HJ$150,MATCH(1,(GMWSCEN!$HI$2:$HI$150=H$3)*(GMWSCEN!$HJ$2:$HJ$150=H$1),0),$B75-1973)</f>
        <v>5456</v>
      </c>
      <c r="I75" cm="1">
        <f t="array" ref="I75">INDEX(GMWSCEN!$A$2:$HJ$150,MATCH(1,(GMWSCEN!$HI$2:$HI$150=I$3)*(GMWSCEN!$HJ$2:$HJ$150=I$1),0),$B75-1973)</f>
        <v>80621</v>
      </c>
      <c r="J75" cm="1">
        <f t="array" ref="J75">INDEX(GMWSCEN!$A$2:$HJ$150,MATCH(1,(GMWSCEN!$HI$2:$HI$150=J$3)*(GMWSCEN!$HJ$2:$HJ$150=J$1),0),$B75-1973)</f>
        <v>347000</v>
      </c>
      <c r="K75" cm="1">
        <f t="array" ref="K75">INDEX(GMWSCEN!$A$2:$HJ$150,MATCH(1,(GMWSCEN!$HI$2:$HI$150=K$3)*(GMWSCEN!$HJ$2:$HJ$150=K$1),0),$B75-1973)</f>
        <v>232729</v>
      </c>
      <c r="L75" cm="1">
        <f t="array" ref="L75">INDEX(GMWSCEN!$A$2:$HJ$150,MATCH(1,(GMWSCEN!$HI$2:$HI$150=L$3)*(GMWSCEN!$HJ$2:$HJ$150=L$1),0),$B75-1973)</f>
        <v>359278.3</v>
      </c>
      <c r="M75" cm="1">
        <f t="array" ref="M75">INDEX(GMWSCEN!$A$2:$HJ$150,MATCH(1,(GMWSCEN!$HI$2:$HI$150=M$3)*(GMWSCEN!$HJ$2:$HJ$150=M$1),0),$B75-1973)</f>
        <v>64.89734</v>
      </c>
      <c r="N75" cm="1">
        <f t="array" ref="N75">INDEX(GMWSCEN!$A$2:$HJ$150,MATCH(1,(GMWSCEN!$HI$2:$HI$150=N$3)*(GMWSCEN!$HJ$2:$HJ$150=N$1),0),$B75-1973)</f>
        <v>69.366669999999999</v>
      </c>
      <c r="O75" cm="1">
        <f t="array" ref="O75">INDEX(GMWSCEN!$A$2:$HJ$150,MATCH(1,(GMWSCEN!$HI$2:$HI$150=O$3)*(GMWSCEN!$HJ$2:$HJ$150=O$1),0),$B75-1973)</f>
        <v>5.9375</v>
      </c>
      <c r="P75" cm="1">
        <f t="array" ref="P75">INDEX(GMWSCEN!$A$2:$HJ$150,MATCH(1,(GMWSCEN!$HI$2:$HI$150=P$3)*(GMWSCEN!$HJ$2:$HJ$150=P$1),0),$B75-1973)</f>
        <v>31653</v>
      </c>
      <c r="Q75" cm="1">
        <f t="array" ref="Q75">INDEX(GMWSCEN!$A$2:$HJ$150,MATCH(1,(GMWSCEN!$HI$2:$HI$150=Q$3)*(GMWSCEN!$HJ$2:$HJ$150=Q$1),0),$B75-1973)</f>
        <v>81.599999999999994</v>
      </c>
      <c r="R75" cm="1">
        <f t="array" ref="R75">INDEX(GMWSCEN!$A$2:$HJ$150,MATCH(1,(GMWSCEN!$HI$2:$HI$150=R$3)*(GMWSCEN!$HJ$2:$HJ$150=R$1),0),$B75-1973)</f>
        <v>27824</v>
      </c>
      <c r="S75" cm="1">
        <f t="array" ref="S75">INDEX(GMWSCEN!$A$2:$HJ$150,MATCH(1,(GMWSCEN!$HI$2:$HI$150=S$3)*(GMWSCEN!$HJ$2:$HJ$150=S$1),0),$B75-1973)</f>
        <v>7.3</v>
      </c>
      <c r="T75" cm="1">
        <f t="array" ref="T75">INDEX(GMWSCEN!$A$2:$HJ$150,MATCH(1,(GMWSCEN!$HI$2:$HI$150=T$3)*(GMWSCEN!$HJ$2:$HJ$150=T$1),0),$B75-1973)</f>
        <v>-0.18596650000000001</v>
      </c>
      <c r="U75" cm="1">
        <f t="array" ref="U75">INDEX(GMWSCEN!$A$2:$HJ$150,MATCH(1,(GMWSCEN!$HI$2:$HI$150=U$3)*(GMWSCEN!$HJ$2:$HJ$150=U$1),0),$B75-1973)</f>
        <v>358611</v>
      </c>
      <c r="V75" cm="1">
        <f t="array" ref="V75">INDEX(GMWSCEN!$A$2:$HJ$150,MATCH(1,(GMWSCEN!$HI$2:$HI$150=V$3)*(GMWSCEN!$HJ$2:$HJ$150=V$1),0),$B75-1973)</f>
        <v>4621</v>
      </c>
      <c r="W75" cm="1">
        <f t="array" ref="W75">INDEX(GMWSCEN!$A$2:$HJ$150,MATCH(1,(GMWSCEN!$HI$2:$HI$150=W$3)*(GMWSCEN!$HJ$2:$HJ$150=W$1),0),$B75-1973)</f>
        <v>-1638</v>
      </c>
      <c r="X75" cm="1">
        <f t="array" ref="X75">INDEX(GMWSCEN!$A$2:$HJ$150,MATCH(1,(GMWSCEN!$HI$2:$HI$150=X$3)*(GMWSCEN!$HJ$2:$HJ$150=X$1),0),$B75-1973)</f>
        <v>76803</v>
      </c>
      <c r="Y75" cm="1">
        <f t="array" ref="Y75">INDEX(GMWSCEN!$A$2:$HJ$150,MATCH(1,(GMWSCEN!$HI$2:$HI$150=Y$3)*(GMWSCEN!$HJ$2:$HJ$150=Y$1),0),$B75-1973)</f>
        <v>2983</v>
      </c>
      <c r="Z75" cm="1">
        <f t="array" ref="Z75">INDEX(GMWSCEN!$A$2:$HJ$150,MATCH(1,(GMWSCEN!$HI$2:$HI$150=Z$3)*(GMWSCEN!$HJ$2:$HJ$150=Z$1),0),$B75-1973)</f>
        <v>5456</v>
      </c>
      <c r="AA75" cm="1">
        <f t="array" ref="AA75">INDEX(GMWSCEN!$A$2:$HJ$150,MATCH(1,(GMWSCEN!$HI$2:$HI$150=AA$3)*(GMWSCEN!$HJ$2:$HJ$150=AA$1),0),$B75-1973)</f>
        <v>80621</v>
      </c>
      <c r="AB75" cm="1">
        <f t="array" ref="AB75">INDEX(GMWSCEN!$A$2:$HJ$150,MATCH(1,(GMWSCEN!$HI$2:$HI$150=AB$3)*(GMWSCEN!$HJ$2:$HJ$150=AB$1),0),$B75-1973)</f>
        <v>347000</v>
      </c>
      <c r="AC75" cm="1">
        <f t="array" ref="AC75">INDEX(GMWSCEN!$A$2:$HJ$150,MATCH(1,(GMWSCEN!$HI$2:$HI$150=AC$3)*(GMWSCEN!$HJ$2:$HJ$150=AC$1),0),$B75-1973)</f>
        <v>232729</v>
      </c>
      <c r="AD75" cm="1">
        <f t="array" ref="AD75">INDEX(GMWSCEN!$A$2:$HJ$150,MATCH(1,(GMWSCEN!$HI$2:$HI$150=AD$3)*(GMWSCEN!$HJ$2:$HJ$150=AD$1),0),$B75-1973)</f>
        <v>359278.3</v>
      </c>
      <c r="AE75" cm="1">
        <f t="array" ref="AE75">INDEX(GMWSCEN!$A$2:$HJ$150,MATCH(1,(GMWSCEN!$HI$2:$HI$150=AE$3)*(GMWSCEN!$HJ$2:$HJ$150=AE$1),0),$B75-1973)</f>
        <v>64.89734</v>
      </c>
      <c r="AF75" cm="1">
        <f t="array" ref="AF75">INDEX(GMWSCEN!$A$2:$HJ$150,MATCH(1,(GMWSCEN!$HI$2:$HI$150=AF$3)*(GMWSCEN!$HJ$2:$HJ$150=AF$1),0),$B75-1973)</f>
        <v>69.366669999999999</v>
      </c>
      <c r="AG75" cm="1">
        <f t="array" ref="AG75">INDEX(GMWSCEN!$A$2:$HJ$150,MATCH(1,(GMWSCEN!$HI$2:$HI$150=AG$3)*(GMWSCEN!$HJ$2:$HJ$150=AG$1),0),$B75-1973)</f>
        <v>5.9375</v>
      </c>
      <c r="AH75" cm="1">
        <f t="array" ref="AH75">INDEX(GMWSCEN!$A$2:$HJ$150,MATCH(1,(GMWSCEN!$HI$2:$HI$150=AH$3)*(GMWSCEN!$HJ$2:$HJ$150=AH$1),0),$B75-1973)</f>
        <v>31653</v>
      </c>
      <c r="AI75" cm="1">
        <f t="array" ref="AI75">INDEX(GMWSCEN!$A$2:$HJ$150,MATCH(1,(GMWSCEN!$HI$2:$HI$150=AI$3)*(GMWSCEN!$HJ$2:$HJ$150=AI$1),0),$B75-1973)</f>
        <v>81.599999999999994</v>
      </c>
      <c r="AJ75" cm="1">
        <f t="array" ref="AJ75">INDEX(GMWSCEN!$A$2:$HJ$150,MATCH(1,(GMWSCEN!$HI$2:$HI$150=AJ$3)*(GMWSCEN!$HJ$2:$HJ$150=AJ$1),0),$B75-1973)</f>
        <v>27824</v>
      </c>
      <c r="AK75" cm="1">
        <f t="array" ref="AK75">INDEX(GMWSCEN!$A$2:$HJ$150,MATCH(1,(GMWSCEN!$HI$2:$HI$150=AK$3)*(GMWSCEN!$HJ$2:$HJ$150=AK$1),0),$B75-1973)</f>
        <v>7.3</v>
      </c>
      <c r="AL75" cm="1">
        <f t="array" ref="AL75">INDEX(GMWSCEN!$A$2:$HJ$150,MATCH(1,(GMWSCEN!$HI$2:$HI$150=AL$3)*(GMWSCEN!$HJ$2:$HJ$150=AL$1),0),$B75-1973)</f>
        <v>-0.18596650000000001</v>
      </c>
      <c r="AM75" cm="1">
        <f t="array" ref="AM75">INDEX(GMWSCEN!$A$2:$HJ$150,MATCH(1,(GMWSCEN!$HI$2:$HI$150=AM$3)*(GMWSCEN!$HJ$2:$HJ$150=AM$1),0),$B75-1973)</f>
        <v>358611</v>
      </c>
      <c r="AN75" cm="1">
        <f t="array" ref="AN75">INDEX(GMWSCEN!$A$2:$HJ$150,MATCH(1,(GMWSCEN!$HI$2:$HI$150=AN$3)*(GMWSCEN!$HJ$2:$HJ$150=AN$1),0),$B75-1973)</f>
        <v>4621</v>
      </c>
      <c r="AO75" cm="1">
        <f t="array" ref="AO75">INDEX(GMWSCEN!$A$2:$HJ$150,MATCH(1,(GMWSCEN!$HI$2:$HI$150=AO$3)*(GMWSCEN!$HJ$2:$HJ$150=AO$1),0),$B75-1973)</f>
        <v>-1638</v>
      </c>
      <c r="AP75" cm="1">
        <f t="array" ref="AP75">INDEX(GMWSCEN!$A$2:$HJ$150,MATCH(1,(GMWSCEN!$HI$2:$HI$150=AP$3)*(GMWSCEN!$HJ$2:$HJ$150=AP$1),0),$B75-1973)</f>
        <v>76803</v>
      </c>
      <c r="AQ75" cm="1">
        <f t="array" ref="AQ75">INDEX(GMWSCEN!$A$2:$HJ$150,MATCH(1,(GMWSCEN!$HI$2:$HI$150=AQ$3)*(GMWSCEN!$HJ$2:$HJ$150=AQ$1),0),$B75-1973)</f>
        <v>2983</v>
      </c>
      <c r="AR75" cm="1">
        <f t="array" ref="AR75">INDEX(GMWSCEN!$A$2:$HJ$150,MATCH(1,(GMWSCEN!$HI$2:$HI$150=AR$3)*(GMWSCEN!$HJ$2:$HJ$150=AR$1),0),$B75-1973)</f>
        <v>5456</v>
      </c>
      <c r="AS75" cm="1">
        <f t="array" ref="AS75">INDEX(GMWSCEN!$A$2:$HJ$150,MATCH(1,(GMWSCEN!$HI$2:$HI$150=AS$3)*(GMWSCEN!$HJ$2:$HJ$150=AS$1),0),$B75-1973)</f>
        <v>80621</v>
      </c>
      <c r="AT75" cm="1">
        <f t="array" ref="AT75">INDEX(GMWSCEN!$A$2:$HJ$150,MATCH(1,(GMWSCEN!$HI$2:$HI$150=AT$3)*(GMWSCEN!$HJ$2:$HJ$150=AT$1),0),$B75-1973)</f>
        <v>347000</v>
      </c>
      <c r="AU75" cm="1">
        <f t="array" ref="AU75">INDEX(GMWSCEN!$A$2:$HJ$150,MATCH(1,(GMWSCEN!$HI$2:$HI$150=AU$3)*(GMWSCEN!$HJ$2:$HJ$150=AU$1),0),$B75-1973)</f>
        <v>232729</v>
      </c>
      <c r="AV75" cm="1">
        <f t="array" ref="AV75">INDEX(GMWSCEN!$A$2:$HJ$150,MATCH(1,(GMWSCEN!$HI$2:$HI$150=AV$3)*(GMWSCEN!$HJ$2:$HJ$150=AV$1),0),$B75-1973)</f>
        <v>359278.3</v>
      </c>
      <c r="AW75" cm="1">
        <f t="array" ref="AW75">INDEX(GMWSCEN!$A$2:$HJ$150,MATCH(1,(GMWSCEN!$HI$2:$HI$150=AW$3)*(GMWSCEN!$HJ$2:$HJ$150=AW$1),0),$B75-1973)</f>
        <v>64.89734</v>
      </c>
      <c r="AX75" cm="1">
        <f t="array" ref="AX75">INDEX(GMWSCEN!$A$2:$HJ$150,MATCH(1,(GMWSCEN!$HI$2:$HI$150=AX$3)*(GMWSCEN!$HJ$2:$HJ$150=AX$1),0),$B75-1973)</f>
        <v>69.366669999999999</v>
      </c>
      <c r="AY75" cm="1">
        <f t="array" ref="AY75">INDEX(GMWSCEN!$A$2:$HJ$150,MATCH(1,(GMWSCEN!$HI$2:$HI$150=AY$3)*(GMWSCEN!$HJ$2:$HJ$150=AY$1),0),$B75-1973)</f>
        <v>5.9375</v>
      </c>
      <c r="AZ75" cm="1">
        <f t="array" ref="AZ75">INDEX(GMWSCEN!$A$2:$HJ$150,MATCH(1,(GMWSCEN!$HI$2:$HI$150=AZ$3)*(GMWSCEN!$HJ$2:$HJ$150=AZ$1),0),$B75-1973)</f>
        <v>31653</v>
      </c>
      <c r="BA75" cm="1">
        <f t="array" ref="BA75">INDEX(GMWSCEN!$A$2:$HJ$150,MATCH(1,(GMWSCEN!$HI$2:$HI$150=BA$3)*(GMWSCEN!$HJ$2:$HJ$150=BA$1),0),$B75-1973)</f>
        <v>81.599999999999994</v>
      </c>
      <c r="BB75" cm="1">
        <f t="array" ref="BB75">INDEX(GMWSCEN!$A$2:$HJ$150,MATCH(1,(GMWSCEN!$HI$2:$HI$150=BB$3)*(GMWSCEN!$HJ$2:$HJ$150=BB$1),0),$B75-1973)</f>
        <v>27824</v>
      </c>
      <c r="BC75" cm="1">
        <f t="array" ref="BC75">INDEX(GMWSCEN!$A$2:$HJ$150,MATCH(1,(GMWSCEN!$HI$2:$HI$150=BC$3)*(GMWSCEN!$HJ$2:$HJ$150=BC$1),0),$B75-1973)</f>
        <v>7.3</v>
      </c>
      <c r="BD75" cm="1">
        <f t="array" ref="BD75">INDEX(GMWSCEN!$A$2:$HJ$150,MATCH(1,(GMWSCEN!$HI$2:$HI$150=BD$3)*(GMWSCEN!$HJ$2:$HJ$150=BD$1),0),$B75-1973)</f>
        <v>-0.18596650000000001</v>
      </c>
      <c r="BE75" cm="1">
        <f t="array" ref="BE75">INDEX(GMWSCEN!$A$2:$HJ$150,MATCH(1,(GMWSCEN!$HI$2:$HI$150=BE$3)*(GMWSCEN!$HJ$2:$HJ$150=BE$1),0),$B75-1973)</f>
        <v>358611</v>
      </c>
      <c r="BF75" cm="1">
        <f t="array" ref="BF75">INDEX(GMWSCEN!$A$2:$HJ$150,MATCH(1,(GMWSCEN!$HI$2:$HI$150=BF$3)*(GMWSCEN!$HJ$2:$HJ$150=BF$1),0),$B75-1973)</f>
        <v>4621</v>
      </c>
      <c r="BG75" cm="1">
        <f t="array" ref="BG75">INDEX(GMWSCEN!$A$2:$HJ$150,MATCH(1,(GMWSCEN!$HI$2:$HI$150=BG$3)*(GMWSCEN!$HJ$2:$HJ$150=BG$1),0),$B75-1973)</f>
        <v>-1638</v>
      </c>
      <c r="BH75" cm="1">
        <f t="array" ref="BH75">INDEX(GMWSCEN!$A$2:$HJ$150,MATCH(1,(GMWSCEN!$HI$2:$HI$150=BH$3)*(GMWSCEN!$HJ$2:$HJ$150=BH$1),0),$B75-1973)</f>
        <v>76803</v>
      </c>
      <c r="BI75" cm="1">
        <f t="array" ref="BI75">INDEX(GMWSCEN!$A$2:$HJ$150,MATCH(1,(GMWSCEN!$HI$2:$HI$150=BI$3)*(GMWSCEN!$HJ$2:$HJ$150=BI$1),0),$B75-1973)</f>
        <v>2983</v>
      </c>
      <c r="BJ75" cm="1">
        <f t="array" ref="BJ75">INDEX(GMWSCEN!$A$2:$HJ$150,MATCH(1,(GMWSCEN!$HI$2:$HI$150=BJ$3)*(GMWSCEN!$HJ$2:$HJ$150=BJ$1),0),$B75-1973)</f>
        <v>5456</v>
      </c>
      <c r="BK75" cm="1">
        <f t="array" ref="BK75">INDEX(GMWSCEN!$A$2:$HJ$150,MATCH(1,(GMWSCEN!$HI$2:$HI$150=BK$3)*(GMWSCEN!$HJ$2:$HJ$150=BK$1),0),$B75-1973)</f>
        <v>80621</v>
      </c>
      <c r="BL75" cm="1">
        <f t="array" ref="BL75">INDEX(GMWSCEN!$A$2:$HJ$150,MATCH(1,(GMWSCEN!$HI$2:$HI$150=BL$3)*(GMWSCEN!$HJ$2:$HJ$150=BL$1),0),$B75-1973)</f>
        <v>347000</v>
      </c>
      <c r="BM75" cm="1">
        <f t="array" ref="BM75">INDEX(GMWSCEN!$A$2:$HJ$150,MATCH(1,(GMWSCEN!$HI$2:$HI$150=BM$3)*(GMWSCEN!$HJ$2:$HJ$150=BM$1),0),$B75-1973)</f>
        <v>232729</v>
      </c>
      <c r="BN75" cm="1">
        <f t="array" ref="BN75">INDEX(GMWSCEN!$A$2:$HJ$150,MATCH(1,(GMWSCEN!$HI$2:$HI$150=BN$3)*(GMWSCEN!$HJ$2:$HJ$150=BN$1),0),$B75-1973)</f>
        <v>359278.3</v>
      </c>
      <c r="BO75" cm="1">
        <f t="array" ref="BO75">INDEX(GMWSCEN!$A$2:$HJ$150,MATCH(1,(GMWSCEN!$HI$2:$HI$150=BO$3)*(GMWSCEN!$HJ$2:$HJ$150=BO$1),0),$B75-1973)</f>
        <v>64.89734</v>
      </c>
      <c r="BP75" cm="1">
        <f t="array" ref="BP75">INDEX(GMWSCEN!$A$2:$HJ$150,MATCH(1,(GMWSCEN!$HI$2:$HI$150=BP$3)*(GMWSCEN!$HJ$2:$HJ$150=BP$1),0),$B75-1973)</f>
        <v>69.366669999999999</v>
      </c>
      <c r="BQ75" cm="1">
        <f t="array" ref="BQ75">INDEX(GMWSCEN!$A$2:$HJ$150,MATCH(1,(GMWSCEN!$HI$2:$HI$150=BQ$3)*(GMWSCEN!$HJ$2:$HJ$150=BQ$1),0),$B75-1973)</f>
        <v>5.9375</v>
      </c>
      <c r="BR75" cm="1">
        <f t="array" ref="BR75">INDEX(GMWSCEN!$A$2:$HJ$150,MATCH(1,(GMWSCEN!$HI$2:$HI$150=BR$3)*(GMWSCEN!$HJ$2:$HJ$150=BR$1),0),$B75-1973)</f>
        <v>31653</v>
      </c>
      <c r="BS75" cm="1">
        <f t="array" ref="BS75">INDEX(GMWSCEN!$A$2:$HJ$150,MATCH(1,(GMWSCEN!$HI$2:$HI$150=BS$3)*(GMWSCEN!$HJ$2:$HJ$150=BS$1),0),$B75-1973)</f>
        <v>81.599999999999994</v>
      </c>
      <c r="BT75" cm="1">
        <f t="array" ref="BT75">INDEX(GMWSCEN!$A$2:$HJ$150,MATCH(1,(GMWSCEN!$HI$2:$HI$150=BT$3)*(GMWSCEN!$HJ$2:$HJ$150=BT$1),0),$B75-1973)</f>
        <v>27824</v>
      </c>
      <c r="BU75" cm="1">
        <f t="array" ref="BU75">INDEX(GMWSCEN!$A$2:$HJ$150,MATCH(1,(GMWSCEN!$HI$2:$HI$150=BU$3)*(GMWSCEN!$HJ$2:$HJ$150=BU$1),0),$B75-1973)</f>
        <v>7.3</v>
      </c>
      <c r="BV75" cm="1">
        <f t="array" ref="BV75">INDEX(GMWSCEN!$A$2:$HJ$150,MATCH(1,(GMWSCEN!$HI$2:$HI$150=BV$3)*(GMWSCEN!$HJ$2:$HJ$150=BV$1),0),$B75-1973)</f>
        <v>-0.18596650000000001</v>
      </c>
      <c r="BY75">
        <f t="shared" si="47"/>
        <v>1996</v>
      </c>
      <c r="BZ75" t="str">
        <f t="shared" ref="BZ75" si="76">BY75&amp;"01"</f>
        <v>199601</v>
      </c>
    </row>
    <row r="76" spans="1:78">
      <c r="B76">
        <f t="shared" si="75"/>
        <v>2049</v>
      </c>
      <c r="C76" cm="1">
        <f t="array" ref="C76">INDEX(GMWSCEN!$A$2:$HJ$150,MATCH(1,(GMWSCEN!$HI$2:$HI$150=C$3)*(GMWSCEN!$HJ$2:$HJ$150=C$1),0),$B76-1973)</f>
        <v>362573</v>
      </c>
      <c r="D76" cm="1">
        <f t="array" ref="D76">INDEX(GMWSCEN!$A$2:$HJ$150,MATCH(1,(GMWSCEN!$HI$2:$HI$150=D$3)*(GMWSCEN!$HJ$2:$HJ$150=D$1),0),$B76-1973)</f>
        <v>10861</v>
      </c>
      <c r="E76" cm="1">
        <f t="array" ref="E76">INDEX(GMWSCEN!$A$2:$HJ$150,MATCH(1,(GMWSCEN!$HI$2:$HI$150=E$3)*(GMWSCEN!$HJ$2:$HJ$150=E$1),0),$B76-1973)</f>
        <v>-11145</v>
      </c>
      <c r="F76" cm="1">
        <f t="array" ref="F76">INDEX(GMWSCEN!$A$2:$HJ$150,MATCH(1,(GMWSCEN!$HI$2:$HI$150=F$3)*(GMWSCEN!$HJ$2:$HJ$150=F$1),0),$B76-1973)</f>
        <v>77805</v>
      </c>
      <c r="G76" cm="1">
        <f t="array" ref="G76">INDEX(GMWSCEN!$A$2:$HJ$150,MATCH(1,(GMWSCEN!$HI$2:$HI$150=G$3)*(GMWSCEN!$HJ$2:$HJ$150=G$1),0),$B76-1973)</f>
        <v>-284</v>
      </c>
      <c r="H76" cm="1">
        <f t="array" ref="H76">INDEX(GMWSCEN!$A$2:$HJ$150,MATCH(1,(GMWSCEN!$HI$2:$HI$150=H$3)*(GMWSCEN!$HJ$2:$HJ$150=H$1),0),$B76-1973)</f>
        <v>5466</v>
      </c>
      <c r="I76" cm="1">
        <f t="array" ref="I76">INDEX(GMWSCEN!$A$2:$HJ$150,MATCH(1,(GMWSCEN!$HI$2:$HI$150=I$3)*(GMWSCEN!$HJ$2:$HJ$150=I$1),0),$B76-1973)</f>
        <v>72126</v>
      </c>
      <c r="J76" cm="1">
        <f t="array" ref="J76">INDEX(GMWSCEN!$A$2:$HJ$150,MATCH(1,(GMWSCEN!$HI$2:$HI$150=J$3)*(GMWSCEN!$HJ$2:$HJ$150=J$1),0),$B76-1973)</f>
        <v>364400</v>
      </c>
      <c r="K76" cm="1">
        <f t="array" ref="K76">INDEX(GMWSCEN!$A$2:$HJ$150,MATCH(1,(GMWSCEN!$HI$2:$HI$150=K$3)*(GMWSCEN!$HJ$2:$HJ$150=K$1),0),$B76-1973)</f>
        <v>235976</v>
      </c>
      <c r="L76" cm="1">
        <f t="array" ref="L76">INDEX(GMWSCEN!$A$2:$HJ$150,MATCH(1,(GMWSCEN!$HI$2:$HI$150=L$3)*(GMWSCEN!$HJ$2:$HJ$150=L$1),0),$B76-1973)</f>
        <v>362573</v>
      </c>
      <c r="M76" cm="1">
        <f t="array" ref="M76">INDEX(GMWSCEN!$A$2:$HJ$150,MATCH(1,(GMWSCEN!$HI$2:$HI$150=M$3)*(GMWSCEN!$HJ$2:$HJ$150=M$1),0),$B76-1973)</f>
        <v>65.08372</v>
      </c>
      <c r="N76" cm="1">
        <f t="array" ref="N76">INDEX(GMWSCEN!$A$2:$HJ$150,MATCH(1,(GMWSCEN!$HI$2:$HI$150=N$3)*(GMWSCEN!$HJ$2:$HJ$150=N$1),0),$B76-1973)</f>
        <v>70</v>
      </c>
      <c r="O76" cm="1">
        <f t="array" ref="O76">INDEX(GMWSCEN!$A$2:$HJ$150,MATCH(1,(GMWSCEN!$HI$2:$HI$150=O$3)*(GMWSCEN!$HJ$2:$HJ$150=O$1),0),$B76-1973)</f>
        <v>6.5</v>
      </c>
      <c r="P76" cm="1">
        <f t="array" ref="P76">INDEX(GMWSCEN!$A$2:$HJ$150,MATCH(1,(GMWSCEN!$HI$2:$HI$150=P$3)*(GMWSCEN!$HJ$2:$HJ$150=P$1),0),$B76-1973)</f>
        <v>32231</v>
      </c>
      <c r="Q76" cm="1">
        <f t="array" ref="Q76">INDEX(GMWSCEN!$A$2:$HJ$150,MATCH(1,(GMWSCEN!$HI$2:$HI$150=Q$3)*(GMWSCEN!$HJ$2:$HJ$150=Q$1),0),$B76-1973)</f>
        <v>82.8</v>
      </c>
      <c r="R76" cm="1">
        <f t="array" ref="R76">INDEX(GMWSCEN!$A$2:$HJ$150,MATCH(1,(GMWSCEN!$HI$2:$HI$150=R$3)*(GMWSCEN!$HJ$2:$HJ$150=R$1),0),$B76-1973)</f>
        <v>28886</v>
      </c>
      <c r="S76" cm="1">
        <f t="array" ref="S76">INDEX(GMWSCEN!$A$2:$HJ$150,MATCH(1,(GMWSCEN!$HI$2:$HI$150=S$3)*(GMWSCEN!$HJ$2:$HJ$150=S$1),0),$B76-1973)</f>
        <v>7.2</v>
      </c>
      <c r="T76" cm="1">
        <f t="array" ref="T76">INDEX(GMWSCEN!$A$2:$HJ$150,MATCH(1,(GMWSCEN!$HI$2:$HI$150=T$3)*(GMWSCEN!$HJ$2:$HJ$150=T$1),0),$B76-1973)</f>
        <v>0</v>
      </c>
      <c r="U76" cm="1">
        <f t="array" ref="U76">INDEX(GMWSCEN!$A$2:$HJ$150,MATCH(1,(GMWSCEN!$HI$2:$HI$150=U$3)*(GMWSCEN!$HJ$2:$HJ$150=U$1),0),$B76-1973)</f>
        <v>362573</v>
      </c>
      <c r="V76" cm="1">
        <f t="array" ref="V76">INDEX(GMWSCEN!$A$2:$HJ$150,MATCH(1,(GMWSCEN!$HI$2:$HI$150=V$3)*(GMWSCEN!$HJ$2:$HJ$150=V$1),0),$B76-1973)</f>
        <v>10861</v>
      </c>
      <c r="W76" cm="1">
        <f t="array" ref="W76">INDEX(GMWSCEN!$A$2:$HJ$150,MATCH(1,(GMWSCEN!$HI$2:$HI$150=W$3)*(GMWSCEN!$HJ$2:$HJ$150=W$1),0),$B76-1973)</f>
        <v>-11145</v>
      </c>
      <c r="X76" cm="1">
        <f t="array" ref="X76">INDEX(GMWSCEN!$A$2:$HJ$150,MATCH(1,(GMWSCEN!$HI$2:$HI$150=X$3)*(GMWSCEN!$HJ$2:$HJ$150=X$1),0),$B76-1973)</f>
        <v>77805</v>
      </c>
      <c r="Y76" cm="1">
        <f t="array" ref="Y76">INDEX(GMWSCEN!$A$2:$HJ$150,MATCH(1,(GMWSCEN!$HI$2:$HI$150=Y$3)*(GMWSCEN!$HJ$2:$HJ$150=Y$1),0),$B76-1973)</f>
        <v>-284</v>
      </c>
      <c r="Z76" cm="1">
        <f t="array" ref="Z76">INDEX(GMWSCEN!$A$2:$HJ$150,MATCH(1,(GMWSCEN!$HI$2:$HI$150=Z$3)*(GMWSCEN!$HJ$2:$HJ$150=Z$1),0),$B76-1973)</f>
        <v>5466</v>
      </c>
      <c r="AA76" cm="1">
        <f t="array" ref="AA76">INDEX(GMWSCEN!$A$2:$HJ$150,MATCH(1,(GMWSCEN!$HI$2:$HI$150=AA$3)*(GMWSCEN!$HJ$2:$HJ$150=AA$1),0),$B76-1973)</f>
        <v>72126</v>
      </c>
      <c r="AB76" cm="1">
        <f t="array" ref="AB76">INDEX(GMWSCEN!$A$2:$HJ$150,MATCH(1,(GMWSCEN!$HI$2:$HI$150=AB$3)*(GMWSCEN!$HJ$2:$HJ$150=AB$1),0),$B76-1973)</f>
        <v>364400</v>
      </c>
      <c r="AC76" cm="1">
        <f t="array" ref="AC76">INDEX(GMWSCEN!$A$2:$HJ$150,MATCH(1,(GMWSCEN!$HI$2:$HI$150=AC$3)*(GMWSCEN!$HJ$2:$HJ$150=AC$1),0),$B76-1973)</f>
        <v>235976</v>
      </c>
      <c r="AD76" cm="1">
        <f t="array" ref="AD76">INDEX(GMWSCEN!$A$2:$HJ$150,MATCH(1,(GMWSCEN!$HI$2:$HI$150=AD$3)*(GMWSCEN!$HJ$2:$HJ$150=AD$1),0),$B76-1973)</f>
        <v>362573</v>
      </c>
      <c r="AE76" cm="1">
        <f t="array" ref="AE76">INDEX(GMWSCEN!$A$2:$HJ$150,MATCH(1,(GMWSCEN!$HI$2:$HI$150=AE$3)*(GMWSCEN!$HJ$2:$HJ$150=AE$1),0),$B76-1973)</f>
        <v>65.08372</v>
      </c>
      <c r="AF76" cm="1">
        <f t="array" ref="AF76">INDEX(GMWSCEN!$A$2:$HJ$150,MATCH(1,(GMWSCEN!$HI$2:$HI$150=AF$3)*(GMWSCEN!$HJ$2:$HJ$150=AF$1),0),$B76-1973)</f>
        <v>70</v>
      </c>
      <c r="AG76" cm="1">
        <f t="array" ref="AG76">INDEX(GMWSCEN!$A$2:$HJ$150,MATCH(1,(GMWSCEN!$HI$2:$HI$150=AG$3)*(GMWSCEN!$HJ$2:$HJ$150=AG$1),0),$B76-1973)</f>
        <v>6.5</v>
      </c>
      <c r="AH76" cm="1">
        <f t="array" ref="AH76">INDEX(GMWSCEN!$A$2:$HJ$150,MATCH(1,(GMWSCEN!$HI$2:$HI$150=AH$3)*(GMWSCEN!$HJ$2:$HJ$150=AH$1),0),$B76-1973)</f>
        <v>32231</v>
      </c>
      <c r="AI76" cm="1">
        <f t="array" ref="AI76">INDEX(GMWSCEN!$A$2:$HJ$150,MATCH(1,(GMWSCEN!$HI$2:$HI$150=AI$3)*(GMWSCEN!$HJ$2:$HJ$150=AI$1),0),$B76-1973)</f>
        <v>82.8</v>
      </c>
      <c r="AJ76" cm="1">
        <f t="array" ref="AJ76">INDEX(GMWSCEN!$A$2:$HJ$150,MATCH(1,(GMWSCEN!$HI$2:$HI$150=AJ$3)*(GMWSCEN!$HJ$2:$HJ$150=AJ$1),0),$B76-1973)</f>
        <v>28886</v>
      </c>
      <c r="AK76" cm="1">
        <f t="array" ref="AK76">INDEX(GMWSCEN!$A$2:$HJ$150,MATCH(1,(GMWSCEN!$HI$2:$HI$150=AK$3)*(GMWSCEN!$HJ$2:$HJ$150=AK$1),0),$B76-1973)</f>
        <v>7.2</v>
      </c>
      <c r="AL76" cm="1">
        <f t="array" ref="AL76">INDEX(GMWSCEN!$A$2:$HJ$150,MATCH(1,(GMWSCEN!$HI$2:$HI$150=AL$3)*(GMWSCEN!$HJ$2:$HJ$150=AL$1),0),$B76-1973)</f>
        <v>0</v>
      </c>
      <c r="AM76" cm="1">
        <f t="array" ref="AM76">INDEX(GMWSCEN!$A$2:$HJ$150,MATCH(1,(GMWSCEN!$HI$2:$HI$150=AM$3)*(GMWSCEN!$HJ$2:$HJ$150=AM$1),0),$B76-1973)</f>
        <v>362573</v>
      </c>
      <c r="AN76" cm="1">
        <f t="array" ref="AN76">INDEX(GMWSCEN!$A$2:$HJ$150,MATCH(1,(GMWSCEN!$HI$2:$HI$150=AN$3)*(GMWSCEN!$HJ$2:$HJ$150=AN$1),0),$B76-1973)</f>
        <v>10861</v>
      </c>
      <c r="AO76" cm="1">
        <f t="array" ref="AO76">INDEX(GMWSCEN!$A$2:$HJ$150,MATCH(1,(GMWSCEN!$HI$2:$HI$150=AO$3)*(GMWSCEN!$HJ$2:$HJ$150=AO$1),0),$B76-1973)</f>
        <v>-11145</v>
      </c>
      <c r="AP76" cm="1">
        <f t="array" ref="AP76">INDEX(GMWSCEN!$A$2:$HJ$150,MATCH(1,(GMWSCEN!$HI$2:$HI$150=AP$3)*(GMWSCEN!$HJ$2:$HJ$150=AP$1),0),$B76-1973)</f>
        <v>77805</v>
      </c>
      <c r="AQ76" cm="1">
        <f t="array" ref="AQ76">INDEX(GMWSCEN!$A$2:$HJ$150,MATCH(1,(GMWSCEN!$HI$2:$HI$150=AQ$3)*(GMWSCEN!$HJ$2:$HJ$150=AQ$1),0),$B76-1973)</f>
        <v>-284</v>
      </c>
      <c r="AR76" cm="1">
        <f t="array" ref="AR76">INDEX(GMWSCEN!$A$2:$HJ$150,MATCH(1,(GMWSCEN!$HI$2:$HI$150=AR$3)*(GMWSCEN!$HJ$2:$HJ$150=AR$1),0),$B76-1973)</f>
        <v>5466</v>
      </c>
      <c r="AS76" cm="1">
        <f t="array" ref="AS76">INDEX(GMWSCEN!$A$2:$HJ$150,MATCH(1,(GMWSCEN!$HI$2:$HI$150=AS$3)*(GMWSCEN!$HJ$2:$HJ$150=AS$1),0),$B76-1973)</f>
        <v>72126</v>
      </c>
      <c r="AT76" cm="1">
        <f t="array" ref="AT76">INDEX(GMWSCEN!$A$2:$HJ$150,MATCH(1,(GMWSCEN!$HI$2:$HI$150=AT$3)*(GMWSCEN!$HJ$2:$HJ$150=AT$1),0),$B76-1973)</f>
        <v>364400</v>
      </c>
      <c r="AU76" cm="1">
        <f t="array" ref="AU76">INDEX(GMWSCEN!$A$2:$HJ$150,MATCH(1,(GMWSCEN!$HI$2:$HI$150=AU$3)*(GMWSCEN!$HJ$2:$HJ$150=AU$1),0),$B76-1973)</f>
        <v>235976</v>
      </c>
      <c r="AV76" cm="1">
        <f t="array" ref="AV76">INDEX(GMWSCEN!$A$2:$HJ$150,MATCH(1,(GMWSCEN!$HI$2:$HI$150=AV$3)*(GMWSCEN!$HJ$2:$HJ$150=AV$1),0),$B76-1973)</f>
        <v>362573</v>
      </c>
      <c r="AW76" cm="1">
        <f t="array" ref="AW76">INDEX(GMWSCEN!$A$2:$HJ$150,MATCH(1,(GMWSCEN!$HI$2:$HI$150=AW$3)*(GMWSCEN!$HJ$2:$HJ$150=AW$1),0),$B76-1973)</f>
        <v>65.08372</v>
      </c>
      <c r="AX76" cm="1">
        <f t="array" ref="AX76">INDEX(GMWSCEN!$A$2:$HJ$150,MATCH(1,(GMWSCEN!$HI$2:$HI$150=AX$3)*(GMWSCEN!$HJ$2:$HJ$150=AX$1),0),$B76-1973)</f>
        <v>70</v>
      </c>
      <c r="AY76" cm="1">
        <f t="array" ref="AY76">INDEX(GMWSCEN!$A$2:$HJ$150,MATCH(1,(GMWSCEN!$HI$2:$HI$150=AY$3)*(GMWSCEN!$HJ$2:$HJ$150=AY$1),0),$B76-1973)</f>
        <v>6.5</v>
      </c>
      <c r="AZ76" cm="1">
        <f t="array" ref="AZ76">INDEX(GMWSCEN!$A$2:$HJ$150,MATCH(1,(GMWSCEN!$HI$2:$HI$150=AZ$3)*(GMWSCEN!$HJ$2:$HJ$150=AZ$1),0),$B76-1973)</f>
        <v>32231</v>
      </c>
      <c r="BA76" cm="1">
        <f t="array" ref="BA76">INDEX(GMWSCEN!$A$2:$HJ$150,MATCH(1,(GMWSCEN!$HI$2:$HI$150=BA$3)*(GMWSCEN!$HJ$2:$HJ$150=BA$1),0),$B76-1973)</f>
        <v>82.8</v>
      </c>
      <c r="BB76" cm="1">
        <f t="array" ref="BB76">INDEX(GMWSCEN!$A$2:$HJ$150,MATCH(1,(GMWSCEN!$HI$2:$HI$150=BB$3)*(GMWSCEN!$HJ$2:$HJ$150=BB$1),0),$B76-1973)</f>
        <v>28886</v>
      </c>
      <c r="BC76" cm="1">
        <f t="array" ref="BC76">INDEX(GMWSCEN!$A$2:$HJ$150,MATCH(1,(GMWSCEN!$HI$2:$HI$150=BC$3)*(GMWSCEN!$HJ$2:$HJ$150=BC$1),0),$B76-1973)</f>
        <v>7.2</v>
      </c>
      <c r="BD76" cm="1">
        <f t="array" ref="BD76">INDEX(GMWSCEN!$A$2:$HJ$150,MATCH(1,(GMWSCEN!$HI$2:$HI$150=BD$3)*(GMWSCEN!$HJ$2:$HJ$150=BD$1),0),$B76-1973)</f>
        <v>0</v>
      </c>
      <c r="BE76" cm="1">
        <f t="array" ref="BE76">INDEX(GMWSCEN!$A$2:$HJ$150,MATCH(1,(GMWSCEN!$HI$2:$HI$150=BE$3)*(GMWSCEN!$HJ$2:$HJ$150=BE$1),0),$B76-1973)</f>
        <v>362573</v>
      </c>
      <c r="BF76" cm="1">
        <f t="array" ref="BF76">INDEX(GMWSCEN!$A$2:$HJ$150,MATCH(1,(GMWSCEN!$HI$2:$HI$150=BF$3)*(GMWSCEN!$HJ$2:$HJ$150=BF$1),0),$B76-1973)</f>
        <v>10861</v>
      </c>
      <c r="BG76" cm="1">
        <f t="array" ref="BG76">INDEX(GMWSCEN!$A$2:$HJ$150,MATCH(1,(GMWSCEN!$HI$2:$HI$150=BG$3)*(GMWSCEN!$HJ$2:$HJ$150=BG$1),0),$B76-1973)</f>
        <v>-11145</v>
      </c>
      <c r="BH76" cm="1">
        <f t="array" ref="BH76">INDEX(GMWSCEN!$A$2:$HJ$150,MATCH(1,(GMWSCEN!$HI$2:$HI$150=BH$3)*(GMWSCEN!$HJ$2:$HJ$150=BH$1),0),$B76-1973)</f>
        <v>77805</v>
      </c>
      <c r="BI76" cm="1">
        <f t="array" ref="BI76">INDEX(GMWSCEN!$A$2:$HJ$150,MATCH(1,(GMWSCEN!$HI$2:$HI$150=BI$3)*(GMWSCEN!$HJ$2:$HJ$150=BI$1),0),$B76-1973)</f>
        <v>-284</v>
      </c>
      <c r="BJ76" cm="1">
        <f t="array" ref="BJ76">INDEX(GMWSCEN!$A$2:$HJ$150,MATCH(1,(GMWSCEN!$HI$2:$HI$150=BJ$3)*(GMWSCEN!$HJ$2:$HJ$150=BJ$1),0),$B76-1973)</f>
        <v>5466</v>
      </c>
      <c r="BK76" cm="1">
        <f t="array" ref="BK76">INDEX(GMWSCEN!$A$2:$HJ$150,MATCH(1,(GMWSCEN!$HI$2:$HI$150=BK$3)*(GMWSCEN!$HJ$2:$HJ$150=BK$1),0),$B76-1973)</f>
        <v>72126</v>
      </c>
      <c r="BL76" cm="1">
        <f t="array" ref="BL76">INDEX(GMWSCEN!$A$2:$HJ$150,MATCH(1,(GMWSCEN!$HI$2:$HI$150=BL$3)*(GMWSCEN!$HJ$2:$HJ$150=BL$1),0),$B76-1973)</f>
        <v>364400</v>
      </c>
      <c r="BM76" cm="1">
        <f t="array" ref="BM76">INDEX(GMWSCEN!$A$2:$HJ$150,MATCH(1,(GMWSCEN!$HI$2:$HI$150=BM$3)*(GMWSCEN!$HJ$2:$HJ$150=BM$1),0),$B76-1973)</f>
        <v>235976</v>
      </c>
      <c r="BN76" cm="1">
        <f t="array" ref="BN76">INDEX(GMWSCEN!$A$2:$HJ$150,MATCH(1,(GMWSCEN!$HI$2:$HI$150=BN$3)*(GMWSCEN!$HJ$2:$HJ$150=BN$1),0),$B76-1973)</f>
        <v>362573</v>
      </c>
      <c r="BO76" cm="1">
        <f t="array" ref="BO76">INDEX(GMWSCEN!$A$2:$HJ$150,MATCH(1,(GMWSCEN!$HI$2:$HI$150=BO$3)*(GMWSCEN!$HJ$2:$HJ$150=BO$1),0),$B76-1973)</f>
        <v>65.08372</v>
      </c>
      <c r="BP76" cm="1">
        <f t="array" ref="BP76">INDEX(GMWSCEN!$A$2:$HJ$150,MATCH(1,(GMWSCEN!$HI$2:$HI$150=BP$3)*(GMWSCEN!$HJ$2:$HJ$150=BP$1),0),$B76-1973)</f>
        <v>70</v>
      </c>
      <c r="BQ76" cm="1">
        <f t="array" ref="BQ76">INDEX(GMWSCEN!$A$2:$HJ$150,MATCH(1,(GMWSCEN!$HI$2:$HI$150=BQ$3)*(GMWSCEN!$HJ$2:$HJ$150=BQ$1),0),$B76-1973)</f>
        <v>6.5</v>
      </c>
      <c r="BR76" cm="1">
        <f t="array" ref="BR76">INDEX(GMWSCEN!$A$2:$HJ$150,MATCH(1,(GMWSCEN!$HI$2:$HI$150=BR$3)*(GMWSCEN!$HJ$2:$HJ$150=BR$1),0),$B76-1973)</f>
        <v>32231</v>
      </c>
      <c r="BS76" cm="1">
        <f t="array" ref="BS76">INDEX(GMWSCEN!$A$2:$HJ$150,MATCH(1,(GMWSCEN!$HI$2:$HI$150=BS$3)*(GMWSCEN!$HJ$2:$HJ$150=BS$1),0),$B76-1973)</f>
        <v>82.8</v>
      </c>
      <c r="BT76" cm="1">
        <f t="array" ref="BT76">INDEX(GMWSCEN!$A$2:$HJ$150,MATCH(1,(GMWSCEN!$HI$2:$HI$150=BT$3)*(GMWSCEN!$HJ$2:$HJ$150=BT$1),0),$B76-1973)</f>
        <v>28886</v>
      </c>
      <c r="BU76" cm="1">
        <f t="array" ref="BU76">INDEX(GMWSCEN!$A$2:$HJ$150,MATCH(1,(GMWSCEN!$HI$2:$HI$150=BU$3)*(GMWSCEN!$HJ$2:$HJ$150=BU$1),0),$B76-1973)</f>
        <v>7.2</v>
      </c>
      <c r="BV76" cm="1">
        <f t="array" ref="BV76">INDEX(GMWSCEN!$A$2:$HJ$150,MATCH(1,(GMWSCEN!$HI$2:$HI$150=BV$3)*(GMWSCEN!$HJ$2:$HJ$150=BV$1),0),$B76-1973)</f>
        <v>0</v>
      </c>
      <c r="BY76">
        <f t="shared" si="47"/>
        <v>1997</v>
      </c>
    </row>
    <row r="77" spans="1:78">
      <c r="B77">
        <f t="shared" si="75"/>
        <v>2050</v>
      </c>
      <c r="C77" cm="1">
        <f t="array" ref="C77">INDEX(GMWSCEN!$A$2:$HJ$150,MATCH(1,(GMWSCEN!$HI$2:$HI$150=C$3)*(GMWSCEN!$HJ$2:$HJ$150=C$1),0),$B77-1973)</f>
        <v>365942</v>
      </c>
      <c r="D77" cm="1">
        <f t="array" ref="D77">INDEX(GMWSCEN!$A$2:$HJ$150,MATCH(1,(GMWSCEN!$HI$2:$HI$150=D$3)*(GMWSCEN!$HJ$2:$HJ$150=D$1),0),$B77-1973)</f>
        <v>6033</v>
      </c>
      <c r="E77" cm="1">
        <f t="array" ref="E77">INDEX(GMWSCEN!$A$2:$HJ$150,MATCH(1,(GMWSCEN!$HI$2:$HI$150=E$3)*(GMWSCEN!$HJ$2:$HJ$150=E$1),0),$B77-1973)</f>
        <v>-5330</v>
      </c>
      <c r="F77" cm="1">
        <f t="array" ref="F77">INDEX(GMWSCEN!$A$2:$HJ$150,MATCH(1,(GMWSCEN!$HI$2:$HI$150=F$3)*(GMWSCEN!$HJ$2:$HJ$150=F$1),0),$B77-1973)</f>
        <v>79110</v>
      </c>
      <c r="G77" cm="1">
        <f t="array" ref="G77">INDEX(GMWSCEN!$A$2:$HJ$150,MATCH(1,(GMWSCEN!$HI$2:$HI$150=G$3)*(GMWSCEN!$HJ$2:$HJ$150=G$1),0),$B77-1973)</f>
        <v>703</v>
      </c>
      <c r="H77" cm="1">
        <f t="array" ref="H77">INDEX(GMWSCEN!$A$2:$HJ$150,MATCH(1,(GMWSCEN!$HI$2:$HI$150=H$3)*(GMWSCEN!$HJ$2:$HJ$150=H$1),0),$B77-1973)</f>
        <v>5510</v>
      </c>
      <c r="I77" cm="1">
        <f t="array" ref="I77">INDEX(GMWSCEN!$A$2:$HJ$150,MATCH(1,(GMWSCEN!$HI$2:$HI$150=I$3)*(GMWSCEN!$HJ$2:$HJ$150=I$1),0),$B77-1973)</f>
        <v>79290</v>
      </c>
      <c r="J77" cm="1">
        <f t="array" ref="J77">INDEX(GMWSCEN!$A$2:$HJ$150,MATCH(1,(GMWSCEN!$HI$2:$HI$150=J$3)*(GMWSCEN!$HJ$2:$HJ$150=J$1),0),$B77-1973)</f>
        <v>365400</v>
      </c>
      <c r="K77" cm="1">
        <f t="array" ref="K77">INDEX(GMWSCEN!$A$2:$HJ$150,MATCH(1,(GMWSCEN!$HI$2:$HI$150=K$3)*(GMWSCEN!$HJ$2:$HJ$150=K$1),0),$B77-1973)</f>
        <v>243443</v>
      </c>
      <c r="L77" cm="1">
        <f t="array" ref="L77">INDEX(GMWSCEN!$A$2:$HJ$150,MATCH(1,(GMWSCEN!$HI$2:$HI$150=L$3)*(GMWSCEN!$HJ$2:$HJ$150=L$1),0),$B77-1973)</f>
        <v>364139.1</v>
      </c>
      <c r="M77" cm="1">
        <f t="array" ref="M77">INDEX(GMWSCEN!$A$2:$HJ$150,MATCH(1,(GMWSCEN!$HI$2:$HI$150=M$3)*(GMWSCEN!$HJ$2:$HJ$150=M$1),0),$B77-1973)</f>
        <v>66.525019999999998</v>
      </c>
      <c r="N77" cm="1">
        <f t="array" ref="N77">INDEX(GMWSCEN!$A$2:$HJ$150,MATCH(1,(GMWSCEN!$HI$2:$HI$150=N$3)*(GMWSCEN!$HJ$2:$HJ$150=N$1),0),$B77-1973)</f>
        <v>70.266670000000005</v>
      </c>
      <c r="O77" cm="1">
        <f t="array" ref="O77">INDEX(GMWSCEN!$A$2:$HJ$150,MATCH(1,(GMWSCEN!$HI$2:$HI$150=O$3)*(GMWSCEN!$HJ$2:$HJ$150=O$1),0),$B77-1973)</f>
        <v>7</v>
      </c>
      <c r="P77" cm="1">
        <f t="array" ref="P77">INDEX(GMWSCEN!$A$2:$HJ$150,MATCH(1,(GMWSCEN!$HI$2:$HI$150=P$3)*(GMWSCEN!$HJ$2:$HJ$150=P$1),0),$B77-1973)</f>
        <v>32675</v>
      </c>
      <c r="Q77" cm="1">
        <f t="array" ref="Q77">INDEX(GMWSCEN!$A$2:$HJ$150,MATCH(1,(GMWSCEN!$HI$2:$HI$150=Q$3)*(GMWSCEN!$HJ$2:$HJ$150=Q$1),0),$B77-1973)</f>
        <v>84</v>
      </c>
      <c r="R77" cm="1">
        <f t="array" ref="R77">INDEX(GMWSCEN!$A$2:$HJ$150,MATCH(1,(GMWSCEN!$HI$2:$HI$150=R$3)*(GMWSCEN!$HJ$2:$HJ$150=R$1),0),$B77-1973)</f>
        <v>28773</v>
      </c>
      <c r="S77" cm="1">
        <f t="array" ref="S77">INDEX(GMWSCEN!$A$2:$HJ$150,MATCH(1,(GMWSCEN!$HI$2:$HI$150=S$3)*(GMWSCEN!$HJ$2:$HJ$150=S$1),0),$B77-1973)</f>
        <v>6.8</v>
      </c>
      <c r="T77" cm="1">
        <f t="array" ref="T77">INDEX(GMWSCEN!$A$2:$HJ$150,MATCH(1,(GMWSCEN!$HI$2:$HI$150=T$3)*(GMWSCEN!$HJ$2:$HJ$150=T$1),0),$B77-1973)</f>
        <v>0.49390790000000001</v>
      </c>
      <c r="U77" cm="1">
        <f t="array" ref="U77">INDEX(GMWSCEN!$A$2:$HJ$150,MATCH(1,(GMWSCEN!$HI$2:$HI$150=U$3)*(GMWSCEN!$HJ$2:$HJ$150=U$1),0),$B77-1973)</f>
        <v>365942</v>
      </c>
      <c r="V77" cm="1">
        <f t="array" ref="V77">INDEX(GMWSCEN!$A$2:$HJ$150,MATCH(1,(GMWSCEN!$HI$2:$HI$150=V$3)*(GMWSCEN!$HJ$2:$HJ$150=V$1),0),$B77-1973)</f>
        <v>6033</v>
      </c>
      <c r="W77" cm="1">
        <f t="array" ref="W77">INDEX(GMWSCEN!$A$2:$HJ$150,MATCH(1,(GMWSCEN!$HI$2:$HI$150=W$3)*(GMWSCEN!$HJ$2:$HJ$150=W$1),0),$B77-1973)</f>
        <v>-5330</v>
      </c>
      <c r="X77" cm="1">
        <f t="array" ref="X77">INDEX(GMWSCEN!$A$2:$HJ$150,MATCH(1,(GMWSCEN!$HI$2:$HI$150=X$3)*(GMWSCEN!$HJ$2:$HJ$150=X$1),0),$B77-1973)</f>
        <v>79110</v>
      </c>
      <c r="Y77" cm="1">
        <f t="array" ref="Y77">INDEX(GMWSCEN!$A$2:$HJ$150,MATCH(1,(GMWSCEN!$HI$2:$HI$150=Y$3)*(GMWSCEN!$HJ$2:$HJ$150=Y$1),0),$B77-1973)</f>
        <v>703</v>
      </c>
      <c r="Z77" cm="1">
        <f t="array" ref="Z77">INDEX(GMWSCEN!$A$2:$HJ$150,MATCH(1,(GMWSCEN!$HI$2:$HI$150=Z$3)*(GMWSCEN!$HJ$2:$HJ$150=Z$1),0),$B77-1973)</f>
        <v>5510</v>
      </c>
      <c r="AA77" cm="1">
        <f t="array" ref="AA77">INDEX(GMWSCEN!$A$2:$HJ$150,MATCH(1,(GMWSCEN!$HI$2:$HI$150=AA$3)*(GMWSCEN!$HJ$2:$HJ$150=AA$1),0),$B77-1973)</f>
        <v>79290</v>
      </c>
      <c r="AB77" cm="1">
        <f t="array" ref="AB77">INDEX(GMWSCEN!$A$2:$HJ$150,MATCH(1,(GMWSCEN!$HI$2:$HI$150=AB$3)*(GMWSCEN!$HJ$2:$HJ$150=AB$1),0),$B77-1973)</f>
        <v>365400</v>
      </c>
      <c r="AC77" cm="1">
        <f t="array" ref="AC77">INDEX(GMWSCEN!$A$2:$HJ$150,MATCH(1,(GMWSCEN!$HI$2:$HI$150=AC$3)*(GMWSCEN!$HJ$2:$HJ$150=AC$1),0),$B77-1973)</f>
        <v>243443</v>
      </c>
      <c r="AD77" cm="1">
        <f t="array" ref="AD77">INDEX(GMWSCEN!$A$2:$HJ$150,MATCH(1,(GMWSCEN!$HI$2:$HI$150=AD$3)*(GMWSCEN!$HJ$2:$HJ$150=AD$1),0),$B77-1973)</f>
        <v>364139.1</v>
      </c>
      <c r="AE77" cm="1">
        <f t="array" ref="AE77">INDEX(GMWSCEN!$A$2:$HJ$150,MATCH(1,(GMWSCEN!$HI$2:$HI$150=AE$3)*(GMWSCEN!$HJ$2:$HJ$150=AE$1),0),$B77-1973)</f>
        <v>66.525019999999998</v>
      </c>
      <c r="AF77" cm="1">
        <f t="array" ref="AF77">INDEX(GMWSCEN!$A$2:$HJ$150,MATCH(1,(GMWSCEN!$HI$2:$HI$150=AF$3)*(GMWSCEN!$HJ$2:$HJ$150=AF$1),0),$B77-1973)</f>
        <v>70.266670000000005</v>
      </c>
      <c r="AG77" cm="1">
        <f t="array" ref="AG77">INDEX(GMWSCEN!$A$2:$HJ$150,MATCH(1,(GMWSCEN!$HI$2:$HI$150=AG$3)*(GMWSCEN!$HJ$2:$HJ$150=AG$1),0),$B77-1973)</f>
        <v>7</v>
      </c>
      <c r="AH77" cm="1">
        <f t="array" ref="AH77">INDEX(GMWSCEN!$A$2:$HJ$150,MATCH(1,(GMWSCEN!$HI$2:$HI$150=AH$3)*(GMWSCEN!$HJ$2:$HJ$150=AH$1),0),$B77-1973)</f>
        <v>32675</v>
      </c>
      <c r="AI77" cm="1">
        <f t="array" ref="AI77">INDEX(GMWSCEN!$A$2:$HJ$150,MATCH(1,(GMWSCEN!$HI$2:$HI$150=AI$3)*(GMWSCEN!$HJ$2:$HJ$150=AI$1),0),$B77-1973)</f>
        <v>84</v>
      </c>
      <c r="AJ77" cm="1">
        <f t="array" ref="AJ77">INDEX(GMWSCEN!$A$2:$HJ$150,MATCH(1,(GMWSCEN!$HI$2:$HI$150=AJ$3)*(GMWSCEN!$HJ$2:$HJ$150=AJ$1),0),$B77-1973)</f>
        <v>28773</v>
      </c>
      <c r="AK77" cm="1">
        <f t="array" ref="AK77">INDEX(GMWSCEN!$A$2:$HJ$150,MATCH(1,(GMWSCEN!$HI$2:$HI$150=AK$3)*(GMWSCEN!$HJ$2:$HJ$150=AK$1),0),$B77-1973)</f>
        <v>6.8</v>
      </c>
      <c r="AL77" cm="1">
        <f t="array" ref="AL77">INDEX(GMWSCEN!$A$2:$HJ$150,MATCH(1,(GMWSCEN!$HI$2:$HI$150=AL$3)*(GMWSCEN!$HJ$2:$HJ$150=AL$1),0),$B77-1973)</f>
        <v>0.49390790000000001</v>
      </c>
      <c r="AM77" cm="1">
        <f t="array" ref="AM77">INDEX(GMWSCEN!$A$2:$HJ$150,MATCH(1,(GMWSCEN!$HI$2:$HI$150=AM$3)*(GMWSCEN!$HJ$2:$HJ$150=AM$1),0),$B77-1973)</f>
        <v>365942</v>
      </c>
      <c r="AN77" cm="1">
        <f t="array" ref="AN77">INDEX(GMWSCEN!$A$2:$HJ$150,MATCH(1,(GMWSCEN!$HI$2:$HI$150=AN$3)*(GMWSCEN!$HJ$2:$HJ$150=AN$1),0),$B77-1973)</f>
        <v>6033</v>
      </c>
      <c r="AO77" cm="1">
        <f t="array" ref="AO77">INDEX(GMWSCEN!$A$2:$HJ$150,MATCH(1,(GMWSCEN!$HI$2:$HI$150=AO$3)*(GMWSCEN!$HJ$2:$HJ$150=AO$1),0),$B77-1973)</f>
        <v>-5330</v>
      </c>
      <c r="AP77" cm="1">
        <f t="array" ref="AP77">INDEX(GMWSCEN!$A$2:$HJ$150,MATCH(1,(GMWSCEN!$HI$2:$HI$150=AP$3)*(GMWSCEN!$HJ$2:$HJ$150=AP$1),0),$B77-1973)</f>
        <v>79110</v>
      </c>
      <c r="AQ77" cm="1">
        <f t="array" ref="AQ77">INDEX(GMWSCEN!$A$2:$HJ$150,MATCH(1,(GMWSCEN!$HI$2:$HI$150=AQ$3)*(GMWSCEN!$HJ$2:$HJ$150=AQ$1),0),$B77-1973)</f>
        <v>703</v>
      </c>
      <c r="AR77" cm="1">
        <f t="array" ref="AR77">INDEX(GMWSCEN!$A$2:$HJ$150,MATCH(1,(GMWSCEN!$HI$2:$HI$150=AR$3)*(GMWSCEN!$HJ$2:$HJ$150=AR$1),0),$B77-1973)</f>
        <v>5510</v>
      </c>
      <c r="AS77" cm="1">
        <f t="array" ref="AS77">INDEX(GMWSCEN!$A$2:$HJ$150,MATCH(1,(GMWSCEN!$HI$2:$HI$150=AS$3)*(GMWSCEN!$HJ$2:$HJ$150=AS$1),0),$B77-1973)</f>
        <v>79290</v>
      </c>
      <c r="AT77" cm="1">
        <f t="array" ref="AT77">INDEX(GMWSCEN!$A$2:$HJ$150,MATCH(1,(GMWSCEN!$HI$2:$HI$150=AT$3)*(GMWSCEN!$HJ$2:$HJ$150=AT$1),0),$B77-1973)</f>
        <v>365400</v>
      </c>
      <c r="AU77" cm="1">
        <f t="array" ref="AU77">INDEX(GMWSCEN!$A$2:$HJ$150,MATCH(1,(GMWSCEN!$HI$2:$HI$150=AU$3)*(GMWSCEN!$HJ$2:$HJ$150=AU$1),0),$B77-1973)</f>
        <v>243443</v>
      </c>
      <c r="AV77" cm="1">
        <f t="array" ref="AV77">INDEX(GMWSCEN!$A$2:$HJ$150,MATCH(1,(GMWSCEN!$HI$2:$HI$150=AV$3)*(GMWSCEN!$HJ$2:$HJ$150=AV$1),0),$B77-1973)</f>
        <v>364139.1</v>
      </c>
      <c r="AW77" cm="1">
        <f t="array" ref="AW77">INDEX(GMWSCEN!$A$2:$HJ$150,MATCH(1,(GMWSCEN!$HI$2:$HI$150=AW$3)*(GMWSCEN!$HJ$2:$HJ$150=AW$1),0),$B77-1973)</f>
        <v>66.525019999999998</v>
      </c>
      <c r="AX77" cm="1">
        <f t="array" ref="AX77">INDEX(GMWSCEN!$A$2:$HJ$150,MATCH(1,(GMWSCEN!$HI$2:$HI$150=AX$3)*(GMWSCEN!$HJ$2:$HJ$150=AX$1),0),$B77-1973)</f>
        <v>70.266670000000005</v>
      </c>
      <c r="AY77" cm="1">
        <f t="array" ref="AY77">INDEX(GMWSCEN!$A$2:$HJ$150,MATCH(1,(GMWSCEN!$HI$2:$HI$150=AY$3)*(GMWSCEN!$HJ$2:$HJ$150=AY$1),0),$B77-1973)</f>
        <v>7</v>
      </c>
      <c r="AZ77" cm="1">
        <f t="array" ref="AZ77">INDEX(GMWSCEN!$A$2:$HJ$150,MATCH(1,(GMWSCEN!$HI$2:$HI$150=AZ$3)*(GMWSCEN!$HJ$2:$HJ$150=AZ$1),0),$B77-1973)</f>
        <v>32675</v>
      </c>
      <c r="BA77" cm="1">
        <f t="array" ref="BA77">INDEX(GMWSCEN!$A$2:$HJ$150,MATCH(1,(GMWSCEN!$HI$2:$HI$150=BA$3)*(GMWSCEN!$HJ$2:$HJ$150=BA$1),0),$B77-1973)</f>
        <v>84</v>
      </c>
      <c r="BB77" cm="1">
        <f t="array" ref="BB77">INDEX(GMWSCEN!$A$2:$HJ$150,MATCH(1,(GMWSCEN!$HI$2:$HI$150=BB$3)*(GMWSCEN!$HJ$2:$HJ$150=BB$1),0),$B77-1973)</f>
        <v>28773</v>
      </c>
      <c r="BC77" cm="1">
        <f t="array" ref="BC77">INDEX(GMWSCEN!$A$2:$HJ$150,MATCH(1,(GMWSCEN!$HI$2:$HI$150=BC$3)*(GMWSCEN!$HJ$2:$HJ$150=BC$1),0),$B77-1973)</f>
        <v>6.8</v>
      </c>
      <c r="BD77" cm="1">
        <f t="array" ref="BD77">INDEX(GMWSCEN!$A$2:$HJ$150,MATCH(1,(GMWSCEN!$HI$2:$HI$150=BD$3)*(GMWSCEN!$HJ$2:$HJ$150=BD$1),0),$B77-1973)</f>
        <v>0.49390790000000001</v>
      </c>
      <c r="BE77" cm="1">
        <f t="array" ref="BE77">INDEX(GMWSCEN!$A$2:$HJ$150,MATCH(1,(GMWSCEN!$HI$2:$HI$150=BE$3)*(GMWSCEN!$HJ$2:$HJ$150=BE$1),0),$B77-1973)</f>
        <v>365942</v>
      </c>
      <c r="BF77" cm="1">
        <f t="array" ref="BF77">INDEX(GMWSCEN!$A$2:$HJ$150,MATCH(1,(GMWSCEN!$HI$2:$HI$150=BF$3)*(GMWSCEN!$HJ$2:$HJ$150=BF$1),0),$B77-1973)</f>
        <v>6033</v>
      </c>
      <c r="BG77" cm="1">
        <f t="array" ref="BG77">INDEX(GMWSCEN!$A$2:$HJ$150,MATCH(1,(GMWSCEN!$HI$2:$HI$150=BG$3)*(GMWSCEN!$HJ$2:$HJ$150=BG$1),0),$B77-1973)</f>
        <v>-5330</v>
      </c>
      <c r="BH77" cm="1">
        <f t="array" ref="BH77">INDEX(GMWSCEN!$A$2:$HJ$150,MATCH(1,(GMWSCEN!$HI$2:$HI$150=BH$3)*(GMWSCEN!$HJ$2:$HJ$150=BH$1),0),$B77-1973)</f>
        <v>79110</v>
      </c>
      <c r="BI77" cm="1">
        <f t="array" ref="BI77">INDEX(GMWSCEN!$A$2:$HJ$150,MATCH(1,(GMWSCEN!$HI$2:$HI$150=BI$3)*(GMWSCEN!$HJ$2:$HJ$150=BI$1),0),$B77-1973)</f>
        <v>703</v>
      </c>
      <c r="BJ77" cm="1">
        <f t="array" ref="BJ77">INDEX(GMWSCEN!$A$2:$HJ$150,MATCH(1,(GMWSCEN!$HI$2:$HI$150=BJ$3)*(GMWSCEN!$HJ$2:$HJ$150=BJ$1),0),$B77-1973)</f>
        <v>5510</v>
      </c>
      <c r="BK77" cm="1">
        <f t="array" ref="BK77">INDEX(GMWSCEN!$A$2:$HJ$150,MATCH(1,(GMWSCEN!$HI$2:$HI$150=BK$3)*(GMWSCEN!$HJ$2:$HJ$150=BK$1),0),$B77-1973)</f>
        <v>79290</v>
      </c>
      <c r="BL77" cm="1">
        <f t="array" ref="BL77">INDEX(GMWSCEN!$A$2:$HJ$150,MATCH(1,(GMWSCEN!$HI$2:$HI$150=BL$3)*(GMWSCEN!$HJ$2:$HJ$150=BL$1),0),$B77-1973)</f>
        <v>365400</v>
      </c>
      <c r="BM77" cm="1">
        <f t="array" ref="BM77">INDEX(GMWSCEN!$A$2:$HJ$150,MATCH(1,(GMWSCEN!$HI$2:$HI$150=BM$3)*(GMWSCEN!$HJ$2:$HJ$150=BM$1),0),$B77-1973)</f>
        <v>243443</v>
      </c>
      <c r="BN77" cm="1">
        <f t="array" ref="BN77">INDEX(GMWSCEN!$A$2:$HJ$150,MATCH(1,(GMWSCEN!$HI$2:$HI$150=BN$3)*(GMWSCEN!$HJ$2:$HJ$150=BN$1),0),$B77-1973)</f>
        <v>364139.1</v>
      </c>
      <c r="BO77" cm="1">
        <f t="array" ref="BO77">INDEX(GMWSCEN!$A$2:$HJ$150,MATCH(1,(GMWSCEN!$HI$2:$HI$150=BO$3)*(GMWSCEN!$HJ$2:$HJ$150=BO$1),0),$B77-1973)</f>
        <v>66.525019999999998</v>
      </c>
      <c r="BP77" cm="1">
        <f t="array" ref="BP77">INDEX(GMWSCEN!$A$2:$HJ$150,MATCH(1,(GMWSCEN!$HI$2:$HI$150=BP$3)*(GMWSCEN!$HJ$2:$HJ$150=BP$1),0),$B77-1973)</f>
        <v>70.266670000000005</v>
      </c>
      <c r="BQ77" cm="1">
        <f t="array" ref="BQ77">INDEX(GMWSCEN!$A$2:$HJ$150,MATCH(1,(GMWSCEN!$HI$2:$HI$150=BQ$3)*(GMWSCEN!$HJ$2:$HJ$150=BQ$1),0),$B77-1973)</f>
        <v>7</v>
      </c>
      <c r="BR77" cm="1">
        <f t="array" ref="BR77">INDEX(GMWSCEN!$A$2:$HJ$150,MATCH(1,(GMWSCEN!$HI$2:$HI$150=BR$3)*(GMWSCEN!$HJ$2:$HJ$150=BR$1),0),$B77-1973)</f>
        <v>32675</v>
      </c>
      <c r="BS77" cm="1">
        <f t="array" ref="BS77">INDEX(GMWSCEN!$A$2:$HJ$150,MATCH(1,(GMWSCEN!$HI$2:$HI$150=BS$3)*(GMWSCEN!$HJ$2:$HJ$150=BS$1),0),$B77-1973)</f>
        <v>84</v>
      </c>
      <c r="BT77" cm="1">
        <f t="array" ref="BT77">INDEX(GMWSCEN!$A$2:$HJ$150,MATCH(1,(GMWSCEN!$HI$2:$HI$150=BT$3)*(GMWSCEN!$HJ$2:$HJ$150=BT$1),0),$B77-1973)</f>
        <v>28773</v>
      </c>
      <c r="BU77" cm="1">
        <f t="array" ref="BU77">INDEX(GMWSCEN!$A$2:$HJ$150,MATCH(1,(GMWSCEN!$HI$2:$HI$150=BU$3)*(GMWSCEN!$HJ$2:$HJ$150=BU$1),0),$B77-1973)</f>
        <v>6.8</v>
      </c>
      <c r="BV77" cm="1">
        <f t="array" ref="BV77">INDEX(GMWSCEN!$A$2:$HJ$150,MATCH(1,(GMWSCEN!$HI$2:$HI$150=BV$3)*(GMWSCEN!$HJ$2:$HJ$150=BV$1),0),$B77-1973)</f>
        <v>0.49390790000000001</v>
      </c>
      <c r="BY77">
        <f t="shared" ref="BY77:BY140" si="77">+BY73+1</f>
        <v>1997</v>
      </c>
    </row>
    <row r="78" spans="1:78">
      <c r="B78">
        <f t="shared" si="75"/>
        <v>2051</v>
      </c>
      <c r="C78" cm="1">
        <f t="array" ref="C78">INDEX(GMWSCEN!$A$2:$HJ$150,MATCH(1,(GMWSCEN!$HI$2:$HI$150=C$3)*(GMWSCEN!$HJ$2:$HJ$150=C$1),0),$B78-1973)</f>
        <v>371341</v>
      </c>
      <c r="D78" cm="1">
        <f t="array" ref="D78">INDEX(GMWSCEN!$A$2:$HJ$150,MATCH(1,(GMWSCEN!$HI$2:$HI$150=D$3)*(GMWSCEN!$HJ$2:$HJ$150=D$1),0),$B78-1973)</f>
        <v>-2265</v>
      </c>
      <c r="E78" cm="1">
        <f t="array" ref="E78">INDEX(GMWSCEN!$A$2:$HJ$150,MATCH(1,(GMWSCEN!$HI$2:$HI$150=E$3)*(GMWSCEN!$HJ$2:$HJ$150=E$1),0),$B78-1973)</f>
        <v>3006</v>
      </c>
      <c r="F78" cm="1">
        <f t="array" ref="F78">INDEX(GMWSCEN!$A$2:$HJ$150,MATCH(1,(GMWSCEN!$HI$2:$HI$150=F$3)*(GMWSCEN!$HJ$2:$HJ$150=F$1),0),$B78-1973)</f>
        <v>79646</v>
      </c>
      <c r="G78" cm="1">
        <f t="array" ref="G78">INDEX(GMWSCEN!$A$2:$HJ$150,MATCH(1,(GMWSCEN!$HI$2:$HI$150=G$3)*(GMWSCEN!$HJ$2:$HJ$150=G$1),0),$B78-1973)</f>
        <v>741</v>
      </c>
      <c r="H78" cm="1">
        <f t="array" ref="H78">INDEX(GMWSCEN!$A$2:$HJ$150,MATCH(1,(GMWSCEN!$HI$2:$HI$150=H$3)*(GMWSCEN!$HJ$2:$HJ$150=H$1),0),$B78-1973)</f>
        <v>5570</v>
      </c>
      <c r="I78" cm="1">
        <f t="array" ref="I78">INDEX(GMWSCEN!$A$2:$HJ$150,MATCH(1,(GMWSCEN!$HI$2:$HI$150=I$3)*(GMWSCEN!$HJ$2:$HJ$150=I$1),0),$B78-1973)</f>
        <v>88222</v>
      </c>
      <c r="J78" cm="1">
        <f t="array" ref="J78">INDEX(GMWSCEN!$A$2:$HJ$150,MATCH(1,(GMWSCEN!$HI$2:$HI$150=J$3)*(GMWSCEN!$HJ$2:$HJ$150=J$1),0),$B78-1973)</f>
        <v>365000</v>
      </c>
      <c r="K78" cm="1">
        <f t="array" ref="K78">INDEX(GMWSCEN!$A$2:$HJ$150,MATCH(1,(GMWSCEN!$HI$2:$HI$150=K$3)*(GMWSCEN!$HJ$2:$HJ$150=K$1),0),$B78-1973)</f>
        <v>241257</v>
      </c>
      <c r="L78" cm="1">
        <f t="array" ref="L78">INDEX(GMWSCEN!$A$2:$HJ$150,MATCH(1,(GMWSCEN!$HI$2:$HI$150=L$3)*(GMWSCEN!$HJ$2:$HJ$150=L$1),0),$B78-1973)</f>
        <v>365162.1</v>
      </c>
      <c r="M78" cm="1">
        <f t="array" ref="M78">INDEX(GMWSCEN!$A$2:$HJ$150,MATCH(1,(GMWSCEN!$HI$2:$HI$150=M$3)*(GMWSCEN!$HJ$2:$HJ$150=M$1),0),$B78-1973)</f>
        <v>64.969120000000004</v>
      </c>
      <c r="N78" cm="1">
        <f t="array" ref="N78">INDEX(GMWSCEN!$A$2:$HJ$150,MATCH(1,(GMWSCEN!$HI$2:$HI$150=N$3)*(GMWSCEN!$HJ$2:$HJ$150=N$1),0),$B78-1973)</f>
        <v>70.633330000000001</v>
      </c>
      <c r="O78" cm="1">
        <f t="array" ref="O78">INDEX(GMWSCEN!$A$2:$HJ$150,MATCH(1,(GMWSCEN!$HI$2:$HI$150=O$3)*(GMWSCEN!$HJ$2:$HJ$150=O$1),0),$B78-1973)</f>
        <v>7.25</v>
      </c>
      <c r="P78" cm="1">
        <f t="array" ref="P78">INDEX(GMWSCEN!$A$2:$HJ$150,MATCH(1,(GMWSCEN!$HI$2:$HI$150=P$3)*(GMWSCEN!$HJ$2:$HJ$150=P$1),0),$B78-1973)</f>
        <v>33353</v>
      </c>
      <c r="Q78" cm="1">
        <f t="array" ref="Q78">INDEX(GMWSCEN!$A$2:$HJ$150,MATCH(1,(GMWSCEN!$HI$2:$HI$150=Q$3)*(GMWSCEN!$HJ$2:$HJ$150=Q$1),0),$B78-1973)</f>
        <v>85.2</v>
      </c>
      <c r="R78" cm="1">
        <f t="array" ref="R78">INDEX(GMWSCEN!$A$2:$HJ$150,MATCH(1,(GMWSCEN!$HI$2:$HI$150=R$3)*(GMWSCEN!$HJ$2:$HJ$150=R$1),0),$B78-1973)</f>
        <v>29756</v>
      </c>
      <c r="S78" cm="1">
        <f t="array" ref="S78">INDEX(GMWSCEN!$A$2:$HJ$150,MATCH(1,(GMWSCEN!$HI$2:$HI$150=S$3)*(GMWSCEN!$HJ$2:$HJ$150=S$1),0),$B78-1973)</f>
        <v>6.5</v>
      </c>
      <c r="T78" cm="1">
        <f t="array" ref="T78">INDEX(GMWSCEN!$A$2:$HJ$150,MATCH(1,(GMWSCEN!$HI$2:$HI$150=T$3)*(GMWSCEN!$HJ$2:$HJ$150=T$1),0),$B78-1973)</f>
        <v>1.6778949999999999</v>
      </c>
      <c r="U78" cm="1">
        <f t="array" ref="U78">INDEX(GMWSCEN!$A$2:$HJ$150,MATCH(1,(GMWSCEN!$HI$2:$HI$150=U$3)*(GMWSCEN!$HJ$2:$HJ$150=U$1),0),$B78-1973)</f>
        <v>371341</v>
      </c>
      <c r="V78" cm="1">
        <f t="array" ref="V78">INDEX(GMWSCEN!$A$2:$HJ$150,MATCH(1,(GMWSCEN!$HI$2:$HI$150=V$3)*(GMWSCEN!$HJ$2:$HJ$150=V$1),0),$B78-1973)</f>
        <v>-2265</v>
      </c>
      <c r="W78" cm="1">
        <f t="array" ref="W78">INDEX(GMWSCEN!$A$2:$HJ$150,MATCH(1,(GMWSCEN!$HI$2:$HI$150=W$3)*(GMWSCEN!$HJ$2:$HJ$150=W$1),0),$B78-1973)</f>
        <v>3006</v>
      </c>
      <c r="X78" cm="1">
        <f t="array" ref="X78">INDEX(GMWSCEN!$A$2:$HJ$150,MATCH(1,(GMWSCEN!$HI$2:$HI$150=X$3)*(GMWSCEN!$HJ$2:$HJ$150=X$1),0),$B78-1973)</f>
        <v>79646</v>
      </c>
      <c r="Y78" cm="1">
        <f t="array" ref="Y78">INDEX(GMWSCEN!$A$2:$HJ$150,MATCH(1,(GMWSCEN!$HI$2:$HI$150=Y$3)*(GMWSCEN!$HJ$2:$HJ$150=Y$1),0),$B78-1973)</f>
        <v>741</v>
      </c>
      <c r="Z78" cm="1">
        <f t="array" ref="Z78">INDEX(GMWSCEN!$A$2:$HJ$150,MATCH(1,(GMWSCEN!$HI$2:$HI$150=Z$3)*(GMWSCEN!$HJ$2:$HJ$150=Z$1),0),$B78-1973)</f>
        <v>5570</v>
      </c>
      <c r="AA78" cm="1">
        <f t="array" ref="AA78">INDEX(GMWSCEN!$A$2:$HJ$150,MATCH(1,(GMWSCEN!$HI$2:$HI$150=AA$3)*(GMWSCEN!$HJ$2:$HJ$150=AA$1),0),$B78-1973)</f>
        <v>88222</v>
      </c>
      <c r="AB78" cm="1">
        <f t="array" ref="AB78">INDEX(GMWSCEN!$A$2:$HJ$150,MATCH(1,(GMWSCEN!$HI$2:$HI$150=AB$3)*(GMWSCEN!$HJ$2:$HJ$150=AB$1),0),$B78-1973)</f>
        <v>365000</v>
      </c>
      <c r="AC78" cm="1">
        <f t="array" ref="AC78">INDEX(GMWSCEN!$A$2:$HJ$150,MATCH(1,(GMWSCEN!$HI$2:$HI$150=AC$3)*(GMWSCEN!$HJ$2:$HJ$150=AC$1),0),$B78-1973)</f>
        <v>241257</v>
      </c>
      <c r="AD78" cm="1">
        <f t="array" ref="AD78">INDEX(GMWSCEN!$A$2:$HJ$150,MATCH(1,(GMWSCEN!$HI$2:$HI$150=AD$3)*(GMWSCEN!$HJ$2:$HJ$150=AD$1),0),$B78-1973)</f>
        <v>365162.1</v>
      </c>
      <c r="AE78" cm="1">
        <f t="array" ref="AE78">INDEX(GMWSCEN!$A$2:$HJ$150,MATCH(1,(GMWSCEN!$HI$2:$HI$150=AE$3)*(GMWSCEN!$HJ$2:$HJ$150=AE$1),0),$B78-1973)</f>
        <v>64.969120000000004</v>
      </c>
      <c r="AF78" cm="1">
        <f t="array" ref="AF78">INDEX(GMWSCEN!$A$2:$HJ$150,MATCH(1,(GMWSCEN!$HI$2:$HI$150=AF$3)*(GMWSCEN!$HJ$2:$HJ$150=AF$1),0),$B78-1973)</f>
        <v>70.633330000000001</v>
      </c>
      <c r="AG78" cm="1">
        <f t="array" ref="AG78">INDEX(GMWSCEN!$A$2:$HJ$150,MATCH(1,(GMWSCEN!$HI$2:$HI$150=AG$3)*(GMWSCEN!$HJ$2:$HJ$150=AG$1),0),$B78-1973)</f>
        <v>7.25</v>
      </c>
      <c r="AH78" cm="1">
        <f t="array" ref="AH78">INDEX(GMWSCEN!$A$2:$HJ$150,MATCH(1,(GMWSCEN!$HI$2:$HI$150=AH$3)*(GMWSCEN!$HJ$2:$HJ$150=AH$1),0),$B78-1973)</f>
        <v>33353</v>
      </c>
      <c r="AI78" cm="1">
        <f t="array" ref="AI78">INDEX(GMWSCEN!$A$2:$HJ$150,MATCH(1,(GMWSCEN!$HI$2:$HI$150=AI$3)*(GMWSCEN!$HJ$2:$HJ$150=AI$1),0),$B78-1973)</f>
        <v>85.2</v>
      </c>
      <c r="AJ78" cm="1">
        <f t="array" ref="AJ78">INDEX(GMWSCEN!$A$2:$HJ$150,MATCH(1,(GMWSCEN!$HI$2:$HI$150=AJ$3)*(GMWSCEN!$HJ$2:$HJ$150=AJ$1),0),$B78-1973)</f>
        <v>29756</v>
      </c>
      <c r="AK78" cm="1">
        <f t="array" ref="AK78">INDEX(GMWSCEN!$A$2:$HJ$150,MATCH(1,(GMWSCEN!$HI$2:$HI$150=AK$3)*(GMWSCEN!$HJ$2:$HJ$150=AK$1),0),$B78-1973)</f>
        <v>6.5</v>
      </c>
      <c r="AL78" cm="1">
        <f t="array" ref="AL78">INDEX(GMWSCEN!$A$2:$HJ$150,MATCH(1,(GMWSCEN!$HI$2:$HI$150=AL$3)*(GMWSCEN!$HJ$2:$HJ$150=AL$1),0),$B78-1973)</f>
        <v>1.6778949999999999</v>
      </c>
      <c r="AM78" cm="1">
        <f t="array" ref="AM78">INDEX(GMWSCEN!$A$2:$HJ$150,MATCH(1,(GMWSCEN!$HI$2:$HI$150=AM$3)*(GMWSCEN!$HJ$2:$HJ$150=AM$1),0),$B78-1973)</f>
        <v>371341</v>
      </c>
      <c r="AN78" cm="1">
        <f t="array" ref="AN78">INDEX(GMWSCEN!$A$2:$HJ$150,MATCH(1,(GMWSCEN!$HI$2:$HI$150=AN$3)*(GMWSCEN!$HJ$2:$HJ$150=AN$1),0),$B78-1973)</f>
        <v>-2265</v>
      </c>
      <c r="AO78" cm="1">
        <f t="array" ref="AO78">INDEX(GMWSCEN!$A$2:$HJ$150,MATCH(1,(GMWSCEN!$HI$2:$HI$150=AO$3)*(GMWSCEN!$HJ$2:$HJ$150=AO$1),0),$B78-1973)</f>
        <v>3006</v>
      </c>
      <c r="AP78" cm="1">
        <f t="array" ref="AP78">INDEX(GMWSCEN!$A$2:$HJ$150,MATCH(1,(GMWSCEN!$HI$2:$HI$150=AP$3)*(GMWSCEN!$HJ$2:$HJ$150=AP$1),0),$B78-1973)</f>
        <v>79646</v>
      </c>
      <c r="AQ78" cm="1">
        <f t="array" ref="AQ78">INDEX(GMWSCEN!$A$2:$HJ$150,MATCH(1,(GMWSCEN!$HI$2:$HI$150=AQ$3)*(GMWSCEN!$HJ$2:$HJ$150=AQ$1),0),$B78-1973)</f>
        <v>741</v>
      </c>
      <c r="AR78" cm="1">
        <f t="array" ref="AR78">INDEX(GMWSCEN!$A$2:$HJ$150,MATCH(1,(GMWSCEN!$HI$2:$HI$150=AR$3)*(GMWSCEN!$HJ$2:$HJ$150=AR$1),0),$B78-1973)</f>
        <v>5570</v>
      </c>
      <c r="AS78" cm="1">
        <f t="array" ref="AS78">INDEX(GMWSCEN!$A$2:$HJ$150,MATCH(1,(GMWSCEN!$HI$2:$HI$150=AS$3)*(GMWSCEN!$HJ$2:$HJ$150=AS$1),0),$B78-1973)</f>
        <v>88222</v>
      </c>
      <c r="AT78" cm="1">
        <f t="array" ref="AT78">INDEX(GMWSCEN!$A$2:$HJ$150,MATCH(1,(GMWSCEN!$HI$2:$HI$150=AT$3)*(GMWSCEN!$HJ$2:$HJ$150=AT$1),0),$B78-1973)</f>
        <v>365000</v>
      </c>
      <c r="AU78" cm="1">
        <f t="array" ref="AU78">INDEX(GMWSCEN!$A$2:$HJ$150,MATCH(1,(GMWSCEN!$HI$2:$HI$150=AU$3)*(GMWSCEN!$HJ$2:$HJ$150=AU$1),0),$B78-1973)</f>
        <v>241257</v>
      </c>
      <c r="AV78" cm="1">
        <f t="array" ref="AV78">INDEX(GMWSCEN!$A$2:$HJ$150,MATCH(1,(GMWSCEN!$HI$2:$HI$150=AV$3)*(GMWSCEN!$HJ$2:$HJ$150=AV$1),0),$B78-1973)</f>
        <v>365162.1</v>
      </c>
      <c r="AW78" cm="1">
        <f t="array" ref="AW78">INDEX(GMWSCEN!$A$2:$HJ$150,MATCH(1,(GMWSCEN!$HI$2:$HI$150=AW$3)*(GMWSCEN!$HJ$2:$HJ$150=AW$1),0),$B78-1973)</f>
        <v>64.969120000000004</v>
      </c>
      <c r="AX78" cm="1">
        <f t="array" ref="AX78">INDEX(GMWSCEN!$A$2:$HJ$150,MATCH(1,(GMWSCEN!$HI$2:$HI$150=AX$3)*(GMWSCEN!$HJ$2:$HJ$150=AX$1),0),$B78-1973)</f>
        <v>70.633330000000001</v>
      </c>
      <c r="AY78" cm="1">
        <f t="array" ref="AY78">INDEX(GMWSCEN!$A$2:$HJ$150,MATCH(1,(GMWSCEN!$HI$2:$HI$150=AY$3)*(GMWSCEN!$HJ$2:$HJ$150=AY$1),0),$B78-1973)</f>
        <v>7.25</v>
      </c>
      <c r="AZ78" cm="1">
        <f t="array" ref="AZ78">INDEX(GMWSCEN!$A$2:$HJ$150,MATCH(1,(GMWSCEN!$HI$2:$HI$150=AZ$3)*(GMWSCEN!$HJ$2:$HJ$150=AZ$1),0),$B78-1973)</f>
        <v>33353</v>
      </c>
      <c r="BA78" cm="1">
        <f t="array" ref="BA78">INDEX(GMWSCEN!$A$2:$HJ$150,MATCH(1,(GMWSCEN!$HI$2:$HI$150=BA$3)*(GMWSCEN!$HJ$2:$HJ$150=BA$1),0),$B78-1973)</f>
        <v>85.2</v>
      </c>
      <c r="BB78" cm="1">
        <f t="array" ref="BB78">INDEX(GMWSCEN!$A$2:$HJ$150,MATCH(1,(GMWSCEN!$HI$2:$HI$150=BB$3)*(GMWSCEN!$HJ$2:$HJ$150=BB$1),0),$B78-1973)</f>
        <v>29756</v>
      </c>
      <c r="BC78" cm="1">
        <f t="array" ref="BC78">INDEX(GMWSCEN!$A$2:$HJ$150,MATCH(1,(GMWSCEN!$HI$2:$HI$150=BC$3)*(GMWSCEN!$HJ$2:$HJ$150=BC$1),0),$B78-1973)</f>
        <v>6.5</v>
      </c>
      <c r="BD78" cm="1">
        <f t="array" ref="BD78">INDEX(GMWSCEN!$A$2:$HJ$150,MATCH(1,(GMWSCEN!$HI$2:$HI$150=BD$3)*(GMWSCEN!$HJ$2:$HJ$150=BD$1),0),$B78-1973)</f>
        <v>1.6778949999999999</v>
      </c>
      <c r="BE78" cm="1">
        <f t="array" ref="BE78">INDEX(GMWSCEN!$A$2:$HJ$150,MATCH(1,(GMWSCEN!$HI$2:$HI$150=BE$3)*(GMWSCEN!$HJ$2:$HJ$150=BE$1),0),$B78-1973)</f>
        <v>371341</v>
      </c>
      <c r="BF78" cm="1">
        <f t="array" ref="BF78">INDEX(GMWSCEN!$A$2:$HJ$150,MATCH(1,(GMWSCEN!$HI$2:$HI$150=BF$3)*(GMWSCEN!$HJ$2:$HJ$150=BF$1),0),$B78-1973)</f>
        <v>-2265</v>
      </c>
      <c r="BG78" cm="1">
        <f t="array" ref="BG78">INDEX(GMWSCEN!$A$2:$HJ$150,MATCH(1,(GMWSCEN!$HI$2:$HI$150=BG$3)*(GMWSCEN!$HJ$2:$HJ$150=BG$1),0),$B78-1973)</f>
        <v>3006</v>
      </c>
      <c r="BH78" cm="1">
        <f t="array" ref="BH78">INDEX(GMWSCEN!$A$2:$HJ$150,MATCH(1,(GMWSCEN!$HI$2:$HI$150=BH$3)*(GMWSCEN!$HJ$2:$HJ$150=BH$1),0),$B78-1973)</f>
        <v>79646</v>
      </c>
      <c r="BI78" cm="1">
        <f t="array" ref="BI78">INDEX(GMWSCEN!$A$2:$HJ$150,MATCH(1,(GMWSCEN!$HI$2:$HI$150=BI$3)*(GMWSCEN!$HJ$2:$HJ$150=BI$1),0),$B78-1973)</f>
        <v>741</v>
      </c>
      <c r="BJ78" cm="1">
        <f t="array" ref="BJ78">INDEX(GMWSCEN!$A$2:$HJ$150,MATCH(1,(GMWSCEN!$HI$2:$HI$150=BJ$3)*(GMWSCEN!$HJ$2:$HJ$150=BJ$1),0),$B78-1973)</f>
        <v>5570</v>
      </c>
      <c r="BK78" cm="1">
        <f t="array" ref="BK78">INDEX(GMWSCEN!$A$2:$HJ$150,MATCH(1,(GMWSCEN!$HI$2:$HI$150=BK$3)*(GMWSCEN!$HJ$2:$HJ$150=BK$1),0),$B78-1973)</f>
        <v>88222</v>
      </c>
      <c r="BL78" cm="1">
        <f t="array" ref="BL78">INDEX(GMWSCEN!$A$2:$HJ$150,MATCH(1,(GMWSCEN!$HI$2:$HI$150=BL$3)*(GMWSCEN!$HJ$2:$HJ$150=BL$1),0),$B78-1973)</f>
        <v>365000</v>
      </c>
      <c r="BM78" cm="1">
        <f t="array" ref="BM78">INDEX(GMWSCEN!$A$2:$HJ$150,MATCH(1,(GMWSCEN!$HI$2:$HI$150=BM$3)*(GMWSCEN!$HJ$2:$HJ$150=BM$1),0),$B78-1973)</f>
        <v>241257</v>
      </c>
      <c r="BN78" cm="1">
        <f t="array" ref="BN78">INDEX(GMWSCEN!$A$2:$HJ$150,MATCH(1,(GMWSCEN!$HI$2:$HI$150=BN$3)*(GMWSCEN!$HJ$2:$HJ$150=BN$1),0),$B78-1973)</f>
        <v>365162.1</v>
      </c>
      <c r="BO78" cm="1">
        <f t="array" ref="BO78">INDEX(GMWSCEN!$A$2:$HJ$150,MATCH(1,(GMWSCEN!$HI$2:$HI$150=BO$3)*(GMWSCEN!$HJ$2:$HJ$150=BO$1),0),$B78-1973)</f>
        <v>64.969120000000004</v>
      </c>
      <c r="BP78" cm="1">
        <f t="array" ref="BP78">INDEX(GMWSCEN!$A$2:$HJ$150,MATCH(1,(GMWSCEN!$HI$2:$HI$150=BP$3)*(GMWSCEN!$HJ$2:$HJ$150=BP$1),0),$B78-1973)</f>
        <v>70.633330000000001</v>
      </c>
      <c r="BQ78" cm="1">
        <f t="array" ref="BQ78">INDEX(GMWSCEN!$A$2:$HJ$150,MATCH(1,(GMWSCEN!$HI$2:$HI$150=BQ$3)*(GMWSCEN!$HJ$2:$HJ$150=BQ$1),0),$B78-1973)</f>
        <v>7.25</v>
      </c>
      <c r="BR78" cm="1">
        <f t="array" ref="BR78">INDEX(GMWSCEN!$A$2:$HJ$150,MATCH(1,(GMWSCEN!$HI$2:$HI$150=BR$3)*(GMWSCEN!$HJ$2:$HJ$150=BR$1),0),$B78-1973)</f>
        <v>33353</v>
      </c>
      <c r="BS78" cm="1">
        <f t="array" ref="BS78">INDEX(GMWSCEN!$A$2:$HJ$150,MATCH(1,(GMWSCEN!$HI$2:$HI$150=BS$3)*(GMWSCEN!$HJ$2:$HJ$150=BS$1),0),$B78-1973)</f>
        <v>85.2</v>
      </c>
      <c r="BT78" cm="1">
        <f t="array" ref="BT78">INDEX(GMWSCEN!$A$2:$HJ$150,MATCH(1,(GMWSCEN!$HI$2:$HI$150=BT$3)*(GMWSCEN!$HJ$2:$HJ$150=BT$1),0),$B78-1973)</f>
        <v>29756</v>
      </c>
      <c r="BU78" cm="1">
        <f t="array" ref="BU78">INDEX(GMWSCEN!$A$2:$HJ$150,MATCH(1,(GMWSCEN!$HI$2:$HI$150=BU$3)*(GMWSCEN!$HJ$2:$HJ$150=BU$1),0),$B78-1973)</f>
        <v>6.5</v>
      </c>
      <c r="BV78" cm="1">
        <f t="array" ref="BV78">INDEX(GMWSCEN!$A$2:$HJ$150,MATCH(1,(GMWSCEN!$HI$2:$HI$150=BV$3)*(GMWSCEN!$HJ$2:$HJ$150=BV$1),0),$B78-1973)</f>
        <v>1.6778949999999999</v>
      </c>
      <c r="BY78">
        <f t="shared" si="77"/>
        <v>1997</v>
      </c>
    </row>
    <row r="79" spans="1:78">
      <c r="A79">
        <v>1998</v>
      </c>
      <c r="B79">
        <f t="shared" si="75"/>
        <v>2052</v>
      </c>
      <c r="C79" cm="1">
        <f t="array" ref="C79">INDEX(GMWSCEN!$A$2:$HJ$150,MATCH(1,(GMWSCEN!$HI$2:$HI$150=C$3)*(GMWSCEN!$HJ$2:$HJ$150=C$1),0),$B79-1973)</f>
        <v>374037</v>
      </c>
      <c r="D79" cm="1">
        <f t="array" ref="D79">INDEX(GMWSCEN!$A$2:$HJ$150,MATCH(1,(GMWSCEN!$HI$2:$HI$150=D$3)*(GMWSCEN!$HJ$2:$HJ$150=D$1),0),$B79-1973)</f>
        <v>-4124</v>
      </c>
      <c r="E79" cm="1">
        <f t="array" ref="E79">INDEX(GMWSCEN!$A$2:$HJ$150,MATCH(1,(GMWSCEN!$HI$2:$HI$150=E$3)*(GMWSCEN!$HJ$2:$HJ$150=E$1),0),$B79-1973)</f>
        <v>7769</v>
      </c>
      <c r="F79" cm="1">
        <f t="array" ref="F79">INDEX(GMWSCEN!$A$2:$HJ$150,MATCH(1,(GMWSCEN!$HI$2:$HI$150=F$3)*(GMWSCEN!$HJ$2:$HJ$150=F$1),0),$B79-1973)</f>
        <v>80807</v>
      </c>
      <c r="G79" cm="1">
        <f t="array" ref="G79">INDEX(GMWSCEN!$A$2:$HJ$150,MATCH(1,(GMWSCEN!$HI$2:$HI$150=G$3)*(GMWSCEN!$HJ$2:$HJ$150=G$1),0),$B79-1973)</f>
        <v>3645</v>
      </c>
      <c r="H79" cm="1">
        <f t="array" ref="H79">INDEX(GMWSCEN!$A$2:$HJ$150,MATCH(1,(GMWSCEN!$HI$2:$HI$150=H$3)*(GMWSCEN!$HJ$2:$HJ$150=H$1),0),$B79-1973)</f>
        <v>5801</v>
      </c>
      <c r="I79" cm="1">
        <f t="array" ref="I79">INDEX(GMWSCEN!$A$2:$HJ$150,MATCH(1,(GMWSCEN!$HI$2:$HI$150=I$3)*(GMWSCEN!$HJ$2:$HJ$150=I$1),0),$B79-1973)</f>
        <v>94377</v>
      </c>
      <c r="J79" cm="1">
        <f t="array" ref="J79">INDEX(GMWSCEN!$A$2:$HJ$150,MATCH(1,(GMWSCEN!$HI$2:$HI$150=J$3)*(GMWSCEN!$HJ$2:$HJ$150=J$1),0),$B79-1973)</f>
        <v>360400</v>
      </c>
      <c r="K79" cm="1">
        <f t="array" ref="K79">INDEX(GMWSCEN!$A$2:$HJ$150,MATCH(1,(GMWSCEN!$HI$2:$HI$150=K$3)*(GMWSCEN!$HJ$2:$HJ$150=K$1),0),$B79-1973)</f>
        <v>245844</v>
      </c>
      <c r="L79" cm="1">
        <f t="array" ref="L79">INDEX(GMWSCEN!$A$2:$HJ$150,MATCH(1,(GMWSCEN!$HI$2:$HI$150=L$3)*(GMWSCEN!$HJ$2:$HJ$150=L$1),0),$B79-1973)</f>
        <v>367688.5</v>
      </c>
      <c r="M79" cm="1">
        <f t="array" ref="M79">INDEX(GMWSCEN!$A$2:$HJ$150,MATCH(1,(GMWSCEN!$HI$2:$HI$150=M$3)*(GMWSCEN!$HJ$2:$HJ$150=M$1),0),$B79-1973)</f>
        <v>65.727189999999993</v>
      </c>
      <c r="N79" cm="1">
        <f t="array" ref="N79">INDEX(GMWSCEN!$A$2:$HJ$150,MATCH(1,(GMWSCEN!$HI$2:$HI$150=N$3)*(GMWSCEN!$HJ$2:$HJ$150=N$1),0),$B79-1973)</f>
        <v>70.5</v>
      </c>
      <c r="O79" cm="1">
        <f t="array" ref="O79">INDEX(GMWSCEN!$A$2:$HJ$150,MATCH(1,(GMWSCEN!$HI$2:$HI$150=O$3)*(GMWSCEN!$HJ$2:$HJ$150=O$1),0),$B79-1973)</f>
        <v>7.25</v>
      </c>
      <c r="P79" cm="1">
        <f t="array" ref="P79">INDEX(GMWSCEN!$A$2:$HJ$150,MATCH(1,(GMWSCEN!$HI$2:$HI$150=P$3)*(GMWSCEN!$HJ$2:$HJ$150=P$1),0),$B79-1973)</f>
        <v>33754</v>
      </c>
      <c r="Q79" cm="1">
        <f t="array" ref="Q79">INDEX(GMWSCEN!$A$2:$HJ$150,MATCH(1,(GMWSCEN!$HI$2:$HI$150=Q$3)*(GMWSCEN!$HJ$2:$HJ$150=Q$1),0),$B79-1973)</f>
        <v>86</v>
      </c>
      <c r="R79" cm="1">
        <f t="array" ref="R79">INDEX(GMWSCEN!$A$2:$HJ$150,MATCH(1,(GMWSCEN!$HI$2:$HI$150=R$3)*(GMWSCEN!$HJ$2:$HJ$150=R$1),0),$B79-1973)</f>
        <v>30443</v>
      </c>
      <c r="S79" cm="1">
        <f t="array" ref="S79">INDEX(GMWSCEN!$A$2:$HJ$150,MATCH(1,(GMWSCEN!$HI$2:$HI$150=S$3)*(GMWSCEN!$HJ$2:$HJ$150=S$1),0),$B79-1973)</f>
        <v>6.4</v>
      </c>
      <c r="T79" cm="1">
        <f t="array" ref="T79">INDEX(GMWSCEN!$A$2:$HJ$150,MATCH(1,(GMWSCEN!$HI$2:$HI$150=T$3)*(GMWSCEN!$HJ$2:$HJ$150=T$1),0),$B79-1973)</f>
        <v>1.7119409999999999</v>
      </c>
      <c r="U79" cm="1">
        <f t="array" ref="U79">INDEX(GMWSCEN!$A$2:$HJ$150,MATCH(1,(GMWSCEN!$HI$2:$HI$150=U$3)*(GMWSCEN!$HJ$2:$HJ$150=U$1),0),$B79-1973)</f>
        <v>374037</v>
      </c>
      <c r="V79" cm="1">
        <f t="array" ref="V79">INDEX(GMWSCEN!$A$2:$HJ$150,MATCH(1,(GMWSCEN!$HI$2:$HI$150=V$3)*(GMWSCEN!$HJ$2:$HJ$150=V$1),0),$B79-1973)</f>
        <v>-4124</v>
      </c>
      <c r="W79" cm="1">
        <f t="array" ref="W79">INDEX(GMWSCEN!$A$2:$HJ$150,MATCH(1,(GMWSCEN!$HI$2:$HI$150=W$3)*(GMWSCEN!$HJ$2:$HJ$150=W$1),0),$B79-1973)</f>
        <v>7769</v>
      </c>
      <c r="X79" cm="1">
        <f t="array" ref="X79">INDEX(GMWSCEN!$A$2:$HJ$150,MATCH(1,(GMWSCEN!$HI$2:$HI$150=X$3)*(GMWSCEN!$HJ$2:$HJ$150=X$1),0),$B79-1973)</f>
        <v>80807</v>
      </c>
      <c r="Y79" cm="1">
        <f t="array" ref="Y79">INDEX(GMWSCEN!$A$2:$HJ$150,MATCH(1,(GMWSCEN!$HI$2:$HI$150=Y$3)*(GMWSCEN!$HJ$2:$HJ$150=Y$1),0),$B79-1973)</f>
        <v>3645</v>
      </c>
      <c r="Z79" cm="1">
        <f t="array" ref="Z79">INDEX(GMWSCEN!$A$2:$HJ$150,MATCH(1,(GMWSCEN!$HI$2:$HI$150=Z$3)*(GMWSCEN!$HJ$2:$HJ$150=Z$1),0),$B79-1973)</f>
        <v>5801</v>
      </c>
      <c r="AA79" cm="1">
        <f t="array" ref="AA79">INDEX(GMWSCEN!$A$2:$HJ$150,MATCH(1,(GMWSCEN!$HI$2:$HI$150=AA$3)*(GMWSCEN!$HJ$2:$HJ$150=AA$1),0),$B79-1973)</f>
        <v>94377</v>
      </c>
      <c r="AB79" cm="1">
        <f t="array" ref="AB79">INDEX(GMWSCEN!$A$2:$HJ$150,MATCH(1,(GMWSCEN!$HI$2:$HI$150=AB$3)*(GMWSCEN!$HJ$2:$HJ$150=AB$1),0),$B79-1973)</f>
        <v>360400</v>
      </c>
      <c r="AC79" cm="1">
        <f t="array" ref="AC79">INDEX(GMWSCEN!$A$2:$HJ$150,MATCH(1,(GMWSCEN!$HI$2:$HI$150=AC$3)*(GMWSCEN!$HJ$2:$HJ$150=AC$1),0),$B79-1973)</f>
        <v>245844</v>
      </c>
      <c r="AD79" cm="1">
        <f t="array" ref="AD79">INDEX(GMWSCEN!$A$2:$HJ$150,MATCH(1,(GMWSCEN!$HI$2:$HI$150=AD$3)*(GMWSCEN!$HJ$2:$HJ$150=AD$1),0),$B79-1973)</f>
        <v>367688.5</v>
      </c>
      <c r="AE79" cm="1">
        <f t="array" ref="AE79">INDEX(GMWSCEN!$A$2:$HJ$150,MATCH(1,(GMWSCEN!$HI$2:$HI$150=AE$3)*(GMWSCEN!$HJ$2:$HJ$150=AE$1),0),$B79-1973)</f>
        <v>65.727189999999993</v>
      </c>
      <c r="AF79" cm="1">
        <f t="array" ref="AF79">INDEX(GMWSCEN!$A$2:$HJ$150,MATCH(1,(GMWSCEN!$HI$2:$HI$150=AF$3)*(GMWSCEN!$HJ$2:$HJ$150=AF$1),0),$B79-1973)</f>
        <v>70.5</v>
      </c>
      <c r="AG79" cm="1">
        <f t="array" ref="AG79">INDEX(GMWSCEN!$A$2:$HJ$150,MATCH(1,(GMWSCEN!$HI$2:$HI$150=AG$3)*(GMWSCEN!$HJ$2:$HJ$150=AG$1),0),$B79-1973)</f>
        <v>7.25</v>
      </c>
      <c r="AH79" cm="1">
        <f t="array" ref="AH79">INDEX(GMWSCEN!$A$2:$HJ$150,MATCH(1,(GMWSCEN!$HI$2:$HI$150=AH$3)*(GMWSCEN!$HJ$2:$HJ$150=AH$1),0),$B79-1973)</f>
        <v>33754</v>
      </c>
      <c r="AI79" cm="1">
        <f t="array" ref="AI79">INDEX(GMWSCEN!$A$2:$HJ$150,MATCH(1,(GMWSCEN!$HI$2:$HI$150=AI$3)*(GMWSCEN!$HJ$2:$HJ$150=AI$1),0),$B79-1973)</f>
        <v>86</v>
      </c>
      <c r="AJ79" cm="1">
        <f t="array" ref="AJ79">INDEX(GMWSCEN!$A$2:$HJ$150,MATCH(1,(GMWSCEN!$HI$2:$HI$150=AJ$3)*(GMWSCEN!$HJ$2:$HJ$150=AJ$1),0),$B79-1973)</f>
        <v>30443</v>
      </c>
      <c r="AK79" cm="1">
        <f t="array" ref="AK79">INDEX(GMWSCEN!$A$2:$HJ$150,MATCH(1,(GMWSCEN!$HI$2:$HI$150=AK$3)*(GMWSCEN!$HJ$2:$HJ$150=AK$1),0),$B79-1973)</f>
        <v>6.4</v>
      </c>
      <c r="AL79" cm="1">
        <f t="array" ref="AL79">INDEX(GMWSCEN!$A$2:$HJ$150,MATCH(1,(GMWSCEN!$HI$2:$HI$150=AL$3)*(GMWSCEN!$HJ$2:$HJ$150=AL$1),0),$B79-1973)</f>
        <v>1.7119409999999999</v>
      </c>
      <c r="AM79" cm="1">
        <f t="array" ref="AM79">INDEX(GMWSCEN!$A$2:$HJ$150,MATCH(1,(GMWSCEN!$HI$2:$HI$150=AM$3)*(GMWSCEN!$HJ$2:$HJ$150=AM$1),0),$B79-1973)</f>
        <v>374037</v>
      </c>
      <c r="AN79" cm="1">
        <f t="array" ref="AN79">INDEX(GMWSCEN!$A$2:$HJ$150,MATCH(1,(GMWSCEN!$HI$2:$HI$150=AN$3)*(GMWSCEN!$HJ$2:$HJ$150=AN$1),0),$B79-1973)</f>
        <v>-4124</v>
      </c>
      <c r="AO79" cm="1">
        <f t="array" ref="AO79">INDEX(GMWSCEN!$A$2:$HJ$150,MATCH(1,(GMWSCEN!$HI$2:$HI$150=AO$3)*(GMWSCEN!$HJ$2:$HJ$150=AO$1),0),$B79-1973)</f>
        <v>7769</v>
      </c>
      <c r="AP79" cm="1">
        <f t="array" ref="AP79">INDEX(GMWSCEN!$A$2:$HJ$150,MATCH(1,(GMWSCEN!$HI$2:$HI$150=AP$3)*(GMWSCEN!$HJ$2:$HJ$150=AP$1),0),$B79-1973)</f>
        <v>80807</v>
      </c>
      <c r="AQ79" cm="1">
        <f t="array" ref="AQ79">INDEX(GMWSCEN!$A$2:$HJ$150,MATCH(1,(GMWSCEN!$HI$2:$HI$150=AQ$3)*(GMWSCEN!$HJ$2:$HJ$150=AQ$1),0),$B79-1973)</f>
        <v>3645</v>
      </c>
      <c r="AR79" cm="1">
        <f t="array" ref="AR79">INDEX(GMWSCEN!$A$2:$HJ$150,MATCH(1,(GMWSCEN!$HI$2:$HI$150=AR$3)*(GMWSCEN!$HJ$2:$HJ$150=AR$1),0),$B79-1973)</f>
        <v>5801</v>
      </c>
      <c r="AS79" cm="1">
        <f t="array" ref="AS79">INDEX(GMWSCEN!$A$2:$HJ$150,MATCH(1,(GMWSCEN!$HI$2:$HI$150=AS$3)*(GMWSCEN!$HJ$2:$HJ$150=AS$1),0),$B79-1973)</f>
        <v>94377</v>
      </c>
      <c r="AT79" cm="1">
        <f t="array" ref="AT79">INDEX(GMWSCEN!$A$2:$HJ$150,MATCH(1,(GMWSCEN!$HI$2:$HI$150=AT$3)*(GMWSCEN!$HJ$2:$HJ$150=AT$1),0),$B79-1973)</f>
        <v>360400</v>
      </c>
      <c r="AU79" cm="1">
        <f t="array" ref="AU79">INDEX(GMWSCEN!$A$2:$HJ$150,MATCH(1,(GMWSCEN!$HI$2:$HI$150=AU$3)*(GMWSCEN!$HJ$2:$HJ$150=AU$1),0),$B79-1973)</f>
        <v>245844</v>
      </c>
      <c r="AV79" cm="1">
        <f t="array" ref="AV79">INDEX(GMWSCEN!$A$2:$HJ$150,MATCH(1,(GMWSCEN!$HI$2:$HI$150=AV$3)*(GMWSCEN!$HJ$2:$HJ$150=AV$1),0),$B79-1973)</f>
        <v>367688.5</v>
      </c>
      <c r="AW79" cm="1">
        <f t="array" ref="AW79">INDEX(GMWSCEN!$A$2:$HJ$150,MATCH(1,(GMWSCEN!$HI$2:$HI$150=AW$3)*(GMWSCEN!$HJ$2:$HJ$150=AW$1),0),$B79-1973)</f>
        <v>65.727189999999993</v>
      </c>
      <c r="AX79" cm="1">
        <f t="array" ref="AX79">INDEX(GMWSCEN!$A$2:$HJ$150,MATCH(1,(GMWSCEN!$HI$2:$HI$150=AX$3)*(GMWSCEN!$HJ$2:$HJ$150=AX$1),0),$B79-1973)</f>
        <v>70.5</v>
      </c>
      <c r="AY79" cm="1">
        <f t="array" ref="AY79">INDEX(GMWSCEN!$A$2:$HJ$150,MATCH(1,(GMWSCEN!$HI$2:$HI$150=AY$3)*(GMWSCEN!$HJ$2:$HJ$150=AY$1),0),$B79-1973)</f>
        <v>7.25</v>
      </c>
      <c r="AZ79" cm="1">
        <f t="array" ref="AZ79">INDEX(GMWSCEN!$A$2:$HJ$150,MATCH(1,(GMWSCEN!$HI$2:$HI$150=AZ$3)*(GMWSCEN!$HJ$2:$HJ$150=AZ$1),0),$B79-1973)</f>
        <v>33754</v>
      </c>
      <c r="BA79" cm="1">
        <f t="array" ref="BA79">INDEX(GMWSCEN!$A$2:$HJ$150,MATCH(1,(GMWSCEN!$HI$2:$HI$150=BA$3)*(GMWSCEN!$HJ$2:$HJ$150=BA$1),0),$B79-1973)</f>
        <v>86</v>
      </c>
      <c r="BB79" cm="1">
        <f t="array" ref="BB79">INDEX(GMWSCEN!$A$2:$HJ$150,MATCH(1,(GMWSCEN!$HI$2:$HI$150=BB$3)*(GMWSCEN!$HJ$2:$HJ$150=BB$1),0),$B79-1973)</f>
        <v>30443</v>
      </c>
      <c r="BC79" cm="1">
        <f t="array" ref="BC79">INDEX(GMWSCEN!$A$2:$HJ$150,MATCH(1,(GMWSCEN!$HI$2:$HI$150=BC$3)*(GMWSCEN!$HJ$2:$HJ$150=BC$1),0),$B79-1973)</f>
        <v>6.4</v>
      </c>
      <c r="BD79" cm="1">
        <f t="array" ref="BD79">INDEX(GMWSCEN!$A$2:$HJ$150,MATCH(1,(GMWSCEN!$HI$2:$HI$150=BD$3)*(GMWSCEN!$HJ$2:$HJ$150=BD$1),0),$B79-1973)</f>
        <v>1.7119409999999999</v>
      </c>
      <c r="BE79" cm="1">
        <f t="array" ref="BE79">INDEX(GMWSCEN!$A$2:$HJ$150,MATCH(1,(GMWSCEN!$HI$2:$HI$150=BE$3)*(GMWSCEN!$HJ$2:$HJ$150=BE$1),0),$B79-1973)</f>
        <v>374037</v>
      </c>
      <c r="BF79" cm="1">
        <f t="array" ref="BF79">INDEX(GMWSCEN!$A$2:$HJ$150,MATCH(1,(GMWSCEN!$HI$2:$HI$150=BF$3)*(GMWSCEN!$HJ$2:$HJ$150=BF$1),0),$B79-1973)</f>
        <v>-4124</v>
      </c>
      <c r="BG79" cm="1">
        <f t="array" ref="BG79">INDEX(GMWSCEN!$A$2:$HJ$150,MATCH(1,(GMWSCEN!$HI$2:$HI$150=BG$3)*(GMWSCEN!$HJ$2:$HJ$150=BG$1),0),$B79-1973)</f>
        <v>7769</v>
      </c>
      <c r="BH79" cm="1">
        <f t="array" ref="BH79">INDEX(GMWSCEN!$A$2:$HJ$150,MATCH(1,(GMWSCEN!$HI$2:$HI$150=BH$3)*(GMWSCEN!$HJ$2:$HJ$150=BH$1),0),$B79-1973)</f>
        <v>80807</v>
      </c>
      <c r="BI79" cm="1">
        <f t="array" ref="BI79">INDEX(GMWSCEN!$A$2:$HJ$150,MATCH(1,(GMWSCEN!$HI$2:$HI$150=BI$3)*(GMWSCEN!$HJ$2:$HJ$150=BI$1),0),$B79-1973)</f>
        <v>3645</v>
      </c>
      <c r="BJ79" cm="1">
        <f t="array" ref="BJ79">INDEX(GMWSCEN!$A$2:$HJ$150,MATCH(1,(GMWSCEN!$HI$2:$HI$150=BJ$3)*(GMWSCEN!$HJ$2:$HJ$150=BJ$1),0),$B79-1973)</f>
        <v>5801</v>
      </c>
      <c r="BK79" cm="1">
        <f t="array" ref="BK79">INDEX(GMWSCEN!$A$2:$HJ$150,MATCH(1,(GMWSCEN!$HI$2:$HI$150=BK$3)*(GMWSCEN!$HJ$2:$HJ$150=BK$1),0),$B79-1973)</f>
        <v>94377</v>
      </c>
      <c r="BL79" cm="1">
        <f t="array" ref="BL79">INDEX(GMWSCEN!$A$2:$HJ$150,MATCH(1,(GMWSCEN!$HI$2:$HI$150=BL$3)*(GMWSCEN!$HJ$2:$HJ$150=BL$1),0),$B79-1973)</f>
        <v>360400</v>
      </c>
      <c r="BM79" cm="1">
        <f t="array" ref="BM79">INDEX(GMWSCEN!$A$2:$HJ$150,MATCH(1,(GMWSCEN!$HI$2:$HI$150=BM$3)*(GMWSCEN!$HJ$2:$HJ$150=BM$1),0),$B79-1973)</f>
        <v>245844</v>
      </c>
      <c r="BN79" cm="1">
        <f t="array" ref="BN79">INDEX(GMWSCEN!$A$2:$HJ$150,MATCH(1,(GMWSCEN!$HI$2:$HI$150=BN$3)*(GMWSCEN!$HJ$2:$HJ$150=BN$1),0),$B79-1973)</f>
        <v>367688.5</v>
      </c>
      <c r="BO79" cm="1">
        <f t="array" ref="BO79">INDEX(GMWSCEN!$A$2:$HJ$150,MATCH(1,(GMWSCEN!$HI$2:$HI$150=BO$3)*(GMWSCEN!$HJ$2:$HJ$150=BO$1),0),$B79-1973)</f>
        <v>65.727189999999993</v>
      </c>
      <c r="BP79" cm="1">
        <f t="array" ref="BP79">INDEX(GMWSCEN!$A$2:$HJ$150,MATCH(1,(GMWSCEN!$HI$2:$HI$150=BP$3)*(GMWSCEN!$HJ$2:$HJ$150=BP$1),0),$B79-1973)</f>
        <v>70.5</v>
      </c>
      <c r="BQ79" cm="1">
        <f t="array" ref="BQ79">INDEX(GMWSCEN!$A$2:$HJ$150,MATCH(1,(GMWSCEN!$HI$2:$HI$150=BQ$3)*(GMWSCEN!$HJ$2:$HJ$150=BQ$1),0),$B79-1973)</f>
        <v>7.25</v>
      </c>
      <c r="BR79" cm="1">
        <f t="array" ref="BR79">INDEX(GMWSCEN!$A$2:$HJ$150,MATCH(1,(GMWSCEN!$HI$2:$HI$150=BR$3)*(GMWSCEN!$HJ$2:$HJ$150=BR$1),0),$B79-1973)</f>
        <v>33754</v>
      </c>
      <c r="BS79" cm="1">
        <f t="array" ref="BS79">INDEX(GMWSCEN!$A$2:$HJ$150,MATCH(1,(GMWSCEN!$HI$2:$HI$150=BS$3)*(GMWSCEN!$HJ$2:$HJ$150=BS$1),0),$B79-1973)</f>
        <v>86</v>
      </c>
      <c r="BT79" cm="1">
        <f t="array" ref="BT79">INDEX(GMWSCEN!$A$2:$HJ$150,MATCH(1,(GMWSCEN!$HI$2:$HI$150=BT$3)*(GMWSCEN!$HJ$2:$HJ$150=BT$1),0),$B79-1973)</f>
        <v>30443</v>
      </c>
      <c r="BU79" cm="1">
        <f t="array" ref="BU79">INDEX(GMWSCEN!$A$2:$HJ$150,MATCH(1,(GMWSCEN!$HI$2:$HI$150=BU$3)*(GMWSCEN!$HJ$2:$HJ$150=BU$1),0),$B79-1973)</f>
        <v>6.4</v>
      </c>
      <c r="BV79" cm="1">
        <f t="array" ref="BV79">INDEX(GMWSCEN!$A$2:$HJ$150,MATCH(1,(GMWSCEN!$HI$2:$HI$150=BV$3)*(GMWSCEN!$HJ$2:$HJ$150=BV$1),0),$B79-1973)</f>
        <v>1.7119409999999999</v>
      </c>
      <c r="BY79">
        <f t="shared" si="77"/>
        <v>1997</v>
      </c>
      <c r="BZ79" t="str">
        <f t="shared" ref="BZ79" si="78">BY79&amp;"01"</f>
        <v>199701</v>
      </c>
    </row>
    <row r="80" spans="1:78">
      <c r="B80">
        <f t="shared" si="75"/>
        <v>2053</v>
      </c>
      <c r="C80" cm="1">
        <f t="array" ref="C80">INDEX(GMWSCEN!$A$2:$HJ$150,MATCH(1,(GMWSCEN!$HI$2:$HI$150=C$3)*(GMWSCEN!$HJ$2:$HJ$150=C$1),0),$B80-1973)</f>
        <v>376421</v>
      </c>
      <c r="D80" cm="1">
        <f t="array" ref="D80">INDEX(GMWSCEN!$A$2:$HJ$150,MATCH(1,(GMWSCEN!$HI$2:$HI$150=D$3)*(GMWSCEN!$HJ$2:$HJ$150=D$1),0),$B80-1973)</f>
        <v>9252</v>
      </c>
      <c r="E80" cm="1">
        <f t="array" ref="E80">INDEX(GMWSCEN!$A$2:$HJ$150,MATCH(1,(GMWSCEN!$HI$2:$HI$150=E$3)*(GMWSCEN!$HJ$2:$HJ$150=E$1),0),$B80-1973)</f>
        <v>-9328</v>
      </c>
      <c r="F80" cm="1">
        <f t="array" ref="F80">INDEX(GMWSCEN!$A$2:$HJ$150,MATCH(1,(GMWSCEN!$HI$2:$HI$150=F$3)*(GMWSCEN!$HJ$2:$HJ$150=F$1),0),$B80-1973)</f>
        <v>80338</v>
      </c>
      <c r="G80" cm="1">
        <f t="array" ref="G80">INDEX(GMWSCEN!$A$2:$HJ$150,MATCH(1,(GMWSCEN!$HI$2:$HI$150=G$3)*(GMWSCEN!$HJ$2:$HJ$150=G$1),0),$B80-1973)</f>
        <v>-76</v>
      </c>
      <c r="H80" cm="1">
        <f t="array" ref="H80">INDEX(GMWSCEN!$A$2:$HJ$150,MATCH(1,(GMWSCEN!$HI$2:$HI$150=H$3)*(GMWSCEN!$HJ$2:$HJ$150=H$1),0),$B80-1973)</f>
        <v>5651</v>
      </c>
      <c r="I80" cm="1">
        <f t="array" ref="I80">INDEX(GMWSCEN!$A$2:$HJ$150,MATCH(1,(GMWSCEN!$HI$2:$HI$150=I$3)*(GMWSCEN!$HJ$2:$HJ$150=I$1),0),$B80-1973)</f>
        <v>76661</v>
      </c>
      <c r="J80" cm="1">
        <f t="array" ref="J80">INDEX(GMWSCEN!$A$2:$HJ$150,MATCH(1,(GMWSCEN!$HI$2:$HI$150=J$3)*(GMWSCEN!$HJ$2:$HJ$150=J$1),0),$B80-1973)</f>
        <v>367300</v>
      </c>
      <c r="K80" cm="1">
        <f t="array" ref="K80">INDEX(GMWSCEN!$A$2:$HJ$150,MATCH(1,(GMWSCEN!$HI$2:$HI$150=K$3)*(GMWSCEN!$HJ$2:$HJ$150=K$1),0),$B80-1973)</f>
        <v>248055</v>
      </c>
      <c r="L80" cm="1">
        <f t="array" ref="L80">INDEX(GMWSCEN!$A$2:$HJ$150,MATCH(1,(GMWSCEN!$HI$2:$HI$150=L$3)*(GMWSCEN!$HJ$2:$HJ$150=L$1),0),$B80-1973)</f>
        <v>369716.7</v>
      </c>
      <c r="M80" cm="1">
        <f t="array" ref="M80">INDEX(GMWSCEN!$A$2:$HJ$150,MATCH(1,(GMWSCEN!$HI$2:$HI$150=M$3)*(GMWSCEN!$HJ$2:$HJ$150=M$1),0),$B80-1973)</f>
        <v>65.898290000000003</v>
      </c>
      <c r="N80" cm="1">
        <f t="array" ref="N80">INDEX(GMWSCEN!$A$2:$HJ$150,MATCH(1,(GMWSCEN!$HI$2:$HI$150=N$3)*(GMWSCEN!$HJ$2:$HJ$150=N$1),0),$B80-1973)</f>
        <v>71.266670000000005</v>
      </c>
      <c r="O80" cm="1">
        <f t="array" ref="O80">INDEX(GMWSCEN!$A$2:$HJ$150,MATCH(1,(GMWSCEN!$HI$2:$HI$150=O$3)*(GMWSCEN!$HJ$2:$HJ$150=O$1),0),$B80-1973)</f>
        <v>7.5</v>
      </c>
      <c r="P80" cm="1">
        <f t="array" ref="P80">INDEX(GMWSCEN!$A$2:$HJ$150,MATCH(1,(GMWSCEN!$HI$2:$HI$150=P$3)*(GMWSCEN!$HJ$2:$HJ$150=P$1),0),$B80-1973)</f>
        <v>34070</v>
      </c>
      <c r="Q80" cm="1">
        <f t="array" ref="Q80">INDEX(GMWSCEN!$A$2:$HJ$150,MATCH(1,(GMWSCEN!$HI$2:$HI$150=Q$3)*(GMWSCEN!$HJ$2:$HJ$150=Q$1),0),$B80-1973)</f>
        <v>86.7</v>
      </c>
      <c r="R80" cm="1">
        <f t="array" ref="R80">INDEX(GMWSCEN!$A$2:$HJ$150,MATCH(1,(GMWSCEN!$HI$2:$HI$150=R$3)*(GMWSCEN!$HJ$2:$HJ$150=R$1),0),$B80-1973)</f>
        <v>29780</v>
      </c>
      <c r="S80" cm="1">
        <f t="array" ref="S80">INDEX(GMWSCEN!$A$2:$HJ$150,MATCH(1,(GMWSCEN!$HI$2:$HI$150=S$3)*(GMWSCEN!$HJ$2:$HJ$150=S$1),0),$B80-1973)</f>
        <v>6.3</v>
      </c>
      <c r="T80" cm="1">
        <f t="array" ref="T80">INDEX(GMWSCEN!$A$2:$HJ$150,MATCH(1,(GMWSCEN!$HI$2:$HI$150=T$3)*(GMWSCEN!$HJ$2:$HJ$150=T$1),0),$B80-1973)</f>
        <v>1.797104</v>
      </c>
      <c r="U80" cm="1">
        <f t="array" ref="U80">INDEX(GMWSCEN!$A$2:$HJ$150,MATCH(1,(GMWSCEN!$HI$2:$HI$150=U$3)*(GMWSCEN!$HJ$2:$HJ$150=U$1),0),$B80-1973)</f>
        <v>376421</v>
      </c>
      <c r="V80" cm="1">
        <f t="array" ref="V80">INDEX(GMWSCEN!$A$2:$HJ$150,MATCH(1,(GMWSCEN!$HI$2:$HI$150=V$3)*(GMWSCEN!$HJ$2:$HJ$150=V$1),0),$B80-1973)</f>
        <v>9252</v>
      </c>
      <c r="W80" cm="1">
        <f t="array" ref="W80">INDEX(GMWSCEN!$A$2:$HJ$150,MATCH(1,(GMWSCEN!$HI$2:$HI$150=W$3)*(GMWSCEN!$HJ$2:$HJ$150=W$1),0),$B80-1973)</f>
        <v>-9328</v>
      </c>
      <c r="X80" cm="1">
        <f t="array" ref="X80">INDEX(GMWSCEN!$A$2:$HJ$150,MATCH(1,(GMWSCEN!$HI$2:$HI$150=X$3)*(GMWSCEN!$HJ$2:$HJ$150=X$1),0),$B80-1973)</f>
        <v>80338</v>
      </c>
      <c r="Y80" cm="1">
        <f t="array" ref="Y80">INDEX(GMWSCEN!$A$2:$HJ$150,MATCH(1,(GMWSCEN!$HI$2:$HI$150=Y$3)*(GMWSCEN!$HJ$2:$HJ$150=Y$1),0),$B80-1973)</f>
        <v>-76</v>
      </c>
      <c r="Z80" cm="1">
        <f t="array" ref="Z80">INDEX(GMWSCEN!$A$2:$HJ$150,MATCH(1,(GMWSCEN!$HI$2:$HI$150=Z$3)*(GMWSCEN!$HJ$2:$HJ$150=Z$1),0),$B80-1973)</f>
        <v>5651</v>
      </c>
      <c r="AA80" cm="1">
        <f t="array" ref="AA80">INDEX(GMWSCEN!$A$2:$HJ$150,MATCH(1,(GMWSCEN!$HI$2:$HI$150=AA$3)*(GMWSCEN!$HJ$2:$HJ$150=AA$1),0),$B80-1973)</f>
        <v>76661</v>
      </c>
      <c r="AB80" cm="1">
        <f t="array" ref="AB80">INDEX(GMWSCEN!$A$2:$HJ$150,MATCH(1,(GMWSCEN!$HI$2:$HI$150=AB$3)*(GMWSCEN!$HJ$2:$HJ$150=AB$1),0),$B80-1973)</f>
        <v>367300</v>
      </c>
      <c r="AC80" cm="1">
        <f t="array" ref="AC80">INDEX(GMWSCEN!$A$2:$HJ$150,MATCH(1,(GMWSCEN!$HI$2:$HI$150=AC$3)*(GMWSCEN!$HJ$2:$HJ$150=AC$1),0),$B80-1973)</f>
        <v>248055</v>
      </c>
      <c r="AD80" cm="1">
        <f t="array" ref="AD80">INDEX(GMWSCEN!$A$2:$HJ$150,MATCH(1,(GMWSCEN!$HI$2:$HI$150=AD$3)*(GMWSCEN!$HJ$2:$HJ$150=AD$1),0),$B80-1973)</f>
        <v>369716.7</v>
      </c>
      <c r="AE80" cm="1">
        <f t="array" ref="AE80">INDEX(GMWSCEN!$A$2:$HJ$150,MATCH(1,(GMWSCEN!$HI$2:$HI$150=AE$3)*(GMWSCEN!$HJ$2:$HJ$150=AE$1),0),$B80-1973)</f>
        <v>65.898290000000003</v>
      </c>
      <c r="AF80" cm="1">
        <f t="array" ref="AF80">INDEX(GMWSCEN!$A$2:$HJ$150,MATCH(1,(GMWSCEN!$HI$2:$HI$150=AF$3)*(GMWSCEN!$HJ$2:$HJ$150=AF$1),0),$B80-1973)</f>
        <v>71.266670000000005</v>
      </c>
      <c r="AG80" cm="1">
        <f t="array" ref="AG80">INDEX(GMWSCEN!$A$2:$HJ$150,MATCH(1,(GMWSCEN!$HI$2:$HI$150=AG$3)*(GMWSCEN!$HJ$2:$HJ$150=AG$1),0),$B80-1973)</f>
        <v>7.5</v>
      </c>
      <c r="AH80" cm="1">
        <f t="array" ref="AH80">INDEX(GMWSCEN!$A$2:$HJ$150,MATCH(1,(GMWSCEN!$HI$2:$HI$150=AH$3)*(GMWSCEN!$HJ$2:$HJ$150=AH$1),0),$B80-1973)</f>
        <v>34070</v>
      </c>
      <c r="AI80" cm="1">
        <f t="array" ref="AI80">INDEX(GMWSCEN!$A$2:$HJ$150,MATCH(1,(GMWSCEN!$HI$2:$HI$150=AI$3)*(GMWSCEN!$HJ$2:$HJ$150=AI$1),0),$B80-1973)</f>
        <v>86.7</v>
      </c>
      <c r="AJ80" cm="1">
        <f t="array" ref="AJ80">INDEX(GMWSCEN!$A$2:$HJ$150,MATCH(1,(GMWSCEN!$HI$2:$HI$150=AJ$3)*(GMWSCEN!$HJ$2:$HJ$150=AJ$1),0),$B80-1973)</f>
        <v>29780</v>
      </c>
      <c r="AK80" cm="1">
        <f t="array" ref="AK80">INDEX(GMWSCEN!$A$2:$HJ$150,MATCH(1,(GMWSCEN!$HI$2:$HI$150=AK$3)*(GMWSCEN!$HJ$2:$HJ$150=AK$1),0),$B80-1973)</f>
        <v>6.3</v>
      </c>
      <c r="AL80" cm="1">
        <f t="array" ref="AL80">INDEX(GMWSCEN!$A$2:$HJ$150,MATCH(1,(GMWSCEN!$HI$2:$HI$150=AL$3)*(GMWSCEN!$HJ$2:$HJ$150=AL$1),0),$B80-1973)</f>
        <v>1.797104</v>
      </c>
      <c r="AM80" cm="1">
        <f t="array" ref="AM80">INDEX(GMWSCEN!$A$2:$HJ$150,MATCH(1,(GMWSCEN!$HI$2:$HI$150=AM$3)*(GMWSCEN!$HJ$2:$HJ$150=AM$1),0),$B80-1973)</f>
        <v>376421</v>
      </c>
      <c r="AN80" cm="1">
        <f t="array" ref="AN80">INDEX(GMWSCEN!$A$2:$HJ$150,MATCH(1,(GMWSCEN!$HI$2:$HI$150=AN$3)*(GMWSCEN!$HJ$2:$HJ$150=AN$1),0),$B80-1973)</f>
        <v>9252</v>
      </c>
      <c r="AO80" cm="1">
        <f t="array" ref="AO80">INDEX(GMWSCEN!$A$2:$HJ$150,MATCH(1,(GMWSCEN!$HI$2:$HI$150=AO$3)*(GMWSCEN!$HJ$2:$HJ$150=AO$1),0),$B80-1973)</f>
        <v>-9328</v>
      </c>
      <c r="AP80" cm="1">
        <f t="array" ref="AP80">INDEX(GMWSCEN!$A$2:$HJ$150,MATCH(1,(GMWSCEN!$HI$2:$HI$150=AP$3)*(GMWSCEN!$HJ$2:$HJ$150=AP$1),0),$B80-1973)</f>
        <v>80338</v>
      </c>
      <c r="AQ80" cm="1">
        <f t="array" ref="AQ80">INDEX(GMWSCEN!$A$2:$HJ$150,MATCH(1,(GMWSCEN!$HI$2:$HI$150=AQ$3)*(GMWSCEN!$HJ$2:$HJ$150=AQ$1),0),$B80-1973)</f>
        <v>-76</v>
      </c>
      <c r="AR80" cm="1">
        <f t="array" ref="AR80">INDEX(GMWSCEN!$A$2:$HJ$150,MATCH(1,(GMWSCEN!$HI$2:$HI$150=AR$3)*(GMWSCEN!$HJ$2:$HJ$150=AR$1),0),$B80-1973)</f>
        <v>5651</v>
      </c>
      <c r="AS80" cm="1">
        <f t="array" ref="AS80">INDEX(GMWSCEN!$A$2:$HJ$150,MATCH(1,(GMWSCEN!$HI$2:$HI$150=AS$3)*(GMWSCEN!$HJ$2:$HJ$150=AS$1),0),$B80-1973)</f>
        <v>76661</v>
      </c>
      <c r="AT80" cm="1">
        <f t="array" ref="AT80">INDEX(GMWSCEN!$A$2:$HJ$150,MATCH(1,(GMWSCEN!$HI$2:$HI$150=AT$3)*(GMWSCEN!$HJ$2:$HJ$150=AT$1),0),$B80-1973)</f>
        <v>367300</v>
      </c>
      <c r="AU80" cm="1">
        <f t="array" ref="AU80">INDEX(GMWSCEN!$A$2:$HJ$150,MATCH(1,(GMWSCEN!$HI$2:$HI$150=AU$3)*(GMWSCEN!$HJ$2:$HJ$150=AU$1),0),$B80-1973)</f>
        <v>248055</v>
      </c>
      <c r="AV80" cm="1">
        <f t="array" ref="AV80">INDEX(GMWSCEN!$A$2:$HJ$150,MATCH(1,(GMWSCEN!$HI$2:$HI$150=AV$3)*(GMWSCEN!$HJ$2:$HJ$150=AV$1),0),$B80-1973)</f>
        <v>369716.7</v>
      </c>
      <c r="AW80" cm="1">
        <f t="array" ref="AW80">INDEX(GMWSCEN!$A$2:$HJ$150,MATCH(1,(GMWSCEN!$HI$2:$HI$150=AW$3)*(GMWSCEN!$HJ$2:$HJ$150=AW$1),0),$B80-1973)</f>
        <v>65.898290000000003</v>
      </c>
      <c r="AX80" cm="1">
        <f t="array" ref="AX80">INDEX(GMWSCEN!$A$2:$HJ$150,MATCH(1,(GMWSCEN!$HI$2:$HI$150=AX$3)*(GMWSCEN!$HJ$2:$HJ$150=AX$1),0),$B80-1973)</f>
        <v>71.266670000000005</v>
      </c>
      <c r="AY80" cm="1">
        <f t="array" ref="AY80">INDEX(GMWSCEN!$A$2:$HJ$150,MATCH(1,(GMWSCEN!$HI$2:$HI$150=AY$3)*(GMWSCEN!$HJ$2:$HJ$150=AY$1),0),$B80-1973)</f>
        <v>7.5</v>
      </c>
      <c r="AZ80" cm="1">
        <f t="array" ref="AZ80">INDEX(GMWSCEN!$A$2:$HJ$150,MATCH(1,(GMWSCEN!$HI$2:$HI$150=AZ$3)*(GMWSCEN!$HJ$2:$HJ$150=AZ$1),0),$B80-1973)</f>
        <v>34070</v>
      </c>
      <c r="BA80" cm="1">
        <f t="array" ref="BA80">INDEX(GMWSCEN!$A$2:$HJ$150,MATCH(1,(GMWSCEN!$HI$2:$HI$150=BA$3)*(GMWSCEN!$HJ$2:$HJ$150=BA$1),0),$B80-1973)</f>
        <v>86.7</v>
      </c>
      <c r="BB80" cm="1">
        <f t="array" ref="BB80">INDEX(GMWSCEN!$A$2:$HJ$150,MATCH(1,(GMWSCEN!$HI$2:$HI$150=BB$3)*(GMWSCEN!$HJ$2:$HJ$150=BB$1),0),$B80-1973)</f>
        <v>29780</v>
      </c>
      <c r="BC80" cm="1">
        <f t="array" ref="BC80">INDEX(GMWSCEN!$A$2:$HJ$150,MATCH(1,(GMWSCEN!$HI$2:$HI$150=BC$3)*(GMWSCEN!$HJ$2:$HJ$150=BC$1),0),$B80-1973)</f>
        <v>6.3</v>
      </c>
      <c r="BD80" cm="1">
        <f t="array" ref="BD80">INDEX(GMWSCEN!$A$2:$HJ$150,MATCH(1,(GMWSCEN!$HI$2:$HI$150=BD$3)*(GMWSCEN!$HJ$2:$HJ$150=BD$1),0),$B80-1973)</f>
        <v>1.797104</v>
      </c>
      <c r="BE80" cm="1">
        <f t="array" ref="BE80">INDEX(GMWSCEN!$A$2:$HJ$150,MATCH(1,(GMWSCEN!$HI$2:$HI$150=BE$3)*(GMWSCEN!$HJ$2:$HJ$150=BE$1),0),$B80-1973)</f>
        <v>376421</v>
      </c>
      <c r="BF80" cm="1">
        <f t="array" ref="BF80">INDEX(GMWSCEN!$A$2:$HJ$150,MATCH(1,(GMWSCEN!$HI$2:$HI$150=BF$3)*(GMWSCEN!$HJ$2:$HJ$150=BF$1),0),$B80-1973)</f>
        <v>9252</v>
      </c>
      <c r="BG80" cm="1">
        <f t="array" ref="BG80">INDEX(GMWSCEN!$A$2:$HJ$150,MATCH(1,(GMWSCEN!$HI$2:$HI$150=BG$3)*(GMWSCEN!$HJ$2:$HJ$150=BG$1),0),$B80-1973)</f>
        <v>-9328</v>
      </c>
      <c r="BH80" cm="1">
        <f t="array" ref="BH80">INDEX(GMWSCEN!$A$2:$HJ$150,MATCH(1,(GMWSCEN!$HI$2:$HI$150=BH$3)*(GMWSCEN!$HJ$2:$HJ$150=BH$1),0),$B80-1973)</f>
        <v>80338</v>
      </c>
      <c r="BI80" cm="1">
        <f t="array" ref="BI80">INDEX(GMWSCEN!$A$2:$HJ$150,MATCH(1,(GMWSCEN!$HI$2:$HI$150=BI$3)*(GMWSCEN!$HJ$2:$HJ$150=BI$1),0),$B80-1973)</f>
        <v>-76</v>
      </c>
      <c r="BJ80" cm="1">
        <f t="array" ref="BJ80">INDEX(GMWSCEN!$A$2:$HJ$150,MATCH(1,(GMWSCEN!$HI$2:$HI$150=BJ$3)*(GMWSCEN!$HJ$2:$HJ$150=BJ$1),0),$B80-1973)</f>
        <v>5651</v>
      </c>
      <c r="BK80" cm="1">
        <f t="array" ref="BK80">INDEX(GMWSCEN!$A$2:$HJ$150,MATCH(1,(GMWSCEN!$HI$2:$HI$150=BK$3)*(GMWSCEN!$HJ$2:$HJ$150=BK$1),0),$B80-1973)</f>
        <v>76661</v>
      </c>
      <c r="BL80" cm="1">
        <f t="array" ref="BL80">INDEX(GMWSCEN!$A$2:$HJ$150,MATCH(1,(GMWSCEN!$HI$2:$HI$150=BL$3)*(GMWSCEN!$HJ$2:$HJ$150=BL$1),0),$B80-1973)</f>
        <v>367300</v>
      </c>
      <c r="BM80" cm="1">
        <f t="array" ref="BM80">INDEX(GMWSCEN!$A$2:$HJ$150,MATCH(1,(GMWSCEN!$HI$2:$HI$150=BM$3)*(GMWSCEN!$HJ$2:$HJ$150=BM$1),0),$B80-1973)</f>
        <v>248055</v>
      </c>
      <c r="BN80" cm="1">
        <f t="array" ref="BN80">INDEX(GMWSCEN!$A$2:$HJ$150,MATCH(1,(GMWSCEN!$HI$2:$HI$150=BN$3)*(GMWSCEN!$HJ$2:$HJ$150=BN$1),0),$B80-1973)</f>
        <v>369716.7</v>
      </c>
      <c r="BO80" cm="1">
        <f t="array" ref="BO80">INDEX(GMWSCEN!$A$2:$HJ$150,MATCH(1,(GMWSCEN!$HI$2:$HI$150=BO$3)*(GMWSCEN!$HJ$2:$HJ$150=BO$1),0),$B80-1973)</f>
        <v>65.898290000000003</v>
      </c>
      <c r="BP80" cm="1">
        <f t="array" ref="BP80">INDEX(GMWSCEN!$A$2:$HJ$150,MATCH(1,(GMWSCEN!$HI$2:$HI$150=BP$3)*(GMWSCEN!$HJ$2:$HJ$150=BP$1),0),$B80-1973)</f>
        <v>71.266670000000005</v>
      </c>
      <c r="BQ80" cm="1">
        <f t="array" ref="BQ80">INDEX(GMWSCEN!$A$2:$HJ$150,MATCH(1,(GMWSCEN!$HI$2:$HI$150=BQ$3)*(GMWSCEN!$HJ$2:$HJ$150=BQ$1),0),$B80-1973)</f>
        <v>7.5</v>
      </c>
      <c r="BR80" cm="1">
        <f t="array" ref="BR80">INDEX(GMWSCEN!$A$2:$HJ$150,MATCH(1,(GMWSCEN!$HI$2:$HI$150=BR$3)*(GMWSCEN!$HJ$2:$HJ$150=BR$1),0),$B80-1973)</f>
        <v>34070</v>
      </c>
      <c r="BS80" cm="1">
        <f t="array" ref="BS80">INDEX(GMWSCEN!$A$2:$HJ$150,MATCH(1,(GMWSCEN!$HI$2:$HI$150=BS$3)*(GMWSCEN!$HJ$2:$HJ$150=BS$1),0),$B80-1973)</f>
        <v>86.7</v>
      </c>
      <c r="BT80" cm="1">
        <f t="array" ref="BT80">INDEX(GMWSCEN!$A$2:$HJ$150,MATCH(1,(GMWSCEN!$HI$2:$HI$150=BT$3)*(GMWSCEN!$HJ$2:$HJ$150=BT$1),0),$B80-1973)</f>
        <v>29780</v>
      </c>
      <c r="BU80" cm="1">
        <f t="array" ref="BU80">INDEX(GMWSCEN!$A$2:$HJ$150,MATCH(1,(GMWSCEN!$HI$2:$HI$150=BU$3)*(GMWSCEN!$HJ$2:$HJ$150=BU$1),0),$B80-1973)</f>
        <v>6.3</v>
      </c>
      <c r="BV80" cm="1">
        <f t="array" ref="BV80">INDEX(GMWSCEN!$A$2:$HJ$150,MATCH(1,(GMWSCEN!$HI$2:$HI$150=BV$3)*(GMWSCEN!$HJ$2:$HJ$150=BV$1),0),$B80-1973)</f>
        <v>1.797104</v>
      </c>
      <c r="BY80">
        <f t="shared" si="77"/>
        <v>1998</v>
      </c>
    </row>
    <row r="81" spans="1:78">
      <c r="B81">
        <f t="shared" si="75"/>
        <v>2054</v>
      </c>
      <c r="C81" cm="1">
        <f t="array" ref="C81">INDEX(GMWSCEN!$A$2:$HJ$150,MATCH(1,(GMWSCEN!$HI$2:$HI$150=C$3)*(GMWSCEN!$HJ$2:$HJ$150=C$1),0),$B81-1973)</f>
        <v>377650</v>
      </c>
      <c r="D81" cm="1">
        <f t="array" ref="D81">INDEX(GMWSCEN!$A$2:$HJ$150,MATCH(1,(GMWSCEN!$HI$2:$HI$150=D$3)*(GMWSCEN!$HJ$2:$HJ$150=D$1),0),$B81-1973)</f>
        <v>1161</v>
      </c>
      <c r="E81" cm="1">
        <f t="array" ref="E81">INDEX(GMWSCEN!$A$2:$HJ$150,MATCH(1,(GMWSCEN!$HI$2:$HI$150=E$3)*(GMWSCEN!$HJ$2:$HJ$150=E$1),0),$B81-1973)</f>
        <v>-483</v>
      </c>
      <c r="F81" cm="1">
        <f t="array" ref="F81">INDEX(GMWSCEN!$A$2:$HJ$150,MATCH(1,(GMWSCEN!$HI$2:$HI$150=F$3)*(GMWSCEN!$HJ$2:$HJ$150=F$1),0),$B81-1973)</f>
        <v>81050</v>
      </c>
      <c r="G81" cm="1">
        <f t="array" ref="G81">INDEX(GMWSCEN!$A$2:$HJ$150,MATCH(1,(GMWSCEN!$HI$2:$HI$150=G$3)*(GMWSCEN!$HJ$2:$HJ$150=G$1),0),$B81-1973)</f>
        <v>678</v>
      </c>
      <c r="H81" cm="1">
        <f t="array" ref="H81">INDEX(GMWSCEN!$A$2:$HJ$150,MATCH(1,(GMWSCEN!$HI$2:$HI$150=H$3)*(GMWSCEN!$HJ$2:$HJ$150=H$1),0),$B81-1973)</f>
        <v>5709</v>
      </c>
      <c r="I81" cm="1">
        <f t="array" ref="I81">INDEX(GMWSCEN!$A$2:$HJ$150,MATCH(1,(GMWSCEN!$HI$2:$HI$150=I$3)*(GMWSCEN!$HJ$2:$HJ$150=I$1),0),$B81-1973)</f>
        <v>86276</v>
      </c>
      <c r="J81" cm="1">
        <f t="array" ref="J81">INDEX(GMWSCEN!$A$2:$HJ$150,MATCH(1,(GMWSCEN!$HI$2:$HI$150=J$3)*(GMWSCEN!$HJ$2:$HJ$150=J$1),0),$B81-1973)</f>
        <v>366100</v>
      </c>
      <c r="K81" cm="1">
        <f t="array" ref="K81">INDEX(GMWSCEN!$A$2:$HJ$150,MATCH(1,(GMWSCEN!$HI$2:$HI$150=K$3)*(GMWSCEN!$HJ$2:$HJ$150=K$1),0),$B81-1973)</f>
        <v>250789</v>
      </c>
      <c r="L81" cm="1">
        <f t="array" ref="L81">INDEX(GMWSCEN!$A$2:$HJ$150,MATCH(1,(GMWSCEN!$HI$2:$HI$150=L$3)*(GMWSCEN!$HJ$2:$HJ$150=L$1),0),$B81-1973)</f>
        <v>371966.7</v>
      </c>
      <c r="M81" cm="1">
        <f t="array" ref="M81">INDEX(GMWSCEN!$A$2:$HJ$150,MATCH(1,(GMWSCEN!$HI$2:$HI$150=M$3)*(GMWSCEN!$HJ$2:$HJ$150=M$1),0),$B81-1973)</f>
        <v>66.407780000000002</v>
      </c>
      <c r="N81" cm="1">
        <f t="array" ref="N81">INDEX(GMWSCEN!$A$2:$HJ$150,MATCH(1,(GMWSCEN!$HI$2:$HI$150=N$3)*(GMWSCEN!$HJ$2:$HJ$150=N$1),0),$B81-1973)</f>
        <v>71.233329999999995</v>
      </c>
      <c r="O81" cm="1">
        <f t="array" ref="O81">INDEX(GMWSCEN!$A$2:$HJ$150,MATCH(1,(GMWSCEN!$HI$2:$HI$150=O$3)*(GMWSCEN!$HJ$2:$HJ$150=O$1),0),$B81-1973)</f>
        <v>7.5</v>
      </c>
      <c r="P81" cm="1">
        <f t="array" ref="P81">INDEX(GMWSCEN!$A$2:$HJ$150,MATCH(1,(GMWSCEN!$HI$2:$HI$150=P$3)*(GMWSCEN!$HJ$2:$HJ$150=P$1),0),$B81-1973)</f>
        <v>34252</v>
      </c>
      <c r="Q81" cm="1">
        <f t="array" ref="Q81">INDEX(GMWSCEN!$A$2:$HJ$150,MATCH(1,(GMWSCEN!$HI$2:$HI$150=Q$3)*(GMWSCEN!$HJ$2:$HJ$150=Q$1),0),$B81-1973)</f>
        <v>86.8</v>
      </c>
      <c r="R81" cm="1">
        <f t="array" ref="R81">INDEX(GMWSCEN!$A$2:$HJ$150,MATCH(1,(GMWSCEN!$HI$2:$HI$150=R$3)*(GMWSCEN!$HJ$2:$HJ$150=R$1),0),$B81-1973)</f>
        <v>29989</v>
      </c>
      <c r="S81" cm="1">
        <f t="array" ref="S81">INDEX(GMWSCEN!$A$2:$HJ$150,MATCH(1,(GMWSCEN!$HI$2:$HI$150=S$3)*(GMWSCEN!$HJ$2:$HJ$150=S$1),0),$B81-1973)</f>
        <v>6.2</v>
      </c>
      <c r="T81" cm="1">
        <f t="array" ref="T81">INDEX(GMWSCEN!$A$2:$HJ$150,MATCH(1,(GMWSCEN!$HI$2:$HI$150=T$3)*(GMWSCEN!$HJ$2:$HJ$150=T$1),0),$B81-1973)</f>
        <v>1.5163420000000001</v>
      </c>
      <c r="U81" cm="1">
        <f t="array" ref="U81">INDEX(GMWSCEN!$A$2:$HJ$150,MATCH(1,(GMWSCEN!$HI$2:$HI$150=U$3)*(GMWSCEN!$HJ$2:$HJ$150=U$1),0),$B81-1973)</f>
        <v>377650</v>
      </c>
      <c r="V81" cm="1">
        <f t="array" ref="V81">INDEX(GMWSCEN!$A$2:$HJ$150,MATCH(1,(GMWSCEN!$HI$2:$HI$150=V$3)*(GMWSCEN!$HJ$2:$HJ$150=V$1),0),$B81-1973)</f>
        <v>1161</v>
      </c>
      <c r="W81" cm="1">
        <f t="array" ref="W81">INDEX(GMWSCEN!$A$2:$HJ$150,MATCH(1,(GMWSCEN!$HI$2:$HI$150=W$3)*(GMWSCEN!$HJ$2:$HJ$150=W$1),0),$B81-1973)</f>
        <v>-483</v>
      </c>
      <c r="X81" cm="1">
        <f t="array" ref="X81">INDEX(GMWSCEN!$A$2:$HJ$150,MATCH(1,(GMWSCEN!$HI$2:$HI$150=X$3)*(GMWSCEN!$HJ$2:$HJ$150=X$1),0),$B81-1973)</f>
        <v>81050</v>
      </c>
      <c r="Y81" cm="1">
        <f t="array" ref="Y81">INDEX(GMWSCEN!$A$2:$HJ$150,MATCH(1,(GMWSCEN!$HI$2:$HI$150=Y$3)*(GMWSCEN!$HJ$2:$HJ$150=Y$1),0),$B81-1973)</f>
        <v>678</v>
      </c>
      <c r="Z81" cm="1">
        <f t="array" ref="Z81">INDEX(GMWSCEN!$A$2:$HJ$150,MATCH(1,(GMWSCEN!$HI$2:$HI$150=Z$3)*(GMWSCEN!$HJ$2:$HJ$150=Z$1),0),$B81-1973)</f>
        <v>5709</v>
      </c>
      <c r="AA81" cm="1">
        <f t="array" ref="AA81">INDEX(GMWSCEN!$A$2:$HJ$150,MATCH(1,(GMWSCEN!$HI$2:$HI$150=AA$3)*(GMWSCEN!$HJ$2:$HJ$150=AA$1),0),$B81-1973)</f>
        <v>86276</v>
      </c>
      <c r="AB81" cm="1">
        <f t="array" ref="AB81">INDEX(GMWSCEN!$A$2:$HJ$150,MATCH(1,(GMWSCEN!$HI$2:$HI$150=AB$3)*(GMWSCEN!$HJ$2:$HJ$150=AB$1),0),$B81-1973)</f>
        <v>366100</v>
      </c>
      <c r="AC81" cm="1">
        <f t="array" ref="AC81">INDEX(GMWSCEN!$A$2:$HJ$150,MATCH(1,(GMWSCEN!$HI$2:$HI$150=AC$3)*(GMWSCEN!$HJ$2:$HJ$150=AC$1),0),$B81-1973)</f>
        <v>250789</v>
      </c>
      <c r="AD81" cm="1">
        <f t="array" ref="AD81">INDEX(GMWSCEN!$A$2:$HJ$150,MATCH(1,(GMWSCEN!$HI$2:$HI$150=AD$3)*(GMWSCEN!$HJ$2:$HJ$150=AD$1),0),$B81-1973)</f>
        <v>371966.7</v>
      </c>
      <c r="AE81" cm="1">
        <f t="array" ref="AE81">INDEX(GMWSCEN!$A$2:$HJ$150,MATCH(1,(GMWSCEN!$HI$2:$HI$150=AE$3)*(GMWSCEN!$HJ$2:$HJ$150=AE$1),0),$B81-1973)</f>
        <v>66.407780000000002</v>
      </c>
      <c r="AF81" cm="1">
        <f t="array" ref="AF81">INDEX(GMWSCEN!$A$2:$HJ$150,MATCH(1,(GMWSCEN!$HI$2:$HI$150=AF$3)*(GMWSCEN!$HJ$2:$HJ$150=AF$1),0),$B81-1973)</f>
        <v>71.233329999999995</v>
      </c>
      <c r="AG81" cm="1">
        <f t="array" ref="AG81">INDEX(GMWSCEN!$A$2:$HJ$150,MATCH(1,(GMWSCEN!$HI$2:$HI$150=AG$3)*(GMWSCEN!$HJ$2:$HJ$150=AG$1),0),$B81-1973)</f>
        <v>7.5</v>
      </c>
      <c r="AH81" cm="1">
        <f t="array" ref="AH81">INDEX(GMWSCEN!$A$2:$HJ$150,MATCH(1,(GMWSCEN!$HI$2:$HI$150=AH$3)*(GMWSCEN!$HJ$2:$HJ$150=AH$1),0),$B81-1973)</f>
        <v>34252</v>
      </c>
      <c r="AI81" cm="1">
        <f t="array" ref="AI81">INDEX(GMWSCEN!$A$2:$HJ$150,MATCH(1,(GMWSCEN!$HI$2:$HI$150=AI$3)*(GMWSCEN!$HJ$2:$HJ$150=AI$1),0),$B81-1973)</f>
        <v>86.8</v>
      </c>
      <c r="AJ81" cm="1">
        <f t="array" ref="AJ81">INDEX(GMWSCEN!$A$2:$HJ$150,MATCH(1,(GMWSCEN!$HI$2:$HI$150=AJ$3)*(GMWSCEN!$HJ$2:$HJ$150=AJ$1),0),$B81-1973)</f>
        <v>29989</v>
      </c>
      <c r="AK81" cm="1">
        <f t="array" ref="AK81">INDEX(GMWSCEN!$A$2:$HJ$150,MATCH(1,(GMWSCEN!$HI$2:$HI$150=AK$3)*(GMWSCEN!$HJ$2:$HJ$150=AK$1),0),$B81-1973)</f>
        <v>6.2</v>
      </c>
      <c r="AL81" cm="1">
        <f t="array" ref="AL81">INDEX(GMWSCEN!$A$2:$HJ$150,MATCH(1,(GMWSCEN!$HI$2:$HI$150=AL$3)*(GMWSCEN!$HJ$2:$HJ$150=AL$1),0),$B81-1973)</f>
        <v>1.5163420000000001</v>
      </c>
      <c r="AM81" cm="1">
        <f t="array" ref="AM81">INDEX(GMWSCEN!$A$2:$HJ$150,MATCH(1,(GMWSCEN!$HI$2:$HI$150=AM$3)*(GMWSCEN!$HJ$2:$HJ$150=AM$1),0),$B81-1973)</f>
        <v>377650</v>
      </c>
      <c r="AN81" cm="1">
        <f t="array" ref="AN81">INDEX(GMWSCEN!$A$2:$HJ$150,MATCH(1,(GMWSCEN!$HI$2:$HI$150=AN$3)*(GMWSCEN!$HJ$2:$HJ$150=AN$1),0),$B81-1973)</f>
        <v>1161</v>
      </c>
      <c r="AO81" cm="1">
        <f t="array" ref="AO81">INDEX(GMWSCEN!$A$2:$HJ$150,MATCH(1,(GMWSCEN!$HI$2:$HI$150=AO$3)*(GMWSCEN!$HJ$2:$HJ$150=AO$1),0),$B81-1973)</f>
        <v>-483</v>
      </c>
      <c r="AP81" cm="1">
        <f t="array" ref="AP81">INDEX(GMWSCEN!$A$2:$HJ$150,MATCH(1,(GMWSCEN!$HI$2:$HI$150=AP$3)*(GMWSCEN!$HJ$2:$HJ$150=AP$1),0),$B81-1973)</f>
        <v>81050</v>
      </c>
      <c r="AQ81" cm="1">
        <f t="array" ref="AQ81">INDEX(GMWSCEN!$A$2:$HJ$150,MATCH(1,(GMWSCEN!$HI$2:$HI$150=AQ$3)*(GMWSCEN!$HJ$2:$HJ$150=AQ$1),0),$B81-1973)</f>
        <v>678</v>
      </c>
      <c r="AR81" cm="1">
        <f t="array" ref="AR81">INDEX(GMWSCEN!$A$2:$HJ$150,MATCH(1,(GMWSCEN!$HI$2:$HI$150=AR$3)*(GMWSCEN!$HJ$2:$HJ$150=AR$1),0),$B81-1973)</f>
        <v>5709</v>
      </c>
      <c r="AS81" cm="1">
        <f t="array" ref="AS81">INDEX(GMWSCEN!$A$2:$HJ$150,MATCH(1,(GMWSCEN!$HI$2:$HI$150=AS$3)*(GMWSCEN!$HJ$2:$HJ$150=AS$1),0),$B81-1973)</f>
        <v>86276</v>
      </c>
      <c r="AT81" cm="1">
        <f t="array" ref="AT81">INDEX(GMWSCEN!$A$2:$HJ$150,MATCH(1,(GMWSCEN!$HI$2:$HI$150=AT$3)*(GMWSCEN!$HJ$2:$HJ$150=AT$1),0),$B81-1973)</f>
        <v>366100</v>
      </c>
      <c r="AU81" cm="1">
        <f t="array" ref="AU81">INDEX(GMWSCEN!$A$2:$HJ$150,MATCH(1,(GMWSCEN!$HI$2:$HI$150=AU$3)*(GMWSCEN!$HJ$2:$HJ$150=AU$1),0),$B81-1973)</f>
        <v>250789</v>
      </c>
      <c r="AV81" cm="1">
        <f t="array" ref="AV81">INDEX(GMWSCEN!$A$2:$HJ$150,MATCH(1,(GMWSCEN!$HI$2:$HI$150=AV$3)*(GMWSCEN!$HJ$2:$HJ$150=AV$1),0),$B81-1973)</f>
        <v>371966.7</v>
      </c>
      <c r="AW81" cm="1">
        <f t="array" ref="AW81">INDEX(GMWSCEN!$A$2:$HJ$150,MATCH(1,(GMWSCEN!$HI$2:$HI$150=AW$3)*(GMWSCEN!$HJ$2:$HJ$150=AW$1),0),$B81-1973)</f>
        <v>66.407780000000002</v>
      </c>
      <c r="AX81" cm="1">
        <f t="array" ref="AX81">INDEX(GMWSCEN!$A$2:$HJ$150,MATCH(1,(GMWSCEN!$HI$2:$HI$150=AX$3)*(GMWSCEN!$HJ$2:$HJ$150=AX$1),0),$B81-1973)</f>
        <v>71.233329999999995</v>
      </c>
      <c r="AY81" cm="1">
        <f t="array" ref="AY81">INDEX(GMWSCEN!$A$2:$HJ$150,MATCH(1,(GMWSCEN!$HI$2:$HI$150=AY$3)*(GMWSCEN!$HJ$2:$HJ$150=AY$1),0),$B81-1973)</f>
        <v>7.5</v>
      </c>
      <c r="AZ81" cm="1">
        <f t="array" ref="AZ81">INDEX(GMWSCEN!$A$2:$HJ$150,MATCH(1,(GMWSCEN!$HI$2:$HI$150=AZ$3)*(GMWSCEN!$HJ$2:$HJ$150=AZ$1),0),$B81-1973)</f>
        <v>34252</v>
      </c>
      <c r="BA81" cm="1">
        <f t="array" ref="BA81">INDEX(GMWSCEN!$A$2:$HJ$150,MATCH(1,(GMWSCEN!$HI$2:$HI$150=BA$3)*(GMWSCEN!$HJ$2:$HJ$150=BA$1),0),$B81-1973)</f>
        <v>86.8</v>
      </c>
      <c r="BB81" cm="1">
        <f t="array" ref="BB81">INDEX(GMWSCEN!$A$2:$HJ$150,MATCH(1,(GMWSCEN!$HI$2:$HI$150=BB$3)*(GMWSCEN!$HJ$2:$HJ$150=BB$1),0),$B81-1973)</f>
        <v>29989</v>
      </c>
      <c r="BC81" cm="1">
        <f t="array" ref="BC81">INDEX(GMWSCEN!$A$2:$HJ$150,MATCH(1,(GMWSCEN!$HI$2:$HI$150=BC$3)*(GMWSCEN!$HJ$2:$HJ$150=BC$1),0),$B81-1973)</f>
        <v>6.2</v>
      </c>
      <c r="BD81" cm="1">
        <f t="array" ref="BD81">INDEX(GMWSCEN!$A$2:$HJ$150,MATCH(1,(GMWSCEN!$HI$2:$HI$150=BD$3)*(GMWSCEN!$HJ$2:$HJ$150=BD$1),0),$B81-1973)</f>
        <v>1.5163420000000001</v>
      </c>
      <c r="BE81" cm="1">
        <f t="array" ref="BE81">INDEX(GMWSCEN!$A$2:$HJ$150,MATCH(1,(GMWSCEN!$HI$2:$HI$150=BE$3)*(GMWSCEN!$HJ$2:$HJ$150=BE$1),0),$B81-1973)</f>
        <v>377650</v>
      </c>
      <c r="BF81" cm="1">
        <f t="array" ref="BF81">INDEX(GMWSCEN!$A$2:$HJ$150,MATCH(1,(GMWSCEN!$HI$2:$HI$150=BF$3)*(GMWSCEN!$HJ$2:$HJ$150=BF$1),0),$B81-1973)</f>
        <v>1161</v>
      </c>
      <c r="BG81" cm="1">
        <f t="array" ref="BG81">INDEX(GMWSCEN!$A$2:$HJ$150,MATCH(1,(GMWSCEN!$HI$2:$HI$150=BG$3)*(GMWSCEN!$HJ$2:$HJ$150=BG$1),0),$B81-1973)</f>
        <v>-483</v>
      </c>
      <c r="BH81" cm="1">
        <f t="array" ref="BH81">INDEX(GMWSCEN!$A$2:$HJ$150,MATCH(1,(GMWSCEN!$HI$2:$HI$150=BH$3)*(GMWSCEN!$HJ$2:$HJ$150=BH$1),0),$B81-1973)</f>
        <v>81050</v>
      </c>
      <c r="BI81" cm="1">
        <f t="array" ref="BI81">INDEX(GMWSCEN!$A$2:$HJ$150,MATCH(1,(GMWSCEN!$HI$2:$HI$150=BI$3)*(GMWSCEN!$HJ$2:$HJ$150=BI$1),0),$B81-1973)</f>
        <v>678</v>
      </c>
      <c r="BJ81" cm="1">
        <f t="array" ref="BJ81">INDEX(GMWSCEN!$A$2:$HJ$150,MATCH(1,(GMWSCEN!$HI$2:$HI$150=BJ$3)*(GMWSCEN!$HJ$2:$HJ$150=BJ$1),0),$B81-1973)</f>
        <v>5709</v>
      </c>
      <c r="BK81" cm="1">
        <f t="array" ref="BK81">INDEX(GMWSCEN!$A$2:$HJ$150,MATCH(1,(GMWSCEN!$HI$2:$HI$150=BK$3)*(GMWSCEN!$HJ$2:$HJ$150=BK$1),0),$B81-1973)</f>
        <v>86276</v>
      </c>
      <c r="BL81" cm="1">
        <f t="array" ref="BL81">INDEX(GMWSCEN!$A$2:$HJ$150,MATCH(1,(GMWSCEN!$HI$2:$HI$150=BL$3)*(GMWSCEN!$HJ$2:$HJ$150=BL$1),0),$B81-1973)</f>
        <v>366100</v>
      </c>
      <c r="BM81" cm="1">
        <f t="array" ref="BM81">INDEX(GMWSCEN!$A$2:$HJ$150,MATCH(1,(GMWSCEN!$HI$2:$HI$150=BM$3)*(GMWSCEN!$HJ$2:$HJ$150=BM$1),0),$B81-1973)</f>
        <v>250789</v>
      </c>
      <c r="BN81" cm="1">
        <f t="array" ref="BN81">INDEX(GMWSCEN!$A$2:$HJ$150,MATCH(1,(GMWSCEN!$HI$2:$HI$150=BN$3)*(GMWSCEN!$HJ$2:$HJ$150=BN$1),0),$B81-1973)</f>
        <v>371966.7</v>
      </c>
      <c r="BO81" cm="1">
        <f t="array" ref="BO81">INDEX(GMWSCEN!$A$2:$HJ$150,MATCH(1,(GMWSCEN!$HI$2:$HI$150=BO$3)*(GMWSCEN!$HJ$2:$HJ$150=BO$1),0),$B81-1973)</f>
        <v>66.407780000000002</v>
      </c>
      <c r="BP81" cm="1">
        <f t="array" ref="BP81">INDEX(GMWSCEN!$A$2:$HJ$150,MATCH(1,(GMWSCEN!$HI$2:$HI$150=BP$3)*(GMWSCEN!$HJ$2:$HJ$150=BP$1),0),$B81-1973)</f>
        <v>71.233329999999995</v>
      </c>
      <c r="BQ81" cm="1">
        <f t="array" ref="BQ81">INDEX(GMWSCEN!$A$2:$HJ$150,MATCH(1,(GMWSCEN!$HI$2:$HI$150=BQ$3)*(GMWSCEN!$HJ$2:$HJ$150=BQ$1),0),$B81-1973)</f>
        <v>7.5</v>
      </c>
      <c r="BR81" cm="1">
        <f t="array" ref="BR81">INDEX(GMWSCEN!$A$2:$HJ$150,MATCH(1,(GMWSCEN!$HI$2:$HI$150=BR$3)*(GMWSCEN!$HJ$2:$HJ$150=BR$1),0),$B81-1973)</f>
        <v>34252</v>
      </c>
      <c r="BS81" cm="1">
        <f t="array" ref="BS81">INDEX(GMWSCEN!$A$2:$HJ$150,MATCH(1,(GMWSCEN!$HI$2:$HI$150=BS$3)*(GMWSCEN!$HJ$2:$HJ$150=BS$1),0),$B81-1973)</f>
        <v>86.8</v>
      </c>
      <c r="BT81" cm="1">
        <f t="array" ref="BT81">INDEX(GMWSCEN!$A$2:$HJ$150,MATCH(1,(GMWSCEN!$HI$2:$HI$150=BT$3)*(GMWSCEN!$HJ$2:$HJ$150=BT$1),0),$B81-1973)</f>
        <v>29989</v>
      </c>
      <c r="BU81" cm="1">
        <f t="array" ref="BU81">INDEX(GMWSCEN!$A$2:$HJ$150,MATCH(1,(GMWSCEN!$HI$2:$HI$150=BU$3)*(GMWSCEN!$HJ$2:$HJ$150=BU$1),0),$B81-1973)</f>
        <v>6.2</v>
      </c>
      <c r="BV81" cm="1">
        <f t="array" ref="BV81">INDEX(GMWSCEN!$A$2:$HJ$150,MATCH(1,(GMWSCEN!$HI$2:$HI$150=BV$3)*(GMWSCEN!$HJ$2:$HJ$150=BV$1),0),$B81-1973)</f>
        <v>1.5163420000000001</v>
      </c>
      <c r="BY81">
        <f t="shared" si="77"/>
        <v>1998</v>
      </c>
    </row>
    <row r="82" spans="1:78">
      <c r="B82">
        <f t="shared" si="75"/>
        <v>2055</v>
      </c>
      <c r="C82" cm="1">
        <f t="array" ref="C82">INDEX(GMWSCEN!$A$2:$HJ$150,MATCH(1,(GMWSCEN!$HI$2:$HI$150=C$3)*(GMWSCEN!$HJ$2:$HJ$150=C$1),0),$B82-1973)</f>
        <v>380155</v>
      </c>
      <c r="D82" cm="1">
        <f t="array" ref="D82">INDEX(GMWSCEN!$A$2:$HJ$150,MATCH(1,(GMWSCEN!$HI$2:$HI$150=D$3)*(GMWSCEN!$HJ$2:$HJ$150=D$1),0),$B82-1973)</f>
        <v>-2326</v>
      </c>
      <c r="E82" cm="1">
        <f t="array" ref="E82">INDEX(GMWSCEN!$A$2:$HJ$150,MATCH(1,(GMWSCEN!$HI$2:$HI$150=E$3)*(GMWSCEN!$HJ$2:$HJ$150=E$1),0),$B82-1973)</f>
        <v>3545</v>
      </c>
      <c r="F82" cm="1">
        <f t="array" ref="F82">INDEX(GMWSCEN!$A$2:$HJ$150,MATCH(1,(GMWSCEN!$HI$2:$HI$150=F$3)*(GMWSCEN!$HJ$2:$HJ$150=F$1),0),$B82-1973)</f>
        <v>83837</v>
      </c>
      <c r="G82" cm="1">
        <f t="array" ref="G82">INDEX(GMWSCEN!$A$2:$HJ$150,MATCH(1,(GMWSCEN!$HI$2:$HI$150=G$3)*(GMWSCEN!$HJ$2:$HJ$150=G$1),0),$B82-1973)</f>
        <v>1219</v>
      </c>
      <c r="H82" cm="1">
        <f t="array" ref="H82">INDEX(GMWSCEN!$A$2:$HJ$150,MATCH(1,(GMWSCEN!$HI$2:$HI$150=H$3)*(GMWSCEN!$HJ$2:$HJ$150=H$1),0),$B82-1973)</f>
        <v>5775</v>
      </c>
      <c r="I82" cm="1">
        <f t="array" ref="I82">INDEX(GMWSCEN!$A$2:$HJ$150,MATCH(1,(GMWSCEN!$HI$2:$HI$150=I$3)*(GMWSCEN!$HJ$2:$HJ$150=I$1),0),$B82-1973)</f>
        <v>93157</v>
      </c>
      <c r="J82" cm="1">
        <f t="array" ref="J82">INDEX(GMWSCEN!$A$2:$HJ$150,MATCH(1,(GMWSCEN!$HI$2:$HI$150=J$3)*(GMWSCEN!$HJ$2:$HJ$150=J$1),0),$B82-1973)</f>
        <v>364300</v>
      </c>
      <c r="K82" cm="1">
        <f t="array" ref="K82">INDEX(GMWSCEN!$A$2:$HJ$150,MATCH(1,(GMWSCEN!$HI$2:$HI$150=K$3)*(GMWSCEN!$HJ$2:$HJ$150=K$1),0),$B82-1973)</f>
        <v>253813</v>
      </c>
      <c r="L82" cm="1">
        <f t="array" ref="L82">INDEX(GMWSCEN!$A$2:$HJ$150,MATCH(1,(GMWSCEN!$HI$2:$HI$150=L$3)*(GMWSCEN!$HJ$2:$HJ$150=L$1),0),$B82-1973)</f>
        <v>372701.1</v>
      </c>
      <c r="M82" cm="1">
        <f t="array" ref="M82">INDEX(GMWSCEN!$A$2:$HJ$150,MATCH(1,(GMWSCEN!$HI$2:$HI$150=M$3)*(GMWSCEN!$HJ$2:$HJ$150=M$1),0),$B82-1973)</f>
        <v>66.765659999999997</v>
      </c>
      <c r="N82" cm="1">
        <f t="array" ref="N82">INDEX(GMWSCEN!$A$2:$HJ$150,MATCH(1,(GMWSCEN!$HI$2:$HI$150=N$3)*(GMWSCEN!$HJ$2:$HJ$150=N$1),0),$B82-1973)</f>
        <v>71.633330000000001</v>
      </c>
      <c r="O82" cm="1">
        <f t="array" ref="O82">INDEX(GMWSCEN!$A$2:$HJ$150,MATCH(1,(GMWSCEN!$HI$2:$HI$150=O$3)*(GMWSCEN!$HJ$2:$HJ$150=O$1),0),$B82-1973)</f>
        <v>6.25</v>
      </c>
      <c r="P82" cm="1">
        <f t="array" ref="P82">INDEX(GMWSCEN!$A$2:$HJ$150,MATCH(1,(GMWSCEN!$HI$2:$HI$150=P$3)*(GMWSCEN!$HJ$2:$HJ$150=P$1),0),$B82-1973)</f>
        <v>34374</v>
      </c>
      <c r="Q82" cm="1">
        <f t="array" ref="Q82">INDEX(GMWSCEN!$A$2:$HJ$150,MATCH(1,(GMWSCEN!$HI$2:$HI$150=Q$3)*(GMWSCEN!$HJ$2:$HJ$150=Q$1),0),$B82-1973)</f>
        <v>87.4</v>
      </c>
      <c r="R82" cm="1">
        <f t="array" ref="R82">INDEX(GMWSCEN!$A$2:$HJ$150,MATCH(1,(GMWSCEN!$HI$2:$HI$150=R$3)*(GMWSCEN!$HJ$2:$HJ$150=R$1),0),$B82-1973)</f>
        <v>30708</v>
      </c>
      <c r="S82" cm="1">
        <f t="array" ref="S82">INDEX(GMWSCEN!$A$2:$HJ$150,MATCH(1,(GMWSCEN!$HI$2:$HI$150=S$3)*(GMWSCEN!$HJ$2:$HJ$150=S$1),0),$B82-1973)</f>
        <v>6.1</v>
      </c>
      <c r="T82" cm="1">
        <f t="array" ref="T82">INDEX(GMWSCEN!$A$2:$HJ$150,MATCH(1,(GMWSCEN!$HI$2:$HI$150=T$3)*(GMWSCEN!$HJ$2:$HJ$150=T$1),0),$B82-1973)</f>
        <v>1.9802090000000001</v>
      </c>
      <c r="U82" cm="1">
        <f t="array" ref="U82">INDEX(GMWSCEN!$A$2:$HJ$150,MATCH(1,(GMWSCEN!$HI$2:$HI$150=U$3)*(GMWSCEN!$HJ$2:$HJ$150=U$1),0),$B82-1973)</f>
        <v>380155</v>
      </c>
      <c r="V82" cm="1">
        <f t="array" ref="V82">INDEX(GMWSCEN!$A$2:$HJ$150,MATCH(1,(GMWSCEN!$HI$2:$HI$150=V$3)*(GMWSCEN!$HJ$2:$HJ$150=V$1),0),$B82-1973)</f>
        <v>-2326</v>
      </c>
      <c r="W82" cm="1">
        <f t="array" ref="W82">INDEX(GMWSCEN!$A$2:$HJ$150,MATCH(1,(GMWSCEN!$HI$2:$HI$150=W$3)*(GMWSCEN!$HJ$2:$HJ$150=W$1),0),$B82-1973)</f>
        <v>3545</v>
      </c>
      <c r="X82" cm="1">
        <f t="array" ref="X82">INDEX(GMWSCEN!$A$2:$HJ$150,MATCH(1,(GMWSCEN!$HI$2:$HI$150=X$3)*(GMWSCEN!$HJ$2:$HJ$150=X$1),0),$B82-1973)</f>
        <v>83837</v>
      </c>
      <c r="Y82" cm="1">
        <f t="array" ref="Y82">INDEX(GMWSCEN!$A$2:$HJ$150,MATCH(1,(GMWSCEN!$HI$2:$HI$150=Y$3)*(GMWSCEN!$HJ$2:$HJ$150=Y$1),0),$B82-1973)</f>
        <v>1219</v>
      </c>
      <c r="Z82" cm="1">
        <f t="array" ref="Z82">INDEX(GMWSCEN!$A$2:$HJ$150,MATCH(1,(GMWSCEN!$HI$2:$HI$150=Z$3)*(GMWSCEN!$HJ$2:$HJ$150=Z$1),0),$B82-1973)</f>
        <v>5775</v>
      </c>
      <c r="AA82" cm="1">
        <f t="array" ref="AA82">INDEX(GMWSCEN!$A$2:$HJ$150,MATCH(1,(GMWSCEN!$HI$2:$HI$150=AA$3)*(GMWSCEN!$HJ$2:$HJ$150=AA$1),0),$B82-1973)</f>
        <v>93157</v>
      </c>
      <c r="AB82" cm="1">
        <f t="array" ref="AB82">INDEX(GMWSCEN!$A$2:$HJ$150,MATCH(1,(GMWSCEN!$HI$2:$HI$150=AB$3)*(GMWSCEN!$HJ$2:$HJ$150=AB$1),0),$B82-1973)</f>
        <v>364300</v>
      </c>
      <c r="AC82" cm="1">
        <f t="array" ref="AC82">INDEX(GMWSCEN!$A$2:$HJ$150,MATCH(1,(GMWSCEN!$HI$2:$HI$150=AC$3)*(GMWSCEN!$HJ$2:$HJ$150=AC$1),0),$B82-1973)</f>
        <v>253813</v>
      </c>
      <c r="AD82" cm="1">
        <f t="array" ref="AD82">INDEX(GMWSCEN!$A$2:$HJ$150,MATCH(1,(GMWSCEN!$HI$2:$HI$150=AD$3)*(GMWSCEN!$HJ$2:$HJ$150=AD$1),0),$B82-1973)</f>
        <v>372701.1</v>
      </c>
      <c r="AE82" cm="1">
        <f t="array" ref="AE82">INDEX(GMWSCEN!$A$2:$HJ$150,MATCH(1,(GMWSCEN!$HI$2:$HI$150=AE$3)*(GMWSCEN!$HJ$2:$HJ$150=AE$1),0),$B82-1973)</f>
        <v>66.765659999999997</v>
      </c>
      <c r="AF82" cm="1">
        <f t="array" ref="AF82">INDEX(GMWSCEN!$A$2:$HJ$150,MATCH(1,(GMWSCEN!$HI$2:$HI$150=AF$3)*(GMWSCEN!$HJ$2:$HJ$150=AF$1),0),$B82-1973)</f>
        <v>71.633330000000001</v>
      </c>
      <c r="AG82" cm="1">
        <f t="array" ref="AG82">INDEX(GMWSCEN!$A$2:$HJ$150,MATCH(1,(GMWSCEN!$HI$2:$HI$150=AG$3)*(GMWSCEN!$HJ$2:$HJ$150=AG$1),0),$B82-1973)</f>
        <v>6.25</v>
      </c>
      <c r="AH82" cm="1">
        <f t="array" ref="AH82">INDEX(GMWSCEN!$A$2:$HJ$150,MATCH(1,(GMWSCEN!$HI$2:$HI$150=AH$3)*(GMWSCEN!$HJ$2:$HJ$150=AH$1),0),$B82-1973)</f>
        <v>34374</v>
      </c>
      <c r="AI82" cm="1">
        <f t="array" ref="AI82">INDEX(GMWSCEN!$A$2:$HJ$150,MATCH(1,(GMWSCEN!$HI$2:$HI$150=AI$3)*(GMWSCEN!$HJ$2:$HJ$150=AI$1),0),$B82-1973)</f>
        <v>87.4</v>
      </c>
      <c r="AJ82" cm="1">
        <f t="array" ref="AJ82">INDEX(GMWSCEN!$A$2:$HJ$150,MATCH(1,(GMWSCEN!$HI$2:$HI$150=AJ$3)*(GMWSCEN!$HJ$2:$HJ$150=AJ$1),0),$B82-1973)</f>
        <v>30708</v>
      </c>
      <c r="AK82" cm="1">
        <f t="array" ref="AK82">INDEX(GMWSCEN!$A$2:$HJ$150,MATCH(1,(GMWSCEN!$HI$2:$HI$150=AK$3)*(GMWSCEN!$HJ$2:$HJ$150=AK$1),0),$B82-1973)</f>
        <v>6.1</v>
      </c>
      <c r="AL82" cm="1">
        <f t="array" ref="AL82">INDEX(GMWSCEN!$A$2:$HJ$150,MATCH(1,(GMWSCEN!$HI$2:$HI$150=AL$3)*(GMWSCEN!$HJ$2:$HJ$150=AL$1),0),$B82-1973)</f>
        <v>1.9802090000000001</v>
      </c>
      <c r="AM82" cm="1">
        <f t="array" ref="AM82">INDEX(GMWSCEN!$A$2:$HJ$150,MATCH(1,(GMWSCEN!$HI$2:$HI$150=AM$3)*(GMWSCEN!$HJ$2:$HJ$150=AM$1),0),$B82-1973)</f>
        <v>380155</v>
      </c>
      <c r="AN82" cm="1">
        <f t="array" ref="AN82">INDEX(GMWSCEN!$A$2:$HJ$150,MATCH(1,(GMWSCEN!$HI$2:$HI$150=AN$3)*(GMWSCEN!$HJ$2:$HJ$150=AN$1),0),$B82-1973)</f>
        <v>-2326</v>
      </c>
      <c r="AO82" cm="1">
        <f t="array" ref="AO82">INDEX(GMWSCEN!$A$2:$HJ$150,MATCH(1,(GMWSCEN!$HI$2:$HI$150=AO$3)*(GMWSCEN!$HJ$2:$HJ$150=AO$1),0),$B82-1973)</f>
        <v>3545</v>
      </c>
      <c r="AP82" cm="1">
        <f t="array" ref="AP82">INDEX(GMWSCEN!$A$2:$HJ$150,MATCH(1,(GMWSCEN!$HI$2:$HI$150=AP$3)*(GMWSCEN!$HJ$2:$HJ$150=AP$1),0),$B82-1973)</f>
        <v>83837</v>
      </c>
      <c r="AQ82" cm="1">
        <f t="array" ref="AQ82">INDEX(GMWSCEN!$A$2:$HJ$150,MATCH(1,(GMWSCEN!$HI$2:$HI$150=AQ$3)*(GMWSCEN!$HJ$2:$HJ$150=AQ$1),0),$B82-1973)</f>
        <v>1219</v>
      </c>
      <c r="AR82" cm="1">
        <f t="array" ref="AR82">INDEX(GMWSCEN!$A$2:$HJ$150,MATCH(1,(GMWSCEN!$HI$2:$HI$150=AR$3)*(GMWSCEN!$HJ$2:$HJ$150=AR$1),0),$B82-1973)</f>
        <v>5775</v>
      </c>
      <c r="AS82" cm="1">
        <f t="array" ref="AS82">INDEX(GMWSCEN!$A$2:$HJ$150,MATCH(1,(GMWSCEN!$HI$2:$HI$150=AS$3)*(GMWSCEN!$HJ$2:$HJ$150=AS$1),0),$B82-1973)</f>
        <v>93157</v>
      </c>
      <c r="AT82" cm="1">
        <f t="array" ref="AT82">INDEX(GMWSCEN!$A$2:$HJ$150,MATCH(1,(GMWSCEN!$HI$2:$HI$150=AT$3)*(GMWSCEN!$HJ$2:$HJ$150=AT$1),0),$B82-1973)</f>
        <v>364300</v>
      </c>
      <c r="AU82" cm="1">
        <f t="array" ref="AU82">INDEX(GMWSCEN!$A$2:$HJ$150,MATCH(1,(GMWSCEN!$HI$2:$HI$150=AU$3)*(GMWSCEN!$HJ$2:$HJ$150=AU$1),0),$B82-1973)</f>
        <v>253813</v>
      </c>
      <c r="AV82" cm="1">
        <f t="array" ref="AV82">INDEX(GMWSCEN!$A$2:$HJ$150,MATCH(1,(GMWSCEN!$HI$2:$HI$150=AV$3)*(GMWSCEN!$HJ$2:$HJ$150=AV$1),0),$B82-1973)</f>
        <v>372701.1</v>
      </c>
      <c r="AW82" cm="1">
        <f t="array" ref="AW82">INDEX(GMWSCEN!$A$2:$HJ$150,MATCH(1,(GMWSCEN!$HI$2:$HI$150=AW$3)*(GMWSCEN!$HJ$2:$HJ$150=AW$1),0),$B82-1973)</f>
        <v>66.765659999999997</v>
      </c>
      <c r="AX82" cm="1">
        <f t="array" ref="AX82">INDEX(GMWSCEN!$A$2:$HJ$150,MATCH(1,(GMWSCEN!$HI$2:$HI$150=AX$3)*(GMWSCEN!$HJ$2:$HJ$150=AX$1),0),$B82-1973)</f>
        <v>71.633330000000001</v>
      </c>
      <c r="AY82" cm="1">
        <f t="array" ref="AY82">INDEX(GMWSCEN!$A$2:$HJ$150,MATCH(1,(GMWSCEN!$HI$2:$HI$150=AY$3)*(GMWSCEN!$HJ$2:$HJ$150=AY$1),0),$B82-1973)</f>
        <v>6.25</v>
      </c>
      <c r="AZ82" cm="1">
        <f t="array" ref="AZ82">INDEX(GMWSCEN!$A$2:$HJ$150,MATCH(1,(GMWSCEN!$HI$2:$HI$150=AZ$3)*(GMWSCEN!$HJ$2:$HJ$150=AZ$1),0),$B82-1973)</f>
        <v>34374</v>
      </c>
      <c r="BA82" cm="1">
        <f t="array" ref="BA82">INDEX(GMWSCEN!$A$2:$HJ$150,MATCH(1,(GMWSCEN!$HI$2:$HI$150=BA$3)*(GMWSCEN!$HJ$2:$HJ$150=BA$1),0),$B82-1973)</f>
        <v>87.4</v>
      </c>
      <c r="BB82" cm="1">
        <f t="array" ref="BB82">INDEX(GMWSCEN!$A$2:$HJ$150,MATCH(1,(GMWSCEN!$HI$2:$HI$150=BB$3)*(GMWSCEN!$HJ$2:$HJ$150=BB$1),0),$B82-1973)</f>
        <v>30708</v>
      </c>
      <c r="BC82" cm="1">
        <f t="array" ref="BC82">INDEX(GMWSCEN!$A$2:$HJ$150,MATCH(1,(GMWSCEN!$HI$2:$HI$150=BC$3)*(GMWSCEN!$HJ$2:$HJ$150=BC$1),0),$B82-1973)</f>
        <v>6.1</v>
      </c>
      <c r="BD82" cm="1">
        <f t="array" ref="BD82">INDEX(GMWSCEN!$A$2:$HJ$150,MATCH(1,(GMWSCEN!$HI$2:$HI$150=BD$3)*(GMWSCEN!$HJ$2:$HJ$150=BD$1),0),$B82-1973)</f>
        <v>1.9802090000000001</v>
      </c>
      <c r="BE82" cm="1">
        <f t="array" ref="BE82">INDEX(GMWSCEN!$A$2:$HJ$150,MATCH(1,(GMWSCEN!$HI$2:$HI$150=BE$3)*(GMWSCEN!$HJ$2:$HJ$150=BE$1),0),$B82-1973)</f>
        <v>380155</v>
      </c>
      <c r="BF82" cm="1">
        <f t="array" ref="BF82">INDEX(GMWSCEN!$A$2:$HJ$150,MATCH(1,(GMWSCEN!$HI$2:$HI$150=BF$3)*(GMWSCEN!$HJ$2:$HJ$150=BF$1),0),$B82-1973)</f>
        <v>-2326</v>
      </c>
      <c r="BG82" cm="1">
        <f t="array" ref="BG82">INDEX(GMWSCEN!$A$2:$HJ$150,MATCH(1,(GMWSCEN!$HI$2:$HI$150=BG$3)*(GMWSCEN!$HJ$2:$HJ$150=BG$1),0),$B82-1973)</f>
        <v>3545</v>
      </c>
      <c r="BH82" cm="1">
        <f t="array" ref="BH82">INDEX(GMWSCEN!$A$2:$HJ$150,MATCH(1,(GMWSCEN!$HI$2:$HI$150=BH$3)*(GMWSCEN!$HJ$2:$HJ$150=BH$1),0),$B82-1973)</f>
        <v>83837</v>
      </c>
      <c r="BI82" cm="1">
        <f t="array" ref="BI82">INDEX(GMWSCEN!$A$2:$HJ$150,MATCH(1,(GMWSCEN!$HI$2:$HI$150=BI$3)*(GMWSCEN!$HJ$2:$HJ$150=BI$1),0),$B82-1973)</f>
        <v>1219</v>
      </c>
      <c r="BJ82" cm="1">
        <f t="array" ref="BJ82">INDEX(GMWSCEN!$A$2:$HJ$150,MATCH(1,(GMWSCEN!$HI$2:$HI$150=BJ$3)*(GMWSCEN!$HJ$2:$HJ$150=BJ$1),0),$B82-1973)</f>
        <v>5775</v>
      </c>
      <c r="BK82" cm="1">
        <f t="array" ref="BK82">INDEX(GMWSCEN!$A$2:$HJ$150,MATCH(1,(GMWSCEN!$HI$2:$HI$150=BK$3)*(GMWSCEN!$HJ$2:$HJ$150=BK$1),0),$B82-1973)</f>
        <v>93157</v>
      </c>
      <c r="BL82" cm="1">
        <f t="array" ref="BL82">INDEX(GMWSCEN!$A$2:$HJ$150,MATCH(1,(GMWSCEN!$HI$2:$HI$150=BL$3)*(GMWSCEN!$HJ$2:$HJ$150=BL$1),0),$B82-1973)</f>
        <v>364300</v>
      </c>
      <c r="BM82" cm="1">
        <f t="array" ref="BM82">INDEX(GMWSCEN!$A$2:$HJ$150,MATCH(1,(GMWSCEN!$HI$2:$HI$150=BM$3)*(GMWSCEN!$HJ$2:$HJ$150=BM$1),0),$B82-1973)</f>
        <v>253813</v>
      </c>
      <c r="BN82" cm="1">
        <f t="array" ref="BN82">INDEX(GMWSCEN!$A$2:$HJ$150,MATCH(1,(GMWSCEN!$HI$2:$HI$150=BN$3)*(GMWSCEN!$HJ$2:$HJ$150=BN$1),0),$B82-1973)</f>
        <v>372701.1</v>
      </c>
      <c r="BO82" cm="1">
        <f t="array" ref="BO82">INDEX(GMWSCEN!$A$2:$HJ$150,MATCH(1,(GMWSCEN!$HI$2:$HI$150=BO$3)*(GMWSCEN!$HJ$2:$HJ$150=BO$1),0),$B82-1973)</f>
        <v>66.765659999999997</v>
      </c>
      <c r="BP82" cm="1">
        <f t="array" ref="BP82">INDEX(GMWSCEN!$A$2:$HJ$150,MATCH(1,(GMWSCEN!$HI$2:$HI$150=BP$3)*(GMWSCEN!$HJ$2:$HJ$150=BP$1),0),$B82-1973)</f>
        <v>71.633330000000001</v>
      </c>
      <c r="BQ82" cm="1">
        <f t="array" ref="BQ82">INDEX(GMWSCEN!$A$2:$HJ$150,MATCH(1,(GMWSCEN!$HI$2:$HI$150=BQ$3)*(GMWSCEN!$HJ$2:$HJ$150=BQ$1),0),$B82-1973)</f>
        <v>6.25</v>
      </c>
      <c r="BR82" cm="1">
        <f t="array" ref="BR82">INDEX(GMWSCEN!$A$2:$HJ$150,MATCH(1,(GMWSCEN!$HI$2:$HI$150=BR$3)*(GMWSCEN!$HJ$2:$HJ$150=BR$1),0),$B82-1973)</f>
        <v>34374</v>
      </c>
      <c r="BS82" cm="1">
        <f t="array" ref="BS82">INDEX(GMWSCEN!$A$2:$HJ$150,MATCH(1,(GMWSCEN!$HI$2:$HI$150=BS$3)*(GMWSCEN!$HJ$2:$HJ$150=BS$1),0),$B82-1973)</f>
        <v>87.4</v>
      </c>
      <c r="BT82" cm="1">
        <f t="array" ref="BT82">INDEX(GMWSCEN!$A$2:$HJ$150,MATCH(1,(GMWSCEN!$HI$2:$HI$150=BT$3)*(GMWSCEN!$HJ$2:$HJ$150=BT$1),0),$B82-1973)</f>
        <v>30708</v>
      </c>
      <c r="BU82" cm="1">
        <f t="array" ref="BU82">INDEX(GMWSCEN!$A$2:$HJ$150,MATCH(1,(GMWSCEN!$HI$2:$HI$150=BU$3)*(GMWSCEN!$HJ$2:$HJ$150=BU$1),0),$B82-1973)</f>
        <v>6.1</v>
      </c>
      <c r="BV82" cm="1">
        <f t="array" ref="BV82">INDEX(GMWSCEN!$A$2:$HJ$150,MATCH(1,(GMWSCEN!$HI$2:$HI$150=BV$3)*(GMWSCEN!$HJ$2:$HJ$150=BV$1),0),$B82-1973)</f>
        <v>1.9802090000000001</v>
      </c>
      <c r="BY82">
        <f t="shared" si="77"/>
        <v>1998</v>
      </c>
    </row>
    <row r="83" spans="1:78">
      <c r="A83">
        <v>1999</v>
      </c>
      <c r="B83">
        <f t="shared" si="75"/>
        <v>2056</v>
      </c>
      <c r="C83" cm="1">
        <f t="array" ref="C83">INDEX(GMWSCEN!$A$2:$HJ$150,MATCH(1,(GMWSCEN!$HI$2:$HI$150=C$3)*(GMWSCEN!$HJ$2:$HJ$150=C$1),0),$B83-1973)</f>
        <v>382789</v>
      </c>
      <c r="D83" cm="1">
        <f t="array" ref="D83">INDEX(GMWSCEN!$A$2:$HJ$150,MATCH(1,(GMWSCEN!$HI$2:$HI$150=D$3)*(GMWSCEN!$HJ$2:$HJ$150=D$1),0),$B83-1973)</f>
        <v>-7813</v>
      </c>
      <c r="E83" cm="1">
        <f t="array" ref="E83">INDEX(GMWSCEN!$A$2:$HJ$150,MATCH(1,(GMWSCEN!$HI$2:$HI$150=E$3)*(GMWSCEN!$HJ$2:$HJ$150=E$1),0),$B83-1973)</f>
        <v>11165</v>
      </c>
      <c r="F83" cm="1">
        <f t="array" ref="F83">INDEX(GMWSCEN!$A$2:$HJ$150,MATCH(1,(GMWSCEN!$HI$2:$HI$150=F$3)*(GMWSCEN!$HJ$2:$HJ$150=F$1),0),$B83-1973)</f>
        <v>81870</v>
      </c>
      <c r="G83" cm="1">
        <f t="array" ref="G83">INDEX(GMWSCEN!$A$2:$HJ$150,MATCH(1,(GMWSCEN!$HI$2:$HI$150=G$3)*(GMWSCEN!$HJ$2:$HJ$150=G$1),0),$B83-1973)</f>
        <v>3352</v>
      </c>
      <c r="H83" cm="1">
        <f t="array" ref="H83">INDEX(GMWSCEN!$A$2:$HJ$150,MATCH(1,(GMWSCEN!$HI$2:$HI$150=H$3)*(GMWSCEN!$HJ$2:$HJ$150=H$1),0),$B83-1973)</f>
        <v>5876</v>
      </c>
      <c r="I83" cm="1">
        <f t="array" ref="I83">INDEX(GMWSCEN!$A$2:$HJ$150,MATCH(1,(GMWSCEN!$HI$2:$HI$150=I$3)*(GMWSCEN!$HJ$2:$HJ$150=I$1),0),$B83-1973)</f>
        <v>98911</v>
      </c>
      <c r="J83" cm="1">
        <f t="array" ref="J83">INDEX(GMWSCEN!$A$2:$HJ$150,MATCH(1,(GMWSCEN!$HI$2:$HI$150=J$3)*(GMWSCEN!$HJ$2:$HJ$150=J$1),0),$B83-1973)</f>
        <v>363100</v>
      </c>
      <c r="K83" cm="1">
        <f t="array" ref="K83">INDEX(GMWSCEN!$A$2:$HJ$150,MATCH(1,(GMWSCEN!$HI$2:$HI$150=K$3)*(GMWSCEN!$HJ$2:$HJ$150=K$1),0),$B83-1973)</f>
        <v>255773</v>
      </c>
      <c r="L83" cm="1">
        <f t="array" ref="L83">INDEX(GMWSCEN!$A$2:$HJ$150,MATCH(1,(GMWSCEN!$HI$2:$HI$150=L$3)*(GMWSCEN!$HJ$2:$HJ$150=L$1),0),$B83-1973)</f>
        <v>376298</v>
      </c>
      <c r="M83" cm="1">
        <f t="array" ref="M83">INDEX(GMWSCEN!$A$2:$HJ$150,MATCH(1,(GMWSCEN!$HI$2:$HI$150=M$3)*(GMWSCEN!$HJ$2:$HJ$150=M$1),0),$B83-1973)</f>
        <v>66.818280000000001</v>
      </c>
      <c r="N83" cm="1">
        <f t="array" ref="N83">INDEX(GMWSCEN!$A$2:$HJ$150,MATCH(1,(GMWSCEN!$HI$2:$HI$150=N$3)*(GMWSCEN!$HJ$2:$HJ$150=N$1),0),$B83-1973)</f>
        <v>71.599999999999994</v>
      </c>
      <c r="O83" cm="1">
        <f t="array" ref="O83">INDEX(GMWSCEN!$A$2:$HJ$150,MATCH(1,(GMWSCEN!$HI$2:$HI$150=O$3)*(GMWSCEN!$HJ$2:$HJ$150=O$1),0),$B83-1973)</f>
        <v>5.5</v>
      </c>
      <c r="P83" cm="1">
        <f t="array" ref="P83">INDEX(GMWSCEN!$A$2:$HJ$150,MATCH(1,(GMWSCEN!$HI$2:$HI$150=P$3)*(GMWSCEN!$HJ$2:$HJ$150=P$1),0),$B83-1973)</f>
        <v>35173</v>
      </c>
      <c r="Q83" cm="1">
        <f t="array" ref="Q83">INDEX(GMWSCEN!$A$2:$HJ$150,MATCH(1,(GMWSCEN!$HI$2:$HI$150=Q$3)*(GMWSCEN!$HJ$2:$HJ$150=Q$1),0),$B83-1973)</f>
        <v>89.4</v>
      </c>
      <c r="R83" cm="1">
        <f t="array" ref="R83">INDEX(GMWSCEN!$A$2:$HJ$150,MATCH(1,(GMWSCEN!$HI$2:$HI$150=R$3)*(GMWSCEN!$HJ$2:$HJ$150=R$1),0),$B83-1973)</f>
        <v>31385</v>
      </c>
      <c r="S83" cm="1">
        <f t="array" ref="S83">INDEX(GMWSCEN!$A$2:$HJ$150,MATCH(1,(GMWSCEN!$HI$2:$HI$150=S$3)*(GMWSCEN!$HJ$2:$HJ$150=S$1),0),$B83-1973)</f>
        <v>6.2</v>
      </c>
      <c r="T83" cm="1">
        <f t="array" ref="T83">INDEX(GMWSCEN!$A$2:$HJ$150,MATCH(1,(GMWSCEN!$HI$2:$HI$150=T$3)*(GMWSCEN!$HJ$2:$HJ$150=T$1),0),$B83-1973)</f>
        <v>1.710224</v>
      </c>
      <c r="U83" cm="1">
        <f t="array" ref="U83">INDEX(GMWSCEN!$A$2:$HJ$150,MATCH(1,(GMWSCEN!$HI$2:$HI$150=U$3)*(GMWSCEN!$HJ$2:$HJ$150=U$1),0),$B83-1973)</f>
        <v>382789</v>
      </c>
      <c r="V83" cm="1">
        <f t="array" ref="V83">INDEX(GMWSCEN!$A$2:$HJ$150,MATCH(1,(GMWSCEN!$HI$2:$HI$150=V$3)*(GMWSCEN!$HJ$2:$HJ$150=V$1),0),$B83-1973)</f>
        <v>-7813</v>
      </c>
      <c r="W83" cm="1">
        <f t="array" ref="W83">INDEX(GMWSCEN!$A$2:$HJ$150,MATCH(1,(GMWSCEN!$HI$2:$HI$150=W$3)*(GMWSCEN!$HJ$2:$HJ$150=W$1),0),$B83-1973)</f>
        <v>11165</v>
      </c>
      <c r="X83" cm="1">
        <f t="array" ref="X83">INDEX(GMWSCEN!$A$2:$HJ$150,MATCH(1,(GMWSCEN!$HI$2:$HI$150=X$3)*(GMWSCEN!$HJ$2:$HJ$150=X$1),0),$B83-1973)</f>
        <v>81870</v>
      </c>
      <c r="Y83" cm="1">
        <f t="array" ref="Y83">INDEX(GMWSCEN!$A$2:$HJ$150,MATCH(1,(GMWSCEN!$HI$2:$HI$150=Y$3)*(GMWSCEN!$HJ$2:$HJ$150=Y$1),0),$B83-1973)</f>
        <v>3352</v>
      </c>
      <c r="Z83" cm="1">
        <f t="array" ref="Z83">INDEX(GMWSCEN!$A$2:$HJ$150,MATCH(1,(GMWSCEN!$HI$2:$HI$150=Z$3)*(GMWSCEN!$HJ$2:$HJ$150=Z$1),0),$B83-1973)</f>
        <v>5876</v>
      </c>
      <c r="AA83" cm="1">
        <f t="array" ref="AA83">INDEX(GMWSCEN!$A$2:$HJ$150,MATCH(1,(GMWSCEN!$HI$2:$HI$150=AA$3)*(GMWSCEN!$HJ$2:$HJ$150=AA$1),0),$B83-1973)</f>
        <v>98911</v>
      </c>
      <c r="AB83" cm="1">
        <f t="array" ref="AB83">INDEX(GMWSCEN!$A$2:$HJ$150,MATCH(1,(GMWSCEN!$HI$2:$HI$150=AB$3)*(GMWSCEN!$HJ$2:$HJ$150=AB$1),0),$B83-1973)</f>
        <v>363100</v>
      </c>
      <c r="AC83" cm="1">
        <f t="array" ref="AC83">INDEX(GMWSCEN!$A$2:$HJ$150,MATCH(1,(GMWSCEN!$HI$2:$HI$150=AC$3)*(GMWSCEN!$HJ$2:$HJ$150=AC$1),0),$B83-1973)</f>
        <v>255773</v>
      </c>
      <c r="AD83" cm="1">
        <f t="array" ref="AD83">INDEX(GMWSCEN!$A$2:$HJ$150,MATCH(1,(GMWSCEN!$HI$2:$HI$150=AD$3)*(GMWSCEN!$HJ$2:$HJ$150=AD$1),0),$B83-1973)</f>
        <v>376298</v>
      </c>
      <c r="AE83" cm="1">
        <f t="array" ref="AE83">INDEX(GMWSCEN!$A$2:$HJ$150,MATCH(1,(GMWSCEN!$HI$2:$HI$150=AE$3)*(GMWSCEN!$HJ$2:$HJ$150=AE$1),0),$B83-1973)</f>
        <v>66.818280000000001</v>
      </c>
      <c r="AF83" cm="1">
        <f t="array" ref="AF83">INDEX(GMWSCEN!$A$2:$HJ$150,MATCH(1,(GMWSCEN!$HI$2:$HI$150=AF$3)*(GMWSCEN!$HJ$2:$HJ$150=AF$1),0),$B83-1973)</f>
        <v>71.599999999999994</v>
      </c>
      <c r="AG83" cm="1">
        <f t="array" ref="AG83">INDEX(GMWSCEN!$A$2:$HJ$150,MATCH(1,(GMWSCEN!$HI$2:$HI$150=AG$3)*(GMWSCEN!$HJ$2:$HJ$150=AG$1),0),$B83-1973)</f>
        <v>5.5</v>
      </c>
      <c r="AH83" cm="1">
        <f t="array" ref="AH83">INDEX(GMWSCEN!$A$2:$HJ$150,MATCH(1,(GMWSCEN!$HI$2:$HI$150=AH$3)*(GMWSCEN!$HJ$2:$HJ$150=AH$1),0),$B83-1973)</f>
        <v>35173</v>
      </c>
      <c r="AI83" cm="1">
        <f t="array" ref="AI83">INDEX(GMWSCEN!$A$2:$HJ$150,MATCH(1,(GMWSCEN!$HI$2:$HI$150=AI$3)*(GMWSCEN!$HJ$2:$HJ$150=AI$1),0),$B83-1973)</f>
        <v>89.4</v>
      </c>
      <c r="AJ83" cm="1">
        <f t="array" ref="AJ83">INDEX(GMWSCEN!$A$2:$HJ$150,MATCH(1,(GMWSCEN!$HI$2:$HI$150=AJ$3)*(GMWSCEN!$HJ$2:$HJ$150=AJ$1),0),$B83-1973)</f>
        <v>31385</v>
      </c>
      <c r="AK83" cm="1">
        <f t="array" ref="AK83">INDEX(GMWSCEN!$A$2:$HJ$150,MATCH(1,(GMWSCEN!$HI$2:$HI$150=AK$3)*(GMWSCEN!$HJ$2:$HJ$150=AK$1),0),$B83-1973)</f>
        <v>6.2</v>
      </c>
      <c r="AL83" cm="1">
        <f t="array" ref="AL83">INDEX(GMWSCEN!$A$2:$HJ$150,MATCH(1,(GMWSCEN!$HI$2:$HI$150=AL$3)*(GMWSCEN!$HJ$2:$HJ$150=AL$1),0),$B83-1973)</f>
        <v>1.710224</v>
      </c>
      <c r="AM83" cm="1">
        <f t="array" ref="AM83">INDEX(GMWSCEN!$A$2:$HJ$150,MATCH(1,(GMWSCEN!$HI$2:$HI$150=AM$3)*(GMWSCEN!$HJ$2:$HJ$150=AM$1),0),$B83-1973)</f>
        <v>382789</v>
      </c>
      <c r="AN83" cm="1">
        <f t="array" ref="AN83">INDEX(GMWSCEN!$A$2:$HJ$150,MATCH(1,(GMWSCEN!$HI$2:$HI$150=AN$3)*(GMWSCEN!$HJ$2:$HJ$150=AN$1),0),$B83-1973)</f>
        <v>-7813</v>
      </c>
      <c r="AO83" cm="1">
        <f t="array" ref="AO83">INDEX(GMWSCEN!$A$2:$HJ$150,MATCH(1,(GMWSCEN!$HI$2:$HI$150=AO$3)*(GMWSCEN!$HJ$2:$HJ$150=AO$1),0),$B83-1973)</f>
        <v>11165</v>
      </c>
      <c r="AP83" cm="1">
        <f t="array" ref="AP83">INDEX(GMWSCEN!$A$2:$HJ$150,MATCH(1,(GMWSCEN!$HI$2:$HI$150=AP$3)*(GMWSCEN!$HJ$2:$HJ$150=AP$1),0),$B83-1973)</f>
        <v>81870</v>
      </c>
      <c r="AQ83" cm="1">
        <f t="array" ref="AQ83">INDEX(GMWSCEN!$A$2:$HJ$150,MATCH(1,(GMWSCEN!$HI$2:$HI$150=AQ$3)*(GMWSCEN!$HJ$2:$HJ$150=AQ$1),0),$B83-1973)</f>
        <v>3352</v>
      </c>
      <c r="AR83" cm="1">
        <f t="array" ref="AR83">INDEX(GMWSCEN!$A$2:$HJ$150,MATCH(1,(GMWSCEN!$HI$2:$HI$150=AR$3)*(GMWSCEN!$HJ$2:$HJ$150=AR$1),0),$B83-1973)</f>
        <v>5876</v>
      </c>
      <c r="AS83" cm="1">
        <f t="array" ref="AS83">INDEX(GMWSCEN!$A$2:$HJ$150,MATCH(1,(GMWSCEN!$HI$2:$HI$150=AS$3)*(GMWSCEN!$HJ$2:$HJ$150=AS$1),0),$B83-1973)</f>
        <v>98911</v>
      </c>
      <c r="AT83" cm="1">
        <f t="array" ref="AT83">INDEX(GMWSCEN!$A$2:$HJ$150,MATCH(1,(GMWSCEN!$HI$2:$HI$150=AT$3)*(GMWSCEN!$HJ$2:$HJ$150=AT$1),0),$B83-1973)</f>
        <v>363100</v>
      </c>
      <c r="AU83" cm="1">
        <f t="array" ref="AU83">INDEX(GMWSCEN!$A$2:$HJ$150,MATCH(1,(GMWSCEN!$HI$2:$HI$150=AU$3)*(GMWSCEN!$HJ$2:$HJ$150=AU$1),0),$B83-1973)</f>
        <v>255773</v>
      </c>
      <c r="AV83" cm="1">
        <f t="array" ref="AV83">INDEX(GMWSCEN!$A$2:$HJ$150,MATCH(1,(GMWSCEN!$HI$2:$HI$150=AV$3)*(GMWSCEN!$HJ$2:$HJ$150=AV$1),0),$B83-1973)</f>
        <v>376298</v>
      </c>
      <c r="AW83" cm="1">
        <f t="array" ref="AW83">INDEX(GMWSCEN!$A$2:$HJ$150,MATCH(1,(GMWSCEN!$HI$2:$HI$150=AW$3)*(GMWSCEN!$HJ$2:$HJ$150=AW$1),0),$B83-1973)</f>
        <v>66.818280000000001</v>
      </c>
      <c r="AX83" cm="1">
        <f t="array" ref="AX83">INDEX(GMWSCEN!$A$2:$HJ$150,MATCH(1,(GMWSCEN!$HI$2:$HI$150=AX$3)*(GMWSCEN!$HJ$2:$HJ$150=AX$1),0),$B83-1973)</f>
        <v>71.599999999999994</v>
      </c>
      <c r="AY83" cm="1">
        <f t="array" ref="AY83">INDEX(GMWSCEN!$A$2:$HJ$150,MATCH(1,(GMWSCEN!$HI$2:$HI$150=AY$3)*(GMWSCEN!$HJ$2:$HJ$150=AY$1),0),$B83-1973)</f>
        <v>5.5</v>
      </c>
      <c r="AZ83" cm="1">
        <f t="array" ref="AZ83">INDEX(GMWSCEN!$A$2:$HJ$150,MATCH(1,(GMWSCEN!$HI$2:$HI$150=AZ$3)*(GMWSCEN!$HJ$2:$HJ$150=AZ$1),0),$B83-1973)</f>
        <v>35173</v>
      </c>
      <c r="BA83" cm="1">
        <f t="array" ref="BA83">INDEX(GMWSCEN!$A$2:$HJ$150,MATCH(1,(GMWSCEN!$HI$2:$HI$150=BA$3)*(GMWSCEN!$HJ$2:$HJ$150=BA$1),0),$B83-1973)</f>
        <v>89.4</v>
      </c>
      <c r="BB83" cm="1">
        <f t="array" ref="BB83">INDEX(GMWSCEN!$A$2:$HJ$150,MATCH(1,(GMWSCEN!$HI$2:$HI$150=BB$3)*(GMWSCEN!$HJ$2:$HJ$150=BB$1),0),$B83-1973)</f>
        <v>31385</v>
      </c>
      <c r="BC83" cm="1">
        <f t="array" ref="BC83">INDEX(GMWSCEN!$A$2:$HJ$150,MATCH(1,(GMWSCEN!$HI$2:$HI$150=BC$3)*(GMWSCEN!$HJ$2:$HJ$150=BC$1),0),$B83-1973)</f>
        <v>6.2</v>
      </c>
      <c r="BD83" cm="1">
        <f t="array" ref="BD83">INDEX(GMWSCEN!$A$2:$HJ$150,MATCH(1,(GMWSCEN!$HI$2:$HI$150=BD$3)*(GMWSCEN!$HJ$2:$HJ$150=BD$1),0),$B83-1973)</f>
        <v>1.710224</v>
      </c>
      <c r="BE83" cm="1">
        <f t="array" ref="BE83">INDEX(GMWSCEN!$A$2:$HJ$150,MATCH(1,(GMWSCEN!$HI$2:$HI$150=BE$3)*(GMWSCEN!$HJ$2:$HJ$150=BE$1),0),$B83-1973)</f>
        <v>382789</v>
      </c>
      <c r="BF83" cm="1">
        <f t="array" ref="BF83">INDEX(GMWSCEN!$A$2:$HJ$150,MATCH(1,(GMWSCEN!$HI$2:$HI$150=BF$3)*(GMWSCEN!$HJ$2:$HJ$150=BF$1),0),$B83-1973)</f>
        <v>-7813</v>
      </c>
      <c r="BG83" cm="1">
        <f t="array" ref="BG83">INDEX(GMWSCEN!$A$2:$HJ$150,MATCH(1,(GMWSCEN!$HI$2:$HI$150=BG$3)*(GMWSCEN!$HJ$2:$HJ$150=BG$1),0),$B83-1973)</f>
        <v>11165</v>
      </c>
      <c r="BH83" cm="1">
        <f t="array" ref="BH83">INDEX(GMWSCEN!$A$2:$HJ$150,MATCH(1,(GMWSCEN!$HI$2:$HI$150=BH$3)*(GMWSCEN!$HJ$2:$HJ$150=BH$1),0),$B83-1973)</f>
        <v>81870</v>
      </c>
      <c r="BI83" cm="1">
        <f t="array" ref="BI83">INDEX(GMWSCEN!$A$2:$HJ$150,MATCH(1,(GMWSCEN!$HI$2:$HI$150=BI$3)*(GMWSCEN!$HJ$2:$HJ$150=BI$1),0),$B83-1973)</f>
        <v>3352</v>
      </c>
      <c r="BJ83" cm="1">
        <f t="array" ref="BJ83">INDEX(GMWSCEN!$A$2:$HJ$150,MATCH(1,(GMWSCEN!$HI$2:$HI$150=BJ$3)*(GMWSCEN!$HJ$2:$HJ$150=BJ$1),0),$B83-1973)</f>
        <v>5876</v>
      </c>
      <c r="BK83" cm="1">
        <f t="array" ref="BK83">INDEX(GMWSCEN!$A$2:$HJ$150,MATCH(1,(GMWSCEN!$HI$2:$HI$150=BK$3)*(GMWSCEN!$HJ$2:$HJ$150=BK$1),0),$B83-1973)</f>
        <v>98911</v>
      </c>
      <c r="BL83" cm="1">
        <f t="array" ref="BL83">INDEX(GMWSCEN!$A$2:$HJ$150,MATCH(1,(GMWSCEN!$HI$2:$HI$150=BL$3)*(GMWSCEN!$HJ$2:$HJ$150=BL$1),0),$B83-1973)</f>
        <v>363100</v>
      </c>
      <c r="BM83" cm="1">
        <f t="array" ref="BM83">INDEX(GMWSCEN!$A$2:$HJ$150,MATCH(1,(GMWSCEN!$HI$2:$HI$150=BM$3)*(GMWSCEN!$HJ$2:$HJ$150=BM$1),0),$B83-1973)</f>
        <v>255773</v>
      </c>
      <c r="BN83" cm="1">
        <f t="array" ref="BN83">INDEX(GMWSCEN!$A$2:$HJ$150,MATCH(1,(GMWSCEN!$HI$2:$HI$150=BN$3)*(GMWSCEN!$HJ$2:$HJ$150=BN$1),0),$B83-1973)</f>
        <v>376298</v>
      </c>
      <c r="BO83" cm="1">
        <f t="array" ref="BO83">INDEX(GMWSCEN!$A$2:$HJ$150,MATCH(1,(GMWSCEN!$HI$2:$HI$150=BO$3)*(GMWSCEN!$HJ$2:$HJ$150=BO$1),0),$B83-1973)</f>
        <v>66.818280000000001</v>
      </c>
      <c r="BP83" cm="1">
        <f t="array" ref="BP83">INDEX(GMWSCEN!$A$2:$HJ$150,MATCH(1,(GMWSCEN!$HI$2:$HI$150=BP$3)*(GMWSCEN!$HJ$2:$HJ$150=BP$1),0),$B83-1973)</f>
        <v>71.599999999999994</v>
      </c>
      <c r="BQ83" cm="1">
        <f t="array" ref="BQ83">INDEX(GMWSCEN!$A$2:$HJ$150,MATCH(1,(GMWSCEN!$HI$2:$HI$150=BQ$3)*(GMWSCEN!$HJ$2:$HJ$150=BQ$1),0),$B83-1973)</f>
        <v>5.5</v>
      </c>
      <c r="BR83" cm="1">
        <f t="array" ref="BR83">INDEX(GMWSCEN!$A$2:$HJ$150,MATCH(1,(GMWSCEN!$HI$2:$HI$150=BR$3)*(GMWSCEN!$HJ$2:$HJ$150=BR$1),0),$B83-1973)</f>
        <v>35173</v>
      </c>
      <c r="BS83" cm="1">
        <f t="array" ref="BS83">INDEX(GMWSCEN!$A$2:$HJ$150,MATCH(1,(GMWSCEN!$HI$2:$HI$150=BS$3)*(GMWSCEN!$HJ$2:$HJ$150=BS$1),0),$B83-1973)</f>
        <v>89.4</v>
      </c>
      <c r="BT83" cm="1">
        <f t="array" ref="BT83">INDEX(GMWSCEN!$A$2:$HJ$150,MATCH(1,(GMWSCEN!$HI$2:$HI$150=BT$3)*(GMWSCEN!$HJ$2:$HJ$150=BT$1),0),$B83-1973)</f>
        <v>31385</v>
      </c>
      <c r="BU83" cm="1">
        <f t="array" ref="BU83">INDEX(GMWSCEN!$A$2:$HJ$150,MATCH(1,(GMWSCEN!$HI$2:$HI$150=BU$3)*(GMWSCEN!$HJ$2:$HJ$150=BU$1),0),$B83-1973)</f>
        <v>6.2</v>
      </c>
      <c r="BV83" cm="1">
        <f t="array" ref="BV83">INDEX(GMWSCEN!$A$2:$HJ$150,MATCH(1,(GMWSCEN!$HI$2:$HI$150=BV$3)*(GMWSCEN!$HJ$2:$HJ$150=BV$1),0),$B83-1973)</f>
        <v>1.710224</v>
      </c>
      <c r="BY83">
        <f t="shared" si="77"/>
        <v>1998</v>
      </c>
      <c r="BZ83" t="str">
        <f t="shared" ref="BZ83" si="79">BY83&amp;"01"</f>
        <v>199801</v>
      </c>
    </row>
    <row r="84" spans="1:78">
      <c r="B84">
        <f t="shared" si="75"/>
        <v>2057</v>
      </c>
      <c r="C84" cm="1">
        <f t="array" ref="C84">INDEX(GMWSCEN!$A$2:$HJ$150,MATCH(1,(GMWSCEN!$HI$2:$HI$150=C$3)*(GMWSCEN!$HJ$2:$HJ$150=C$1),0),$B84-1973)</f>
        <v>384605</v>
      </c>
      <c r="D84" cm="1">
        <f t="array" ref="D84">INDEX(GMWSCEN!$A$2:$HJ$150,MATCH(1,(GMWSCEN!$HI$2:$HI$150=D$3)*(GMWSCEN!$HJ$2:$HJ$150=D$1),0),$B84-1973)</f>
        <v>6321</v>
      </c>
      <c r="E84" cm="1">
        <f t="array" ref="E84">INDEX(GMWSCEN!$A$2:$HJ$150,MATCH(1,(GMWSCEN!$HI$2:$HI$150=E$3)*(GMWSCEN!$HJ$2:$HJ$150=E$1),0),$B84-1973)</f>
        <v>-6455</v>
      </c>
      <c r="F84" cm="1">
        <f t="array" ref="F84">INDEX(GMWSCEN!$A$2:$HJ$150,MATCH(1,(GMWSCEN!$HI$2:$HI$150=F$3)*(GMWSCEN!$HJ$2:$HJ$150=F$1),0),$B84-1973)</f>
        <v>82734</v>
      </c>
      <c r="G84" cm="1">
        <f t="array" ref="G84">INDEX(GMWSCEN!$A$2:$HJ$150,MATCH(1,(GMWSCEN!$HI$2:$HI$150=G$3)*(GMWSCEN!$HJ$2:$HJ$150=G$1),0),$B84-1973)</f>
        <v>-134</v>
      </c>
      <c r="H84" cm="1">
        <f t="array" ref="H84">INDEX(GMWSCEN!$A$2:$HJ$150,MATCH(1,(GMWSCEN!$HI$2:$HI$150=H$3)*(GMWSCEN!$HJ$2:$HJ$150=H$1),0),$B84-1973)</f>
        <v>5954</v>
      </c>
      <c r="I84" cm="1">
        <f t="array" ref="I84">INDEX(GMWSCEN!$A$2:$HJ$150,MATCH(1,(GMWSCEN!$HI$2:$HI$150=I$3)*(GMWSCEN!$HJ$2:$HJ$150=I$1),0),$B84-1973)</f>
        <v>82233</v>
      </c>
      <c r="J84" cm="1">
        <f t="array" ref="J84">INDEX(GMWSCEN!$A$2:$HJ$150,MATCH(1,(GMWSCEN!$HI$2:$HI$150=J$3)*(GMWSCEN!$HJ$2:$HJ$150=J$1),0),$B84-1973)</f>
        <v>367400</v>
      </c>
      <c r="K84" cm="1">
        <f t="array" ref="K84">INDEX(GMWSCEN!$A$2:$HJ$150,MATCH(1,(GMWSCEN!$HI$2:$HI$150=K$3)*(GMWSCEN!$HJ$2:$HJ$150=K$1),0),$B84-1973)</f>
        <v>258286</v>
      </c>
      <c r="L84" cm="1">
        <f t="array" ref="L84">INDEX(GMWSCEN!$A$2:$HJ$150,MATCH(1,(GMWSCEN!$HI$2:$HI$150=L$3)*(GMWSCEN!$HJ$2:$HJ$150=L$1),0),$B84-1973)</f>
        <v>378911</v>
      </c>
      <c r="M84" cm="1">
        <f t="array" ref="M84">INDEX(GMWSCEN!$A$2:$HJ$150,MATCH(1,(GMWSCEN!$HI$2:$HI$150=M$3)*(GMWSCEN!$HJ$2:$HJ$150=M$1),0),$B84-1973)</f>
        <v>67.156170000000003</v>
      </c>
      <c r="N84" cm="1">
        <f t="array" ref="N84">INDEX(GMWSCEN!$A$2:$HJ$150,MATCH(1,(GMWSCEN!$HI$2:$HI$150=N$3)*(GMWSCEN!$HJ$2:$HJ$150=N$1),0),$B84-1973)</f>
        <v>72.3</v>
      </c>
      <c r="O84" cm="1">
        <f t="array" ref="O84">INDEX(GMWSCEN!$A$2:$HJ$150,MATCH(1,(GMWSCEN!$HI$2:$HI$150=O$3)*(GMWSCEN!$HJ$2:$HJ$150=O$1),0),$B84-1973)</f>
        <v>5</v>
      </c>
      <c r="P84" cm="1">
        <f t="array" ref="P84">INDEX(GMWSCEN!$A$2:$HJ$150,MATCH(1,(GMWSCEN!$HI$2:$HI$150=P$3)*(GMWSCEN!$HJ$2:$HJ$150=P$1),0),$B84-1973)</f>
        <v>35484</v>
      </c>
      <c r="Q84" cm="1">
        <f t="array" ref="Q84">INDEX(GMWSCEN!$A$2:$HJ$150,MATCH(1,(GMWSCEN!$HI$2:$HI$150=Q$3)*(GMWSCEN!$HJ$2:$HJ$150=Q$1),0),$B84-1973)</f>
        <v>90.3</v>
      </c>
      <c r="R84" cm="1">
        <f t="array" ref="R84">INDEX(GMWSCEN!$A$2:$HJ$150,MATCH(1,(GMWSCEN!$HI$2:$HI$150=R$3)*(GMWSCEN!$HJ$2:$HJ$150=R$1),0),$B84-1973)</f>
        <v>31739</v>
      </c>
      <c r="S84" cm="1">
        <f t="array" ref="S84">INDEX(GMWSCEN!$A$2:$HJ$150,MATCH(1,(GMWSCEN!$HI$2:$HI$150=S$3)*(GMWSCEN!$HJ$2:$HJ$150=S$1),0),$B84-1973)</f>
        <v>6</v>
      </c>
      <c r="T84" cm="1">
        <f t="array" ref="T84">INDEX(GMWSCEN!$A$2:$HJ$150,MATCH(1,(GMWSCEN!$HI$2:$HI$150=T$3)*(GMWSCEN!$HJ$2:$HJ$150=T$1),0),$B84-1973)</f>
        <v>1.491547</v>
      </c>
      <c r="U84" cm="1">
        <f t="array" ref="U84">INDEX(GMWSCEN!$A$2:$HJ$150,MATCH(1,(GMWSCEN!$HI$2:$HI$150=U$3)*(GMWSCEN!$HJ$2:$HJ$150=U$1),0),$B84-1973)</f>
        <v>384605</v>
      </c>
      <c r="V84" cm="1">
        <f t="array" ref="V84">INDEX(GMWSCEN!$A$2:$HJ$150,MATCH(1,(GMWSCEN!$HI$2:$HI$150=V$3)*(GMWSCEN!$HJ$2:$HJ$150=V$1),0),$B84-1973)</f>
        <v>6321</v>
      </c>
      <c r="W84" cm="1">
        <f t="array" ref="W84">INDEX(GMWSCEN!$A$2:$HJ$150,MATCH(1,(GMWSCEN!$HI$2:$HI$150=W$3)*(GMWSCEN!$HJ$2:$HJ$150=W$1),0),$B84-1973)</f>
        <v>-6455</v>
      </c>
      <c r="X84" cm="1">
        <f t="array" ref="X84">INDEX(GMWSCEN!$A$2:$HJ$150,MATCH(1,(GMWSCEN!$HI$2:$HI$150=X$3)*(GMWSCEN!$HJ$2:$HJ$150=X$1),0),$B84-1973)</f>
        <v>82734</v>
      </c>
      <c r="Y84" cm="1">
        <f t="array" ref="Y84">INDEX(GMWSCEN!$A$2:$HJ$150,MATCH(1,(GMWSCEN!$HI$2:$HI$150=Y$3)*(GMWSCEN!$HJ$2:$HJ$150=Y$1),0),$B84-1973)</f>
        <v>-134</v>
      </c>
      <c r="Z84" cm="1">
        <f t="array" ref="Z84">INDEX(GMWSCEN!$A$2:$HJ$150,MATCH(1,(GMWSCEN!$HI$2:$HI$150=Z$3)*(GMWSCEN!$HJ$2:$HJ$150=Z$1),0),$B84-1973)</f>
        <v>5954</v>
      </c>
      <c r="AA84" cm="1">
        <f t="array" ref="AA84">INDEX(GMWSCEN!$A$2:$HJ$150,MATCH(1,(GMWSCEN!$HI$2:$HI$150=AA$3)*(GMWSCEN!$HJ$2:$HJ$150=AA$1),0),$B84-1973)</f>
        <v>82233</v>
      </c>
      <c r="AB84" cm="1">
        <f t="array" ref="AB84">INDEX(GMWSCEN!$A$2:$HJ$150,MATCH(1,(GMWSCEN!$HI$2:$HI$150=AB$3)*(GMWSCEN!$HJ$2:$HJ$150=AB$1),0),$B84-1973)</f>
        <v>367400</v>
      </c>
      <c r="AC84" cm="1">
        <f t="array" ref="AC84">INDEX(GMWSCEN!$A$2:$HJ$150,MATCH(1,(GMWSCEN!$HI$2:$HI$150=AC$3)*(GMWSCEN!$HJ$2:$HJ$150=AC$1),0),$B84-1973)</f>
        <v>258286</v>
      </c>
      <c r="AD84" cm="1">
        <f t="array" ref="AD84">INDEX(GMWSCEN!$A$2:$HJ$150,MATCH(1,(GMWSCEN!$HI$2:$HI$150=AD$3)*(GMWSCEN!$HJ$2:$HJ$150=AD$1),0),$B84-1973)</f>
        <v>378911</v>
      </c>
      <c r="AE84" cm="1">
        <f t="array" ref="AE84">INDEX(GMWSCEN!$A$2:$HJ$150,MATCH(1,(GMWSCEN!$HI$2:$HI$150=AE$3)*(GMWSCEN!$HJ$2:$HJ$150=AE$1),0),$B84-1973)</f>
        <v>67.156170000000003</v>
      </c>
      <c r="AF84" cm="1">
        <f t="array" ref="AF84">INDEX(GMWSCEN!$A$2:$HJ$150,MATCH(1,(GMWSCEN!$HI$2:$HI$150=AF$3)*(GMWSCEN!$HJ$2:$HJ$150=AF$1),0),$B84-1973)</f>
        <v>72.3</v>
      </c>
      <c r="AG84" cm="1">
        <f t="array" ref="AG84">INDEX(GMWSCEN!$A$2:$HJ$150,MATCH(1,(GMWSCEN!$HI$2:$HI$150=AG$3)*(GMWSCEN!$HJ$2:$HJ$150=AG$1),0),$B84-1973)</f>
        <v>5</v>
      </c>
      <c r="AH84" cm="1">
        <f t="array" ref="AH84">INDEX(GMWSCEN!$A$2:$HJ$150,MATCH(1,(GMWSCEN!$HI$2:$HI$150=AH$3)*(GMWSCEN!$HJ$2:$HJ$150=AH$1),0),$B84-1973)</f>
        <v>35484</v>
      </c>
      <c r="AI84" cm="1">
        <f t="array" ref="AI84">INDEX(GMWSCEN!$A$2:$HJ$150,MATCH(1,(GMWSCEN!$HI$2:$HI$150=AI$3)*(GMWSCEN!$HJ$2:$HJ$150=AI$1),0),$B84-1973)</f>
        <v>90.3</v>
      </c>
      <c r="AJ84" cm="1">
        <f t="array" ref="AJ84">INDEX(GMWSCEN!$A$2:$HJ$150,MATCH(1,(GMWSCEN!$HI$2:$HI$150=AJ$3)*(GMWSCEN!$HJ$2:$HJ$150=AJ$1),0),$B84-1973)</f>
        <v>31739</v>
      </c>
      <c r="AK84" cm="1">
        <f t="array" ref="AK84">INDEX(GMWSCEN!$A$2:$HJ$150,MATCH(1,(GMWSCEN!$HI$2:$HI$150=AK$3)*(GMWSCEN!$HJ$2:$HJ$150=AK$1),0),$B84-1973)</f>
        <v>6</v>
      </c>
      <c r="AL84" cm="1">
        <f t="array" ref="AL84">INDEX(GMWSCEN!$A$2:$HJ$150,MATCH(1,(GMWSCEN!$HI$2:$HI$150=AL$3)*(GMWSCEN!$HJ$2:$HJ$150=AL$1),0),$B84-1973)</f>
        <v>1.491547</v>
      </c>
      <c r="AM84" cm="1">
        <f t="array" ref="AM84">INDEX(GMWSCEN!$A$2:$HJ$150,MATCH(1,(GMWSCEN!$HI$2:$HI$150=AM$3)*(GMWSCEN!$HJ$2:$HJ$150=AM$1),0),$B84-1973)</f>
        <v>384605</v>
      </c>
      <c r="AN84" cm="1">
        <f t="array" ref="AN84">INDEX(GMWSCEN!$A$2:$HJ$150,MATCH(1,(GMWSCEN!$HI$2:$HI$150=AN$3)*(GMWSCEN!$HJ$2:$HJ$150=AN$1),0),$B84-1973)</f>
        <v>6321</v>
      </c>
      <c r="AO84" cm="1">
        <f t="array" ref="AO84">INDEX(GMWSCEN!$A$2:$HJ$150,MATCH(1,(GMWSCEN!$HI$2:$HI$150=AO$3)*(GMWSCEN!$HJ$2:$HJ$150=AO$1),0),$B84-1973)</f>
        <v>-6455</v>
      </c>
      <c r="AP84" cm="1">
        <f t="array" ref="AP84">INDEX(GMWSCEN!$A$2:$HJ$150,MATCH(1,(GMWSCEN!$HI$2:$HI$150=AP$3)*(GMWSCEN!$HJ$2:$HJ$150=AP$1),0),$B84-1973)</f>
        <v>82734</v>
      </c>
      <c r="AQ84" cm="1">
        <f t="array" ref="AQ84">INDEX(GMWSCEN!$A$2:$HJ$150,MATCH(1,(GMWSCEN!$HI$2:$HI$150=AQ$3)*(GMWSCEN!$HJ$2:$HJ$150=AQ$1),0),$B84-1973)</f>
        <v>-134</v>
      </c>
      <c r="AR84" cm="1">
        <f t="array" ref="AR84">INDEX(GMWSCEN!$A$2:$HJ$150,MATCH(1,(GMWSCEN!$HI$2:$HI$150=AR$3)*(GMWSCEN!$HJ$2:$HJ$150=AR$1),0),$B84-1973)</f>
        <v>5954</v>
      </c>
      <c r="AS84" cm="1">
        <f t="array" ref="AS84">INDEX(GMWSCEN!$A$2:$HJ$150,MATCH(1,(GMWSCEN!$HI$2:$HI$150=AS$3)*(GMWSCEN!$HJ$2:$HJ$150=AS$1),0),$B84-1973)</f>
        <v>82233</v>
      </c>
      <c r="AT84" cm="1">
        <f t="array" ref="AT84">INDEX(GMWSCEN!$A$2:$HJ$150,MATCH(1,(GMWSCEN!$HI$2:$HI$150=AT$3)*(GMWSCEN!$HJ$2:$HJ$150=AT$1),0),$B84-1973)</f>
        <v>367400</v>
      </c>
      <c r="AU84" cm="1">
        <f t="array" ref="AU84">INDEX(GMWSCEN!$A$2:$HJ$150,MATCH(1,(GMWSCEN!$HI$2:$HI$150=AU$3)*(GMWSCEN!$HJ$2:$HJ$150=AU$1),0),$B84-1973)</f>
        <v>258286</v>
      </c>
      <c r="AV84" cm="1">
        <f t="array" ref="AV84">INDEX(GMWSCEN!$A$2:$HJ$150,MATCH(1,(GMWSCEN!$HI$2:$HI$150=AV$3)*(GMWSCEN!$HJ$2:$HJ$150=AV$1),0),$B84-1973)</f>
        <v>378911</v>
      </c>
      <c r="AW84" cm="1">
        <f t="array" ref="AW84">INDEX(GMWSCEN!$A$2:$HJ$150,MATCH(1,(GMWSCEN!$HI$2:$HI$150=AW$3)*(GMWSCEN!$HJ$2:$HJ$150=AW$1),0),$B84-1973)</f>
        <v>67.156170000000003</v>
      </c>
      <c r="AX84" cm="1">
        <f t="array" ref="AX84">INDEX(GMWSCEN!$A$2:$HJ$150,MATCH(1,(GMWSCEN!$HI$2:$HI$150=AX$3)*(GMWSCEN!$HJ$2:$HJ$150=AX$1),0),$B84-1973)</f>
        <v>72.3</v>
      </c>
      <c r="AY84" cm="1">
        <f t="array" ref="AY84">INDEX(GMWSCEN!$A$2:$HJ$150,MATCH(1,(GMWSCEN!$HI$2:$HI$150=AY$3)*(GMWSCEN!$HJ$2:$HJ$150=AY$1),0),$B84-1973)</f>
        <v>5</v>
      </c>
      <c r="AZ84" cm="1">
        <f t="array" ref="AZ84">INDEX(GMWSCEN!$A$2:$HJ$150,MATCH(1,(GMWSCEN!$HI$2:$HI$150=AZ$3)*(GMWSCEN!$HJ$2:$HJ$150=AZ$1),0),$B84-1973)</f>
        <v>35484</v>
      </c>
      <c r="BA84" cm="1">
        <f t="array" ref="BA84">INDEX(GMWSCEN!$A$2:$HJ$150,MATCH(1,(GMWSCEN!$HI$2:$HI$150=BA$3)*(GMWSCEN!$HJ$2:$HJ$150=BA$1),0),$B84-1973)</f>
        <v>90.3</v>
      </c>
      <c r="BB84" cm="1">
        <f t="array" ref="BB84">INDEX(GMWSCEN!$A$2:$HJ$150,MATCH(1,(GMWSCEN!$HI$2:$HI$150=BB$3)*(GMWSCEN!$HJ$2:$HJ$150=BB$1),0),$B84-1973)</f>
        <v>31739</v>
      </c>
      <c r="BC84" cm="1">
        <f t="array" ref="BC84">INDEX(GMWSCEN!$A$2:$HJ$150,MATCH(1,(GMWSCEN!$HI$2:$HI$150=BC$3)*(GMWSCEN!$HJ$2:$HJ$150=BC$1),0),$B84-1973)</f>
        <v>6</v>
      </c>
      <c r="BD84" cm="1">
        <f t="array" ref="BD84">INDEX(GMWSCEN!$A$2:$HJ$150,MATCH(1,(GMWSCEN!$HI$2:$HI$150=BD$3)*(GMWSCEN!$HJ$2:$HJ$150=BD$1),0),$B84-1973)</f>
        <v>1.491547</v>
      </c>
      <c r="BE84" cm="1">
        <f t="array" ref="BE84">INDEX(GMWSCEN!$A$2:$HJ$150,MATCH(1,(GMWSCEN!$HI$2:$HI$150=BE$3)*(GMWSCEN!$HJ$2:$HJ$150=BE$1),0),$B84-1973)</f>
        <v>384605</v>
      </c>
      <c r="BF84" cm="1">
        <f t="array" ref="BF84">INDEX(GMWSCEN!$A$2:$HJ$150,MATCH(1,(GMWSCEN!$HI$2:$HI$150=BF$3)*(GMWSCEN!$HJ$2:$HJ$150=BF$1),0),$B84-1973)</f>
        <v>6321</v>
      </c>
      <c r="BG84" cm="1">
        <f t="array" ref="BG84">INDEX(GMWSCEN!$A$2:$HJ$150,MATCH(1,(GMWSCEN!$HI$2:$HI$150=BG$3)*(GMWSCEN!$HJ$2:$HJ$150=BG$1),0),$B84-1973)</f>
        <v>-6455</v>
      </c>
      <c r="BH84" cm="1">
        <f t="array" ref="BH84">INDEX(GMWSCEN!$A$2:$HJ$150,MATCH(1,(GMWSCEN!$HI$2:$HI$150=BH$3)*(GMWSCEN!$HJ$2:$HJ$150=BH$1),0),$B84-1973)</f>
        <v>82734</v>
      </c>
      <c r="BI84" cm="1">
        <f t="array" ref="BI84">INDEX(GMWSCEN!$A$2:$HJ$150,MATCH(1,(GMWSCEN!$HI$2:$HI$150=BI$3)*(GMWSCEN!$HJ$2:$HJ$150=BI$1),0),$B84-1973)</f>
        <v>-134</v>
      </c>
      <c r="BJ84" cm="1">
        <f t="array" ref="BJ84">INDEX(GMWSCEN!$A$2:$HJ$150,MATCH(1,(GMWSCEN!$HI$2:$HI$150=BJ$3)*(GMWSCEN!$HJ$2:$HJ$150=BJ$1),0),$B84-1973)</f>
        <v>5954</v>
      </c>
      <c r="BK84" cm="1">
        <f t="array" ref="BK84">INDEX(GMWSCEN!$A$2:$HJ$150,MATCH(1,(GMWSCEN!$HI$2:$HI$150=BK$3)*(GMWSCEN!$HJ$2:$HJ$150=BK$1),0),$B84-1973)</f>
        <v>82233</v>
      </c>
      <c r="BL84" cm="1">
        <f t="array" ref="BL84">INDEX(GMWSCEN!$A$2:$HJ$150,MATCH(1,(GMWSCEN!$HI$2:$HI$150=BL$3)*(GMWSCEN!$HJ$2:$HJ$150=BL$1),0),$B84-1973)</f>
        <v>367400</v>
      </c>
      <c r="BM84" cm="1">
        <f t="array" ref="BM84">INDEX(GMWSCEN!$A$2:$HJ$150,MATCH(1,(GMWSCEN!$HI$2:$HI$150=BM$3)*(GMWSCEN!$HJ$2:$HJ$150=BM$1),0),$B84-1973)</f>
        <v>258286</v>
      </c>
      <c r="BN84" cm="1">
        <f t="array" ref="BN84">INDEX(GMWSCEN!$A$2:$HJ$150,MATCH(1,(GMWSCEN!$HI$2:$HI$150=BN$3)*(GMWSCEN!$HJ$2:$HJ$150=BN$1),0),$B84-1973)</f>
        <v>378911</v>
      </c>
      <c r="BO84" cm="1">
        <f t="array" ref="BO84">INDEX(GMWSCEN!$A$2:$HJ$150,MATCH(1,(GMWSCEN!$HI$2:$HI$150=BO$3)*(GMWSCEN!$HJ$2:$HJ$150=BO$1),0),$B84-1973)</f>
        <v>67.156170000000003</v>
      </c>
      <c r="BP84" cm="1">
        <f t="array" ref="BP84">INDEX(GMWSCEN!$A$2:$HJ$150,MATCH(1,(GMWSCEN!$HI$2:$HI$150=BP$3)*(GMWSCEN!$HJ$2:$HJ$150=BP$1),0),$B84-1973)</f>
        <v>72.3</v>
      </c>
      <c r="BQ84" cm="1">
        <f t="array" ref="BQ84">INDEX(GMWSCEN!$A$2:$HJ$150,MATCH(1,(GMWSCEN!$HI$2:$HI$150=BQ$3)*(GMWSCEN!$HJ$2:$HJ$150=BQ$1),0),$B84-1973)</f>
        <v>5</v>
      </c>
      <c r="BR84" cm="1">
        <f t="array" ref="BR84">INDEX(GMWSCEN!$A$2:$HJ$150,MATCH(1,(GMWSCEN!$HI$2:$HI$150=BR$3)*(GMWSCEN!$HJ$2:$HJ$150=BR$1),0),$B84-1973)</f>
        <v>35484</v>
      </c>
      <c r="BS84" cm="1">
        <f t="array" ref="BS84">INDEX(GMWSCEN!$A$2:$HJ$150,MATCH(1,(GMWSCEN!$HI$2:$HI$150=BS$3)*(GMWSCEN!$HJ$2:$HJ$150=BS$1),0),$B84-1973)</f>
        <v>90.3</v>
      </c>
      <c r="BT84" cm="1">
        <f t="array" ref="BT84">INDEX(GMWSCEN!$A$2:$HJ$150,MATCH(1,(GMWSCEN!$HI$2:$HI$150=BT$3)*(GMWSCEN!$HJ$2:$HJ$150=BT$1),0),$B84-1973)</f>
        <v>31739</v>
      </c>
      <c r="BU84" cm="1">
        <f t="array" ref="BU84">INDEX(GMWSCEN!$A$2:$HJ$150,MATCH(1,(GMWSCEN!$HI$2:$HI$150=BU$3)*(GMWSCEN!$HJ$2:$HJ$150=BU$1),0),$B84-1973)</f>
        <v>6</v>
      </c>
      <c r="BV84" cm="1">
        <f t="array" ref="BV84">INDEX(GMWSCEN!$A$2:$HJ$150,MATCH(1,(GMWSCEN!$HI$2:$HI$150=BV$3)*(GMWSCEN!$HJ$2:$HJ$150=BV$1),0),$B84-1973)</f>
        <v>1.491547</v>
      </c>
      <c r="BY84">
        <f t="shared" si="77"/>
        <v>1999</v>
      </c>
    </row>
    <row r="85" spans="1:78">
      <c r="B85">
        <f t="shared" si="75"/>
        <v>2058</v>
      </c>
      <c r="C85" cm="1">
        <f t="array" ref="C85">INDEX(GMWSCEN!$A$2:$HJ$150,MATCH(1,(GMWSCEN!$HI$2:$HI$150=C$3)*(GMWSCEN!$HJ$2:$HJ$150=C$1),0),$B85-1973)</f>
        <v>390758</v>
      </c>
      <c r="D85" cm="1">
        <f t="array" ref="D85">INDEX(GMWSCEN!$A$2:$HJ$150,MATCH(1,(GMWSCEN!$HI$2:$HI$150=D$3)*(GMWSCEN!$HJ$2:$HJ$150=D$1),0),$B85-1973)</f>
        <v>-1744</v>
      </c>
      <c r="E85" cm="1">
        <f t="array" ref="E85">INDEX(GMWSCEN!$A$2:$HJ$150,MATCH(1,(GMWSCEN!$HI$2:$HI$150=E$3)*(GMWSCEN!$HJ$2:$HJ$150=E$1),0),$B85-1973)</f>
        <v>2374</v>
      </c>
      <c r="F85" cm="1">
        <f t="array" ref="F85">INDEX(GMWSCEN!$A$2:$HJ$150,MATCH(1,(GMWSCEN!$HI$2:$HI$150=F$3)*(GMWSCEN!$HJ$2:$HJ$150=F$1),0),$B85-1973)</f>
        <v>84995</v>
      </c>
      <c r="G85" cm="1">
        <f t="array" ref="G85">INDEX(GMWSCEN!$A$2:$HJ$150,MATCH(1,(GMWSCEN!$HI$2:$HI$150=G$3)*(GMWSCEN!$HJ$2:$HJ$150=G$1),0),$B85-1973)</f>
        <v>630</v>
      </c>
      <c r="H85" cm="1">
        <f t="array" ref="H85">INDEX(GMWSCEN!$A$2:$HJ$150,MATCH(1,(GMWSCEN!$HI$2:$HI$150=H$3)*(GMWSCEN!$HJ$2:$HJ$150=H$1),0),$B85-1973)</f>
        <v>6024</v>
      </c>
      <c r="I85" cm="1">
        <f t="array" ref="I85">INDEX(GMWSCEN!$A$2:$HJ$150,MATCH(1,(GMWSCEN!$HI$2:$HI$150=I$3)*(GMWSCEN!$HJ$2:$HJ$150=I$1),0),$B85-1973)</f>
        <v>93393</v>
      </c>
      <c r="J85" cm="1">
        <f t="array" ref="J85">INDEX(GMWSCEN!$A$2:$HJ$150,MATCH(1,(GMWSCEN!$HI$2:$HI$150=J$3)*(GMWSCEN!$HJ$2:$HJ$150=J$1),0),$B85-1973)</f>
        <v>361800</v>
      </c>
      <c r="K85" cm="1">
        <f t="array" ref="K85">INDEX(GMWSCEN!$A$2:$HJ$150,MATCH(1,(GMWSCEN!$HI$2:$HI$150=K$3)*(GMWSCEN!$HJ$2:$HJ$150=K$1),0),$B85-1973)</f>
        <v>261502</v>
      </c>
      <c r="L85" cm="1">
        <f t="array" ref="L85">INDEX(GMWSCEN!$A$2:$HJ$150,MATCH(1,(GMWSCEN!$HI$2:$HI$150=L$3)*(GMWSCEN!$HJ$2:$HJ$150=L$1),0),$B85-1973)</f>
        <v>382213.9</v>
      </c>
      <c r="M85" cm="1">
        <f t="array" ref="M85">INDEX(GMWSCEN!$A$2:$HJ$150,MATCH(1,(GMWSCEN!$HI$2:$HI$150=M$3)*(GMWSCEN!$HJ$2:$HJ$150=M$1),0),$B85-1973)</f>
        <v>66.921729999999997</v>
      </c>
      <c r="N85" cm="1">
        <f t="array" ref="N85">INDEX(GMWSCEN!$A$2:$HJ$150,MATCH(1,(GMWSCEN!$HI$2:$HI$150=N$3)*(GMWSCEN!$HJ$2:$HJ$150=N$1),0),$B85-1973)</f>
        <v>72.133330000000001</v>
      </c>
      <c r="O85" cm="1">
        <f t="array" ref="O85">INDEX(GMWSCEN!$A$2:$HJ$150,MATCH(1,(GMWSCEN!$HI$2:$HI$150=O$3)*(GMWSCEN!$HJ$2:$HJ$150=O$1),0),$B85-1973)</f>
        <v>5.25</v>
      </c>
      <c r="P85" cm="1">
        <f t="array" ref="P85">INDEX(GMWSCEN!$A$2:$HJ$150,MATCH(1,(GMWSCEN!$HI$2:$HI$150=P$3)*(GMWSCEN!$HJ$2:$HJ$150=P$1),0),$B85-1973)</f>
        <v>36224</v>
      </c>
      <c r="Q85" cm="1">
        <f t="array" ref="Q85">INDEX(GMWSCEN!$A$2:$HJ$150,MATCH(1,(GMWSCEN!$HI$2:$HI$150=Q$3)*(GMWSCEN!$HJ$2:$HJ$150=Q$1),0),$B85-1973)</f>
        <v>92</v>
      </c>
      <c r="R85" cm="1">
        <f t="array" ref="R85">INDEX(GMWSCEN!$A$2:$HJ$150,MATCH(1,(GMWSCEN!$HI$2:$HI$150=R$3)*(GMWSCEN!$HJ$2:$HJ$150=R$1),0),$B85-1973)</f>
        <v>32284</v>
      </c>
      <c r="S85" cm="1">
        <f t="array" ref="S85">INDEX(GMWSCEN!$A$2:$HJ$150,MATCH(1,(GMWSCEN!$HI$2:$HI$150=S$3)*(GMWSCEN!$HJ$2:$HJ$150=S$1),0),$B85-1973)</f>
        <v>5.9</v>
      </c>
      <c r="T85" cm="1">
        <f t="array" ref="T85">INDEX(GMWSCEN!$A$2:$HJ$150,MATCH(1,(GMWSCEN!$HI$2:$HI$150=T$3)*(GMWSCEN!$HJ$2:$HJ$150=T$1),0),$B85-1973)</f>
        <v>2.2108080000000001</v>
      </c>
      <c r="U85" cm="1">
        <f t="array" ref="U85">INDEX(GMWSCEN!$A$2:$HJ$150,MATCH(1,(GMWSCEN!$HI$2:$HI$150=U$3)*(GMWSCEN!$HJ$2:$HJ$150=U$1),0),$B85-1973)</f>
        <v>390758</v>
      </c>
      <c r="V85" cm="1">
        <f t="array" ref="V85">INDEX(GMWSCEN!$A$2:$HJ$150,MATCH(1,(GMWSCEN!$HI$2:$HI$150=V$3)*(GMWSCEN!$HJ$2:$HJ$150=V$1),0),$B85-1973)</f>
        <v>-1744</v>
      </c>
      <c r="W85" cm="1">
        <f t="array" ref="W85">INDEX(GMWSCEN!$A$2:$HJ$150,MATCH(1,(GMWSCEN!$HI$2:$HI$150=W$3)*(GMWSCEN!$HJ$2:$HJ$150=W$1),0),$B85-1973)</f>
        <v>2374</v>
      </c>
      <c r="X85" cm="1">
        <f t="array" ref="X85">INDEX(GMWSCEN!$A$2:$HJ$150,MATCH(1,(GMWSCEN!$HI$2:$HI$150=X$3)*(GMWSCEN!$HJ$2:$HJ$150=X$1),0),$B85-1973)</f>
        <v>84995</v>
      </c>
      <c r="Y85" cm="1">
        <f t="array" ref="Y85">INDEX(GMWSCEN!$A$2:$HJ$150,MATCH(1,(GMWSCEN!$HI$2:$HI$150=Y$3)*(GMWSCEN!$HJ$2:$HJ$150=Y$1),0),$B85-1973)</f>
        <v>630</v>
      </c>
      <c r="Z85" cm="1">
        <f t="array" ref="Z85">INDEX(GMWSCEN!$A$2:$HJ$150,MATCH(1,(GMWSCEN!$HI$2:$HI$150=Z$3)*(GMWSCEN!$HJ$2:$HJ$150=Z$1),0),$B85-1973)</f>
        <v>6024</v>
      </c>
      <c r="AA85" cm="1">
        <f t="array" ref="AA85">INDEX(GMWSCEN!$A$2:$HJ$150,MATCH(1,(GMWSCEN!$HI$2:$HI$150=AA$3)*(GMWSCEN!$HJ$2:$HJ$150=AA$1),0),$B85-1973)</f>
        <v>93393</v>
      </c>
      <c r="AB85" cm="1">
        <f t="array" ref="AB85">INDEX(GMWSCEN!$A$2:$HJ$150,MATCH(1,(GMWSCEN!$HI$2:$HI$150=AB$3)*(GMWSCEN!$HJ$2:$HJ$150=AB$1),0),$B85-1973)</f>
        <v>361800</v>
      </c>
      <c r="AC85" cm="1">
        <f t="array" ref="AC85">INDEX(GMWSCEN!$A$2:$HJ$150,MATCH(1,(GMWSCEN!$HI$2:$HI$150=AC$3)*(GMWSCEN!$HJ$2:$HJ$150=AC$1),0),$B85-1973)</f>
        <v>261502</v>
      </c>
      <c r="AD85" cm="1">
        <f t="array" ref="AD85">INDEX(GMWSCEN!$A$2:$HJ$150,MATCH(1,(GMWSCEN!$HI$2:$HI$150=AD$3)*(GMWSCEN!$HJ$2:$HJ$150=AD$1),0),$B85-1973)</f>
        <v>382213.9</v>
      </c>
      <c r="AE85" cm="1">
        <f t="array" ref="AE85">INDEX(GMWSCEN!$A$2:$HJ$150,MATCH(1,(GMWSCEN!$HI$2:$HI$150=AE$3)*(GMWSCEN!$HJ$2:$HJ$150=AE$1),0),$B85-1973)</f>
        <v>66.921729999999997</v>
      </c>
      <c r="AF85" cm="1">
        <f t="array" ref="AF85">INDEX(GMWSCEN!$A$2:$HJ$150,MATCH(1,(GMWSCEN!$HI$2:$HI$150=AF$3)*(GMWSCEN!$HJ$2:$HJ$150=AF$1),0),$B85-1973)</f>
        <v>72.133330000000001</v>
      </c>
      <c r="AG85" cm="1">
        <f t="array" ref="AG85">INDEX(GMWSCEN!$A$2:$HJ$150,MATCH(1,(GMWSCEN!$HI$2:$HI$150=AG$3)*(GMWSCEN!$HJ$2:$HJ$150=AG$1),0),$B85-1973)</f>
        <v>5.25</v>
      </c>
      <c r="AH85" cm="1">
        <f t="array" ref="AH85">INDEX(GMWSCEN!$A$2:$HJ$150,MATCH(1,(GMWSCEN!$HI$2:$HI$150=AH$3)*(GMWSCEN!$HJ$2:$HJ$150=AH$1),0),$B85-1973)</f>
        <v>36224</v>
      </c>
      <c r="AI85" cm="1">
        <f t="array" ref="AI85">INDEX(GMWSCEN!$A$2:$HJ$150,MATCH(1,(GMWSCEN!$HI$2:$HI$150=AI$3)*(GMWSCEN!$HJ$2:$HJ$150=AI$1),0),$B85-1973)</f>
        <v>92</v>
      </c>
      <c r="AJ85" cm="1">
        <f t="array" ref="AJ85">INDEX(GMWSCEN!$A$2:$HJ$150,MATCH(1,(GMWSCEN!$HI$2:$HI$150=AJ$3)*(GMWSCEN!$HJ$2:$HJ$150=AJ$1),0),$B85-1973)</f>
        <v>32284</v>
      </c>
      <c r="AK85" cm="1">
        <f t="array" ref="AK85">INDEX(GMWSCEN!$A$2:$HJ$150,MATCH(1,(GMWSCEN!$HI$2:$HI$150=AK$3)*(GMWSCEN!$HJ$2:$HJ$150=AK$1),0),$B85-1973)</f>
        <v>5.9</v>
      </c>
      <c r="AL85" cm="1">
        <f t="array" ref="AL85">INDEX(GMWSCEN!$A$2:$HJ$150,MATCH(1,(GMWSCEN!$HI$2:$HI$150=AL$3)*(GMWSCEN!$HJ$2:$HJ$150=AL$1),0),$B85-1973)</f>
        <v>2.2108080000000001</v>
      </c>
      <c r="AM85" cm="1">
        <f t="array" ref="AM85">INDEX(GMWSCEN!$A$2:$HJ$150,MATCH(1,(GMWSCEN!$HI$2:$HI$150=AM$3)*(GMWSCEN!$HJ$2:$HJ$150=AM$1),0),$B85-1973)</f>
        <v>390758</v>
      </c>
      <c r="AN85" cm="1">
        <f t="array" ref="AN85">INDEX(GMWSCEN!$A$2:$HJ$150,MATCH(1,(GMWSCEN!$HI$2:$HI$150=AN$3)*(GMWSCEN!$HJ$2:$HJ$150=AN$1),0),$B85-1973)</f>
        <v>-1744</v>
      </c>
      <c r="AO85" cm="1">
        <f t="array" ref="AO85">INDEX(GMWSCEN!$A$2:$HJ$150,MATCH(1,(GMWSCEN!$HI$2:$HI$150=AO$3)*(GMWSCEN!$HJ$2:$HJ$150=AO$1),0),$B85-1973)</f>
        <v>2374</v>
      </c>
      <c r="AP85" cm="1">
        <f t="array" ref="AP85">INDEX(GMWSCEN!$A$2:$HJ$150,MATCH(1,(GMWSCEN!$HI$2:$HI$150=AP$3)*(GMWSCEN!$HJ$2:$HJ$150=AP$1),0),$B85-1973)</f>
        <v>84995</v>
      </c>
      <c r="AQ85" cm="1">
        <f t="array" ref="AQ85">INDEX(GMWSCEN!$A$2:$HJ$150,MATCH(1,(GMWSCEN!$HI$2:$HI$150=AQ$3)*(GMWSCEN!$HJ$2:$HJ$150=AQ$1),0),$B85-1973)</f>
        <v>630</v>
      </c>
      <c r="AR85" cm="1">
        <f t="array" ref="AR85">INDEX(GMWSCEN!$A$2:$HJ$150,MATCH(1,(GMWSCEN!$HI$2:$HI$150=AR$3)*(GMWSCEN!$HJ$2:$HJ$150=AR$1),0),$B85-1973)</f>
        <v>6024</v>
      </c>
      <c r="AS85" cm="1">
        <f t="array" ref="AS85">INDEX(GMWSCEN!$A$2:$HJ$150,MATCH(1,(GMWSCEN!$HI$2:$HI$150=AS$3)*(GMWSCEN!$HJ$2:$HJ$150=AS$1),0),$B85-1973)</f>
        <v>93393</v>
      </c>
      <c r="AT85" cm="1">
        <f t="array" ref="AT85">INDEX(GMWSCEN!$A$2:$HJ$150,MATCH(1,(GMWSCEN!$HI$2:$HI$150=AT$3)*(GMWSCEN!$HJ$2:$HJ$150=AT$1),0),$B85-1973)</f>
        <v>361800</v>
      </c>
      <c r="AU85" cm="1">
        <f t="array" ref="AU85">INDEX(GMWSCEN!$A$2:$HJ$150,MATCH(1,(GMWSCEN!$HI$2:$HI$150=AU$3)*(GMWSCEN!$HJ$2:$HJ$150=AU$1),0),$B85-1973)</f>
        <v>261502</v>
      </c>
      <c r="AV85" cm="1">
        <f t="array" ref="AV85">INDEX(GMWSCEN!$A$2:$HJ$150,MATCH(1,(GMWSCEN!$HI$2:$HI$150=AV$3)*(GMWSCEN!$HJ$2:$HJ$150=AV$1),0),$B85-1973)</f>
        <v>382213.9</v>
      </c>
      <c r="AW85" cm="1">
        <f t="array" ref="AW85">INDEX(GMWSCEN!$A$2:$HJ$150,MATCH(1,(GMWSCEN!$HI$2:$HI$150=AW$3)*(GMWSCEN!$HJ$2:$HJ$150=AW$1),0),$B85-1973)</f>
        <v>66.921729999999997</v>
      </c>
      <c r="AX85" cm="1">
        <f t="array" ref="AX85">INDEX(GMWSCEN!$A$2:$HJ$150,MATCH(1,(GMWSCEN!$HI$2:$HI$150=AX$3)*(GMWSCEN!$HJ$2:$HJ$150=AX$1),0),$B85-1973)</f>
        <v>72.133330000000001</v>
      </c>
      <c r="AY85" cm="1">
        <f t="array" ref="AY85">INDEX(GMWSCEN!$A$2:$HJ$150,MATCH(1,(GMWSCEN!$HI$2:$HI$150=AY$3)*(GMWSCEN!$HJ$2:$HJ$150=AY$1),0),$B85-1973)</f>
        <v>5.25</v>
      </c>
      <c r="AZ85" cm="1">
        <f t="array" ref="AZ85">INDEX(GMWSCEN!$A$2:$HJ$150,MATCH(1,(GMWSCEN!$HI$2:$HI$150=AZ$3)*(GMWSCEN!$HJ$2:$HJ$150=AZ$1),0),$B85-1973)</f>
        <v>36224</v>
      </c>
      <c r="BA85" cm="1">
        <f t="array" ref="BA85">INDEX(GMWSCEN!$A$2:$HJ$150,MATCH(1,(GMWSCEN!$HI$2:$HI$150=BA$3)*(GMWSCEN!$HJ$2:$HJ$150=BA$1),0),$B85-1973)</f>
        <v>92</v>
      </c>
      <c r="BB85" cm="1">
        <f t="array" ref="BB85">INDEX(GMWSCEN!$A$2:$HJ$150,MATCH(1,(GMWSCEN!$HI$2:$HI$150=BB$3)*(GMWSCEN!$HJ$2:$HJ$150=BB$1),0),$B85-1973)</f>
        <v>32284</v>
      </c>
      <c r="BC85" cm="1">
        <f t="array" ref="BC85">INDEX(GMWSCEN!$A$2:$HJ$150,MATCH(1,(GMWSCEN!$HI$2:$HI$150=BC$3)*(GMWSCEN!$HJ$2:$HJ$150=BC$1),0),$B85-1973)</f>
        <v>5.9</v>
      </c>
      <c r="BD85" cm="1">
        <f t="array" ref="BD85">INDEX(GMWSCEN!$A$2:$HJ$150,MATCH(1,(GMWSCEN!$HI$2:$HI$150=BD$3)*(GMWSCEN!$HJ$2:$HJ$150=BD$1),0),$B85-1973)</f>
        <v>2.2108080000000001</v>
      </c>
      <c r="BE85" cm="1">
        <f t="array" ref="BE85">INDEX(GMWSCEN!$A$2:$HJ$150,MATCH(1,(GMWSCEN!$HI$2:$HI$150=BE$3)*(GMWSCEN!$HJ$2:$HJ$150=BE$1),0),$B85-1973)</f>
        <v>390758</v>
      </c>
      <c r="BF85" cm="1">
        <f t="array" ref="BF85">INDEX(GMWSCEN!$A$2:$HJ$150,MATCH(1,(GMWSCEN!$HI$2:$HI$150=BF$3)*(GMWSCEN!$HJ$2:$HJ$150=BF$1),0),$B85-1973)</f>
        <v>-1744</v>
      </c>
      <c r="BG85" cm="1">
        <f t="array" ref="BG85">INDEX(GMWSCEN!$A$2:$HJ$150,MATCH(1,(GMWSCEN!$HI$2:$HI$150=BG$3)*(GMWSCEN!$HJ$2:$HJ$150=BG$1),0),$B85-1973)</f>
        <v>2374</v>
      </c>
      <c r="BH85" cm="1">
        <f t="array" ref="BH85">INDEX(GMWSCEN!$A$2:$HJ$150,MATCH(1,(GMWSCEN!$HI$2:$HI$150=BH$3)*(GMWSCEN!$HJ$2:$HJ$150=BH$1),0),$B85-1973)</f>
        <v>84995</v>
      </c>
      <c r="BI85" cm="1">
        <f t="array" ref="BI85">INDEX(GMWSCEN!$A$2:$HJ$150,MATCH(1,(GMWSCEN!$HI$2:$HI$150=BI$3)*(GMWSCEN!$HJ$2:$HJ$150=BI$1),0),$B85-1973)</f>
        <v>630</v>
      </c>
      <c r="BJ85" cm="1">
        <f t="array" ref="BJ85">INDEX(GMWSCEN!$A$2:$HJ$150,MATCH(1,(GMWSCEN!$HI$2:$HI$150=BJ$3)*(GMWSCEN!$HJ$2:$HJ$150=BJ$1),0),$B85-1973)</f>
        <v>6024</v>
      </c>
      <c r="BK85" cm="1">
        <f t="array" ref="BK85">INDEX(GMWSCEN!$A$2:$HJ$150,MATCH(1,(GMWSCEN!$HI$2:$HI$150=BK$3)*(GMWSCEN!$HJ$2:$HJ$150=BK$1),0),$B85-1973)</f>
        <v>93393</v>
      </c>
      <c r="BL85" cm="1">
        <f t="array" ref="BL85">INDEX(GMWSCEN!$A$2:$HJ$150,MATCH(1,(GMWSCEN!$HI$2:$HI$150=BL$3)*(GMWSCEN!$HJ$2:$HJ$150=BL$1),0),$B85-1973)</f>
        <v>361800</v>
      </c>
      <c r="BM85" cm="1">
        <f t="array" ref="BM85">INDEX(GMWSCEN!$A$2:$HJ$150,MATCH(1,(GMWSCEN!$HI$2:$HI$150=BM$3)*(GMWSCEN!$HJ$2:$HJ$150=BM$1),0),$B85-1973)</f>
        <v>261502</v>
      </c>
      <c r="BN85" cm="1">
        <f t="array" ref="BN85">INDEX(GMWSCEN!$A$2:$HJ$150,MATCH(1,(GMWSCEN!$HI$2:$HI$150=BN$3)*(GMWSCEN!$HJ$2:$HJ$150=BN$1),0),$B85-1973)</f>
        <v>382213.9</v>
      </c>
      <c r="BO85" cm="1">
        <f t="array" ref="BO85">INDEX(GMWSCEN!$A$2:$HJ$150,MATCH(1,(GMWSCEN!$HI$2:$HI$150=BO$3)*(GMWSCEN!$HJ$2:$HJ$150=BO$1),0),$B85-1973)</f>
        <v>66.921729999999997</v>
      </c>
      <c r="BP85" cm="1">
        <f t="array" ref="BP85">INDEX(GMWSCEN!$A$2:$HJ$150,MATCH(1,(GMWSCEN!$HI$2:$HI$150=BP$3)*(GMWSCEN!$HJ$2:$HJ$150=BP$1),0),$B85-1973)</f>
        <v>72.133330000000001</v>
      </c>
      <c r="BQ85" cm="1">
        <f t="array" ref="BQ85">INDEX(GMWSCEN!$A$2:$HJ$150,MATCH(1,(GMWSCEN!$HI$2:$HI$150=BQ$3)*(GMWSCEN!$HJ$2:$HJ$150=BQ$1),0),$B85-1973)</f>
        <v>5.25</v>
      </c>
      <c r="BR85" cm="1">
        <f t="array" ref="BR85">INDEX(GMWSCEN!$A$2:$HJ$150,MATCH(1,(GMWSCEN!$HI$2:$HI$150=BR$3)*(GMWSCEN!$HJ$2:$HJ$150=BR$1),0),$B85-1973)</f>
        <v>36224</v>
      </c>
      <c r="BS85" cm="1">
        <f t="array" ref="BS85">INDEX(GMWSCEN!$A$2:$HJ$150,MATCH(1,(GMWSCEN!$HI$2:$HI$150=BS$3)*(GMWSCEN!$HJ$2:$HJ$150=BS$1),0),$B85-1973)</f>
        <v>92</v>
      </c>
      <c r="BT85" cm="1">
        <f t="array" ref="BT85">INDEX(GMWSCEN!$A$2:$HJ$150,MATCH(1,(GMWSCEN!$HI$2:$HI$150=BT$3)*(GMWSCEN!$HJ$2:$HJ$150=BT$1),0),$B85-1973)</f>
        <v>32284</v>
      </c>
      <c r="BU85" cm="1">
        <f t="array" ref="BU85">INDEX(GMWSCEN!$A$2:$HJ$150,MATCH(1,(GMWSCEN!$HI$2:$HI$150=BU$3)*(GMWSCEN!$HJ$2:$HJ$150=BU$1),0),$B85-1973)</f>
        <v>5.9</v>
      </c>
      <c r="BV85" cm="1">
        <f t="array" ref="BV85">INDEX(GMWSCEN!$A$2:$HJ$150,MATCH(1,(GMWSCEN!$HI$2:$HI$150=BV$3)*(GMWSCEN!$HJ$2:$HJ$150=BV$1),0),$B85-1973)</f>
        <v>2.2108080000000001</v>
      </c>
      <c r="BY85">
        <f t="shared" si="77"/>
        <v>1999</v>
      </c>
    </row>
    <row r="86" spans="1:78">
      <c r="B86">
        <f t="shared" si="75"/>
        <v>2059</v>
      </c>
      <c r="C86" cm="1">
        <f t="array" ref="C86">INDEX(GMWSCEN!$A$2:$HJ$150,MATCH(1,(GMWSCEN!$HI$2:$HI$150=C$3)*(GMWSCEN!$HJ$2:$HJ$150=C$1),0),$B86-1973)</f>
        <v>396357</v>
      </c>
      <c r="D86" cm="1">
        <f t="array" ref="D86">INDEX(GMWSCEN!$A$2:$HJ$150,MATCH(1,(GMWSCEN!$HI$2:$HI$150=D$3)*(GMWSCEN!$HJ$2:$HJ$150=D$1),0),$B86-1973)</f>
        <v>-4059</v>
      </c>
      <c r="E86" cm="1">
        <f t="array" ref="E86">INDEX(GMWSCEN!$A$2:$HJ$150,MATCH(1,(GMWSCEN!$HI$2:$HI$150=E$3)*(GMWSCEN!$HJ$2:$HJ$150=E$1),0),$B86-1973)</f>
        <v>4883</v>
      </c>
      <c r="F86" cm="1">
        <f t="array" ref="F86">INDEX(GMWSCEN!$A$2:$HJ$150,MATCH(1,(GMWSCEN!$HI$2:$HI$150=F$3)*(GMWSCEN!$HJ$2:$HJ$150=F$1),0),$B86-1973)</f>
        <v>86162</v>
      </c>
      <c r="G86" cm="1">
        <f t="array" ref="G86">INDEX(GMWSCEN!$A$2:$HJ$150,MATCH(1,(GMWSCEN!$HI$2:$HI$150=G$3)*(GMWSCEN!$HJ$2:$HJ$150=G$1),0),$B86-1973)</f>
        <v>824</v>
      </c>
      <c r="H86" cm="1">
        <f t="array" ref="H86">INDEX(GMWSCEN!$A$2:$HJ$150,MATCH(1,(GMWSCEN!$HI$2:$HI$150=H$3)*(GMWSCEN!$HJ$2:$HJ$150=H$1),0),$B86-1973)</f>
        <v>6057</v>
      </c>
      <c r="I86" cm="1">
        <f t="array" ref="I86">INDEX(GMWSCEN!$A$2:$HJ$150,MATCH(1,(GMWSCEN!$HI$2:$HI$150=I$3)*(GMWSCEN!$HJ$2:$HJ$150=I$1),0),$B86-1973)</f>
        <v>97102</v>
      </c>
      <c r="J86" cm="1">
        <f t="array" ref="J86">INDEX(GMWSCEN!$A$2:$HJ$150,MATCH(1,(GMWSCEN!$HI$2:$HI$150=J$3)*(GMWSCEN!$HJ$2:$HJ$150=J$1),0),$B86-1973)</f>
        <v>368300</v>
      </c>
      <c r="K86" cm="1">
        <f t="array" ref="K86">INDEX(GMWSCEN!$A$2:$HJ$150,MATCH(1,(GMWSCEN!$HI$2:$HI$150=K$3)*(GMWSCEN!$HJ$2:$HJ$150=K$1),0),$B86-1973)</f>
        <v>267687</v>
      </c>
      <c r="L86" cm="1">
        <f t="array" ref="L86">INDEX(GMWSCEN!$A$2:$HJ$150,MATCH(1,(GMWSCEN!$HI$2:$HI$150=L$3)*(GMWSCEN!$HJ$2:$HJ$150=L$1),0),$B86-1973)</f>
        <v>385736.1</v>
      </c>
      <c r="M86" cm="1">
        <f t="array" ref="M86">INDEX(GMWSCEN!$A$2:$HJ$150,MATCH(1,(GMWSCEN!$HI$2:$HI$150=M$3)*(GMWSCEN!$HJ$2:$HJ$150=M$1),0),$B86-1973)</f>
        <v>67.536839999999998</v>
      </c>
      <c r="N86" cm="1">
        <f t="array" ref="N86">INDEX(GMWSCEN!$A$2:$HJ$150,MATCH(1,(GMWSCEN!$HI$2:$HI$150=N$3)*(GMWSCEN!$HJ$2:$HJ$150=N$1),0),$B86-1973)</f>
        <v>72.433329999999998</v>
      </c>
      <c r="O86" cm="1">
        <f t="array" ref="O86">INDEX(GMWSCEN!$A$2:$HJ$150,MATCH(1,(GMWSCEN!$HI$2:$HI$150=O$3)*(GMWSCEN!$HJ$2:$HJ$150=O$1),0),$B86-1973)</f>
        <v>5.5</v>
      </c>
      <c r="P86" cm="1">
        <f t="array" ref="P86">INDEX(GMWSCEN!$A$2:$HJ$150,MATCH(1,(GMWSCEN!$HI$2:$HI$150=P$3)*(GMWSCEN!$HJ$2:$HJ$150=P$1),0),$B86-1973)</f>
        <v>36341</v>
      </c>
      <c r="Q86" cm="1">
        <f t="array" ref="Q86">INDEX(GMWSCEN!$A$2:$HJ$150,MATCH(1,(GMWSCEN!$HI$2:$HI$150=Q$3)*(GMWSCEN!$HJ$2:$HJ$150=Q$1),0),$B86-1973)</f>
        <v>92.1</v>
      </c>
      <c r="R86" cm="1">
        <f t="array" ref="R86">INDEX(GMWSCEN!$A$2:$HJ$150,MATCH(1,(GMWSCEN!$HI$2:$HI$150=R$3)*(GMWSCEN!$HJ$2:$HJ$150=R$1),0),$B86-1973)</f>
        <v>32113</v>
      </c>
      <c r="S86" cm="1">
        <f t="array" ref="S86">INDEX(GMWSCEN!$A$2:$HJ$150,MATCH(1,(GMWSCEN!$HI$2:$HI$150=S$3)*(GMWSCEN!$HJ$2:$HJ$150=S$1),0),$B86-1973)</f>
        <v>5.8</v>
      </c>
      <c r="T86" cm="1">
        <f t="array" ref="T86">INDEX(GMWSCEN!$A$2:$HJ$150,MATCH(1,(GMWSCEN!$HI$2:$HI$150=T$3)*(GMWSCEN!$HJ$2:$HJ$150=T$1),0),$B86-1973)</f>
        <v>2.7162549999999999</v>
      </c>
      <c r="U86" cm="1">
        <f t="array" ref="U86">INDEX(GMWSCEN!$A$2:$HJ$150,MATCH(1,(GMWSCEN!$HI$2:$HI$150=U$3)*(GMWSCEN!$HJ$2:$HJ$150=U$1),0),$B86-1973)</f>
        <v>396357</v>
      </c>
      <c r="V86" cm="1">
        <f t="array" ref="V86">INDEX(GMWSCEN!$A$2:$HJ$150,MATCH(1,(GMWSCEN!$HI$2:$HI$150=V$3)*(GMWSCEN!$HJ$2:$HJ$150=V$1),0),$B86-1973)</f>
        <v>-4059</v>
      </c>
      <c r="W86" cm="1">
        <f t="array" ref="W86">INDEX(GMWSCEN!$A$2:$HJ$150,MATCH(1,(GMWSCEN!$HI$2:$HI$150=W$3)*(GMWSCEN!$HJ$2:$HJ$150=W$1),0),$B86-1973)</f>
        <v>4883</v>
      </c>
      <c r="X86" cm="1">
        <f t="array" ref="X86">INDEX(GMWSCEN!$A$2:$HJ$150,MATCH(1,(GMWSCEN!$HI$2:$HI$150=X$3)*(GMWSCEN!$HJ$2:$HJ$150=X$1),0),$B86-1973)</f>
        <v>86162</v>
      </c>
      <c r="Y86" cm="1">
        <f t="array" ref="Y86">INDEX(GMWSCEN!$A$2:$HJ$150,MATCH(1,(GMWSCEN!$HI$2:$HI$150=Y$3)*(GMWSCEN!$HJ$2:$HJ$150=Y$1),0),$B86-1973)</f>
        <v>824</v>
      </c>
      <c r="Z86" cm="1">
        <f t="array" ref="Z86">INDEX(GMWSCEN!$A$2:$HJ$150,MATCH(1,(GMWSCEN!$HI$2:$HI$150=Z$3)*(GMWSCEN!$HJ$2:$HJ$150=Z$1),0),$B86-1973)</f>
        <v>6057</v>
      </c>
      <c r="AA86" cm="1">
        <f t="array" ref="AA86">INDEX(GMWSCEN!$A$2:$HJ$150,MATCH(1,(GMWSCEN!$HI$2:$HI$150=AA$3)*(GMWSCEN!$HJ$2:$HJ$150=AA$1),0),$B86-1973)</f>
        <v>97102</v>
      </c>
      <c r="AB86" cm="1">
        <f t="array" ref="AB86">INDEX(GMWSCEN!$A$2:$HJ$150,MATCH(1,(GMWSCEN!$HI$2:$HI$150=AB$3)*(GMWSCEN!$HJ$2:$HJ$150=AB$1),0),$B86-1973)</f>
        <v>368300</v>
      </c>
      <c r="AC86" cm="1">
        <f t="array" ref="AC86">INDEX(GMWSCEN!$A$2:$HJ$150,MATCH(1,(GMWSCEN!$HI$2:$HI$150=AC$3)*(GMWSCEN!$HJ$2:$HJ$150=AC$1),0),$B86-1973)</f>
        <v>267687</v>
      </c>
      <c r="AD86" cm="1">
        <f t="array" ref="AD86">INDEX(GMWSCEN!$A$2:$HJ$150,MATCH(1,(GMWSCEN!$HI$2:$HI$150=AD$3)*(GMWSCEN!$HJ$2:$HJ$150=AD$1),0),$B86-1973)</f>
        <v>385736.1</v>
      </c>
      <c r="AE86" cm="1">
        <f t="array" ref="AE86">INDEX(GMWSCEN!$A$2:$HJ$150,MATCH(1,(GMWSCEN!$HI$2:$HI$150=AE$3)*(GMWSCEN!$HJ$2:$HJ$150=AE$1),0),$B86-1973)</f>
        <v>67.536839999999998</v>
      </c>
      <c r="AF86" cm="1">
        <f t="array" ref="AF86">INDEX(GMWSCEN!$A$2:$HJ$150,MATCH(1,(GMWSCEN!$HI$2:$HI$150=AF$3)*(GMWSCEN!$HJ$2:$HJ$150=AF$1),0),$B86-1973)</f>
        <v>72.433329999999998</v>
      </c>
      <c r="AG86" cm="1">
        <f t="array" ref="AG86">INDEX(GMWSCEN!$A$2:$HJ$150,MATCH(1,(GMWSCEN!$HI$2:$HI$150=AG$3)*(GMWSCEN!$HJ$2:$HJ$150=AG$1),0),$B86-1973)</f>
        <v>5.5</v>
      </c>
      <c r="AH86" cm="1">
        <f t="array" ref="AH86">INDEX(GMWSCEN!$A$2:$HJ$150,MATCH(1,(GMWSCEN!$HI$2:$HI$150=AH$3)*(GMWSCEN!$HJ$2:$HJ$150=AH$1),0),$B86-1973)</f>
        <v>36341</v>
      </c>
      <c r="AI86" cm="1">
        <f t="array" ref="AI86">INDEX(GMWSCEN!$A$2:$HJ$150,MATCH(1,(GMWSCEN!$HI$2:$HI$150=AI$3)*(GMWSCEN!$HJ$2:$HJ$150=AI$1),0),$B86-1973)</f>
        <v>92.1</v>
      </c>
      <c r="AJ86" cm="1">
        <f t="array" ref="AJ86">INDEX(GMWSCEN!$A$2:$HJ$150,MATCH(1,(GMWSCEN!$HI$2:$HI$150=AJ$3)*(GMWSCEN!$HJ$2:$HJ$150=AJ$1),0),$B86-1973)</f>
        <v>32113</v>
      </c>
      <c r="AK86" cm="1">
        <f t="array" ref="AK86">INDEX(GMWSCEN!$A$2:$HJ$150,MATCH(1,(GMWSCEN!$HI$2:$HI$150=AK$3)*(GMWSCEN!$HJ$2:$HJ$150=AK$1),0),$B86-1973)</f>
        <v>5.8</v>
      </c>
      <c r="AL86" cm="1">
        <f t="array" ref="AL86">INDEX(GMWSCEN!$A$2:$HJ$150,MATCH(1,(GMWSCEN!$HI$2:$HI$150=AL$3)*(GMWSCEN!$HJ$2:$HJ$150=AL$1),0),$B86-1973)</f>
        <v>2.7162549999999999</v>
      </c>
      <c r="AM86" cm="1">
        <f t="array" ref="AM86">INDEX(GMWSCEN!$A$2:$HJ$150,MATCH(1,(GMWSCEN!$HI$2:$HI$150=AM$3)*(GMWSCEN!$HJ$2:$HJ$150=AM$1),0),$B86-1973)</f>
        <v>396357</v>
      </c>
      <c r="AN86" cm="1">
        <f t="array" ref="AN86">INDEX(GMWSCEN!$A$2:$HJ$150,MATCH(1,(GMWSCEN!$HI$2:$HI$150=AN$3)*(GMWSCEN!$HJ$2:$HJ$150=AN$1),0),$B86-1973)</f>
        <v>-4059</v>
      </c>
      <c r="AO86" cm="1">
        <f t="array" ref="AO86">INDEX(GMWSCEN!$A$2:$HJ$150,MATCH(1,(GMWSCEN!$HI$2:$HI$150=AO$3)*(GMWSCEN!$HJ$2:$HJ$150=AO$1),0),$B86-1973)</f>
        <v>4883</v>
      </c>
      <c r="AP86" cm="1">
        <f t="array" ref="AP86">INDEX(GMWSCEN!$A$2:$HJ$150,MATCH(1,(GMWSCEN!$HI$2:$HI$150=AP$3)*(GMWSCEN!$HJ$2:$HJ$150=AP$1),0),$B86-1973)</f>
        <v>86162</v>
      </c>
      <c r="AQ86" cm="1">
        <f t="array" ref="AQ86">INDEX(GMWSCEN!$A$2:$HJ$150,MATCH(1,(GMWSCEN!$HI$2:$HI$150=AQ$3)*(GMWSCEN!$HJ$2:$HJ$150=AQ$1),0),$B86-1973)</f>
        <v>824</v>
      </c>
      <c r="AR86" cm="1">
        <f t="array" ref="AR86">INDEX(GMWSCEN!$A$2:$HJ$150,MATCH(1,(GMWSCEN!$HI$2:$HI$150=AR$3)*(GMWSCEN!$HJ$2:$HJ$150=AR$1),0),$B86-1973)</f>
        <v>6057</v>
      </c>
      <c r="AS86" cm="1">
        <f t="array" ref="AS86">INDEX(GMWSCEN!$A$2:$HJ$150,MATCH(1,(GMWSCEN!$HI$2:$HI$150=AS$3)*(GMWSCEN!$HJ$2:$HJ$150=AS$1),0),$B86-1973)</f>
        <v>97102</v>
      </c>
      <c r="AT86" cm="1">
        <f t="array" ref="AT86">INDEX(GMWSCEN!$A$2:$HJ$150,MATCH(1,(GMWSCEN!$HI$2:$HI$150=AT$3)*(GMWSCEN!$HJ$2:$HJ$150=AT$1),0),$B86-1973)</f>
        <v>368300</v>
      </c>
      <c r="AU86" cm="1">
        <f t="array" ref="AU86">INDEX(GMWSCEN!$A$2:$HJ$150,MATCH(1,(GMWSCEN!$HI$2:$HI$150=AU$3)*(GMWSCEN!$HJ$2:$HJ$150=AU$1),0),$B86-1973)</f>
        <v>267687</v>
      </c>
      <c r="AV86" cm="1">
        <f t="array" ref="AV86">INDEX(GMWSCEN!$A$2:$HJ$150,MATCH(1,(GMWSCEN!$HI$2:$HI$150=AV$3)*(GMWSCEN!$HJ$2:$HJ$150=AV$1),0),$B86-1973)</f>
        <v>385736.1</v>
      </c>
      <c r="AW86" cm="1">
        <f t="array" ref="AW86">INDEX(GMWSCEN!$A$2:$HJ$150,MATCH(1,(GMWSCEN!$HI$2:$HI$150=AW$3)*(GMWSCEN!$HJ$2:$HJ$150=AW$1),0),$B86-1973)</f>
        <v>67.536839999999998</v>
      </c>
      <c r="AX86" cm="1">
        <f t="array" ref="AX86">INDEX(GMWSCEN!$A$2:$HJ$150,MATCH(1,(GMWSCEN!$HI$2:$HI$150=AX$3)*(GMWSCEN!$HJ$2:$HJ$150=AX$1),0),$B86-1973)</f>
        <v>72.433329999999998</v>
      </c>
      <c r="AY86" cm="1">
        <f t="array" ref="AY86">INDEX(GMWSCEN!$A$2:$HJ$150,MATCH(1,(GMWSCEN!$HI$2:$HI$150=AY$3)*(GMWSCEN!$HJ$2:$HJ$150=AY$1),0),$B86-1973)</f>
        <v>5.5</v>
      </c>
      <c r="AZ86" cm="1">
        <f t="array" ref="AZ86">INDEX(GMWSCEN!$A$2:$HJ$150,MATCH(1,(GMWSCEN!$HI$2:$HI$150=AZ$3)*(GMWSCEN!$HJ$2:$HJ$150=AZ$1),0),$B86-1973)</f>
        <v>36341</v>
      </c>
      <c r="BA86" cm="1">
        <f t="array" ref="BA86">INDEX(GMWSCEN!$A$2:$HJ$150,MATCH(1,(GMWSCEN!$HI$2:$HI$150=BA$3)*(GMWSCEN!$HJ$2:$HJ$150=BA$1),0),$B86-1973)</f>
        <v>92.1</v>
      </c>
      <c r="BB86" cm="1">
        <f t="array" ref="BB86">INDEX(GMWSCEN!$A$2:$HJ$150,MATCH(1,(GMWSCEN!$HI$2:$HI$150=BB$3)*(GMWSCEN!$HJ$2:$HJ$150=BB$1),0),$B86-1973)</f>
        <v>32113</v>
      </c>
      <c r="BC86" cm="1">
        <f t="array" ref="BC86">INDEX(GMWSCEN!$A$2:$HJ$150,MATCH(1,(GMWSCEN!$HI$2:$HI$150=BC$3)*(GMWSCEN!$HJ$2:$HJ$150=BC$1),0),$B86-1973)</f>
        <v>5.8</v>
      </c>
      <c r="BD86" cm="1">
        <f t="array" ref="BD86">INDEX(GMWSCEN!$A$2:$HJ$150,MATCH(1,(GMWSCEN!$HI$2:$HI$150=BD$3)*(GMWSCEN!$HJ$2:$HJ$150=BD$1),0),$B86-1973)</f>
        <v>2.7162549999999999</v>
      </c>
      <c r="BE86" cm="1">
        <f t="array" ref="BE86">INDEX(GMWSCEN!$A$2:$HJ$150,MATCH(1,(GMWSCEN!$HI$2:$HI$150=BE$3)*(GMWSCEN!$HJ$2:$HJ$150=BE$1),0),$B86-1973)</f>
        <v>396357</v>
      </c>
      <c r="BF86" cm="1">
        <f t="array" ref="BF86">INDEX(GMWSCEN!$A$2:$HJ$150,MATCH(1,(GMWSCEN!$HI$2:$HI$150=BF$3)*(GMWSCEN!$HJ$2:$HJ$150=BF$1),0),$B86-1973)</f>
        <v>-4059</v>
      </c>
      <c r="BG86" cm="1">
        <f t="array" ref="BG86">INDEX(GMWSCEN!$A$2:$HJ$150,MATCH(1,(GMWSCEN!$HI$2:$HI$150=BG$3)*(GMWSCEN!$HJ$2:$HJ$150=BG$1),0),$B86-1973)</f>
        <v>4883</v>
      </c>
      <c r="BH86" cm="1">
        <f t="array" ref="BH86">INDEX(GMWSCEN!$A$2:$HJ$150,MATCH(1,(GMWSCEN!$HI$2:$HI$150=BH$3)*(GMWSCEN!$HJ$2:$HJ$150=BH$1),0),$B86-1973)</f>
        <v>86162</v>
      </c>
      <c r="BI86" cm="1">
        <f t="array" ref="BI86">INDEX(GMWSCEN!$A$2:$HJ$150,MATCH(1,(GMWSCEN!$HI$2:$HI$150=BI$3)*(GMWSCEN!$HJ$2:$HJ$150=BI$1),0),$B86-1973)</f>
        <v>824</v>
      </c>
      <c r="BJ86" cm="1">
        <f t="array" ref="BJ86">INDEX(GMWSCEN!$A$2:$HJ$150,MATCH(1,(GMWSCEN!$HI$2:$HI$150=BJ$3)*(GMWSCEN!$HJ$2:$HJ$150=BJ$1),0),$B86-1973)</f>
        <v>6057</v>
      </c>
      <c r="BK86" cm="1">
        <f t="array" ref="BK86">INDEX(GMWSCEN!$A$2:$HJ$150,MATCH(1,(GMWSCEN!$HI$2:$HI$150=BK$3)*(GMWSCEN!$HJ$2:$HJ$150=BK$1),0),$B86-1973)</f>
        <v>97102</v>
      </c>
      <c r="BL86" cm="1">
        <f t="array" ref="BL86">INDEX(GMWSCEN!$A$2:$HJ$150,MATCH(1,(GMWSCEN!$HI$2:$HI$150=BL$3)*(GMWSCEN!$HJ$2:$HJ$150=BL$1),0),$B86-1973)</f>
        <v>368300</v>
      </c>
      <c r="BM86" cm="1">
        <f t="array" ref="BM86">INDEX(GMWSCEN!$A$2:$HJ$150,MATCH(1,(GMWSCEN!$HI$2:$HI$150=BM$3)*(GMWSCEN!$HJ$2:$HJ$150=BM$1),0),$B86-1973)</f>
        <v>267687</v>
      </c>
      <c r="BN86" cm="1">
        <f t="array" ref="BN86">INDEX(GMWSCEN!$A$2:$HJ$150,MATCH(1,(GMWSCEN!$HI$2:$HI$150=BN$3)*(GMWSCEN!$HJ$2:$HJ$150=BN$1),0),$B86-1973)</f>
        <v>385736.1</v>
      </c>
      <c r="BO86" cm="1">
        <f t="array" ref="BO86">INDEX(GMWSCEN!$A$2:$HJ$150,MATCH(1,(GMWSCEN!$HI$2:$HI$150=BO$3)*(GMWSCEN!$HJ$2:$HJ$150=BO$1),0),$B86-1973)</f>
        <v>67.536839999999998</v>
      </c>
      <c r="BP86" cm="1">
        <f t="array" ref="BP86">INDEX(GMWSCEN!$A$2:$HJ$150,MATCH(1,(GMWSCEN!$HI$2:$HI$150=BP$3)*(GMWSCEN!$HJ$2:$HJ$150=BP$1),0),$B86-1973)</f>
        <v>72.433329999999998</v>
      </c>
      <c r="BQ86" cm="1">
        <f t="array" ref="BQ86">INDEX(GMWSCEN!$A$2:$HJ$150,MATCH(1,(GMWSCEN!$HI$2:$HI$150=BQ$3)*(GMWSCEN!$HJ$2:$HJ$150=BQ$1),0),$B86-1973)</f>
        <v>5.5</v>
      </c>
      <c r="BR86" cm="1">
        <f t="array" ref="BR86">INDEX(GMWSCEN!$A$2:$HJ$150,MATCH(1,(GMWSCEN!$HI$2:$HI$150=BR$3)*(GMWSCEN!$HJ$2:$HJ$150=BR$1),0),$B86-1973)</f>
        <v>36341</v>
      </c>
      <c r="BS86" cm="1">
        <f t="array" ref="BS86">INDEX(GMWSCEN!$A$2:$HJ$150,MATCH(1,(GMWSCEN!$HI$2:$HI$150=BS$3)*(GMWSCEN!$HJ$2:$HJ$150=BS$1),0),$B86-1973)</f>
        <v>92.1</v>
      </c>
      <c r="BT86" cm="1">
        <f t="array" ref="BT86">INDEX(GMWSCEN!$A$2:$HJ$150,MATCH(1,(GMWSCEN!$HI$2:$HI$150=BT$3)*(GMWSCEN!$HJ$2:$HJ$150=BT$1),0),$B86-1973)</f>
        <v>32113</v>
      </c>
      <c r="BU86" cm="1">
        <f t="array" ref="BU86">INDEX(GMWSCEN!$A$2:$HJ$150,MATCH(1,(GMWSCEN!$HI$2:$HI$150=BU$3)*(GMWSCEN!$HJ$2:$HJ$150=BU$1),0),$B86-1973)</f>
        <v>5.8</v>
      </c>
      <c r="BV86" cm="1">
        <f t="array" ref="BV86">INDEX(GMWSCEN!$A$2:$HJ$150,MATCH(1,(GMWSCEN!$HI$2:$HI$150=BV$3)*(GMWSCEN!$HJ$2:$HJ$150=BV$1),0),$B86-1973)</f>
        <v>2.7162549999999999</v>
      </c>
      <c r="BY86">
        <f t="shared" si="77"/>
        <v>1999</v>
      </c>
    </row>
    <row r="87" spans="1:78">
      <c r="A87">
        <v>2000</v>
      </c>
      <c r="B87">
        <f t="shared" si="75"/>
        <v>2060</v>
      </c>
      <c r="C87" cm="1">
        <f t="array" ref="C87">INDEX(GMWSCEN!$A$2:$HJ$150,MATCH(1,(GMWSCEN!$HI$2:$HI$150=C$3)*(GMWSCEN!$HJ$2:$HJ$150=C$1),0),$B87-1973)</f>
        <v>401242</v>
      </c>
      <c r="D87" cm="1">
        <f t="array" ref="D87">INDEX(GMWSCEN!$A$2:$HJ$150,MATCH(1,(GMWSCEN!$HI$2:$HI$150=D$3)*(GMWSCEN!$HJ$2:$HJ$150=D$1),0),$B87-1973)</f>
        <v>-11558</v>
      </c>
      <c r="E87" cm="1">
        <f t="array" ref="E87">INDEX(GMWSCEN!$A$2:$HJ$150,MATCH(1,(GMWSCEN!$HI$2:$HI$150=E$3)*(GMWSCEN!$HJ$2:$HJ$150=E$1),0),$B87-1973)</f>
        <v>15150</v>
      </c>
      <c r="F87" cm="1">
        <f t="array" ref="F87">INDEX(GMWSCEN!$A$2:$HJ$150,MATCH(1,(GMWSCEN!$HI$2:$HI$150=F$3)*(GMWSCEN!$HJ$2:$HJ$150=F$1),0),$B87-1973)</f>
        <v>84891</v>
      </c>
      <c r="G87" cm="1">
        <f t="array" ref="G87">INDEX(GMWSCEN!$A$2:$HJ$150,MATCH(1,(GMWSCEN!$HI$2:$HI$150=G$3)*(GMWSCEN!$HJ$2:$HJ$150=G$1),0),$B87-1973)</f>
        <v>3592</v>
      </c>
      <c r="H87" cm="1">
        <f t="array" ref="H87">INDEX(GMWSCEN!$A$2:$HJ$150,MATCH(1,(GMWSCEN!$HI$2:$HI$150=H$3)*(GMWSCEN!$HJ$2:$HJ$150=H$1),0),$B87-1973)</f>
        <v>6156</v>
      </c>
      <c r="I87" cm="1">
        <f t="array" ref="I87">INDEX(GMWSCEN!$A$2:$HJ$150,MATCH(1,(GMWSCEN!$HI$2:$HI$150=I$3)*(GMWSCEN!$HJ$2:$HJ$150=I$1),0),$B87-1973)</f>
        <v>106197</v>
      </c>
      <c r="J87" cm="1">
        <f t="array" ref="J87">INDEX(GMWSCEN!$A$2:$HJ$150,MATCH(1,(GMWSCEN!$HI$2:$HI$150=J$3)*(GMWSCEN!$HJ$2:$HJ$150=J$1),0),$B87-1973)</f>
        <v>353300</v>
      </c>
      <c r="K87" cm="1">
        <f t="array" ref="K87">INDEX(GMWSCEN!$A$2:$HJ$150,MATCH(1,(GMWSCEN!$HI$2:$HI$150=K$3)*(GMWSCEN!$HJ$2:$HJ$150=K$1),0),$B87-1973)</f>
        <v>272133</v>
      </c>
      <c r="L87" cm="1">
        <f t="array" ref="L87">INDEX(GMWSCEN!$A$2:$HJ$150,MATCH(1,(GMWSCEN!$HI$2:$HI$150=L$3)*(GMWSCEN!$HJ$2:$HJ$150=L$1),0),$B87-1973)</f>
        <v>384894.8</v>
      </c>
      <c r="M87" cm="1">
        <f t="array" ref="M87">INDEX(GMWSCEN!$A$2:$HJ$150,MATCH(1,(GMWSCEN!$HI$2:$HI$150=M$3)*(GMWSCEN!$HJ$2:$HJ$150=M$1),0),$B87-1973)</f>
        <v>67.822659999999999</v>
      </c>
      <c r="N87" cm="1">
        <f t="array" ref="N87">INDEX(GMWSCEN!$A$2:$HJ$150,MATCH(1,(GMWSCEN!$HI$2:$HI$150=N$3)*(GMWSCEN!$HJ$2:$HJ$150=N$1),0),$B87-1973)</f>
        <v>72.133330000000001</v>
      </c>
      <c r="O87" cm="1">
        <f t="array" ref="O87">INDEX(GMWSCEN!$A$2:$HJ$150,MATCH(1,(GMWSCEN!$HI$2:$HI$150=O$3)*(GMWSCEN!$HJ$2:$HJ$150=O$1),0),$B87-1973)</f>
        <v>6</v>
      </c>
      <c r="P87" cm="1">
        <f t="array" ref="P87">INDEX(GMWSCEN!$A$2:$HJ$150,MATCH(1,(GMWSCEN!$HI$2:$HI$150=P$3)*(GMWSCEN!$HJ$2:$HJ$150=P$1),0),$B87-1973)</f>
        <v>36891</v>
      </c>
      <c r="Q87" cm="1">
        <f t="array" ref="Q87">INDEX(GMWSCEN!$A$2:$HJ$150,MATCH(1,(GMWSCEN!$HI$2:$HI$150=Q$3)*(GMWSCEN!$HJ$2:$HJ$150=Q$1),0),$B87-1973)</f>
        <v>92.4</v>
      </c>
      <c r="R87" cm="1">
        <f t="array" ref="R87">INDEX(GMWSCEN!$A$2:$HJ$150,MATCH(1,(GMWSCEN!$HI$2:$HI$150=R$3)*(GMWSCEN!$HJ$2:$HJ$150=R$1),0),$B87-1973)</f>
        <v>32690</v>
      </c>
      <c r="S87" cm="1">
        <f t="array" ref="S87">INDEX(GMWSCEN!$A$2:$HJ$150,MATCH(1,(GMWSCEN!$HI$2:$HI$150=S$3)*(GMWSCEN!$HJ$2:$HJ$150=S$1),0),$B87-1973)</f>
        <v>5.8</v>
      </c>
      <c r="T87" cm="1">
        <f t="array" ref="T87">INDEX(GMWSCEN!$A$2:$HJ$150,MATCH(1,(GMWSCEN!$HI$2:$HI$150=T$3)*(GMWSCEN!$HJ$2:$HJ$150=T$1),0),$B87-1973)</f>
        <v>4.1594509999999998</v>
      </c>
      <c r="U87" cm="1">
        <f t="array" ref="U87">INDEX(GMWSCEN!$A$2:$HJ$150,MATCH(1,(GMWSCEN!$HI$2:$HI$150=U$3)*(GMWSCEN!$HJ$2:$HJ$150=U$1),0),$B87-1973)</f>
        <v>401242</v>
      </c>
      <c r="V87" cm="1">
        <f t="array" ref="V87">INDEX(GMWSCEN!$A$2:$HJ$150,MATCH(1,(GMWSCEN!$HI$2:$HI$150=V$3)*(GMWSCEN!$HJ$2:$HJ$150=V$1),0),$B87-1973)</f>
        <v>-11558</v>
      </c>
      <c r="W87" cm="1">
        <f t="array" ref="W87">INDEX(GMWSCEN!$A$2:$HJ$150,MATCH(1,(GMWSCEN!$HI$2:$HI$150=W$3)*(GMWSCEN!$HJ$2:$HJ$150=W$1),0),$B87-1973)</f>
        <v>15150</v>
      </c>
      <c r="X87" cm="1">
        <f t="array" ref="X87">INDEX(GMWSCEN!$A$2:$HJ$150,MATCH(1,(GMWSCEN!$HI$2:$HI$150=X$3)*(GMWSCEN!$HJ$2:$HJ$150=X$1),0),$B87-1973)</f>
        <v>84891</v>
      </c>
      <c r="Y87" cm="1">
        <f t="array" ref="Y87">INDEX(GMWSCEN!$A$2:$HJ$150,MATCH(1,(GMWSCEN!$HI$2:$HI$150=Y$3)*(GMWSCEN!$HJ$2:$HJ$150=Y$1),0),$B87-1973)</f>
        <v>3592</v>
      </c>
      <c r="Z87" cm="1">
        <f t="array" ref="Z87">INDEX(GMWSCEN!$A$2:$HJ$150,MATCH(1,(GMWSCEN!$HI$2:$HI$150=Z$3)*(GMWSCEN!$HJ$2:$HJ$150=Z$1),0),$B87-1973)</f>
        <v>6156</v>
      </c>
      <c r="AA87" cm="1">
        <f t="array" ref="AA87">INDEX(GMWSCEN!$A$2:$HJ$150,MATCH(1,(GMWSCEN!$HI$2:$HI$150=AA$3)*(GMWSCEN!$HJ$2:$HJ$150=AA$1),0),$B87-1973)</f>
        <v>106197</v>
      </c>
      <c r="AB87" cm="1">
        <f t="array" ref="AB87">INDEX(GMWSCEN!$A$2:$HJ$150,MATCH(1,(GMWSCEN!$HI$2:$HI$150=AB$3)*(GMWSCEN!$HJ$2:$HJ$150=AB$1),0),$B87-1973)</f>
        <v>353300</v>
      </c>
      <c r="AC87" cm="1">
        <f t="array" ref="AC87">INDEX(GMWSCEN!$A$2:$HJ$150,MATCH(1,(GMWSCEN!$HI$2:$HI$150=AC$3)*(GMWSCEN!$HJ$2:$HJ$150=AC$1),0),$B87-1973)</f>
        <v>272133</v>
      </c>
      <c r="AD87" cm="1">
        <f t="array" ref="AD87">INDEX(GMWSCEN!$A$2:$HJ$150,MATCH(1,(GMWSCEN!$HI$2:$HI$150=AD$3)*(GMWSCEN!$HJ$2:$HJ$150=AD$1),0),$B87-1973)</f>
        <v>384894.8</v>
      </c>
      <c r="AE87" cm="1">
        <f t="array" ref="AE87">INDEX(GMWSCEN!$A$2:$HJ$150,MATCH(1,(GMWSCEN!$HI$2:$HI$150=AE$3)*(GMWSCEN!$HJ$2:$HJ$150=AE$1),0),$B87-1973)</f>
        <v>67.822659999999999</v>
      </c>
      <c r="AF87" cm="1">
        <f t="array" ref="AF87">INDEX(GMWSCEN!$A$2:$HJ$150,MATCH(1,(GMWSCEN!$HI$2:$HI$150=AF$3)*(GMWSCEN!$HJ$2:$HJ$150=AF$1),0),$B87-1973)</f>
        <v>72.133330000000001</v>
      </c>
      <c r="AG87" cm="1">
        <f t="array" ref="AG87">INDEX(GMWSCEN!$A$2:$HJ$150,MATCH(1,(GMWSCEN!$HI$2:$HI$150=AG$3)*(GMWSCEN!$HJ$2:$HJ$150=AG$1),0),$B87-1973)</f>
        <v>6</v>
      </c>
      <c r="AH87" cm="1">
        <f t="array" ref="AH87">INDEX(GMWSCEN!$A$2:$HJ$150,MATCH(1,(GMWSCEN!$HI$2:$HI$150=AH$3)*(GMWSCEN!$HJ$2:$HJ$150=AH$1),0),$B87-1973)</f>
        <v>36891</v>
      </c>
      <c r="AI87" cm="1">
        <f t="array" ref="AI87">INDEX(GMWSCEN!$A$2:$HJ$150,MATCH(1,(GMWSCEN!$HI$2:$HI$150=AI$3)*(GMWSCEN!$HJ$2:$HJ$150=AI$1),0),$B87-1973)</f>
        <v>92.4</v>
      </c>
      <c r="AJ87" cm="1">
        <f t="array" ref="AJ87">INDEX(GMWSCEN!$A$2:$HJ$150,MATCH(1,(GMWSCEN!$HI$2:$HI$150=AJ$3)*(GMWSCEN!$HJ$2:$HJ$150=AJ$1),0),$B87-1973)</f>
        <v>32690</v>
      </c>
      <c r="AK87" cm="1">
        <f t="array" ref="AK87">INDEX(GMWSCEN!$A$2:$HJ$150,MATCH(1,(GMWSCEN!$HI$2:$HI$150=AK$3)*(GMWSCEN!$HJ$2:$HJ$150=AK$1),0),$B87-1973)</f>
        <v>5.8</v>
      </c>
      <c r="AL87" cm="1">
        <f t="array" ref="AL87">INDEX(GMWSCEN!$A$2:$HJ$150,MATCH(1,(GMWSCEN!$HI$2:$HI$150=AL$3)*(GMWSCEN!$HJ$2:$HJ$150=AL$1),0),$B87-1973)</f>
        <v>4.1594509999999998</v>
      </c>
      <c r="AM87" cm="1">
        <f t="array" ref="AM87">INDEX(GMWSCEN!$A$2:$HJ$150,MATCH(1,(GMWSCEN!$HI$2:$HI$150=AM$3)*(GMWSCEN!$HJ$2:$HJ$150=AM$1),0),$B87-1973)</f>
        <v>401242</v>
      </c>
      <c r="AN87" cm="1">
        <f t="array" ref="AN87">INDEX(GMWSCEN!$A$2:$HJ$150,MATCH(1,(GMWSCEN!$HI$2:$HI$150=AN$3)*(GMWSCEN!$HJ$2:$HJ$150=AN$1),0),$B87-1973)</f>
        <v>-11558</v>
      </c>
      <c r="AO87" cm="1">
        <f t="array" ref="AO87">INDEX(GMWSCEN!$A$2:$HJ$150,MATCH(1,(GMWSCEN!$HI$2:$HI$150=AO$3)*(GMWSCEN!$HJ$2:$HJ$150=AO$1),0),$B87-1973)</f>
        <v>15150</v>
      </c>
      <c r="AP87" cm="1">
        <f t="array" ref="AP87">INDEX(GMWSCEN!$A$2:$HJ$150,MATCH(1,(GMWSCEN!$HI$2:$HI$150=AP$3)*(GMWSCEN!$HJ$2:$HJ$150=AP$1),0),$B87-1973)</f>
        <v>84891</v>
      </c>
      <c r="AQ87" cm="1">
        <f t="array" ref="AQ87">INDEX(GMWSCEN!$A$2:$HJ$150,MATCH(1,(GMWSCEN!$HI$2:$HI$150=AQ$3)*(GMWSCEN!$HJ$2:$HJ$150=AQ$1),0),$B87-1973)</f>
        <v>3592</v>
      </c>
      <c r="AR87" cm="1">
        <f t="array" ref="AR87">INDEX(GMWSCEN!$A$2:$HJ$150,MATCH(1,(GMWSCEN!$HI$2:$HI$150=AR$3)*(GMWSCEN!$HJ$2:$HJ$150=AR$1),0),$B87-1973)</f>
        <v>6156</v>
      </c>
      <c r="AS87" cm="1">
        <f t="array" ref="AS87">INDEX(GMWSCEN!$A$2:$HJ$150,MATCH(1,(GMWSCEN!$HI$2:$HI$150=AS$3)*(GMWSCEN!$HJ$2:$HJ$150=AS$1),0),$B87-1973)</f>
        <v>106197</v>
      </c>
      <c r="AT87" cm="1">
        <f t="array" ref="AT87">INDEX(GMWSCEN!$A$2:$HJ$150,MATCH(1,(GMWSCEN!$HI$2:$HI$150=AT$3)*(GMWSCEN!$HJ$2:$HJ$150=AT$1),0),$B87-1973)</f>
        <v>353300</v>
      </c>
      <c r="AU87" cm="1">
        <f t="array" ref="AU87">INDEX(GMWSCEN!$A$2:$HJ$150,MATCH(1,(GMWSCEN!$HI$2:$HI$150=AU$3)*(GMWSCEN!$HJ$2:$HJ$150=AU$1),0),$B87-1973)</f>
        <v>272133</v>
      </c>
      <c r="AV87" cm="1">
        <f t="array" ref="AV87">INDEX(GMWSCEN!$A$2:$HJ$150,MATCH(1,(GMWSCEN!$HI$2:$HI$150=AV$3)*(GMWSCEN!$HJ$2:$HJ$150=AV$1),0),$B87-1973)</f>
        <v>384894.8</v>
      </c>
      <c r="AW87" cm="1">
        <f t="array" ref="AW87">INDEX(GMWSCEN!$A$2:$HJ$150,MATCH(1,(GMWSCEN!$HI$2:$HI$150=AW$3)*(GMWSCEN!$HJ$2:$HJ$150=AW$1),0),$B87-1973)</f>
        <v>67.822659999999999</v>
      </c>
      <c r="AX87" cm="1">
        <f t="array" ref="AX87">INDEX(GMWSCEN!$A$2:$HJ$150,MATCH(1,(GMWSCEN!$HI$2:$HI$150=AX$3)*(GMWSCEN!$HJ$2:$HJ$150=AX$1),0),$B87-1973)</f>
        <v>72.133330000000001</v>
      </c>
      <c r="AY87" cm="1">
        <f t="array" ref="AY87">INDEX(GMWSCEN!$A$2:$HJ$150,MATCH(1,(GMWSCEN!$HI$2:$HI$150=AY$3)*(GMWSCEN!$HJ$2:$HJ$150=AY$1),0),$B87-1973)</f>
        <v>6</v>
      </c>
      <c r="AZ87" cm="1">
        <f t="array" ref="AZ87">INDEX(GMWSCEN!$A$2:$HJ$150,MATCH(1,(GMWSCEN!$HI$2:$HI$150=AZ$3)*(GMWSCEN!$HJ$2:$HJ$150=AZ$1),0),$B87-1973)</f>
        <v>36891</v>
      </c>
      <c r="BA87" cm="1">
        <f t="array" ref="BA87">INDEX(GMWSCEN!$A$2:$HJ$150,MATCH(1,(GMWSCEN!$HI$2:$HI$150=BA$3)*(GMWSCEN!$HJ$2:$HJ$150=BA$1),0),$B87-1973)</f>
        <v>92.4</v>
      </c>
      <c r="BB87" cm="1">
        <f t="array" ref="BB87">INDEX(GMWSCEN!$A$2:$HJ$150,MATCH(1,(GMWSCEN!$HI$2:$HI$150=BB$3)*(GMWSCEN!$HJ$2:$HJ$150=BB$1),0),$B87-1973)</f>
        <v>32690</v>
      </c>
      <c r="BC87" cm="1">
        <f t="array" ref="BC87">INDEX(GMWSCEN!$A$2:$HJ$150,MATCH(1,(GMWSCEN!$HI$2:$HI$150=BC$3)*(GMWSCEN!$HJ$2:$HJ$150=BC$1),0),$B87-1973)</f>
        <v>5.8</v>
      </c>
      <c r="BD87" cm="1">
        <f t="array" ref="BD87">INDEX(GMWSCEN!$A$2:$HJ$150,MATCH(1,(GMWSCEN!$HI$2:$HI$150=BD$3)*(GMWSCEN!$HJ$2:$HJ$150=BD$1),0),$B87-1973)</f>
        <v>4.1594509999999998</v>
      </c>
      <c r="BE87" cm="1">
        <f t="array" ref="BE87">INDEX(GMWSCEN!$A$2:$HJ$150,MATCH(1,(GMWSCEN!$HI$2:$HI$150=BE$3)*(GMWSCEN!$HJ$2:$HJ$150=BE$1),0),$B87-1973)</f>
        <v>401242</v>
      </c>
      <c r="BF87" cm="1">
        <f t="array" ref="BF87">INDEX(GMWSCEN!$A$2:$HJ$150,MATCH(1,(GMWSCEN!$HI$2:$HI$150=BF$3)*(GMWSCEN!$HJ$2:$HJ$150=BF$1),0),$B87-1973)</f>
        <v>-11558</v>
      </c>
      <c r="BG87" cm="1">
        <f t="array" ref="BG87">INDEX(GMWSCEN!$A$2:$HJ$150,MATCH(1,(GMWSCEN!$HI$2:$HI$150=BG$3)*(GMWSCEN!$HJ$2:$HJ$150=BG$1),0),$B87-1973)</f>
        <v>15150</v>
      </c>
      <c r="BH87" cm="1">
        <f t="array" ref="BH87">INDEX(GMWSCEN!$A$2:$HJ$150,MATCH(1,(GMWSCEN!$HI$2:$HI$150=BH$3)*(GMWSCEN!$HJ$2:$HJ$150=BH$1),0),$B87-1973)</f>
        <v>84891</v>
      </c>
      <c r="BI87" cm="1">
        <f t="array" ref="BI87">INDEX(GMWSCEN!$A$2:$HJ$150,MATCH(1,(GMWSCEN!$HI$2:$HI$150=BI$3)*(GMWSCEN!$HJ$2:$HJ$150=BI$1),0),$B87-1973)</f>
        <v>3592</v>
      </c>
      <c r="BJ87" cm="1">
        <f t="array" ref="BJ87">INDEX(GMWSCEN!$A$2:$HJ$150,MATCH(1,(GMWSCEN!$HI$2:$HI$150=BJ$3)*(GMWSCEN!$HJ$2:$HJ$150=BJ$1),0),$B87-1973)</f>
        <v>6156</v>
      </c>
      <c r="BK87" cm="1">
        <f t="array" ref="BK87">INDEX(GMWSCEN!$A$2:$HJ$150,MATCH(1,(GMWSCEN!$HI$2:$HI$150=BK$3)*(GMWSCEN!$HJ$2:$HJ$150=BK$1),0),$B87-1973)</f>
        <v>106197</v>
      </c>
      <c r="BL87" cm="1">
        <f t="array" ref="BL87">INDEX(GMWSCEN!$A$2:$HJ$150,MATCH(1,(GMWSCEN!$HI$2:$HI$150=BL$3)*(GMWSCEN!$HJ$2:$HJ$150=BL$1),0),$B87-1973)</f>
        <v>353300</v>
      </c>
      <c r="BM87" cm="1">
        <f t="array" ref="BM87">INDEX(GMWSCEN!$A$2:$HJ$150,MATCH(1,(GMWSCEN!$HI$2:$HI$150=BM$3)*(GMWSCEN!$HJ$2:$HJ$150=BM$1),0),$B87-1973)</f>
        <v>272133</v>
      </c>
      <c r="BN87" cm="1">
        <f t="array" ref="BN87">INDEX(GMWSCEN!$A$2:$HJ$150,MATCH(1,(GMWSCEN!$HI$2:$HI$150=BN$3)*(GMWSCEN!$HJ$2:$HJ$150=BN$1),0),$B87-1973)</f>
        <v>384894.8</v>
      </c>
      <c r="BO87" cm="1">
        <f t="array" ref="BO87">INDEX(GMWSCEN!$A$2:$HJ$150,MATCH(1,(GMWSCEN!$HI$2:$HI$150=BO$3)*(GMWSCEN!$HJ$2:$HJ$150=BO$1),0),$B87-1973)</f>
        <v>67.822659999999999</v>
      </c>
      <c r="BP87" cm="1">
        <f t="array" ref="BP87">INDEX(GMWSCEN!$A$2:$HJ$150,MATCH(1,(GMWSCEN!$HI$2:$HI$150=BP$3)*(GMWSCEN!$HJ$2:$HJ$150=BP$1),0),$B87-1973)</f>
        <v>72.133330000000001</v>
      </c>
      <c r="BQ87" cm="1">
        <f t="array" ref="BQ87">INDEX(GMWSCEN!$A$2:$HJ$150,MATCH(1,(GMWSCEN!$HI$2:$HI$150=BQ$3)*(GMWSCEN!$HJ$2:$HJ$150=BQ$1),0),$B87-1973)</f>
        <v>6</v>
      </c>
      <c r="BR87" cm="1">
        <f t="array" ref="BR87">INDEX(GMWSCEN!$A$2:$HJ$150,MATCH(1,(GMWSCEN!$HI$2:$HI$150=BR$3)*(GMWSCEN!$HJ$2:$HJ$150=BR$1),0),$B87-1973)</f>
        <v>36891</v>
      </c>
      <c r="BS87" cm="1">
        <f t="array" ref="BS87">INDEX(GMWSCEN!$A$2:$HJ$150,MATCH(1,(GMWSCEN!$HI$2:$HI$150=BS$3)*(GMWSCEN!$HJ$2:$HJ$150=BS$1),0),$B87-1973)</f>
        <v>92.4</v>
      </c>
      <c r="BT87" cm="1">
        <f t="array" ref="BT87">INDEX(GMWSCEN!$A$2:$HJ$150,MATCH(1,(GMWSCEN!$HI$2:$HI$150=BT$3)*(GMWSCEN!$HJ$2:$HJ$150=BT$1),0),$B87-1973)</f>
        <v>32690</v>
      </c>
      <c r="BU87" cm="1">
        <f t="array" ref="BU87">INDEX(GMWSCEN!$A$2:$HJ$150,MATCH(1,(GMWSCEN!$HI$2:$HI$150=BU$3)*(GMWSCEN!$HJ$2:$HJ$150=BU$1),0),$B87-1973)</f>
        <v>5.8</v>
      </c>
      <c r="BV87" cm="1">
        <f t="array" ref="BV87">INDEX(GMWSCEN!$A$2:$HJ$150,MATCH(1,(GMWSCEN!$HI$2:$HI$150=BV$3)*(GMWSCEN!$HJ$2:$HJ$150=BV$1),0),$B87-1973)</f>
        <v>4.1594509999999998</v>
      </c>
      <c r="BY87">
        <f t="shared" si="77"/>
        <v>1999</v>
      </c>
      <c r="BZ87" t="str">
        <f t="shared" ref="BZ87" si="80">BY87&amp;"01"</f>
        <v>199901</v>
      </c>
    </row>
    <row r="88" spans="1:78">
      <c r="B88">
        <f t="shared" si="75"/>
        <v>2061</v>
      </c>
      <c r="C88" cm="1">
        <f t="array" ref="C88">INDEX(GMWSCEN!$A$2:$HJ$150,MATCH(1,(GMWSCEN!$HI$2:$HI$150=C$3)*(GMWSCEN!$HJ$2:$HJ$150=C$1),0),$B88-1973)</f>
        <v>404196</v>
      </c>
      <c r="D88" cm="1">
        <f t="array" ref="D88">INDEX(GMWSCEN!$A$2:$HJ$150,MATCH(1,(GMWSCEN!$HI$2:$HI$150=D$3)*(GMWSCEN!$HJ$2:$HJ$150=D$1),0),$B88-1973)</f>
        <v>-3689</v>
      </c>
      <c r="E88" cm="1">
        <f t="array" ref="E88">INDEX(GMWSCEN!$A$2:$HJ$150,MATCH(1,(GMWSCEN!$HI$2:$HI$150=E$3)*(GMWSCEN!$HJ$2:$HJ$150=E$1),0),$B88-1973)</f>
        <v>3216</v>
      </c>
      <c r="F88" cm="1">
        <f t="array" ref="F88">INDEX(GMWSCEN!$A$2:$HJ$150,MATCH(1,(GMWSCEN!$HI$2:$HI$150=F$3)*(GMWSCEN!$HJ$2:$HJ$150=F$1),0),$B88-1973)</f>
        <v>87812</v>
      </c>
      <c r="G88" cm="1">
        <f t="array" ref="G88">INDEX(GMWSCEN!$A$2:$HJ$150,MATCH(1,(GMWSCEN!$HI$2:$HI$150=G$3)*(GMWSCEN!$HJ$2:$HJ$150=G$1),0),$B88-1973)</f>
        <v>-473</v>
      </c>
      <c r="H88" cm="1">
        <f t="array" ref="H88">INDEX(GMWSCEN!$A$2:$HJ$150,MATCH(1,(GMWSCEN!$HI$2:$HI$150=H$3)*(GMWSCEN!$HJ$2:$HJ$150=H$1),0),$B88-1973)</f>
        <v>6192</v>
      </c>
      <c r="I88" cm="1">
        <f t="array" ref="I88">INDEX(GMWSCEN!$A$2:$HJ$150,MATCH(1,(GMWSCEN!$HI$2:$HI$150=I$3)*(GMWSCEN!$HJ$2:$HJ$150=I$1),0),$B88-1973)</f>
        <v>97220</v>
      </c>
      <c r="J88" cm="1">
        <f t="array" ref="J88">INDEX(GMWSCEN!$A$2:$HJ$150,MATCH(1,(GMWSCEN!$HI$2:$HI$150=J$3)*(GMWSCEN!$HJ$2:$HJ$150=J$1),0),$B88-1973)</f>
        <v>341800</v>
      </c>
      <c r="K88" cm="1">
        <f t="array" ref="K88">INDEX(GMWSCEN!$A$2:$HJ$150,MATCH(1,(GMWSCEN!$HI$2:$HI$150=K$3)*(GMWSCEN!$HJ$2:$HJ$150=K$1),0),$B88-1973)</f>
        <v>273951</v>
      </c>
      <c r="L88" cm="1">
        <f t="array" ref="L88">INDEX(GMWSCEN!$A$2:$HJ$150,MATCH(1,(GMWSCEN!$HI$2:$HI$150=L$3)*(GMWSCEN!$HJ$2:$HJ$150=L$1),0),$B88-1973)</f>
        <v>388988.2</v>
      </c>
      <c r="M88" cm="1">
        <f t="array" ref="M88">INDEX(GMWSCEN!$A$2:$HJ$150,MATCH(1,(GMWSCEN!$HI$2:$HI$150=M$3)*(GMWSCEN!$HJ$2:$HJ$150=M$1),0),$B88-1973)</f>
        <v>67.776769999999999</v>
      </c>
      <c r="N88" cm="1">
        <f t="array" ref="N88">INDEX(GMWSCEN!$A$2:$HJ$150,MATCH(1,(GMWSCEN!$HI$2:$HI$150=N$3)*(GMWSCEN!$HJ$2:$HJ$150=N$1),0),$B88-1973)</f>
        <v>72.766670000000005</v>
      </c>
      <c r="O88" cm="1">
        <f t="array" ref="O88">INDEX(GMWSCEN!$A$2:$HJ$150,MATCH(1,(GMWSCEN!$HI$2:$HI$150=O$3)*(GMWSCEN!$HJ$2:$HJ$150=O$1),0),$B88-1973)</f>
        <v>6</v>
      </c>
      <c r="P88" cm="1">
        <f t="array" ref="P88">INDEX(GMWSCEN!$A$2:$HJ$150,MATCH(1,(GMWSCEN!$HI$2:$HI$150=P$3)*(GMWSCEN!$HJ$2:$HJ$150=P$1),0),$B88-1973)</f>
        <v>37276</v>
      </c>
      <c r="Q88" cm="1">
        <f t="array" ref="Q88">INDEX(GMWSCEN!$A$2:$HJ$150,MATCH(1,(GMWSCEN!$HI$2:$HI$150=Q$3)*(GMWSCEN!$HJ$2:$HJ$150=Q$1),0),$B88-1973)</f>
        <v>92.5</v>
      </c>
      <c r="R88" cm="1">
        <f t="array" ref="R88">INDEX(GMWSCEN!$A$2:$HJ$150,MATCH(1,(GMWSCEN!$HI$2:$HI$150=R$3)*(GMWSCEN!$HJ$2:$HJ$150=R$1),0),$B88-1973)</f>
        <v>31851</v>
      </c>
      <c r="S88" cm="1">
        <f t="array" ref="S88">INDEX(GMWSCEN!$A$2:$HJ$150,MATCH(1,(GMWSCEN!$HI$2:$HI$150=S$3)*(GMWSCEN!$HJ$2:$HJ$150=S$1),0),$B88-1973)</f>
        <v>5.5</v>
      </c>
      <c r="T88" cm="1">
        <f t="array" ref="T88">INDEX(GMWSCEN!$A$2:$HJ$150,MATCH(1,(GMWSCEN!$HI$2:$HI$150=T$3)*(GMWSCEN!$HJ$2:$HJ$150=T$1),0),$B88-1973)</f>
        <v>3.8351060000000001</v>
      </c>
      <c r="U88" cm="1">
        <f t="array" ref="U88">INDEX(GMWSCEN!$A$2:$HJ$150,MATCH(1,(GMWSCEN!$HI$2:$HI$150=U$3)*(GMWSCEN!$HJ$2:$HJ$150=U$1),0),$B88-1973)</f>
        <v>404196</v>
      </c>
      <c r="V88" cm="1">
        <f t="array" ref="V88">INDEX(GMWSCEN!$A$2:$HJ$150,MATCH(1,(GMWSCEN!$HI$2:$HI$150=V$3)*(GMWSCEN!$HJ$2:$HJ$150=V$1),0),$B88-1973)</f>
        <v>-3689</v>
      </c>
      <c r="W88" cm="1">
        <f t="array" ref="W88">INDEX(GMWSCEN!$A$2:$HJ$150,MATCH(1,(GMWSCEN!$HI$2:$HI$150=W$3)*(GMWSCEN!$HJ$2:$HJ$150=W$1),0),$B88-1973)</f>
        <v>3216</v>
      </c>
      <c r="X88" cm="1">
        <f t="array" ref="X88">INDEX(GMWSCEN!$A$2:$HJ$150,MATCH(1,(GMWSCEN!$HI$2:$HI$150=X$3)*(GMWSCEN!$HJ$2:$HJ$150=X$1),0),$B88-1973)</f>
        <v>87812</v>
      </c>
      <c r="Y88" cm="1">
        <f t="array" ref="Y88">INDEX(GMWSCEN!$A$2:$HJ$150,MATCH(1,(GMWSCEN!$HI$2:$HI$150=Y$3)*(GMWSCEN!$HJ$2:$HJ$150=Y$1),0),$B88-1973)</f>
        <v>-473</v>
      </c>
      <c r="Z88" cm="1">
        <f t="array" ref="Z88">INDEX(GMWSCEN!$A$2:$HJ$150,MATCH(1,(GMWSCEN!$HI$2:$HI$150=Z$3)*(GMWSCEN!$HJ$2:$HJ$150=Z$1),0),$B88-1973)</f>
        <v>6192</v>
      </c>
      <c r="AA88" cm="1">
        <f t="array" ref="AA88">INDEX(GMWSCEN!$A$2:$HJ$150,MATCH(1,(GMWSCEN!$HI$2:$HI$150=AA$3)*(GMWSCEN!$HJ$2:$HJ$150=AA$1),0),$B88-1973)</f>
        <v>97220</v>
      </c>
      <c r="AB88" cm="1">
        <f t="array" ref="AB88">INDEX(GMWSCEN!$A$2:$HJ$150,MATCH(1,(GMWSCEN!$HI$2:$HI$150=AB$3)*(GMWSCEN!$HJ$2:$HJ$150=AB$1),0),$B88-1973)</f>
        <v>341800</v>
      </c>
      <c r="AC88" cm="1">
        <f t="array" ref="AC88">INDEX(GMWSCEN!$A$2:$HJ$150,MATCH(1,(GMWSCEN!$HI$2:$HI$150=AC$3)*(GMWSCEN!$HJ$2:$HJ$150=AC$1),0),$B88-1973)</f>
        <v>273951</v>
      </c>
      <c r="AD88" cm="1">
        <f t="array" ref="AD88">INDEX(GMWSCEN!$A$2:$HJ$150,MATCH(1,(GMWSCEN!$HI$2:$HI$150=AD$3)*(GMWSCEN!$HJ$2:$HJ$150=AD$1),0),$B88-1973)</f>
        <v>388988.2</v>
      </c>
      <c r="AE88" cm="1">
        <f t="array" ref="AE88">INDEX(GMWSCEN!$A$2:$HJ$150,MATCH(1,(GMWSCEN!$HI$2:$HI$150=AE$3)*(GMWSCEN!$HJ$2:$HJ$150=AE$1),0),$B88-1973)</f>
        <v>67.776769999999999</v>
      </c>
      <c r="AF88" cm="1">
        <f t="array" ref="AF88">INDEX(GMWSCEN!$A$2:$HJ$150,MATCH(1,(GMWSCEN!$HI$2:$HI$150=AF$3)*(GMWSCEN!$HJ$2:$HJ$150=AF$1),0),$B88-1973)</f>
        <v>72.766670000000005</v>
      </c>
      <c r="AG88" cm="1">
        <f t="array" ref="AG88">INDEX(GMWSCEN!$A$2:$HJ$150,MATCH(1,(GMWSCEN!$HI$2:$HI$150=AG$3)*(GMWSCEN!$HJ$2:$HJ$150=AG$1),0),$B88-1973)</f>
        <v>6</v>
      </c>
      <c r="AH88" cm="1">
        <f t="array" ref="AH88">INDEX(GMWSCEN!$A$2:$HJ$150,MATCH(1,(GMWSCEN!$HI$2:$HI$150=AH$3)*(GMWSCEN!$HJ$2:$HJ$150=AH$1),0),$B88-1973)</f>
        <v>37276</v>
      </c>
      <c r="AI88" cm="1">
        <f t="array" ref="AI88">INDEX(GMWSCEN!$A$2:$HJ$150,MATCH(1,(GMWSCEN!$HI$2:$HI$150=AI$3)*(GMWSCEN!$HJ$2:$HJ$150=AI$1),0),$B88-1973)</f>
        <v>92.5</v>
      </c>
      <c r="AJ88" cm="1">
        <f t="array" ref="AJ88">INDEX(GMWSCEN!$A$2:$HJ$150,MATCH(1,(GMWSCEN!$HI$2:$HI$150=AJ$3)*(GMWSCEN!$HJ$2:$HJ$150=AJ$1),0),$B88-1973)</f>
        <v>31851</v>
      </c>
      <c r="AK88" cm="1">
        <f t="array" ref="AK88">INDEX(GMWSCEN!$A$2:$HJ$150,MATCH(1,(GMWSCEN!$HI$2:$HI$150=AK$3)*(GMWSCEN!$HJ$2:$HJ$150=AK$1),0),$B88-1973)</f>
        <v>5.5</v>
      </c>
      <c r="AL88" cm="1">
        <f t="array" ref="AL88">INDEX(GMWSCEN!$A$2:$HJ$150,MATCH(1,(GMWSCEN!$HI$2:$HI$150=AL$3)*(GMWSCEN!$HJ$2:$HJ$150=AL$1),0),$B88-1973)</f>
        <v>3.8351060000000001</v>
      </c>
      <c r="AM88" cm="1">
        <f t="array" ref="AM88">INDEX(GMWSCEN!$A$2:$HJ$150,MATCH(1,(GMWSCEN!$HI$2:$HI$150=AM$3)*(GMWSCEN!$HJ$2:$HJ$150=AM$1),0),$B88-1973)</f>
        <v>404196</v>
      </c>
      <c r="AN88" cm="1">
        <f t="array" ref="AN88">INDEX(GMWSCEN!$A$2:$HJ$150,MATCH(1,(GMWSCEN!$HI$2:$HI$150=AN$3)*(GMWSCEN!$HJ$2:$HJ$150=AN$1),0),$B88-1973)</f>
        <v>-3689</v>
      </c>
      <c r="AO88" cm="1">
        <f t="array" ref="AO88">INDEX(GMWSCEN!$A$2:$HJ$150,MATCH(1,(GMWSCEN!$HI$2:$HI$150=AO$3)*(GMWSCEN!$HJ$2:$HJ$150=AO$1),0),$B88-1973)</f>
        <v>3216</v>
      </c>
      <c r="AP88" cm="1">
        <f t="array" ref="AP88">INDEX(GMWSCEN!$A$2:$HJ$150,MATCH(1,(GMWSCEN!$HI$2:$HI$150=AP$3)*(GMWSCEN!$HJ$2:$HJ$150=AP$1),0),$B88-1973)</f>
        <v>87812</v>
      </c>
      <c r="AQ88" cm="1">
        <f t="array" ref="AQ88">INDEX(GMWSCEN!$A$2:$HJ$150,MATCH(1,(GMWSCEN!$HI$2:$HI$150=AQ$3)*(GMWSCEN!$HJ$2:$HJ$150=AQ$1),0),$B88-1973)</f>
        <v>-473</v>
      </c>
      <c r="AR88" cm="1">
        <f t="array" ref="AR88">INDEX(GMWSCEN!$A$2:$HJ$150,MATCH(1,(GMWSCEN!$HI$2:$HI$150=AR$3)*(GMWSCEN!$HJ$2:$HJ$150=AR$1),0),$B88-1973)</f>
        <v>6192</v>
      </c>
      <c r="AS88" cm="1">
        <f t="array" ref="AS88">INDEX(GMWSCEN!$A$2:$HJ$150,MATCH(1,(GMWSCEN!$HI$2:$HI$150=AS$3)*(GMWSCEN!$HJ$2:$HJ$150=AS$1),0),$B88-1973)</f>
        <v>97220</v>
      </c>
      <c r="AT88" cm="1">
        <f t="array" ref="AT88">INDEX(GMWSCEN!$A$2:$HJ$150,MATCH(1,(GMWSCEN!$HI$2:$HI$150=AT$3)*(GMWSCEN!$HJ$2:$HJ$150=AT$1),0),$B88-1973)</f>
        <v>341800</v>
      </c>
      <c r="AU88" cm="1">
        <f t="array" ref="AU88">INDEX(GMWSCEN!$A$2:$HJ$150,MATCH(1,(GMWSCEN!$HI$2:$HI$150=AU$3)*(GMWSCEN!$HJ$2:$HJ$150=AU$1),0),$B88-1973)</f>
        <v>273951</v>
      </c>
      <c r="AV88" cm="1">
        <f t="array" ref="AV88">INDEX(GMWSCEN!$A$2:$HJ$150,MATCH(1,(GMWSCEN!$HI$2:$HI$150=AV$3)*(GMWSCEN!$HJ$2:$HJ$150=AV$1),0),$B88-1973)</f>
        <v>388988.2</v>
      </c>
      <c r="AW88" cm="1">
        <f t="array" ref="AW88">INDEX(GMWSCEN!$A$2:$HJ$150,MATCH(1,(GMWSCEN!$HI$2:$HI$150=AW$3)*(GMWSCEN!$HJ$2:$HJ$150=AW$1),0),$B88-1973)</f>
        <v>67.776769999999999</v>
      </c>
      <c r="AX88" cm="1">
        <f t="array" ref="AX88">INDEX(GMWSCEN!$A$2:$HJ$150,MATCH(1,(GMWSCEN!$HI$2:$HI$150=AX$3)*(GMWSCEN!$HJ$2:$HJ$150=AX$1),0),$B88-1973)</f>
        <v>72.766670000000005</v>
      </c>
      <c r="AY88" cm="1">
        <f t="array" ref="AY88">INDEX(GMWSCEN!$A$2:$HJ$150,MATCH(1,(GMWSCEN!$HI$2:$HI$150=AY$3)*(GMWSCEN!$HJ$2:$HJ$150=AY$1),0),$B88-1973)</f>
        <v>6</v>
      </c>
      <c r="AZ88" cm="1">
        <f t="array" ref="AZ88">INDEX(GMWSCEN!$A$2:$HJ$150,MATCH(1,(GMWSCEN!$HI$2:$HI$150=AZ$3)*(GMWSCEN!$HJ$2:$HJ$150=AZ$1),0),$B88-1973)</f>
        <v>37276</v>
      </c>
      <c r="BA88" cm="1">
        <f t="array" ref="BA88">INDEX(GMWSCEN!$A$2:$HJ$150,MATCH(1,(GMWSCEN!$HI$2:$HI$150=BA$3)*(GMWSCEN!$HJ$2:$HJ$150=BA$1),0),$B88-1973)</f>
        <v>92.5</v>
      </c>
      <c r="BB88" cm="1">
        <f t="array" ref="BB88">INDEX(GMWSCEN!$A$2:$HJ$150,MATCH(1,(GMWSCEN!$HI$2:$HI$150=BB$3)*(GMWSCEN!$HJ$2:$HJ$150=BB$1),0),$B88-1973)</f>
        <v>31851</v>
      </c>
      <c r="BC88" cm="1">
        <f t="array" ref="BC88">INDEX(GMWSCEN!$A$2:$HJ$150,MATCH(1,(GMWSCEN!$HI$2:$HI$150=BC$3)*(GMWSCEN!$HJ$2:$HJ$150=BC$1),0),$B88-1973)</f>
        <v>5.5</v>
      </c>
      <c r="BD88" cm="1">
        <f t="array" ref="BD88">INDEX(GMWSCEN!$A$2:$HJ$150,MATCH(1,(GMWSCEN!$HI$2:$HI$150=BD$3)*(GMWSCEN!$HJ$2:$HJ$150=BD$1),0),$B88-1973)</f>
        <v>3.8351060000000001</v>
      </c>
      <c r="BE88" cm="1">
        <f t="array" ref="BE88">INDEX(GMWSCEN!$A$2:$HJ$150,MATCH(1,(GMWSCEN!$HI$2:$HI$150=BE$3)*(GMWSCEN!$HJ$2:$HJ$150=BE$1),0),$B88-1973)</f>
        <v>404196</v>
      </c>
      <c r="BF88" cm="1">
        <f t="array" ref="BF88">INDEX(GMWSCEN!$A$2:$HJ$150,MATCH(1,(GMWSCEN!$HI$2:$HI$150=BF$3)*(GMWSCEN!$HJ$2:$HJ$150=BF$1),0),$B88-1973)</f>
        <v>-3689</v>
      </c>
      <c r="BG88" cm="1">
        <f t="array" ref="BG88">INDEX(GMWSCEN!$A$2:$HJ$150,MATCH(1,(GMWSCEN!$HI$2:$HI$150=BG$3)*(GMWSCEN!$HJ$2:$HJ$150=BG$1),0),$B88-1973)</f>
        <v>3216</v>
      </c>
      <c r="BH88" cm="1">
        <f t="array" ref="BH88">INDEX(GMWSCEN!$A$2:$HJ$150,MATCH(1,(GMWSCEN!$HI$2:$HI$150=BH$3)*(GMWSCEN!$HJ$2:$HJ$150=BH$1),0),$B88-1973)</f>
        <v>87812</v>
      </c>
      <c r="BI88" cm="1">
        <f t="array" ref="BI88">INDEX(GMWSCEN!$A$2:$HJ$150,MATCH(1,(GMWSCEN!$HI$2:$HI$150=BI$3)*(GMWSCEN!$HJ$2:$HJ$150=BI$1),0),$B88-1973)</f>
        <v>-473</v>
      </c>
      <c r="BJ88" cm="1">
        <f t="array" ref="BJ88">INDEX(GMWSCEN!$A$2:$HJ$150,MATCH(1,(GMWSCEN!$HI$2:$HI$150=BJ$3)*(GMWSCEN!$HJ$2:$HJ$150=BJ$1),0),$B88-1973)</f>
        <v>6192</v>
      </c>
      <c r="BK88" cm="1">
        <f t="array" ref="BK88">INDEX(GMWSCEN!$A$2:$HJ$150,MATCH(1,(GMWSCEN!$HI$2:$HI$150=BK$3)*(GMWSCEN!$HJ$2:$HJ$150=BK$1),0),$B88-1973)</f>
        <v>97220</v>
      </c>
      <c r="BL88" cm="1">
        <f t="array" ref="BL88">INDEX(GMWSCEN!$A$2:$HJ$150,MATCH(1,(GMWSCEN!$HI$2:$HI$150=BL$3)*(GMWSCEN!$HJ$2:$HJ$150=BL$1),0),$B88-1973)</f>
        <v>341800</v>
      </c>
      <c r="BM88" cm="1">
        <f t="array" ref="BM88">INDEX(GMWSCEN!$A$2:$HJ$150,MATCH(1,(GMWSCEN!$HI$2:$HI$150=BM$3)*(GMWSCEN!$HJ$2:$HJ$150=BM$1),0),$B88-1973)</f>
        <v>273951</v>
      </c>
      <c r="BN88" cm="1">
        <f t="array" ref="BN88">INDEX(GMWSCEN!$A$2:$HJ$150,MATCH(1,(GMWSCEN!$HI$2:$HI$150=BN$3)*(GMWSCEN!$HJ$2:$HJ$150=BN$1),0),$B88-1973)</f>
        <v>388988.2</v>
      </c>
      <c r="BO88" cm="1">
        <f t="array" ref="BO88">INDEX(GMWSCEN!$A$2:$HJ$150,MATCH(1,(GMWSCEN!$HI$2:$HI$150=BO$3)*(GMWSCEN!$HJ$2:$HJ$150=BO$1),0),$B88-1973)</f>
        <v>67.776769999999999</v>
      </c>
      <c r="BP88" cm="1">
        <f t="array" ref="BP88">INDEX(GMWSCEN!$A$2:$HJ$150,MATCH(1,(GMWSCEN!$HI$2:$HI$150=BP$3)*(GMWSCEN!$HJ$2:$HJ$150=BP$1),0),$B88-1973)</f>
        <v>72.766670000000005</v>
      </c>
      <c r="BQ88" cm="1">
        <f t="array" ref="BQ88">INDEX(GMWSCEN!$A$2:$HJ$150,MATCH(1,(GMWSCEN!$HI$2:$HI$150=BQ$3)*(GMWSCEN!$HJ$2:$HJ$150=BQ$1),0),$B88-1973)</f>
        <v>6</v>
      </c>
      <c r="BR88" cm="1">
        <f t="array" ref="BR88">INDEX(GMWSCEN!$A$2:$HJ$150,MATCH(1,(GMWSCEN!$HI$2:$HI$150=BR$3)*(GMWSCEN!$HJ$2:$HJ$150=BR$1),0),$B88-1973)</f>
        <v>37276</v>
      </c>
      <c r="BS88" cm="1">
        <f t="array" ref="BS88">INDEX(GMWSCEN!$A$2:$HJ$150,MATCH(1,(GMWSCEN!$HI$2:$HI$150=BS$3)*(GMWSCEN!$HJ$2:$HJ$150=BS$1),0),$B88-1973)</f>
        <v>92.5</v>
      </c>
      <c r="BT88" cm="1">
        <f t="array" ref="BT88">INDEX(GMWSCEN!$A$2:$HJ$150,MATCH(1,(GMWSCEN!$HI$2:$HI$150=BT$3)*(GMWSCEN!$HJ$2:$HJ$150=BT$1),0),$B88-1973)</f>
        <v>31851</v>
      </c>
      <c r="BU88" cm="1">
        <f t="array" ref="BU88">INDEX(GMWSCEN!$A$2:$HJ$150,MATCH(1,(GMWSCEN!$HI$2:$HI$150=BU$3)*(GMWSCEN!$HJ$2:$HJ$150=BU$1),0),$B88-1973)</f>
        <v>5.5</v>
      </c>
      <c r="BV88" cm="1">
        <f t="array" ref="BV88">INDEX(GMWSCEN!$A$2:$HJ$150,MATCH(1,(GMWSCEN!$HI$2:$HI$150=BV$3)*(GMWSCEN!$HJ$2:$HJ$150=BV$1),0),$B88-1973)</f>
        <v>3.8351060000000001</v>
      </c>
      <c r="BY88">
        <f t="shared" si="77"/>
        <v>2000</v>
      </c>
    </row>
    <row r="89" spans="1:78">
      <c r="B89">
        <f t="shared" si="75"/>
        <v>2062</v>
      </c>
      <c r="C89" cm="1">
        <f t="array" ref="C89">INDEX(GMWSCEN!$A$2:$HJ$150,MATCH(1,(GMWSCEN!$HI$2:$HI$150=C$3)*(GMWSCEN!$HJ$2:$HJ$150=C$1),0),$B89-1973)</f>
        <v>406795</v>
      </c>
      <c r="D89" cm="1">
        <f t="array" ref="D89">INDEX(GMWSCEN!$A$2:$HJ$150,MATCH(1,(GMWSCEN!$HI$2:$HI$150=D$3)*(GMWSCEN!$HJ$2:$HJ$150=D$1),0),$B89-1973)</f>
        <v>-4543</v>
      </c>
      <c r="E89" cm="1">
        <f t="array" ref="E89">INDEX(GMWSCEN!$A$2:$HJ$150,MATCH(1,(GMWSCEN!$HI$2:$HI$150=E$3)*(GMWSCEN!$HJ$2:$HJ$150=E$1),0),$B89-1973)</f>
        <v>4750</v>
      </c>
      <c r="F89" cm="1">
        <f t="array" ref="F89">INDEX(GMWSCEN!$A$2:$HJ$150,MATCH(1,(GMWSCEN!$HI$2:$HI$150=F$3)*(GMWSCEN!$HJ$2:$HJ$150=F$1),0),$B89-1973)</f>
        <v>90514</v>
      </c>
      <c r="G89" cm="1">
        <f t="array" ref="G89">INDEX(GMWSCEN!$A$2:$HJ$150,MATCH(1,(GMWSCEN!$HI$2:$HI$150=G$3)*(GMWSCEN!$HJ$2:$HJ$150=G$1),0),$B89-1973)</f>
        <v>207</v>
      </c>
      <c r="H89" cm="1">
        <f t="array" ref="H89">INDEX(GMWSCEN!$A$2:$HJ$150,MATCH(1,(GMWSCEN!$HI$2:$HI$150=H$3)*(GMWSCEN!$HJ$2:$HJ$150=H$1),0),$B89-1973)</f>
        <v>6246</v>
      </c>
      <c r="I89" cm="1">
        <f t="array" ref="I89">INDEX(GMWSCEN!$A$2:$HJ$150,MATCH(1,(GMWSCEN!$HI$2:$HI$150=I$3)*(GMWSCEN!$HJ$2:$HJ$150=I$1),0),$B89-1973)</f>
        <v>101510</v>
      </c>
      <c r="J89" cm="1">
        <f t="array" ref="J89">INDEX(GMWSCEN!$A$2:$HJ$150,MATCH(1,(GMWSCEN!$HI$2:$HI$150=J$3)*(GMWSCEN!$HJ$2:$HJ$150=J$1),0),$B89-1973)</f>
        <v>326600</v>
      </c>
      <c r="K89" cm="1">
        <f t="array" ref="K89">INDEX(GMWSCEN!$A$2:$HJ$150,MATCH(1,(GMWSCEN!$HI$2:$HI$150=K$3)*(GMWSCEN!$HJ$2:$HJ$150=K$1),0),$B89-1973)</f>
        <v>276266</v>
      </c>
      <c r="L89" cm="1">
        <f t="array" ref="L89">INDEX(GMWSCEN!$A$2:$HJ$150,MATCH(1,(GMWSCEN!$HI$2:$HI$150=L$3)*(GMWSCEN!$HJ$2:$HJ$150=L$1),0),$B89-1973)</f>
        <v>391913.2</v>
      </c>
      <c r="M89" cm="1">
        <f t="array" ref="M89">INDEX(GMWSCEN!$A$2:$HJ$150,MATCH(1,(GMWSCEN!$HI$2:$HI$150=M$3)*(GMWSCEN!$HJ$2:$HJ$150=M$1),0),$B89-1973)</f>
        <v>67.91283</v>
      </c>
      <c r="N89" cm="1">
        <f t="array" ref="N89">INDEX(GMWSCEN!$A$2:$HJ$150,MATCH(1,(GMWSCEN!$HI$2:$HI$150=N$3)*(GMWSCEN!$HJ$2:$HJ$150=N$1),0),$B89-1973)</f>
        <v>72.7</v>
      </c>
      <c r="O89" cm="1">
        <f t="array" ref="O89">INDEX(GMWSCEN!$A$2:$HJ$150,MATCH(1,(GMWSCEN!$HI$2:$HI$150=O$3)*(GMWSCEN!$HJ$2:$HJ$150=O$1),0),$B89-1973)</f>
        <v>6</v>
      </c>
      <c r="P89" cm="1">
        <f t="array" ref="P89">INDEX(GMWSCEN!$A$2:$HJ$150,MATCH(1,(GMWSCEN!$HI$2:$HI$150=P$3)*(GMWSCEN!$HJ$2:$HJ$150=P$1),0),$B89-1973)</f>
        <v>37602</v>
      </c>
      <c r="Q89" cm="1">
        <f t="array" ref="Q89">INDEX(GMWSCEN!$A$2:$HJ$150,MATCH(1,(GMWSCEN!$HI$2:$HI$150=Q$3)*(GMWSCEN!$HJ$2:$HJ$150=Q$1),0),$B89-1973)</f>
        <v>93</v>
      </c>
      <c r="R89" cm="1">
        <f t="array" ref="R89">INDEX(GMWSCEN!$A$2:$HJ$150,MATCH(1,(GMWSCEN!$HI$2:$HI$150=R$3)*(GMWSCEN!$HJ$2:$HJ$150=R$1),0),$B89-1973)</f>
        <v>31047</v>
      </c>
      <c r="S89" cm="1">
        <f t="array" ref="S89">INDEX(GMWSCEN!$A$2:$HJ$150,MATCH(1,(GMWSCEN!$HI$2:$HI$150=S$3)*(GMWSCEN!$HJ$2:$HJ$150=S$1),0),$B89-1973)</f>
        <v>5.3</v>
      </c>
      <c r="T89" cm="1">
        <f t="array" ref="T89">INDEX(GMWSCEN!$A$2:$HJ$150,MATCH(1,(GMWSCEN!$HI$2:$HI$150=T$3)*(GMWSCEN!$HJ$2:$HJ$150=T$1),0),$B89-1973)</f>
        <v>3.726864</v>
      </c>
      <c r="U89" cm="1">
        <f t="array" ref="U89">INDEX(GMWSCEN!$A$2:$HJ$150,MATCH(1,(GMWSCEN!$HI$2:$HI$150=U$3)*(GMWSCEN!$HJ$2:$HJ$150=U$1),0),$B89-1973)</f>
        <v>406795</v>
      </c>
      <c r="V89" cm="1">
        <f t="array" ref="V89">INDEX(GMWSCEN!$A$2:$HJ$150,MATCH(1,(GMWSCEN!$HI$2:$HI$150=V$3)*(GMWSCEN!$HJ$2:$HJ$150=V$1),0),$B89-1973)</f>
        <v>-4543</v>
      </c>
      <c r="W89" cm="1">
        <f t="array" ref="W89">INDEX(GMWSCEN!$A$2:$HJ$150,MATCH(1,(GMWSCEN!$HI$2:$HI$150=W$3)*(GMWSCEN!$HJ$2:$HJ$150=W$1),0),$B89-1973)</f>
        <v>4750</v>
      </c>
      <c r="X89" cm="1">
        <f t="array" ref="X89">INDEX(GMWSCEN!$A$2:$HJ$150,MATCH(1,(GMWSCEN!$HI$2:$HI$150=X$3)*(GMWSCEN!$HJ$2:$HJ$150=X$1),0),$B89-1973)</f>
        <v>90514</v>
      </c>
      <c r="Y89" cm="1">
        <f t="array" ref="Y89">INDEX(GMWSCEN!$A$2:$HJ$150,MATCH(1,(GMWSCEN!$HI$2:$HI$150=Y$3)*(GMWSCEN!$HJ$2:$HJ$150=Y$1),0),$B89-1973)</f>
        <v>207</v>
      </c>
      <c r="Z89" cm="1">
        <f t="array" ref="Z89">INDEX(GMWSCEN!$A$2:$HJ$150,MATCH(1,(GMWSCEN!$HI$2:$HI$150=Z$3)*(GMWSCEN!$HJ$2:$HJ$150=Z$1),0),$B89-1973)</f>
        <v>6246</v>
      </c>
      <c r="AA89" cm="1">
        <f t="array" ref="AA89">INDEX(GMWSCEN!$A$2:$HJ$150,MATCH(1,(GMWSCEN!$HI$2:$HI$150=AA$3)*(GMWSCEN!$HJ$2:$HJ$150=AA$1),0),$B89-1973)</f>
        <v>101510</v>
      </c>
      <c r="AB89" cm="1">
        <f t="array" ref="AB89">INDEX(GMWSCEN!$A$2:$HJ$150,MATCH(1,(GMWSCEN!$HI$2:$HI$150=AB$3)*(GMWSCEN!$HJ$2:$HJ$150=AB$1),0),$B89-1973)</f>
        <v>326600</v>
      </c>
      <c r="AC89" cm="1">
        <f t="array" ref="AC89">INDEX(GMWSCEN!$A$2:$HJ$150,MATCH(1,(GMWSCEN!$HI$2:$HI$150=AC$3)*(GMWSCEN!$HJ$2:$HJ$150=AC$1),0),$B89-1973)</f>
        <v>276266</v>
      </c>
      <c r="AD89" cm="1">
        <f t="array" ref="AD89">INDEX(GMWSCEN!$A$2:$HJ$150,MATCH(1,(GMWSCEN!$HI$2:$HI$150=AD$3)*(GMWSCEN!$HJ$2:$HJ$150=AD$1),0),$B89-1973)</f>
        <v>391913.2</v>
      </c>
      <c r="AE89" cm="1">
        <f t="array" ref="AE89">INDEX(GMWSCEN!$A$2:$HJ$150,MATCH(1,(GMWSCEN!$HI$2:$HI$150=AE$3)*(GMWSCEN!$HJ$2:$HJ$150=AE$1),0),$B89-1973)</f>
        <v>67.91283</v>
      </c>
      <c r="AF89" cm="1">
        <f t="array" ref="AF89">INDEX(GMWSCEN!$A$2:$HJ$150,MATCH(1,(GMWSCEN!$HI$2:$HI$150=AF$3)*(GMWSCEN!$HJ$2:$HJ$150=AF$1),0),$B89-1973)</f>
        <v>72.7</v>
      </c>
      <c r="AG89" cm="1">
        <f t="array" ref="AG89">INDEX(GMWSCEN!$A$2:$HJ$150,MATCH(1,(GMWSCEN!$HI$2:$HI$150=AG$3)*(GMWSCEN!$HJ$2:$HJ$150=AG$1),0),$B89-1973)</f>
        <v>6</v>
      </c>
      <c r="AH89" cm="1">
        <f t="array" ref="AH89">INDEX(GMWSCEN!$A$2:$HJ$150,MATCH(1,(GMWSCEN!$HI$2:$HI$150=AH$3)*(GMWSCEN!$HJ$2:$HJ$150=AH$1),0),$B89-1973)</f>
        <v>37602</v>
      </c>
      <c r="AI89" cm="1">
        <f t="array" ref="AI89">INDEX(GMWSCEN!$A$2:$HJ$150,MATCH(1,(GMWSCEN!$HI$2:$HI$150=AI$3)*(GMWSCEN!$HJ$2:$HJ$150=AI$1),0),$B89-1973)</f>
        <v>93</v>
      </c>
      <c r="AJ89" cm="1">
        <f t="array" ref="AJ89">INDEX(GMWSCEN!$A$2:$HJ$150,MATCH(1,(GMWSCEN!$HI$2:$HI$150=AJ$3)*(GMWSCEN!$HJ$2:$HJ$150=AJ$1),0),$B89-1973)</f>
        <v>31047</v>
      </c>
      <c r="AK89" cm="1">
        <f t="array" ref="AK89">INDEX(GMWSCEN!$A$2:$HJ$150,MATCH(1,(GMWSCEN!$HI$2:$HI$150=AK$3)*(GMWSCEN!$HJ$2:$HJ$150=AK$1),0),$B89-1973)</f>
        <v>5.3</v>
      </c>
      <c r="AL89" cm="1">
        <f t="array" ref="AL89">INDEX(GMWSCEN!$A$2:$HJ$150,MATCH(1,(GMWSCEN!$HI$2:$HI$150=AL$3)*(GMWSCEN!$HJ$2:$HJ$150=AL$1),0),$B89-1973)</f>
        <v>3.726864</v>
      </c>
      <c r="AM89" cm="1">
        <f t="array" ref="AM89">INDEX(GMWSCEN!$A$2:$HJ$150,MATCH(1,(GMWSCEN!$HI$2:$HI$150=AM$3)*(GMWSCEN!$HJ$2:$HJ$150=AM$1),0),$B89-1973)</f>
        <v>406795</v>
      </c>
      <c r="AN89" cm="1">
        <f t="array" ref="AN89">INDEX(GMWSCEN!$A$2:$HJ$150,MATCH(1,(GMWSCEN!$HI$2:$HI$150=AN$3)*(GMWSCEN!$HJ$2:$HJ$150=AN$1),0),$B89-1973)</f>
        <v>-4543</v>
      </c>
      <c r="AO89" cm="1">
        <f t="array" ref="AO89">INDEX(GMWSCEN!$A$2:$HJ$150,MATCH(1,(GMWSCEN!$HI$2:$HI$150=AO$3)*(GMWSCEN!$HJ$2:$HJ$150=AO$1),0),$B89-1973)</f>
        <v>4750</v>
      </c>
      <c r="AP89" cm="1">
        <f t="array" ref="AP89">INDEX(GMWSCEN!$A$2:$HJ$150,MATCH(1,(GMWSCEN!$HI$2:$HI$150=AP$3)*(GMWSCEN!$HJ$2:$HJ$150=AP$1),0),$B89-1973)</f>
        <v>90514</v>
      </c>
      <c r="AQ89" cm="1">
        <f t="array" ref="AQ89">INDEX(GMWSCEN!$A$2:$HJ$150,MATCH(1,(GMWSCEN!$HI$2:$HI$150=AQ$3)*(GMWSCEN!$HJ$2:$HJ$150=AQ$1),0),$B89-1973)</f>
        <v>207</v>
      </c>
      <c r="AR89" cm="1">
        <f t="array" ref="AR89">INDEX(GMWSCEN!$A$2:$HJ$150,MATCH(1,(GMWSCEN!$HI$2:$HI$150=AR$3)*(GMWSCEN!$HJ$2:$HJ$150=AR$1),0),$B89-1973)</f>
        <v>6246</v>
      </c>
      <c r="AS89" cm="1">
        <f t="array" ref="AS89">INDEX(GMWSCEN!$A$2:$HJ$150,MATCH(1,(GMWSCEN!$HI$2:$HI$150=AS$3)*(GMWSCEN!$HJ$2:$HJ$150=AS$1),0),$B89-1973)</f>
        <v>101510</v>
      </c>
      <c r="AT89" cm="1">
        <f t="array" ref="AT89">INDEX(GMWSCEN!$A$2:$HJ$150,MATCH(1,(GMWSCEN!$HI$2:$HI$150=AT$3)*(GMWSCEN!$HJ$2:$HJ$150=AT$1),0),$B89-1973)</f>
        <v>326600</v>
      </c>
      <c r="AU89" cm="1">
        <f t="array" ref="AU89">INDEX(GMWSCEN!$A$2:$HJ$150,MATCH(1,(GMWSCEN!$HI$2:$HI$150=AU$3)*(GMWSCEN!$HJ$2:$HJ$150=AU$1),0),$B89-1973)</f>
        <v>276266</v>
      </c>
      <c r="AV89" cm="1">
        <f t="array" ref="AV89">INDEX(GMWSCEN!$A$2:$HJ$150,MATCH(1,(GMWSCEN!$HI$2:$HI$150=AV$3)*(GMWSCEN!$HJ$2:$HJ$150=AV$1),0),$B89-1973)</f>
        <v>391913.2</v>
      </c>
      <c r="AW89" cm="1">
        <f t="array" ref="AW89">INDEX(GMWSCEN!$A$2:$HJ$150,MATCH(1,(GMWSCEN!$HI$2:$HI$150=AW$3)*(GMWSCEN!$HJ$2:$HJ$150=AW$1),0),$B89-1973)</f>
        <v>67.91283</v>
      </c>
      <c r="AX89" cm="1">
        <f t="array" ref="AX89">INDEX(GMWSCEN!$A$2:$HJ$150,MATCH(1,(GMWSCEN!$HI$2:$HI$150=AX$3)*(GMWSCEN!$HJ$2:$HJ$150=AX$1),0),$B89-1973)</f>
        <v>72.7</v>
      </c>
      <c r="AY89" cm="1">
        <f t="array" ref="AY89">INDEX(GMWSCEN!$A$2:$HJ$150,MATCH(1,(GMWSCEN!$HI$2:$HI$150=AY$3)*(GMWSCEN!$HJ$2:$HJ$150=AY$1),0),$B89-1973)</f>
        <v>6</v>
      </c>
      <c r="AZ89" cm="1">
        <f t="array" ref="AZ89">INDEX(GMWSCEN!$A$2:$HJ$150,MATCH(1,(GMWSCEN!$HI$2:$HI$150=AZ$3)*(GMWSCEN!$HJ$2:$HJ$150=AZ$1),0),$B89-1973)</f>
        <v>37602</v>
      </c>
      <c r="BA89" cm="1">
        <f t="array" ref="BA89">INDEX(GMWSCEN!$A$2:$HJ$150,MATCH(1,(GMWSCEN!$HI$2:$HI$150=BA$3)*(GMWSCEN!$HJ$2:$HJ$150=BA$1),0),$B89-1973)</f>
        <v>93</v>
      </c>
      <c r="BB89" cm="1">
        <f t="array" ref="BB89">INDEX(GMWSCEN!$A$2:$HJ$150,MATCH(1,(GMWSCEN!$HI$2:$HI$150=BB$3)*(GMWSCEN!$HJ$2:$HJ$150=BB$1),0),$B89-1973)</f>
        <v>31047</v>
      </c>
      <c r="BC89" cm="1">
        <f t="array" ref="BC89">INDEX(GMWSCEN!$A$2:$HJ$150,MATCH(1,(GMWSCEN!$HI$2:$HI$150=BC$3)*(GMWSCEN!$HJ$2:$HJ$150=BC$1),0),$B89-1973)</f>
        <v>5.3</v>
      </c>
      <c r="BD89" cm="1">
        <f t="array" ref="BD89">INDEX(GMWSCEN!$A$2:$HJ$150,MATCH(1,(GMWSCEN!$HI$2:$HI$150=BD$3)*(GMWSCEN!$HJ$2:$HJ$150=BD$1),0),$B89-1973)</f>
        <v>3.726864</v>
      </c>
      <c r="BE89" cm="1">
        <f t="array" ref="BE89">INDEX(GMWSCEN!$A$2:$HJ$150,MATCH(1,(GMWSCEN!$HI$2:$HI$150=BE$3)*(GMWSCEN!$HJ$2:$HJ$150=BE$1),0),$B89-1973)</f>
        <v>406795</v>
      </c>
      <c r="BF89" cm="1">
        <f t="array" ref="BF89">INDEX(GMWSCEN!$A$2:$HJ$150,MATCH(1,(GMWSCEN!$HI$2:$HI$150=BF$3)*(GMWSCEN!$HJ$2:$HJ$150=BF$1),0),$B89-1973)</f>
        <v>-4543</v>
      </c>
      <c r="BG89" cm="1">
        <f t="array" ref="BG89">INDEX(GMWSCEN!$A$2:$HJ$150,MATCH(1,(GMWSCEN!$HI$2:$HI$150=BG$3)*(GMWSCEN!$HJ$2:$HJ$150=BG$1),0),$B89-1973)</f>
        <v>4750</v>
      </c>
      <c r="BH89" cm="1">
        <f t="array" ref="BH89">INDEX(GMWSCEN!$A$2:$HJ$150,MATCH(1,(GMWSCEN!$HI$2:$HI$150=BH$3)*(GMWSCEN!$HJ$2:$HJ$150=BH$1),0),$B89-1973)</f>
        <v>90514</v>
      </c>
      <c r="BI89" cm="1">
        <f t="array" ref="BI89">INDEX(GMWSCEN!$A$2:$HJ$150,MATCH(1,(GMWSCEN!$HI$2:$HI$150=BI$3)*(GMWSCEN!$HJ$2:$HJ$150=BI$1),0),$B89-1973)</f>
        <v>207</v>
      </c>
      <c r="BJ89" cm="1">
        <f t="array" ref="BJ89">INDEX(GMWSCEN!$A$2:$HJ$150,MATCH(1,(GMWSCEN!$HI$2:$HI$150=BJ$3)*(GMWSCEN!$HJ$2:$HJ$150=BJ$1),0),$B89-1973)</f>
        <v>6246</v>
      </c>
      <c r="BK89" cm="1">
        <f t="array" ref="BK89">INDEX(GMWSCEN!$A$2:$HJ$150,MATCH(1,(GMWSCEN!$HI$2:$HI$150=BK$3)*(GMWSCEN!$HJ$2:$HJ$150=BK$1),0),$B89-1973)</f>
        <v>101510</v>
      </c>
      <c r="BL89" cm="1">
        <f t="array" ref="BL89">INDEX(GMWSCEN!$A$2:$HJ$150,MATCH(1,(GMWSCEN!$HI$2:$HI$150=BL$3)*(GMWSCEN!$HJ$2:$HJ$150=BL$1),0),$B89-1973)</f>
        <v>326600</v>
      </c>
      <c r="BM89" cm="1">
        <f t="array" ref="BM89">INDEX(GMWSCEN!$A$2:$HJ$150,MATCH(1,(GMWSCEN!$HI$2:$HI$150=BM$3)*(GMWSCEN!$HJ$2:$HJ$150=BM$1),0),$B89-1973)</f>
        <v>276266</v>
      </c>
      <c r="BN89" cm="1">
        <f t="array" ref="BN89">INDEX(GMWSCEN!$A$2:$HJ$150,MATCH(1,(GMWSCEN!$HI$2:$HI$150=BN$3)*(GMWSCEN!$HJ$2:$HJ$150=BN$1),0),$B89-1973)</f>
        <v>391913.2</v>
      </c>
      <c r="BO89" cm="1">
        <f t="array" ref="BO89">INDEX(GMWSCEN!$A$2:$HJ$150,MATCH(1,(GMWSCEN!$HI$2:$HI$150=BO$3)*(GMWSCEN!$HJ$2:$HJ$150=BO$1),0),$B89-1973)</f>
        <v>67.91283</v>
      </c>
      <c r="BP89" cm="1">
        <f t="array" ref="BP89">INDEX(GMWSCEN!$A$2:$HJ$150,MATCH(1,(GMWSCEN!$HI$2:$HI$150=BP$3)*(GMWSCEN!$HJ$2:$HJ$150=BP$1),0),$B89-1973)</f>
        <v>72.7</v>
      </c>
      <c r="BQ89" cm="1">
        <f t="array" ref="BQ89">INDEX(GMWSCEN!$A$2:$HJ$150,MATCH(1,(GMWSCEN!$HI$2:$HI$150=BQ$3)*(GMWSCEN!$HJ$2:$HJ$150=BQ$1),0),$B89-1973)</f>
        <v>6</v>
      </c>
      <c r="BR89" cm="1">
        <f t="array" ref="BR89">INDEX(GMWSCEN!$A$2:$HJ$150,MATCH(1,(GMWSCEN!$HI$2:$HI$150=BR$3)*(GMWSCEN!$HJ$2:$HJ$150=BR$1),0),$B89-1973)</f>
        <v>37602</v>
      </c>
      <c r="BS89" cm="1">
        <f t="array" ref="BS89">INDEX(GMWSCEN!$A$2:$HJ$150,MATCH(1,(GMWSCEN!$HI$2:$HI$150=BS$3)*(GMWSCEN!$HJ$2:$HJ$150=BS$1),0),$B89-1973)</f>
        <v>93</v>
      </c>
      <c r="BT89" cm="1">
        <f t="array" ref="BT89">INDEX(GMWSCEN!$A$2:$HJ$150,MATCH(1,(GMWSCEN!$HI$2:$HI$150=BT$3)*(GMWSCEN!$HJ$2:$HJ$150=BT$1),0),$B89-1973)</f>
        <v>31047</v>
      </c>
      <c r="BU89" cm="1">
        <f t="array" ref="BU89">INDEX(GMWSCEN!$A$2:$HJ$150,MATCH(1,(GMWSCEN!$HI$2:$HI$150=BU$3)*(GMWSCEN!$HJ$2:$HJ$150=BU$1),0),$B89-1973)</f>
        <v>5.3</v>
      </c>
      <c r="BV89" cm="1">
        <f t="array" ref="BV89">INDEX(GMWSCEN!$A$2:$HJ$150,MATCH(1,(GMWSCEN!$HI$2:$HI$150=BV$3)*(GMWSCEN!$HJ$2:$HJ$150=BV$1),0),$B89-1973)</f>
        <v>3.726864</v>
      </c>
      <c r="BY89">
        <f t="shared" si="77"/>
        <v>2000</v>
      </c>
    </row>
    <row r="90" spans="1:78">
      <c r="B90">
        <f t="shared" si="75"/>
        <v>2063</v>
      </c>
      <c r="C90" cm="1">
        <f t="array" ref="C90">INDEX(GMWSCEN!$A$2:$HJ$150,MATCH(1,(GMWSCEN!$HI$2:$HI$150=C$3)*(GMWSCEN!$HJ$2:$HJ$150=C$1),0),$B90-1973)</f>
        <v>409411</v>
      </c>
      <c r="D90" cm="1">
        <f t="array" ref="D90">INDEX(GMWSCEN!$A$2:$HJ$150,MATCH(1,(GMWSCEN!$HI$2:$HI$150=D$3)*(GMWSCEN!$HJ$2:$HJ$150=D$1),0),$B90-1973)</f>
        <v>3683</v>
      </c>
      <c r="E90" cm="1">
        <f t="array" ref="E90">INDEX(GMWSCEN!$A$2:$HJ$150,MATCH(1,(GMWSCEN!$HI$2:$HI$150=E$3)*(GMWSCEN!$HJ$2:$HJ$150=E$1),0),$B90-1973)</f>
        <v>-2672</v>
      </c>
      <c r="F90" cm="1">
        <f t="array" ref="F90">INDEX(GMWSCEN!$A$2:$HJ$150,MATCH(1,(GMWSCEN!$HI$2:$HI$150=F$3)*(GMWSCEN!$HJ$2:$HJ$150=F$1),0),$B90-1973)</f>
        <v>92093</v>
      </c>
      <c r="G90" cm="1">
        <f t="array" ref="G90">INDEX(GMWSCEN!$A$2:$HJ$150,MATCH(1,(GMWSCEN!$HI$2:$HI$150=G$3)*(GMWSCEN!$HJ$2:$HJ$150=G$1),0),$B90-1973)</f>
        <v>1011</v>
      </c>
      <c r="H90" cm="1">
        <f t="array" ref="H90">INDEX(GMWSCEN!$A$2:$HJ$150,MATCH(1,(GMWSCEN!$HI$2:$HI$150=H$3)*(GMWSCEN!$HJ$2:$HJ$150=H$1),0),$B90-1973)</f>
        <v>6328</v>
      </c>
      <c r="I90" cm="1">
        <f t="array" ref="I90">INDEX(GMWSCEN!$A$2:$HJ$150,MATCH(1,(GMWSCEN!$HI$2:$HI$150=I$3)*(GMWSCEN!$HJ$2:$HJ$150=I$1),0),$B90-1973)</f>
        <v>95749</v>
      </c>
      <c r="J90" cm="1">
        <f t="array" ref="J90">INDEX(GMWSCEN!$A$2:$HJ$150,MATCH(1,(GMWSCEN!$HI$2:$HI$150=J$3)*(GMWSCEN!$HJ$2:$HJ$150=J$1),0),$B90-1973)</f>
        <v>333300</v>
      </c>
      <c r="K90" cm="1">
        <f t="array" ref="K90">INDEX(GMWSCEN!$A$2:$HJ$150,MATCH(1,(GMWSCEN!$HI$2:$HI$150=K$3)*(GMWSCEN!$HJ$2:$HJ$150=K$1),0),$B90-1973)</f>
        <v>278402</v>
      </c>
      <c r="L90" cm="1">
        <f t="array" ref="L90">INDEX(GMWSCEN!$A$2:$HJ$150,MATCH(1,(GMWSCEN!$HI$2:$HI$150=L$3)*(GMWSCEN!$HJ$2:$HJ$150=L$1),0),$B90-1973)</f>
        <v>396055.9</v>
      </c>
      <c r="M90" cm="1">
        <f t="array" ref="M90">INDEX(GMWSCEN!$A$2:$HJ$150,MATCH(1,(GMWSCEN!$HI$2:$HI$150=M$3)*(GMWSCEN!$HJ$2:$HJ$150=M$1),0),$B90-1973)</f>
        <v>68.000619999999998</v>
      </c>
      <c r="N90" cm="1">
        <f t="array" ref="N90">INDEX(GMWSCEN!$A$2:$HJ$150,MATCH(1,(GMWSCEN!$HI$2:$HI$150=N$3)*(GMWSCEN!$HJ$2:$HJ$150=N$1),0),$B90-1973)</f>
        <v>73.166659999999993</v>
      </c>
      <c r="O90" cm="1">
        <f t="array" ref="O90">INDEX(GMWSCEN!$A$2:$HJ$150,MATCH(1,(GMWSCEN!$HI$2:$HI$150=O$3)*(GMWSCEN!$HJ$2:$HJ$150=O$1),0),$B90-1973)</f>
        <v>6</v>
      </c>
      <c r="P90" cm="1">
        <f t="array" ref="P90">INDEX(GMWSCEN!$A$2:$HJ$150,MATCH(1,(GMWSCEN!$HI$2:$HI$150=P$3)*(GMWSCEN!$HJ$2:$HJ$150=P$1),0),$B90-1973)</f>
        <v>38303</v>
      </c>
      <c r="Q90" cm="1">
        <f t="array" ref="Q90">INDEX(GMWSCEN!$A$2:$HJ$150,MATCH(1,(GMWSCEN!$HI$2:$HI$150=Q$3)*(GMWSCEN!$HJ$2:$HJ$150=Q$1),0),$B90-1973)</f>
        <v>94.6</v>
      </c>
      <c r="R90" cm="1">
        <f t="array" ref="R90">INDEX(GMWSCEN!$A$2:$HJ$150,MATCH(1,(GMWSCEN!$HI$2:$HI$150=R$3)*(GMWSCEN!$HJ$2:$HJ$150=R$1),0),$B90-1973)</f>
        <v>31566</v>
      </c>
      <c r="S90" cm="1">
        <f t="array" ref="S90">INDEX(GMWSCEN!$A$2:$HJ$150,MATCH(1,(GMWSCEN!$HI$2:$HI$150=S$3)*(GMWSCEN!$HJ$2:$HJ$150=S$1),0),$B90-1973)</f>
        <v>5.2</v>
      </c>
      <c r="T90" cm="1">
        <f t="array" ref="T90">INDEX(GMWSCEN!$A$2:$HJ$150,MATCH(1,(GMWSCEN!$HI$2:$HI$150=T$3)*(GMWSCEN!$HJ$2:$HJ$150=T$1),0),$B90-1973)</f>
        <v>3.3164020000000001</v>
      </c>
      <c r="U90" cm="1">
        <f t="array" ref="U90">INDEX(GMWSCEN!$A$2:$HJ$150,MATCH(1,(GMWSCEN!$HI$2:$HI$150=U$3)*(GMWSCEN!$HJ$2:$HJ$150=U$1),0),$B90-1973)</f>
        <v>409411</v>
      </c>
      <c r="V90" cm="1">
        <f t="array" ref="V90">INDEX(GMWSCEN!$A$2:$HJ$150,MATCH(1,(GMWSCEN!$HI$2:$HI$150=V$3)*(GMWSCEN!$HJ$2:$HJ$150=V$1),0),$B90-1973)</f>
        <v>3683</v>
      </c>
      <c r="W90" cm="1">
        <f t="array" ref="W90">INDEX(GMWSCEN!$A$2:$HJ$150,MATCH(1,(GMWSCEN!$HI$2:$HI$150=W$3)*(GMWSCEN!$HJ$2:$HJ$150=W$1),0),$B90-1973)</f>
        <v>-2672</v>
      </c>
      <c r="X90" cm="1">
        <f t="array" ref="X90">INDEX(GMWSCEN!$A$2:$HJ$150,MATCH(1,(GMWSCEN!$HI$2:$HI$150=X$3)*(GMWSCEN!$HJ$2:$HJ$150=X$1),0),$B90-1973)</f>
        <v>92093</v>
      </c>
      <c r="Y90" cm="1">
        <f t="array" ref="Y90">INDEX(GMWSCEN!$A$2:$HJ$150,MATCH(1,(GMWSCEN!$HI$2:$HI$150=Y$3)*(GMWSCEN!$HJ$2:$HJ$150=Y$1),0),$B90-1973)</f>
        <v>1011</v>
      </c>
      <c r="Z90" cm="1">
        <f t="array" ref="Z90">INDEX(GMWSCEN!$A$2:$HJ$150,MATCH(1,(GMWSCEN!$HI$2:$HI$150=Z$3)*(GMWSCEN!$HJ$2:$HJ$150=Z$1),0),$B90-1973)</f>
        <v>6328</v>
      </c>
      <c r="AA90" cm="1">
        <f t="array" ref="AA90">INDEX(GMWSCEN!$A$2:$HJ$150,MATCH(1,(GMWSCEN!$HI$2:$HI$150=AA$3)*(GMWSCEN!$HJ$2:$HJ$150=AA$1),0),$B90-1973)</f>
        <v>95749</v>
      </c>
      <c r="AB90" cm="1">
        <f t="array" ref="AB90">INDEX(GMWSCEN!$A$2:$HJ$150,MATCH(1,(GMWSCEN!$HI$2:$HI$150=AB$3)*(GMWSCEN!$HJ$2:$HJ$150=AB$1),0),$B90-1973)</f>
        <v>333300</v>
      </c>
      <c r="AC90" cm="1">
        <f t="array" ref="AC90">INDEX(GMWSCEN!$A$2:$HJ$150,MATCH(1,(GMWSCEN!$HI$2:$HI$150=AC$3)*(GMWSCEN!$HJ$2:$HJ$150=AC$1),0),$B90-1973)</f>
        <v>278402</v>
      </c>
      <c r="AD90" cm="1">
        <f t="array" ref="AD90">INDEX(GMWSCEN!$A$2:$HJ$150,MATCH(1,(GMWSCEN!$HI$2:$HI$150=AD$3)*(GMWSCEN!$HJ$2:$HJ$150=AD$1),0),$B90-1973)</f>
        <v>396055.9</v>
      </c>
      <c r="AE90" cm="1">
        <f t="array" ref="AE90">INDEX(GMWSCEN!$A$2:$HJ$150,MATCH(1,(GMWSCEN!$HI$2:$HI$150=AE$3)*(GMWSCEN!$HJ$2:$HJ$150=AE$1),0),$B90-1973)</f>
        <v>68.000619999999998</v>
      </c>
      <c r="AF90" cm="1">
        <f t="array" ref="AF90">INDEX(GMWSCEN!$A$2:$HJ$150,MATCH(1,(GMWSCEN!$HI$2:$HI$150=AF$3)*(GMWSCEN!$HJ$2:$HJ$150=AF$1),0),$B90-1973)</f>
        <v>73.166659999999993</v>
      </c>
      <c r="AG90" cm="1">
        <f t="array" ref="AG90">INDEX(GMWSCEN!$A$2:$HJ$150,MATCH(1,(GMWSCEN!$HI$2:$HI$150=AG$3)*(GMWSCEN!$HJ$2:$HJ$150=AG$1),0),$B90-1973)</f>
        <v>6</v>
      </c>
      <c r="AH90" cm="1">
        <f t="array" ref="AH90">INDEX(GMWSCEN!$A$2:$HJ$150,MATCH(1,(GMWSCEN!$HI$2:$HI$150=AH$3)*(GMWSCEN!$HJ$2:$HJ$150=AH$1),0),$B90-1973)</f>
        <v>38303</v>
      </c>
      <c r="AI90" cm="1">
        <f t="array" ref="AI90">INDEX(GMWSCEN!$A$2:$HJ$150,MATCH(1,(GMWSCEN!$HI$2:$HI$150=AI$3)*(GMWSCEN!$HJ$2:$HJ$150=AI$1),0),$B90-1973)</f>
        <v>94.6</v>
      </c>
      <c r="AJ90" cm="1">
        <f t="array" ref="AJ90">INDEX(GMWSCEN!$A$2:$HJ$150,MATCH(1,(GMWSCEN!$HI$2:$HI$150=AJ$3)*(GMWSCEN!$HJ$2:$HJ$150=AJ$1),0),$B90-1973)</f>
        <v>31566</v>
      </c>
      <c r="AK90" cm="1">
        <f t="array" ref="AK90">INDEX(GMWSCEN!$A$2:$HJ$150,MATCH(1,(GMWSCEN!$HI$2:$HI$150=AK$3)*(GMWSCEN!$HJ$2:$HJ$150=AK$1),0),$B90-1973)</f>
        <v>5.2</v>
      </c>
      <c r="AL90" cm="1">
        <f t="array" ref="AL90">INDEX(GMWSCEN!$A$2:$HJ$150,MATCH(1,(GMWSCEN!$HI$2:$HI$150=AL$3)*(GMWSCEN!$HJ$2:$HJ$150=AL$1),0),$B90-1973)</f>
        <v>3.3164020000000001</v>
      </c>
      <c r="AM90" cm="1">
        <f t="array" ref="AM90">INDEX(GMWSCEN!$A$2:$HJ$150,MATCH(1,(GMWSCEN!$HI$2:$HI$150=AM$3)*(GMWSCEN!$HJ$2:$HJ$150=AM$1),0),$B90-1973)</f>
        <v>409411</v>
      </c>
      <c r="AN90" cm="1">
        <f t="array" ref="AN90">INDEX(GMWSCEN!$A$2:$HJ$150,MATCH(1,(GMWSCEN!$HI$2:$HI$150=AN$3)*(GMWSCEN!$HJ$2:$HJ$150=AN$1),0),$B90-1973)</f>
        <v>3683</v>
      </c>
      <c r="AO90" cm="1">
        <f t="array" ref="AO90">INDEX(GMWSCEN!$A$2:$HJ$150,MATCH(1,(GMWSCEN!$HI$2:$HI$150=AO$3)*(GMWSCEN!$HJ$2:$HJ$150=AO$1),0),$B90-1973)</f>
        <v>-2672</v>
      </c>
      <c r="AP90" cm="1">
        <f t="array" ref="AP90">INDEX(GMWSCEN!$A$2:$HJ$150,MATCH(1,(GMWSCEN!$HI$2:$HI$150=AP$3)*(GMWSCEN!$HJ$2:$HJ$150=AP$1),0),$B90-1973)</f>
        <v>92093</v>
      </c>
      <c r="AQ90" cm="1">
        <f t="array" ref="AQ90">INDEX(GMWSCEN!$A$2:$HJ$150,MATCH(1,(GMWSCEN!$HI$2:$HI$150=AQ$3)*(GMWSCEN!$HJ$2:$HJ$150=AQ$1),0),$B90-1973)</f>
        <v>1011</v>
      </c>
      <c r="AR90" cm="1">
        <f t="array" ref="AR90">INDEX(GMWSCEN!$A$2:$HJ$150,MATCH(1,(GMWSCEN!$HI$2:$HI$150=AR$3)*(GMWSCEN!$HJ$2:$HJ$150=AR$1),0),$B90-1973)</f>
        <v>6328</v>
      </c>
      <c r="AS90" cm="1">
        <f t="array" ref="AS90">INDEX(GMWSCEN!$A$2:$HJ$150,MATCH(1,(GMWSCEN!$HI$2:$HI$150=AS$3)*(GMWSCEN!$HJ$2:$HJ$150=AS$1),0),$B90-1973)</f>
        <v>95749</v>
      </c>
      <c r="AT90" cm="1">
        <f t="array" ref="AT90">INDEX(GMWSCEN!$A$2:$HJ$150,MATCH(1,(GMWSCEN!$HI$2:$HI$150=AT$3)*(GMWSCEN!$HJ$2:$HJ$150=AT$1),0),$B90-1973)</f>
        <v>333300</v>
      </c>
      <c r="AU90" cm="1">
        <f t="array" ref="AU90">INDEX(GMWSCEN!$A$2:$HJ$150,MATCH(1,(GMWSCEN!$HI$2:$HI$150=AU$3)*(GMWSCEN!$HJ$2:$HJ$150=AU$1),0),$B90-1973)</f>
        <v>278402</v>
      </c>
      <c r="AV90" cm="1">
        <f t="array" ref="AV90">INDEX(GMWSCEN!$A$2:$HJ$150,MATCH(1,(GMWSCEN!$HI$2:$HI$150=AV$3)*(GMWSCEN!$HJ$2:$HJ$150=AV$1),0),$B90-1973)</f>
        <v>396055.9</v>
      </c>
      <c r="AW90" cm="1">
        <f t="array" ref="AW90">INDEX(GMWSCEN!$A$2:$HJ$150,MATCH(1,(GMWSCEN!$HI$2:$HI$150=AW$3)*(GMWSCEN!$HJ$2:$HJ$150=AW$1),0),$B90-1973)</f>
        <v>68.000619999999998</v>
      </c>
      <c r="AX90" cm="1">
        <f t="array" ref="AX90">INDEX(GMWSCEN!$A$2:$HJ$150,MATCH(1,(GMWSCEN!$HI$2:$HI$150=AX$3)*(GMWSCEN!$HJ$2:$HJ$150=AX$1),0),$B90-1973)</f>
        <v>73.166659999999993</v>
      </c>
      <c r="AY90" cm="1">
        <f t="array" ref="AY90">INDEX(GMWSCEN!$A$2:$HJ$150,MATCH(1,(GMWSCEN!$HI$2:$HI$150=AY$3)*(GMWSCEN!$HJ$2:$HJ$150=AY$1),0),$B90-1973)</f>
        <v>6</v>
      </c>
      <c r="AZ90" cm="1">
        <f t="array" ref="AZ90">INDEX(GMWSCEN!$A$2:$HJ$150,MATCH(1,(GMWSCEN!$HI$2:$HI$150=AZ$3)*(GMWSCEN!$HJ$2:$HJ$150=AZ$1),0),$B90-1973)</f>
        <v>38303</v>
      </c>
      <c r="BA90" cm="1">
        <f t="array" ref="BA90">INDEX(GMWSCEN!$A$2:$HJ$150,MATCH(1,(GMWSCEN!$HI$2:$HI$150=BA$3)*(GMWSCEN!$HJ$2:$HJ$150=BA$1),0),$B90-1973)</f>
        <v>94.6</v>
      </c>
      <c r="BB90" cm="1">
        <f t="array" ref="BB90">INDEX(GMWSCEN!$A$2:$HJ$150,MATCH(1,(GMWSCEN!$HI$2:$HI$150=BB$3)*(GMWSCEN!$HJ$2:$HJ$150=BB$1),0),$B90-1973)</f>
        <v>31566</v>
      </c>
      <c r="BC90" cm="1">
        <f t="array" ref="BC90">INDEX(GMWSCEN!$A$2:$HJ$150,MATCH(1,(GMWSCEN!$HI$2:$HI$150=BC$3)*(GMWSCEN!$HJ$2:$HJ$150=BC$1),0),$B90-1973)</f>
        <v>5.2</v>
      </c>
      <c r="BD90" cm="1">
        <f t="array" ref="BD90">INDEX(GMWSCEN!$A$2:$HJ$150,MATCH(1,(GMWSCEN!$HI$2:$HI$150=BD$3)*(GMWSCEN!$HJ$2:$HJ$150=BD$1),0),$B90-1973)</f>
        <v>3.3164020000000001</v>
      </c>
      <c r="BE90" cm="1">
        <f t="array" ref="BE90">INDEX(GMWSCEN!$A$2:$HJ$150,MATCH(1,(GMWSCEN!$HI$2:$HI$150=BE$3)*(GMWSCEN!$HJ$2:$HJ$150=BE$1),0),$B90-1973)</f>
        <v>409411</v>
      </c>
      <c r="BF90" cm="1">
        <f t="array" ref="BF90">INDEX(GMWSCEN!$A$2:$HJ$150,MATCH(1,(GMWSCEN!$HI$2:$HI$150=BF$3)*(GMWSCEN!$HJ$2:$HJ$150=BF$1),0),$B90-1973)</f>
        <v>3683</v>
      </c>
      <c r="BG90" cm="1">
        <f t="array" ref="BG90">INDEX(GMWSCEN!$A$2:$HJ$150,MATCH(1,(GMWSCEN!$HI$2:$HI$150=BG$3)*(GMWSCEN!$HJ$2:$HJ$150=BG$1),0),$B90-1973)</f>
        <v>-2672</v>
      </c>
      <c r="BH90" cm="1">
        <f t="array" ref="BH90">INDEX(GMWSCEN!$A$2:$HJ$150,MATCH(1,(GMWSCEN!$HI$2:$HI$150=BH$3)*(GMWSCEN!$HJ$2:$HJ$150=BH$1),0),$B90-1973)</f>
        <v>92093</v>
      </c>
      <c r="BI90" cm="1">
        <f t="array" ref="BI90">INDEX(GMWSCEN!$A$2:$HJ$150,MATCH(1,(GMWSCEN!$HI$2:$HI$150=BI$3)*(GMWSCEN!$HJ$2:$HJ$150=BI$1),0),$B90-1973)</f>
        <v>1011</v>
      </c>
      <c r="BJ90" cm="1">
        <f t="array" ref="BJ90">INDEX(GMWSCEN!$A$2:$HJ$150,MATCH(1,(GMWSCEN!$HI$2:$HI$150=BJ$3)*(GMWSCEN!$HJ$2:$HJ$150=BJ$1),0),$B90-1973)</f>
        <v>6328</v>
      </c>
      <c r="BK90" cm="1">
        <f t="array" ref="BK90">INDEX(GMWSCEN!$A$2:$HJ$150,MATCH(1,(GMWSCEN!$HI$2:$HI$150=BK$3)*(GMWSCEN!$HJ$2:$HJ$150=BK$1),0),$B90-1973)</f>
        <v>95749</v>
      </c>
      <c r="BL90" cm="1">
        <f t="array" ref="BL90">INDEX(GMWSCEN!$A$2:$HJ$150,MATCH(1,(GMWSCEN!$HI$2:$HI$150=BL$3)*(GMWSCEN!$HJ$2:$HJ$150=BL$1),0),$B90-1973)</f>
        <v>333300</v>
      </c>
      <c r="BM90" cm="1">
        <f t="array" ref="BM90">INDEX(GMWSCEN!$A$2:$HJ$150,MATCH(1,(GMWSCEN!$HI$2:$HI$150=BM$3)*(GMWSCEN!$HJ$2:$HJ$150=BM$1),0),$B90-1973)</f>
        <v>278402</v>
      </c>
      <c r="BN90" cm="1">
        <f t="array" ref="BN90">INDEX(GMWSCEN!$A$2:$HJ$150,MATCH(1,(GMWSCEN!$HI$2:$HI$150=BN$3)*(GMWSCEN!$HJ$2:$HJ$150=BN$1),0),$B90-1973)</f>
        <v>396055.9</v>
      </c>
      <c r="BO90" cm="1">
        <f t="array" ref="BO90">INDEX(GMWSCEN!$A$2:$HJ$150,MATCH(1,(GMWSCEN!$HI$2:$HI$150=BO$3)*(GMWSCEN!$HJ$2:$HJ$150=BO$1),0),$B90-1973)</f>
        <v>68.000619999999998</v>
      </c>
      <c r="BP90" cm="1">
        <f t="array" ref="BP90">INDEX(GMWSCEN!$A$2:$HJ$150,MATCH(1,(GMWSCEN!$HI$2:$HI$150=BP$3)*(GMWSCEN!$HJ$2:$HJ$150=BP$1),0),$B90-1973)</f>
        <v>73.166659999999993</v>
      </c>
      <c r="BQ90" cm="1">
        <f t="array" ref="BQ90">INDEX(GMWSCEN!$A$2:$HJ$150,MATCH(1,(GMWSCEN!$HI$2:$HI$150=BQ$3)*(GMWSCEN!$HJ$2:$HJ$150=BQ$1),0),$B90-1973)</f>
        <v>6</v>
      </c>
      <c r="BR90" cm="1">
        <f t="array" ref="BR90">INDEX(GMWSCEN!$A$2:$HJ$150,MATCH(1,(GMWSCEN!$HI$2:$HI$150=BR$3)*(GMWSCEN!$HJ$2:$HJ$150=BR$1),0),$B90-1973)</f>
        <v>38303</v>
      </c>
      <c r="BS90" cm="1">
        <f t="array" ref="BS90">INDEX(GMWSCEN!$A$2:$HJ$150,MATCH(1,(GMWSCEN!$HI$2:$HI$150=BS$3)*(GMWSCEN!$HJ$2:$HJ$150=BS$1),0),$B90-1973)</f>
        <v>94.6</v>
      </c>
      <c r="BT90" cm="1">
        <f t="array" ref="BT90">INDEX(GMWSCEN!$A$2:$HJ$150,MATCH(1,(GMWSCEN!$HI$2:$HI$150=BT$3)*(GMWSCEN!$HJ$2:$HJ$150=BT$1),0),$B90-1973)</f>
        <v>31566</v>
      </c>
      <c r="BU90" cm="1">
        <f t="array" ref="BU90">INDEX(GMWSCEN!$A$2:$HJ$150,MATCH(1,(GMWSCEN!$HI$2:$HI$150=BU$3)*(GMWSCEN!$HJ$2:$HJ$150=BU$1),0),$B90-1973)</f>
        <v>5.2</v>
      </c>
      <c r="BV90" cm="1">
        <f t="array" ref="BV90">INDEX(GMWSCEN!$A$2:$HJ$150,MATCH(1,(GMWSCEN!$HI$2:$HI$150=BV$3)*(GMWSCEN!$HJ$2:$HJ$150=BV$1),0),$B90-1973)</f>
        <v>3.3164020000000001</v>
      </c>
      <c r="BY90">
        <f t="shared" si="77"/>
        <v>2000</v>
      </c>
    </row>
    <row r="91" spans="1:78">
      <c r="A91">
        <v>2001</v>
      </c>
      <c r="B91">
        <f t="shared" si="75"/>
        <v>2064</v>
      </c>
      <c r="C91" cm="1">
        <f t="array" ref="C91">INDEX(GMWSCEN!$A$2:$HJ$150,MATCH(1,(GMWSCEN!$HI$2:$HI$150=C$3)*(GMWSCEN!$HJ$2:$HJ$150=C$1),0),$B91-1973)</f>
        <v>413054</v>
      </c>
      <c r="D91" cm="1">
        <f t="array" ref="D91">INDEX(GMWSCEN!$A$2:$HJ$150,MATCH(1,(GMWSCEN!$HI$2:$HI$150=D$3)*(GMWSCEN!$HJ$2:$HJ$150=D$1),0),$B91-1973)</f>
        <v>-11500</v>
      </c>
      <c r="E91" cm="1">
        <f t="array" ref="E91">INDEX(GMWSCEN!$A$2:$HJ$150,MATCH(1,(GMWSCEN!$HI$2:$HI$150=E$3)*(GMWSCEN!$HJ$2:$HJ$150=E$1),0),$B91-1973)</f>
        <v>15266</v>
      </c>
      <c r="F91" cm="1">
        <f t="array" ref="F91">INDEX(GMWSCEN!$A$2:$HJ$150,MATCH(1,(GMWSCEN!$HI$2:$HI$150=F$3)*(GMWSCEN!$HJ$2:$HJ$150=F$1),0),$B91-1973)</f>
        <v>90828</v>
      </c>
      <c r="G91" cm="1">
        <f t="array" ref="G91">INDEX(GMWSCEN!$A$2:$HJ$150,MATCH(1,(GMWSCEN!$HI$2:$HI$150=G$3)*(GMWSCEN!$HJ$2:$HJ$150=G$1),0),$B91-1973)</f>
        <v>3766</v>
      </c>
      <c r="H91" cm="1">
        <f t="array" ref="H91">INDEX(GMWSCEN!$A$2:$HJ$150,MATCH(1,(GMWSCEN!$HI$2:$HI$150=H$3)*(GMWSCEN!$HJ$2:$HJ$150=H$1),0),$B91-1973)</f>
        <v>6420</v>
      </c>
      <c r="I91" cm="1">
        <f t="array" ref="I91">INDEX(GMWSCEN!$A$2:$HJ$150,MATCH(1,(GMWSCEN!$HI$2:$HI$150=I$3)*(GMWSCEN!$HJ$2:$HJ$150=I$1),0),$B91-1973)</f>
        <v>112514</v>
      </c>
      <c r="J91" cm="1">
        <f t="array" ref="J91">INDEX(GMWSCEN!$A$2:$HJ$150,MATCH(1,(GMWSCEN!$HI$2:$HI$150=J$3)*(GMWSCEN!$HJ$2:$HJ$150=J$1),0),$B91-1973)</f>
        <v>322000</v>
      </c>
      <c r="K91" cm="1">
        <f t="array" ref="K91">INDEX(GMWSCEN!$A$2:$HJ$150,MATCH(1,(GMWSCEN!$HI$2:$HI$150=K$3)*(GMWSCEN!$HJ$2:$HJ$150=K$1),0),$B91-1973)</f>
        <v>282928</v>
      </c>
      <c r="L91" cm="1">
        <f t="array" ref="L91">INDEX(GMWSCEN!$A$2:$HJ$150,MATCH(1,(GMWSCEN!$HI$2:$HI$150=L$3)*(GMWSCEN!$HJ$2:$HJ$150=L$1),0),$B91-1973)</f>
        <v>398377.2</v>
      </c>
      <c r="M91" cm="1">
        <f t="array" ref="M91">INDEX(GMWSCEN!$A$2:$HJ$150,MATCH(1,(GMWSCEN!$HI$2:$HI$150=M$3)*(GMWSCEN!$HJ$2:$HJ$150=M$1),0),$B91-1973)</f>
        <v>68.496610000000004</v>
      </c>
      <c r="N91" cm="1">
        <f t="array" ref="N91">INDEX(GMWSCEN!$A$2:$HJ$150,MATCH(1,(GMWSCEN!$HI$2:$HI$150=N$3)*(GMWSCEN!$HJ$2:$HJ$150=N$1),0),$B91-1973)</f>
        <v>72.766670000000005</v>
      </c>
      <c r="O91" cm="1">
        <f t="array" ref="O91">INDEX(GMWSCEN!$A$2:$HJ$150,MATCH(1,(GMWSCEN!$HI$2:$HI$150=O$3)*(GMWSCEN!$HJ$2:$HJ$150=O$1),0),$B91-1973)</f>
        <v>5.75</v>
      </c>
      <c r="P91" cm="1">
        <f t="array" ref="P91">INDEX(GMWSCEN!$A$2:$HJ$150,MATCH(1,(GMWSCEN!$HI$2:$HI$150=P$3)*(GMWSCEN!$HJ$2:$HJ$150=P$1),0),$B91-1973)</f>
        <v>38725</v>
      </c>
      <c r="Q91" cm="1">
        <f t="array" ref="Q91">INDEX(GMWSCEN!$A$2:$HJ$150,MATCH(1,(GMWSCEN!$HI$2:$HI$150=Q$3)*(GMWSCEN!$HJ$2:$HJ$150=Q$1),0),$B91-1973)</f>
        <v>96.2</v>
      </c>
      <c r="R91" cm="1">
        <f t="array" ref="R91">INDEX(GMWSCEN!$A$2:$HJ$150,MATCH(1,(GMWSCEN!$HI$2:$HI$150=R$3)*(GMWSCEN!$HJ$2:$HJ$150=R$1),0),$B91-1973)</f>
        <v>31481</v>
      </c>
      <c r="S91" cm="1">
        <f t="array" ref="S91">INDEX(GMWSCEN!$A$2:$HJ$150,MATCH(1,(GMWSCEN!$HI$2:$HI$150=S$3)*(GMWSCEN!$HJ$2:$HJ$150=S$1),0),$B91-1973)</f>
        <v>5.0999999999999996</v>
      </c>
      <c r="T91" cm="1">
        <f t="array" ref="T91">INDEX(GMWSCEN!$A$2:$HJ$150,MATCH(1,(GMWSCEN!$HI$2:$HI$150=T$3)*(GMWSCEN!$HJ$2:$HJ$150=T$1),0),$B91-1973)</f>
        <v>3.6178590000000002</v>
      </c>
      <c r="U91" cm="1">
        <f t="array" ref="U91">INDEX(GMWSCEN!$A$2:$HJ$150,MATCH(1,(GMWSCEN!$HI$2:$HI$150=U$3)*(GMWSCEN!$HJ$2:$HJ$150=U$1),0),$B91-1973)</f>
        <v>413054</v>
      </c>
      <c r="V91" cm="1">
        <f t="array" ref="V91">INDEX(GMWSCEN!$A$2:$HJ$150,MATCH(1,(GMWSCEN!$HI$2:$HI$150=V$3)*(GMWSCEN!$HJ$2:$HJ$150=V$1),0),$B91-1973)</f>
        <v>-11500</v>
      </c>
      <c r="W91" cm="1">
        <f t="array" ref="W91">INDEX(GMWSCEN!$A$2:$HJ$150,MATCH(1,(GMWSCEN!$HI$2:$HI$150=W$3)*(GMWSCEN!$HJ$2:$HJ$150=W$1),0),$B91-1973)</f>
        <v>15266</v>
      </c>
      <c r="X91" cm="1">
        <f t="array" ref="X91">INDEX(GMWSCEN!$A$2:$HJ$150,MATCH(1,(GMWSCEN!$HI$2:$HI$150=X$3)*(GMWSCEN!$HJ$2:$HJ$150=X$1),0),$B91-1973)</f>
        <v>90828</v>
      </c>
      <c r="Y91" cm="1">
        <f t="array" ref="Y91">INDEX(GMWSCEN!$A$2:$HJ$150,MATCH(1,(GMWSCEN!$HI$2:$HI$150=Y$3)*(GMWSCEN!$HJ$2:$HJ$150=Y$1),0),$B91-1973)</f>
        <v>3766</v>
      </c>
      <c r="Z91" cm="1">
        <f t="array" ref="Z91">INDEX(GMWSCEN!$A$2:$HJ$150,MATCH(1,(GMWSCEN!$HI$2:$HI$150=Z$3)*(GMWSCEN!$HJ$2:$HJ$150=Z$1),0),$B91-1973)</f>
        <v>6420</v>
      </c>
      <c r="AA91" cm="1">
        <f t="array" ref="AA91">INDEX(GMWSCEN!$A$2:$HJ$150,MATCH(1,(GMWSCEN!$HI$2:$HI$150=AA$3)*(GMWSCEN!$HJ$2:$HJ$150=AA$1),0),$B91-1973)</f>
        <v>112514</v>
      </c>
      <c r="AB91" cm="1">
        <f t="array" ref="AB91">INDEX(GMWSCEN!$A$2:$HJ$150,MATCH(1,(GMWSCEN!$HI$2:$HI$150=AB$3)*(GMWSCEN!$HJ$2:$HJ$150=AB$1),0),$B91-1973)</f>
        <v>322000</v>
      </c>
      <c r="AC91" cm="1">
        <f t="array" ref="AC91">INDEX(GMWSCEN!$A$2:$HJ$150,MATCH(1,(GMWSCEN!$HI$2:$HI$150=AC$3)*(GMWSCEN!$HJ$2:$HJ$150=AC$1),0),$B91-1973)</f>
        <v>282928</v>
      </c>
      <c r="AD91" cm="1">
        <f t="array" ref="AD91">INDEX(GMWSCEN!$A$2:$HJ$150,MATCH(1,(GMWSCEN!$HI$2:$HI$150=AD$3)*(GMWSCEN!$HJ$2:$HJ$150=AD$1),0),$B91-1973)</f>
        <v>398377.2</v>
      </c>
      <c r="AE91" cm="1">
        <f t="array" ref="AE91">INDEX(GMWSCEN!$A$2:$HJ$150,MATCH(1,(GMWSCEN!$HI$2:$HI$150=AE$3)*(GMWSCEN!$HJ$2:$HJ$150=AE$1),0),$B91-1973)</f>
        <v>68.496610000000004</v>
      </c>
      <c r="AF91" cm="1">
        <f t="array" ref="AF91">INDEX(GMWSCEN!$A$2:$HJ$150,MATCH(1,(GMWSCEN!$HI$2:$HI$150=AF$3)*(GMWSCEN!$HJ$2:$HJ$150=AF$1),0),$B91-1973)</f>
        <v>72.766670000000005</v>
      </c>
      <c r="AG91" cm="1">
        <f t="array" ref="AG91">INDEX(GMWSCEN!$A$2:$HJ$150,MATCH(1,(GMWSCEN!$HI$2:$HI$150=AG$3)*(GMWSCEN!$HJ$2:$HJ$150=AG$1),0),$B91-1973)</f>
        <v>5.75</v>
      </c>
      <c r="AH91" cm="1">
        <f t="array" ref="AH91">INDEX(GMWSCEN!$A$2:$HJ$150,MATCH(1,(GMWSCEN!$HI$2:$HI$150=AH$3)*(GMWSCEN!$HJ$2:$HJ$150=AH$1),0),$B91-1973)</f>
        <v>38725</v>
      </c>
      <c r="AI91" cm="1">
        <f t="array" ref="AI91">INDEX(GMWSCEN!$A$2:$HJ$150,MATCH(1,(GMWSCEN!$HI$2:$HI$150=AI$3)*(GMWSCEN!$HJ$2:$HJ$150=AI$1),0),$B91-1973)</f>
        <v>96.2</v>
      </c>
      <c r="AJ91" cm="1">
        <f t="array" ref="AJ91">INDEX(GMWSCEN!$A$2:$HJ$150,MATCH(1,(GMWSCEN!$HI$2:$HI$150=AJ$3)*(GMWSCEN!$HJ$2:$HJ$150=AJ$1),0),$B91-1973)</f>
        <v>31481</v>
      </c>
      <c r="AK91" cm="1">
        <f t="array" ref="AK91">INDEX(GMWSCEN!$A$2:$HJ$150,MATCH(1,(GMWSCEN!$HI$2:$HI$150=AK$3)*(GMWSCEN!$HJ$2:$HJ$150=AK$1),0),$B91-1973)</f>
        <v>5.0999999999999996</v>
      </c>
      <c r="AL91" cm="1">
        <f t="array" ref="AL91">INDEX(GMWSCEN!$A$2:$HJ$150,MATCH(1,(GMWSCEN!$HI$2:$HI$150=AL$3)*(GMWSCEN!$HJ$2:$HJ$150=AL$1),0),$B91-1973)</f>
        <v>3.6178590000000002</v>
      </c>
      <c r="AM91" cm="1">
        <f t="array" ref="AM91">INDEX(GMWSCEN!$A$2:$HJ$150,MATCH(1,(GMWSCEN!$HI$2:$HI$150=AM$3)*(GMWSCEN!$HJ$2:$HJ$150=AM$1),0),$B91-1973)</f>
        <v>413054</v>
      </c>
      <c r="AN91" cm="1">
        <f t="array" ref="AN91">INDEX(GMWSCEN!$A$2:$HJ$150,MATCH(1,(GMWSCEN!$HI$2:$HI$150=AN$3)*(GMWSCEN!$HJ$2:$HJ$150=AN$1),0),$B91-1973)</f>
        <v>-11500</v>
      </c>
      <c r="AO91" cm="1">
        <f t="array" ref="AO91">INDEX(GMWSCEN!$A$2:$HJ$150,MATCH(1,(GMWSCEN!$HI$2:$HI$150=AO$3)*(GMWSCEN!$HJ$2:$HJ$150=AO$1),0),$B91-1973)</f>
        <v>15266</v>
      </c>
      <c r="AP91" cm="1">
        <f t="array" ref="AP91">INDEX(GMWSCEN!$A$2:$HJ$150,MATCH(1,(GMWSCEN!$HI$2:$HI$150=AP$3)*(GMWSCEN!$HJ$2:$HJ$150=AP$1),0),$B91-1973)</f>
        <v>90828</v>
      </c>
      <c r="AQ91" cm="1">
        <f t="array" ref="AQ91">INDEX(GMWSCEN!$A$2:$HJ$150,MATCH(1,(GMWSCEN!$HI$2:$HI$150=AQ$3)*(GMWSCEN!$HJ$2:$HJ$150=AQ$1),0),$B91-1973)</f>
        <v>3766</v>
      </c>
      <c r="AR91" cm="1">
        <f t="array" ref="AR91">INDEX(GMWSCEN!$A$2:$HJ$150,MATCH(1,(GMWSCEN!$HI$2:$HI$150=AR$3)*(GMWSCEN!$HJ$2:$HJ$150=AR$1),0),$B91-1973)</f>
        <v>6420</v>
      </c>
      <c r="AS91" cm="1">
        <f t="array" ref="AS91">INDEX(GMWSCEN!$A$2:$HJ$150,MATCH(1,(GMWSCEN!$HI$2:$HI$150=AS$3)*(GMWSCEN!$HJ$2:$HJ$150=AS$1),0),$B91-1973)</f>
        <v>112514</v>
      </c>
      <c r="AT91" cm="1">
        <f t="array" ref="AT91">INDEX(GMWSCEN!$A$2:$HJ$150,MATCH(1,(GMWSCEN!$HI$2:$HI$150=AT$3)*(GMWSCEN!$HJ$2:$HJ$150=AT$1),0),$B91-1973)</f>
        <v>322000</v>
      </c>
      <c r="AU91" cm="1">
        <f t="array" ref="AU91">INDEX(GMWSCEN!$A$2:$HJ$150,MATCH(1,(GMWSCEN!$HI$2:$HI$150=AU$3)*(GMWSCEN!$HJ$2:$HJ$150=AU$1),0),$B91-1973)</f>
        <v>282928</v>
      </c>
      <c r="AV91" cm="1">
        <f t="array" ref="AV91">INDEX(GMWSCEN!$A$2:$HJ$150,MATCH(1,(GMWSCEN!$HI$2:$HI$150=AV$3)*(GMWSCEN!$HJ$2:$HJ$150=AV$1),0),$B91-1973)</f>
        <v>398377.2</v>
      </c>
      <c r="AW91" cm="1">
        <f t="array" ref="AW91">INDEX(GMWSCEN!$A$2:$HJ$150,MATCH(1,(GMWSCEN!$HI$2:$HI$150=AW$3)*(GMWSCEN!$HJ$2:$HJ$150=AW$1),0),$B91-1973)</f>
        <v>68.496610000000004</v>
      </c>
      <c r="AX91" cm="1">
        <f t="array" ref="AX91">INDEX(GMWSCEN!$A$2:$HJ$150,MATCH(1,(GMWSCEN!$HI$2:$HI$150=AX$3)*(GMWSCEN!$HJ$2:$HJ$150=AX$1),0),$B91-1973)</f>
        <v>72.766670000000005</v>
      </c>
      <c r="AY91" cm="1">
        <f t="array" ref="AY91">INDEX(GMWSCEN!$A$2:$HJ$150,MATCH(1,(GMWSCEN!$HI$2:$HI$150=AY$3)*(GMWSCEN!$HJ$2:$HJ$150=AY$1),0),$B91-1973)</f>
        <v>5.75</v>
      </c>
      <c r="AZ91" cm="1">
        <f t="array" ref="AZ91">INDEX(GMWSCEN!$A$2:$HJ$150,MATCH(1,(GMWSCEN!$HI$2:$HI$150=AZ$3)*(GMWSCEN!$HJ$2:$HJ$150=AZ$1),0),$B91-1973)</f>
        <v>38725</v>
      </c>
      <c r="BA91" cm="1">
        <f t="array" ref="BA91">INDEX(GMWSCEN!$A$2:$HJ$150,MATCH(1,(GMWSCEN!$HI$2:$HI$150=BA$3)*(GMWSCEN!$HJ$2:$HJ$150=BA$1),0),$B91-1973)</f>
        <v>96.2</v>
      </c>
      <c r="BB91" cm="1">
        <f t="array" ref="BB91">INDEX(GMWSCEN!$A$2:$HJ$150,MATCH(1,(GMWSCEN!$HI$2:$HI$150=BB$3)*(GMWSCEN!$HJ$2:$HJ$150=BB$1),0),$B91-1973)</f>
        <v>31481</v>
      </c>
      <c r="BC91" cm="1">
        <f t="array" ref="BC91">INDEX(GMWSCEN!$A$2:$HJ$150,MATCH(1,(GMWSCEN!$HI$2:$HI$150=BC$3)*(GMWSCEN!$HJ$2:$HJ$150=BC$1),0),$B91-1973)</f>
        <v>5.0999999999999996</v>
      </c>
      <c r="BD91" cm="1">
        <f t="array" ref="BD91">INDEX(GMWSCEN!$A$2:$HJ$150,MATCH(1,(GMWSCEN!$HI$2:$HI$150=BD$3)*(GMWSCEN!$HJ$2:$HJ$150=BD$1),0),$B91-1973)</f>
        <v>3.6178590000000002</v>
      </c>
      <c r="BE91" cm="1">
        <f t="array" ref="BE91">INDEX(GMWSCEN!$A$2:$HJ$150,MATCH(1,(GMWSCEN!$HI$2:$HI$150=BE$3)*(GMWSCEN!$HJ$2:$HJ$150=BE$1),0),$B91-1973)</f>
        <v>413054</v>
      </c>
      <c r="BF91" cm="1">
        <f t="array" ref="BF91">INDEX(GMWSCEN!$A$2:$HJ$150,MATCH(1,(GMWSCEN!$HI$2:$HI$150=BF$3)*(GMWSCEN!$HJ$2:$HJ$150=BF$1),0),$B91-1973)</f>
        <v>-11500</v>
      </c>
      <c r="BG91" cm="1">
        <f t="array" ref="BG91">INDEX(GMWSCEN!$A$2:$HJ$150,MATCH(1,(GMWSCEN!$HI$2:$HI$150=BG$3)*(GMWSCEN!$HJ$2:$HJ$150=BG$1),0),$B91-1973)</f>
        <v>15266</v>
      </c>
      <c r="BH91" cm="1">
        <f t="array" ref="BH91">INDEX(GMWSCEN!$A$2:$HJ$150,MATCH(1,(GMWSCEN!$HI$2:$HI$150=BH$3)*(GMWSCEN!$HJ$2:$HJ$150=BH$1),0),$B91-1973)</f>
        <v>90828</v>
      </c>
      <c r="BI91" cm="1">
        <f t="array" ref="BI91">INDEX(GMWSCEN!$A$2:$HJ$150,MATCH(1,(GMWSCEN!$HI$2:$HI$150=BI$3)*(GMWSCEN!$HJ$2:$HJ$150=BI$1),0),$B91-1973)</f>
        <v>3766</v>
      </c>
      <c r="BJ91" cm="1">
        <f t="array" ref="BJ91">INDEX(GMWSCEN!$A$2:$HJ$150,MATCH(1,(GMWSCEN!$HI$2:$HI$150=BJ$3)*(GMWSCEN!$HJ$2:$HJ$150=BJ$1),0),$B91-1973)</f>
        <v>6420</v>
      </c>
      <c r="BK91" cm="1">
        <f t="array" ref="BK91">INDEX(GMWSCEN!$A$2:$HJ$150,MATCH(1,(GMWSCEN!$HI$2:$HI$150=BK$3)*(GMWSCEN!$HJ$2:$HJ$150=BK$1),0),$B91-1973)</f>
        <v>112514</v>
      </c>
      <c r="BL91" cm="1">
        <f t="array" ref="BL91">INDEX(GMWSCEN!$A$2:$HJ$150,MATCH(1,(GMWSCEN!$HI$2:$HI$150=BL$3)*(GMWSCEN!$HJ$2:$HJ$150=BL$1),0),$B91-1973)</f>
        <v>322000</v>
      </c>
      <c r="BM91" cm="1">
        <f t="array" ref="BM91">INDEX(GMWSCEN!$A$2:$HJ$150,MATCH(1,(GMWSCEN!$HI$2:$HI$150=BM$3)*(GMWSCEN!$HJ$2:$HJ$150=BM$1),0),$B91-1973)</f>
        <v>282928</v>
      </c>
      <c r="BN91" cm="1">
        <f t="array" ref="BN91">INDEX(GMWSCEN!$A$2:$HJ$150,MATCH(1,(GMWSCEN!$HI$2:$HI$150=BN$3)*(GMWSCEN!$HJ$2:$HJ$150=BN$1),0),$B91-1973)</f>
        <v>398377.2</v>
      </c>
      <c r="BO91" cm="1">
        <f t="array" ref="BO91">INDEX(GMWSCEN!$A$2:$HJ$150,MATCH(1,(GMWSCEN!$HI$2:$HI$150=BO$3)*(GMWSCEN!$HJ$2:$HJ$150=BO$1),0),$B91-1973)</f>
        <v>68.496610000000004</v>
      </c>
      <c r="BP91" cm="1">
        <f t="array" ref="BP91">INDEX(GMWSCEN!$A$2:$HJ$150,MATCH(1,(GMWSCEN!$HI$2:$HI$150=BP$3)*(GMWSCEN!$HJ$2:$HJ$150=BP$1),0),$B91-1973)</f>
        <v>72.766670000000005</v>
      </c>
      <c r="BQ91" cm="1">
        <f t="array" ref="BQ91">INDEX(GMWSCEN!$A$2:$HJ$150,MATCH(1,(GMWSCEN!$HI$2:$HI$150=BQ$3)*(GMWSCEN!$HJ$2:$HJ$150=BQ$1),0),$B91-1973)</f>
        <v>5.75</v>
      </c>
      <c r="BR91" cm="1">
        <f t="array" ref="BR91">INDEX(GMWSCEN!$A$2:$HJ$150,MATCH(1,(GMWSCEN!$HI$2:$HI$150=BR$3)*(GMWSCEN!$HJ$2:$HJ$150=BR$1),0),$B91-1973)</f>
        <v>38725</v>
      </c>
      <c r="BS91" cm="1">
        <f t="array" ref="BS91">INDEX(GMWSCEN!$A$2:$HJ$150,MATCH(1,(GMWSCEN!$HI$2:$HI$150=BS$3)*(GMWSCEN!$HJ$2:$HJ$150=BS$1),0),$B91-1973)</f>
        <v>96.2</v>
      </c>
      <c r="BT91" cm="1">
        <f t="array" ref="BT91">INDEX(GMWSCEN!$A$2:$HJ$150,MATCH(1,(GMWSCEN!$HI$2:$HI$150=BT$3)*(GMWSCEN!$HJ$2:$HJ$150=BT$1),0),$B91-1973)</f>
        <v>31481</v>
      </c>
      <c r="BU91" cm="1">
        <f t="array" ref="BU91">INDEX(GMWSCEN!$A$2:$HJ$150,MATCH(1,(GMWSCEN!$HI$2:$HI$150=BU$3)*(GMWSCEN!$HJ$2:$HJ$150=BU$1),0),$B91-1973)</f>
        <v>5.0999999999999996</v>
      </c>
      <c r="BV91" cm="1">
        <f t="array" ref="BV91">INDEX(GMWSCEN!$A$2:$HJ$150,MATCH(1,(GMWSCEN!$HI$2:$HI$150=BV$3)*(GMWSCEN!$HJ$2:$HJ$150=BV$1),0),$B91-1973)</f>
        <v>3.6178590000000002</v>
      </c>
      <c r="BY91">
        <f t="shared" si="77"/>
        <v>2000</v>
      </c>
      <c r="BZ91" t="str">
        <f t="shared" ref="BZ91" si="81">BY91&amp;"01"</f>
        <v>200001</v>
      </c>
    </row>
    <row r="92" spans="1:78">
      <c r="B92">
        <f t="shared" si="75"/>
        <v>2065</v>
      </c>
      <c r="C92" cm="1">
        <f t="array" ref="C92">INDEX(GMWSCEN!$A$2:$HJ$150,MATCH(1,(GMWSCEN!$HI$2:$HI$150=C$3)*(GMWSCEN!$HJ$2:$HJ$150=C$1),0),$B92-1973)</f>
        <v>414878</v>
      </c>
      <c r="D92" cm="1">
        <f t="array" ref="D92">INDEX(GMWSCEN!$A$2:$HJ$150,MATCH(1,(GMWSCEN!$HI$2:$HI$150=D$3)*(GMWSCEN!$HJ$2:$HJ$150=D$1),0),$B92-1973)</f>
        <v>655</v>
      </c>
      <c r="E92" cm="1">
        <f t="array" ref="E92">INDEX(GMWSCEN!$A$2:$HJ$150,MATCH(1,(GMWSCEN!$HI$2:$HI$150=E$3)*(GMWSCEN!$HJ$2:$HJ$150=E$1),0),$B92-1973)</f>
        <v>1003</v>
      </c>
      <c r="F92" cm="1">
        <f t="array" ref="F92">INDEX(GMWSCEN!$A$2:$HJ$150,MATCH(1,(GMWSCEN!$HI$2:$HI$150=F$3)*(GMWSCEN!$HJ$2:$HJ$150=F$1),0),$B92-1973)</f>
        <v>92592</v>
      </c>
      <c r="G92" cm="1">
        <f t="array" ref="G92">INDEX(GMWSCEN!$A$2:$HJ$150,MATCH(1,(GMWSCEN!$HI$2:$HI$150=G$3)*(GMWSCEN!$HJ$2:$HJ$150=G$1),0),$B92-1973)</f>
        <v>1658</v>
      </c>
      <c r="H92" cm="1">
        <f t="array" ref="H92">INDEX(GMWSCEN!$A$2:$HJ$150,MATCH(1,(GMWSCEN!$HI$2:$HI$150=H$3)*(GMWSCEN!$HJ$2:$HJ$150=H$1),0),$B92-1973)</f>
        <v>6473</v>
      </c>
      <c r="I92" cm="1">
        <f t="array" ref="I92">INDEX(GMWSCEN!$A$2:$HJ$150,MATCH(1,(GMWSCEN!$HI$2:$HI$150=I$3)*(GMWSCEN!$HJ$2:$HJ$150=I$1),0),$B92-1973)</f>
        <v>100068</v>
      </c>
      <c r="J92" cm="1">
        <f t="array" ref="J92">INDEX(GMWSCEN!$A$2:$HJ$150,MATCH(1,(GMWSCEN!$HI$2:$HI$150=J$3)*(GMWSCEN!$HJ$2:$HJ$150=J$1),0),$B92-1973)</f>
        <v>330300</v>
      </c>
      <c r="K92" cm="1">
        <f t="array" ref="K92">INDEX(GMWSCEN!$A$2:$HJ$150,MATCH(1,(GMWSCEN!$HI$2:$HI$150=K$3)*(GMWSCEN!$HJ$2:$HJ$150=K$1),0),$B92-1973)</f>
        <v>286649</v>
      </c>
      <c r="L92" cm="1">
        <f t="array" ref="L92">INDEX(GMWSCEN!$A$2:$HJ$150,MATCH(1,(GMWSCEN!$HI$2:$HI$150=L$3)*(GMWSCEN!$HJ$2:$HJ$150=L$1),0),$B92-1973)</f>
        <v>402395.3</v>
      </c>
      <c r="M92" cm="1">
        <f t="array" ref="M92">INDEX(GMWSCEN!$A$2:$HJ$150,MATCH(1,(GMWSCEN!$HI$2:$HI$150=M$3)*(GMWSCEN!$HJ$2:$HJ$150=M$1),0),$B92-1973)</f>
        <v>69.092359999999999</v>
      </c>
      <c r="N92" cm="1">
        <f t="array" ref="N92">INDEX(GMWSCEN!$A$2:$HJ$150,MATCH(1,(GMWSCEN!$HI$2:$HI$150=N$3)*(GMWSCEN!$HJ$2:$HJ$150=N$1),0),$B92-1973)</f>
        <v>73.833340000000007</v>
      </c>
      <c r="O92" cm="1">
        <f t="array" ref="O92">INDEX(GMWSCEN!$A$2:$HJ$150,MATCH(1,(GMWSCEN!$HI$2:$HI$150=O$3)*(GMWSCEN!$HJ$2:$HJ$150=O$1),0),$B92-1973)</f>
        <v>5.25</v>
      </c>
      <c r="P92" cm="1">
        <f t="array" ref="P92">INDEX(GMWSCEN!$A$2:$HJ$150,MATCH(1,(GMWSCEN!$HI$2:$HI$150=P$3)*(GMWSCEN!$HJ$2:$HJ$150=P$1),0),$B92-1973)</f>
        <v>38915</v>
      </c>
      <c r="Q92" cm="1">
        <f t="array" ref="Q92">INDEX(GMWSCEN!$A$2:$HJ$150,MATCH(1,(GMWSCEN!$HI$2:$HI$150=Q$3)*(GMWSCEN!$HJ$2:$HJ$150=Q$1),0),$B92-1973)</f>
        <v>97.2</v>
      </c>
      <c r="R92" cm="1">
        <f t="array" ref="R92">INDEX(GMWSCEN!$A$2:$HJ$150,MATCH(1,(GMWSCEN!$HI$2:$HI$150=R$3)*(GMWSCEN!$HJ$2:$HJ$150=R$1),0),$B92-1973)</f>
        <v>32059</v>
      </c>
      <c r="S92" cm="1">
        <f t="array" ref="S92">INDEX(GMWSCEN!$A$2:$HJ$150,MATCH(1,(GMWSCEN!$HI$2:$HI$150=S$3)*(GMWSCEN!$HJ$2:$HJ$150=S$1),0),$B92-1973)</f>
        <v>5</v>
      </c>
      <c r="T92" cm="1">
        <f t="array" ref="T92">INDEX(GMWSCEN!$A$2:$HJ$150,MATCH(1,(GMWSCEN!$HI$2:$HI$150=T$3)*(GMWSCEN!$HJ$2:$HJ$150=T$1),0),$B92-1973)</f>
        <v>3.0549050000000002</v>
      </c>
      <c r="U92" cm="1">
        <f t="array" ref="U92">INDEX(GMWSCEN!$A$2:$HJ$150,MATCH(1,(GMWSCEN!$HI$2:$HI$150=U$3)*(GMWSCEN!$HJ$2:$HJ$150=U$1),0),$B92-1973)</f>
        <v>414878</v>
      </c>
      <c r="V92" cm="1">
        <f t="array" ref="V92">INDEX(GMWSCEN!$A$2:$HJ$150,MATCH(1,(GMWSCEN!$HI$2:$HI$150=V$3)*(GMWSCEN!$HJ$2:$HJ$150=V$1),0),$B92-1973)</f>
        <v>655</v>
      </c>
      <c r="W92" cm="1">
        <f t="array" ref="W92">INDEX(GMWSCEN!$A$2:$HJ$150,MATCH(1,(GMWSCEN!$HI$2:$HI$150=W$3)*(GMWSCEN!$HJ$2:$HJ$150=W$1),0),$B92-1973)</f>
        <v>1003</v>
      </c>
      <c r="X92" cm="1">
        <f t="array" ref="X92">INDEX(GMWSCEN!$A$2:$HJ$150,MATCH(1,(GMWSCEN!$HI$2:$HI$150=X$3)*(GMWSCEN!$HJ$2:$HJ$150=X$1),0),$B92-1973)</f>
        <v>92592</v>
      </c>
      <c r="Y92" cm="1">
        <f t="array" ref="Y92">INDEX(GMWSCEN!$A$2:$HJ$150,MATCH(1,(GMWSCEN!$HI$2:$HI$150=Y$3)*(GMWSCEN!$HJ$2:$HJ$150=Y$1),0),$B92-1973)</f>
        <v>1658</v>
      </c>
      <c r="Z92" cm="1">
        <f t="array" ref="Z92">INDEX(GMWSCEN!$A$2:$HJ$150,MATCH(1,(GMWSCEN!$HI$2:$HI$150=Z$3)*(GMWSCEN!$HJ$2:$HJ$150=Z$1),0),$B92-1973)</f>
        <v>6473</v>
      </c>
      <c r="AA92" cm="1">
        <f t="array" ref="AA92">INDEX(GMWSCEN!$A$2:$HJ$150,MATCH(1,(GMWSCEN!$HI$2:$HI$150=AA$3)*(GMWSCEN!$HJ$2:$HJ$150=AA$1),0),$B92-1973)</f>
        <v>100068</v>
      </c>
      <c r="AB92" cm="1">
        <f t="array" ref="AB92">INDEX(GMWSCEN!$A$2:$HJ$150,MATCH(1,(GMWSCEN!$HI$2:$HI$150=AB$3)*(GMWSCEN!$HJ$2:$HJ$150=AB$1),0),$B92-1973)</f>
        <v>330300</v>
      </c>
      <c r="AC92" cm="1">
        <f t="array" ref="AC92">INDEX(GMWSCEN!$A$2:$HJ$150,MATCH(1,(GMWSCEN!$HI$2:$HI$150=AC$3)*(GMWSCEN!$HJ$2:$HJ$150=AC$1),0),$B92-1973)</f>
        <v>286649</v>
      </c>
      <c r="AD92" cm="1">
        <f t="array" ref="AD92">INDEX(GMWSCEN!$A$2:$HJ$150,MATCH(1,(GMWSCEN!$HI$2:$HI$150=AD$3)*(GMWSCEN!$HJ$2:$HJ$150=AD$1),0),$B92-1973)</f>
        <v>402395.3</v>
      </c>
      <c r="AE92" cm="1">
        <f t="array" ref="AE92">INDEX(GMWSCEN!$A$2:$HJ$150,MATCH(1,(GMWSCEN!$HI$2:$HI$150=AE$3)*(GMWSCEN!$HJ$2:$HJ$150=AE$1),0),$B92-1973)</f>
        <v>69.092359999999999</v>
      </c>
      <c r="AF92" cm="1">
        <f t="array" ref="AF92">INDEX(GMWSCEN!$A$2:$HJ$150,MATCH(1,(GMWSCEN!$HI$2:$HI$150=AF$3)*(GMWSCEN!$HJ$2:$HJ$150=AF$1),0),$B92-1973)</f>
        <v>73.833340000000007</v>
      </c>
      <c r="AG92" cm="1">
        <f t="array" ref="AG92">INDEX(GMWSCEN!$A$2:$HJ$150,MATCH(1,(GMWSCEN!$HI$2:$HI$150=AG$3)*(GMWSCEN!$HJ$2:$HJ$150=AG$1),0),$B92-1973)</f>
        <v>5.25</v>
      </c>
      <c r="AH92" cm="1">
        <f t="array" ref="AH92">INDEX(GMWSCEN!$A$2:$HJ$150,MATCH(1,(GMWSCEN!$HI$2:$HI$150=AH$3)*(GMWSCEN!$HJ$2:$HJ$150=AH$1),0),$B92-1973)</f>
        <v>38915</v>
      </c>
      <c r="AI92" cm="1">
        <f t="array" ref="AI92">INDEX(GMWSCEN!$A$2:$HJ$150,MATCH(1,(GMWSCEN!$HI$2:$HI$150=AI$3)*(GMWSCEN!$HJ$2:$HJ$150=AI$1),0),$B92-1973)</f>
        <v>97.2</v>
      </c>
      <c r="AJ92" cm="1">
        <f t="array" ref="AJ92">INDEX(GMWSCEN!$A$2:$HJ$150,MATCH(1,(GMWSCEN!$HI$2:$HI$150=AJ$3)*(GMWSCEN!$HJ$2:$HJ$150=AJ$1),0),$B92-1973)</f>
        <v>32059</v>
      </c>
      <c r="AK92" cm="1">
        <f t="array" ref="AK92">INDEX(GMWSCEN!$A$2:$HJ$150,MATCH(1,(GMWSCEN!$HI$2:$HI$150=AK$3)*(GMWSCEN!$HJ$2:$HJ$150=AK$1),0),$B92-1973)</f>
        <v>5</v>
      </c>
      <c r="AL92" cm="1">
        <f t="array" ref="AL92">INDEX(GMWSCEN!$A$2:$HJ$150,MATCH(1,(GMWSCEN!$HI$2:$HI$150=AL$3)*(GMWSCEN!$HJ$2:$HJ$150=AL$1),0),$B92-1973)</f>
        <v>3.0549050000000002</v>
      </c>
      <c r="AM92" cm="1">
        <f t="array" ref="AM92">INDEX(GMWSCEN!$A$2:$HJ$150,MATCH(1,(GMWSCEN!$HI$2:$HI$150=AM$3)*(GMWSCEN!$HJ$2:$HJ$150=AM$1),0),$B92-1973)</f>
        <v>414878</v>
      </c>
      <c r="AN92" cm="1">
        <f t="array" ref="AN92">INDEX(GMWSCEN!$A$2:$HJ$150,MATCH(1,(GMWSCEN!$HI$2:$HI$150=AN$3)*(GMWSCEN!$HJ$2:$HJ$150=AN$1),0),$B92-1973)</f>
        <v>655</v>
      </c>
      <c r="AO92" cm="1">
        <f t="array" ref="AO92">INDEX(GMWSCEN!$A$2:$HJ$150,MATCH(1,(GMWSCEN!$HI$2:$HI$150=AO$3)*(GMWSCEN!$HJ$2:$HJ$150=AO$1),0),$B92-1973)</f>
        <v>1003</v>
      </c>
      <c r="AP92" cm="1">
        <f t="array" ref="AP92">INDEX(GMWSCEN!$A$2:$HJ$150,MATCH(1,(GMWSCEN!$HI$2:$HI$150=AP$3)*(GMWSCEN!$HJ$2:$HJ$150=AP$1),0),$B92-1973)</f>
        <v>92592</v>
      </c>
      <c r="AQ92" cm="1">
        <f t="array" ref="AQ92">INDEX(GMWSCEN!$A$2:$HJ$150,MATCH(1,(GMWSCEN!$HI$2:$HI$150=AQ$3)*(GMWSCEN!$HJ$2:$HJ$150=AQ$1),0),$B92-1973)</f>
        <v>1658</v>
      </c>
      <c r="AR92" cm="1">
        <f t="array" ref="AR92">INDEX(GMWSCEN!$A$2:$HJ$150,MATCH(1,(GMWSCEN!$HI$2:$HI$150=AR$3)*(GMWSCEN!$HJ$2:$HJ$150=AR$1),0),$B92-1973)</f>
        <v>6473</v>
      </c>
      <c r="AS92" cm="1">
        <f t="array" ref="AS92">INDEX(GMWSCEN!$A$2:$HJ$150,MATCH(1,(GMWSCEN!$HI$2:$HI$150=AS$3)*(GMWSCEN!$HJ$2:$HJ$150=AS$1),0),$B92-1973)</f>
        <v>100068</v>
      </c>
      <c r="AT92" cm="1">
        <f t="array" ref="AT92">INDEX(GMWSCEN!$A$2:$HJ$150,MATCH(1,(GMWSCEN!$HI$2:$HI$150=AT$3)*(GMWSCEN!$HJ$2:$HJ$150=AT$1),0),$B92-1973)</f>
        <v>330300</v>
      </c>
      <c r="AU92" cm="1">
        <f t="array" ref="AU92">INDEX(GMWSCEN!$A$2:$HJ$150,MATCH(1,(GMWSCEN!$HI$2:$HI$150=AU$3)*(GMWSCEN!$HJ$2:$HJ$150=AU$1),0),$B92-1973)</f>
        <v>286649</v>
      </c>
      <c r="AV92" cm="1">
        <f t="array" ref="AV92">INDEX(GMWSCEN!$A$2:$HJ$150,MATCH(1,(GMWSCEN!$HI$2:$HI$150=AV$3)*(GMWSCEN!$HJ$2:$HJ$150=AV$1),0),$B92-1973)</f>
        <v>402395.3</v>
      </c>
      <c r="AW92" cm="1">
        <f t="array" ref="AW92">INDEX(GMWSCEN!$A$2:$HJ$150,MATCH(1,(GMWSCEN!$HI$2:$HI$150=AW$3)*(GMWSCEN!$HJ$2:$HJ$150=AW$1),0),$B92-1973)</f>
        <v>69.092359999999999</v>
      </c>
      <c r="AX92" cm="1">
        <f t="array" ref="AX92">INDEX(GMWSCEN!$A$2:$HJ$150,MATCH(1,(GMWSCEN!$HI$2:$HI$150=AX$3)*(GMWSCEN!$HJ$2:$HJ$150=AX$1),0),$B92-1973)</f>
        <v>73.833340000000007</v>
      </c>
      <c r="AY92" cm="1">
        <f t="array" ref="AY92">INDEX(GMWSCEN!$A$2:$HJ$150,MATCH(1,(GMWSCEN!$HI$2:$HI$150=AY$3)*(GMWSCEN!$HJ$2:$HJ$150=AY$1),0),$B92-1973)</f>
        <v>5.25</v>
      </c>
      <c r="AZ92" cm="1">
        <f t="array" ref="AZ92">INDEX(GMWSCEN!$A$2:$HJ$150,MATCH(1,(GMWSCEN!$HI$2:$HI$150=AZ$3)*(GMWSCEN!$HJ$2:$HJ$150=AZ$1),0),$B92-1973)</f>
        <v>38915</v>
      </c>
      <c r="BA92" cm="1">
        <f t="array" ref="BA92">INDEX(GMWSCEN!$A$2:$HJ$150,MATCH(1,(GMWSCEN!$HI$2:$HI$150=BA$3)*(GMWSCEN!$HJ$2:$HJ$150=BA$1),0),$B92-1973)</f>
        <v>97.2</v>
      </c>
      <c r="BB92" cm="1">
        <f t="array" ref="BB92">INDEX(GMWSCEN!$A$2:$HJ$150,MATCH(1,(GMWSCEN!$HI$2:$HI$150=BB$3)*(GMWSCEN!$HJ$2:$HJ$150=BB$1),0),$B92-1973)</f>
        <v>32059</v>
      </c>
      <c r="BC92" cm="1">
        <f t="array" ref="BC92">INDEX(GMWSCEN!$A$2:$HJ$150,MATCH(1,(GMWSCEN!$HI$2:$HI$150=BC$3)*(GMWSCEN!$HJ$2:$HJ$150=BC$1),0),$B92-1973)</f>
        <v>5</v>
      </c>
      <c r="BD92" cm="1">
        <f t="array" ref="BD92">INDEX(GMWSCEN!$A$2:$HJ$150,MATCH(1,(GMWSCEN!$HI$2:$HI$150=BD$3)*(GMWSCEN!$HJ$2:$HJ$150=BD$1),0),$B92-1973)</f>
        <v>3.0549050000000002</v>
      </c>
      <c r="BE92" cm="1">
        <f t="array" ref="BE92">INDEX(GMWSCEN!$A$2:$HJ$150,MATCH(1,(GMWSCEN!$HI$2:$HI$150=BE$3)*(GMWSCEN!$HJ$2:$HJ$150=BE$1),0),$B92-1973)</f>
        <v>414878</v>
      </c>
      <c r="BF92" cm="1">
        <f t="array" ref="BF92">INDEX(GMWSCEN!$A$2:$HJ$150,MATCH(1,(GMWSCEN!$HI$2:$HI$150=BF$3)*(GMWSCEN!$HJ$2:$HJ$150=BF$1),0),$B92-1973)</f>
        <v>655</v>
      </c>
      <c r="BG92" cm="1">
        <f t="array" ref="BG92">INDEX(GMWSCEN!$A$2:$HJ$150,MATCH(1,(GMWSCEN!$HI$2:$HI$150=BG$3)*(GMWSCEN!$HJ$2:$HJ$150=BG$1),0),$B92-1973)</f>
        <v>1003</v>
      </c>
      <c r="BH92" cm="1">
        <f t="array" ref="BH92">INDEX(GMWSCEN!$A$2:$HJ$150,MATCH(1,(GMWSCEN!$HI$2:$HI$150=BH$3)*(GMWSCEN!$HJ$2:$HJ$150=BH$1),0),$B92-1973)</f>
        <v>92592</v>
      </c>
      <c r="BI92" cm="1">
        <f t="array" ref="BI92">INDEX(GMWSCEN!$A$2:$HJ$150,MATCH(1,(GMWSCEN!$HI$2:$HI$150=BI$3)*(GMWSCEN!$HJ$2:$HJ$150=BI$1),0),$B92-1973)</f>
        <v>1658</v>
      </c>
      <c r="BJ92" cm="1">
        <f t="array" ref="BJ92">INDEX(GMWSCEN!$A$2:$HJ$150,MATCH(1,(GMWSCEN!$HI$2:$HI$150=BJ$3)*(GMWSCEN!$HJ$2:$HJ$150=BJ$1),0),$B92-1973)</f>
        <v>6473</v>
      </c>
      <c r="BK92" cm="1">
        <f t="array" ref="BK92">INDEX(GMWSCEN!$A$2:$HJ$150,MATCH(1,(GMWSCEN!$HI$2:$HI$150=BK$3)*(GMWSCEN!$HJ$2:$HJ$150=BK$1),0),$B92-1973)</f>
        <v>100068</v>
      </c>
      <c r="BL92" cm="1">
        <f t="array" ref="BL92">INDEX(GMWSCEN!$A$2:$HJ$150,MATCH(1,(GMWSCEN!$HI$2:$HI$150=BL$3)*(GMWSCEN!$HJ$2:$HJ$150=BL$1),0),$B92-1973)</f>
        <v>330300</v>
      </c>
      <c r="BM92" cm="1">
        <f t="array" ref="BM92">INDEX(GMWSCEN!$A$2:$HJ$150,MATCH(1,(GMWSCEN!$HI$2:$HI$150=BM$3)*(GMWSCEN!$HJ$2:$HJ$150=BM$1),0),$B92-1973)</f>
        <v>286649</v>
      </c>
      <c r="BN92" cm="1">
        <f t="array" ref="BN92">INDEX(GMWSCEN!$A$2:$HJ$150,MATCH(1,(GMWSCEN!$HI$2:$HI$150=BN$3)*(GMWSCEN!$HJ$2:$HJ$150=BN$1),0),$B92-1973)</f>
        <v>402395.3</v>
      </c>
      <c r="BO92" cm="1">
        <f t="array" ref="BO92">INDEX(GMWSCEN!$A$2:$HJ$150,MATCH(1,(GMWSCEN!$HI$2:$HI$150=BO$3)*(GMWSCEN!$HJ$2:$HJ$150=BO$1),0),$B92-1973)</f>
        <v>69.092359999999999</v>
      </c>
      <c r="BP92" cm="1">
        <f t="array" ref="BP92">INDEX(GMWSCEN!$A$2:$HJ$150,MATCH(1,(GMWSCEN!$HI$2:$HI$150=BP$3)*(GMWSCEN!$HJ$2:$HJ$150=BP$1),0),$B92-1973)</f>
        <v>73.833340000000007</v>
      </c>
      <c r="BQ92" cm="1">
        <f t="array" ref="BQ92">INDEX(GMWSCEN!$A$2:$HJ$150,MATCH(1,(GMWSCEN!$HI$2:$HI$150=BQ$3)*(GMWSCEN!$HJ$2:$HJ$150=BQ$1),0),$B92-1973)</f>
        <v>5.25</v>
      </c>
      <c r="BR92" cm="1">
        <f t="array" ref="BR92">INDEX(GMWSCEN!$A$2:$HJ$150,MATCH(1,(GMWSCEN!$HI$2:$HI$150=BR$3)*(GMWSCEN!$HJ$2:$HJ$150=BR$1),0),$B92-1973)</f>
        <v>38915</v>
      </c>
      <c r="BS92" cm="1">
        <f t="array" ref="BS92">INDEX(GMWSCEN!$A$2:$HJ$150,MATCH(1,(GMWSCEN!$HI$2:$HI$150=BS$3)*(GMWSCEN!$HJ$2:$HJ$150=BS$1),0),$B92-1973)</f>
        <v>97.2</v>
      </c>
      <c r="BT92" cm="1">
        <f t="array" ref="BT92">INDEX(GMWSCEN!$A$2:$HJ$150,MATCH(1,(GMWSCEN!$HI$2:$HI$150=BT$3)*(GMWSCEN!$HJ$2:$HJ$150=BT$1),0),$B92-1973)</f>
        <v>32059</v>
      </c>
      <c r="BU92" cm="1">
        <f t="array" ref="BU92">INDEX(GMWSCEN!$A$2:$HJ$150,MATCH(1,(GMWSCEN!$HI$2:$HI$150=BU$3)*(GMWSCEN!$HJ$2:$HJ$150=BU$1),0),$B92-1973)</f>
        <v>5</v>
      </c>
      <c r="BV92" cm="1">
        <f t="array" ref="BV92">INDEX(GMWSCEN!$A$2:$HJ$150,MATCH(1,(GMWSCEN!$HI$2:$HI$150=BV$3)*(GMWSCEN!$HJ$2:$HJ$150=BV$1),0),$B92-1973)</f>
        <v>3.0549050000000002</v>
      </c>
      <c r="BY92">
        <f t="shared" si="77"/>
        <v>2001</v>
      </c>
    </row>
    <row r="93" spans="1:78">
      <c r="B93">
        <f t="shared" si="75"/>
        <v>2066</v>
      </c>
      <c r="C93" cm="1">
        <f t="array" ref="C93">INDEX(GMWSCEN!$A$2:$HJ$150,MATCH(1,(GMWSCEN!$HI$2:$HI$150=C$3)*(GMWSCEN!$HJ$2:$HJ$150=C$1),0),$B93-1973)</f>
        <v>417085</v>
      </c>
      <c r="D93" cm="1">
        <f t="array" ref="D93">INDEX(GMWSCEN!$A$2:$HJ$150,MATCH(1,(GMWSCEN!$HI$2:$HI$150=D$3)*(GMWSCEN!$HJ$2:$HJ$150=D$1),0),$B93-1973)</f>
        <v>-1577</v>
      </c>
      <c r="E93" cm="1">
        <f t="array" ref="E93">INDEX(GMWSCEN!$A$2:$HJ$150,MATCH(1,(GMWSCEN!$HI$2:$HI$150=E$3)*(GMWSCEN!$HJ$2:$HJ$150=E$1),0),$B93-1973)</f>
        <v>4070</v>
      </c>
      <c r="F93" cm="1">
        <f t="array" ref="F93">INDEX(GMWSCEN!$A$2:$HJ$150,MATCH(1,(GMWSCEN!$HI$2:$HI$150=F$3)*(GMWSCEN!$HJ$2:$HJ$150=F$1),0),$B93-1973)</f>
        <v>93272</v>
      </c>
      <c r="G93" cm="1">
        <f t="array" ref="G93">INDEX(GMWSCEN!$A$2:$HJ$150,MATCH(1,(GMWSCEN!$HI$2:$HI$150=G$3)*(GMWSCEN!$HJ$2:$HJ$150=G$1),0),$B93-1973)</f>
        <v>2493</v>
      </c>
      <c r="H93" cm="1">
        <f t="array" ref="H93">INDEX(GMWSCEN!$A$2:$HJ$150,MATCH(1,(GMWSCEN!$HI$2:$HI$150=H$3)*(GMWSCEN!$HJ$2:$HJ$150=H$1),0),$B93-1973)</f>
        <v>6525</v>
      </c>
      <c r="I93" cm="1">
        <f t="array" ref="I93">INDEX(GMWSCEN!$A$2:$HJ$150,MATCH(1,(GMWSCEN!$HI$2:$HI$150=I$3)*(GMWSCEN!$HJ$2:$HJ$150=I$1),0),$B93-1973)</f>
        <v>103867</v>
      </c>
      <c r="J93" cm="1">
        <f t="array" ref="J93">INDEX(GMWSCEN!$A$2:$HJ$150,MATCH(1,(GMWSCEN!$HI$2:$HI$150=J$3)*(GMWSCEN!$HJ$2:$HJ$150=J$1),0),$B93-1973)</f>
        <v>324600</v>
      </c>
      <c r="K93" cm="1">
        <f t="array" ref="K93">INDEX(GMWSCEN!$A$2:$HJ$150,MATCH(1,(GMWSCEN!$HI$2:$HI$150=K$3)*(GMWSCEN!$HJ$2:$HJ$150=K$1),0),$B93-1973)</f>
        <v>288266</v>
      </c>
      <c r="L93" cm="1">
        <f t="array" ref="L93">INDEX(GMWSCEN!$A$2:$HJ$150,MATCH(1,(GMWSCEN!$HI$2:$HI$150=L$3)*(GMWSCEN!$HJ$2:$HJ$150=L$1),0),$B93-1973)</f>
        <v>404360.1</v>
      </c>
      <c r="M93" cm="1">
        <f t="array" ref="M93">INDEX(GMWSCEN!$A$2:$HJ$150,MATCH(1,(GMWSCEN!$HI$2:$HI$150=M$3)*(GMWSCEN!$HJ$2:$HJ$150=M$1),0),$B93-1973)</f>
        <v>69.114450000000005</v>
      </c>
      <c r="N93" cm="1">
        <f t="array" ref="N93">INDEX(GMWSCEN!$A$2:$HJ$150,MATCH(1,(GMWSCEN!$HI$2:$HI$150=N$3)*(GMWSCEN!$HJ$2:$HJ$150=N$1),0),$B93-1973)</f>
        <v>73.866669999999999</v>
      </c>
      <c r="O93" cm="1">
        <f t="array" ref="O93">INDEX(GMWSCEN!$A$2:$HJ$150,MATCH(1,(GMWSCEN!$HI$2:$HI$150=O$3)*(GMWSCEN!$HJ$2:$HJ$150=O$1),0),$B93-1973)</f>
        <v>4.75</v>
      </c>
      <c r="P93" cm="1">
        <f t="array" ref="P93">INDEX(GMWSCEN!$A$2:$HJ$150,MATCH(1,(GMWSCEN!$HI$2:$HI$150=P$3)*(GMWSCEN!$HJ$2:$HJ$150=P$1),0),$B93-1973)</f>
        <v>39206</v>
      </c>
      <c r="Q93" cm="1">
        <f t="array" ref="Q93">INDEX(GMWSCEN!$A$2:$HJ$150,MATCH(1,(GMWSCEN!$HI$2:$HI$150=Q$3)*(GMWSCEN!$HJ$2:$HJ$150=Q$1),0),$B93-1973)</f>
        <v>97.8</v>
      </c>
      <c r="R93" cm="1">
        <f t="array" ref="R93">INDEX(GMWSCEN!$A$2:$HJ$150,MATCH(1,(GMWSCEN!$HI$2:$HI$150=R$3)*(GMWSCEN!$HJ$2:$HJ$150=R$1),0),$B93-1973)</f>
        <v>31741</v>
      </c>
      <c r="S93" cm="1">
        <f t="array" ref="S93">INDEX(GMWSCEN!$A$2:$HJ$150,MATCH(1,(GMWSCEN!$HI$2:$HI$150=S$3)*(GMWSCEN!$HJ$2:$HJ$150=S$1),0),$B93-1973)</f>
        <v>5.0999999999999996</v>
      </c>
      <c r="T93" cm="1">
        <f t="array" ref="T93">INDEX(GMWSCEN!$A$2:$HJ$150,MATCH(1,(GMWSCEN!$HI$2:$HI$150=T$3)*(GMWSCEN!$HJ$2:$HJ$150=T$1),0),$B93-1973)</f>
        <v>3.0984880000000001</v>
      </c>
      <c r="U93" cm="1">
        <f t="array" ref="U93">INDEX(GMWSCEN!$A$2:$HJ$150,MATCH(1,(GMWSCEN!$HI$2:$HI$150=U$3)*(GMWSCEN!$HJ$2:$HJ$150=U$1),0),$B93-1973)</f>
        <v>417085</v>
      </c>
      <c r="V93" cm="1">
        <f t="array" ref="V93">INDEX(GMWSCEN!$A$2:$HJ$150,MATCH(1,(GMWSCEN!$HI$2:$HI$150=V$3)*(GMWSCEN!$HJ$2:$HJ$150=V$1),0),$B93-1973)</f>
        <v>-1577</v>
      </c>
      <c r="W93" cm="1">
        <f t="array" ref="W93">INDEX(GMWSCEN!$A$2:$HJ$150,MATCH(1,(GMWSCEN!$HI$2:$HI$150=W$3)*(GMWSCEN!$HJ$2:$HJ$150=W$1),0),$B93-1973)</f>
        <v>4070</v>
      </c>
      <c r="X93" cm="1">
        <f t="array" ref="X93">INDEX(GMWSCEN!$A$2:$HJ$150,MATCH(1,(GMWSCEN!$HI$2:$HI$150=X$3)*(GMWSCEN!$HJ$2:$HJ$150=X$1),0),$B93-1973)</f>
        <v>93272</v>
      </c>
      <c r="Y93" cm="1">
        <f t="array" ref="Y93">INDEX(GMWSCEN!$A$2:$HJ$150,MATCH(1,(GMWSCEN!$HI$2:$HI$150=Y$3)*(GMWSCEN!$HJ$2:$HJ$150=Y$1),0),$B93-1973)</f>
        <v>2493</v>
      </c>
      <c r="Z93" cm="1">
        <f t="array" ref="Z93">INDEX(GMWSCEN!$A$2:$HJ$150,MATCH(1,(GMWSCEN!$HI$2:$HI$150=Z$3)*(GMWSCEN!$HJ$2:$HJ$150=Z$1),0),$B93-1973)</f>
        <v>6525</v>
      </c>
      <c r="AA93" cm="1">
        <f t="array" ref="AA93">INDEX(GMWSCEN!$A$2:$HJ$150,MATCH(1,(GMWSCEN!$HI$2:$HI$150=AA$3)*(GMWSCEN!$HJ$2:$HJ$150=AA$1),0),$B93-1973)</f>
        <v>103867</v>
      </c>
      <c r="AB93" cm="1">
        <f t="array" ref="AB93">INDEX(GMWSCEN!$A$2:$HJ$150,MATCH(1,(GMWSCEN!$HI$2:$HI$150=AB$3)*(GMWSCEN!$HJ$2:$HJ$150=AB$1),0),$B93-1973)</f>
        <v>324600</v>
      </c>
      <c r="AC93" cm="1">
        <f t="array" ref="AC93">INDEX(GMWSCEN!$A$2:$HJ$150,MATCH(1,(GMWSCEN!$HI$2:$HI$150=AC$3)*(GMWSCEN!$HJ$2:$HJ$150=AC$1),0),$B93-1973)</f>
        <v>288266</v>
      </c>
      <c r="AD93" cm="1">
        <f t="array" ref="AD93">INDEX(GMWSCEN!$A$2:$HJ$150,MATCH(1,(GMWSCEN!$HI$2:$HI$150=AD$3)*(GMWSCEN!$HJ$2:$HJ$150=AD$1),0),$B93-1973)</f>
        <v>404360.1</v>
      </c>
      <c r="AE93" cm="1">
        <f t="array" ref="AE93">INDEX(GMWSCEN!$A$2:$HJ$150,MATCH(1,(GMWSCEN!$HI$2:$HI$150=AE$3)*(GMWSCEN!$HJ$2:$HJ$150=AE$1),0),$B93-1973)</f>
        <v>69.114450000000005</v>
      </c>
      <c r="AF93" cm="1">
        <f t="array" ref="AF93">INDEX(GMWSCEN!$A$2:$HJ$150,MATCH(1,(GMWSCEN!$HI$2:$HI$150=AF$3)*(GMWSCEN!$HJ$2:$HJ$150=AF$1),0),$B93-1973)</f>
        <v>73.866669999999999</v>
      </c>
      <c r="AG93" cm="1">
        <f t="array" ref="AG93">INDEX(GMWSCEN!$A$2:$HJ$150,MATCH(1,(GMWSCEN!$HI$2:$HI$150=AG$3)*(GMWSCEN!$HJ$2:$HJ$150=AG$1),0),$B93-1973)</f>
        <v>4.75</v>
      </c>
      <c r="AH93" cm="1">
        <f t="array" ref="AH93">INDEX(GMWSCEN!$A$2:$HJ$150,MATCH(1,(GMWSCEN!$HI$2:$HI$150=AH$3)*(GMWSCEN!$HJ$2:$HJ$150=AH$1),0),$B93-1973)</f>
        <v>39206</v>
      </c>
      <c r="AI93" cm="1">
        <f t="array" ref="AI93">INDEX(GMWSCEN!$A$2:$HJ$150,MATCH(1,(GMWSCEN!$HI$2:$HI$150=AI$3)*(GMWSCEN!$HJ$2:$HJ$150=AI$1),0),$B93-1973)</f>
        <v>97.8</v>
      </c>
      <c r="AJ93" cm="1">
        <f t="array" ref="AJ93">INDEX(GMWSCEN!$A$2:$HJ$150,MATCH(1,(GMWSCEN!$HI$2:$HI$150=AJ$3)*(GMWSCEN!$HJ$2:$HJ$150=AJ$1),0),$B93-1973)</f>
        <v>31741</v>
      </c>
      <c r="AK93" cm="1">
        <f t="array" ref="AK93">INDEX(GMWSCEN!$A$2:$HJ$150,MATCH(1,(GMWSCEN!$HI$2:$HI$150=AK$3)*(GMWSCEN!$HJ$2:$HJ$150=AK$1),0),$B93-1973)</f>
        <v>5.0999999999999996</v>
      </c>
      <c r="AL93" cm="1">
        <f t="array" ref="AL93">INDEX(GMWSCEN!$A$2:$HJ$150,MATCH(1,(GMWSCEN!$HI$2:$HI$150=AL$3)*(GMWSCEN!$HJ$2:$HJ$150=AL$1),0),$B93-1973)</f>
        <v>3.0984880000000001</v>
      </c>
      <c r="AM93" cm="1">
        <f t="array" ref="AM93">INDEX(GMWSCEN!$A$2:$HJ$150,MATCH(1,(GMWSCEN!$HI$2:$HI$150=AM$3)*(GMWSCEN!$HJ$2:$HJ$150=AM$1),0),$B93-1973)</f>
        <v>417085</v>
      </c>
      <c r="AN93" cm="1">
        <f t="array" ref="AN93">INDEX(GMWSCEN!$A$2:$HJ$150,MATCH(1,(GMWSCEN!$HI$2:$HI$150=AN$3)*(GMWSCEN!$HJ$2:$HJ$150=AN$1),0),$B93-1973)</f>
        <v>-1577</v>
      </c>
      <c r="AO93" cm="1">
        <f t="array" ref="AO93">INDEX(GMWSCEN!$A$2:$HJ$150,MATCH(1,(GMWSCEN!$HI$2:$HI$150=AO$3)*(GMWSCEN!$HJ$2:$HJ$150=AO$1),0),$B93-1973)</f>
        <v>4070</v>
      </c>
      <c r="AP93" cm="1">
        <f t="array" ref="AP93">INDEX(GMWSCEN!$A$2:$HJ$150,MATCH(1,(GMWSCEN!$HI$2:$HI$150=AP$3)*(GMWSCEN!$HJ$2:$HJ$150=AP$1),0),$B93-1973)</f>
        <v>93272</v>
      </c>
      <c r="AQ93" cm="1">
        <f t="array" ref="AQ93">INDEX(GMWSCEN!$A$2:$HJ$150,MATCH(1,(GMWSCEN!$HI$2:$HI$150=AQ$3)*(GMWSCEN!$HJ$2:$HJ$150=AQ$1),0),$B93-1973)</f>
        <v>2493</v>
      </c>
      <c r="AR93" cm="1">
        <f t="array" ref="AR93">INDEX(GMWSCEN!$A$2:$HJ$150,MATCH(1,(GMWSCEN!$HI$2:$HI$150=AR$3)*(GMWSCEN!$HJ$2:$HJ$150=AR$1),0),$B93-1973)</f>
        <v>6525</v>
      </c>
      <c r="AS93" cm="1">
        <f t="array" ref="AS93">INDEX(GMWSCEN!$A$2:$HJ$150,MATCH(1,(GMWSCEN!$HI$2:$HI$150=AS$3)*(GMWSCEN!$HJ$2:$HJ$150=AS$1),0),$B93-1973)</f>
        <v>103867</v>
      </c>
      <c r="AT93" cm="1">
        <f t="array" ref="AT93">INDEX(GMWSCEN!$A$2:$HJ$150,MATCH(1,(GMWSCEN!$HI$2:$HI$150=AT$3)*(GMWSCEN!$HJ$2:$HJ$150=AT$1),0),$B93-1973)</f>
        <v>324600</v>
      </c>
      <c r="AU93" cm="1">
        <f t="array" ref="AU93">INDEX(GMWSCEN!$A$2:$HJ$150,MATCH(1,(GMWSCEN!$HI$2:$HI$150=AU$3)*(GMWSCEN!$HJ$2:$HJ$150=AU$1),0),$B93-1973)</f>
        <v>288266</v>
      </c>
      <c r="AV93" cm="1">
        <f t="array" ref="AV93">INDEX(GMWSCEN!$A$2:$HJ$150,MATCH(1,(GMWSCEN!$HI$2:$HI$150=AV$3)*(GMWSCEN!$HJ$2:$HJ$150=AV$1),0),$B93-1973)</f>
        <v>404360.1</v>
      </c>
      <c r="AW93" cm="1">
        <f t="array" ref="AW93">INDEX(GMWSCEN!$A$2:$HJ$150,MATCH(1,(GMWSCEN!$HI$2:$HI$150=AW$3)*(GMWSCEN!$HJ$2:$HJ$150=AW$1),0),$B93-1973)</f>
        <v>69.114450000000005</v>
      </c>
      <c r="AX93" cm="1">
        <f t="array" ref="AX93">INDEX(GMWSCEN!$A$2:$HJ$150,MATCH(1,(GMWSCEN!$HI$2:$HI$150=AX$3)*(GMWSCEN!$HJ$2:$HJ$150=AX$1),0),$B93-1973)</f>
        <v>73.866669999999999</v>
      </c>
      <c r="AY93" cm="1">
        <f t="array" ref="AY93">INDEX(GMWSCEN!$A$2:$HJ$150,MATCH(1,(GMWSCEN!$HI$2:$HI$150=AY$3)*(GMWSCEN!$HJ$2:$HJ$150=AY$1),0),$B93-1973)</f>
        <v>4.75</v>
      </c>
      <c r="AZ93" cm="1">
        <f t="array" ref="AZ93">INDEX(GMWSCEN!$A$2:$HJ$150,MATCH(1,(GMWSCEN!$HI$2:$HI$150=AZ$3)*(GMWSCEN!$HJ$2:$HJ$150=AZ$1),0),$B93-1973)</f>
        <v>39206</v>
      </c>
      <c r="BA93" cm="1">
        <f t="array" ref="BA93">INDEX(GMWSCEN!$A$2:$HJ$150,MATCH(1,(GMWSCEN!$HI$2:$HI$150=BA$3)*(GMWSCEN!$HJ$2:$HJ$150=BA$1),0),$B93-1973)</f>
        <v>97.8</v>
      </c>
      <c r="BB93" cm="1">
        <f t="array" ref="BB93">INDEX(GMWSCEN!$A$2:$HJ$150,MATCH(1,(GMWSCEN!$HI$2:$HI$150=BB$3)*(GMWSCEN!$HJ$2:$HJ$150=BB$1),0),$B93-1973)</f>
        <v>31741</v>
      </c>
      <c r="BC93" cm="1">
        <f t="array" ref="BC93">INDEX(GMWSCEN!$A$2:$HJ$150,MATCH(1,(GMWSCEN!$HI$2:$HI$150=BC$3)*(GMWSCEN!$HJ$2:$HJ$150=BC$1),0),$B93-1973)</f>
        <v>5.0999999999999996</v>
      </c>
      <c r="BD93" cm="1">
        <f t="array" ref="BD93">INDEX(GMWSCEN!$A$2:$HJ$150,MATCH(1,(GMWSCEN!$HI$2:$HI$150=BD$3)*(GMWSCEN!$HJ$2:$HJ$150=BD$1),0),$B93-1973)</f>
        <v>3.0984880000000001</v>
      </c>
      <c r="BE93" cm="1">
        <f t="array" ref="BE93">INDEX(GMWSCEN!$A$2:$HJ$150,MATCH(1,(GMWSCEN!$HI$2:$HI$150=BE$3)*(GMWSCEN!$HJ$2:$HJ$150=BE$1),0),$B93-1973)</f>
        <v>417085</v>
      </c>
      <c r="BF93" cm="1">
        <f t="array" ref="BF93">INDEX(GMWSCEN!$A$2:$HJ$150,MATCH(1,(GMWSCEN!$HI$2:$HI$150=BF$3)*(GMWSCEN!$HJ$2:$HJ$150=BF$1),0),$B93-1973)</f>
        <v>-1577</v>
      </c>
      <c r="BG93" cm="1">
        <f t="array" ref="BG93">INDEX(GMWSCEN!$A$2:$HJ$150,MATCH(1,(GMWSCEN!$HI$2:$HI$150=BG$3)*(GMWSCEN!$HJ$2:$HJ$150=BG$1),0),$B93-1973)</f>
        <v>4070</v>
      </c>
      <c r="BH93" cm="1">
        <f t="array" ref="BH93">INDEX(GMWSCEN!$A$2:$HJ$150,MATCH(1,(GMWSCEN!$HI$2:$HI$150=BH$3)*(GMWSCEN!$HJ$2:$HJ$150=BH$1),0),$B93-1973)</f>
        <v>93272</v>
      </c>
      <c r="BI93" cm="1">
        <f t="array" ref="BI93">INDEX(GMWSCEN!$A$2:$HJ$150,MATCH(1,(GMWSCEN!$HI$2:$HI$150=BI$3)*(GMWSCEN!$HJ$2:$HJ$150=BI$1),0),$B93-1973)</f>
        <v>2493</v>
      </c>
      <c r="BJ93" cm="1">
        <f t="array" ref="BJ93">INDEX(GMWSCEN!$A$2:$HJ$150,MATCH(1,(GMWSCEN!$HI$2:$HI$150=BJ$3)*(GMWSCEN!$HJ$2:$HJ$150=BJ$1),0),$B93-1973)</f>
        <v>6525</v>
      </c>
      <c r="BK93" cm="1">
        <f t="array" ref="BK93">INDEX(GMWSCEN!$A$2:$HJ$150,MATCH(1,(GMWSCEN!$HI$2:$HI$150=BK$3)*(GMWSCEN!$HJ$2:$HJ$150=BK$1),0),$B93-1973)</f>
        <v>103867</v>
      </c>
      <c r="BL93" cm="1">
        <f t="array" ref="BL93">INDEX(GMWSCEN!$A$2:$HJ$150,MATCH(1,(GMWSCEN!$HI$2:$HI$150=BL$3)*(GMWSCEN!$HJ$2:$HJ$150=BL$1),0),$B93-1973)</f>
        <v>324600</v>
      </c>
      <c r="BM93" cm="1">
        <f t="array" ref="BM93">INDEX(GMWSCEN!$A$2:$HJ$150,MATCH(1,(GMWSCEN!$HI$2:$HI$150=BM$3)*(GMWSCEN!$HJ$2:$HJ$150=BM$1),0),$B93-1973)</f>
        <v>288266</v>
      </c>
      <c r="BN93" cm="1">
        <f t="array" ref="BN93">INDEX(GMWSCEN!$A$2:$HJ$150,MATCH(1,(GMWSCEN!$HI$2:$HI$150=BN$3)*(GMWSCEN!$HJ$2:$HJ$150=BN$1),0),$B93-1973)</f>
        <v>404360.1</v>
      </c>
      <c r="BO93" cm="1">
        <f t="array" ref="BO93">INDEX(GMWSCEN!$A$2:$HJ$150,MATCH(1,(GMWSCEN!$HI$2:$HI$150=BO$3)*(GMWSCEN!$HJ$2:$HJ$150=BO$1),0),$B93-1973)</f>
        <v>69.114450000000005</v>
      </c>
      <c r="BP93" cm="1">
        <f t="array" ref="BP93">INDEX(GMWSCEN!$A$2:$HJ$150,MATCH(1,(GMWSCEN!$HI$2:$HI$150=BP$3)*(GMWSCEN!$HJ$2:$HJ$150=BP$1),0),$B93-1973)</f>
        <v>73.866669999999999</v>
      </c>
      <c r="BQ93" cm="1">
        <f t="array" ref="BQ93">INDEX(GMWSCEN!$A$2:$HJ$150,MATCH(1,(GMWSCEN!$HI$2:$HI$150=BQ$3)*(GMWSCEN!$HJ$2:$HJ$150=BQ$1),0),$B93-1973)</f>
        <v>4.75</v>
      </c>
      <c r="BR93" cm="1">
        <f t="array" ref="BR93">INDEX(GMWSCEN!$A$2:$HJ$150,MATCH(1,(GMWSCEN!$HI$2:$HI$150=BR$3)*(GMWSCEN!$HJ$2:$HJ$150=BR$1),0),$B93-1973)</f>
        <v>39206</v>
      </c>
      <c r="BS93" cm="1">
        <f t="array" ref="BS93">INDEX(GMWSCEN!$A$2:$HJ$150,MATCH(1,(GMWSCEN!$HI$2:$HI$150=BS$3)*(GMWSCEN!$HJ$2:$HJ$150=BS$1),0),$B93-1973)</f>
        <v>97.8</v>
      </c>
      <c r="BT93" cm="1">
        <f t="array" ref="BT93">INDEX(GMWSCEN!$A$2:$HJ$150,MATCH(1,(GMWSCEN!$HI$2:$HI$150=BT$3)*(GMWSCEN!$HJ$2:$HJ$150=BT$1),0),$B93-1973)</f>
        <v>31741</v>
      </c>
      <c r="BU93" cm="1">
        <f t="array" ref="BU93">INDEX(GMWSCEN!$A$2:$HJ$150,MATCH(1,(GMWSCEN!$HI$2:$HI$150=BU$3)*(GMWSCEN!$HJ$2:$HJ$150=BU$1),0),$B93-1973)</f>
        <v>5.0999999999999996</v>
      </c>
      <c r="BV93" cm="1">
        <f t="array" ref="BV93">INDEX(GMWSCEN!$A$2:$HJ$150,MATCH(1,(GMWSCEN!$HI$2:$HI$150=BV$3)*(GMWSCEN!$HJ$2:$HJ$150=BV$1),0),$B93-1973)</f>
        <v>3.0984880000000001</v>
      </c>
      <c r="BY93">
        <f t="shared" si="77"/>
        <v>2001</v>
      </c>
    </row>
    <row r="94" spans="1:78">
      <c r="B94">
        <f t="shared" si="75"/>
        <v>2067</v>
      </c>
      <c r="C94" cm="1">
        <f t="array" ref="C94">INDEX(GMWSCEN!$A$2:$HJ$150,MATCH(1,(GMWSCEN!$HI$2:$HI$150=C$3)*(GMWSCEN!$HJ$2:$HJ$150=C$1),0),$B94-1973)</f>
        <v>418445</v>
      </c>
      <c r="D94" cm="1">
        <f t="array" ref="D94">INDEX(GMWSCEN!$A$2:$HJ$150,MATCH(1,(GMWSCEN!$HI$2:$HI$150=D$3)*(GMWSCEN!$HJ$2:$HJ$150=D$1),0),$B94-1973)</f>
        <v>9596</v>
      </c>
      <c r="E94" cm="1">
        <f t="array" ref="E94">INDEX(GMWSCEN!$A$2:$HJ$150,MATCH(1,(GMWSCEN!$HI$2:$HI$150=E$3)*(GMWSCEN!$HJ$2:$HJ$150=E$1),0),$B94-1973)</f>
        <v>-6375</v>
      </c>
      <c r="F94" cm="1">
        <f t="array" ref="F94">INDEX(GMWSCEN!$A$2:$HJ$150,MATCH(1,(GMWSCEN!$HI$2:$HI$150=F$3)*(GMWSCEN!$HJ$2:$HJ$150=F$1),0),$B94-1973)</f>
        <v>96828</v>
      </c>
      <c r="G94" cm="1">
        <f t="array" ref="G94">INDEX(GMWSCEN!$A$2:$HJ$150,MATCH(1,(GMWSCEN!$HI$2:$HI$150=G$3)*(GMWSCEN!$HJ$2:$HJ$150=G$1),0),$B94-1973)</f>
        <v>3221</v>
      </c>
      <c r="H94" cm="1">
        <f t="array" ref="H94">INDEX(GMWSCEN!$A$2:$HJ$150,MATCH(1,(GMWSCEN!$HI$2:$HI$150=H$3)*(GMWSCEN!$HJ$2:$HJ$150=H$1),0),$B94-1973)</f>
        <v>6608</v>
      </c>
      <c r="I94" cm="1">
        <f t="array" ref="I94">INDEX(GMWSCEN!$A$2:$HJ$150,MATCH(1,(GMWSCEN!$HI$2:$HI$150=I$3)*(GMWSCEN!$HJ$2:$HJ$150=I$1),0),$B94-1973)</f>
        <v>97061</v>
      </c>
      <c r="J94" cm="1">
        <f t="array" ref="J94">INDEX(GMWSCEN!$A$2:$HJ$150,MATCH(1,(GMWSCEN!$HI$2:$HI$150=J$3)*(GMWSCEN!$HJ$2:$HJ$150=J$1),0),$B94-1973)</f>
        <v>335500</v>
      </c>
      <c r="K94" cm="1">
        <f t="array" ref="K94">INDEX(GMWSCEN!$A$2:$HJ$150,MATCH(1,(GMWSCEN!$HI$2:$HI$150=K$3)*(GMWSCEN!$HJ$2:$HJ$150=K$1),0),$B94-1973)</f>
        <v>288292</v>
      </c>
      <c r="L94" cm="1">
        <f t="array" ref="L94">INDEX(GMWSCEN!$A$2:$HJ$150,MATCH(1,(GMWSCEN!$HI$2:$HI$150=L$3)*(GMWSCEN!$HJ$2:$HJ$150=L$1),0),$B94-1973)</f>
        <v>406556.1</v>
      </c>
      <c r="M94" cm="1">
        <f t="array" ref="M94">INDEX(GMWSCEN!$A$2:$HJ$150,MATCH(1,(GMWSCEN!$HI$2:$HI$150=M$3)*(GMWSCEN!$HJ$2:$HJ$150=M$1),0),$B94-1973)</f>
        <v>68.896029999999996</v>
      </c>
      <c r="N94" cm="1">
        <f t="array" ref="N94">INDEX(GMWSCEN!$A$2:$HJ$150,MATCH(1,(GMWSCEN!$HI$2:$HI$150=N$3)*(GMWSCEN!$HJ$2:$HJ$150=N$1),0),$B94-1973)</f>
        <v>73.900000000000006</v>
      </c>
      <c r="O94" cm="1">
        <f t="array" ref="O94">INDEX(GMWSCEN!$A$2:$HJ$150,MATCH(1,(GMWSCEN!$HI$2:$HI$150=O$3)*(GMWSCEN!$HJ$2:$HJ$150=O$1),0),$B94-1973)</f>
        <v>4</v>
      </c>
      <c r="P94" cm="1">
        <f t="array" ref="P94">INDEX(GMWSCEN!$A$2:$HJ$150,MATCH(1,(GMWSCEN!$HI$2:$HI$150=P$3)*(GMWSCEN!$HJ$2:$HJ$150=P$1),0),$B94-1973)</f>
        <v>39051</v>
      </c>
      <c r="Q94" cm="1">
        <f t="array" ref="Q94">INDEX(GMWSCEN!$A$2:$HJ$150,MATCH(1,(GMWSCEN!$HI$2:$HI$150=Q$3)*(GMWSCEN!$HJ$2:$HJ$150=Q$1),0),$B94-1973)</f>
        <v>97.2</v>
      </c>
      <c r="R94" cm="1">
        <f t="array" ref="R94">INDEX(GMWSCEN!$A$2:$HJ$150,MATCH(1,(GMWSCEN!$HI$2:$HI$150=R$3)*(GMWSCEN!$HJ$2:$HJ$150=R$1),0),$B94-1973)</f>
        <v>31920</v>
      </c>
      <c r="S94" cm="1">
        <f t="array" ref="S94">INDEX(GMWSCEN!$A$2:$HJ$150,MATCH(1,(GMWSCEN!$HI$2:$HI$150=S$3)*(GMWSCEN!$HJ$2:$HJ$150=S$1),0),$B94-1973)</f>
        <v>5.2</v>
      </c>
      <c r="T94" cm="1">
        <f t="array" ref="T94">INDEX(GMWSCEN!$A$2:$HJ$150,MATCH(1,(GMWSCEN!$HI$2:$HI$150=T$3)*(GMWSCEN!$HJ$2:$HJ$150=T$1),0),$B94-1973)</f>
        <v>2.8823850000000002</v>
      </c>
      <c r="U94" cm="1">
        <f t="array" ref="U94">INDEX(GMWSCEN!$A$2:$HJ$150,MATCH(1,(GMWSCEN!$HI$2:$HI$150=U$3)*(GMWSCEN!$HJ$2:$HJ$150=U$1),0),$B94-1973)</f>
        <v>418445</v>
      </c>
      <c r="V94" cm="1">
        <f t="array" ref="V94">INDEX(GMWSCEN!$A$2:$HJ$150,MATCH(1,(GMWSCEN!$HI$2:$HI$150=V$3)*(GMWSCEN!$HJ$2:$HJ$150=V$1),0),$B94-1973)</f>
        <v>9596</v>
      </c>
      <c r="W94" cm="1">
        <f t="array" ref="W94">INDEX(GMWSCEN!$A$2:$HJ$150,MATCH(1,(GMWSCEN!$HI$2:$HI$150=W$3)*(GMWSCEN!$HJ$2:$HJ$150=W$1),0),$B94-1973)</f>
        <v>-6375</v>
      </c>
      <c r="X94" cm="1">
        <f t="array" ref="X94">INDEX(GMWSCEN!$A$2:$HJ$150,MATCH(1,(GMWSCEN!$HI$2:$HI$150=X$3)*(GMWSCEN!$HJ$2:$HJ$150=X$1),0),$B94-1973)</f>
        <v>96828</v>
      </c>
      <c r="Y94" cm="1">
        <f t="array" ref="Y94">INDEX(GMWSCEN!$A$2:$HJ$150,MATCH(1,(GMWSCEN!$HI$2:$HI$150=Y$3)*(GMWSCEN!$HJ$2:$HJ$150=Y$1),0),$B94-1973)</f>
        <v>3221</v>
      </c>
      <c r="Z94" cm="1">
        <f t="array" ref="Z94">INDEX(GMWSCEN!$A$2:$HJ$150,MATCH(1,(GMWSCEN!$HI$2:$HI$150=Z$3)*(GMWSCEN!$HJ$2:$HJ$150=Z$1),0),$B94-1973)</f>
        <v>6608</v>
      </c>
      <c r="AA94" cm="1">
        <f t="array" ref="AA94">INDEX(GMWSCEN!$A$2:$HJ$150,MATCH(1,(GMWSCEN!$HI$2:$HI$150=AA$3)*(GMWSCEN!$HJ$2:$HJ$150=AA$1),0),$B94-1973)</f>
        <v>97061</v>
      </c>
      <c r="AB94" cm="1">
        <f t="array" ref="AB94">INDEX(GMWSCEN!$A$2:$HJ$150,MATCH(1,(GMWSCEN!$HI$2:$HI$150=AB$3)*(GMWSCEN!$HJ$2:$HJ$150=AB$1),0),$B94-1973)</f>
        <v>335500</v>
      </c>
      <c r="AC94" cm="1">
        <f t="array" ref="AC94">INDEX(GMWSCEN!$A$2:$HJ$150,MATCH(1,(GMWSCEN!$HI$2:$HI$150=AC$3)*(GMWSCEN!$HJ$2:$HJ$150=AC$1),0),$B94-1973)</f>
        <v>288292</v>
      </c>
      <c r="AD94" cm="1">
        <f t="array" ref="AD94">INDEX(GMWSCEN!$A$2:$HJ$150,MATCH(1,(GMWSCEN!$HI$2:$HI$150=AD$3)*(GMWSCEN!$HJ$2:$HJ$150=AD$1),0),$B94-1973)</f>
        <v>406556.1</v>
      </c>
      <c r="AE94" cm="1">
        <f t="array" ref="AE94">INDEX(GMWSCEN!$A$2:$HJ$150,MATCH(1,(GMWSCEN!$HI$2:$HI$150=AE$3)*(GMWSCEN!$HJ$2:$HJ$150=AE$1),0),$B94-1973)</f>
        <v>68.896029999999996</v>
      </c>
      <c r="AF94" cm="1">
        <f t="array" ref="AF94">INDEX(GMWSCEN!$A$2:$HJ$150,MATCH(1,(GMWSCEN!$HI$2:$HI$150=AF$3)*(GMWSCEN!$HJ$2:$HJ$150=AF$1),0),$B94-1973)</f>
        <v>73.900000000000006</v>
      </c>
      <c r="AG94" cm="1">
        <f t="array" ref="AG94">INDEX(GMWSCEN!$A$2:$HJ$150,MATCH(1,(GMWSCEN!$HI$2:$HI$150=AG$3)*(GMWSCEN!$HJ$2:$HJ$150=AG$1),0),$B94-1973)</f>
        <v>4</v>
      </c>
      <c r="AH94" cm="1">
        <f t="array" ref="AH94">INDEX(GMWSCEN!$A$2:$HJ$150,MATCH(1,(GMWSCEN!$HI$2:$HI$150=AH$3)*(GMWSCEN!$HJ$2:$HJ$150=AH$1),0),$B94-1973)</f>
        <v>39051</v>
      </c>
      <c r="AI94" cm="1">
        <f t="array" ref="AI94">INDEX(GMWSCEN!$A$2:$HJ$150,MATCH(1,(GMWSCEN!$HI$2:$HI$150=AI$3)*(GMWSCEN!$HJ$2:$HJ$150=AI$1),0),$B94-1973)</f>
        <v>97.2</v>
      </c>
      <c r="AJ94" cm="1">
        <f t="array" ref="AJ94">INDEX(GMWSCEN!$A$2:$HJ$150,MATCH(1,(GMWSCEN!$HI$2:$HI$150=AJ$3)*(GMWSCEN!$HJ$2:$HJ$150=AJ$1),0),$B94-1973)</f>
        <v>31920</v>
      </c>
      <c r="AK94" cm="1">
        <f t="array" ref="AK94">INDEX(GMWSCEN!$A$2:$HJ$150,MATCH(1,(GMWSCEN!$HI$2:$HI$150=AK$3)*(GMWSCEN!$HJ$2:$HJ$150=AK$1),0),$B94-1973)</f>
        <v>5.2</v>
      </c>
      <c r="AL94" cm="1">
        <f t="array" ref="AL94">INDEX(GMWSCEN!$A$2:$HJ$150,MATCH(1,(GMWSCEN!$HI$2:$HI$150=AL$3)*(GMWSCEN!$HJ$2:$HJ$150=AL$1),0),$B94-1973)</f>
        <v>2.8823850000000002</v>
      </c>
      <c r="AM94" cm="1">
        <f t="array" ref="AM94">INDEX(GMWSCEN!$A$2:$HJ$150,MATCH(1,(GMWSCEN!$HI$2:$HI$150=AM$3)*(GMWSCEN!$HJ$2:$HJ$150=AM$1),0),$B94-1973)</f>
        <v>418445</v>
      </c>
      <c r="AN94" cm="1">
        <f t="array" ref="AN94">INDEX(GMWSCEN!$A$2:$HJ$150,MATCH(1,(GMWSCEN!$HI$2:$HI$150=AN$3)*(GMWSCEN!$HJ$2:$HJ$150=AN$1),0),$B94-1973)</f>
        <v>9596</v>
      </c>
      <c r="AO94" cm="1">
        <f t="array" ref="AO94">INDEX(GMWSCEN!$A$2:$HJ$150,MATCH(1,(GMWSCEN!$HI$2:$HI$150=AO$3)*(GMWSCEN!$HJ$2:$HJ$150=AO$1),0),$B94-1973)</f>
        <v>-6375</v>
      </c>
      <c r="AP94" cm="1">
        <f t="array" ref="AP94">INDEX(GMWSCEN!$A$2:$HJ$150,MATCH(1,(GMWSCEN!$HI$2:$HI$150=AP$3)*(GMWSCEN!$HJ$2:$HJ$150=AP$1),0),$B94-1973)</f>
        <v>96828</v>
      </c>
      <c r="AQ94" cm="1">
        <f t="array" ref="AQ94">INDEX(GMWSCEN!$A$2:$HJ$150,MATCH(1,(GMWSCEN!$HI$2:$HI$150=AQ$3)*(GMWSCEN!$HJ$2:$HJ$150=AQ$1),0),$B94-1973)</f>
        <v>3221</v>
      </c>
      <c r="AR94" cm="1">
        <f t="array" ref="AR94">INDEX(GMWSCEN!$A$2:$HJ$150,MATCH(1,(GMWSCEN!$HI$2:$HI$150=AR$3)*(GMWSCEN!$HJ$2:$HJ$150=AR$1),0),$B94-1973)</f>
        <v>6608</v>
      </c>
      <c r="AS94" cm="1">
        <f t="array" ref="AS94">INDEX(GMWSCEN!$A$2:$HJ$150,MATCH(1,(GMWSCEN!$HI$2:$HI$150=AS$3)*(GMWSCEN!$HJ$2:$HJ$150=AS$1),0),$B94-1973)</f>
        <v>97061</v>
      </c>
      <c r="AT94" cm="1">
        <f t="array" ref="AT94">INDEX(GMWSCEN!$A$2:$HJ$150,MATCH(1,(GMWSCEN!$HI$2:$HI$150=AT$3)*(GMWSCEN!$HJ$2:$HJ$150=AT$1),0),$B94-1973)</f>
        <v>335500</v>
      </c>
      <c r="AU94" cm="1">
        <f t="array" ref="AU94">INDEX(GMWSCEN!$A$2:$HJ$150,MATCH(1,(GMWSCEN!$HI$2:$HI$150=AU$3)*(GMWSCEN!$HJ$2:$HJ$150=AU$1),0),$B94-1973)</f>
        <v>288292</v>
      </c>
      <c r="AV94" cm="1">
        <f t="array" ref="AV94">INDEX(GMWSCEN!$A$2:$HJ$150,MATCH(1,(GMWSCEN!$HI$2:$HI$150=AV$3)*(GMWSCEN!$HJ$2:$HJ$150=AV$1),0),$B94-1973)</f>
        <v>406556.1</v>
      </c>
      <c r="AW94" cm="1">
        <f t="array" ref="AW94">INDEX(GMWSCEN!$A$2:$HJ$150,MATCH(1,(GMWSCEN!$HI$2:$HI$150=AW$3)*(GMWSCEN!$HJ$2:$HJ$150=AW$1),0),$B94-1973)</f>
        <v>68.896029999999996</v>
      </c>
      <c r="AX94" cm="1">
        <f t="array" ref="AX94">INDEX(GMWSCEN!$A$2:$HJ$150,MATCH(1,(GMWSCEN!$HI$2:$HI$150=AX$3)*(GMWSCEN!$HJ$2:$HJ$150=AX$1),0),$B94-1973)</f>
        <v>73.900000000000006</v>
      </c>
      <c r="AY94" cm="1">
        <f t="array" ref="AY94">INDEX(GMWSCEN!$A$2:$HJ$150,MATCH(1,(GMWSCEN!$HI$2:$HI$150=AY$3)*(GMWSCEN!$HJ$2:$HJ$150=AY$1),0),$B94-1973)</f>
        <v>4</v>
      </c>
      <c r="AZ94" cm="1">
        <f t="array" ref="AZ94">INDEX(GMWSCEN!$A$2:$HJ$150,MATCH(1,(GMWSCEN!$HI$2:$HI$150=AZ$3)*(GMWSCEN!$HJ$2:$HJ$150=AZ$1),0),$B94-1973)</f>
        <v>39051</v>
      </c>
      <c r="BA94" cm="1">
        <f t="array" ref="BA94">INDEX(GMWSCEN!$A$2:$HJ$150,MATCH(1,(GMWSCEN!$HI$2:$HI$150=BA$3)*(GMWSCEN!$HJ$2:$HJ$150=BA$1),0),$B94-1973)</f>
        <v>97.2</v>
      </c>
      <c r="BB94" cm="1">
        <f t="array" ref="BB94">INDEX(GMWSCEN!$A$2:$HJ$150,MATCH(1,(GMWSCEN!$HI$2:$HI$150=BB$3)*(GMWSCEN!$HJ$2:$HJ$150=BB$1),0),$B94-1973)</f>
        <v>31920</v>
      </c>
      <c r="BC94" cm="1">
        <f t="array" ref="BC94">INDEX(GMWSCEN!$A$2:$HJ$150,MATCH(1,(GMWSCEN!$HI$2:$HI$150=BC$3)*(GMWSCEN!$HJ$2:$HJ$150=BC$1),0),$B94-1973)</f>
        <v>5.2</v>
      </c>
      <c r="BD94" cm="1">
        <f t="array" ref="BD94">INDEX(GMWSCEN!$A$2:$HJ$150,MATCH(1,(GMWSCEN!$HI$2:$HI$150=BD$3)*(GMWSCEN!$HJ$2:$HJ$150=BD$1),0),$B94-1973)</f>
        <v>2.8823850000000002</v>
      </c>
      <c r="BE94" cm="1">
        <f t="array" ref="BE94">INDEX(GMWSCEN!$A$2:$HJ$150,MATCH(1,(GMWSCEN!$HI$2:$HI$150=BE$3)*(GMWSCEN!$HJ$2:$HJ$150=BE$1),0),$B94-1973)</f>
        <v>418445</v>
      </c>
      <c r="BF94" cm="1">
        <f t="array" ref="BF94">INDEX(GMWSCEN!$A$2:$HJ$150,MATCH(1,(GMWSCEN!$HI$2:$HI$150=BF$3)*(GMWSCEN!$HJ$2:$HJ$150=BF$1),0),$B94-1973)</f>
        <v>9596</v>
      </c>
      <c r="BG94" cm="1">
        <f t="array" ref="BG94">INDEX(GMWSCEN!$A$2:$HJ$150,MATCH(1,(GMWSCEN!$HI$2:$HI$150=BG$3)*(GMWSCEN!$HJ$2:$HJ$150=BG$1),0),$B94-1973)</f>
        <v>-6375</v>
      </c>
      <c r="BH94" cm="1">
        <f t="array" ref="BH94">INDEX(GMWSCEN!$A$2:$HJ$150,MATCH(1,(GMWSCEN!$HI$2:$HI$150=BH$3)*(GMWSCEN!$HJ$2:$HJ$150=BH$1),0),$B94-1973)</f>
        <v>96828</v>
      </c>
      <c r="BI94" cm="1">
        <f t="array" ref="BI94">INDEX(GMWSCEN!$A$2:$HJ$150,MATCH(1,(GMWSCEN!$HI$2:$HI$150=BI$3)*(GMWSCEN!$HJ$2:$HJ$150=BI$1),0),$B94-1973)</f>
        <v>3221</v>
      </c>
      <c r="BJ94" cm="1">
        <f t="array" ref="BJ94">INDEX(GMWSCEN!$A$2:$HJ$150,MATCH(1,(GMWSCEN!$HI$2:$HI$150=BJ$3)*(GMWSCEN!$HJ$2:$HJ$150=BJ$1),0),$B94-1973)</f>
        <v>6608</v>
      </c>
      <c r="BK94" cm="1">
        <f t="array" ref="BK94">INDEX(GMWSCEN!$A$2:$HJ$150,MATCH(1,(GMWSCEN!$HI$2:$HI$150=BK$3)*(GMWSCEN!$HJ$2:$HJ$150=BK$1),0),$B94-1973)</f>
        <v>97061</v>
      </c>
      <c r="BL94" cm="1">
        <f t="array" ref="BL94">INDEX(GMWSCEN!$A$2:$HJ$150,MATCH(1,(GMWSCEN!$HI$2:$HI$150=BL$3)*(GMWSCEN!$HJ$2:$HJ$150=BL$1),0),$B94-1973)</f>
        <v>335500</v>
      </c>
      <c r="BM94" cm="1">
        <f t="array" ref="BM94">INDEX(GMWSCEN!$A$2:$HJ$150,MATCH(1,(GMWSCEN!$HI$2:$HI$150=BM$3)*(GMWSCEN!$HJ$2:$HJ$150=BM$1),0),$B94-1973)</f>
        <v>288292</v>
      </c>
      <c r="BN94" cm="1">
        <f t="array" ref="BN94">INDEX(GMWSCEN!$A$2:$HJ$150,MATCH(1,(GMWSCEN!$HI$2:$HI$150=BN$3)*(GMWSCEN!$HJ$2:$HJ$150=BN$1),0),$B94-1973)</f>
        <v>406556.1</v>
      </c>
      <c r="BO94" cm="1">
        <f t="array" ref="BO94">INDEX(GMWSCEN!$A$2:$HJ$150,MATCH(1,(GMWSCEN!$HI$2:$HI$150=BO$3)*(GMWSCEN!$HJ$2:$HJ$150=BO$1),0),$B94-1973)</f>
        <v>68.896029999999996</v>
      </c>
      <c r="BP94" cm="1">
        <f t="array" ref="BP94">INDEX(GMWSCEN!$A$2:$HJ$150,MATCH(1,(GMWSCEN!$HI$2:$HI$150=BP$3)*(GMWSCEN!$HJ$2:$HJ$150=BP$1),0),$B94-1973)</f>
        <v>73.900000000000006</v>
      </c>
      <c r="BQ94" cm="1">
        <f t="array" ref="BQ94">INDEX(GMWSCEN!$A$2:$HJ$150,MATCH(1,(GMWSCEN!$HI$2:$HI$150=BQ$3)*(GMWSCEN!$HJ$2:$HJ$150=BQ$1),0),$B94-1973)</f>
        <v>4</v>
      </c>
      <c r="BR94" cm="1">
        <f t="array" ref="BR94">INDEX(GMWSCEN!$A$2:$HJ$150,MATCH(1,(GMWSCEN!$HI$2:$HI$150=BR$3)*(GMWSCEN!$HJ$2:$HJ$150=BR$1),0),$B94-1973)</f>
        <v>39051</v>
      </c>
      <c r="BS94" cm="1">
        <f t="array" ref="BS94">INDEX(GMWSCEN!$A$2:$HJ$150,MATCH(1,(GMWSCEN!$HI$2:$HI$150=BS$3)*(GMWSCEN!$HJ$2:$HJ$150=BS$1),0),$B94-1973)</f>
        <v>97.2</v>
      </c>
      <c r="BT94" cm="1">
        <f t="array" ref="BT94">INDEX(GMWSCEN!$A$2:$HJ$150,MATCH(1,(GMWSCEN!$HI$2:$HI$150=BT$3)*(GMWSCEN!$HJ$2:$HJ$150=BT$1),0),$B94-1973)</f>
        <v>31920</v>
      </c>
      <c r="BU94" cm="1">
        <f t="array" ref="BU94">INDEX(GMWSCEN!$A$2:$HJ$150,MATCH(1,(GMWSCEN!$HI$2:$HI$150=BU$3)*(GMWSCEN!$HJ$2:$HJ$150=BU$1),0),$B94-1973)</f>
        <v>5.2</v>
      </c>
      <c r="BV94" cm="1">
        <f t="array" ref="BV94">INDEX(GMWSCEN!$A$2:$HJ$150,MATCH(1,(GMWSCEN!$HI$2:$HI$150=BV$3)*(GMWSCEN!$HJ$2:$HJ$150=BV$1),0),$B94-1973)</f>
        <v>2.8823850000000002</v>
      </c>
      <c r="BY94">
        <f t="shared" si="77"/>
        <v>2001</v>
      </c>
    </row>
    <row r="95" spans="1:78">
      <c r="A95">
        <v>2002</v>
      </c>
      <c r="B95">
        <f t="shared" si="75"/>
        <v>2068</v>
      </c>
      <c r="C95" cm="1">
        <f t="array" ref="C95">INDEX(GMWSCEN!$A$2:$HJ$150,MATCH(1,(GMWSCEN!$HI$2:$HI$150=C$3)*(GMWSCEN!$HJ$2:$HJ$150=C$1),0),$B95-1973)</f>
        <v>419534</v>
      </c>
      <c r="D95" cm="1">
        <f t="array" ref="D95">INDEX(GMWSCEN!$A$2:$HJ$150,MATCH(1,(GMWSCEN!$HI$2:$HI$150=D$3)*(GMWSCEN!$HJ$2:$HJ$150=D$1),0),$B95-1973)</f>
        <v>-2715</v>
      </c>
      <c r="E95" cm="1">
        <f t="array" ref="E95">INDEX(GMWSCEN!$A$2:$HJ$150,MATCH(1,(GMWSCEN!$HI$2:$HI$150=E$3)*(GMWSCEN!$HJ$2:$HJ$150=E$1),0),$B95-1973)</f>
        <v>7984</v>
      </c>
      <c r="F95" cm="1">
        <f t="array" ref="F95">INDEX(GMWSCEN!$A$2:$HJ$150,MATCH(1,(GMWSCEN!$HI$2:$HI$150=F$3)*(GMWSCEN!$HJ$2:$HJ$150=F$1),0),$B95-1973)</f>
        <v>97177</v>
      </c>
      <c r="G95" cm="1">
        <f t="array" ref="G95">INDEX(GMWSCEN!$A$2:$HJ$150,MATCH(1,(GMWSCEN!$HI$2:$HI$150=G$3)*(GMWSCEN!$HJ$2:$HJ$150=G$1),0),$B95-1973)</f>
        <v>5269</v>
      </c>
      <c r="H95" cm="1">
        <f t="array" ref="H95">INDEX(GMWSCEN!$A$2:$HJ$150,MATCH(1,(GMWSCEN!$HI$2:$HI$150=H$3)*(GMWSCEN!$HJ$2:$HJ$150=H$1),0),$B95-1973)</f>
        <v>6724</v>
      </c>
      <c r="I95" cm="1">
        <f t="array" ref="I95">INDEX(GMWSCEN!$A$2:$HJ$150,MATCH(1,(GMWSCEN!$HI$2:$HI$150=I$3)*(GMWSCEN!$HJ$2:$HJ$150=I$1),0),$B95-1973)</f>
        <v>111885</v>
      </c>
      <c r="J95" cm="1">
        <f t="array" ref="J95">INDEX(GMWSCEN!$A$2:$HJ$150,MATCH(1,(GMWSCEN!$HI$2:$HI$150=J$3)*(GMWSCEN!$HJ$2:$HJ$150=J$1),0),$B95-1973)</f>
        <v>330600</v>
      </c>
      <c r="K95" cm="1">
        <f t="array" ref="K95">INDEX(GMWSCEN!$A$2:$HJ$150,MATCH(1,(GMWSCEN!$HI$2:$HI$150=K$3)*(GMWSCEN!$HJ$2:$HJ$150=K$1),0),$B95-1973)</f>
        <v>292432</v>
      </c>
      <c r="L95" cm="1">
        <f t="array" ref="L95">INDEX(GMWSCEN!$A$2:$HJ$150,MATCH(1,(GMWSCEN!$HI$2:$HI$150=L$3)*(GMWSCEN!$HJ$2:$HJ$150=L$1),0),$B95-1973)</f>
        <v>409142</v>
      </c>
      <c r="M95" cm="1">
        <f t="array" ref="M95">INDEX(GMWSCEN!$A$2:$HJ$150,MATCH(1,(GMWSCEN!$HI$2:$HI$150=M$3)*(GMWSCEN!$HJ$2:$HJ$150=M$1),0),$B95-1973)</f>
        <v>69.703999999999994</v>
      </c>
      <c r="N95" cm="1">
        <f t="array" ref="N95">INDEX(GMWSCEN!$A$2:$HJ$150,MATCH(1,(GMWSCEN!$HI$2:$HI$150=N$3)*(GMWSCEN!$HJ$2:$HJ$150=N$1),0),$B95-1973)</f>
        <v>73.866669999999999</v>
      </c>
      <c r="O95" cm="1">
        <f t="array" ref="O95">INDEX(GMWSCEN!$A$2:$HJ$150,MATCH(1,(GMWSCEN!$HI$2:$HI$150=O$3)*(GMWSCEN!$HJ$2:$HJ$150=O$1),0),$B95-1973)</f>
        <v>4</v>
      </c>
      <c r="P95" cm="1">
        <f t="array" ref="P95">INDEX(GMWSCEN!$A$2:$HJ$150,MATCH(1,(GMWSCEN!$HI$2:$HI$150=P$3)*(GMWSCEN!$HJ$2:$HJ$150=P$1),0),$B95-1973)</f>
        <v>39320</v>
      </c>
      <c r="Q95" cm="1">
        <f t="array" ref="Q95">INDEX(GMWSCEN!$A$2:$HJ$150,MATCH(1,(GMWSCEN!$HI$2:$HI$150=Q$3)*(GMWSCEN!$HJ$2:$HJ$150=Q$1),0),$B95-1973)</f>
        <v>97</v>
      </c>
      <c r="R95" cm="1">
        <f t="array" ref="R95">INDEX(GMWSCEN!$A$2:$HJ$150,MATCH(1,(GMWSCEN!$HI$2:$HI$150=R$3)*(GMWSCEN!$HJ$2:$HJ$150=R$1),0),$B95-1973)</f>
        <v>31630</v>
      </c>
      <c r="S95" cm="1">
        <f t="array" ref="S95">INDEX(GMWSCEN!$A$2:$HJ$150,MATCH(1,(GMWSCEN!$HI$2:$HI$150=S$3)*(GMWSCEN!$HJ$2:$HJ$150=S$1),0),$B95-1973)</f>
        <v>5.2</v>
      </c>
      <c r="T95" cm="1">
        <f t="array" ref="T95">INDEX(GMWSCEN!$A$2:$HJ$150,MATCH(1,(GMWSCEN!$HI$2:$HI$150=T$3)*(GMWSCEN!$HJ$2:$HJ$150=T$1),0),$B95-1973)</f>
        <v>2.5081630000000001</v>
      </c>
      <c r="U95" cm="1">
        <f t="array" ref="U95">INDEX(GMWSCEN!$A$2:$HJ$150,MATCH(1,(GMWSCEN!$HI$2:$HI$150=U$3)*(GMWSCEN!$HJ$2:$HJ$150=U$1),0),$B95-1973)</f>
        <v>419534</v>
      </c>
      <c r="V95" cm="1">
        <f t="array" ref="V95">INDEX(GMWSCEN!$A$2:$HJ$150,MATCH(1,(GMWSCEN!$HI$2:$HI$150=V$3)*(GMWSCEN!$HJ$2:$HJ$150=V$1),0),$B95-1973)</f>
        <v>-2715</v>
      </c>
      <c r="W95" cm="1">
        <f t="array" ref="W95">INDEX(GMWSCEN!$A$2:$HJ$150,MATCH(1,(GMWSCEN!$HI$2:$HI$150=W$3)*(GMWSCEN!$HJ$2:$HJ$150=W$1),0),$B95-1973)</f>
        <v>7984</v>
      </c>
      <c r="X95" cm="1">
        <f t="array" ref="X95">INDEX(GMWSCEN!$A$2:$HJ$150,MATCH(1,(GMWSCEN!$HI$2:$HI$150=X$3)*(GMWSCEN!$HJ$2:$HJ$150=X$1),0),$B95-1973)</f>
        <v>97177</v>
      </c>
      <c r="Y95" cm="1">
        <f t="array" ref="Y95">INDEX(GMWSCEN!$A$2:$HJ$150,MATCH(1,(GMWSCEN!$HI$2:$HI$150=Y$3)*(GMWSCEN!$HJ$2:$HJ$150=Y$1),0),$B95-1973)</f>
        <v>5269</v>
      </c>
      <c r="Z95" cm="1">
        <f t="array" ref="Z95">INDEX(GMWSCEN!$A$2:$HJ$150,MATCH(1,(GMWSCEN!$HI$2:$HI$150=Z$3)*(GMWSCEN!$HJ$2:$HJ$150=Z$1),0),$B95-1973)</f>
        <v>6724</v>
      </c>
      <c r="AA95" cm="1">
        <f t="array" ref="AA95">INDEX(GMWSCEN!$A$2:$HJ$150,MATCH(1,(GMWSCEN!$HI$2:$HI$150=AA$3)*(GMWSCEN!$HJ$2:$HJ$150=AA$1),0),$B95-1973)</f>
        <v>111885</v>
      </c>
      <c r="AB95" cm="1">
        <f t="array" ref="AB95">INDEX(GMWSCEN!$A$2:$HJ$150,MATCH(1,(GMWSCEN!$HI$2:$HI$150=AB$3)*(GMWSCEN!$HJ$2:$HJ$150=AB$1),0),$B95-1973)</f>
        <v>330600</v>
      </c>
      <c r="AC95" cm="1">
        <f t="array" ref="AC95">INDEX(GMWSCEN!$A$2:$HJ$150,MATCH(1,(GMWSCEN!$HI$2:$HI$150=AC$3)*(GMWSCEN!$HJ$2:$HJ$150=AC$1),0),$B95-1973)</f>
        <v>292432</v>
      </c>
      <c r="AD95" cm="1">
        <f t="array" ref="AD95">INDEX(GMWSCEN!$A$2:$HJ$150,MATCH(1,(GMWSCEN!$HI$2:$HI$150=AD$3)*(GMWSCEN!$HJ$2:$HJ$150=AD$1),0),$B95-1973)</f>
        <v>409142</v>
      </c>
      <c r="AE95" cm="1">
        <f t="array" ref="AE95">INDEX(GMWSCEN!$A$2:$HJ$150,MATCH(1,(GMWSCEN!$HI$2:$HI$150=AE$3)*(GMWSCEN!$HJ$2:$HJ$150=AE$1),0),$B95-1973)</f>
        <v>69.703999999999994</v>
      </c>
      <c r="AF95" cm="1">
        <f t="array" ref="AF95">INDEX(GMWSCEN!$A$2:$HJ$150,MATCH(1,(GMWSCEN!$HI$2:$HI$150=AF$3)*(GMWSCEN!$HJ$2:$HJ$150=AF$1),0),$B95-1973)</f>
        <v>73.866669999999999</v>
      </c>
      <c r="AG95" cm="1">
        <f t="array" ref="AG95">INDEX(GMWSCEN!$A$2:$HJ$150,MATCH(1,(GMWSCEN!$HI$2:$HI$150=AG$3)*(GMWSCEN!$HJ$2:$HJ$150=AG$1),0),$B95-1973)</f>
        <v>4</v>
      </c>
      <c r="AH95" cm="1">
        <f t="array" ref="AH95">INDEX(GMWSCEN!$A$2:$HJ$150,MATCH(1,(GMWSCEN!$HI$2:$HI$150=AH$3)*(GMWSCEN!$HJ$2:$HJ$150=AH$1),0),$B95-1973)</f>
        <v>39320</v>
      </c>
      <c r="AI95" cm="1">
        <f t="array" ref="AI95">INDEX(GMWSCEN!$A$2:$HJ$150,MATCH(1,(GMWSCEN!$HI$2:$HI$150=AI$3)*(GMWSCEN!$HJ$2:$HJ$150=AI$1),0),$B95-1973)</f>
        <v>97</v>
      </c>
      <c r="AJ95" cm="1">
        <f t="array" ref="AJ95">INDEX(GMWSCEN!$A$2:$HJ$150,MATCH(1,(GMWSCEN!$HI$2:$HI$150=AJ$3)*(GMWSCEN!$HJ$2:$HJ$150=AJ$1),0),$B95-1973)</f>
        <v>31630</v>
      </c>
      <c r="AK95" cm="1">
        <f t="array" ref="AK95">INDEX(GMWSCEN!$A$2:$HJ$150,MATCH(1,(GMWSCEN!$HI$2:$HI$150=AK$3)*(GMWSCEN!$HJ$2:$HJ$150=AK$1),0),$B95-1973)</f>
        <v>5.2</v>
      </c>
      <c r="AL95" cm="1">
        <f t="array" ref="AL95">INDEX(GMWSCEN!$A$2:$HJ$150,MATCH(1,(GMWSCEN!$HI$2:$HI$150=AL$3)*(GMWSCEN!$HJ$2:$HJ$150=AL$1),0),$B95-1973)</f>
        <v>2.5081630000000001</v>
      </c>
      <c r="AM95" cm="1">
        <f t="array" ref="AM95">INDEX(GMWSCEN!$A$2:$HJ$150,MATCH(1,(GMWSCEN!$HI$2:$HI$150=AM$3)*(GMWSCEN!$HJ$2:$HJ$150=AM$1),0),$B95-1973)</f>
        <v>419534</v>
      </c>
      <c r="AN95" cm="1">
        <f t="array" ref="AN95">INDEX(GMWSCEN!$A$2:$HJ$150,MATCH(1,(GMWSCEN!$HI$2:$HI$150=AN$3)*(GMWSCEN!$HJ$2:$HJ$150=AN$1),0),$B95-1973)</f>
        <v>-2715</v>
      </c>
      <c r="AO95" cm="1">
        <f t="array" ref="AO95">INDEX(GMWSCEN!$A$2:$HJ$150,MATCH(1,(GMWSCEN!$HI$2:$HI$150=AO$3)*(GMWSCEN!$HJ$2:$HJ$150=AO$1),0),$B95-1973)</f>
        <v>7984</v>
      </c>
      <c r="AP95" cm="1">
        <f t="array" ref="AP95">INDEX(GMWSCEN!$A$2:$HJ$150,MATCH(1,(GMWSCEN!$HI$2:$HI$150=AP$3)*(GMWSCEN!$HJ$2:$HJ$150=AP$1),0),$B95-1973)</f>
        <v>97177</v>
      </c>
      <c r="AQ95" cm="1">
        <f t="array" ref="AQ95">INDEX(GMWSCEN!$A$2:$HJ$150,MATCH(1,(GMWSCEN!$HI$2:$HI$150=AQ$3)*(GMWSCEN!$HJ$2:$HJ$150=AQ$1),0),$B95-1973)</f>
        <v>5269</v>
      </c>
      <c r="AR95" cm="1">
        <f t="array" ref="AR95">INDEX(GMWSCEN!$A$2:$HJ$150,MATCH(1,(GMWSCEN!$HI$2:$HI$150=AR$3)*(GMWSCEN!$HJ$2:$HJ$150=AR$1),0),$B95-1973)</f>
        <v>6724</v>
      </c>
      <c r="AS95" cm="1">
        <f t="array" ref="AS95">INDEX(GMWSCEN!$A$2:$HJ$150,MATCH(1,(GMWSCEN!$HI$2:$HI$150=AS$3)*(GMWSCEN!$HJ$2:$HJ$150=AS$1),0),$B95-1973)</f>
        <v>111885</v>
      </c>
      <c r="AT95" cm="1">
        <f t="array" ref="AT95">INDEX(GMWSCEN!$A$2:$HJ$150,MATCH(1,(GMWSCEN!$HI$2:$HI$150=AT$3)*(GMWSCEN!$HJ$2:$HJ$150=AT$1),0),$B95-1973)</f>
        <v>330600</v>
      </c>
      <c r="AU95" cm="1">
        <f t="array" ref="AU95">INDEX(GMWSCEN!$A$2:$HJ$150,MATCH(1,(GMWSCEN!$HI$2:$HI$150=AU$3)*(GMWSCEN!$HJ$2:$HJ$150=AU$1),0),$B95-1973)</f>
        <v>292432</v>
      </c>
      <c r="AV95" cm="1">
        <f t="array" ref="AV95">INDEX(GMWSCEN!$A$2:$HJ$150,MATCH(1,(GMWSCEN!$HI$2:$HI$150=AV$3)*(GMWSCEN!$HJ$2:$HJ$150=AV$1),0),$B95-1973)</f>
        <v>409142</v>
      </c>
      <c r="AW95" cm="1">
        <f t="array" ref="AW95">INDEX(GMWSCEN!$A$2:$HJ$150,MATCH(1,(GMWSCEN!$HI$2:$HI$150=AW$3)*(GMWSCEN!$HJ$2:$HJ$150=AW$1),0),$B95-1973)</f>
        <v>69.703999999999994</v>
      </c>
      <c r="AX95" cm="1">
        <f t="array" ref="AX95">INDEX(GMWSCEN!$A$2:$HJ$150,MATCH(1,(GMWSCEN!$HI$2:$HI$150=AX$3)*(GMWSCEN!$HJ$2:$HJ$150=AX$1),0),$B95-1973)</f>
        <v>73.866669999999999</v>
      </c>
      <c r="AY95" cm="1">
        <f t="array" ref="AY95">INDEX(GMWSCEN!$A$2:$HJ$150,MATCH(1,(GMWSCEN!$HI$2:$HI$150=AY$3)*(GMWSCEN!$HJ$2:$HJ$150=AY$1),0),$B95-1973)</f>
        <v>4</v>
      </c>
      <c r="AZ95" cm="1">
        <f t="array" ref="AZ95">INDEX(GMWSCEN!$A$2:$HJ$150,MATCH(1,(GMWSCEN!$HI$2:$HI$150=AZ$3)*(GMWSCEN!$HJ$2:$HJ$150=AZ$1),0),$B95-1973)</f>
        <v>39320</v>
      </c>
      <c r="BA95" cm="1">
        <f t="array" ref="BA95">INDEX(GMWSCEN!$A$2:$HJ$150,MATCH(1,(GMWSCEN!$HI$2:$HI$150=BA$3)*(GMWSCEN!$HJ$2:$HJ$150=BA$1),0),$B95-1973)</f>
        <v>97</v>
      </c>
      <c r="BB95" cm="1">
        <f t="array" ref="BB95">INDEX(GMWSCEN!$A$2:$HJ$150,MATCH(1,(GMWSCEN!$HI$2:$HI$150=BB$3)*(GMWSCEN!$HJ$2:$HJ$150=BB$1),0),$B95-1973)</f>
        <v>31630</v>
      </c>
      <c r="BC95" cm="1">
        <f t="array" ref="BC95">INDEX(GMWSCEN!$A$2:$HJ$150,MATCH(1,(GMWSCEN!$HI$2:$HI$150=BC$3)*(GMWSCEN!$HJ$2:$HJ$150=BC$1),0),$B95-1973)</f>
        <v>5.2</v>
      </c>
      <c r="BD95" cm="1">
        <f t="array" ref="BD95">INDEX(GMWSCEN!$A$2:$HJ$150,MATCH(1,(GMWSCEN!$HI$2:$HI$150=BD$3)*(GMWSCEN!$HJ$2:$HJ$150=BD$1),0),$B95-1973)</f>
        <v>2.5081630000000001</v>
      </c>
      <c r="BE95" cm="1">
        <f t="array" ref="BE95">INDEX(GMWSCEN!$A$2:$HJ$150,MATCH(1,(GMWSCEN!$HI$2:$HI$150=BE$3)*(GMWSCEN!$HJ$2:$HJ$150=BE$1),0),$B95-1973)</f>
        <v>419534</v>
      </c>
      <c r="BF95" cm="1">
        <f t="array" ref="BF95">INDEX(GMWSCEN!$A$2:$HJ$150,MATCH(1,(GMWSCEN!$HI$2:$HI$150=BF$3)*(GMWSCEN!$HJ$2:$HJ$150=BF$1),0),$B95-1973)</f>
        <v>-2715</v>
      </c>
      <c r="BG95" cm="1">
        <f t="array" ref="BG95">INDEX(GMWSCEN!$A$2:$HJ$150,MATCH(1,(GMWSCEN!$HI$2:$HI$150=BG$3)*(GMWSCEN!$HJ$2:$HJ$150=BG$1),0),$B95-1973)</f>
        <v>7984</v>
      </c>
      <c r="BH95" cm="1">
        <f t="array" ref="BH95">INDEX(GMWSCEN!$A$2:$HJ$150,MATCH(1,(GMWSCEN!$HI$2:$HI$150=BH$3)*(GMWSCEN!$HJ$2:$HJ$150=BH$1),0),$B95-1973)</f>
        <v>97177</v>
      </c>
      <c r="BI95" cm="1">
        <f t="array" ref="BI95">INDEX(GMWSCEN!$A$2:$HJ$150,MATCH(1,(GMWSCEN!$HI$2:$HI$150=BI$3)*(GMWSCEN!$HJ$2:$HJ$150=BI$1),0),$B95-1973)</f>
        <v>5269</v>
      </c>
      <c r="BJ95" cm="1">
        <f t="array" ref="BJ95">INDEX(GMWSCEN!$A$2:$HJ$150,MATCH(1,(GMWSCEN!$HI$2:$HI$150=BJ$3)*(GMWSCEN!$HJ$2:$HJ$150=BJ$1),0),$B95-1973)</f>
        <v>6724</v>
      </c>
      <c r="BK95" cm="1">
        <f t="array" ref="BK95">INDEX(GMWSCEN!$A$2:$HJ$150,MATCH(1,(GMWSCEN!$HI$2:$HI$150=BK$3)*(GMWSCEN!$HJ$2:$HJ$150=BK$1),0),$B95-1973)</f>
        <v>111885</v>
      </c>
      <c r="BL95" cm="1">
        <f t="array" ref="BL95">INDEX(GMWSCEN!$A$2:$HJ$150,MATCH(1,(GMWSCEN!$HI$2:$HI$150=BL$3)*(GMWSCEN!$HJ$2:$HJ$150=BL$1),0),$B95-1973)</f>
        <v>330600</v>
      </c>
      <c r="BM95" cm="1">
        <f t="array" ref="BM95">INDEX(GMWSCEN!$A$2:$HJ$150,MATCH(1,(GMWSCEN!$HI$2:$HI$150=BM$3)*(GMWSCEN!$HJ$2:$HJ$150=BM$1),0),$B95-1973)</f>
        <v>292432</v>
      </c>
      <c r="BN95" cm="1">
        <f t="array" ref="BN95">INDEX(GMWSCEN!$A$2:$HJ$150,MATCH(1,(GMWSCEN!$HI$2:$HI$150=BN$3)*(GMWSCEN!$HJ$2:$HJ$150=BN$1),0),$B95-1973)</f>
        <v>409142</v>
      </c>
      <c r="BO95" cm="1">
        <f t="array" ref="BO95">INDEX(GMWSCEN!$A$2:$HJ$150,MATCH(1,(GMWSCEN!$HI$2:$HI$150=BO$3)*(GMWSCEN!$HJ$2:$HJ$150=BO$1),0),$B95-1973)</f>
        <v>69.703999999999994</v>
      </c>
      <c r="BP95" cm="1">
        <f t="array" ref="BP95">INDEX(GMWSCEN!$A$2:$HJ$150,MATCH(1,(GMWSCEN!$HI$2:$HI$150=BP$3)*(GMWSCEN!$HJ$2:$HJ$150=BP$1),0),$B95-1973)</f>
        <v>73.866669999999999</v>
      </c>
      <c r="BQ95" cm="1">
        <f t="array" ref="BQ95">INDEX(GMWSCEN!$A$2:$HJ$150,MATCH(1,(GMWSCEN!$HI$2:$HI$150=BQ$3)*(GMWSCEN!$HJ$2:$HJ$150=BQ$1),0),$B95-1973)</f>
        <v>4</v>
      </c>
      <c r="BR95" cm="1">
        <f t="array" ref="BR95">INDEX(GMWSCEN!$A$2:$HJ$150,MATCH(1,(GMWSCEN!$HI$2:$HI$150=BR$3)*(GMWSCEN!$HJ$2:$HJ$150=BR$1),0),$B95-1973)</f>
        <v>39320</v>
      </c>
      <c r="BS95" cm="1">
        <f t="array" ref="BS95">INDEX(GMWSCEN!$A$2:$HJ$150,MATCH(1,(GMWSCEN!$HI$2:$HI$150=BS$3)*(GMWSCEN!$HJ$2:$HJ$150=BS$1),0),$B95-1973)</f>
        <v>97</v>
      </c>
      <c r="BT95" cm="1">
        <f t="array" ref="BT95">INDEX(GMWSCEN!$A$2:$HJ$150,MATCH(1,(GMWSCEN!$HI$2:$HI$150=BT$3)*(GMWSCEN!$HJ$2:$HJ$150=BT$1),0),$B95-1973)</f>
        <v>31630</v>
      </c>
      <c r="BU95" cm="1">
        <f t="array" ref="BU95">INDEX(GMWSCEN!$A$2:$HJ$150,MATCH(1,(GMWSCEN!$HI$2:$HI$150=BU$3)*(GMWSCEN!$HJ$2:$HJ$150=BU$1),0),$B95-1973)</f>
        <v>5.2</v>
      </c>
      <c r="BV95" cm="1">
        <f t="array" ref="BV95">INDEX(GMWSCEN!$A$2:$HJ$150,MATCH(1,(GMWSCEN!$HI$2:$HI$150=BV$3)*(GMWSCEN!$HJ$2:$HJ$150=BV$1),0),$B95-1973)</f>
        <v>2.5081630000000001</v>
      </c>
      <c r="BY95">
        <f t="shared" si="77"/>
        <v>2001</v>
      </c>
      <c r="BZ95" t="str">
        <f t="shared" ref="BZ95" si="82">BY95&amp;"01"</f>
        <v>200101</v>
      </c>
    </row>
    <row r="96" spans="1:78">
      <c r="B96">
        <f t="shared" si="75"/>
        <v>2069</v>
      </c>
      <c r="C96" cm="1">
        <f t="array" ref="C96">INDEX(GMWSCEN!$A$2:$HJ$150,MATCH(1,(GMWSCEN!$HI$2:$HI$150=C$3)*(GMWSCEN!$HJ$2:$HJ$150=C$1),0),$B96-1973)</f>
        <v>421587</v>
      </c>
      <c r="D96" cm="1">
        <f t="array" ref="D96">INDEX(GMWSCEN!$A$2:$HJ$150,MATCH(1,(GMWSCEN!$HI$2:$HI$150=D$3)*(GMWSCEN!$HJ$2:$HJ$150=D$1),0),$B96-1973)</f>
        <v>9361</v>
      </c>
      <c r="E96" cm="1">
        <f t="array" ref="E96">INDEX(GMWSCEN!$A$2:$HJ$150,MATCH(1,(GMWSCEN!$HI$2:$HI$150=E$3)*(GMWSCEN!$HJ$2:$HJ$150=E$1),0),$B96-1973)</f>
        <v>-7913</v>
      </c>
      <c r="F96" cm="1">
        <f t="array" ref="F96">INDEX(GMWSCEN!$A$2:$HJ$150,MATCH(1,(GMWSCEN!$HI$2:$HI$150=F$3)*(GMWSCEN!$HJ$2:$HJ$150=F$1),0),$B96-1973)</f>
        <v>100920</v>
      </c>
      <c r="G96" cm="1">
        <f t="array" ref="G96">INDEX(GMWSCEN!$A$2:$HJ$150,MATCH(1,(GMWSCEN!$HI$2:$HI$150=G$3)*(GMWSCEN!$HJ$2:$HJ$150=G$1),0),$B96-1973)</f>
        <v>1448</v>
      </c>
      <c r="H96" cm="1">
        <f t="array" ref="H96">INDEX(GMWSCEN!$A$2:$HJ$150,MATCH(1,(GMWSCEN!$HI$2:$HI$150=H$3)*(GMWSCEN!$HJ$2:$HJ$150=H$1),0),$B96-1973)</f>
        <v>6794</v>
      </c>
      <c r="I96" cm="1">
        <f t="array" ref="I96">INDEX(GMWSCEN!$A$2:$HJ$150,MATCH(1,(GMWSCEN!$HI$2:$HI$150=I$3)*(GMWSCEN!$HJ$2:$HJ$150=I$1),0),$B96-1973)</f>
        <v>99801</v>
      </c>
      <c r="J96" cm="1">
        <f t="array" ref="J96">INDEX(GMWSCEN!$A$2:$HJ$150,MATCH(1,(GMWSCEN!$HI$2:$HI$150=J$3)*(GMWSCEN!$HJ$2:$HJ$150=J$1),0),$B96-1973)</f>
        <v>339100</v>
      </c>
      <c r="K96" cm="1">
        <f t="array" ref="K96">INDEX(GMWSCEN!$A$2:$HJ$150,MATCH(1,(GMWSCEN!$HI$2:$HI$150=K$3)*(GMWSCEN!$HJ$2:$HJ$150=K$1),0),$B96-1973)</f>
        <v>295747</v>
      </c>
      <c r="L96" cm="1">
        <f t="array" ref="L96">INDEX(GMWSCEN!$A$2:$HJ$150,MATCH(1,(GMWSCEN!$HI$2:$HI$150=L$3)*(GMWSCEN!$HJ$2:$HJ$150=L$1),0),$B96-1973)</f>
        <v>410328.9</v>
      </c>
      <c r="M96" cm="1">
        <f t="array" ref="M96">INDEX(GMWSCEN!$A$2:$HJ$150,MATCH(1,(GMWSCEN!$HI$2:$HI$150=M$3)*(GMWSCEN!$HJ$2:$HJ$150=M$1),0),$B96-1973)</f>
        <v>70.150880000000001</v>
      </c>
      <c r="N96" cm="1">
        <f t="array" ref="N96">INDEX(GMWSCEN!$A$2:$HJ$150,MATCH(1,(GMWSCEN!$HI$2:$HI$150=N$3)*(GMWSCEN!$HJ$2:$HJ$150=N$1),0),$B96-1973)</f>
        <v>74.533330000000007</v>
      </c>
      <c r="O96" cm="1">
        <f t="array" ref="O96">INDEX(GMWSCEN!$A$2:$HJ$150,MATCH(1,(GMWSCEN!$HI$2:$HI$150=O$3)*(GMWSCEN!$HJ$2:$HJ$150=O$1),0),$B96-1973)</f>
        <v>4</v>
      </c>
      <c r="P96" cm="1">
        <f t="array" ref="P96">INDEX(GMWSCEN!$A$2:$HJ$150,MATCH(1,(GMWSCEN!$HI$2:$HI$150=P$3)*(GMWSCEN!$HJ$2:$HJ$150=P$1),0),$B96-1973)</f>
        <v>38985</v>
      </c>
      <c r="Q96" cm="1">
        <f t="array" ref="Q96">INDEX(GMWSCEN!$A$2:$HJ$150,MATCH(1,(GMWSCEN!$HI$2:$HI$150=Q$3)*(GMWSCEN!$HJ$2:$HJ$150=Q$1),0),$B96-1973)</f>
        <v>96.4</v>
      </c>
      <c r="R96" cm="1">
        <f t="array" ref="R96">INDEX(GMWSCEN!$A$2:$HJ$150,MATCH(1,(GMWSCEN!$HI$2:$HI$150=R$3)*(GMWSCEN!$HJ$2:$HJ$150=R$1),0),$B96-1973)</f>
        <v>31411</v>
      </c>
      <c r="S96" cm="1">
        <f t="array" ref="S96">INDEX(GMWSCEN!$A$2:$HJ$150,MATCH(1,(GMWSCEN!$HI$2:$HI$150=S$3)*(GMWSCEN!$HJ$2:$HJ$150=S$1),0),$B96-1973)</f>
        <v>5.2</v>
      </c>
      <c r="T96" cm="1">
        <f t="array" ref="T96">INDEX(GMWSCEN!$A$2:$HJ$150,MATCH(1,(GMWSCEN!$HI$2:$HI$150=T$3)*(GMWSCEN!$HJ$2:$HJ$150=T$1),0),$B96-1973)</f>
        <v>2.706718</v>
      </c>
      <c r="U96" cm="1">
        <f t="array" ref="U96">INDEX(GMWSCEN!$A$2:$HJ$150,MATCH(1,(GMWSCEN!$HI$2:$HI$150=U$3)*(GMWSCEN!$HJ$2:$HJ$150=U$1),0),$B96-1973)</f>
        <v>421587</v>
      </c>
      <c r="V96" cm="1">
        <f t="array" ref="V96">INDEX(GMWSCEN!$A$2:$HJ$150,MATCH(1,(GMWSCEN!$HI$2:$HI$150=V$3)*(GMWSCEN!$HJ$2:$HJ$150=V$1),0),$B96-1973)</f>
        <v>9361</v>
      </c>
      <c r="W96" cm="1">
        <f t="array" ref="W96">INDEX(GMWSCEN!$A$2:$HJ$150,MATCH(1,(GMWSCEN!$HI$2:$HI$150=W$3)*(GMWSCEN!$HJ$2:$HJ$150=W$1),0),$B96-1973)</f>
        <v>-7913</v>
      </c>
      <c r="X96" cm="1">
        <f t="array" ref="X96">INDEX(GMWSCEN!$A$2:$HJ$150,MATCH(1,(GMWSCEN!$HI$2:$HI$150=X$3)*(GMWSCEN!$HJ$2:$HJ$150=X$1),0),$B96-1973)</f>
        <v>100920</v>
      </c>
      <c r="Y96" cm="1">
        <f t="array" ref="Y96">INDEX(GMWSCEN!$A$2:$HJ$150,MATCH(1,(GMWSCEN!$HI$2:$HI$150=Y$3)*(GMWSCEN!$HJ$2:$HJ$150=Y$1),0),$B96-1973)</f>
        <v>1448</v>
      </c>
      <c r="Z96" cm="1">
        <f t="array" ref="Z96">INDEX(GMWSCEN!$A$2:$HJ$150,MATCH(1,(GMWSCEN!$HI$2:$HI$150=Z$3)*(GMWSCEN!$HJ$2:$HJ$150=Z$1),0),$B96-1973)</f>
        <v>6794</v>
      </c>
      <c r="AA96" cm="1">
        <f t="array" ref="AA96">INDEX(GMWSCEN!$A$2:$HJ$150,MATCH(1,(GMWSCEN!$HI$2:$HI$150=AA$3)*(GMWSCEN!$HJ$2:$HJ$150=AA$1),0),$B96-1973)</f>
        <v>99801</v>
      </c>
      <c r="AB96" cm="1">
        <f t="array" ref="AB96">INDEX(GMWSCEN!$A$2:$HJ$150,MATCH(1,(GMWSCEN!$HI$2:$HI$150=AB$3)*(GMWSCEN!$HJ$2:$HJ$150=AB$1),0),$B96-1973)</f>
        <v>339100</v>
      </c>
      <c r="AC96" cm="1">
        <f t="array" ref="AC96">INDEX(GMWSCEN!$A$2:$HJ$150,MATCH(1,(GMWSCEN!$HI$2:$HI$150=AC$3)*(GMWSCEN!$HJ$2:$HJ$150=AC$1),0),$B96-1973)</f>
        <v>295747</v>
      </c>
      <c r="AD96" cm="1">
        <f t="array" ref="AD96">INDEX(GMWSCEN!$A$2:$HJ$150,MATCH(1,(GMWSCEN!$HI$2:$HI$150=AD$3)*(GMWSCEN!$HJ$2:$HJ$150=AD$1),0),$B96-1973)</f>
        <v>410328.9</v>
      </c>
      <c r="AE96" cm="1">
        <f t="array" ref="AE96">INDEX(GMWSCEN!$A$2:$HJ$150,MATCH(1,(GMWSCEN!$HI$2:$HI$150=AE$3)*(GMWSCEN!$HJ$2:$HJ$150=AE$1),0),$B96-1973)</f>
        <v>70.150880000000001</v>
      </c>
      <c r="AF96" cm="1">
        <f t="array" ref="AF96">INDEX(GMWSCEN!$A$2:$HJ$150,MATCH(1,(GMWSCEN!$HI$2:$HI$150=AF$3)*(GMWSCEN!$HJ$2:$HJ$150=AF$1),0),$B96-1973)</f>
        <v>74.533330000000007</v>
      </c>
      <c r="AG96" cm="1">
        <f t="array" ref="AG96">INDEX(GMWSCEN!$A$2:$HJ$150,MATCH(1,(GMWSCEN!$HI$2:$HI$150=AG$3)*(GMWSCEN!$HJ$2:$HJ$150=AG$1),0),$B96-1973)</f>
        <v>4</v>
      </c>
      <c r="AH96" cm="1">
        <f t="array" ref="AH96">INDEX(GMWSCEN!$A$2:$HJ$150,MATCH(1,(GMWSCEN!$HI$2:$HI$150=AH$3)*(GMWSCEN!$HJ$2:$HJ$150=AH$1),0),$B96-1973)</f>
        <v>38985</v>
      </c>
      <c r="AI96" cm="1">
        <f t="array" ref="AI96">INDEX(GMWSCEN!$A$2:$HJ$150,MATCH(1,(GMWSCEN!$HI$2:$HI$150=AI$3)*(GMWSCEN!$HJ$2:$HJ$150=AI$1),0),$B96-1973)</f>
        <v>96.4</v>
      </c>
      <c r="AJ96" cm="1">
        <f t="array" ref="AJ96">INDEX(GMWSCEN!$A$2:$HJ$150,MATCH(1,(GMWSCEN!$HI$2:$HI$150=AJ$3)*(GMWSCEN!$HJ$2:$HJ$150=AJ$1),0),$B96-1973)</f>
        <v>31411</v>
      </c>
      <c r="AK96" cm="1">
        <f t="array" ref="AK96">INDEX(GMWSCEN!$A$2:$HJ$150,MATCH(1,(GMWSCEN!$HI$2:$HI$150=AK$3)*(GMWSCEN!$HJ$2:$HJ$150=AK$1),0),$B96-1973)</f>
        <v>5.2</v>
      </c>
      <c r="AL96" cm="1">
        <f t="array" ref="AL96">INDEX(GMWSCEN!$A$2:$HJ$150,MATCH(1,(GMWSCEN!$HI$2:$HI$150=AL$3)*(GMWSCEN!$HJ$2:$HJ$150=AL$1),0),$B96-1973)</f>
        <v>2.706718</v>
      </c>
      <c r="AM96" cm="1">
        <f t="array" ref="AM96">INDEX(GMWSCEN!$A$2:$HJ$150,MATCH(1,(GMWSCEN!$HI$2:$HI$150=AM$3)*(GMWSCEN!$HJ$2:$HJ$150=AM$1),0),$B96-1973)</f>
        <v>421587</v>
      </c>
      <c r="AN96" cm="1">
        <f t="array" ref="AN96">INDEX(GMWSCEN!$A$2:$HJ$150,MATCH(1,(GMWSCEN!$HI$2:$HI$150=AN$3)*(GMWSCEN!$HJ$2:$HJ$150=AN$1),0),$B96-1973)</f>
        <v>9361</v>
      </c>
      <c r="AO96" cm="1">
        <f t="array" ref="AO96">INDEX(GMWSCEN!$A$2:$HJ$150,MATCH(1,(GMWSCEN!$HI$2:$HI$150=AO$3)*(GMWSCEN!$HJ$2:$HJ$150=AO$1),0),$B96-1973)</f>
        <v>-7913</v>
      </c>
      <c r="AP96" cm="1">
        <f t="array" ref="AP96">INDEX(GMWSCEN!$A$2:$HJ$150,MATCH(1,(GMWSCEN!$HI$2:$HI$150=AP$3)*(GMWSCEN!$HJ$2:$HJ$150=AP$1),0),$B96-1973)</f>
        <v>100920</v>
      </c>
      <c r="AQ96" cm="1">
        <f t="array" ref="AQ96">INDEX(GMWSCEN!$A$2:$HJ$150,MATCH(1,(GMWSCEN!$HI$2:$HI$150=AQ$3)*(GMWSCEN!$HJ$2:$HJ$150=AQ$1),0),$B96-1973)</f>
        <v>1448</v>
      </c>
      <c r="AR96" cm="1">
        <f t="array" ref="AR96">INDEX(GMWSCEN!$A$2:$HJ$150,MATCH(1,(GMWSCEN!$HI$2:$HI$150=AR$3)*(GMWSCEN!$HJ$2:$HJ$150=AR$1),0),$B96-1973)</f>
        <v>6794</v>
      </c>
      <c r="AS96" cm="1">
        <f t="array" ref="AS96">INDEX(GMWSCEN!$A$2:$HJ$150,MATCH(1,(GMWSCEN!$HI$2:$HI$150=AS$3)*(GMWSCEN!$HJ$2:$HJ$150=AS$1),0),$B96-1973)</f>
        <v>99801</v>
      </c>
      <c r="AT96" cm="1">
        <f t="array" ref="AT96">INDEX(GMWSCEN!$A$2:$HJ$150,MATCH(1,(GMWSCEN!$HI$2:$HI$150=AT$3)*(GMWSCEN!$HJ$2:$HJ$150=AT$1),0),$B96-1973)</f>
        <v>339100</v>
      </c>
      <c r="AU96" cm="1">
        <f t="array" ref="AU96">INDEX(GMWSCEN!$A$2:$HJ$150,MATCH(1,(GMWSCEN!$HI$2:$HI$150=AU$3)*(GMWSCEN!$HJ$2:$HJ$150=AU$1),0),$B96-1973)</f>
        <v>295747</v>
      </c>
      <c r="AV96" cm="1">
        <f t="array" ref="AV96">INDEX(GMWSCEN!$A$2:$HJ$150,MATCH(1,(GMWSCEN!$HI$2:$HI$150=AV$3)*(GMWSCEN!$HJ$2:$HJ$150=AV$1),0),$B96-1973)</f>
        <v>410328.9</v>
      </c>
      <c r="AW96" cm="1">
        <f t="array" ref="AW96">INDEX(GMWSCEN!$A$2:$HJ$150,MATCH(1,(GMWSCEN!$HI$2:$HI$150=AW$3)*(GMWSCEN!$HJ$2:$HJ$150=AW$1),0),$B96-1973)</f>
        <v>70.150880000000001</v>
      </c>
      <c r="AX96" cm="1">
        <f t="array" ref="AX96">INDEX(GMWSCEN!$A$2:$HJ$150,MATCH(1,(GMWSCEN!$HI$2:$HI$150=AX$3)*(GMWSCEN!$HJ$2:$HJ$150=AX$1),0),$B96-1973)</f>
        <v>74.533330000000007</v>
      </c>
      <c r="AY96" cm="1">
        <f t="array" ref="AY96">INDEX(GMWSCEN!$A$2:$HJ$150,MATCH(1,(GMWSCEN!$HI$2:$HI$150=AY$3)*(GMWSCEN!$HJ$2:$HJ$150=AY$1),0),$B96-1973)</f>
        <v>4</v>
      </c>
      <c r="AZ96" cm="1">
        <f t="array" ref="AZ96">INDEX(GMWSCEN!$A$2:$HJ$150,MATCH(1,(GMWSCEN!$HI$2:$HI$150=AZ$3)*(GMWSCEN!$HJ$2:$HJ$150=AZ$1),0),$B96-1973)</f>
        <v>38985</v>
      </c>
      <c r="BA96" cm="1">
        <f t="array" ref="BA96">INDEX(GMWSCEN!$A$2:$HJ$150,MATCH(1,(GMWSCEN!$HI$2:$HI$150=BA$3)*(GMWSCEN!$HJ$2:$HJ$150=BA$1),0),$B96-1973)</f>
        <v>96.4</v>
      </c>
      <c r="BB96" cm="1">
        <f t="array" ref="BB96">INDEX(GMWSCEN!$A$2:$HJ$150,MATCH(1,(GMWSCEN!$HI$2:$HI$150=BB$3)*(GMWSCEN!$HJ$2:$HJ$150=BB$1),0),$B96-1973)</f>
        <v>31411</v>
      </c>
      <c r="BC96" cm="1">
        <f t="array" ref="BC96">INDEX(GMWSCEN!$A$2:$HJ$150,MATCH(1,(GMWSCEN!$HI$2:$HI$150=BC$3)*(GMWSCEN!$HJ$2:$HJ$150=BC$1),0),$B96-1973)</f>
        <v>5.2</v>
      </c>
      <c r="BD96" cm="1">
        <f t="array" ref="BD96">INDEX(GMWSCEN!$A$2:$HJ$150,MATCH(1,(GMWSCEN!$HI$2:$HI$150=BD$3)*(GMWSCEN!$HJ$2:$HJ$150=BD$1),0),$B96-1973)</f>
        <v>2.706718</v>
      </c>
      <c r="BE96" cm="1">
        <f t="array" ref="BE96">INDEX(GMWSCEN!$A$2:$HJ$150,MATCH(1,(GMWSCEN!$HI$2:$HI$150=BE$3)*(GMWSCEN!$HJ$2:$HJ$150=BE$1),0),$B96-1973)</f>
        <v>421587</v>
      </c>
      <c r="BF96" cm="1">
        <f t="array" ref="BF96">INDEX(GMWSCEN!$A$2:$HJ$150,MATCH(1,(GMWSCEN!$HI$2:$HI$150=BF$3)*(GMWSCEN!$HJ$2:$HJ$150=BF$1),0),$B96-1973)</f>
        <v>9361</v>
      </c>
      <c r="BG96" cm="1">
        <f t="array" ref="BG96">INDEX(GMWSCEN!$A$2:$HJ$150,MATCH(1,(GMWSCEN!$HI$2:$HI$150=BG$3)*(GMWSCEN!$HJ$2:$HJ$150=BG$1),0),$B96-1973)</f>
        <v>-7913</v>
      </c>
      <c r="BH96" cm="1">
        <f t="array" ref="BH96">INDEX(GMWSCEN!$A$2:$HJ$150,MATCH(1,(GMWSCEN!$HI$2:$HI$150=BH$3)*(GMWSCEN!$HJ$2:$HJ$150=BH$1),0),$B96-1973)</f>
        <v>100920</v>
      </c>
      <c r="BI96" cm="1">
        <f t="array" ref="BI96">INDEX(GMWSCEN!$A$2:$HJ$150,MATCH(1,(GMWSCEN!$HI$2:$HI$150=BI$3)*(GMWSCEN!$HJ$2:$HJ$150=BI$1),0),$B96-1973)</f>
        <v>1448</v>
      </c>
      <c r="BJ96" cm="1">
        <f t="array" ref="BJ96">INDEX(GMWSCEN!$A$2:$HJ$150,MATCH(1,(GMWSCEN!$HI$2:$HI$150=BJ$3)*(GMWSCEN!$HJ$2:$HJ$150=BJ$1),0),$B96-1973)</f>
        <v>6794</v>
      </c>
      <c r="BK96" cm="1">
        <f t="array" ref="BK96">INDEX(GMWSCEN!$A$2:$HJ$150,MATCH(1,(GMWSCEN!$HI$2:$HI$150=BK$3)*(GMWSCEN!$HJ$2:$HJ$150=BK$1),0),$B96-1973)</f>
        <v>99801</v>
      </c>
      <c r="BL96" cm="1">
        <f t="array" ref="BL96">INDEX(GMWSCEN!$A$2:$HJ$150,MATCH(1,(GMWSCEN!$HI$2:$HI$150=BL$3)*(GMWSCEN!$HJ$2:$HJ$150=BL$1),0),$B96-1973)</f>
        <v>339100</v>
      </c>
      <c r="BM96" cm="1">
        <f t="array" ref="BM96">INDEX(GMWSCEN!$A$2:$HJ$150,MATCH(1,(GMWSCEN!$HI$2:$HI$150=BM$3)*(GMWSCEN!$HJ$2:$HJ$150=BM$1),0),$B96-1973)</f>
        <v>295747</v>
      </c>
      <c r="BN96" cm="1">
        <f t="array" ref="BN96">INDEX(GMWSCEN!$A$2:$HJ$150,MATCH(1,(GMWSCEN!$HI$2:$HI$150=BN$3)*(GMWSCEN!$HJ$2:$HJ$150=BN$1),0),$B96-1973)</f>
        <v>410328.9</v>
      </c>
      <c r="BO96" cm="1">
        <f t="array" ref="BO96">INDEX(GMWSCEN!$A$2:$HJ$150,MATCH(1,(GMWSCEN!$HI$2:$HI$150=BO$3)*(GMWSCEN!$HJ$2:$HJ$150=BO$1),0),$B96-1973)</f>
        <v>70.150880000000001</v>
      </c>
      <c r="BP96" cm="1">
        <f t="array" ref="BP96">INDEX(GMWSCEN!$A$2:$HJ$150,MATCH(1,(GMWSCEN!$HI$2:$HI$150=BP$3)*(GMWSCEN!$HJ$2:$HJ$150=BP$1),0),$B96-1973)</f>
        <v>74.533330000000007</v>
      </c>
      <c r="BQ96" cm="1">
        <f t="array" ref="BQ96">INDEX(GMWSCEN!$A$2:$HJ$150,MATCH(1,(GMWSCEN!$HI$2:$HI$150=BQ$3)*(GMWSCEN!$HJ$2:$HJ$150=BQ$1),0),$B96-1973)</f>
        <v>4</v>
      </c>
      <c r="BR96" cm="1">
        <f t="array" ref="BR96">INDEX(GMWSCEN!$A$2:$HJ$150,MATCH(1,(GMWSCEN!$HI$2:$HI$150=BR$3)*(GMWSCEN!$HJ$2:$HJ$150=BR$1),0),$B96-1973)</f>
        <v>38985</v>
      </c>
      <c r="BS96" cm="1">
        <f t="array" ref="BS96">INDEX(GMWSCEN!$A$2:$HJ$150,MATCH(1,(GMWSCEN!$HI$2:$HI$150=BS$3)*(GMWSCEN!$HJ$2:$HJ$150=BS$1),0),$B96-1973)</f>
        <v>96.4</v>
      </c>
      <c r="BT96" cm="1">
        <f t="array" ref="BT96">INDEX(GMWSCEN!$A$2:$HJ$150,MATCH(1,(GMWSCEN!$HI$2:$HI$150=BT$3)*(GMWSCEN!$HJ$2:$HJ$150=BT$1),0),$B96-1973)</f>
        <v>31411</v>
      </c>
      <c r="BU96" cm="1">
        <f t="array" ref="BU96">INDEX(GMWSCEN!$A$2:$HJ$150,MATCH(1,(GMWSCEN!$HI$2:$HI$150=BU$3)*(GMWSCEN!$HJ$2:$HJ$150=BU$1),0),$B96-1973)</f>
        <v>5.2</v>
      </c>
      <c r="BV96" cm="1">
        <f t="array" ref="BV96">INDEX(GMWSCEN!$A$2:$HJ$150,MATCH(1,(GMWSCEN!$HI$2:$HI$150=BV$3)*(GMWSCEN!$HJ$2:$HJ$150=BV$1),0),$B96-1973)</f>
        <v>2.706718</v>
      </c>
      <c r="BY96">
        <f t="shared" si="77"/>
        <v>2002</v>
      </c>
    </row>
    <row r="97" spans="1:78">
      <c r="B97">
        <f t="shared" si="75"/>
        <v>2070</v>
      </c>
      <c r="C97" cm="1">
        <f t="array" ref="C97">INDEX(GMWSCEN!$A$2:$HJ$150,MATCH(1,(GMWSCEN!$HI$2:$HI$150=C$3)*(GMWSCEN!$HJ$2:$HJ$150=C$1),0),$B97-1973)</f>
        <v>424425</v>
      </c>
      <c r="D97" cm="1">
        <f t="array" ref="D97">INDEX(GMWSCEN!$A$2:$HJ$150,MATCH(1,(GMWSCEN!$HI$2:$HI$150=D$3)*(GMWSCEN!$HJ$2:$HJ$150=D$1),0),$B97-1973)</f>
        <v>5976</v>
      </c>
      <c r="E97" cm="1">
        <f t="array" ref="E97">INDEX(GMWSCEN!$A$2:$HJ$150,MATCH(1,(GMWSCEN!$HI$2:$HI$150=E$3)*(GMWSCEN!$HJ$2:$HJ$150=E$1),0),$B97-1973)</f>
        <v>-2825</v>
      </c>
      <c r="F97" cm="1">
        <f t="array" ref="F97">INDEX(GMWSCEN!$A$2:$HJ$150,MATCH(1,(GMWSCEN!$HI$2:$HI$150=F$3)*(GMWSCEN!$HJ$2:$HJ$150=F$1),0),$B97-1973)</f>
        <v>101072</v>
      </c>
      <c r="G97" cm="1">
        <f t="array" ref="G97">INDEX(GMWSCEN!$A$2:$HJ$150,MATCH(1,(GMWSCEN!$HI$2:$HI$150=G$3)*(GMWSCEN!$HJ$2:$HJ$150=G$1),0),$B97-1973)</f>
        <v>3151</v>
      </c>
      <c r="H97" cm="1">
        <f t="array" ref="H97">INDEX(GMWSCEN!$A$2:$HJ$150,MATCH(1,(GMWSCEN!$HI$2:$HI$150=H$3)*(GMWSCEN!$HJ$2:$HJ$150=H$1),0),$B97-1973)</f>
        <v>6891</v>
      </c>
      <c r="I97" cm="1">
        <f t="array" ref="I97">INDEX(GMWSCEN!$A$2:$HJ$150,MATCH(1,(GMWSCEN!$HI$2:$HI$150=I$3)*(GMWSCEN!$HJ$2:$HJ$150=I$1),0),$B97-1973)</f>
        <v>105138</v>
      </c>
      <c r="J97" cm="1">
        <f t="array" ref="J97">INDEX(GMWSCEN!$A$2:$HJ$150,MATCH(1,(GMWSCEN!$HI$2:$HI$150=J$3)*(GMWSCEN!$HJ$2:$HJ$150=J$1),0),$B97-1973)</f>
        <v>343600</v>
      </c>
      <c r="K97" cm="1">
        <f t="array" ref="K97">INDEX(GMWSCEN!$A$2:$HJ$150,MATCH(1,(GMWSCEN!$HI$2:$HI$150=K$3)*(GMWSCEN!$HJ$2:$HJ$150=K$1),0),$B97-1973)</f>
        <v>299185</v>
      </c>
      <c r="L97" cm="1">
        <f t="array" ref="L97">INDEX(GMWSCEN!$A$2:$HJ$150,MATCH(1,(GMWSCEN!$HI$2:$HI$150=L$3)*(GMWSCEN!$HJ$2:$HJ$150=L$1),0),$B97-1973)</f>
        <v>414893.7</v>
      </c>
      <c r="M97" cm="1">
        <f t="array" ref="M97">INDEX(GMWSCEN!$A$2:$HJ$150,MATCH(1,(GMWSCEN!$HI$2:$HI$150=M$3)*(GMWSCEN!$HJ$2:$HJ$150=M$1),0),$B97-1973)</f>
        <v>70.491839999999996</v>
      </c>
      <c r="N97" cm="1">
        <f t="array" ref="N97">INDEX(GMWSCEN!$A$2:$HJ$150,MATCH(1,(GMWSCEN!$HI$2:$HI$150=N$3)*(GMWSCEN!$HJ$2:$HJ$150=N$1),0),$B97-1973)</f>
        <v>74.599999999999994</v>
      </c>
      <c r="O97" cm="1">
        <f t="array" ref="O97">INDEX(GMWSCEN!$A$2:$HJ$150,MATCH(1,(GMWSCEN!$HI$2:$HI$150=O$3)*(GMWSCEN!$HJ$2:$HJ$150=O$1),0),$B97-1973)</f>
        <v>4</v>
      </c>
      <c r="P97" cm="1">
        <f t="array" ref="P97">INDEX(GMWSCEN!$A$2:$HJ$150,MATCH(1,(GMWSCEN!$HI$2:$HI$150=P$3)*(GMWSCEN!$HJ$2:$HJ$150=P$1),0),$B97-1973)</f>
        <v>41773</v>
      </c>
      <c r="Q97" cm="1">
        <f t="array" ref="Q97">INDEX(GMWSCEN!$A$2:$HJ$150,MATCH(1,(GMWSCEN!$HI$2:$HI$150=Q$3)*(GMWSCEN!$HJ$2:$HJ$150=Q$1),0),$B97-1973)</f>
        <v>100.6</v>
      </c>
      <c r="R97" cm="1">
        <f t="array" ref="R97">INDEX(GMWSCEN!$A$2:$HJ$150,MATCH(1,(GMWSCEN!$HI$2:$HI$150=R$3)*(GMWSCEN!$HJ$2:$HJ$150=R$1),0),$B97-1973)</f>
        <v>31704</v>
      </c>
      <c r="S97" cm="1">
        <f t="array" ref="S97">INDEX(GMWSCEN!$A$2:$HJ$150,MATCH(1,(GMWSCEN!$HI$2:$HI$150=S$3)*(GMWSCEN!$HJ$2:$HJ$150=S$1),0),$B97-1973)</f>
        <v>5.3</v>
      </c>
      <c r="T97" cm="1">
        <f t="array" ref="T97">INDEX(GMWSCEN!$A$2:$HJ$150,MATCH(1,(GMWSCEN!$HI$2:$HI$150=T$3)*(GMWSCEN!$HJ$2:$HJ$150=T$1),0),$B97-1973)</f>
        <v>2.271271</v>
      </c>
      <c r="U97" cm="1">
        <f t="array" ref="U97">INDEX(GMWSCEN!$A$2:$HJ$150,MATCH(1,(GMWSCEN!$HI$2:$HI$150=U$3)*(GMWSCEN!$HJ$2:$HJ$150=U$1),0),$B97-1973)</f>
        <v>424425</v>
      </c>
      <c r="V97" cm="1">
        <f t="array" ref="V97">INDEX(GMWSCEN!$A$2:$HJ$150,MATCH(1,(GMWSCEN!$HI$2:$HI$150=V$3)*(GMWSCEN!$HJ$2:$HJ$150=V$1),0),$B97-1973)</f>
        <v>5976</v>
      </c>
      <c r="W97" cm="1">
        <f t="array" ref="W97">INDEX(GMWSCEN!$A$2:$HJ$150,MATCH(1,(GMWSCEN!$HI$2:$HI$150=W$3)*(GMWSCEN!$HJ$2:$HJ$150=W$1),0),$B97-1973)</f>
        <v>-2825</v>
      </c>
      <c r="X97" cm="1">
        <f t="array" ref="X97">INDEX(GMWSCEN!$A$2:$HJ$150,MATCH(1,(GMWSCEN!$HI$2:$HI$150=X$3)*(GMWSCEN!$HJ$2:$HJ$150=X$1),0),$B97-1973)</f>
        <v>101072</v>
      </c>
      <c r="Y97" cm="1">
        <f t="array" ref="Y97">INDEX(GMWSCEN!$A$2:$HJ$150,MATCH(1,(GMWSCEN!$HI$2:$HI$150=Y$3)*(GMWSCEN!$HJ$2:$HJ$150=Y$1),0),$B97-1973)</f>
        <v>3151</v>
      </c>
      <c r="Z97" cm="1">
        <f t="array" ref="Z97">INDEX(GMWSCEN!$A$2:$HJ$150,MATCH(1,(GMWSCEN!$HI$2:$HI$150=Z$3)*(GMWSCEN!$HJ$2:$HJ$150=Z$1),0),$B97-1973)</f>
        <v>6891</v>
      </c>
      <c r="AA97" cm="1">
        <f t="array" ref="AA97">INDEX(GMWSCEN!$A$2:$HJ$150,MATCH(1,(GMWSCEN!$HI$2:$HI$150=AA$3)*(GMWSCEN!$HJ$2:$HJ$150=AA$1),0),$B97-1973)</f>
        <v>105138</v>
      </c>
      <c r="AB97" cm="1">
        <f t="array" ref="AB97">INDEX(GMWSCEN!$A$2:$HJ$150,MATCH(1,(GMWSCEN!$HI$2:$HI$150=AB$3)*(GMWSCEN!$HJ$2:$HJ$150=AB$1),0),$B97-1973)</f>
        <v>343600</v>
      </c>
      <c r="AC97" cm="1">
        <f t="array" ref="AC97">INDEX(GMWSCEN!$A$2:$HJ$150,MATCH(1,(GMWSCEN!$HI$2:$HI$150=AC$3)*(GMWSCEN!$HJ$2:$HJ$150=AC$1),0),$B97-1973)</f>
        <v>299185</v>
      </c>
      <c r="AD97" cm="1">
        <f t="array" ref="AD97">INDEX(GMWSCEN!$A$2:$HJ$150,MATCH(1,(GMWSCEN!$HI$2:$HI$150=AD$3)*(GMWSCEN!$HJ$2:$HJ$150=AD$1),0),$B97-1973)</f>
        <v>414893.7</v>
      </c>
      <c r="AE97" cm="1">
        <f t="array" ref="AE97">INDEX(GMWSCEN!$A$2:$HJ$150,MATCH(1,(GMWSCEN!$HI$2:$HI$150=AE$3)*(GMWSCEN!$HJ$2:$HJ$150=AE$1),0),$B97-1973)</f>
        <v>70.491839999999996</v>
      </c>
      <c r="AF97" cm="1">
        <f t="array" ref="AF97">INDEX(GMWSCEN!$A$2:$HJ$150,MATCH(1,(GMWSCEN!$HI$2:$HI$150=AF$3)*(GMWSCEN!$HJ$2:$HJ$150=AF$1),0),$B97-1973)</f>
        <v>74.599999999999994</v>
      </c>
      <c r="AG97" cm="1">
        <f t="array" ref="AG97">INDEX(GMWSCEN!$A$2:$HJ$150,MATCH(1,(GMWSCEN!$HI$2:$HI$150=AG$3)*(GMWSCEN!$HJ$2:$HJ$150=AG$1),0),$B97-1973)</f>
        <v>4</v>
      </c>
      <c r="AH97" cm="1">
        <f t="array" ref="AH97">INDEX(GMWSCEN!$A$2:$HJ$150,MATCH(1,(GMWSCEN!$HI$2:$HI$150=AH$3)*(GMWSCEN!$HJ$2:$HJ$150=AH$1),0),$B97-1973)</f>
        <v>41773</v>
      </c>
      <c r="AI97" cm="1">
        <f t="array" ref="AI97">INDEX(GMWSCEN!$A$2:$HJ$150,MATCH(1,(GMWSCEN!$HI$2:$HI$150=AI$3)*(GMWSCEN!$HJ$2:$HJ$150=AI$1),0),$B97-1973)</f>
        <v>100.6</v>
      </c>
      <c r="AJ97" cm="1">
        <f t="array" ref="AJ97">INDEX(GMWSCEN!$A$2:$HJ$150,MATCH(1,(GMWSCEN!$HI$2:$HI$150=AJ$3)*(GMWSCEN!$HJ$2:$HJ$150=AJ$1),0),$B97-1973)</f>
        <v>31704</v>
      </c>
      <c r="AK97" cm="1">
        <f t="array" ref="AK97">INDEX(GMWSCEN!$A$2:$HJ$150,MATCH(1,(GMWSCEN!$HI$2:$HI$150=AK$3)*(GMWSCEN!$HJ$2:$HJ$150=AK$1),0),$B97-1973)</f>
        <v>5.3</v>
      </c>
      <c r="AL97" cm="1">
        <f t="array" ref="AL97">INDEX(GMWSCEN!$A$2:$HJ$150,MATCH(1,(GMWSCEN!$HI$2:$HI$150=AL$3)*(GMWSCEN!$HJ$2:$HJ$150=AL$1),0),$B97-1973)</f>
        <v>2.271271</v>
      </c>
      <c r="AM97" cm="1">
        <f t="array" ref="AM97">INDEX(GMWSCEN!$A$2:$HJ$150,MATCH(1,(GMWSCEN!$HI$2:$HI$150=AM$3)*(GMWSCEN!$HJ$2:$HJ$150=AM$1),0),$B97-1973)</f>
        <v>424425</v>
      </c>
      <c r="AN97" cm="1">
        <f t="array" ref="AN97">INDEX(GMWSCEN!$A$2:$HJ$150,MATCH(1,(GMWSCEN!$HI$2:$HI$150=AN$3)*(GMWSCEN!$HJ$2:$HJ$150=AN$1),0),$B97-1973)</f>
        <v>5976</v>
      </c>
      <c r="AO97" cm="1">
        <f t="array" ref="AO97">INDEX(GMWSCEN!$A$2:$HJ$150,MATCH(1,(GMWSCEN!$HI$2:$HI$150=AO$3)*(GMWSCEN!$HJ$2:$HJ$150=AO$1),0),$B97-1973)</f>
        <v>-2825</v>
      </c>
      <c r="AP97" cm="1">
        <f t="array" ref="AP97">INDEX(GMWSCEN!$A$2:$HJ$150,MATCH(1,(GMWSCEN!$HI$2:$HI$150=AP$3)*(GMWSCEN!$HJ$2:$HJ$150=AP$1),0),$B97-1973)</f>
        <v>101072</v>
      </c>
      <c r="AQ97" cm="1">
        <f t="array" ref="AQ97">INDEX(GMWSCEN!$A$2:$HJ$150,MATCH(1,(GMWSCEN!$HI$2:$HI$150=AQ$3)*(GMWSCEN!$HJ$2:$HJ$150=AQ$1),0),$B97-1973)</f>
        <v>3151</v>
      </c>
      <c r="AR97" cm="1">
        <f t="array" ref="AR97">INDEX(GMWSCEN!$A$2:$HJ$150,MATCH(1,(GMWSCEN!$HI$2:$HI$150=AR$3)*(GMWSCEN!$HJ$2:$HJ$150=AR$1),0),$B97-1973)</f>
        <v>6891</v>
      </c>
      <c r="AS97" cm="1">
        <f t="array" ref="AS97">INDEX(GMWSCEN!$A$2:$HJ$150,MATCH(1,(GMWSCEN!$HI$2:$HI$150=AS$3)*(GMWSCEN!$HJ$2:$HJ$150=AS$1),0),$B97-1973)</f>
        <v>105138</v>
      </c>
      <c r="AT97" cm="1">
        <f t="array" ref="AT97">INDEX(GMWSCEN!$A$2:$HJ$150,MATCH(1,(GMWSCEN!$HI$2:$HI$150=AT$3)*(GMWSCEN!$HJ$2:$HJ$150=AT$1),0),$B97-1973)</f>
        <v>343600</v>
      </c>
      <c r="AU97" cm="1">
        <f t="array" ref="AU97">INDEX(GMWSCEN!$A$2:$HJ$150,MATCH(1,(GMWSCEN!$HI$2:$HI$150=AU$3)*(GMWSCEN!$HJ$2:$HJ$150=AU$1),0),$B97-1973)</f>
        <v>299185</v>
      </c>
      <c r="AV97" cm="1">
        <f t="array" ref="AV97">INDEX(GMWSCEN!$A$2:$HJ$150,MATCH(1,(GMWSCEN!$HI$2:$HI$150=AV$3)*(GMWSCEN!$HJ$2:$HJ$150=AV$1),0),$B97-1973)</f>
        <v>414893.7</v>
      </c>
      <c r="AW97" cm="1">
        <f t="array" ref="AW97">INDEX(GMWSCEN!$A$2:$HJ$150,MATCH(1,(GMWSCEN!$HI$2:$HI$150=AW$3)*(GMWSCEN!$HJ$2:$HJ$150=AW$1),0),$B97-1973)</f>
        <v>70.491839999999996</v>
      </c>
      <c r="AX97" cm="1">
        <f t="array" ref="AX97">INDEX(GMWSCEN!$A$2:$HJ$150,MATCH(1,(GMWSCEN!$HI$2:$HI$150=AX$3)*(GMWSCEN!$HJ$2:$HJ$150=AX$1),0),$B97-1973)</f>
        <v>74.599999999999994</v>
      </c>
      <c r="AY97" cm="1">
        <f t="array" ref="AY97">INDEX(GMWSCEN!$A$2:$HJ$150,MATCH(1,(GMWSCEN!$HI$2:$HI$150=AY$3)*(GMWSCEN!$HJ$2:$HJ$150=AY$1),0),$B97-1973)</f>
        <v>4</v>
      </c>
      <c r="AZ97" cm="1">
        <f t="array" ref="AZ97">INDEX(GMWSCEN!$A$2:$HJ$150,MATCH(1,(GMWSCEN!$HI$2:$HI$150=AZ$3)*(GMWSCEN!$HJ$2:$HJ$150=AZ$1),0),$B97-1973)</f>
        <v>41773</v>
      </c>
      <c r="BA97" cm="1">
        <f t="array" ref="BA97">INDEX(GMWSCEN!$A$2:$HJ$150,MATCH(1,(GMWSCEN!$HI$2:$HI$150=BA$3)*(GMWSCEN!$HJ$2:$HJ$150=BA$1),0),$B97-1973)</f>
        <v>100.6</v>
      </c>
      <c r="BB97" cm="1">
        <f t="array" ref="BB97">INDEX(GMWSCEN!$A$2:$HJ$150,MATCH(1,(GMWSCEN!$HI$2:$HI$150=BB$3)*(GMWSCEN!$HJ$2:$HJ$150=BB$1),0),$B97-1973)</f>
        <v>31704</v>
      </c>
      <c r="BC97" cm="1">
        <f t="array" ref="BC97">INDEX(GMWSCEN!$A$2:$HJ$150,MATCH(1,(GMWSCEN!$HI$2:$HI$150=BC$3)*(GMWSCEN!$HJ$2:$HJ$150=BC$1),0),$B97-1973)</f>
        <v>5.3</v>
      </c>
      <c r="BD97" cm="1">
        <f t="array" ref="BD97">INDEX(GMWSCEN!$A$2:$HJ$150,MATCH(1,(GMWSCEN!$HI$2:$HI$150=BD$3)*(GMWSCEN!$HJ$2:$HJ$150=BD$1),0),$B97-1973)</f>
        <v>2.271271</v>
      </c>
      <c r="BE97" cm="1">
        <f t="array" ref="BE97">INDEX(GMWSCEN!$A$2:$HJ$150,MATCH(1,(GMWSCEN!$HI$2:$HI$150=BE$3)*(GMWSCEN!$HJ$2:$HJ$150=BE$1),0),$B97-1973)</f>
        <v>424425</v>
      </c>
      <c r="BF97" cm="1">
        <f t="array" ref="BF97">INDEX(GMWSCEN!$A$2:$HJ$150,MATCH(1,(GMWSCEN!$HI$2:$HI$150=BF$3)*(GMWSCEN!$HJ$2:$HJ$150=BF$1),0),$B97-1973)</f>
        <v>5976</v>
      </c>
      <c r="BG97" cm="1">
        <f t="array" ref="BG97">INDEX(GMWSCEN!$A$2:$HJ$150,MATCH(1,(GMWSCEN!$HI$2:$HI$150=BG$3)*(GMWSCEN!$HJ$2:$HJ$150=BG$1),0),$B97-1973)</f>
        <v>-2825</v>
      </c>
      <c r="BH97" cm="1">
        <f t="array" ref="BH97">INDEX(GMWSCEN!$A$2:$HJ$150,MATCH(1,(GMWSCEN!$HI$2:$HI$150=BH$3)*(GMWSCEN!$HJ$2:$HJ$150=BH$1),0),$B97-1973)</f>
        <v>101072</v>
      </c>
      <c r="BI97" cm="1">
        <f t="array" ref="BI97">INDEX(GMWSCEN!$A$2:$HJ$150,MATCH(1,(GMWSCEN!$HI$2:$HI$150=BI$3)*(GMWSCEN!$HJ$2:$HJ$150=BI$1),0),$B97-1973)</f>
        <v>3151</v>
      </c>
      <c r="BJ97" cm="1">
        <f t="array" ref="BJ97">INDEX(GMWSCEN!$A$2:$HJ$150,MATCH(1,(GMWSCEN!$HI$2:$HI$150=BJ$3)*(GMWSCEN!$HJ$2:$HJ$150=BJ$1),0),$B97-1973)</f>
        <v>6891</v>
      </c>
      <c r="BK97" cm="1">
        <f t="array" ref="BK97">INDEX(GMWSCEN!$A$2:$HJ$150,MATCH(1,(GMWSCEN!$HI$2:$HI$150=BK$3)*(GMWSCEN!$HJ$2:$HJ$150=BK$1),0),$B97-1973)</f>
        <v>105138</v>
      </c>
      <c r="BL97" cm="1">
        <f t="array" ref="BL97">INDEX(GMWSCEN!$A$2:$HJ$150,MATCH(1,(GMWSCEN!$HI$2:$HI$150=BL$3)*(GMWSCEN!$HJ$2:$HJ$150=BL$1),0),$B97-1973)</f>
        <v>343600</v>
      </c>
      <c r="BM97" cm="1">
        <f t="array" ref="BM97">INDEX(GMWSCEN!$A$2:$HJ$150,MATCH(1,(GMWSCEN!$HI$2:$HI$150=BM$3)*(GMWSCEN!$HJ$2:$HJ$150=BM$1),0),$B97-1973)</f>
        <v>299185</v>
      </c>
      <c r="BN97" cm="1">
        <f t="array" ref="BN97">INDEX(GMWSCEN!$A$2:$HJ$150,MATCH(1,(GMWSCEN!$HI$2:$HI$150=BN$3)*(GMWSCEN!$HJ$2:$HJ$150=BN$1),0),$B97-1973)</f>
        <v>414893.7</v>
      </c>
      <c r="BO97" cm="1">
        <f t="array" ref="BO97">INDEX(GMWSCEN!$A$2:$HJ$150,MATCH(1,(GMWSCEN!$HI$2:$HI$150=BO$3)*(GMWSCEN!$HJ$2:$HJ$150=BO$1),0),$B97-1973)</f>
        <v>70.491839999999996</v>
      </c>
      <c r="BP97" cm="1">
        <f t="array" ref="BP97">INDEX(GMWSCEN!$A$2:$HJ$150,MATCH(1,(GMWSCEN!$HI$2:$HI$150=BP$3)*(GMWSCEN!$HJ$2:$HJ$150=BP$1),0),$B97-1973)</f>
        <v>74.599999999999994</v>
      </c>
      <c r="BQ97" cm="1">
        <f t="array" ref="BQ97">INDEX(GMWSCEN!$A$2:$HJ$150,MATCH(1,(GMWSCEN!$HI$2:$HI$150=BQ$3)*(GMWSCEN!$HJ$2:$HJ$150=BQ$1),0),$B97-1973)</f>
        <v>4</v>
      </c>
      <c r="BR97" cm="1">
        <f t="array" ref="BR97">INDEX(GMWSCEN!$A$2:$HJ$150,MATCH(1,(GMWSCEN!$HI$2:$HI$150=BR$3)*(GMWSCEN!$HJ$2:$HJ$150=BR$1),0),$B97-1973)</f>
        <v>41773</v>
      </c>
      <c r="BS97" cm="1">
        <f t="array" ref="BS97">INDEX(GMWSCEN!$A$2:$HJ$150,MATCH(1,(GMWSCEN!$HI$2:$HI$150=BS$3)*(GMWSCEN!$HJ$2:$HJ$150=BS$1),0),$B97-1973)</f>
        <v>100.6</v>
      </c>
      <c r="BT97" cm="1">
        <f t="array" ref="BT97">INDEX(GMWSCEN!$A$2:$HJ$150,MATCH(1,(GMWSCEN!$HI$2:$HI$150=BT$3)*(GMWSCEN!$HJ$2:$HJ$150=BT$1),0),$B97-1973)</f>
        <v>31704</v>
      </c>
      <c r="BU97" cm="1">
        <f t="array" ref="BU97">INDEX(GMWSCEN!$A$2:$HJ$150,MATCH(1,(GMWSCEN!$HI$2:$HI$150=BU$3)*(GMWSCEN!$HJ$2:$HJ$150=BU$1),0),$B97-1973)</f>
        <v>5.3</v>
      </c>
      <c r="BV97" cm="1">
        <f t="array" ref="BV97">INDEX(GMWSCEN!$A$2:$HJ$150,MATCH(1,(GMWSCEN!$HI$2:$HI$150=BV$3)*(GMWSCEN!$HJ$2:$HJ$150=BV$1),0),$B97-1973)</f>
        <v>2.271271</v>
      </c>
      <c r="BY97">
        <f t="shared" si="77"/>
        <v>2002</v>
      </c>
    </row>
    <row r="98" spans="1:78">
      <c r="B98">
        <f t="shared" si="75"/>
        <v>2071</v>
      </c>
      <c r="C98" cm="1">
        <f t="array" ref="C98">INDEX(GMWSCEN!$A$2:$HJ$150,MATCH(1,(GMWSCEN!$HI$2:$HI$150=C$3)*(GMWSCEN!$HJ$2:$HJ$150=C$1),0),$B98-1973)</f>
        <v>427725</v>
      </c>
      <c r="D98" cm="1">
        <f t="array" ref="D98">INDEX(GMWSCEN!$A$2:$HJ$150,MATCH(1,(GMWSCEN!$HI$2:$HI$150=D$3)*(GMWSCEN!$HJ$2:$HJ$150=D$1),0),$B98-1973)</f>
        <v>14058</v>
      </c>
      <c r="E98" cm="1">
        <f t="array" ref="E98">INDEX(GMWSCEN!$A$2:$HJ$150,MATCH(1,(GMWSCEN!$HI$2:$HI$150=E$3)*(GMWSCEN!$HJ$2:$HJ$150=E$1),0),$B98-1973)</f>
        <v>-9910</v>
      </c>
      <c r="F98" cm="1">
        <f t="array" ref="F98">INDEX(GMWSCEN!$A$2:$HJ$150,MATCH(1,(GMWSCEN!$HI$2:$HI$150=F$3)*(GMWSCEN!$HJ$2:$HJ$150=F$1),0),$B98-1973)</f>
        <v>102757</v>
      </c>
      <c r="G98" cm="1">
        <f t="array" ref="G98">INDEX(GMWSCEN!$A$2:$HJ$150,MATCH(1,(GMWSCEN!$HI$2:$HI$150=G$3)*(GMWSCEN!$HJ$2:$HJ$150=G$1),0),$B98-1973)</f>
        <v>4148</v>
      </c>
      <c r="H98" cm="1">
        <f t="array" ref="H98">INDEX(GMWSCEN!$A$2:$HJ$150,MATCH(1,(GMWSCEN!$HI$2:$HI$150=H$3)*(GMWSCEN!$HJ$2:$HJ$150=H$1),0),$B98-1973)</f>
        <v>6924</v>
      </c>
      <c r="I98" cm="1">
        <f t="array" ref="I98">INDEX(GMWSCEN!$A$2:$HJ$150,MATCH(1,(GMWSCEN!$HI$2:$HI$150=I$3)*(GMWSCEN!$HJ$2:$HJ$150=I$1),0),$B98-1973)</f>
        <v>99771</v>
      </c>
      <c r="J98" cm="1">
        <f t="array" ref="J98">INDEX(GMWSCEN!$A$2:$HJ$150,MATCH(1,(GMWSCEN!$HI$2:$HI$150=J$3)*(GMWSCEN!$HJ$2:$HJ$150=J$1),0),$B98-1973)</f>
        <v>368700</v>
      </c>
      <c r="K98" cm="1">
        <f t="array" ref="K98">INDEX(GMWSCEN!$A$2:$HJ$150,MATCH(1,(GMWSCEN!$HI$2:$HI$150=K$3)*(GMWSCEN!$HJ$2:$HJ$150=K$1),0),$B98-1973)</f>
        <v>304075</v>
      </c>
      <c r="L98" cm="1">
        <f t="array" ref="L98">INDEX(GMWSCEN!$A$2:$HJ$150,MATCH(1,(GMWSCEN!$HI$2:$HI$150=L$3)*(GMWSCEN!$HJ$2:$HJ$150=L$1),0),$B98-1973)</f>
        <v>416920.6</v>
      </c>
      <c r="M98" cm="1">
        <f t="array" ref="M98">INDEX(GMWSCEN!$A$2:$HJ$150,MATCH(1,(GMWSCEN!$HI$2:$HI$150=M$3)*(GMWSCEN!$HJ$2:$HJ$150=M$1),0),$B98-1973)</f>
        <v>71.091239999999999</v>
      </c>
      <c r="N98" cm="1">
        <f t="array" ref="N98">INDEX(GMWSCEN!$A$2:$HJ$150,MATCH(1,(GMWSCEN!$HI$2:$HI$150=N$3)*(GMWSCEN!$HJ$2:$HJ$150=N$1),0),$B98-1973)</f>
        <v>75</v>
      </c>
      <c r="O98" cm="1">
        <f t="array" ref="O98">INDEX(GMWSCEN!$A$2:$HJ$150,MATCH(1,(GMWSCEN!$HI$2:$HI$150=O$3)*(GMWSCEN!$HJ$2:$HJ$150=O$1),0),$B98-1973)</f>
        <v>4</v>
      </c>
      <c r="P98" cm="1">
        <f t="array" ref="P98">INDEX(GMWSCEN!$A$2:$HJ$150,MATCH(1,(GMWSCEN!$HI$2:$HI$150=P$3)*(GMWSCEN!$HJ$2:$HJ$150=P$1),0),$B98-1973)</f>
        <v>41469</v>
      </c>
      <c r="Q98" cm="1">
        <f t="array" ref="Q98">INDEX(GMWSCEN!$A$2:$HJ$150,MATCH(1,(GMWSCEN!$HI$2:$HI$150=Q$3)*(GMWSCEN!$HJ$2:$HJ$150=Q$1),0),$B98-1973)</f>
        <v>100.7</v>
      </c>
      <c r="R98" cm="1">
        <f t="array" ref="R98">INDEX(GMWSCEN!$A$2:$HJ$150,MATCH(1,(GMWSCEN!$HI$2:$HI$150=R$3)*(GMWSCEN!$HJ$2:$HJ$150=R$1),0),$B98-1973)</f>
        <v>31787</v>
      </c>
      <c r="S98" cm="1">
        <f t="array" ref="S98">INDEX(GMWSCEN!$A$2:$HJ$150,MATCH(1,(GMWSCEN!$HI$2:$HI$150=S$3)*(GMWSCEN!$HJ$2:$HJ$150=S$1),0),$B98-1973)</f>
        <v>5.0999999999999996</v>
      </c>
      <c r="T98" cm="1">
        <f t="array" ref="T98">INDEX(GMWSCEN!$A$2:$HJ$150,MATCH(1,(GMWSCEN!$HI$2:$HI$150=T$3)*(GMWSCEN!$HJ$2:$HJ$150=T$1),0),$B98-1973)</f>
        <v>2.5585170000000002</v>
      </c>
      <c r="U98" cm="1">
        <f t="array" ref="U98">INDEX(GMWSCEN!$A$2:$HJ$150,MATCH(1,(GMWSCEN!$HI$2:$HI$150=U$3)*(GMWSCEN!$HJ$2:$HJ$150=U$1),0),$B98-1973)</f>
        <v>427725</v>
      </c>
      <c r="V98" cm="1">
        <f t="array" ref="V98">INDEX(GMWSCEN!$A$2:$HJ$150,MATCH(1,(GMWSCEN!$HI$2:$HI$150=V$3)*(GMWSCEN!$HJ$2:$HJ$150=V$1),0),$B98-1973)</f>
        <v>14058</v>
      </c>
      <c r="W98" cm="1">
        <f t="array" ref="W98">INDEX(GMWSCEN!$A$2:$HJ$150,MATCH(1,(GMWSCEN!$HI$2:$HI$150=W$3)*(GMWSCEN!$HJ$2:$HJ$150=W$1),0),$B98-1973)</f>
        <v>-9910</v>
      </c>
      <c r="X98" cm="1">
        <f t="array" ref="X98">INDEX(GMWSCEN!$A$2:$HJ$150,MATCH(1,(GMWSCEN!$HI$2:$HI$150=X$3)*(GMWSCEN!$HJ$2:$HJ$150=X$1),0),$B98-1973)</f>
        <v>102757</v>
      </c>
      <c r="Y98" cm="1">
        <f t="array" ref="Y98">INDEX(GMWSCEN!$A$2:$HJ$150,MATCH(1,(GMWSCEN!$HI$2:$HI$150=Y$3)*(GMWSCEN!$HJ$2:$HJ$150=Y$1),0),$B98-1973)</f>
        <v>4148</v>
      </c>
      <c r="Z98" cm="1">
        <f t="array" ref="Z98">INDEX(GMWSCEN!$A$2:$HJ$150,MATCH(1,(GMWSCEN!$HI$2:$HI$150=Z$3)*(GMWSCEN!$HJ$2:$HJ$150=Z$1),0),$B98-1973)</f>
        <v>6924</v>
      </c>
      <c r="AA98" cm="1">
        <f t="array" ref="AA98">INDEX(GMWSCEN!$A$2:$HJ$150,MATCH(1,(GMWSCEN!$HI$2:$HI$150=AA$3)*(GMWSCEN!$HJ$2:$HJ$150=AA$1),0),$B98-1973)</f>
        <v>99771</v>
      </c>
      <c r="AB98" cm="1">
        <f t="array" ref="AB98">INDEX(GMWSCEN!$A$2:$HJ$150,MATCH(1,(GMWSCEN!$HI$2:$HI$150=AB$3)*(GMWSCEN!$HJ$2:$HJ$150=AB$1),0),$B98-1973)</f>
        <v>368700</v>
      </c>
      <c r="AC98" cm="1">
        <f t="array" ref="AC98">INDEX(GMWSCEN!$A$2:$HJ$150,MATCH(1,(GMWSCEN!$HI$2:$HI$150=AC$3)*(GMWSCEN!$HJ$2:$HJ$150=AC$1),0),$B98-1973)</f>
        <v>304075</v>
      </c>
      <c r="AD98" cm="1">
        <f t="array" ref="AD98">INDEX(GMWSCEN!$A$2:$HJ$150,MATCH(1,(GMWSCEN!$HI$2:$HI$150=AD$3)*(GMWSCEN!$HJ$2:$HJ$150=AD$1),0),$B98-1973)</f>
        <v>416920.6</v>
      </c>
      <c r="AE98" cm="1">
        <f t="array" ref="AE98">INDEX(GMWSCEN!$A$2:$HJ$150,MATCH(1,(GMWSCEN!$HI$2:$HI$150=AE$3)*(GMWSCEN!$HJ$2:$HJ$150=AE$1),0),$B98-1973)</f>
        <v>71.091239999999999</v>
      </c>
      <c r="AF98" cm="1">
        <f t="array" ref="AF98">INDEX(GMWSCEN!$A$2:$HJ$150,MATCH(1,(GMWSCEN!$HI$2:$HI$150=AF$3)*(GMWSCEN!$HJ$2:$HJ$150=AF$1),0),$B98-1973)</f>
        <v>75</v>
      </c>
      <c r="AG98" cm="1">
        <f t="array" ref="AG98">INDEX(GMWSCEN!$A$2:$HJ$150,MATCH(1,(GMWSCEN!$HI$2:$HI$150=AG$3)*(GMWSCEN!$HJ$2:$HJ$150=AG$1),0),$B98-1973)</f>
        <v>4</v>
      </c>
      <c r="AH98" cm="1">
        <f t="array" ref="AH98">INDEX(GMWSCEN!$A$2:$HJ$150,MATCH(1,(GMWSCEN!$HI$2:$HI$150=AH$3)*(GMWSCEN!$HJ$2:$HJ$150=AH$1),0),$B98-1973)</f>
        <v>41469</v>
      </c>
      <c r="AI98" cm="1">
        <f t="array" ref="AI98">INDEX(GMWSCEN!$A$2:$HJ$150,MATCH(1,(GMWSCEN!$HI$2:$HI$150=AI$3)*(GMWSCEN!$HJ$2:$HJ$150=AI$1),0),$B98-1973)</f>
        <v>100.7</v>
      </c>
      <c r="AJ98" cm="1">
        <f t="array" ref="AJ98">INDEX(GMWSCEN!$A$2:$HJ$150,MATCH(1,(GMWSCEN!$HI$2:$HI$150=AJ$3)*(GMWSCEN!$HJ$2:$HJ$150=AJ$1),0),$B98-1973)</f>
        <v>31787</v>
      </c>
      <c r="AK98" cm="1">
        <f t="array" ref="AK98">INDEX(GMWSCEN!$A$2:$HJ$150,MATCH(1,(GMWSCEN!$HI$2:$HI$150=AK$3)*(GMWSCEN!$HJ$2:$HJ$150=AK$1),0),$B98-1973)</f>
        <v>5.0999999999999996</v>
      </c>
      <c r="AL98" cm="1">
        <f t="array" ref="AL98">INDEX(GMWSCEN!$A$2:$HJ$150,MATCH(1,(GMWSCEN!$HI$2:$HI$150=AL$3)*(GMWSCEN!$HJ$2:$HJ$150=AL$1),0),$B98-1973)</f>
        <v>2.5585170000000002</v>
      </c>
      <c r="AM98" cm="1">
        <f t="array" ref="AM98">INDEX(GMWSCEN!$A$2:$HJ$150,MATCH(1,(GMWSCEN!$HI$2:$HI$150=AM$3)*(GMWSCEN!$HJ$2:$HJ$150=AM$1),0),$B98-1973)</f>
        <v>427725</v>
      </c>
      <c r="AN98" cm="1">
        <f t="array" ref="AN98">INDEX(GMWSCEN!$A$2:$HJ$150,MATCH(1,(GMWSCEN!$HI$2:$HI$150=AN$3)*(GMWSCEN!$HJ$2:$HJ$150=AN$1),0),$B98-1973)</f>
        <v>14058</v>
      </c>
      <c r="AO98" cm="1">
        <f t="array" ref="AO98">INDEX(GMWSCEN!$A$2:$HJ$150,MATCH(1,(GMWSCEN!$HI$2:$HI$150=AO$3)*(GMWSCEN!$HJ$2:$HJ$150=AO$1),0),$B98-1973)</f>
        <v>-9910</v>
      </c>
      <c r="AP98" cm="1">
        <f t="array" ref="AP98">INDEX(GMWSCEN!$A$2:$HJ$150,MATCH(1,(GMWSCEN!$HI$2:$HI$150=AP$3)*(GMWSCEN!$HJ$2:$HJ$150=AP$1),0),$B98-1973)</f>
        <v>102757</v>
      </c>
      <c r="AQ98" cm="1">
        <f t="array" ref="AQ98">INDEX(GMWSCEN!$A$2:$HJ$150,MATCH(1,(GMWSCEN!$HI$2:$HI$150=AQ$3)*(GMWSCEN!$HJ$2:$HJ$150=AQ$1),0),$B98-1973)</f>
        <v>4148</v>
      </c>
      <c r="AR98" cm="1">
        <f t="array" ref="AR98">INDEX(GMWSCEN!$A$2:$HJ$150,MATCH(1,(GMWSCEN!$HI$2:$HI$150=AR$3)*(GMWSCEN!$HJ$2:$HJ$150=AR$1),0),$B98-1973)</f>
        <v>6924</v>
      </c>
      <c r="AS98" cm="1">
        <f t="array" ref="AS98">INDEX(GMWSCEN!$A$2:$HJ$150,MATCH(1,(GMWSCEN!$HI$2:$HI$150=AS$3)*(GMWSCEN!$HJ$2:$HJ$150=AS$1),0),$B98-1973)</f>
        <v>99771</v>
      </c>
      <c r="AT98" cm="1">
        <f t="array" ref="AT98">INDEX(GMWSCEN!$A$2:$HJ$150,MATCH(1,(GMWSCEN!$HI$2:$HI$150=AT$3)*(GMWSCEN!$HJ$2:$HJ$150=AT$1),0),$B98-1973)</f>
        <v>368700</v>
      </c>
      <c r="AU98" cm="1">
        <f t="array" ref="AU98">INDEX(GMWSCEN!$A$2:$HJ$150,MATCH(1,(GMWSCEN!$HI$2:$HI$150=AU$3)*(GMWSCEN!$HJ$2:$HJ$150=AU$1),0),$B98-1973)</f>
        <v>304075</v>
      </c>
      <c r="AV98" cm="1">
        <f t="array" ref="AV98">INDEX(GMWSCEN!$A$2:$HJ$150,MATCH(1,(GMWSCEN!$HI$2:$HI$150=AV$3)*(GMWSCEN!$HJ$2:$HJ$150=AV$1),0),$B98-1973)</f>
        <v>416920.6</v>
      </c>
      <c r="AW98" cm="1">
        <f t="array" ref="AW98">INDEX(GMWSCEN!$A$2:$HJ$150,MATCH(1,(GMWSCEN!$HI$2:$HI$150=AW$3)*(GMWSCEN!$HJ$2:$HJ$150=AW$1),0),$B98-1973)</f>
        <v>71.091239999999999</v>
      </c>
      <c r="AX98" cm="1">
        <f t="array" ref="AX98">INDEX(GMWSCEN!$A$2:$HJ$150,MATCH(1,(GMWSCEN!$HI$2:$HI$150=AX$3)*(GMWSCEN!$HJ$2:$HJ$150=AX$1),0),$B98-1973)</f>
        <v>75</v>
      </c>
      <c r="AY98" cm="1">
        <f t="array" ref="AY98">INDEX(GMWSCEN!$A$2:$HJ$150,MATCH(1,(GMWSCEN!$HI$2:$HI$150=AY$3)*(GMWSCEN!$HJ$2:$HJ$150=AY$1),0),$B98-1973)</f>
        <v>4</v>
      </c>
      <c r="AZ98" cm="1">
        <f t="array" ref="AZ98">INDEX(GMWSCEN!$A$2:$HJ$150,MATCH(1,(GMWSCEN!$HI$2:$HI$150=AZ$3)*(GMWSCEN!$HJ$2:$HJ$150=AZ$1),0),$B98-1973)</f>
        <v>41469</v>
      </c>
      <c r="BA98" cm="1">
        <f t="array" ref="BA98">INDEX(GMWSCEN!$A$2:$HJ$150,MATCH(1,(GMWSCEN!$HI$2:$HI$150=BA$3)*(GMWSCEN!$HJ$2:$HJ$150=BA$1),0),$B98-1973)</f>
        <v>100.7</v>
      </c>
      <c r="BB98" cm="1">
        <f t="array" ref="BB98">INDEX(GMWSCEN!$A$2:$HJ$150,MATCH(1,(GMWSCEN!$HI$2:$HI$150=BB$3)*(GMWSCEN!$HJ$2:$HJ$150=BB$1),0),$B98-1973)</f>
        <v>31787</v>
      </c>
      <c r="BC98" cm="1">
        <f t="array" ref="BC98">INDEX(GMWSCEN!$A$2:$HJ$150,MATCH(1,(GMWSCEN!$HI$2:$HI$150=BC$3)*(GMWSCEN!$HJ$2:$HJ$150=BC$1),0),$B98-1973)</f>
        <v>5.0999999999999996</v>
      </c>
      <c r="BD98" cm="1">
        <f t="array" ref="BD98">INDEX(GMWSCEN!$A$2:$HJ$150,MATCH(1,(GMWSCEN!$HI$2:$HI$150=BD$3)*(GMWSCEN!$HJ$2:$HJ$150=BD$1),0),$B98-1973)</f>
        <v>2.5585170000000002</v>
      </c>
      <c r="BE98" cm="1">
        <f t="array" ref="BE98">INDEX(GMWSCEN!$A$2:$HJ$150,MATCH(1,(GMWSCEN!$HI$2:$HI$150=BE$3)*(GMWSCEN!$HJ$2:$HJ$150=BE$1),0),$B98-1973)</f>
        <v>427725</v>
      </c>
      <c r="BF98" cm="1">
        <f t="array" ref="BF98">INDEX(GMWSCEN!$A$2:$HJ$150,MATCH(1,(GMWSCEN!$HI$2:$HI$150=BF$3)*(GMWSCEN!$HJ$2:$HJ$150=BF$1),0),$B98-1973)</f>
        <v>14058</v>
      </c>
      <c r="BG98" cm="1">
        <f t="array" ref="BG98">INDEX(GMWSCEN!$A$2:$HJ$150,MATCH(1,(GMWSCEN!$HI$2:$HI$150=BG$3)*(GMWSCEN!$HJ$2:$HJ$150=BG$1),0),$B98-1973)</f>
        <v>-9910</v>
      </c>
      <c r="BH98" cm="1">
        <f t="array" ref="BH98">INDEX(GMWSCEN!$A$2:$HJ$150,MATCH(1,(GMWSCEN!$HI$2:$HI$150=BH$3)*(GMWSCEN!$HJ$2:$HJ$150=BH$1),0),$B98-1973)</f>
        <v>102757</v>
      </c>
      <c r="BI98" cm="1">
        <f t="array" ref="BI98">INDEX(GMWSCEN!$A$2:$HJ$150,MATCH(1,(GMWSCEN!$HI$2:$HI$150=BI$3)*(GMWSCEN!$HJ$2:$HJ$150=BI$1),0),$B98-1973)</f>
        <v>4148</v>
      </c>
      <c r="BJ98" cm="1">
        <f t="array" ref="BJ98">INDEX(GMWSCEN!$A$2:$HJ$150,MATCH(1,(GMWSCEN!$HI$2:$HI$150=BJ$3)*(GMWSCEN!$HJ$2:$HJ$150=BJ$1),0),$B98-1973)</f>
        <v>6924</v>
      </c>
      <c r="BK98" cm="1">
        <f t="array" ref="BK98">INDEX(GMWSCEN!$A$2:$HJ$150,MATCH(1,(GMWSCEN!$HI$2:$HI$150=BK$3)*(GMWSCEN!$HJ$2:$HJ$150=BK$1),0),$B98-1973)</f>
        <v>99771</v>
      </c>
      <c r="BL98" cm="1">
        <f t="array" ref="BL98">INDEX(GMWSCEN!$A$2:$HJ$150,MATCH(1,(GMWSCEN!$HI$2:$HI$150=BL$3)*(GMWSCEN!$HJ$2:$HJ$150=BL$1),0),$B98-1973)</f>
        <v>368700</v>
      </c>
      <c r="BM98" cm="1">
        <f t="array" ref="BM98">INDEX(GMWSCEN!$A$2:$HJ$150,MATCH(1,(GMWSCEN!$HI$2:$HI$150=BM$3)*(GMWSCEN!$HJ$2:$HJ$150=BM$1),0),$B98-1973)</f>
        <v>304075</v>
      </c>
      <c r="BN98" cm="1">
        <f t="array" ref="BN98">INDEX(GMWSCEN!$A$2:$HJ$150,MATCH(1,(GMWSCEN!$HI$2:$HI$150=BN$3)*(GMWSCEN!$HJ$2:$HJ$150=BN$1),0),$B98-1973)</f>
        <v>416920.6</v>
      </c>
      <c r="BO98" cm="1">
        <f t="array" ref="BO98">INDEX(GMWSCEN!$A$2:$HJ$150,MATCH(1,(GMWSCEN!$HI$2:$HI$150=BO$3)*(GMWSCEN!$HJ$2:$HJ$150=BO$1),0),$B98-1973)</f>
        <v>71.091239999999999</v>
      </c>
      <c r="BP98" cm="1">
        <f t="array" ref="BP98">INDEX(GMWSCEN!$A$2:$HJ$150,MATCH(1,(GMWSCEN!$HI$2:$HI$150=BP$3)*(GMWSCEN!$HJ$2:$HJ$150=BP$1),0),$B98-1973)</f>
        <v>75</v>
      </c>
      <c r="BQ98" cm="1">
        <f t="array" ref="BQ98">INDEX(GMWSCEN!$A$2:$HJ$150,MATCH(1,(GMWSCEN!$HI$2:$HI$150=BQ$3)*(GMWSCEN!$HJ$2:$HJ$150=BQ$1),0),$B98-1973)</f>
        <v>4</v>
      </c>
      <c r="BR98" cm="1">
        <f t="array" ref="BR98">INDEX(GMWSCEN!$A$2:$HJ$150,MATCH(1,(GMWSCEN!$HI$2:$HI$150=BR$3)*(GMWSCEN!$HJ$2:$HJ$150=BR$1),0),$B98-1973)</f>
        <v>41469</v>
      </c>
      <c r="BS98" cm="1">
        <f t="array" ref="BS98">INDEX(GMWSCEN!$A$2:$HJ$150,MATCH(1,(GMWSCEN!$HI$2:$HI$150=BS$3)*(GMWSCEN!$HJ$2:$HJ$150=BS$1),0),$B98-1973)</f>
        <v>100.7</v>
      </c>
      <c r="BT98" cm="1">
        <f t="array" ref="BT98">INDEX(GMWSCEN!$A$2:$HJ$150,MATCH(1,(GMWSCEN!$HI$2:$HI$150=BT$3)*(GMWSCEN!$HJ$2:$HJ$150=BT$1),0),$B98-1973)</f>
        <v>31787</v>
      </c>
      <c r="BU98" cm="1">
        <f t="array" ref="BU98">INDEX(GMWSCEN!$A$2:$HJ$150,MATCH(1,(GMWSCEN!$HI$2:$HI$150=BU$3)*(GMWSCEN!$HJ$2:$HJ$150=BU$1),0),$B98-1973)</f>
        <v>5.0999999999999996</v>
      </c>
      <c r="BV98" cm="1">
        <f t="array" ref="BV98">INDEX(GMWSCEN!$A$2:$HJ$150,MATCH(1,(GMWSCEN!$HI$2:$HI$150=BV$3)*(GMWSCEN!$HJ$2:$HJ$150=BV$1),0),$B98-1973)</f>
        <v>2.5585170000000002</v>
      </c>
      <c r="BY98">
        <f t="shared" si="77"/>
        <v>2002</v>
      </c>
    </row>
    <row r="99" spans="1:78">
      <c r="A99">
        <v>2003</v>
      </c>
      <c r="B99">
        <f t="shared" si="75"/>
        <v>2072</v>
      </c>
      <c r="C99" cm="1">
        <f t="array" ref="C99">INDEX(GMWSCEN!$A$2:$HJ$150,MATCH(1,(GMWSCEN!$HI$2:$HI$150=C$3)*(GMWSCEN!$HJ$2:$HJ$150=C$1),0),$B99-1973)</f>
        <v>430832</v>
      </c>
      <c r="D99" cm="1">
        <f t="array" ref="D99">INDEX(GMWSCEN!$A$2:$HJ$150,MATCH(1,(GMWSCEN!$HI$2:$HI$150=D$3)*(GMWSCEN!$HJ$2:$HJ$150=D$1),0),$B99-1973)</f>
        <v>6191</v>
      </c>
      <c r="E99" cm="1">
        <f t="array" ref="E99">INDEX(GMWSCEN!$A$2:$HJ$150,MATCH(1,(GMWSCEN!$HI$2:$HI$150=E$3)*(GMWSCEN!$HJ$2:$HJ$150=E$1),0),$B99-1973)</f>
        <v>2528</v>
      </c>
      <c r="F99" cm="1">
        <f t="array" ref="F99">INDEX(GMWSCEN!$A$2:$HJ$150,MATCH(1,(GMWSCEN!$HI$2:$HI$150=F$3)*(GMWSCEN!$HJ$2:$HJ$150=F$1),0),$B99-1973)</f>
        <v>103583</v>
      </c>
      <c r="G99" cm="1">
        <f t="array" ref="G99">INDEX(GMWSCEN!$A$2:$HJ$150,MATCH(1,(GMWSCEN!$HI$2:$HI$150=G$3)*(GMWSCEN!$HJ$2:$HJ$150=G$1),0),$B99-1973)</f>
        <v>8719</v>
      </c>
      <c r="H99" cm="1">
        <f t="array" ref="H99">INDEX(GMWSCEN!$A$2:$HJ$150,MATCH(1,(GMWSCEN!$HI$2:$HI$150=H$3)*(GMWSCEN!$HJ$2:$HJ$150=H$1),0),$B99-1973)</f>
        <v>7583</v>
      </c>
      <c r="I99" cm="1">
        <f t="array" ref="I99">INDEX(GMWSCEN!$A$2:$HJ$150,MATCH(1,(GMWSCEN!$HI$2:$HI$150=I$3)*(GMWSCEN!$HJ$2:$HJ$150=I$1),0),$B99-1973)</f>
        <v>113694</v>
      </c>
      <c r="J99" cm="1">
        <f t="array" ref="J99">INDEX(GMWSCEN!$A$2:$HJ$150,MATCH(1,(GMWSCEN!$HI$2:$HI$150=J$3)*(GMWSCEN!$HJ$2:$HJ$150=J$1),0),$B99-1973)</f>
        <v>369200</v>
      </c>
      <c r="K99" cm="1">
        <f t="array" ref="K99">INDEX(GMWSCEN!$A$2:$HJ$150,MATCH(1,(GMWSCEN!$HI$2:$HI$150=K$3)*(GMWSCEN!$HJ$2:$HJ$150=K$1),0),$B99-1973)</f>
        <v>307455</v>
      </c>
      <c r="L99" cm="1">
        <f t="array" ref="L99">INDEX(GMWSCEN!$A$2:$HJ$150,MATCH(1,(GMWSCEN!$HI$2:$HI$150=L$3)*(GMWSCEN!$HJ$2:$HJ$150=L$1),0),$B99-1973)</f>
        <v>419524.9</v>
      </c>
      <c r="M99" cm="1">
        <f t="array" ref="M99">INDEX(GMWSCEN!$A$2:$HJ$150,MATCH(1,(GMWSCEN!$HI$2:$HI$150=M$3)*(GMWSCEN!$HJ$2:$HJ$150=M$1),0),$B99-1973)</f>
        <v>71.363079999999997</v>
      </c>
      <c r="N99" cm="1">
        <f t="array" ref="N99">INDEX(GMWSCEN!$A$2:$HJ$150,MATCH(1,(GMWSCEN!$HI$2:$HI$150=N$3)*(GMWSCEN!$HJ$2:$HJ$150=N$1),0),$B99-1973)</f>
        <v>75</v>
      </c>
      <c r="O99" cm="1">
        <f t="array" ref="O99">INDEX(GMWSCEN!$A$2:$HJ$150,MATCH(1,(GMWSCEN!$HI$2:$HI$150=O$3)*(GMWSCEN!$HJ$2:$HJ$150=O$1),0),$B99-1973)</f>
        <v>3.75</v>
      </c>
      <c r="P99" cm="1">
        <f t="array" ref="P99">INDEX(GMWSCEN!$A$2:$HJ$150,MATCH(1,(GMWSCEN!$HI$2:$HI$150=P$3)*(GMWSCEN!$HJ$2:$HJ$150=P$1),0),$B99-1973)</f>
        <v>41396</v>
      </c>
      <c r="Q99" cm="1">
        <f t="array" ref="Q99">INDEX(GMWSCEN!$A$2:$HJ$150,MATCH(1,(GMWSCEN!$HI$2:$HI$150=Q$3)*(GMWSCEN!$HJ$2:$HJ$150=Q$1),0),$B99-1973)</f>
        <v>101.4</v>
      </c>
      <c r="R99" cm="1">
        <f t="array" ref="R99">INDEX(GMWSCEN!$A$2:$HJ$150,MATCH(1,(GMWSCEN!$HI$2:$HI$150=R$3)*(GMWSCEN!$HJ$2:$HJ$150=R$1),0),$B99-1973)</f>
        <v>30588</v>
      </c>
      <c r="S99" cm="1">
        <f t="array" ref="S99">INDEX(GMWSCEN!$A$2:$HJ$150,MATCH(1,(GMWSCEN!$HI$2:$HI$150=S$3)*(GMWSCEN!$HJ$2:$HJ$150=S$1),0),$B99-1973)</f>
        <v>5.2</v>
      </c>
      <c r="T99" cm="1">
        <f t="array" ref="T99">INDEX(GMWSCEN!$A$2:$HJ$150,MATCH(1,(GMWSCEN!$HI$2:$HI$150=T$3)*(GMWSCEN!$HJ$2:$HJ$150=T$1),0),$B99-1973)</f>
        <v>2.6595119999999999</v>
      </c>
      <c r="U99" cm="1">
        <f t="array" ref="U99">INDEX(GMWSCEN!$A$2:$HJ$150,MATCH(1,(GMWSCEN!$HI$2:$HI$150=U$3)*(GMWSCEN!$HJ$2:$HJ$150=U$1),0),$B99-1973)</f>
        <v>430832</v>
      </c>
      <c r="V99" cm="1">
        <f t="array" ref="V99">INDEX(GMWSCEN!$A$2:$HJ$150,MATCH(1,(GMWSCEN!$HI$2:$HI$150=V$3)*(GMWSCEN!$HJ$2:$HJ$150=V$1),0),$B99-1973)</f>
        <v>6191</v>
      </c>
      <c r="W99" cm="1">
        <f t="array" ref="W99">INDEX(GMWSCEN!$A$2:$HJ$150,MATCH(1,(GMWSCEN!$HI$2:$HI$150=W$3)*(GMWSCEN!$HJ$2:$HJ$150=W$1),0),$B99-1973)</f>
        <v>2528</v>
      </c>
      <c r="X99" cm="1">
        <f t="array" ref="X99">INDEX(GMWSCEN!$A$2:$HJ$150,MATCH(1,(GMWSCEN!$HI$2:$HI$150=X$3)*(GMWSCEN!$HJ$2:$HJ$150=X$1),0),$B99-1973)</f>
        <v>103583</v>
      </c>
      <c r="Y99" cm="1">
        <f t="array" ref="Y99">INDEX(GMWSCEN!$A$2:$HJ$150,MATCH(1,(GMWSCEN!$HI$2:$HI$150=Y$3)*(GMWSCEN!$HJ$2:$HJ$150=Y$1),0),$B99-1973)</f>
        <v>8719</v>
      </c>
      <c r="Z99" cm="1">
        <f t="array" ref="Z99">INDEX(GMWSCEN!$A$2:$HJ$150,MATCH(1,(GMWSCEN!$HI$2:$HI$150=Z$3)*(GMWSCEN!$HJ$2:$HJ$150=Z$1),0),$B99-1973)</f>
        <v>7583</v>
      </c>
      <c r="AA99" cm="1">
        <f t="array" ref="AA99">INDEX(GMWSCEN!$A$2:$HJ$150,MATCH(1,(GMWSCEN!$HI$2:$HI$150=AA$3)*(GMWSCEN!$HJ$2:$HJ$150=AA$1),0),$B99-1973)</f>
        <v>113694</v>
      </c>
      <c r="AB99" cm="1">
        <f t="array" ref="AB99">INDEX(GMWSCEN!$A$2:$HJ$150,MATCH(1,(GMWSCEN!$HI$2:$HI$150=AB$3)*(GMWSCEN!$HJ$2:$HJ$150=AB$1),0),$B99-1973)</f>
        <v>369200</v>
      </c>
      <c r="AC99" cm="1">
        <f t="array" ref="AC99">INDEX(GMWSCEN!$A$2:$HJ$150,MATCH(1,(GMWSCEN!$HI$2:$HI$150=AC$3)*(GMWSCEN!$HJ$2:$HJ$150=AC$1),0),$B99-1973)</f>
        <v>307455</v>
      </c>
      <c r="AD99" cm="1">
        <f t="array" ref="AD99">INDEX(GMWSCEN!$A$2:$HJ$150,MATCH(1,(GMWSCEN!$HI$2:$HI$150=AD$3)*(GMWSCEN!$HJ$2:$HJ$150=AD$1),0),$B99-1973)</f>
        <v>419524.9</v>
      </c>
      <c r="AE99" cm="1">
        <f t="array" ref="AE99">INDEX(GMWSCEN!$A$2:$HJ$150,MATCH(1,(GMWSCEN!$HI$2:$HI$150=AE$3)*(GMWSCEN!$HJ$2:$HJ$150=AE$1),0),$B99-1973)</f>
        <v>71.363079999999997</v>
      </c>
      <c r="AF99" cm="1">
        <f t="array" ref="AF99">INDEX(GMWSCEN!$A$2:$HJ$150,MATCH(1,(GMWSCEN!$HI$2:$HI$150=AF$3)*(GMWSCEN!$HJ$2:$HJ$150=AF$1),0),$B99-1973)</f>
        <v>75</v>
      </c>
      <c r="AG99" cm="1">
        <f t="array" ref="AG99">INDEX(GMWSCEN!$A$2:$HJ$150,MATCH(1,(GMWSCEN!$HI$2:$HI$150=AG$3)*(GMWSCEN!$HJ$2:$HJ$150=AG$1),0),$B99-1973)</f>
        <v>3.75</v>
      </c>
      <c r="AH99" cm="1">
        <f t="array" ref="AH99">INDEX(GMWSCEN!$A$2:$HJ$150,MATCH(1,(GMWSCEN!$HI$2:$HI$150=AH$3)*(GMWSCEN!$HJ$2:$HJ$150=AH$1),0),$B99-1973)</f>
        <v>41396</v>
      </c>
      <c r="AI99" cm="1">
        <f t="array" ref="AI99">INDEX(GMWSCEN!$A$2:$HJ$150,MATCH(1,(GMWSCEN!$HI$2:$HI$150=AI$3)*(GMWSCEN!$HJ$2:$HJ$150=AI$1),0),$B99-1973)</f>
        <v>101.4</v>
      </c>
      <c r="AJ99" cm="1">
        <f t="array" ref="AJ99">INDEX(GMWSCEN!$A$2:$HJ$150,MATCH(1,(GMWSCEN!$HI$2:$HI$150=AJ$3)*(GMWSCEN!$HJ$2:$HJ$150=AJ$1),0),$B99-1973)</f>
        <v>30588</v>
      </c>
      <c r="AK99" cm="1">
        <f t="array" ref="AK99">INDEX(GMWSCEN!$A$2:$HJ$150,MATCH(1,(GMWSCEN!$HI$2:$HI$150=AK$3)*(GMWSCEN!$HJ$2:$HJ$150=AK$1),0),$B99-1973)</f>
        <v>5.2</v>
      </c>
      <c r="AL99" cm="1">
        <f t="array" ref="AL99">INDEX(GMWSCEN!$A$2:$HJ$150,MATCH(1,(GMWSCEN!$HI$2:$HI$150=AL$3)*(GMWSCEN!$HJ$2:$HJ$150=AL$1),0),$B99-1973)</f>
        <v>2.6595119999999999</v>
      </c>
      <c r="AM99" cm="1">
        <f t="array" ref="AM99">INDEX(GMWSCEN!$A$2:$HJ$150,MATCH(1,(GMWSCEN!$HI$2:$HI$150=AM$3)*(GMWSCEN!$HJ$2:$HJ$150=AM$1),0),$B99-1973)</f>
        <v>430832</v>
      </c>
      <c r="AN99" cm="1">
        <f t="array" ref="AN99">INDEX(GMWSCEN!$A$2:$HJ$150,MATCH(1,(GMWSCEN!$HI$2:$HI$150=AN$3)*(GMWSCEN!$HJ$2:$HJ$150=AN$1),0),$B99-1973)</f>
        <v>6191</v>
      </c>
      <c r="AO99" cm="1">
        <f t="array" ref="AO99">INDEX(GMWSCEN!$A$2:$HJ$150,MATCH(1,(GMWSCEN!$HI$2:$HI$150=AO$3)*(GMWSCEN!$HJ$2:$HJ$150=AO$1),0),$B99-1973)</f>
        <v>2528</v>
      </c>
      <c r="AP99" cm="1">
        <f t="array" ref="AP99">INDEX(GMWSCEN!$A$2:$HJ$150,MATCH(1,(GMWSCEN!$HI$2:$HI$150=AP$3)*(GMWSCEN!$HJ$2:$HJ$150=AP$1),0),$B99-1973)</f>
        <v>103583</v>
      </c>
      <c r="AQ99" cm="1">
        <f t="array" ref="AQ99">INDEX(GMWSCEN!$A$2:$HJ$150,MATCH(1,(GMWSCEN!$HI$2:$HI$150=AQ$3)*(GMWSCEN!$HJ$2:$HJ$150=AQ$1),0),$B99-1973)</f>
        <v>8719</v>
      </c>
      <c r="AR99" cm="1">
        <f t="array" ref="AR99">INDEX(GMWSCEN!$A$2:$HJ$150,MATCH(1,(GMWSCEN!$HI$2:$HI$150=AR$3)*(GMWSCEN!$HJ$2:$HJ$150=AR$1),0),$B99-1973)</f>
        <v>7583</v>
      </c>
      <c r="AS99" cm="1">
        <f t="array" ref="AS99">INDEX(GMWSCEN!$A$2:$HJ$150,MATCH(1,(GMWSCEN!$HI$2:$HI$150=AS$3)*(GMWSCEN!$HJ$2:$HJ$150=AS$1),0),$B99-1973)</f>
        <v>113694</v>
      </c>
      <c r="AT99" cm="1">
        <f t="array" ref="AT99">INDEX(GMWSCEN!$A$2:$HJ$150,MATCH(1,(GMWSCEN!$HI$2:$HI$150=AT$3)*(GMWSCEN!$HJ$2:$HJ$150=AT$1),0),$B99-1973)</f>
        <v>369200</v>
      </c>
      <c r="AU99" cm="1">
        <f t="array" ref="AU99">INDEX(GMWSCEN!$A$2:$HJ$150,MATCH(1,(GMWSCEN!$HI$2:$HI$150=AU$3)*(GMWSCEN!$HJ$2:$HJ$150=AU$1),0),$B99-1973)</f>
        <v>307455</v>
      </c>
      <c r="AV99" cm="1">
        <f t="array" ref="AV99">INDEX(GMWSCEN!$A$2:$HJ$150,MATCH(1,(GMWSCEN!$HI$2:$HI$150=AV$3)*(GMWSCEN!$HJ$2:$HJ$150=AV$1),0),$B99-1973)</f>
        <v>419524.9</v>
      </c>
      <c r="AW99" cm="1">
        <f t="array" ref="AW99">INDEX(GMWSCEN!$A$2:$HJ$150,MATCH(1,(GMWSCEN!$HI$2:$HI$150=AW$3)*(GMWSCEN!$HJ$2:$HJ$150=AW$1),0),$B99-1973)</f>
        <v>71.363079999999997</v>
      </c>
      <c r="AX99" cm="1">
        <f t="array" ref="AX99">INDEX(GMWSCEN!$A$2:$HJ$150,MATCH(1,(GMWSCEN!$HI$2:$HI$150=AX$3)*(GMWSCEN!$HJ$2:$HJ$150=AX$1),0),$B99-1973)</f>
        <v>75</v>
      </c>
      <c r="AY99" cm="1">
        <f t="array" ref="AY99">INDEX(GMWSCEN!$A$2:$HJ$150,MATCH(1,(GMWSCEN!$HI$2:$HI$150=AY$3)*(GMWSCEN!$HJ$2:$HJ$150=AY$1),0),$B99-1973)</f>
        <v>3.75</v>
      </c>
      <c r="AZ99" cm="1">
        <f t="array" ref="AZ99">INDEX(GMWSCEN!$A$2:$HJ$150,MATCH(1,(GMWSCEN!$HI$2:$HI$150=AZ$3)*(GMWSCEN!$HJ$2:$HJ$150=AZ$1),0),$B99-1973)</f>
        <v>41396</v>
      </c>
      <c r="BA99" cm="1">
        <f t="array" ref="BA99">INDEX(GMWSCEN!$A$2:$HJ$150,MATCH(1,(GMWSCEN!$HI$2:$HI$150=BA$3)*(GMWSCEN!$HJ$2:$HJ$150=BA$1),0),$B99-1973)</f>
        <v>101.4</v>
      </c>
      <c r="BB99" cm="1">
        <f t="array" ref="BB99">INDEX(GMWSCEN!$A$2:$HJ$150,MATCH(1,(GMWSCEN!$HI$2:$HI$150=BB$3)*(GMWSCEN!$HJ$2:$HJ$150=BB$1),0),$B99-1973)</f>
        <v>30588</v>
      </c>
      <c r="BC99" cm="1">
        <f t="array" ref="BC99">INDEX(GMWSCEN!$A$2:$HJ$150,MATCH(1,(GMWSCEN!$HI$2:$HI$150=BC$3)*(GMWSCEN!$HJ$2:$HJ$150=BC$1),0),$B99-1973)</f>
        <v>5.2</v>
      </c>
      <c r="BD99" cm="1">
        <f t="array" ref="BD99">INDEX(GMWSCEN!$A$2:$HJ$150,MATCH(1,(GMWSCEN!$HI$2:$HI$150=BD$3)*(GMWSCEN!$HJ$2:$HJ$150=BD$1),0),$B99-1973)</f>
        <v>2.6595119999999999</v>
      </c>
      <c r="BE99" cm="1">
        <f t="array" ref="BE99">INDEX(GMWSCEN!$A$2:$HJ$150,MATCH(1,(GMWSCEN!$HI$2:$HI$150=BE$3)*(GMWSCEN!$HJ$2:$HJ$150=BE$1),0),$B99-1973)</f>
        <v>430832</v>
      </c>
      <c r="BF99" cm="1">
        <f t="array" ref="BF99">INDEX(GMWSCEN!$A$2:$HJ$150,MATCH(1,(GMWSCEN!$HI$2:$HI$150=BF$3)*(GMWSCEN!$HJ$2:$HJ$150=BF$1),0),$B99-1973)</f>
        <v>6191</v>
      </c>
      <c r="BG99" cm="1">
        <f t="array" ref="BG99">INDEX(GMWSCEN!$A$2:$HJ$150,MATCH(1,(GMWSCEN!$HI$2:$HI$150=BG$3)*(GMWSCEN!$HJ$2:$HJ$150=BG$1),0),$B99-1973)</f>
        <v>2528</v>
      </c>
      <c r="BH99" cm="1">
        <f t="array" ref="BH99">INDEX(GMWSCEN!$A$2:$HJ$150,MATCH(1,(GMWSCEN!$HI$2:$HI$150=BH$3)*(GMWSCEN!$HJ$2:$HJ$150=BH$1),0),$B99-1973)</f>
        <v>103583</v>
      </c>
      <c r="BI99" cm="1">
        <f t="array" ref="BI99">INDEX(GMWSCEN!$A$2:$HJ$150,MATCH(1,(GMWSCEN!$HI$2:$HI$150=BI$3)*(GMWSCEN!$HJ$2:$HJ$150=BI$1),0),$B99-1973)</f>
        <v>8719</v>
      </c>
      <c r="BJ99" cm="1">
        <f t="array" ref="BJ99">INDEX(GMWSCEN!$A$2:$HJ$150,MATCH(1,(GMWSCEN!$HI$2:$HI$150=BJ$3)*(GMWSCEN!$HJ$2:$HJ$150=BJ$1),0),$B99-1973)</f>
        <v>7583</v>
      </c>
      <c r="BK99" cm="1">
        <f t="array" ref="BK99">INDEX(GMWSCEN!$A$2:$HJ$150,MATCH(1,(GMWSCEN!$HI$2:$HI$150=BK$3)*(GMWSCEN!$HJ$2:$HJ$150=BK$1),0),$B99-1973)</f>
        <v>113694</v>
      </c>
      <c r="BL99" cm="1">
        <f t="array" ref="BL99">INDEX(GMWSCEN!$A$2:$HJ$150,MATCH(1,(GMWSCEN!$HI$2:$HI$150=BL$3)*(GMWSCEN!$HJ$2:$HJ$150=BL$1),0),$B99-1973)</f>
        <v>369200</v>
      </c>
      <c r="BM99" cm="1">
        <f t="array" ref="BM99">INDEX(GMWSCEN!$A$2:$HJ$150,MATCH(1,(GMWSCEN!$HI$2:$HI$150=BM$3)*(GMWSCEN!$HJ$2:$HJ$150=BM$1),0),$B99-1973)</f>
        <v>307455</v>
      </c>
      <c r="BN99" cm="1">
        <f t="array" ref="BN99">INDEX(GMWSCEN!$A$2:$HJ$150,MATCH(1,(GMWSCEN!$HI$2:$HI$150=BN$3)*(GMWSCEN!$HJ$2:$HJ$150=BN$1),0),$B99-1973)</f>
        <v>419524.9</v>
      </c>
      <c r="BO99" cm="1">
        <f t="array" ref="BO99">INDEX(GMWSCEN!$A$2:$HJ$150,MATCH(1,(GMWSCEN!$HI$2:$HI$150=BO$3)*(GMWSCEN!$HJ$2:$HJ$150=BO$1),0),$B99-1973)</f>
        <v>71.363079999999997</v>
      </c>
      <c r="BP99" cm="1">
        <f t="array" ref="BP99">INDEX(GMWSCEN!$A$2:$HJ$150,MATCH(1,(GMWSCEN!$HI$2:$HI$150=BP$3)*(GMWSCEN!$HJ$2:$HJ$150=BP$1),0),$B99-1973)</f>
        <v>75</v>
      </c>
      <c r="BQ99" cm="1">
        <f t="array" ref="BQ99">INDEX(GMWSCEN!$A$2:$HJ$150,MATCH(1,(GMWSCEN!$HI$2:$HI$150=BQ$3)*(GMWSCEN!$HJ$2:$HJ$150=BQ$1),0),$B99-1973)</f>
        <v>3.75</v>
      </c>
      <c r="BR99" cm="1">
        <f t="array" ref="BR99">INDEX(GMWSCEN!$A$2:$HJ$150,MATCH(1,(GMWSCEN!$HI$2:$HI$150=BR$3)*(GMWSCEN!$HJ$2:$HJ$150=BR$1),0),$B99-1973)</f>
        <v>41396</v>
      </c>
      <c r="BS99" cm="1">
        <f t="array" ref="BS99">INDEX(GMWSCEN!$A$2:$HJ$150,MATCH(1,(GMWSCEN!$HI$2:$HI$150=BS$3)*(GMWSCEN!$HJ$2:$HJ$150=BS$1),0),$B99-1973)</f>
        <v>101.4</v>
      </c>
      <c r="BT99" cm="1">
        <f t="array" ref="BT99">INDEX(GMWSCEN!$A$2:$HJ$150,MATCH(1,(GMWSCEN!$HI$2:$HI$150=BT$3)*(GMWSCEN!$HJ$2:$HJ$150=BT$1),0),$B99-1973)</f>
        <v>30588</v>
      </c>
      <c r="BU99" cm="1">
        <f t="array" ref="BU99">INDEX(GMWSCEN!$A$2:$HJ$150,MATCH(1,(GMWSCEN!$HI$2:$HI$150=BU$3)*(GMWSCEN!$HJ$2:$HJ$150=BU$1),0),$B99-1973)</f>
        <v>5.2</v>
      </c>
      <c r="BV99" cm="1">
        <f t="array" ref="BV99">INDEX(GMWSCEN!$A$2:$HJ$150,MATCH(1,(GMWSCEN!$HI$2:$HI$150=BV$3)*(GMWSCEN!$HJ$2:$HJ$150=BV$1),0),$B99-1973)</f>
        <v>2.6595119999999999</v>
      </c>
      <c r="BY99">
        <f t="shared" si="77"/>
        <v>2002</v>
      </c>
      <c r="BZ99" t="str">
        <f t="shared" ref="BZ99" si="83">BY99&amp;"01"</f>
        <v>200201</v>
      </c>
    </row>
    <row r="100" spans="1:78">
      <c r="B100">
        <f t="shared" si="75"/>
        <v>2073</v>
      </c>
      <c r="C100" cm="1">
        <f t="array" ref="C100">INDEX(GMWSCEN!$A$2:$HJ$150,MATCH(1,(GMWSCEN!$HI$2:$HI$150=C$3)*(GMWSCEN!$HJ$2:$HJ$150=C$1),0),$B100-1973)</f>
        <v>434837</v>
      </c>
      <c r="D100" cm="1">
        <f t="array" ref="D100">INDEX(GMWSCEN!$A$2:$HJ$150,MATCH(1,(GMWSCEN!$HI$2:$HI$150=D$3)*(GMWSCEN!$HJ$2:$HJ$150=D$1),0),$B100-1973)</f>
        <v>13889</v>
      </c>
      <c r="E100" cm="1">
        <f t="array" ref="E100">INDEX(GMWSCEN!$A$2:$HJ$150,MATCH(1,(GMWSCEN!$HI$2:$HI$150=E$3)*(GMWSCEN!$HJ$2:$HJ$150=E$1),0),$B100-1973)</f>
        <v>-10536</v>
      </c>
      <c r="F100" cm="1">
        <f t="array" ref="F100">INDEX(GMWSCEN!$A$2:$HJ$150,MATCH(1,(GMWSCEN!$HI$2:$HI$150=F$3)*(GMWSCEN!$HJ$2:$HJ$150=F$1),0),$B100-1973)</f>
        <v>110393</v>
      </c>
      <c r="G100" cm="1">
        <f t="array" ref="G100">INDEX(GMWSCEN!$A$2:$HJ$150,MATCH(1,(GMWSCEN!$HI$2:$HI$150=G$3)*(GMWSCEN!$HJ$2:$HJ$150=G$1),0),$B100-1973)</f>
        <v>3353</v>
      </c>
      <c r="H100" cm="1">
        <f t="array" ref="H100">INDEX(GMWSCEN!$A$2:$HJ$150,MATCH(1,(GMWSCEN!$HI$2:$HI$150=H$3)*(GMWSCEN!$HJ$2:$HJ$150=H$1),0),$B100-1973)</f>
        <v>6927</v>
      </c>
      <c r="I100" cm="1">
        <f t="array" ref="I100">INDEX(GMWSCEN!$A$2:$HJ$150,MATCH(1,(GMWSCEN!$HI$2:$HI$150=I$3)*(GMWSCEN!$HJ$2:$HJ$150=I$1),0),$B100-1973)</f>
        <v>106784</v>
      </c>
      <c r="J100" cm="1">
        <f t="array" ref="J100">INDEX(GMWSCEN!$A$2:$HJ$150,MATCH(1,(GMWSCEN!$HI$2:$HI$150=J$3)*(GMWSCEN!$HJ$2:$HJ$150=J$1),0),$B100-1973)</f>
        <v>375500</v>
      </c>
      <c r="K100" cm="1">
        <f t="array" ref="K100">INDEX(GMWSCEN!$A$2:$HJ$150,MATCH(1,(GMWSCEN!$HI$2:$HI$150=K$3)*(GMWSCEN!$HJ$2:$HJ$150=K$1),0),$B100-1973)</f>
        <v>313102</v>
      </c>
      <c r="L100" cm="1">
        <f t="array" ref="L100">INDEX(GMWSCEN!$A$2:$HJ$150,MATCH(1,(GMWSCEN!$HI$2:$HI$150=L$3)*(GMWSCEN!$HJ$2:$HJ$150=L$1),0),$B100-1973)</f>
        <v>422474.7</v>
      </c>
      <c r="M100" cm="1">
        <f t="array" ref="M100">INDEX(GMWSCEN!$A$2:$HJ$150,MATCH(1,(GMWSCEN!$HI$2:$HI$150=M$3)*(GMWSCEN!$HJ$2:$HJ$150=M$1),0),$B100-1973)</f>
        <v>72.004459999999995</v>
      </c>
      <c r="N100" cm="1">
        <f t="array" ref="N100">INDEX(GMWSCEN!$A$2:$HJ$150,MATCH(1,(GMWSCEN!$HI$2:$HI$150=N$3)*(GMWSCEN!$HJ$2:$HJ$150=N$1),0),$B100-1973)</f>
        <v>75.466669999999993</v>
      </c>
      <c r="O100" cm="1">
        <f t="array" ref="O100">INDEX(GMWSCEN!$A$2:$HJ$150,MATCH(1,(GMWSCEN!$HI$2:$HI$150=O$3)*(GMWSCEN!$HJ$2:$HJ$150=O$1),0),$B100-1973)</f>
        <v>3.75</v>
      </c>
      <c r="P100" cm="1">
        <f t="array" ref="P100">INDEX(GMWSCEN!$A$2:$HJ$150,MATCH(1,(GMWSCEN!$HI$2:$HI$150=P$3)*(GMWSCEN!$HJ$2:$HJ$150=P$1),0),$B100-1973)</f>
        <v>41104</v>
      </c>
      <c r="Q100" cm="1">
        <f t="array" ref="Q100">INDEX(GMWSCEN!$A$2:$HJ$150,MATCH(1,(GMWSCEN!$HI$2:$HI$150=Q$3)*(GMWSCEN!$HJ$2:$HJ$150=Q$1),0),$B100-1973)</f>
        <v>100.4</v>
      </c>
      <c r="R100" cm="1">
        <f t="array" ref="R100">INDEX(GMWSCEN!$A$2:$HJ$150,MATCH(1,(GMWSCEN!$HI$2:$HI$150=R$3)*(GMWSCEN!$HJ$2:$HJ$150=R$1),0),$B100-1973)</f>
        <v>30918</v>
      </c>
      <c r="S100" cm="1">
        <f t="array" ref="S100">INDEX(GMWSCEN!$A$2:$HJ$150,MATCH(1,(GMWSCEN!$HI$2:$HI$150=S$3)*(GMWSCEN!$HJ$2:$HJ$150=S$1),0),$B100-1973)</f>
        <v>4.9000000000000004</v>
      </c>
      <c r="T100" cm="1">
        <f t="array" ref="T100">INDEX(GMWSCEN!$A$2:$HJ$150,MATCH(1,(GMWSCEN!$HI$2:$HI$150=T$3)*(GMWSCEN!$HJ$2:$HJ$150=T$1),0),$B100-1973)</f>
        <v>2.8841019999999999</v>
      </c>
      <c r="U100" cm="1">
        <f t="array" ref="U100">INDEX(GMWSCEN!$A$2:$HJ$150,MATCH(1,(GMWSCEN!$HI$2:$HI$150=U$3)*(GMWSCEN!$HJ$2:$HJ$150=U$1),0),$B100-1973)</f>
        <v>434837</v>
      </c>
      <c r="V100" cm="1">
        <f t="array" ref="V100">INDEX(GMWSCEN!$A$2:$HJ$150,MATCH(1,(GMWSCEN!$HI$2:$HI$150=V$3)*(GMWSCEN!$HJ$2:$HJ$150=V$1),0),$B100-1973)</f>
        <v>13889</v>
      </c>
      <c r="W100" cm="1">
        <f t="array" ref="W100">INDEX(GMWSCEN!$A$2:$HJ$150,MATCH(1,(GMWSCEN!$HI$2:$HI$150=W$3)*(GMWSCEN!$HJ$2:$HJ$150=W$1),0),$B100-1973)</f>
        <v>-10536</v>
      </c>
      <c r="X100" cm="1">
        <f t="array" ref="X100">INDEX(GMWSCEN!$A$2:$HJ$150,MATCH(1,(GMWSCEN!$HI$2:$HI$150=X$3)*(GMWSCEN!$HJ$2:$HJ$150=X$1),0),$B100-1973)</f>
        <v>110393</v>
      </c>
      <c r="Y100" cm="1">
        <f t="array" ref="Y100">INDEX(GMWSCEN!$A$2:$HJ$150,MATCH(1,(GMWSCEN!$HI$2:$HI$150=Y$3)*(GMWSCEN!$HJ$2:$HJ$150=Y$1),0),$B100-1973)</f>
        <v>3353</v>
      </c>
      <c r="Z100" cm="1">
        <f t="array" ref="Z100">INDEX(GMWSCEN!$A$2:$HJ$150,MATCH(1,(GMWSCEN!$HI$2:$HI$150=Z$3)*(GMWSCEN!$HJ$2:$HJ$150=Z$1),0),$B100-1973)</f>
        <v>6927</v>
      </c>
      <c r="AA100" cm="1">
        <f t="array" ref="AA100">INDEX(GMWSCEN!$A$2:$HJ$150,MATCH(1,(GMWSCEN!$HI$2:$HI$150=AA$3)*(GMWSCEN!$HJ$2:$HJ$150=AA$1),0),$B100-1973)</f>
        <v>106784</v>
      </c>
      <c r="AB100" cm="1">
        <f t="array" ref="AB100">INDEX(GMWSCEN!$A$2:$HJ$150,MATCH(1,(GMWSCEN!$HI$2:$HI$150=AB$3)*(GMWSCEN!$HJ$2:$HJ$150=AB$1),0),$B100-1973)</f>
        <v>375500</v>
      </c>
      <c r="AC100" cm="1">
        <f t="array" ref="AC100">INDEX(GMWSCEN!$A$2:$HJ$150,MATCH(1,(GMWSCEN!$HI$2:$HI$150=AC$3)*(GMWSCEN!$HJ$2:$HJ$150=AC$1),0),$B100-1973)</f>
        <v>313102</v>
      </c>
      <c r="AD100" cm="1">
        <f t="array" ref="AD100">INDEX(GMWSCEN!$A$2:$HJ$150,MATCH(1,(GMWSCEN!$HI$2:$HI$150=AD$3)*(GMWSCEN!$HJ$2:$HJ$150=AD$1),0),$B100-1973)</f>
        <v>422474.7</v>
      </c>
      <c r="AE100" cm="1">
        <f t="array" ref="AE100">INDEX(GMWSCEN!$A$2:$HJ$150,MATCH(1,(GMWSCEN!$HI$2:$HI$150=AE$3)*(GMWSCEN!$HJ$2:$HJ$150=AE$1),0),$B100-1973)</f>
        <v>72.004459999999995</v>
      </c>
      <c r="AF100" cm="1">
        <f t="array" ref="AF100">INDEX(GMWSCEN!$A$2:$HJ$150,MATCH(1,(GMWSCEN!$HI$2:$HI$150=AF$3)*(GMWSCEN!$HJ$2:$HJ$150=AF$1),0),$B100-1973)</f>
        <v>75.466669999999993</v>
      </c>
      <c r="AG100" cm="1">
        <f t="array" ref="AG100">INDEX(GMWSCEN!$A$2:$HJ$150,MATCH(1,(GMWSCEN!$HI$2:$HI$150=AG$3)*(GMWSCEN!$HJ$2:$HJ$150=AG$1),0),$B100-1973)</f>
        <v>3.75</v>
      </c>
      <c r="AH100" cm="1">
        <f t="array" ref="AH100">INDEX(GMWSCEN!$A$2:$HJ$150,MATCH(1,(GMWSCEN!$HI$2:$HI$150=AH$3)*(GMWSCEN!$HJ$2:$HJ$150=AH$1),0),$B100-1973)</f>
        <v>41104</v>
      </c>
      <c r="AI100" cm="1">
        <f t="array" ref="AI100">INDEX(GMWSCEN!$A$2:$HJ$150,MATCH(1,(GMWSCEN!$HI$2:$HI$150=AI$3)*(GMWSCEN!$HJ$2:$HJ$150=AI$1),0),$B100-1973)</f>
        <v>100.4</v>
      </c>
      <c r="AJ100" cm="1">
        <f t="array" ref="AJ100">INDEX(GMWSCEN!$A$2:$HJ$150,MATCH(1,(GMWSCEN!$HI$2:$HI$150=AJ$3)*(GMWSCEN!$HJ$2:$HJ$150=AJ$1),0),$B100-1973)</f>
        <v>30918</v>
      </c>
      <c r="AK100" cm="1">
        <f t="array" ref="AK100">INDEX(GMWSCEN!$A$2:$HJ$150,MATCH(1,(GMWSCEN!$HI$2:$HI$150=AK$3)*(GMWSCEN!$HJ$2:$HJ$150=AK$1),0),$B100-1973)</f>
        <v>4.9000000000000004</v>
      </c>
      <c r="AL100" cm="1">
        <f t="array" ref="AL100">INDEX(GMWSCEN!$A$2:$HJ$150,MATCH(1,(GMWSCEN!$HI$2:$HI$150=AL$3)*(GMWSCEN!$HJ$2:$HJ$150=AL$1),0),$B100-1973)</f>
        <v>2.8841019999999999</v>
      </c>
      <c r="AM100" cm="1">
        <f t="array" ref="AM100">INDEX(GMWSCEN!$A$2:$HJ$150,MATCH(1,(GMWSCEN!$HI$2:$HI$150=AM$3)*(GMWSCEN!$HJ$2:$HJ$150=AM$1),0),$B100-1973)</f>
        <v>434837</v>
      </c>
      <c r="AN100" cm="1">
        <f t="array" ref="AN100">INDEX(GMWSCEN!$A$2:$HJ$150,MATCH(1,(GMWSCEN!$HI$2:$HI$150=AN$3)*(GMWSCEN!$HJ$2:$HJ$150=AN$1),0),$B100-1973)</f>
        <v>13889</v>
      </c>
      <c r="AO100" cm="1">
        <f t="array" ref="AO100">INDEX(GMWSCEN!$A$2:$HJ$150,MATCH(1,(GMWSCEN!$HI$2:$HI$150=AO$3)*(GMWSCEN!$HJ$2:$HJ$150=AO$1),0),$B100-1973)</f>
        <v>-10536</v>
      </c>
      <c r="AP100" cm="1">
        <f t="array" ref="AP100">INDEX(GMWSCEN!$A$2:$HJ$150,MATCH(1,(GMWSCEN!$HI$2:$HI$150=AP$3)*(GMWSCEN!$HJ$2:$HJ$150=AP$1),0),$B100-1973)</f>
        <v>110393</v>
      </c>
      <c r="AQ100" cm="1">
        <f t="array" ref="AQ100">INDEX(GMWSCEN!$A$2:$HJ$150,MATCH(1,(GMWSCEN!$HI$2:$HI$150=AQ$3)*(GMWSCEN!$HJ$2:$HJ$150=AQ$1),0),$B100-1973)</f>
        <v>3353</v>
      </c>
      <c r="AR100" cm="1">
        <f t="array" ref="AR100">INDEX(GMWSCEN!$A$2:$HJ$150,MATCH(1,(GMWSCEN!$HI$2:$HI$150=AR$3)*(GMWSCEN!$HJ$2:$HJ$150=AR$1),0),$B100-1973)</f>
        <v>6927</v>
      </c>
      <c r="AS100" cm="1">
        <f t="array" ref="AS100">INDEX(GMWSCEN!$A$2:$HJ$150,MATCH(1,(GMWSCEN!$HI$2:$HI$150=AS$3)*(GMWSCEN!$HJ$2:$HJ$150=AS$1),0),$B100-1973)</f>
        <v>106784</v>
      </c>
      <c r="AT100" cm="1">
        <f t="array" ref="AT100">INDEX(GMWSCEN!$A$2:$HJ$150,MATCH(1,(GMWSCEN!$HI$2:$HI$150=AT$3)*(GMWSCEN!$HJ$2:$HJ$150=AT$1),0),$B100-1973)</f>
        <v>375500</v>
      </c>
      <c r="AU100" cm="1">
        <f t="array" ref="AU100">INDEX(GMWSCEN!$A$2:$HJ$150,MATCH(1,(GMWSCEN!$HI$2:$HI$150=AU$3)*(GMWSCEN!$HJ$2:$HJ$150=AU$1),0),$B100-1973)</f>
        <v>313102</v>
      </c>
      <c r="AV100" cm="1">
        <f t="array" ref="AV100">INDEX(GMWSCEN!$A$2:$HJ$150,MATCH(1,(GMWSCEN!$HI$2:$HI$150=AV$3)*(GMWSCEN!$HJ$2:$HJ$150=AV$1),0),$B100-1973)</f>
        <v>422474.7</v>
      </c>
      <c r="AW100" cm="1">
        <f t="array" ref="AW100">INDEX(GMWSCEN!$A$2:$HJ$150,MATCH(1,(GMWSCEN!$HI$2:$HI$150=AW$3)*(GMWSCEN!$HJ$2:$HJ$150=AW$1),0),$B100-1973)</f>
        <v>72.004459999999995</v>
      </c>
      <c r="AX100" cm="1">
        <f t="array" ref="AX100">INDEX(GMWSCEN!$A$2:$HJ$150,MATCH(1,(GMWSCEN!$HI$2:$HI$150=AX$3)*(GMWSCEN!$HJ$2:$HJ$150=AX$1),0),$B100-1973)</f>
        <v>75.466669999999993</v>
      </c>
      <c r="AY100" cm="1">
        <f t="array" ref="AY100">INDEX(GMWSCEN!$A$2:$HJ$150,MATCH(1,(GMWSCEN!$HI$2:$HI$150=AY$3)*(GMWSCEN!$HJ$2:$HJ$150=AY$1),0),$B100-1973)</f>
        <v>3.75</v>
      </c>
      <c r="AZ100" cm="1">
        <f t="array" ref="AZ100">INDEX(GMWSCEN!$A$2:$HJ$150,MATCH(1,(GMWSCEN!$HI$2:$HI$150=AZ$3)*(GMWSCEN!$HJ$2:$HJ$150=AZ$1),0),$B100-1973)</f>
        <v>41104</v>
      </c>
      <c r="BA100" cm="1">
        <f t="array" ref="BA100">INDEX(GMWSCEN!$A$2:$HJ$150,MATCH(1,(GMWSCEN!$HI$2:$HI$150=BA$3)*(GMWSCEN!$HJ$2:$HJ$150=BA$1),0),$B100-1973)</f>
        <v>100.4</v>
      </c>
      <c r="BB100" cm="1">
        <f t="array" ref="BB100">INDEX(GMWSCEN!$A$2:$HJ$150,MATCH(1,(GMWSCEN!$HI$2:$HI$150=BB$3)*(GMWSCEN!$HJ$2:$HJ$150=BB$1),0),$B100-1973)</f>
        <v>30918</v>
      </c>
      <c r="BC100" cm="1">
        <f t="array" ref="BC100">INDEX(GMWSCEN!$A$2:$HJ$150,MATCH(1,(GMWSCEN!$HI$2:$HI$150=BC$3)*(GMWSCEN!$HJ$2:$HJ$150=BC$1),0),$B100-1973)</f>
        <v>4.9000000000000004</v>
      </c>
      <c r="BD100" cm="1">
        <f t="array" ref="BD100">INDEX(GMWSCEN!$A$2:$HJ$150,MATCH(1,(GMWSCEN!$HI$2:$HI$150=BD$3)*(GMWSCEN!$HJ$2:$HJ$150=BD$1),0),$B100-1973)</f>
        <v>2.8841019999999999</v>
      </c>
      <c r="BE100" cm="1">
        <f t="array" ref="BE100">INDEX(GMWSCEN!$A$2:$HJ$150,MATCH(1,(GMWSCEN!$HI$2:$HI$150=BE$3)*(GMWSCEN!$HJ$2:$HJ$150=BE$1),0),$B100-1973)</f>
        <v>434837</v>
      </c>
      <c r="BF100" cm="1">
        <f t="array" ref="BF100">INDEX(GMWSCEN!$A$2:$HJ$150,MATCH(1,(GMWSCEN!$HI$2:$HI$150=BF$3)*(GMWSCEN!$HJ$2:$HJ$150=BF$1),0),$B100-1973)</f>
        <v>13889</v>
      </c>
      <c r="BG100" cm="1">
        <f t="array" ref="BG100">INDEX(GMWSCEN!$A$2:$HJ$150,MATCH(1,(GMWSCEN!$HI$2:$HI$150=BG$3)*(GMWSCEN!$HJ$2:$HJ$150=BG$1),0),$B100-1973)</f>
        <v>-10536</v>
      </c>
      <c r="BH100" cm="1">
        <f t="array" ref="BH100">INDEX(GMWSCEN!$A$2:$HJ$150,MATCH(1,(GMWSCEN!$HI$2:$HI$150=BH$3)*(GMWSCEN!$HJ$2:$HJ$150=BH$1),0),$B100-1973)</f>
        <v>110393</v>
      </c>
      <c r="BI100" cm="1">
        <f t="array" ref="BI100">INDEX(GMWSCEN!$A$2:$HJ$150,MATCH(1,(GMWSCEN!$HI$2:$HI$150=BI$3)*(GMWSCEN!$HJ$2:$HJ$150=BI$1),0),$B100-1973)</f>
        <v>3353</v>
      </c>
      <c r="BJ100" cm="1">
        <f t="array" ref="BJ100">INDEX(GMWSCEN!$A$2:$HJ$150,MATCH(1,(GMWSCEN!$HI$2:$HI$150=BJ$3)*(GMWSCEN!$HJ$2:$HJ$150=BJ$1),0),$B100-1973)</f>
        <v>6927</v>
      </c>
      <c r="BK100" cm="1">
        <f t="array" ref="BK100">INDEX(GMWSCEN!$A$2:$HJ$150,MATCH(1,(GMWSCEN!$HI$2:$HI$150=BK$3)*(GMWSCEN!$HJ$2:$HJ$150=BK$1),0),$B100-1973)</f>
        <v>106784</v>
      </c>
      <c r="BL100" cm="1">
        <f t="array" ref="BL100">INDEX(GMWSCEN!$A$2:$HJ$150,MATCH(1,(GMWSCEN!$HI$2:$HI$150=BL$3)*(GMWSCEN!$HJ$2:$HJ$150=BL$1),0),$B100-1973)</f>
        <v>375500</v>
      </c>
      <c r="BM100" cm="1">
        <f t="array" ref="BM100">INDEX(GMWSCEN!$A$2:$HJ$150,MATCH(1,(GMWSCEN!$HI$2:$HI$150=BM$3)*(GMWSCEN!$HJ$2:$HJ$150=BM$1),0),$B100-1973)</f>
        <v>313102</v>
      </c>
      <c r="BN100" cm="1">
        <f t="array" ref="BN100">INDEX(GMWSCEN!$A$2:$HJ$150,MATCH(1,(GMWSCEN!$HI$2:$HI$150=BN$3)*(GMWSCEN!$HJ$2:$HJ$150=BN$1),0),$B100-1973)</f>
        <v>422474.7</v>
      </c>
      <c r="BO100" cm="1">
        <f t="array" ref="BO100">INDEX(GMWSCEN!$A$2:$HJ$150,MATCH(1,(GMWSCEN!$HI$2:$HI$150=BO$3)*(GMWSCEN!$HJ$2:$HJ$150=BO$1),0),$B100-1973)</f>
        <v>72.004459999999995</v>
      </c>
      <c r="BP100" cm="1">
        <f t="array" ref="BP100">INDEX(GMWSCEN!$A$2:$HJ$150,MATCH(1,(GMWSCEN!$HI$2:$HI$150=BP$3)*(GMWSCEN!$HJ$2:$HJ$150=BP$1),0),$B100-1973)</f>
        <v>75.466669999999993</v>
      </c>
      <c r="BQ100" cm="1">
        <f t="array" ref="BQ100">INDEX(GMWSCEN!$A$2:$HJ$150,MATCH(1,(GMWSCEN!$HI$2:$HI$150=BQ$3)*(GMWSCEN!$HJ$2:$HJ$150=BQ$1),0),$B100-1973)</f>
        <v>3.75</v>
      </c>
      <c r="BR100" cm="1">
        <f t="array" ref="BR100">INDEX(GMWSCEN!$A$2:$HJ$150,MATCH(1,(GMWSCEN!$HI$2:$HI$150=BR$3)*(GMWSCEN!$HJ$2:$HJ$150=BR$1),0),$B100-1973)</f>
        <v>41104</v>
      </c>
      <c r="BS100" cm="1">
        <f t="array" ref="BS100">INDEX(GMWSCEN!$A$2:$HJ$150,MATCH(1,(GMWSCEN!$HI$2:$HI$150=BS$3)*(GMWSCEN!$HJ$2:$HJ$150=BS$1),0),$B100-1973)</f>
        <v>100.4</v>
      </c>
      <c r="BT100" cm="1">
        <f t="array" ref="BT100">INDEX(GMWSCEN!$A$2:$HJ$150,MATCH(1,(GMWSCEN!$HI$2:$HI$150=BT$3)*(GMWSCEN!$HJ$2:$HJ$150=BT$1),0),$B100-1973)</f>
        <v>30918</v>
      </c>
      <c r="BU100" cm="1">
        <f t="array" ref="BU100">INDEX(GMWSCEN!$A$2:$HJ$150,MATCH(1,(GMWSCEN!$HI$2:$HI$150=BU$3)*(GMWSCEN!$HJ$2:$HJ$150=BU$1),0),$B100-1973)</f>
        <v>4.9000000000000004</v>
      </c>
      <c r="BV100" cm="1">
        <f t="array" ref="BV100">INDEX(GMWSCEN!$A$2:$HJ$150,MATCH(1,(GMWSCEN!$HI$2:$HI$150=BV$3)*(GMWSCEN!$HJ$2:$HJ$150=BV$1),0),$B100-1973)</f>
        <v>2.8841019999999999</v>
      </c>
      <c r="BY100">
        <f t="shared" si="77"/>
        <v>2003</v>
      </c>
    </row>
    <row r="101" spans="1:78">
      <c r="B101">
        <f t="shared" si="75"/>
        <v>2074</v>
      </c>
      <c r="C101" cm="1">
        <f t="array" ref="C101">INDEX(GMWSCEN!$A$2:$HJ$150,MATCH(1,(GMWSCEN!$HI$2:$HI$150=C$3)*(GMWSCEN!$HJ$2:$HJ$150=C$1),0),$B101-1973)</f>
        <v>438710</v>
      </c>
      <c r="D101" cm="1">
        <f t="array" ref="D101">INDEX(GMWSCEN!$A$2:$HJ$150,MATCH(1,(GMWSCEN!$HI$2:$HI$150=D$3)*(GMWSCEN!$HJ$2:$HJ$150=D$1),0),$B101-1973)</f>
        <v>11857</v>
      </c>
      <c r="E101" cm="1">
        <f t="array" ref="E101">INDEX(GMWSCEN!$A$2:$HJ$150,MATCH(1,(GMWSCEN!$HI$2:$HI$150=E$3)*(GMWSCEN!$HJ$2:$HJ$150=E$1),0),$B101-1973)</f>
        <v>-7490</v>
      </c>
      <c r="F101" cm="1">
        <f t="array" ref="F101">INDEX(GMWSCEN!$A$2:$HJ$150,MATCH(1,(GMWSCEN!$HI$2:$HI$150=F$3)*(GMWSCEN!$HJ$2:$HJ$150=F$1),0),$B101-1973)</f>
        <v>111462</v>
      </c>
      <c r="G101" cm="1">
        <f t="array" ref="G101">INDEX(GMWSCEN!$A$2:$HJ$150,MATCH(1,(GMWSCEN!$HI$2:$HI$150=G$3)*(GMWSCEN!$HJ$2:$HJ$150=G$1),0),$B101-1973)</f>
        <v>4367</v>
      </c>
      <c r="H101" cm="1">
        <f t="array" ref="H101">INDEX(GMWSCEN!$A$2:$HJ$150,MATCH(1,(GMWSCEN!$HI$2:$HI$150=H$3)*(GMWSCEN!$HJ$2:$HJ$150=H$1),0),$B101-1973)</f>
        <v>7020</v>
      </c>
      <c r="I101" cm="1">
        <f t="array" ref="I101">INDEX(GMWSCEN!$A$2:$HJ$150,MATCH(1,(GMWSCEN!$HI$2:$HI$150=I$3)*(GMWSCEN!$HJ$2:$HJ$150=I$1),0),$B101-1973)</f>
        <v>110992</v>
      </c>
      <c r="J101" cm="1">
        <f t="array" ref="J101">INDEX(GMWSCEN!$A$2:$HJ$150,MATCH(1,(GMWSCEN!$HI$2:$HI$150=J$3)*(GMWSCEN!$HJ$2:$HJ$150=J$1),0),$B101-1973)</f>
        <v>383400</v>
      </c>
      <c r="K101" cm="1">
        <f t="array" ref="K101">INDEX(GMWSCEN!$A$2:$HJ$150,MATCH(1,(GMWSCEN!$HI$2:$HI$150=K$3)*(GMWSCEN!$HJ$2:$HJ$150=K$1),0),$B101-1973)</f>
        <v>317491</v>
      </c>
      <c r="L101" cm="1">
        <f t="array" ref="L101">INDEX(GMWSCEN!$A$2:$HJ$150,MATCH(1,(GMWSCEN!$HI$2:$HI$150=L$3)*(GMWSCEN!$HJ$2:$HJ$150=L$1),0),$B101-1973)</f>
        <v>425418.3</v>
      </c>
      <c r="M101" cm="1">
        <f t="array" ref="M101">INDEX(GMWSCEN!$A$2:$HJ$150,MATCH(1,(GMWSCEN!$HI$2:$HI$150=M$3)*(GMWSCEN!$HJ$2:$HJ$150=M$1),0),$B101-1973)</f>
        <v>72.369219999999999</v>
      </c>
      <c r="N101" cm="1">
        <f t="array" ref="N101">INDEX(GMWSCEN!$A$2:$HJ$150,MATCH(1,(GMWSCEN!$HI$2:$HI$150=N$3)*(GMWSCEN!$HJ$2:$HJ$150=N$1),0),$B101-1973)</f>
        <v>75.599999999999994</v>
      </c>
      <c r="O101" cm="1">
        <f t="array" ref="O101">INDEX(GMWSCEN!$A$2:$HJ$150,MATCH(1,(GMWSCEN!$HI$2:$HI$150=O$3)*(GMWSCEN!$HJ$2:$HJ$150=O$1),0),$B101-1973)</f>
        <v>3.5</v>
      </c>
      <c r="P101" cm="1">
        <f t="array" ref="P101">INDEX(GMWSCEN!$A$2:$HJ$150,MATCH(1,(GMWSCEN!$HI$2:$HI$150=P$3)*(GMWSCEN!$HJ$2:$HJ$150=P$1),0),$B101-1973)</f>
        <v>41454</v>
      </c>
      <c r="Q101" cm="1">
        <f t="array" ref="Q101">INDEX(GMWSCEN!$A$2:$HJ$150,MATCH(1,(GMWSCEN!$HI$2:$HI$150=Q$3)*(GMWSCEN!$HJ$2:$HJ$150=Q$1),0),$B101-1973)</f>
        <v>101.2</v>
      </c>
      <c r="R101" cm="1">
        <f t="array" ref="R101">INDEX(GMWSCEN!$A$2:$HJ$150,MATCH(1,(GMWSCEN!$HI$2:$HI$150=R$3)*(GMWSCEN!$HJ$2:$HJ$150=R$1),0),$B101-1973)</f>
        <v>31059</v>
      </c>
      <c r="S101" cm="1">
        <f t="array" ref="S101">INDEX(GMWSCEN!$A$2:$HJ$150,MATCH(1,(GMWSCEN!$HI$2:$HI$150=S$3)*(GMWSCEN!$HJ$2:$HJ$150=S$1),0),$B101-1973)</f>
        <v>5</v>
      </c>
      <c r="T101" cm="1">
        <f t="array" ref="T101">INDEX(GMWSCEN!$A$2:$HJ$150,MATCH(1,(GMWSCEN!$HI$2:$HI$150=T$3)*(GMWSCEN!$HJ$2:$HJ$150=T$1),0),$B101-1973)</f>
        <v>3.0766490000000002</v>
      </c>
      <c r="U101" cm="1">
        <f t="array" ref="U101">INDEX(GMWSCEN!$A$2:$HJ$150,MATCH(1,(GMWSCEN!$HI$2:$HI$150=U$3)*(GMWSCEN!$HJ$2:$HJ$150=U$1),0),$B101-1973)</f>
        <v>438710</v>
      </c>
      <c r="V101" cm="1">
        <f t="array" ref="V101">INDEX(GMWSCEN!$A$2:$HJ$150,MATCH(1,(GMWSCEN!$HI$2:$HI$150=V$3)*(GMWSCEN!$HJ$2:$HJ$150=V$1),0),$B101-1973)</f>
        <v>11857</v>
      </c>
      <c r="W101" cm="1">
        <f t="array" ref="W101">INDEX(GMWSCEN!$A$2:$HJ$150,MATCH(1,(GMWSCEN!$HI$2:$HI$150=W$3)*(GMWSCEN!$HJ$2:$HJ$150=W$1),0),$B101-1973)</f>
        <v>-7490</v>
      </c>
      <c r="X101" cm="1">
        <f t="array" ref="X101">INDEX(GMWSCEN!$A$2:$HJ$150,MATCH(1,(GMWSCEN!$HI$2:$HI$150=X$3)*(GMWSCEN!$HJ$2:$HJ$150=X$1),0),$B101-1973)</f>
        <v>111462</v>
      </c>
      <c r="Y101" cm="1">
        <f t="array" ref="Y101">INDEX(GMWSCEN!$A$2:$HJ$150,MATCH(1,(GMWSCEN!$HI$2:$HI$150=Y$3)*(GMWSCEN!$HJ$2:$HJ$150=Y$1),0),$B101-1973)</f>
        <v>4367</v>
      </c>
      <c r="Z101" cm="1">
        <f t="array" ref="Z101">INDEX(GMWSCEN!$A$2:$HJ$150,MATCH(1,(GMWSCEN!$HI$2:$HI$150=Z$3)*(GMWSCEN!$HJ$2:$HJ$150=Z$1),0),$B101-1973)</f>
        <v>7020</v>
      </c>
      <c r="AA101" cm="1">
        <f t="array" ref="AA101">INDEX(GMWSCEN!$A$2:$HJ$150,MATCH(1,(GMWSCEN!$HI$2:$HI$150=AA$3)*(GMWSCEN!$HJ$2:$HJ$150=AA$1),0),$B101-1973)</f>
        <v>110992</v>
      </c>
      <c r="AB101" cm="1">
        <f t="array" ref="AB101">INDEX(GMWSCEN!$A$2:$HJ$150,MATCH(1,(GMWSCEN!$HI$2:$HI$150=AB$3)*(GMWSCEN!$HJ$2:$HJ$150=AB$1),0),$B101-1973)</f>
        <v>383400</v>
      </c>
      <c r="AC101" cm="1">
        <f t="array" ref="AC101">INDEX(GMWSCEN!$A$2:$HJ$150,MATCH(1,(GMWSCEN!$HI$2:$HI$150=AC$3)*(GMWSCEN!$HJ$2:$HJ$150=AC$1),0),$B101-1973)</f>
        <v>317491</v>
      </c>
      <c r="AD101" cm="1">
        <f t="array" ref="AD101">INDEX(GMWSCEN!$A$2:$HJ$150,MATCH(1,(GMWSCEN!$HI$2:$HI$150=AD$3)*(GMWSCEN!$HJ$2:$HJ$150=AD$1),0),$B101-1973)</f>
        <v>425418.3</v>
      </c>
      <c r="AE101" cm="1">
        <f t="array" ref="AE101">INDEX(GMWSCEN!$A$2:$HJ$150,MATCH(1,(GMWSCEN!$HI$2:$HI$150=AE$3)*(GMWSCEN!$HJ$2:$HJ$150=AE$1),0),$B101-1973)</f>
        <v>72.369219999999999</v>
      </c>
      <c r="AF101" cm="1">
        <f t="array" ref="AF101">INDEX(GMWSCEN!$A$2:$HJ$150,MATCH(1,(GMWSCEN!$HI$2:$HI$150=AF$3)*(GMWSCEN!$HJ$2:$HJ$150=AF$1),0),$B101-1973)</f>
        <v>75.599999999999994</v>
      </c>
      <c r="AG101" cm="1">
        <f t="array" ref="AG101">INDEX(GMWSCEN!$A$2:$HJ$150,MATCH(1,(GMWSCEN!$HI$2:$HI$150=AG$3)*(GMWSCEN!$HJ$2:$HJ$150=AG$1),0),$B101-1973)</f>
        <v>3.5</v>
      </c>
      <c r="AH101" cm="1">
        <f t="array" ref="AH101">INDEX(GMWSCEN!$A$2:$HJ$150,MATCH(1,(GMWSCEN!$HI$2:$HI$150=AH$3)*(GMWSCEN!$HJ$2:$HJ$150=AH$1),0),$B101-1973)</f>
        <v>41454</v>
      </c>
      <c r="AI101" cm="1">
        <f t="array" ref="AI101">INDEX(GMWSCEN!$A$2:$HJ$150,MATCH(1,(GMWSCEN!$HI$2:$HI$150=AI$3)*(GMWSCEN!$HJ$2:$HJ$150=AI$1),0),$B101-1973)</f>
        <v>101.2</v>
      </c>
      <c r="AJ101" cm="1">
        <f t="array" ref="AJ101">INDEX(GMWSCEN!$A$2:$HJ$150,MATCH(1,(GMWSCEN!$HI$2:$HI$150=AJ$3)*(GMWSCEN!$HJ$2:$HJ$150=AJ$1),0),$B101-1973)</f>
        <v>31059</v>
      </c>
      <c r="AK101" cm="1">
        <f t="array" ref="AK101">INDEX(GMWSCEN!$A$2:$HJ$150,MATCH(1,(GMWSCEN!$HI$2:$HI$150=AK$3)*(GMWSCEN!$HJ$2:$HJ$150=AK$1),0),$B101-1973)</f>
        <v>5</v>
      </c>
      <c r="AL101" cm="1">
        <f t="array" ref="AL101">INDEX(GMWSCEN!$A$2:$HJ$150,MATCH(1,(GMWSCEN!$HI$2:$HI$150=AL$3)*(GMWSCEN!$HJ$2:$HJ$150=AL$1),0),$B101-1973)</f>
        <v>3.0766490000000002</v>
      </c>
      <c r="AM101" cm="1">
        <f t="array" ref="AM101">INDEX(GMWSCEN!$A$2:$HJ$150,MATCH(1,(GMWSCEN!$HI$2:$HI$150=AM$3)*(GMWSCEN!$HJ$2:$HJ$150=AM$1),0),$B101-1973)</f>
        <v>438710</v>
      </c>
      <c r="AN101" cm="1">
        <f t="array" ref="AN101">INDEX(GMWSCEN!$A$2:$HJ$150,MATCH(1,(GMWSCEN!$HI$2:$HI$150=AN$3)*(GMWSCEN!$HJ$2:$HJ$150=AN$1),0),$B101-1973)</f>
        <v>11857</v>
      </c>
      <c r="AO101" cm="1">
        <f t="array" ref="AO101">INDEX(GMWSCEN!$A$2:$HJ$150,MATCH(1,(GMWSCEN!$HI$2:$HI$150=AO$3)*(GMWSCEN!$HJ$2:$HJ$150=AO$1),0),$B101-1973)</f>
        <v>-7490</v>
      </c>
      <c r="AP101" cm="1">
        <f t="array" ref="AP101">INDEX(GMWSCEN!$A$2:$HJ$150,MATCH(1,(GMWSCEN!$HI$2:$HI$150=AP$3)*(GMWSCEN!$HJ$2:$HJ$150=AP$1),0),$B101-1973)</f>
        <v>111462</v>
      </c>
      <c r="AQ101" cm="1">
        <f t="array" ref="AQ101">INDEX(GMWSCEN!$A$2:$HJ$150,MATCH(1,(GMWSCEN!$HI$2:$HI$150=AQ$3)*(GMWSCEN!$HJ$2:$HJ$150=AQ$1),0),$B101-1973)</f>
        <v>4367</v>
      </c>
      <c r="AR101" cm="1">
        <f t="array" ref="AR101">INDEX(GMWSCEN!$A$2:$HJ$150,MATCH(1,(GMWSCEN!$HI$2:$HI$150=AR$3)*(GMWSCEN!$HJ$2:$HJ$150=AR$1),0),$B101-1973)</f>
        <v>7020</v>
      </c>
      <c r="AS101" cm="1">
        <f t="array" ref="AS101">INDEX(GMWSCEN!$A$2:$HJ$150,MATCH(1,(GMWSCEN!$HI$2:$HI$150=AS$3)*(GMWSCEN!$HJ$2:$HJ$150=AS$1),0),$B101-1973)</f>
        <v>110992</v>
      </c>
      <c r="AT101" cm="1">
        <f t="array" ref="AT101">INDEX(GMWSCEN!$A$2:$HJ$150,MATCH(1,(GMWSCEN!$HI$2:$HI$150=AT$3)*(GMWSCEN!$HJ$2:$HJ$150=AT$1),0),$B101-1973)</f>
        <v>383400</v>
      </c>
      <c r="AU101" cm="1">
        <f t="array" ref="AU101">INDEX(GMWSCEN!$A$2:$HJ$150,MATCH(1,(GMWSCEN!$HI$2:$HI$150=AU$3)*(GMWSCEN!$HJ$2:$HJ$150=AU$1),0),$B101-1973)</f>
        <v>317491</v>
      </c>
      <c r="AV101" cm="1">
        <f t="array" ref="AV101">INDEX(GMWSCEN!$A$2:$HJ$150,MATCH(1,(GMWSCEN!$HI$2:$HI$150=AV$3)*(GMWSCEN!$HJ$2:$HJ$150=AV$1),0),$B101-1973)</f>
        <v>425418.3</v>
      </c>
      <c r="AW101" cm="1">
        <f t="array" ref="AW101">INDEX(GMWSCEN!$A$2:$HJ$150,MATCH(1,(GMWSCEN!$HI$2:$HI$150=AW$3)*(GMWSCEN!$HJ$2:$HJ$150=AW$1),0),$B101-1973)</f>
        <v>72.369219999999999</v>
      </c>
      <c r="AX101" cm="1">
        <f t="array" ref="AX101">INDEX(GMWSCEN!$A$2:$HJ$150,MATCH(1,(GMWSCEN!$HI$2:$HI$150=AX$3)*(GMWSCEN!$HJ$2:$HJ$150=AX$1),0),$B101-1973)</f>
        <v>75.599999999999994</v>
      </c>
      <c r="AY101" cm="1">
        <f t="array" ref="AY101">INDEX(GMWSCEN!$A$2:$HJ$150,MATCH(1,(GMWSCEN!$HI$2:$HI$150=AY$3)*(GMWSCEN!$HJ$2:$HJ$150=AY$1),0),$B101-1973)</f>
        <v>3.5</v>
      </c>
      <c r="AZ101" cm="1">
        <f t="array" ref="AZ101">INDEX(GMWSCEN!$A$2:$HJ$150,MATCH(1,(GMWSCEN!$HI$2:$HI$150=AZ$3)*(GMWSCEN!$HJ$2:$HJ$150=AZ$1),0),$B101-1973)</f>
        <v>41454</v>
      </c>
      <c r="BA101" cm="1">
        <f t="array" ref="BA101">INDEX(GMWSCEN!$A$2:$HJ$150,MATCH(1,(GMWSCEN!$HI$2:$HI$150=BA$3)*(GMWSCEN!$HJ$2:$HJ$150=BA$1),0),$B101-1973)</f>
        <v>101.2</v>
      </c>
      <c r="BB101" cm="1">
        <f t="array" ref="BB101">INDEX(GMWSCEN!$A$2:$HJ$150,MATCH(1,(GMWSCEN!$HI$2:$HI$150=BB$3)*(GMWSCEN!$HJ$2:$HJ$150=BB$1),0),$B101-1973)</f>
        <v>31059</v>
      </c>
      <c r="BC101" cm="1">
        <f t="array" ref="BC101">INDEX(GMWSCEN!$A$2:$HJ$150,MATCH(1,(GMWSCEN!$HI$2:$HI$150=BC$3)*(GMWSCEN!$HJ$2:$HJ$150=BC$1),0),$B101-1973)</f>
        <v>5</v>
      </c>
      <c r="BD101" cm="1">
        <f t="array" ref="BD101">INDEX(GMWSCEN!$A$2:$HJ$150,MATCH(1,(GMWSCEN!$HI$2:$HI$150=BD$3)*(GMWSCEN!$HJ$2:$HJ$150=BD$1),0),$B101-1973)</f>
        <v>3.0766490000000002</v>
      </c>
      <c r="BE101" cm="1">
        <f t="array" ref="BE101">INDEX(GMWSCEN!$A$2:$HJ$150,MATCH(1,(GMWSCEN!$HI$2:$HI$150=BE$3)*(GMWSCEN!$HJ$2:$HJ$150=BE$1),0),$B101-1973)</f>
        <v>438710</v>
      </c>
      <c r="BF101" cm="1">
        <f t="array" ref="BF101">INDEX(GMWSCEN!$A$2:$HJ$150,MATCH(1,(GMWSCEN!$HI$2:$HI$150=BF$3)*(GMWSCEN!$HJ$2:$HJ$150=BF$1),0),$B101-1973)</f>
        <v>11857</v>
      </c>
      <c r="BG101" cm="1">
        <f t="array" ref="BG101">INDEX(GMWSCEN!$A$2:$HJ$150,MATCH(1,(GMWSCEN!$HI$2:$HI$150=BG$3)*(GMWSCEN!$HJ$2:$HJ$150=BG$1),0),$B101-1973)</f>
        <v>-7490</v>
      </c>
      <c r="BH101" cm="1">
        <f t="array" ref="BH101">INDEX(GMWSCEN!$A$2:$HJ$150,MATCH(1,(GMWSCEN!$HI$2:$HI$150=BH$3)*(GMWSCEN!$HJ$2:$HJ$150=BH$1),0),$B101-1973)</f>
        <v>111462</v>
      </c>
      <c r="BI101" cm="1">
        <f t="array" ref="BI101">INDEX(GMWSCEN!$A$2:$HJ$150,MATCH(1,(GMWSCEN!$HI$2:$HI$150=BI$3)*(GMWSCEN!$HJ$2:$HJ$150=BI$1),0),$B101-1973)</f>
        <v>4367</v>
      </c>
      <c r="BJ101" cm="1">
        <f t="array" ref="BJ101">INDEX(GMWSCEN!$A$2:$HJ$150,MATCH(1,(GMWSCEN!$HI$2:$HI$150=BJ$3)*(GMWSCEN!$HJ$2:$HJ$150=BJ$1),0),$B101-1973)</f>
        <v>7020</v>
      </c>
      <c r="BK101" cm="1">
        <f t="array" ref="BK101">INDEX(GMWSCEN!$A$2:$HJ$150,MATCH(1,(GMWSCEN!$HI$2:$HI$150=BK$3)*(GMWSCEN!$HJ$2:$HJ$150=BK$1),0),$B101-1973)</f>
        <v>110992</v>
      </c>
      <c r="BL101" cm="1">
        <f t="array" ref="BL101">INDEX(GMWSCEN!$A$2:$HJ$150,MATCH(1,(GMWSCEN!$HI$2:$HI$150=BL$3)*(GMWSCEN!$HJ$2:$HJ$150=BL$1),0),$B101-1973)</f>
        <v>383400</v>
      </c>
      <c r="BM101" cm="1">
        <f t="array" ref="BM101">INDEX(GMWSCEN!$A$2:$HJ$150,MATCH(1,(GMWSCEN!$HI$2:$HI$150=BM$3)*(GMWSCEN!$HJ$2:$HJ$150=BM$1),0),$B101-1973)</f>
        <v>317491</v>
      </c>
      <c r="BN101" cm="1">
        <f t="array" ref="BN101">INDEX(GMWSCEN!$A$2:$HJ$150,MATCH(1,(GMWSCEN!$HI$2:$HI$150=BN$3)*(GMWSCEN!$HJ$2:$HJ$150=BN$1),0),$B101-1973)</f>
        <v>425418.3</v>
      </c>
      <c r="BO101" cm="1">
        <f t="array" ref="BO101">INDEX(GMWSCEN!$A$2:$HJ$150,MATCH(1,(GMWSCEN!$HI$2:$HI$150=BO$3)*(GMWSCEN!$HJ$2:$HJ$150=BO$1),0),$B101-1973)</f>
        <v>72.369219999999999</v>
      </c>
      <c r="BP101" cm="1">
        <f t="array" ref="BP101">INDEX(GMWSCEN!$A$2:$HJ$150,MATCH(1,(GMWSCEN!$HI$2:$HI$150=BP$3)*(GMWSCEN!$HJ$2:$HJ$150=BP$1),0),$B101-1973)</f>
        <v>75.599999999999994</v>
      </c>
      <c r="BQ101" cm="1">
        <f t="array" ref="BQ101">INDEX(GMWSCEN!$A$2:$HJ$150,MATCH(1,(GMWSCEN!$HI$2:$HI$150=BQ$3)*(GMWSCEN!$HJ$2:$HJ$150=BQ$1),0),$B101-1973)</f>
        <v>3.5</v>
      </c>
      <c r="BR101" cm="1">
        <f t="array" ref="BR101">INDEX(GMWSCEN!$A$2:$HJ$150,MATCH(1,(GMWSCEN!$HI$2:$HI$150=BR$3)*(GMWSCEN!$HJ$2:$HJ$150=BR$1),0),$B101-1973)</f>
        <v>41454</v>
      </c>
      <c r="BS101" cm="1">
        <f t="array" ref="BS101">INDEX(GMWSCEN!$A$2:$HJ$150,MATCH(1,(GMWSCEN!$HI$2:$HI$150=BS$3)*(GMWSCEN!$HJ$2:$HJ$150=BS$1),0),$B101-1973)</f>
        <v>101.2</v>
      </c>
      <c r="BT101" cm="1">
        <f t="array" ref="BT101">INDEX(GMWSCEN!$A$2:$HJ$150,MATCH(1,(GMWSCEN!$HI$2:$HI$150=BT$3)*(GMWSCEN!$HJ$2:$HJ$150=BT$1),0),$B101-1973)</f>
        <v>31059</v>
      </c>
      <c r="BU101" cm="1">
        <f t="array" ref="BU101">INDEX(GMWSCEN!$A$2:$HJ$150,MATCH(1,(GMWSCEN!$HI$2:$HI$150=BU$3)*(GMWSCEN!$HJ$2:$HJ$150=BU$1),0),$B101-1973)</f>
        <v>5</v>
      </c>
      <c r="BV101" cm="1">
        <f t="array" ref="BV101">INDEX(GMWSCEN!$A$2:$HJ$150,MATCH(1,(GMWSCEN!$HI$2:$HI$150=BV$3)*(GMWSCEN!$HJ$2:$HJ$150=BV$1),0),$B101-1973)</f>
        <v>3.0766490000000002</v>
      </c>
      <c r="BY101">
        <f t="shared" si="77"/>
        <v>2003</v>
      </c>
    </row>
    <row r="102" spans="1:78">
      <c r="B102">
        <f t="shared" si="75"/>
        <v>2075</v>
      </c>
      <c r="C102" cm="1">
        <f t="array" ref="C102">INDEX(GMWSCEN!$A$2:$HJ$150,MATCH(1,(GMWSCEN!$HI$2:$HI$150=C$3)*(GMWSCEN!$HJ$2:$HJ$150=C$1),0),$B102-1973)</f>
        <v>442172</v>
      </c>
      <c r="D102" cm="1">
        <f t="array" ref="D102">INDEX(GMWSCEN!$A$2:$HJ$150,MATCH(1,(GMWSCEN!$HI$2:$HI$150=D$3)*(GMWSCEN!$HJ$2:$HJ$150=D$1),0),$B102-1973)</f>
        <v>15162</v>
      </c>
      <c r="E102" cm="1">
        <f t="array" ref="E102">INDEX(GMWSCEN!$A$2:$HJ$150,MATCH(1,(GMWSCEN!$HI$2:$HI$150=E$3)*(GMWSCEN!$HJ$2:$HJ$150=E$1),0),$B102-1973)</f>
        <v>-10495</v>
      </c>
      <c r="F102" cm="1">
        <f t="array" ref="F102">INDEX(GMWSCEN!$A$2:$HJ$150,MATCH(1,(GMWSCEN!$HI$2:$HI$150=F$3)*(GMWSCEN!$HJ$2:$HJ$150=F$1),0),$B102-1973)</f>
        <v>111913</v>
      </c>
      <c r="G102" cm="1">
        <f t="array" ref="G102">INDEX(GMWSCEN!$A$2:$HJ$150,MATCH(1,(GMWSCEN!$HI$2:$HI$150=G$3)*(GMWSCEN!$HJ$2:$HJ$150=G$1),0),$B102-1973)</f>
        <v>4667</v>
      </c>
      <c r="H102" cm="1">
        <f t="array" ref="H102">INDEX(GMWSCEN!$A$2:$HJ$150,MATCH(1,(GMWSCEN!$HI$2:$HI$150=H$3)*(GMWSCEN!$HJ$2:$HJ$150=H$1),0),$B102-1973)</f>
        <v>7117</v>
      </c>
      <c r="I102" cm="1">
        <f t="array" ref="I102">INDEX(GMWSCEN!$A$2:$HJ$150,MATCH(1,(GMWSCEN!$HI$2:$HI$150=I$3)*(GMWSCEN!$HJ$2:$HJ$150=I$1),0),$B102-1973)</f>
        <v>108535</v>
      </c>
      <c r="J102" cm="1">
        <f t="array" ref="J102">INDEX(GMWSCEN!$A$2:$HJ$150,MATCH(1,(GMWSCEN!$HI$2:$HI$150=J$3)*(GMWSCEN!$HJ$2:$HJ$150=J$1),0),$B102-1973)</f>
        <v>404600</v>
      </c>
      <c r="K102" cm="1">
        <f t="array" ref="K102">INDEX(GMWSCEN!$A$2:$HJ$150,MATCH(1,(GMWSCEN!$HI$2:$HI$150=K$3)*(GMWSCEN!$HJ$2:$HJ$150=K$1),0),$B102-1973)</f>
        <v>320286</v>
      </c>
      <c r="L102" cm="1">
        <f t="array" ref="L102">INDEX(GMWSCEN!$A$2:$HJ$150,MATCH(1,(GMWSCEN!$HI$2:$HI$150=L$3)*(GMWSCEN!$HJ$2:$HJ$150=L$1),0),$B102-1973)</f>
        <v>426029.8</v>
      </c>
      <c r="M102" cm="1">
        <f t="array" ref="M102">INDEX(GMWSCEN!$A$2:$HJ$150,MATCH(1,(GMWSCEN!$HI$2:$HI$150=M$3)*(GMWSCEN!$HJ$2:$HJ$150=M$1),0),$B102-1973)</f>
        <v>72.434709999999995</v>
      </c>
      <c r="N102" cm="1">
        <f t="array" ref="N102">INDEX(GMWSCEN!$A$2:$HJ$150,MATCH(1,(GMWSCEN!$HI$2:$HI$150=N$3)*(GMWSCEN!$HJ$2:$HJ$150=N$1),0),$B102-1973)</f>
        <v>76.033330000000007</v>
      </c>
      <c r="O102" cm="1">
        <f t="array" ref="O102">INDEX(GMWSCEN!$A$2:$HJ$150,MATCH(1,(GMWSCEN!$HI$2:$HI$150=O$3)*(GMWSCEN!$HJ$2:$HJ$150=O$1),0),$B102-1973)</f>
        <v>3.75</v>
      </c>
      <c r="P102" cm="1">
        <f t="array" ref="P102">INDEX(GMWSCEN!$A$2:$HJ$150,MATCH(1,(GMWSCEN!$HI$2:$HI$150=P$3)*(GMWSCEN!$HJ$2:$HJ$150=P$1),0),$B102-1973)</f>
        <v>42185</v>
      </c>
      <c r="Q102" cm="1">
        <f t="array" ref="Q102">INDEX(GMWSCEN!$A$2:$HJ$150,MATCH(1,(GMWSCEN!$HI$2:$HI$150=Q$3)*(GMWSCEN!$HJ$2:$HJ$150=Q$1),0),$B102-1973)</f>
        <v>102.3</v>
      </c>
      <c r="R102" cm="1">
        <f t="array" ref="R102">INDEX(GMWSCEN!$A$2:$HJ$150,MATCH(1,(GMWSCEN!$HI$2:$HI$150=R$3)*(GMWSCEN!$HJ$2:$HJ$150=R$1),0),$B102-1973)</f>
        <v>31167</v>
      </c>
      <c r="S102" cm="1">
        <f t="array" ref="S102">INDEX(GMWSCEN!$A$2:$HJ$150,MATCH(1,(GMWSCEN!$HI$2:$HI$150=S$3)*(GMWSCEN!$HJ$2:$HJ$150=S$1),0),$B102-1973)</f>
        <v>4.9000000000000004</v>
      </c>
      <c r="T102" cm="1">
        <f t="array" ref="T102">INDEX(GMWSCEN!$A$2:$HJ$150,MATCH(1,(GMWSCEN!$HI$2:$HI$150=T$3)*(GMWSCEN!$HJ$2:$HJ$150=T$1),0),$B102-1973)</f>
        <v>3.7189480000000001</v>
      </c>
      <c r="U102" cm="1">
        <f t="array" ref="U102">INDEX(GMWSCEN!$A$2:$HJ$150,MATCH(1,(GMWSCEN!$HI$2:$HI$150=U$3)*(GMWSCEN!$HJ$2:$HJ$150=U$1),0),$B102-1973)</f>
        <v>442172</v>
      </c>
      <c r="V102" cm="1">
        <f t="array" ref="V102">INDEX(GMWSCEN!$A$2:$HJ$150,MATCH(1,(GMWSCEN!$HI$2:$HI$150=V$3)*(GMWSCEN!$HJ$2:$HJ$150=V$1),0),$B102-1973)</f>
        <v>15162</v>
      </c>
      <c r="W102" cm="1">
        <f t="array" ref="W102">INDEX(GMWSCEN!$A$2:$HJ$150,MATCH(1,(GMWSCEN!$HI$2:$HI$150=W$3)*(GMWSCEN!$HJ$2:$HJ$150=W$1),0),$B102-1973)</f>
        <v>-10495</v>
      </c>
      <c r="X102" cm="1">
        <f t="array" ref="X102">INDEX(GMWSCEN!$A$2:$HJ$150,MATCH(1,(GMWSCEN!$HI$2:$HI$150=X$3)*(GMWSCEN!$HJ$2:$HJ$150=X$1),0),$B102-1973)</f>
        <v>111913</v>
      </c>
      <c r="Y102" cm="1">
        <f t="array" ref="Y102">INDEX(GMWSCEN!$A$2:$HJ$150,MATCH(1,(GMWSCEN!$HI$2:$HI$150=Y$3)*(GMWSCEN!$HJ$2:$HJ$150=Y$1),0),$B102-1973)</f>
        <v>4667</v>
      </c>
      <c r="Z102" cm="1">
        <f t="array" ref="Z102">INDEX(GMWSCEN!$A$2:$HJ$150,MATCH(1,(GMWSCEN!$HI$2:$HI$150=Z$3)*(GMWSCEN!$HJ$2:$HJ$150=Z$1),0),$B102-1973)</f>
        <v>7117</v>
      </c>
      <c r="AA102" cm="1">
        <f t="array" ref="AA102">INDEX(GMWSCEN!$A$2:$HJ$150,MATCH(1,(GMWSCEN!$HI$2:$HI$150=AA$3)*(GMWSCEN!$HJ$2:$HJ$150=AA$1),0),$B102-1973)</f>
        <v>108535</v>
      </c>
      <c r="AB102" cm="1">
        <f t="array" ref="AB102">INDEX(GMWSCEN!$A$2:$HJ$150,MATCH(1,(GMWSCEN!$HI$2:$HI$150=AB$3)*(GMWSCEN!$HJ$2:$HJ$150=AB$1),0),$B102-1973)</f>
        <v>404600</v>
      </c>
      <c r="AC102" cm="1">
        <f t="array" ref="AC102">INDEX(GMWSCEN!$A$2:$HJ$150,MATCH(1,(GMWSCEN!$HI$2:$HI$150=AC$3)*(GMWSCEN!$HJ$2:$HJ$150=AC$1),0),$B102-1973)</f>
        <v>320286</v>
      </c>
      <c r="AD102" cm="1">
        <f t="array" ref="AD102">INDEX(GMWSCEN!$A$2:$HJ$150,MATCH(1,(GMWSCEN!$HI$2:$HI$150=AD$3)*(GMWSCEN!$HJ$2:$HJ$150=AD$1),0),$B102-1973)</f>
        <v>426029.8</v>
      </c>
      <c r="AE102" cm="1">
        <f t="array" ref="AE102">INDEX(GMWSCEN!$A$2:$HJ$150,MATCH(1,(GMWSCEN!$HI$2:$HI$150=AE$3)*(GMWSCEN!$HJ$2:$HJ$150=AE$1),0),$B102-1973)</f>
        <v>72.434709999999995</v>
      </c>
      <c r="AF102" cm="1">
        <f t="array" ref="AF102">INDEX(GMWSCEN!$A$2:$HJ$150,MATCH(1,(GMWSCEN!$HI$2:$HI$150=AF$3)*(GMWSCEN!$HJ$2:$HJ$150=AF$1),0),$B102-1973)</f>
        <v>76.033330000000007</v>
      </c>
      <c r="AG102" cm="1">
        <f t="array" ref="AG102">INDEX(GMWSCEN!$A$2:$HJ$150,MATCH(1,(GMWSCEN!$HI$2:$HI$150=AG$3)*(GMWSCEN!$HJ$2:$HJ$150=AG$1),0),$B102-1973)</f>
        <v>3.75</v>
      </c>
      <c r="AH102" cm="1">
        <f t="array" ref="AH102">INDEX(GMWSCEN!$A$2:$HJ$150,MATCH(1,(GMWSCEN!$HI$2:$HI$150=AH$3)*(GMWSCEN!$HJ$2:$HJ$150=AH$1),0),$B102-1973)</f>
        <v>42185</v>
      </c>
      <c r="AI102" cm="1">
        <f t="array" ref="AI102">INDEX(GMWSCEN!$A$2:$HJ$150,MATCH(1,(GMWSCEN!$HI$2:$HI$150=AI$3)*(GMWSCEN!$HJ$2:$HJ$150=AI$1),0),$B102-1973)</f>
        <v>102.3</v>
      </c>
      <c r="AJ102" cm="1">
        <f t="array" ref="AJ102">INDEX(GMWSCEN!$A$2:$HJ$150,MATCH(1,(GMWSCEN!$HI$2:$HI$150=AJ$3)*(GMWSCEN!$HJ$2:$HJ$150=AJ$1),0),$B102-1973)</f>
        <v>31167</v>
      </c>
      <c r="AK102" cm="1">
        <f t="array" ref="AK102">INDEX(GMWSCEN!$A$2:$HJ$150,MATCH(1,(GMWSCEN!$HI$2:$HI$150=AK$3)*(GMWSCEN!$HJ$2:$HJ$150=AK$1),0),$B102-1973)</f>
        <v>4.9000000000000004</v>
      </c>
      <c r="AL102" cm="1">
        <f t="array" ref="AL102">INDEX(GMWSCEN!$A$2:$HJ$150,MATCH(1,(GMWSCEN!$HI$2:$HI$150=AL$3)*(GMWSCEN!$HJ$2:$HJ$150=AL$1),0),$B102-1973)</f>
        <v>3.7189480000000001</v>
      </c>
      <c r="AM102" cm="1">
        <f t="array" ref="AM102">INDEX(GMWSCEN!$A$2:$HJ$150,MATCH(1,(GMWSCEN!$HI$2:$HI$150=AM$3)*(GMWSCEN!$HJ$2:$HJ$150=AM$1),0),$B102-1973)</f>
        <v>442172</v>
      </c>
      <c r="AN102" cm="1">
        <f t="array" ref="AN102">INDEX(GMWSCEN!$A$2:$HJ$150,MATCH(1,(GMWSCEN!$HI$2:$HI$150=AN$3)*(GMWSCEN!$HJ$2:$HJ$150=AN$1),0),$B102-1973)</f>
        <v>15162</v>
      </c>
      <c r="AO102" cm="1">
        <f t="array" ref="AO102">INDEX(GMWSCEN!$A$2:$HJ$150,MATCH(1,(GMWSCEN!$HI$2:$HI$150=AO$3)*(GMWSCEN!$HJ$2:$HJ$150=AO$1),0),$B102-1973)</f>
        <v>-10495</v>
      </c>
      <c r="AP102" cm="1">
        <f t="array" ref="AP102">INDEX(GMWSCEN!$A$2:$HJ$150,MATCH(1,(GMWSCEN!$HI$2:$HI$150=AP$3)*(GMWSCEN!$HJ$2:$HJ$150=AP$1),0),$B102-1973)</f>
        <v>111913</v>
      </c>
      <c r="AQ102" cm="1">
        <f t="array" ref="AQ102">INDEX(GMWSCEN!$A$2:$HJ$150,MATCH(1,(GMWSCEN!$HI$2:$HI$150=AQ$3)*(GMWSCEN!$HJ$2:$HJ$150=AQ$1),0),$B102-1973)</f>
        <v>4667</v>
      </c>
      <c r="AR102" cm="1">
        <f t="array" ref="AR102">INDEX(GMWSCEN!$A$2:$HJ$150,MATCH(1,(GMWSCEN!$HI$2:$HI$150=AR$3)*(GMWSCEN!$HJ$2:$HJ$150=AR$1),0),$B102-1973)</f>
        <v>7117</v>
      </c>
      <c r="AS102" cm="1">
        <f t="array" ref="AS102">INDEX(GMWSCEN!$A$2:$HJ$150,MATCH(1,(GMWSCEN!$HI$2:$HI$150=AS$3)*(GMWSCEN!$HJ$2:$HJ$150=AS$1),0),$B102-1973)</f>
        <v>108535</v>
      </c>
      <c r="AT102" cm="1">
        <f t="array" ref="AT102">INDEX(GMWSCEN!$A$2:$HJ$150,MATCH(1,(GMWSCEN!$HI$2:$HI$150=AT$3)*(GMWSCEN!$HJ$2:$HJ$150=AT$1),0),$B102-1973)</f>
        <v>404600</v>
      </c>
      <c r="AU102" cm="1">
        <f t="array" ref="AU102">INDEX(GMWSCEN!$A$2:$HJ$150,MATCH(1,(GMWSCEN!$HI$2:$HI$150=AU$3)*(GMWSCEN!$HJ$2:$HJ$150=AU$1),0),$B102-1973)</f>
        <v>320286</v>
      </c>
      <c r="AV102" cm="1">
        <f t="array" ref="AV102">INDEX(GMWSCEN!$A$2:$HJ$150,MATCH(1,(GMWSCEN!$HI$2:$HI$150=AV$3)*(GMWSCEN!$HJ$2:$HJ$150=AV$1),0),$B102-1973)</f>
        <v>426029.8</v>
      </c>
      <c r="AW102" cm="1">
        <f t="array" ref="AW102">INDEX(GMWSCEN!$A$2:$HJ$150,MATCH(1,(GMWSCEN!$HI$2:$HI$150=AW$3)*(GMWSCEN!$HJ$2:$HJ$150=AW$1),0),$B102-1973)</f>
        <v>72.434709999999995</v>
      </c>
      <c r="AX102" cm="1">
        <f t="array" ref="AX102">INDEX(GMWSCEN!$A$2:$HJ$150,MATCH(1,(GMWSCEN!$HI$2:$HI$150=AX$3)*(GMWSCEN!$HJ$2:$HJ$150=AX$1),0),$B102-1973)</f>
        <v>76.033330000000007</v>
      </c>
      <c r="AY102" cm="1">
        <f t="array" ref="AY102">INDEX(GMWSCEN!$A$2:$HJ$150,MATCH(1,(GMWSCEN!$HI$2:$HI$150=AY$3)*(GMWSCEN!$HJ$2:$HJ$150=AY$1),0),$B102-1973)</f>
        <v>3.75</v>
      </c>
      <c r="AZ102" cm="1">
        <f t="array" ref="AZ102">INDEX(GMWSCEN!$A$2:$HJ$150,MATCH(1,(GMWSCEN!$HI$2:$HI$150=AZ$3)*(GMWSCEN!$HJ$2:$HJ$150=AZ$1),0),$B102-1973)</f>
        <v>42185</v>
      </c>
      <c r="BA102" cm="1">
        <f t="array" ref="BA102">INDEX(GMWSCEN!$A$2:$HJ$150,MATCH(1,(GMWSCEN!$HI$2:$HI$150=BA$3)*(GMWSCEN!$HJ$2:$HJ$150=BA$1),0),$B102-1973)</f>
        <v>102.3</v>
      </c>
      <c r="BB102" cm="1">
        <f t="array" ref="BB102">INDEX(GMWSCEN!$A$2:$HJ$150,MATCH(1,(GMWSCEN!$HI$2:$HI$150=BB$3)*(GMWSCEN!$HJ$2:$HJ$150=BB$1),0),$B102-1973)</f>
        <v>31167</v>
      </c>
      <c r="BC102" cm="1">
        <f t="array" ref="BC102">INDEX(GMWSCEN!$A$2:$HJ$150,MATCH(1,(GMWSCEN!$HI$2:$HI$150=BC$3)*(GMWSCEN!$HJ$2:$HJ$150=BC$1),0),$B102-1973)</f>
        <v>4.9000000000000004</v>
      </c>
      <c r="BD102" cm="1">
        <f t="array" ref="BD102">INDEX(GMWSCEN!$A$2:$HJ$150,MATCH(1,(GMWSCEN!$HI$2:$HI$150=BD$3)*(GMWSCEN!$HJ$2:$HJ$150=BD$1),0),$B102-1973)</f>
        <v>3.7189480000000001</v>
      </c>
      <c r="BE102" cm="1">
        <f t="array" ref="BE102">INDEX(GMWSCEN!$A$2:$HJ$150,MATCH(1,(GMWSCEN!$HI$2:$HI$150=BE$3)*(GMWSCEN!$HJ$2:$HJ$150=BE$1),0),$B102-1973)</f>
        <v>442172</v>
      </c>
      <c r="BF102" cm="1">
        <f t="array" ref="BF102">INDEX(GMWSCEN!$A$2:$HJ$150,MATCH(1,(GMWSCEN!$HI$2:$HI$150=BF$3)*(GMWSCEN!$HJ$2:$HJ$150=BF$1),0),$B102-1973)</f>
        <v>15162</v>
      </c>
      <c r="BG102" cm="1">
        <f t="array" ref="BG102">INDEX(GMWSCEN!$A$2:$HJ$150,MATCH(1,(GMWSCEN!$HI$2:$HI$150=BG$3)*(GMWSCEN!$HJ$2:$HJ$150=BG$1),0),$B102-1973)</f>
        <v>-10495</v>
      </c>
      <c r="BH102" cm="1">
        <f t="array" ref="BH102">INDEX(GMWSCEN!$A$2:$HJ$150,MATCH(1,(GMWSCEN!$HI$2:$HI$150=BH$3)*(GMWSCEN!$HJ$2:$HJ$150=BH$1),0),$B102-1973)</f>
        <v>111913</v>
      </c>
      <c r="BI102" cm="1">
        <f t="array" ref="BI102">INDEX(GMWSCEN!$A$2:$HJ$150,MATCH(1,(GMWSCEN!$HI$2:$HI$150=BI$3)*(GMWSCEN!$HJ$2:$HJ$150=BI$1),0),$B102-1973)</f>
        <v>4667</v>
      </c>
      <c r="BJ102" cm="1">
        <f t="array" ref="BJ102">INDEX(GMWSCEN!$A$2:$HJ$150,MATCH(1,(GMWSCEN!$HI$2:$HI$150=BJ$3)*(GMWSCEN!$HJ$2:$HJ$150=BJ$1),0),$B102-1973)</f>
        <v>7117</v>
      </c>
      <c r="BK102" cm="1">
        <f t="array" ref="BK102">INDEX(GMWSCEN!$A$2:$HJ$150,MATCH(1,(GMWSCEN!$HI$2:$HI$150=BK$3)*(GMWSCEN!$HJ$2:$HJ$150=BK$1),0),$B102-1973)</f>
        <v>108535</v>
      </c>
      <c r="BL102" cm="1">
        <f t="array" ref="BL102">INDEX(GMWSCEN!$A$2:$HJ$150,MATCH(1,(GMWSCEN!$HI$2:$HI$150=BL$3)*(GMWSCEN!$HJ$2:$HJ$150=BL$1),0),$B102-1973)</f>
        <v>404600</v>
      </c>
      <c r="BM102" cm="1">
        <f t="array" ref="BM102">INDEX(GMWSCEN!$A$2:$HJ$150,MATCH(1,(GMWSCEN!$HI$2:$HI$150=BM$3)*(GMWSCEN!$HJ$2:$HJ$150=BM$1),0),$B102-1973)</f>
        <v>320286</v>
      </c>
      <c r="BN102" cm="1">
        <f t="array" ref="BN102">INDEX(GMWSCEN!$A$2:$HJ$150,MATCH(1,(GMWSCEN!$HI$2:$HI$150=BN$3)*(GMWSCEN!$HJ$2:$HJ$150=BN$1),0),$B102-1973)</f>
        <v>426029.8</v>
      </c>
      <c r="BO102" cm="1">
        <f t="array" ref="BO102">INDEX(GMWSCEN!$A$2:$HJ$150,MATCH(1,(GMWSCEN!$HI$2:$HI$150=BO$3)*(GMWSCEN!$HJ$2:$HJ$150=BO$1),0),$B102-1973)</f>
        <v>72.434709999999995</v>
      </c>
      <c r="BP102" cm="1">
        <f t="array" ref="BP102">INDEX(GMWSCEN!$A$2:$HJ$150,MATCH(1,(GMWSCEN!$HI$2:$HI$150=BP$3)*(GMWSCEN!$HJ$2:$HJ$150=BP$1),0),$B102-1973)</f>
        <v>76.033330000000007</v>
      </c>
      <c r="BQ102" cm="1">
        <f t="array" ref="BQ102">INDEX(GMWSCEN!$A$2:$HJ$150,MATCH(1,(GMWSCEN!$HI$2:$HI$150=BQ$3)*(GMWSCEN!$HJ$2:$HJ$150=BQ$1),0),$B102-1973)</f>
        <v>3.75</v>
      </c>
      <c r="BR102" cm="1">
        <f t="array" ref="BR102">INDEX(GMWSCEN!$A$2:$HJ$150,MATCH(1,(GMWSCEN!$HI$2:$HI$150=BR$3)*(GMWSCEN!$HJ$2:$HJ$150=BR$1),0),$B102-1973)</f>
        <v>42185</v>
      </c>
      <c r="BS102" cm="1">
        <f t="array" ref="BS102">INDEX(GMWSCEN!$A$2:$HJ$150,MATCH(1,(GMWSCEN!$HI$2:$HI$150=BS$3)*(GMWSCEN!$HJ$2:$HJ$150=BS$1),0),$B102-1973)</f>
        <v>102.3</v>
      </c>
      <c r="BT102" cm="1">
        <f t="array" ref="BT102">INDEX(GMWSCEN!$A$2:$HJ$150,MATCH(1,(GMWSCEN!$HI$2:$HI$150=BT$3)*(GMWSCEN!$HJ$2:$HJ$150=BT$1),0),$B102-1973)</f>
        <v>31167</v>
      </c>
      <c r="BU102" cm="1">
        <f t="array" ref="BU102">INDEX(GMWSCEN!$A$2:$HJ$150,MATCH(1,(GMWSCEN!$HI$2:$HI$150=BU$3)*(GMWSCEN!$HJ$2:$HJ$150=BU$1),0),$B102-1973)</f>
        <v>4.9000000000000004</v>
      </c>
      <c r="BV102" cm="1">
        <f t="array" ref="BV102">INDEX(GMWSCEN!$A$2:$HJ$150,MATCH(1,(GMWSCEN!$HI$2:$HI$150=BV$3)*(GMWSCEN!$HJ$2:$HJ$150=BV$1),0),$B102-1973)</f>
        <v>3.7189480000000001</v>
      </c>
      <c r="BY102">
        <f t="shared" si="77"/>
        <v>2003</v>
      </c>
    </row>
    <row r="103" spans="1:78">
      <c r="A103">
        <v>2004</v>
      </c>
      <c r="B103">
        <f t="shared" si="75"/>
        <v>2076</v>
      </c>
      <c r="C103" cm="1">
        <f t="array" ref="C103">INDEX(GMWSCEN!$A$2:$HJ$150,MATCH(1,(GMWSCEN!$HI$2:$HI$150=C$3)*(GMWSCEN!$HJ$2:$HJ$150=C$1),0),$B103-1973)</f>
        <v>443853</v>
      </c>
      <c r="D103" cm="1">
        <f t="array" ref="D103">INDEX(GMWSCEN!$A$2:$HJ$150,MATCH(1,(GMWSCEN!$HI$2:$HI$150=D$3)*(GMWSCEN!$HJ$2:$HJ$150=D$1),0),$B103-1973)</f>
        <v>3336</v>
      </c>
      <c r="E103" cm="1">
        <f t="array" ref="E103">INDEX(GMWSCEN!$A$2:$HJ$150,MATCH(1,(GMWSCEN!$HI$2:$HI$150=E$3)*(GMWSCEN!$HJ$2:$HJ$150=E$1),0),$B103-1973)</f>
        <v>5812</v>
      </c>
      <c r="F103" cm="1">
        <f t="array" ref="F103">INDEX(GMWSCEN!$A$2:$HJ$150,MATCH(1,(GMWSCEN!$HI$2:$HI$150=F$3)*(GMWSCEN!$HJ$2:$HJ$150=F$1),0),$B103-1973)</f>
        <v>111771</v>
      </c>
      <c r="G103" cm="1">
        <f t="array" ref="G103">INDEX(GMWSCEN!$A$2:$HJ$150,MATCH(1,(GMWSCEN!$HI$2:$HI$150=G$3)*(GMWSCEN!$HJ$2:$HJ$150=G$1),0),$B103-1973)</f>
        <v>9148</v>
      </c>
      <c r="H103" cm="1">
        <f t="array" ref="H103">INDEX(GMWSCEN!$A$2:$HJ$150,MATCH(1,(GMWSCEN!$HI$2:$HI$150=H$3)*(GMWSCEN!$HJ$2:$HJ$150=H$1),0),$B103-1973)</f>
        <v>7311</v>
      </c>
      <c r="I103" cm="1">
        <f t="array" ref="I103">INDEX(GMWSCEN!$A$2:$HJ$150,MATCH(1,(GMWSCEN!$HI$2:$HI$150=I$3)*(GMWSCEN!$HJ$2:$HJ$150=I$1),0),$B103-1973)</f>
        <v>124894</v>
      </c>
      <c r="J103" cm="1">
        <f t="array" ref="J103">INDEX(GMWSCEN!$A$2:$HJ$150,MATCH(1,(GMWSCEN!$HI$2:$HI$150=J$3)*(GMWSCEN!$HJ$2:$HJ$150=J$1),0),$B103-1973)</f>
        <v>404500</v>
      </c>
      <c r="K103" cm="1">
        <f t="array" ref="K103">INDEX(GMWSCEN!$A$2:$HJ$150,MATCH(1,(GMWSCEN!$HI$2:$HI$150=K$3)*(GMWSCEN!$HJ$2:$HJ$150=K$1),0),$B103-1973)</f>
        <v>322790</v>
      </c>
      <c r="L103" cm="1">
        <f t="array" ref="L103">INDEX(GMWSCEN!$A$2:$HJ$150,MATCH(1,(GMWSCEN!$HI$2:$HI$150=L$3)*(GMWSCEN!$HJ$2:$HJ$150=L$1),0),$B103-1973)</f>
        <v>430496.5</v>
      </c>
      <c r="M103" cm="1">
        <f t="array" ref="M103">INDEX(GMWSCEN!$A$2:$HJ$150,MATCH(1,(GMWSCEN!$HI$2:$HI$150=M$3)*(GMWSCEN!$HJ$2:$HJ$150=M$1),0),$B103-1973)</f>
        <v>72.724530000000001</v>
      </c>
      <c r="N103" cm="1">
        <f t="array" ref="N103">INDEX(GMWSCEN!$A$2:$HJ$150,MATCH(1,(GMWSCEN!$HI$2:$HI$150=N$3)*(GMWSCEN!$HJ$2:$HJ$150=N$1),0),$B103-1973)</f>
        <v>75.966669999999993</v>
      </c>
      <c r="O103" cm="1">
        <f t="array" ref="O103">INDEX(GMWSCEN!$A$2:$HJ$150,MATCH(1,(GMWSCEN!$HI$2:$HI$150=O$3)*(GMWSCEN!$HJ$2:$HJ$150=O$1),0),$B103-1973)</f>
        <v>4</v>
      </c>
      <c r="P103" cm="1">
        <f t="array" ref="P103">INDEX(GMWSCEN!$A$2:$HJ$150,MATCH(1,(GMWSCEN!$HI$2:$HI$150=P$3)*(GMWSCEN!$HJ$2:$HJ$150=P$1),0),$B103-1973)</f>
        <v>42915</v>
      </c>
      <c r="Q103" cm="1">
        <f t="array" ref="Q103">INDEX(GMWSCEN!$A$2:$HJ$150,MATCH(1,(GMWSCEN!$HI$2:$HI$150=Q$3)*(GMWSCEN!$HJ$2:$HJ$150=Q$1),0),$B103-1973)</f>
        <v>103</v>
      </c>
      <c r="R103" cm="1">
        <f t="array" ref="R103">INDEX(GMWSCEN!$A$2:$HJ$150,MATCH(1,(GMWSCEN!$HI$2:$HI$150=R$3)*(GMWSCEN!$HJ$2:$HJ$150=R$1),0),$B103-1973)</f>
        <v>31726</v>
      </c>
      <c r="S103" cm="1">
        <f t="array" ref="S103">INDEX(GMWSCEN!$A$2:$HJ$150,MATCH(1,(GMWSCEN!$HI$2:$HI$150=S$3)*(GMWSCEN!$HJ$2:$HJ$150=S$1),0),$B103-1973)</f>
        <v>4.8</v>
      </c>
      <c r="T103" cm="1">
        <f t="array" ref="T103">INDEX(GMWSCEN!$A$2:$HJ$150,MATCH(1,(GMWSCEN!$HI$2:$HI$150=T$3)*(GMWSCEN!$HJ$2:$HJ$150=T$1),0),$B103-1973)</f>
        <v>3.0554770000000002</v>
      </c>
      <c r="U103" cm="1">
        <f t="array" ref="U103">INDEX(GMWSCEN!$A$2:$HJ$150,MATCH(1,(GMWSCEN!$HI$2:$HI$150=U$3)*(GMWSCEN!$HJ$2:$HJ$150=U$1),0),$B103-1973)</f>
        <v>443853</v>
      </c>
      <c r="V103" cm="1">
        <f t="array" ref="V103">INDEX(GMWSCEN!$A$2:$HJ$150,MATCH(1,(GMWSCEN!$HI$2:$HI$150=V$3)*(GMWSCEN!$HJ$2:$HJ$150=V$1),0),$B103-1973)</f>
        <v>3336</v>
      </c>
      <c r="W103" cm="1">
        <f t="array" ref="W103">INDEX(GMWSCEN!$A$2:$HJ$150,MATCH(1,(GMWSCEN!$HI$2:$HI$150=W$3)*(GMWSCEN!$HJ$2:$HJ$150=W$1),0),$B103-1973)</f>
        <v>5812</v>
      </c>
      <c r="X103" cm="1">
        <f t="array" ref="X103">INDEX(GMWSCEN!$A$2:$HJ$150,MATCH(1,(GMWSCEN!$HI$2:$HI$150=X$3)*(GMWSCEN!$HJ$2:$HJ$150=X$1),0),$B103-1973)</f>
        <v>111771</v>
      </c>
      <c r="Y103" cm="1">
        <f t="array" ref="Y103">INDEX(GMWSCEN!$A$2:$HJ$150,MATCH(1,(GMWSCEN!$HI$2:$HI$150=Y$3)*(GMWSCEN!$HJ$2:$HJ$150=Y$1),0),$B103-1973)</f>
        <v>9148</v>
      </c>
      <c r="Z103" cm="1">
        <f t="array" ref="Z103">INDEX(GMWSCEN!$A$2:$HJ$150,MATCH(1,(GMWSCEN!$HI$2:$HI$150=Z$3)*(GMWSCEN!$HJ$2:$HJ$150=Z$1),0),$B103-1973)</f>
        <v>7311</v>
      </c>
      <c r="AA103" cm="1">
        <f t="array" ref="AA103">INDEX(GMWSCEN!$A$2:$HJ$150,MATCH(1,(GMWSCEN!$HI$2:$HI$150=AA$3)*(GMWSCEN!$HJ$2:$HJ$150=AA$1),0),$B103-1973)</f>
        <v>124894</v>
      </c>
      <c r="AB103" cm="1">
        <f t="array" ref="AB103">INDEX(GMWSCEN!$A$2:$HJ$150,MATCH(1,(GMWSCEN!$HI$2:$HI$150=AB$3)*(GMWSCEN!$HJ$2:$HJ$150=AB$1),0),$B103-1973)</f>
        <v>404500</v>
      </c>
      <c r="AC103" cm="1">
        <f t="array" ref="AC103">INDEX(GMWSCEN!$A$2:$HJ$150,MATCH(1,(GMWSCEN!$HI$2:$HI$150=AC$3)*(GMWSCEN!$HJ$2:$HJ$150=AC$1),0),$B103-1973)</f>
        <v>322790</v>
      </c>
      <c r="AD103" cm="1">
        <f t="array" ref="AD103">INDEX(GMWSCEN!$A$2:$HJ$150,MATCH(1,(GMWSCEN!$HI$2:$HI$150=AD$3)*(GMWSCEN!$HJ$2:$HJ$150=AD$1),0),$B103-1973)</f>
        <v>430496.5</v>
      </c>
      <c r="AE103" cm="1">
        <f t="array" ref="AE103">INDEX(GMWSCEN!$A$2:$HJ$150,MATCH(1,(GMWSCEN!$HI$2:$HI$150=AE$3)*(GMWSCEN!$HJ$2:$HJ$150=AE$1),0),$B103-1973)</f>
        <v>72.724530000000001</v>
      </c>
      <c r="AF103" cm="1">
        <f t="array" ref="AF103">INDEX(GMWSCEN!$A$2:$HJ$150,MATCH(1,(GMWSCEN!$HI$2:$HI$150=AF$3)*(GMWSCEN!$HJ$2:$HJ$150=AF$1),0),$B103-1973)</f>
        <v>75.966669999999993</v>
      </c>
      <c r="AG103" cm="1">
        <f t="array" ref="AG103">INDEX(GMWSCEN!$A$2:$HJ$150,MATCH(1,(GMWSCEN!$HI$2:$HI$150=AG$3)*(GMWSCEN!$HJ$2:$HJ$150=AG$1),0),$B103-1973)</f>
        <v>4</v>
      </c>
      <c r="AH103" cm="1">
        <f t="array" ref="AH103">INDEX(GMWSCEN!$A$2:$HJ$150,MATCH(1,(GMWSCEN!$HI$2:$HI$150=AH$3)*(GMWSCEN!$HJ$2:$HJ$150=AH$1),0),$B103-1973)</f>
        <v>42915</v>
      </c>
      <c r="AI103" cm="1">
        <f t="array" ref="AI103">INDEX(GMWSCEN!$A$2:$HJ$150,MATCH(1,(GMWSCEN!$HI$2:$HI$150=AI$3)*(GMWSCEN!$HJ$2:$HJ$150=AI$1),0),$B103-1973)</f>
        <v>103</v>
      </c>
      <c r="AJ103" cm="1">
        <f t="array" ref="AJ103">INDEX(GMWSCEN!$A$2:$HJ$150,MATCH(1,(GMWSCEN!$HI$2:$HI$150=AJ$3)*(GMWSCEN!$HJ$2:$HJ$150=AJ$1),0),$B103-1973)</f>
        <v>31726</v>
      </c>
      <c r="AK103" cm="1">
        <f t="array" ref="AK103">INDEX(GMWSCEN!$A$2:$HJ$150,MATCH(1,(GMWSCEN!$HI$2:$HI$150=AK$3)*(GMWSCEN!$HJ$2:$HJ$150=AK$1),0),$B103-1973)</f>
        <v>4.8</v>
      </c>
      <c r="AL103" cm="1">
        <f t="array" ref="AL103">INDEX(GMWSCEN!$A$2:$HJ$150,MATCH(1,(GMWSCEN!$HI$2:$HI$150=AL$3)*(GMWSCEN!$HJ$2:$HJ$150=AL$1),0),$B103-1973)</f>
        <v>3.0554770000000002</v>
      </c>
      <c r="AM103" cm="1">
        <f t="array" ref="AM103">INDEX(GMWSCEN!$A$2:$HJ$150,MATCH(1,(GMWSCEN!$HI$2:$HI$150=AM$3)*(GMWSCEN!$HJ$2:$HJ$150=AM$1),0),$B103-1973)</f>
        <v>443853</v>
      </c>
      <c r="AN103" cm="1">
        <f t="array" ref="AN103">INDEX(GMWSCEN!$A$2:$HJ$150,MATCH(1,(GMWSCEN!$HI$2:$HI$150=AN$3)*(GMWSCEN!$HJ$2:$HJ$150=AN$1),0),$B103-1973)</f>
        <v>3336</v>
      </c>
      <c r="AO103" cm="1">
        <f t="array" ref="AO103">INDEX(GMWSCEN!$A$2:$HJ$150,MATCH(1,(GMWSCEN!$HI$2:$HI$150=AO$3)*(GMWSCEN!$HJ$2:$HJ$150=AO$1),0),$B103-1973)</f>
        <v>5812</v>
      </c>
      <c r="AP103" cm="1">
        <f t="array" ref="AP103">INDEX(GMWSCEN!$A$2:$HJ$150,MATCH(1,(GMWSCEN!$HI$2:$HI$150=AP$3)*(GMWSCEN!$HJ$2:$HJ$150=AP$1),0),$B103-1973)</f>
        <v>111771</v>
      </c>
      <c r="AQ103" cm="1">
        <f t="array" ref="AQ103">INDEX(GMWSCEN!$A$2:$HJ$150,MATCH(1,(GMWSCEN!$HI$2:$HI$150=AQ$3)*(GMWSCEN!$HJ$2:$HJ$150=AQ$1),0),$B103-1973)</f>
        <v>9148</v>
      </c>
      <c r="AR103" cm="1">
        <f t="array" ref="AR103">INDEX(GMWSCEN!$A$2:$HJ$150,MATCH(1,(GMWSCEN!$HI$2:$HI$150=AR$3)*(GMWSCEN!$HJ$2:$HJ$150=AR$1),0),$B103-1973)</f>
        <v>7311</v>
      </c>
      <c r="AS103" cm="1">
        <f t="array" ref="AS103">INDEX(GMWSCEN!$A$2:$HJ$150,MATCH(1,(GMWSCEN!$HI$2:$HI$150=AS$3)*(GMWSCEN!$HJ$2:$HJ$150=AS$1),0),$B103-1973)</f>
        <v>124894</v>
      </c>
      <c r="AT103" cm="1">
        <f t="array" ref="AT103">INDEX(GMWSCEN!$A$2:$HJ$150,MATCH(1,(GMWSCEN!$HI$2:$HI$150=AT$3)*(GMWSCEN!$HJ$2:$HJ$150=AT$1),0),$B103-1973)</f>
        <v>404500</v>
      </c>
      <c r="AU103" cm="1">
        <f t="array" ref="AU103">INDEX(GMWSCEN!$A$2:$HJ$150,MATCH(1,(GMWSCEN!$HI$2:$HI$150=AU$3)*(GMWSCEN!$HJ$2:$HJ$150=AU$1),0),$B103-1973)</f>
        <v>322790</v>
      </c>
      <c r="AV103" cm="1">
        <f t="array" ref="AV103">INDEX(GMWSCEN!$A$2:$HJ$150,MATCH(1,(GMWSCEN!$HI$2:$HI$150=AV$3)*(GMWSCEN!$HJ$2:$HJ$150=AV$1),0),$B103-1973)</f>
        <v>430496.5</v>
      </c>
      <c r="AW103" cm="1">
        <f t="array" ref="AW103">INDEX(GMWSCEN!$A$2:$HJ$150,MATCH(1,(GMWSCEN!$HI$2:$HI$150=AW$3)*(GMWSCEN!$HJ$2:$HJ$150=AW$1),0),$B103-1973)</f>
        <v>72.724530000000001</v>
      </c>
      <c r="AX103" cm="1">
        <f t="array" ref="AX103">INDEX(GMWSCEN!$A$2:$HJ$150,MATCH(1,(GMWSCEN!$HI$2:$HI$150=AX$3)*(GMWSCEN!$HJ$2:$HJ$150=AX$1),0),$B103-1973)</f>
        <v>75.966669999999993</v>
      </c>
      <c r="AY103" cm="1">
        <f t="array" ref="AY103">INDEX(GMWSCEN!$A$2:$HJ$150,MATCH(1,(GMWSCEN!$HI$2:$HI$150=AY$3)*(GMWSCEN!$HJ$2:$HJ$150=AY$1),0),$B103-1973)</f>
        <v>4</v>
      </c>
      <c r="AZ103" cm="1">
        <f t="array" ref="AZ103">INDEX(GMWSCEN!$A$2:$HJ$150,MATCH(1,(GMWSCEN!$HI$2:$HI$150=AZ$3)*(GMWSCEN!$HJ$2:$HJ$150=AZ$1),0),$B103-1973)</f>
        <v>42915</v>
      </c>
      <c r="BA103" cm="1">
        <f t="array" ref="BA103">INDEX(GMWSCEN!$A$2:$HJ$150,MATCH(1,(GMWSCEN!$HI$2:$HI$150=BA$3)*(GMWSCEN!$HJ$2:$HJ$150=BA$1),0),$B103-1973)</f>
        <v>103</v>
      </c>
      <c r="BB103" cm="1">
        <f t="array" ref="BB103">INDEX(GMWSCEN!$A$2:$HJ$150,MATCH(1,(GMWSCEN!$HI$2:$HI$150=BB$3)*(GMWSCEN!$HJ$2:$HJ$150=BB$1),0),$B103-1973)</f>
        <v>31726</v>
      </c>
      <c r="BC103" cm="1">
        <f t="array" ref="BC103">INDEX(GMWSCEN!$A$2:$HJ$150,MATCH(1,(GMWSCEN!$HI$2:$HI$150=BC$3)*(GMWSCEN!$HJ$2:$HJ$150=BC$1),0),$B103-1973)</f>
        <v>4.8</v>
      </c>
      <c r="BD103" cm="1">
        <f t="array" ref="BD103">INDEX(GMWSCEN!$A$2:$HJ$150,MATCH(1,(GMWSCEN!$HI$2:$HI$150=BD$3)*(GMWSCEN!$HJ$2:$HJ$150=BD$1),0),$B103-1973)</f>
        <v>3.0554770000000002</v>
      </c>
      <c r="BE103" cm="1">
        <f t="array" ref="BE103">INDEX(GMWSCEN!$A$2:$HJ$150,MATCH(1,(GMWSCEN!$HI$2:$HI$150=BE$3)*(GMWSCEN!$HJ$2:$HJ$150=BE$1),0),$B103-1973)</f>
        <v>443853</v>
      </c>
      <c r="BF103" cm="1">
        <f t="array" ref="BF103">INDEX(GMWSCEN!$A$2:$HJ$150,MATCH(1,(GMWSCEN!$HI$2:$HI$150=BF$3)*(GMWSCEN!$HJ$2:$HJ$150=BF$1),0),$B103-1973)</f>
        <v>3336</v>
      </c>
      <c r="BG103" cm="1">
        <f t="array" ref="BG103">INDEX(GMWSCEN!$A$2:$HJ$150,MATCH(1,(GMWSCEN!$HI$2:$HI$150=BG$3)*(GMWSCEN!$HJ$2:$HJ$150=BG$1),0),$B103-1973)</f>
        <v>5812</v>
      </c>
      <c r="BH103" cm="1">
        <f t="array" ref="BH103">INDEX(GMWSCEN!$A$2:$HJ$150,MATCH(1,(GMWSCEN!$HI$2:$HI$150=BH$3)*(GMWSCEN!$HJ$2:$HJ$150=BH$1),0),$B103-1973)</f>
        <v>111771</v>
      </c>
      <c r="BI103" cm="1">
        <f t="array" ref="BI103">INDEX(GMWSCEN!$A$2:$HJ$150,MATCH(1,(GMWSCEN!$HI$2:$HI$150=BI$3)*(GMWSCEN!$HJ$2:$HJ$150=BI$1),0),$B103-1973)</f>
        <v>9148</v>
      </c>
      <c r="BJ103" cm="1">
        <f t="array" ref="BJ103">INDEX(GMWSCEN!$A$2:$HJ$150,MATCH(1,(GMWSCEN!$HI$2:$HI$150=BJ$3)*(GMWSCEN!$HJ$2:$HJ$150=BJ$1),0),$B103-1973)</f>
        <v>7311</v>
      </c>
      <c r="BK103" cm="1">
        <f t="array" ref="BK103">INDEX(GMWSCEN!$A$2:$HJ$150,MATCH(1,(GMWSCEN!$HI$2:$HI$150=BK$3)*(GMWSCEN!$HJ$2:$HJ$150=BK$1),0),$B103-1973)</f>
        <v>124894</v>
      </c>
      <c r="BL103" cm="1">
        <f t="array" ref="BL103">INDEX(GMWSCEN!$A$2:$HJ$150,MATCH(1,(GMWSCEN!$HI$2:$HI$150=BL$3)*(GMWSCEN!$HJ$2:$HJ$150=BL$1),0),$B103-1973)</f>
        <v>404500</v>
      </c>
      <c r="BM103" cm="1">
        <f t="array" ref="BM103">INDEX(GMWSCEN!$A$2:$HJ$150,MATCH(1,(GMWSCEN!$HI$2:$HI$150=BM$3)*(GMWSCEN!$HJ$2:$HJ$150=BM$1),0),$B103-1973)</f>
        <v>322790</v>
      </c>
      <c r="BN103" cm="1">
        <f t="array" ref="BN103">INDEX(GMWSCEN!$A$2:$HJ$150,MATCH(1,(GMWSCEN!$HI$2:$HI$150=BN$3)*(GMWSCEN!$HJ$2:$HJ$150=BN$1),0),$B103-1973)</f>
        <v>430496.5</v>
      </c>
      <c r="BO103" cm="1">
        <f t="array" ref="BO103">INDEX(GMWSCEN!$A$2:$HJ$150,MATCH(1,(GMWSCEN!$HI$2:$HI$150=BO$3)*(GMWSCEN!$HJ$2:$HJ$150=BO$1),0),$B103-1973)</f>
        <v>72.724530000000001</v>
      </c>
      <c r="BP103" cm="1">
        <f t="array" ref="BP103">INDEX(GMWSCEN!$A$2:$HJ$150,MATCH(1,(GMWSCEN!$HI$2:$HI$150=BP$3)*(GMWSCEN!$HJ$2:$HJ$150=BP$1),0),$B103-1973)</f>
        <v>75.966669999999993</v>
      </c>
      <c r="BQ103" cm="1">
        <f t="array" ref="BQ103">INDEX(GMWSCEN!$A$2:$HJ$150,MATCH(1,(GMWSCEN!$HI$2:$HI$150=BQ$3)*(GMWSCEN!$HJ$2:$HJ$150=BQ$1),0),$B103-1973)</f>
        <v>4</v>
      </c>
      <c r="BR103" cm="1">
        <f t="array" ref="BR103">INDEX(GMWSCEN!$A$2:$HJ$150,MATCH(1,(GMWSCEN!$HI$2:$HI$150=BR$3)*(GMWSCEN!$HJ$2:$HJ$150=BR$1),0),$B103-1973)</f>
        <v>42915</v>
      </c>
      <c r="BS103" cm="1">
        <f t="array" ref="BS103">INDEX(GMWSCEN!$A$2:$HJ$150,MATCH(1,(GMWSCEN!$HI$2:$HI$150=BS$3)*(GMWSCEN!$HJ$2:$HJ$150=BS$1),0),$B103-1973)</f>
        <v>103</v>
      </c>
      <c r="BT103" cm="1">
        <f t="array" ref="BT103">INDEX(GMWSCEN!$A$2:$HJ$150,MATCH(1,(GMWSCEN!$HI$2:$HI$150=BT$3)*(GMWSCEN!$HJ$2:$HJ$150=BT$1),0),$B103-1973)</f>
        <v>31726</v>
      </c>
      <c r="BU103" cm="1">
        <f t="array" ref="BU103">INDEX(GMWSCEN!$A$2:$HJ$150,MATCH(1,(GMWSCEN!$HI$2:$HI$150=BU$3)*(GMWSCEN!$HJ$2:$HJ$150=BU$1),0),$B103-1973)</f>
        <v>4.8</v>
      </c>
      <c r="BV103" cm="1">
        <f t="array" ref="BV103">INDEX(GMWSCEN!$A$2:$HJ$150,MATCH(1,(GMWSCEN!$HI$2:$HI$150=BV$3)*(GMWSCEN!$HJ$2:$HJ$150=BV$1),0),$B103-1973)</f>
        <v>3.0554770000000002</v>
      </c>
      <c r="BY103">
        <f t="shared" si="77"/>
        <v>2003</v>
      </c>
      <c r="BZ103" t="str">
        <f t="shared" ref="BZ103" si="84">BY103&amp;"01"</f>
        <v>200301</v>
      </c>
    </row>
    <row r="104" spans="1:78">
      <c r="B104">
        <f t="shared" si="75"/>
        <v>2077</v>
      </c>
      <c r="C104" cm="1">
        <f t="array" ref="C104">INDEX(GMWSCEN!$A$2:$HJ$150,MATCH(1,(GMWSCEN!$HI$2:$HI$150=C$3)*(GMWSCEN!$HJ$2:$HJ$150=C$1),0),$B104-1973)</f>
        <v>446443</v>
      </c>
      <c r="D104" cm="1">
        <f t="array" ref="D104">INDEX(GMWSCEN!$A$2:$HJ$150,MATCH(1,(GMWSCEN!$HI$2:$HI$150=D$3)*(GMWSCEN!$HJ$2:$HJ$150=D$1),0),$B104-1973)</f>
        <v>16190</v>
      </c>
      <c r="E104" cm="1">
        <f t="array" ref="E104">INDEX(GMWSCEN!$A$2:$HJ$150,MATCH(1,(GMWSCEN!$HI$2:$HI$150=E$3)*(GMWSCEN!$HJ$2:$HJ$150=E$1),0),$B104-1973)</f>
        <v>-11768</v>
      </c>
      <c r="F104" cm="1">
        <f t="array" ref="F104">INDEX(GMWSCEN!$A$2:$HJ$150,MATCH(1,(GMWSCEN!$HI$2:$HI$150=F$3)*(GMWSCEN!$HJ$2:$HJ$150=F$1),0),$B104-1973)</f>
        <v>116645</v>
      </c>
      <c r="G104" cm="1">
        <f t="array" ref="G104">INDEX(GMWSCEN!$A$2:$HJ$150,MATCH(1,(GMWSCEN!$HI$2:$HI$150=G$3)*(GMWSCEN!$HJ$2:$HJ$150=G$1),0),$B104-1973)</f>
        <v>4422</v>
      </c>
      <c r="H104" cm="1">
        <f t="array" ref="H104">INDEX(GMWSCEN!$A$2:$HJ$150,MATCH(1,(GMWSCEN!$HI$2:$HI$150=H$3)*(GMWSCEN!$HJ$2:$HJ$150=H$1),0),$B104-1973)</f>
        <v>7313</v>
      </c>
      <c r="I104" cm="1">
        <f t="array" ref="I104">INDEX(GMWSCEN!$A$2:$HJ$150,MATCH(1,(GMWSCEN!$HI$2:$HI$150=I$3)*(GMWSCEN!$HJ$2:$HJ$150=I$1),0),$B104-1973)</f>
        <v>112190</v>
      </c>
      <c r="J104" cm="1">
        <f t="array" ref="J104">INDEX(GMWSCEN!$A$2:$HJ$150,MATCH(1,(GMWSCEN!$HI$2:$HI$150=J$3)*(GMWSCEN!$HJ$2:$HJ$150=J$1),0),$B104-1973)</f>
        <v>430200</v>
      </c>
      <c r="K104" cm="1">
        <f t="array" ref="K104">INDEX(GMWSCEN!$A$2:$HJ$150,MATCH(1,(GMWSCEN!$HI$2:$HI$150=K$3)*(GMWSCEN!$HJ$2:$HJ$150=K$1),0),$B104-1973)</f>
        <v>329664</v>
      </c>
      <c r="L104" cm="1">
        <f t="array" ref="L104">INDEX(GMWSCEN!$A$2:$HJ$150,MATCH(1,(GMWSCEN!$HI$2:$HI$150=L$3)*(GMWSCEN!$HJ$2:$HJ$150=L$1),0),$B104-1973)</f>
        <v>432205.5</v>
      </c>
      <c r="M104" cm="1">
        <f t="array" ref="M104">INDEX(GMWSCEN!$A$2:$HJ$150,MATCH(1,(GMWSCEN!$HI$2:$HI$150=M$3)*(GMWSCEN!$HJ$2:$HJ$150=M$1),0),$B104-1973)</f>
        <v>73.842349999999996</v>
      </c>
      <c r="N104" cm="1">
        <f t="array" ref="N104">INDEX(GMWSCEN!$A$2:$HJ$150,MATCH(1,(GMWSCEN!$HI$2:$HI$150=N$3)*(GMWSCEN!$HJ$2:$HJ$150=N$1),0),$B104-1973)</f>
        <v>76.533330000000007</v>
      </c>
      <c r="O104" cm="1">
        <f t="array" ref="O104">INDEX(GMWSCEN!$A$2:$HJ$150,MATCH(1,(GMWSCEN!$HI$2:$HI$150=O$3)*(GMWSCEN!$HJ$2:$HJ$150=O$1),0),$B104-1973)</f>
        <v>4.5</v>
      </c>
      <c r="P104" cm="1">
        <f t="array" ref="P104">INDEX(GMWSCEN!$A$2:$HJ$150,MATCH(1,(GMWSCEN!$HI$2:$HI$150=P$3)*(GMWSCEN!$HJ$2:$HJ$150=P$1),0),$B104-1973)</f>
        <v>42827</v>
      </c>
      <c r="Q104" cm="1">
        <f t="array" ref="Q104">INDEX(GMWSCEN!$A$2:$HJ$150,MATCH(1,(GMWSCEN!$HI$2:$HI$150=Q$3)*(GMWSCEN!$HJ$2:$HJ$150=Q$1),0),$B104-1973)</f>
        <v>102.3</v>
      </c>
      <c r="R104" cm="1">
        <f t="array" ref="R104">INDEX(GMWSCEN!$A$2:$HJ$150,MATCH(1,(GMWSCEN!$HI$2:$HI$150=R$3)*(GMWSCEN!$HJ$2:$HJ$150=R$1),0),$B104-1973)</f>
        <v>30623</v>
      </c>
      <c r="S104" cm="1">
        <f t="array" ref="S104">INDEX(GMWSCEN!$A$2:$HJ$150,MATCH(1,(GMWSCEN!$HI$2:$HI$150=S$3)*(GMWSCEN!$HJ$2:$HJ$150=S$1),0),$B104-1973)</f>
        <v>4.8</v>
      </c>
      <c r="T104" cm="1">
        <f t="array" ref="T104">INDEX(GMWSCEN!$A$2:$HJ$150,MATCH(1,(GMWSCEN!$HI$2:$HI$150=T$3)*(GMWSCEN!$HJ$2:$HJ$150=T$1),0),$B104-1973)</f>
        <v>3.2409669999999999</v>
      </c>
      <c r="U104" cm="1">
        <f t="array" ref="U104">INDEX(GMWSCEN!$A$2:$HJ$150,MATCH(1,(GMWSCEN!$HI$2:$HI$150=U$3)*(GMWSCEN!$HJ$2:$HJ$150=U$1),0),$B104-1973)</f>
        <v>446443</v>
      </c>
      <c r="V104" cm="1">
        <f t="array" ref="V104">INDEX(GMWSCEN!$A$2:$HJ$150,MATCH(1,(GMWSCEN!$HI$2:$HI$150=V$3)*(GMWSCEN!$HJ$2:$HJ$150=V$1),0),$B104-1973)</f>
        <v>16190</v>
      </c>
      <c r="W104" cm="1">
        <f t="array" ref="W104">INDEX(GMWSCEN!$A$2:$HJ$150,MATCH(1,(GMWSCEN!$HI$2:$HI$150=W$3)*(GMWSCEN!$HJ$2:$HJ$150=W$1),0),$B104-1973)</f>
        <v>-11768</v>
      </c>
      <c r="X104" cm="1">
        <f t="array" ref="X104">INDEX(GMWSCEN!$A$2:$HJ$150,MATCH(1,(GMWSCEN!$HI$2:$HI$150=X$3)*(GMWSCEN!$HJ$2:$HJ$150=X$1),0),$B104-1973)</f>
        <v>116645</v>
      </c>
      <c r="Y104" cm="1">
        <f t="array" ref="Y104">INDEX(GMWSCEN!$A$2:$HJ$150,MATCH(1,(GMWSCEN!$HI$2:$HI$150=Y$3)*(GMWSCEN!$HJ$2:$HJ$150=Y$1),0),$B104-1973)</f>
        <v>4422</v>
      </c>
      <c r="Z104" cm="1">
        <f t="array" ref="Z104">INDEX(GMWSCEN!$A$2:$HJ$150,MATCH(1,(GMWSCEN!$HI$2:$HI$150=Z$3)*(GMWSCEN!$HJ$2:$HJ$150=Z$1),0),$B104-1973)</f>
        <v>7313</v>
      </c>
      <c r="AA104" cm="1">
        <f t="array" ref="AA104">INDEX(GMWSCEN!$A$2:$HJ$150,MATCH(1,(GMWSCEN!$HI$2:$HI$150=AA$3)*(GMWSCEN!$HJ$2:$HJ$150=AA$1),0),$B104-1973)</f>
        <v>112190</v>
      </c>
      <c r="AB104" cm="1">
        <f t="array" ref="AB104">INDEX(GMWSCEN!$A$2:$HJ$150,MATCH(1,(GMWSCEN!$HI$2:$HI$150=AB$3)*(GMWSCEN!$HJ$2:$HJ$150=AB$1),0),$B104-1973)</f>
        <v>430200</v>
      </c>
      <c r="AC104" cm="1">
        <f t="array" ref="AC104">INDEX(GMWSCEN!$A$2:$HJ$150,MATCH(1,(GMWSCEN!$HI$2:$HI$150=AC$3)*(GMWSCEN!$HJ$2:$HJ$150=AC$1),0),$B104-1973)</f>
        <v>329664</v>
      </c>
      <c r="AD104" cm="1">
        <f t="array" ref="AD104">INDEX(GMWSCEN!$A$2:$HJ$150,MATCH(1,(GMWSCEN!$HI$2:$HI$150=AD$3)*(GMWSCEN!$HJ$2:$HJ$150=AD$1),0),$B104-1973)</f>
        <v>432205.5</v>
      </c>
      <c r="AE104" cm="1">
        <f t="array" ref="AE104">INDEX(GMWSCEN!$A$2:$HJ$150,MATCH(1,(GMWSCEN!$HI$2:$HI$150=AE$3)*(GMWSCEN!$HJ$2:$HJ$150=AE$1),0),$B104-1973)</f>
        <v>73.842349999999996</v>
      </c>
      <c r="AF104" cm="1">
        <f t="array" ref="AF104">INDEX(GMWSCEN!$A$2:$HJ$150,MATCH(1,(GMWSCEN!$HI$2:$HI$150=AF$3)*(GMWSCEN!$HJ$2:$HJ$150=AF$1),0),$B104-1973)</f>
        <v>76.533330000000007</v>
      </c>
      <c r="AG104" cm="1">
        <f t="array" ref="AG104">INDEX(GMWSCEN!$A$2:$HJ$150,MATCH(1,(GMWSCEN!$HI$2:$HI$150=AG$3)*(GMWSCEN!$HJ$2:$HJ$150=AG$1),0),$B104-1973)</f>
        <v>4.5</v>
      </c>
      <c r="AH104" cm="1">
        <f t="array" ref="AH104">INDEX(GMWSCEN!$A$2:$HJ$150,MATCH(1,(GMWSCEN!$HI$2:$HI$150=AH$3)*(GMWSCEN!$HJ$2:$HJ$150=AH$1),0),$B104-1973)</f>
        <v>42827</v>
      </c>
      <c r="AI104" cm="1">
        <f t="array" ref="AI104">INDEX(GMWSCEN!$A$2:$HJ$150,MATCH(1,(GMWSCEN!$HI$2:$HI$150=AI$3)*(GMWSCEN!$HJ$2:$HJ$150=AI$1),0),$B104-1973)</f>
        <v>102.3</v>
      </c>
      <c r="AJ104" cm="1">
        <f t="array" ref="AJ104">INDEX(GMWSCEN!$A$2:$HJ$150,MATCH(1,(GMWSCEN!$HI$2:$HI$150=AJ$3)*(GMWSCEN!$HJ$2:$HJ$150=AJ$1),0),$B104-1973)</f>
        <v>30623</v>
      </c>
      <c r="AK104" cm="1">
        <f t="array" ref="AK104">INDEX(GMWSCEN!$A$2:$HJ$150,MATCH(1,(GMWSCEN!$HI$2:$HI$150=AK$3)*(GMWSCEN!$HJ$2:$HJ$150=AK$1),0),$B104-1973)</f>
        <v>4.8</v>
      </c>
      <c r="AL104" cm="1">
        <f t="array" ref="AL104">INDEX(GMWSCEN!$A$2:$HJ$150,MATCH(1,(GMWSCEN!$HI$2:$HI$150=AL$3)*(GMWSCEN!$HJ$2:$HJ$150=AL$1),0),$B104-1973)</f>
        <v>3.2409669999999999</v>
      </c>
      <c r="AM104" cm="1">
        <f t="array" ref="AM104">INDEX(GMWSCEN!$A$2:$HJ$150,MATCH(1,(GMWSCEN!$HI$2:$HI$150=AM$3)*(GMWSCEN!$HJ$2:$HJ$150=AM$1),0),$B104-1973)</f>
        <v>446443</v>
      </c>
      <c r="AN104" cm="1">
        <f t="array" ref="AN104">INDEX(GMWSCEN!$A$2:$HJ$150,MATCH(1,(GMWSCEN!$HI$2:$HI$150=AN$3)*(GMWSCEN!$HJ$2:$HJ$150=AN$1),0),$B104-1973)</f>
        <v>16190</v>
      </c>
      <c r="AO104" cm="1">
        <f t="array" ref="AO104">INDEX(GMWSCEN!$A$2:$HJ$150,MATCH(1,(GMWSCEN!$HI$2:$HI$150=AO$3)*(GMWSCEN!$HJ$2:$HJ$150=AO$1),0),$B104-1973)</f>
        <v>-11768</v>
      </c>
      <c r="AP104" cm="1">
        <f t="array" ref="AP104">INDEX(GMWSCEN!$A$2:$HJ$150,MATCH(1,(GMWSCEN!$HI$2:$HI$150=AP$3)*(GMWSCEN!$HJ$2:$HJ$150=AP$1),0),$B104-1973)</f>
        <v>116645</v>
      </c>
      <c r="AQ104" cm="1">
        <f t="array" ref="AQ104">INDEX(GMWSCEN!$A$2:$HJ$150,MATCH(1,(GMWSCEN!$HI$2:$HI$150=AQ$3)*(GMWSCEN!$HJ$2:$HJ$150=AQ$1),0),$B104-1973)</f>
        <v>4422</v>
      </c>
      <c r="AR104" cm="1">
        <f t="array" ref="AR104">INDEX(GMWSCEN!$A$2:$HJ$150,MATCH(1,(GMWSCEN!$HI$2:$HI$150=AR$3)*(GMWSCEN!$HJ$2:$HJ$150=AR$1),0),$B104-1973)</f>
        <v>7313</v>
      </c>
      <c r="AS104" cm="1">
        <f t="array" ref="AS104">INDEX(GMWSCEN!$A$2:$HJ$150,MATCH(1,(GMWSCEN!$HI$2:$HI$150=AS$3)*(GMWSCEN!$HJ$2:$HJ$150=AS$1),0),$B104-1973)</f>
        <v>112190</v>
      </c>
      <c r="AT104" cm="1">
        <f t="array" ref="AT104">INDEX(GMWSCEN!$A$2:$HJ$150,MATCH(1,(GMWSCEN!$HI$2:$HI$150=AT$3)*(GMWSCEN!$HJ$2:$HJ$150=AT$1),0),$B104-1973)</f>
        <v>430200</v>
      </c>
      <c r="AU104" cm="1">
        <f t="array" ref="AU104">INDEX(GMWSCEN!$A$2:$HJ$150,MATCH(1,(GMWSCEN!$HI$2:$HI$150=AU$3)*(GMWSCEN!$HJ$2:$HJ$150=AU$1),0),$B104-1973)</f>
        <v>329664</v>
      </c>
      <c r="AV104" cm="1">
        <f t="array" ref="AV104">INDEX(GMWSCEN!$A$2:$HJ$150,MATCH(1,(GMWSCEN!$HI$2:$HI$150=AV$3)*(GMWSCEN!$HJ$2:$HJ$150=AV$1),0),$B104-1973)</f>
        <v>432205.5</v>
      </c>
      <c r="AW104" cm="1">
        <f t="array" ref="AW104">INDEX(GMWSCEN!$A$2:$HJ$150,MATCH(1,(GMWSCEN!$HI$2:$HI$150=AW$3)*(GMWSCEN!$HJ$2:$HJ$150=AW$1),0),$B104-1973)</f>
        <v>73.842349999999996</v>
      </c>
      <c r="AX104" cm="1">
        <f t="array" ref="AX104">INDEX(GMWSCEN!$A$2:$HJ$150,MATCH(1,(GMWSCEN!$HI$2:$HI$150=AX$3)*(GMWSCEN!$HJ$2:$HJ$150=AX$1),0),$B104-1973)</f>
        <v>76.533330000000007</v>
      </c>
      <c r="AY104" cm="1">
        <f t="array" ref="AY104">INDEX(GMWSCEN!$A$2:$HJ$150,MATCH(1,(GMWSCEN!$HI$2:$HI$150=AY$3)*(GMWSCEN!$HJ$2:$HJ$150=AY$1),0),$B104-1973)</f>
        <v>4.5</v>
      </c>
      <c r="AZ104" cm="1">
        <f t="array" ref="AZ104">INDEX(GMWSCEN!$A$2:$HJ$150,MATCH(1,(GMWSCEN!$HI$2:$HI$150=AZ$3)*(GMWSCEN!$HJ$2:$HJ$150=AZ$1),0),$B104-1973)</f>
        <v>42827</v>
      </c>
      <c r="BA104" cm="1">
        <f t="array" ref="BA104">INDEX(GMWSCEN!$A$2:$HJ$150,MATCH(1,(GMWSCEN!$HI$2:$HI$150=BA$3)*(GMWSCEN!$HJ$2:$HJ$150=BA$1),0),$B104-1973)</f>
        <v>102.3</v>
      </c>
      <c r="BB104" cm="1">
        <f t="array" ref="BB104">INDEX(GMWSCEN!$A$2:$HJ$150,MATCH(1,(GMWSCEN!$HI$2:$HI$150=BB$3)*(GMWSCEN!$HJ$2:$HJ$150=BB$1),0),$B104-1973)</f>
        <v>30623</v>
      </c>
      <c r="BC104" cm="1">
        <f t="array" ref="BC104">INDEX(GMWSCEN!$A$2:$HJ$150,MATCH(1,(GMWSCEN!$HI$2:$HI$150=BC$3)*(GMWSCEN!$HJ$2:$HJ$150=BC$1),0),$B104-1973)</f>
        <v>4.8</v>
      </c>
      <c r="BD104" cm="1">
        <f t="array" ref="BD104">INDEX(GMWSCEN!$A$2:$HJ$150,MATCH(1,(GMWSCEN!$HI$2:$HI$150=BD$3)*(GMWSCEN!$HJ$2:$HJ$150=BD$1),0),$B104-1973)</f>
        <v>3.2409669999999999</v>
      </c>
      <c r="BE104" cm="1">
        <f t="array" ref="BE104">INDEX(GMWSCEN!$A$2:$HJ$150,MATCH(1,(GMWSCEN!$HI$2:$HI$150=BE$3)*(GMWSCEN!$HJ$2:$HJ$150=BE$1),0),$B104-1973)</f>
        <v>446443</v>
      </c>
      <c r="BF104" cm="1">
        <f t="array" ref="BF104">INDEX(GMWSCEN!$A$2:$HJ$150,MATCH(1,(GMWSCEN!$HI$2:$HI$150=BF$3)*(GMWSCEN!$HJ$2:$HJ$150=BF$1),0),$B104-1973)</f>
        <v>16190</v>
      </c>
      <c r="BG104" cm="1">
        <f t="array" ref="BG104">INDEX(GMWSCEN!$A$2:$HJ$150,MATCH(1,(GMWSCEN!$HI$2:$HI$150=BG$3)*(GMWSCEN!$HJ$2:$HJ$150=BG$1),0),$B104-1973)</f>
        <v>-11768</v>
      </c>
      <c r="BH104" cm="1">
        <f t="array" ref="BH104">INDEX(GMWSCEN!$A$2:$HJ$150,MATCH(1,(GMWSCEN!$HI$2:$HI$150=BH$3)*(GMWSCEN!$HJ$2:$HJ$150=BH$1),0),$B104-1973)</f>
        <v>116645</v>
      </c>
      <c r="BI104" cm="1">
        <f t="array" ref="BI104">INDEX(GMWSCEN!$A$2:$HJ$150,MATCH(1,(GMWSCEN!$HI$2:$HI$150=BI$3)*(GMWSCEN!$HJ$2:$HJ$150=BI$1),0),$B104-1973)</f>
        <v>4422</v>
      </c>
      <c r="BJ104" cm="1">
        <f t="array" ref="BJ104">INDEX(GMWSCEN!$A$2:$HJ$150,MATCH(1,(GMWSCEN!$HI$2:$HI$150=BJ$3)*(GMWSCEN!$HJ$2:$HJ$150=BJ$1),0),$B104-1973)</f>
        <v>7313</v>
      </c>
      <c r="BK104" cm="1">
        <f t="array" ref="BK104">INDEX(GMWSCEN!$A$2:$HJ$150,MATCH(1,(GMWSCEN!$HI$2:$HI$150=BK$3)*(GMWSCEN!$HJ$2:$HJ$150=BK$1),0),$B104-1973)</f>
        <v>112190</v>
      </c>
      <c r="BL104" cm="1">
        <f t="array" ref="BL104">INDEX(GMWSCEN!$A$2:$HJ$150,MATCH(1,(GMWSCEN!$HI$2:$HI$150=BL$3)*(GMWSCEN!$HJ$2:$HJ$150=BL$1),0),$B104-1973)</f>
        <v>430200</v>
      </c>
      <c r="BM104" cm="1">
        <f t="array" ref="BM104">INDEX(GMWSCEN!$A$2:$HJ$150,MATCH(1,(GMWSCEN!$HI$2:$HI$150=BM$3)*(GMWSCEN!$HJ$2:$HJ$150=BM$1),0),$B104-1973)</f>
        <v>329664</v>
      </c>
      <c r="BN104" cm="1">
        <f t="array" ref="BN104">INDEX(GMWSCEN!$A$2:$HJ$150,MATCH(1,(GMWSCEN!$HI$2:$HI$150=BN$3)*(GMWSCEN!$HJ$2:$HJ$150=BN$1),0),$B104-1973)</f>
        <v>432205.5</v>
      </c>
      <c r="BO104" cm="1">
        <f t="array" ref="BO104">INDEX(GMWSCEN!$A$2:$HJ$150,MATCH(1,(GMWSCEN!$HI$2:$HI$150=BO$3)*(GMWSCEN!$HJ$2:$HJ$150=BO$1),0),$B104-1973)</f>
        <v>73.842349999999996</v>
      </c>
      <c r="BP104" cm="1">
        <f t="array" ref="BP104">INDEX(GMWSCEN!$A$2:$HJ$150,MATCH(1,(GMWSCEN!$HI$2:$HI$150=BP$3)*(GMWSCEN!$HJ$2:$HJ$150=BP$1),0),$B104-1973)</f>
        <v>76.533330000000007</v>
      </c>
      <c r="BQ104" cm="1">
        <f t="array" ref="BQ104">INDEX(GMWSCEN!$A$2:$HJ$150,MATCH(1,(GMWSCEN!$HI$2:$HI$150=BQ$3)*(GMWSCEN!$HJ$2:$HJ$150=BQ$1),0),$B104-1973)</f>
        <v>4.5</v>
      </c>
      <c r="BR104" cm="1">
        <f t="array" ref="BR104">INDEX(GMWSCEN!$A$2:$HJ$150,MATCH(1,(GMWSCEN!$HI$2:$HI$150=BR$3)*(GMWSCEN!$HJ$2:$HJ$150=BR$1),0),$B104-1973)</f>
        <v>42827</v>
      </c>
      <c r="BS104" cm="1">
        <f t="array" ref="BS104">INDEX(GMWSCEN!$A$2:$HJ$150,MATCH(1,(GMWSCEN!$HI$2:$HI$150=BS$3)*(GMWSCEN!$HJ$2:$HJ$150=BS$1),0),$B104-1973)</f>
        <v>102.3</v>
      </c>
      <c r="BT104" cm="1">
        <f t="array" ref="BT104">INDEX(GMWSCEN!$A$2:$HJ$150,MATCH(1,(GMWSCEN!$HI$2:$HI$150=BT$3)*(GMWSCEN!$HJ$2:$HJ$150=BT$1),0),$B104-1973)</f>
        <v>30623</v>
      </c>
      <c r="BU104" cm="1">
        <f t="array" ref="BU104">INDEX(GMWSCEN!$A$2:$HJ$150,MATCH(1,(GMWSCEN!$HI$2:$HI$150=BU$3)*(GMWSCEN!$HJ$2:$HJ$150=BU$1),0),$B104-1973)</f>
        <v>4.8</v>
      </c>
      <c r="BV104" cm="1">
        <f t="array" ref="BV104">INDEX(GMWSCEN!$A$2:$HJ$150,MATCH(1,(GMWSCEN!$HI$2:$HI$150=BV$3)*(GMWSCEN!$HJ$2:$HJ$150=BV$1),0),$B104-1973)</f>
        <v>3.2409669999999999</v>
      </c>
      <c r="BY104">
        <f t="shared" si="77"/>
        <v>2004</v>
      </c>
    </row>
    <row r="105" spans="1:78">
      <c r="B105">
        <f t="shared" si="75"/>
        <v>2078</v>
      </c>
      <c r="C105" cm="1">
        <f t="array" ref="C105">INDEX(GMWSCEN!$A$2:$HJ$150,MATCH(1,(GMWSCEN!$HI$2:$HI$150=C$3)*(GMWSCEN!$HJ$2:$HJ$150=C$1),0),$B105-1973)</f>
        <v>448171</v>
      </c>
      <c r="D105" cm="1">
        <f t="array" ref="D105">INDEX(GMWSCEN!$A$2:$HJ$150,MATCH(1,(GMWSCEN!$HI$2:$HI$150=D$3)*(GMWSCEN!$HJ$2:$HJ$150=D$1),0),$B105-1973)</f>
        <v>13126</v>
      </c>
      <c r="E105" cm="1">
        <f t="array" ref="E105">INDEX(GMWSCEN!$A$2:$HJ$150,MATCH(1,(GMWSCEN!$HI$2:$HI$150=E$3)*(GMWSCEN!$HJ$2:$HJ$150=E$1),0),$B105-1973)</f>
        <v>-8039</v>
      </c>
      <c r="F105" cm="1">
        <f t="array" ref="F105">INDEX(GMWSCEN!$A$2:$HJ$150,MATCH(1,(GMWSCEN!$HI$2:$HI$150=F$3)*(GMWSCEN!$HJ$2:$HJ$150=F$1),0),$B105-1973)</f>
        <v>120227</v>
      </c>
      <c r="G105" cm="1">
        <f t="array" ref="G105">INDEX(GMWSCEN!$A$2:$HJ$150,MATCH(1,(GMWSCEN!$HI$2:$HI$150=G$3)*(GMWSCEN!$HJ$2:$HJ$150=G$1),0),$B105-1973)</f>
        <v>5087</v>
      </c>
      <c r="H105" cm="1">
        <f t="array" ref="H105">INDEX(GMWSCEN!$A$2:$HJ$150,MATCH(1,(GMWSCEN!$HI$2:$HI$150=H$3)*(GMWSCEN!$HJ$2:$HJ$150=H$1),0),$B105-1973)</f>
        <v>7361</v>
      </c>
      <c r="I105" cm="1">
        <f t="array" ref="I105">INDEX(GMWSCEN!$A$2:$HJ$150,MATCH(1,(GMWSCEN!$HI$2:$HI$150=I$3)*(GMWSCEN!$HJ$2:$HJ$150=I$1),0),$B105-1973)</f>
        <v>119549</v>
      </c>
      <c r="J105" cm="1">
        <f t="array" ref="J105">INDEX(GMWSCEN!$A$2:$HJ$150,MATCH(1,(GMWSCEN!$HI$2:$HI$150=J$3)*(GMWSCEN!$HJ$2:$HJ$150=J$1),0),$B105-1973)</f>
        <v>438000</v>
      </c>
      <c r="K105" cm="1">
        <f t="array" ref="K105">INDEX(GMWSCEN!$A$2:$HJ$150,MATCH(1,(GMWSCEN!$HI$2:$HI$150=K$3)*(GMWSCEN!$HJ$2:$HJ$150=K$1),0),$B105-1973)</f>
        <v>331528</v>
      </c>
      <c r="L105" cm="1">
        <f t="array" ref="L105">INDEX(GMWSCEN!$A$2:$HJ$150,MATCH(1,(GMWSCEN!$HI$2:$HI$150=L$3)*(GMWSCEN!$HJ$2:$HJ$150=L$1),0),$B105-1973)</f>
        <v>434624.2</v>
      </c>
      <c r="M105" cm="1">
        <f t="array" ref="M105">INDEX(GMWSCEN!$A$2:$HJ$150,MATCH(1,(GMWSCEN!$HI$2:$HI$150=M$3)*(GMWSCEN!$HJ$2:$HJ$150=M$1),0),$B105-1973)</f>
        <v>73.973550000000003</v>
      </c>
      <c r="N105" cm="1">
        <f t="array" ref="N105">INDEX(GMWSCEN!$A$2:$HJ$150,MATCH(1,(GMWSCEN!$HI$2:$HI$150=N$3)*(GMWSCEN!$HJ$2:$HJ$150=N$1),0),$B105-1973)</f>
        <v>76.566670000000002</v>
      </c>
      <c r="O105" cm="1">
        <f t="array" ref="O105">INDEX(GMWSCEN!$A$2:$HJ$150,MATCH(1,(GMWSCEN!$HI$2:$HI$150=O$3)*(GMWSCEN!$HJ$2:$HJ$150=O$1),0),$B105-1973)</f>
        <v>4.75</v>
      </c>
      <c r="P105" cm="1">
        <f t="array" ref="P105">INDEX(GMWSCEN!$A$2:$HJ$150,MATCH(1,(GMWSCEN!$HI$2:$HI$150=P$3)*(GMWSCEN!$HJ$2:$HJ$150=P$1),0),$B105-1973)</f>
        <v>42255</v>
      </c>
      <c r="Q105" cm="1">
        <f t="array" ref="Q105">INDEX(GMWSCEN!$A$2:$HJ$150,MATCH(1,(GMWSCEN!$HI$2:$HI$150=Q$3)*(GMWSCEN!$HJ$2:$HJ$150=Q$1),0),$B105-1973)</f>
        <v>100.2</v>
      </c>
      <c r="R105" cm="1">
        <f t="array" ref="R105">INDEX(GMWSCEN!$A$2:$HJ$150,MATCH(1,(GMWSCEN!$HI$2:$HI$150=R$3)*(GMWSCEN!$HJ$2:$HJ$150=R$1),0),$B105-1973)</f>
        <v>30285</v>
      </c>
      <c r="S105" cm="1">
        <f t="array" ref="S105">INDEX(GMWSCEN!$A$2:$HJ$150,MATCH(1,(GMWSCEN!$HI$2:$HI$150=S$3)*(GMWSCEN!$HJ$2:$HJ$150=S$1),0),$B105-1973)</f>
        <v>4.7</v>
      </c>
      <c r="T105" cm="1">
        <f t="array" ref="T105">INDEX(GMWSCEN!$A$2:$HJ$150,MATCH(1,(GMWSCEN!$HI$2:$HI$150=T$3)*(GMWSCEN!$HJ$2:$HJ$150=T$1),0),$B105-1973)</f>
        <v>3.0693049999999999</v>
      </c>
      <c r="U105" cm="1">
        <f t="array" ref="U105">INDEX(GMWSCEN!$A$2:$HJ$150,MATCH(1,(GMWSCEN!$HI$2:$HI$150=U$3)*(GMWSCEN!$HJ$2:$HJ$150=U$1),0),$B105-1973)</f>
        <v>448171</v>
      </c>
      <c r="V105" cm="1">
        <f t="array" ref="V105">INDEX(GMWSCEN!$A$2:$HJ$150,MATCH(1,(GMWSCEN!$HI$2:$HI$150=V$3)*(GMWSCEN!$HJ$2:$HJ$150=V$1),0),$B105-1973)</f>
        <v>13126</v>
      </c>
      <c r="W105" cm="1">
        <f t="array" ref="W105">INDEX(GMWSCEN!$A$2:$HJ$150,MATCH(1,(GMWSCEN!$HI$2:$HI$150=W$3)*(GMWSCEN!$HJ$2:$HJ$150=W$1),0),$B105-1973)</f>
        <v>-8039</v>
      </c>
      <c r="X105" cm="1">
        <f t="array" ref="X105">INDEX(GMWSCEN!$A$2:$HJ$150,MATCH(1,(GMWSCEN!$HI$2:$HI$150=X$3)*(GMWSCEN!$HJ$2:$HJ$150=X$1),0),$B105-1973)</f>
        <v>120227</v>
      </c>
      <c r="Y105" cm="1">
        <f t="array" ref="Y105">INDEX(GMWSCEN!$A$2:$HJ$150,MATCH(1,(GMWSCEN!$HI$2:$HI$150=Y$3)*(GMWSCEN!$HJ$2:$HJ$150=Y$1),0),$B105-1973)</f>
        <v>5087</v>
      </c>
      <c r="Z105" cm="1">
        <f t="array" ref="Z105">INDEX(GMWSCEN!$A$2:$HJ$150,MATCH(1,(GMWSCEN!$HI$2:$HI$150=Z$3)*(GMWSCEN!$HJ$2:$HJ$150=Z$1),0),$B105-1973)</f>
        <v>7361</v>
      </c>
      <c r="AA105" cm="1">
        <f t="array" ref="AA105">INDEX(GMWSCEN!$A$2:$HJ$150,MATCH(1,(GMWSCEN!$HI$2:$HI$150=AA$3)*(GMWSCEN!$HJ$2:$HJ$150=AA$1),0),$B105-1973)</f>
        <v>119549</v>
      </c>
      <c r="AB105" cm="1">
        <f t="array" ref="AB105">INDEX(GMWSCEN!$A$2:$HJ$150,MATCH(1,(GMWSCEN!$HI$2:$HI$150=AB$3)*(GMWSCEN!$HJ$2:$HJ$150=AB$1),0),$B105-1973)</f>
        <v>438000</v>
      </c>
      <c r="AC105" cm="1">
        <f t="array" ref="AC105">INDEX(GMWSCEN!$A$2:$HJ$150,MATCH(1,(GMWSCEN!$HI$2:$HI$150=AC$3)*(GMWSCEN!$HJ$2:$HJ$150=AC$1),0),$B105-1973)</f>
        <v>331528</v>
      </c>
      <c r="AD105" cm="1">
        <f t="array" ref="AD105">INDEX(GMWSCEN!$A$2:$HJ$150,MATCH(1,(GMWSCEN!$HI$2:$HI$150=AD$3)*(GMWSCEN!$HJ$2:$HJ$150=AD$1),0),$B105-1973)</f>
        <v>434624.2</v>
      </c>
      <c r="AE105" cm="1">
        <f t="array" ref="AE105">INDEX(GMWSCEN!$A$2:$HJ$150,MATCH(1,(GMWSCEN!$HI$2:$HI$150=AE$3)*(GMWSCEN!$HJ$2:$HJ$150=AE$1),0),$B105-1973)</f>
        <v>73.973550000000003</v>
      </c>
      <c r="AF105" cm="1">
        <f t="array" ref="AF105">INDEX(GMWSCEN!$A$2:$HJ$150,MATCH(1,(GMWSCEN!$HI$2:$HI$150=AF$3)*(GMWSCEN!$HJ$2:$HJ$150=AF$1),0),$B105-1973)</f>
        <v>76.566670000000002</v>
      </c>
      <c r="AG105" cm="1">
        <f t="array" ref="AG105">INDEX(GMWSCEN!$A$2:$HJ$150,MATCH(1,(GMWSCEN!$HI$2:$HI$150=AG$3)*(GMWSCEN!$HJ$2:$HJ$150=AG$1),0),$B105-1973)</f>
        <v>4.75</v>
      </c>
      <c r="AH105" cm="1">
        <f t="array" ref="AH105">INDEX(GMWSCEN!$A$2:$HJ$150,MATCH(1,(GMWSCEN!$HI$2:$HI$150=AH$3)*(GMWSCEN!$HJ$2:$HJ$150=AH$1),0),$B105-1973)</f>
        <v>42255</v>
      </c>
      <c r="AI105" cm="1">
        <f t="array" ref="AI105">INDEX(GMWSCEN!$A$2:$HJ$150,MATCH(1,(GMWSCEN!$HI$2:$HI$150=AI$3)*(GMWSCEN!$HJ$2:$HJ$150=AI$1),0),$B105-1973)</f>
        <v>100.2</v>
      </c>
      <c r="AJ105" cm="1">
        <f t="array" ref="AJ105">INDEX(GMWSCEN!$A$2:$HJ$150,MATCH(1,(GMWSCEN!$HI$2:$HI$150=AJ$3)*(GMWSCEN!$HJ$2:$HJ$150=AJ$1),0),$B105-1973)</f>
        <v>30285</v>
      </c>
      <c r="AK105" cm="1">
        <f t="array" ref="AK105">INDEX(GMWSCEN!$A$2:$HJ$150,MATCH(1,(GMWSCEN!$HI$2:$HI$150=AK$3)*(GMWSCEN!$HJ$2:$HJ$150=AK$1),0),$B105-1973)</f>
        <v>4.7</v>
      </c>
      <c r="AL105" cm="1">
        <f t="array" ref="AL105">INDEX(GMWSCEN!$A$2:$HJ$150,MATCH(1,(GMWSCEN!$HI$2:$HI$150=AL$3)*(GMWSCEN!$HJ$2:$HJ$150=AL$1),0),$B105-1973)</f>
        <v>3.0693049999999999</v>
      </c>
      <c r="AM105" cm="1">
        <f t="array" ref="AM105">INDEX(GMWSCEN!$A$2:$HJ$150,MATCH(1,(GMWSCEN!$HI$2:$HI$150=AM$3)*(GMWSCEN!$HJ$2:$HJ$150=AM$1),0),$B105-1973)</f>
        <v>448171</v>
      </c>
      <c r="AN105" cm="1">
        <f t="array" ref="AN105">INDEX(GMWSCEN!$A$2:$HJ$150,MATCH(1,(GMWSCEN!$HI$2:$HI$150=AN$3)*(GMWSCEN!$HJ$2:$HJ$150=AN$1),0),$B105-1973)</f>
        <v>13126</v>
      </c>
      <c r="AO105" cm="1">
        <f t="array" ref="AO105">INDEX(GMWSCEN!$A$2:$HJ$150,MATCH(1,(GMWSCEN!$HI$2:$HI$150=AO$3)*(GMWSCEN!$HJ$2:$HJ$150=AO$1),0),$B105-1973)</f>
        <v>-8039</v>
      </c>
      <c r="AP105" cm="1">
        <f t="array" ref="AP105">INDEX(GMWSCEN!$A$2:$HJ$150,MATCH(1,(GMWSCEN!$HI$2:$HI$150=AP$3)*(GMWSCEN!$HJ$2:$HJ$150=AP$1),0),$B105-1973)</f>
        <v>120227</v>
      </c>
      <c r="AQ105" cm="1">
        <f t="array" ref="AQ105">INDEX(GMWSCEN!$A$2:$HJ$150,MATCH(1,(GMWSCEN!$HI$2:$HI$150=AQ$3)*(GMWSCEN!$HJ$2:$HJ$150=AQ$1),0),$B105-1973)</f>
        <v>5087</v>
      </c>
      <c r="AR105" cm="1">
        <f t="array" ref="AR105">INDEX(GMWSCEN!$A$2:$HJ$150,MATCH(1,(GMWSCEN!$HI$2:$HI$150=AR$3)*(GMWSCEN!$HJ$2:$HJ$150=AR$1),0),$B105-1973)</f>
        <v>7361</v>
      </c>
      <c r="AS105" cm="1">
        <f t="array" ref="AS105">INDEX(GMWSCEN!$A$2:$HJ$150,MATCH(1,(GMWSCEN!$HI$2:$HI$150=AS$3)*(GMWSCEN!$HJ$2:$HJ$150=AS$1),0),$B105-1973)</f>
        <v>119549</v>
      </c>
      <c r="AT105" cm="1">
        <f t="array" ref="AT105">INDEX(GMWSCEN!$A$2:$HJ$150,MATCH(1,(GMWSCEN!$HI$2:$HI$150=AT$3)*(GMWSCEN!$HJ$2:$HJ$150=AT$1),0),$B105-1973)</f>
        <v>438000</v>
      </c>
      <c r="AU105" cm="1">
        <f t="array" ref="AU105">INDEX(GMWSCEN!$A$2:$HJ$150,MATCH(1,(GMWSCEN!$HI$2:$HI$150=AU$3)*(GMWSCEN!$HJ$2:$HJ$150=AU$1),0),$B105-1973)</f>
        <v>331528</v>
      </c>
      <c r="AV105" cm="1">
        <f t="array" ref="AV105">INDEX(GMWSCEN!$A$2:$HJ$150,MATCH(1,(GMWSCEN!$HI$2:$HI$150=AV$3)*(GMWSCEN!$HJ$2:$HJ$150=AV$1),0),$B105-1973)</f>
        <v>434624.2</v>
      </c>
      <c r="AW105" cm="1">
        <f t="array" ref="AW105">INDEX(GMWSCEN!$A$2:$HJ$150,MATCH(1,(GMWSCEN!$HI$2:$HI$150=AW$3)*(GMWSCEN!$HJ$2:$HJ$150=AW$1),0),$B105-1973)</f>
        <v>73.973550000000003</v>
      </c>
      <c r="AX105" cm="1">
        <f t="array" ref="AX105">INDEX(GMWSCEN!$A$2:$HJ$150,MATCH(1,(GMWSCEN!$HI$2:$HI$150=AX$3)*(GMWSCEN!$HJ$2:$HJ$150=AX$1),0),$B105-1973)</f>
        <v>76.566670000000002</v>
      </c>
      <c r="AY105" cm="1">
        <f t="array" ref="AY105">INDEX(GMWSCEN!$A$2:$HJ$150,MATCH(1,(GMWSCEN!$HI$2:$HI$150=AY$3)*(GMWSCEN!$HJ$2:$HJ$150=AY$1),0),$B105-1973)</f>
        <v>4.75</v>
      </c>
      <c r="AZ105" cm="1">
        <f t="array" ref="AZ105">INDEX(GMWSCEN!$A$2:$HJ$150,MATCH(1,(GMWSCEN!$HI$2:$HI$150=AZ$3)*(GMWSCEN!$HJ$2:$HJ$150=AZ$1),0),$B105-1973)</f>
        <v>42255</v>
      </c>
      <c r="BA105" cm="1">
        <f t="array" ref="BA105">INDEX(GMWSCEN!$A$2:$HJ$150,MATCH(1,(GMWSCEN!$HI$2:$HI$150=BA$3)*(GMWSCEN!$HJ$2:$HJ$150=BA$1),0),$B105-1973)</f>
        <v>100.2</v>
      </c>
      <c r="BB105" cm="1">
        <f t="array" ref="BB105">INDEX(GMWSCEN!$A$2:$HJ$150,MATCH(1,(GMWSCEN!$HI$2:$HI$150=BB$3)*(GMWSCEN!$HJ$2:$HJ$150=BB$1),0),$B105-1973)</f>
        <v>30285</v>
      </c>
      <c r="BC105" cm="1">
        <f t="array" ref="BC105">INDEX(GMWSCEN!$A$2:$HJ$150,MATCH(1,(GMWSCEN!$HI$2:$HI$150=BC$3)*(GMWSCEN!$HJ$2:$HJ$150=BC$1),0),$B105-1973)</f>
        <v>4.7</v>
      </c>
      <c r="BD105" cm="1">
        <f t="array" ref="BD105">INDEX(GMWSCEN!$A$2:$HJ$150,MATCH(1,(GMWSCEN!$HI$2:$HI$150=BD$3)*(GMWSCEN!$HJ$2:$HJ$150=BD$1),0),$B105-1973)</f>
        <v>3.0693049999999999</v>
      </c>
      <c r="BE105" cm="1">
        <f t="array" ref="BE105">INDEX(GMWSCEN!$A$2:$HJ$150,MATCH(1,(GMWSCEN!$HI$2:$HI$150=BE$3)*(GMWSCEN!$HJ$2:$HJ$150=BE$1),0),$B105-1973)</f>
        <v>448171</v>
      </c>
      <c r="BF105" cm="1">
        <f t="array" ref="BF105">INDEX(GMWSCEN!$A$2:$HJ$150,MATCH(1,(GMWSCEN!$HI$2:$HI$150=BF$3)*(GMWSCEN!$HJ$2:$HJ$150=BF$1),0),$B105-1973)</f>
        <v>13126</v>
      </c>
      <c r="BG105" cm="1">
        <f t="array" ref="BG105">INDEX(GMWSCEN!$A$2:$HJ$150,MATCH(1,(GMWSCEN!$HI$2:$HI$150=BG$3)*(GMWSCEN!$HJ$2:$HJ$150=BG$1),0),$B105-1973)</f>
        <v>-8039</v>
      </c>
      <c r="BH105" cm="1">
        <f t="array" ref="BH105">INDEX(GMWSCEN!$A$2:$HJ$150,MATCH(1,(GMWSCEN!$HI$2:$HI$150=BH$3)*(GMWSCEN!$HJ$2:$HJ$150=BH$1),0),$B105-1973)</f>
        <v>120227</v>
      </c>
      <c r="BI105" cm="1">
        <f t="array" ref="BI105">INDEX(GMWSCEN!$A$2:$HJ$150,MATCH(1,(GMWSCEN!$HI$2:$HI$150=BI$3)*(GMWSCEN!$HJ$2:$HJ$150=BI$1),0),$B105-1973)</f>
        <v>5087</v>
      </c>
      <c r="BJ105" cm="1">
        <f t="array" ref="BJ105">INDEX(GMWSCEN!$A$2:$HJ$150,MATCH(1,(GMWSCEN!$HI$2:$HI$150=BJ$3)*(GMWSCEN!$HJ$2:$HJ$150=BJ$1),0),$B105-1973)</f>
        <v>7361</v>
      </c>
      <c r="BK105" cm="1">
        <f t="array" ref="BK105">INDEX(GMWSCEN!$A$2:$HJ$150,MATCH(1,(GMWSCEN!$HI$2:$HI$150=BK$3)*(GMWSCEN!$HJ$2:$HJ$150=BK$1),0),$B105-1973)</f>
        <v>119549</v>
      </c>
      <c r="BL105" cm="1">
        <f t="array" ref="BL105">INDEX(GMWSCEN!$A$2:$HJ$150,MATCH(1,(GMWSCEN!$HI$2:$HI$150=BL$3)*(GMWSCEN!$HJ$2:$HJ$150=BL$1),0),$B105-1973)</f>
        <v>438000</v>
      </c>
      <c r="BM105" cm="1">
        <f t="array" ref="BM105">INDEX(GMWSCEN!$A$2:$HJ$150,MATCH(1,(GMWSCEN!$HI$2:$HI$150=BM$3)*(GMWSCEN!$HJ$2:$HJ$150=BM$1),0),$B105-1973)</f>
        <v>331528</v>
      </c>
      <c r="BN105" cm="1">
        <f t="array" ref="BN105">INDEX(GMWSCEN!$A$2:$HJ$150,MATCH(1,(GMWSCEN!$HI$2:$HI$150=BN$3)*(GMWSCEN!$HJ$2:$HJ$150=BN$1),0),$B105-1973)</f>
        <v>434624.2</v>
      </c>
      <c r="BO105" cm="1">
        <f t="array" ref="BO105">INDEX(GMWSCEN!$A$2:$HJ$150,MATCH(1,(GMWSCEN!$HI$2:$HI$150=BO$3)*(GMWSCEN!$HJ$2:$HJ$150=BO$1),0),$B105-1973)</f>
        <v>73.973550000000003</v>
      </c>
      <c r="BP105" cm="1">
        <f t="array" ref="BP105">INDEX(GMWSCEN!$A$2:$HJ$150,MATCH(1,(GMWSCEN!$HI$2:$HI$150=BP$3)*(GMWSCEN!$HJ$2:$HJ$150=BP$1),0),$B105-1973)</f>
        <v>76.566670000000002</v>
      </c>
      <c r="BQ105" cm="1">
        <f t="array" ref="BQ105">INDEX(GMWSCEN!$A$2:$HJ$150,MATCH(1,(GMWSCEN!$HI$2:$HI$150=BQ$3)*(GMWSCEN!$HJ$2:$HJ$150=BQ$1),0),$B105-1973)</f>
        <v>4.75</v>
      </c>
      <c r="BR105" cm="1">
        <f t="array" ref="BR105">INDEX(GMWSCEN!$A$2:$HJ$150,MATCH(1,(GMWSCEN!$HI$2:$HI$150=BR$3)*(GMWSCEN!$HJ$2:$HJ$150=BR$1),0),$B105-1973)</f>
        <v>42255</v>
      </c>
      <c r="BS105" cm="1">
        <f t="array" ref="BS105">INDEX(GMWSCEN!$A$2:$HJ$150,MATCH(1,(GMWSCEN!$HI$2:$HI$150=BS$3)*(GMWSCEN!$HJ$2:$HJ$150=BS$1),0),$B105-1973)</f>
        <v>100.2</v>
      </c>
      <c r="BT105" cm="1">
        <f t="array" ref="BT105">INDEX(GMWSCEN!$A$2:$HJ$150,MATCH(1,(GMWSCEN!$HI$2:$HI$150=BT$3)*(GMWSCEN!$HJ$2:$HJ$150=BT$1),0),$B105-1973)</f>
        <v>30285</v>
      </c>
      <c r="BU105" cm="1">
        <f t="array" ref="BU105">INDEX(GMWSCEN!$A$2:$HJ$150,MATCH(1,(GMWSCEN!$HI$2:$HI$150=BU$3)*(GMWSCEN!$HJ$2:$HJ$150=BU$1),0),$B105-1973)</f>
        <v>4.7</v>
      </c>
      <c r="BV105" cm="1">
        <f t="array" ref="BV105">INDEX(GMWSCEN!$A$2:$HJ$150,MATCH(1,(GMWSCEN!$HI$2:$HI$150=BV$3)*(GMWSCEN!$HJ$2:$HJ$150=BV$1),0),$B105-1973)</f>
        <v>3.0693049999999999</v>
      </c>
      <c r="BY105">
        <f t="shared" si="77"/>
        <v>2004</v>
      </c>
    </row>
    <row r="106" spans="1:78">
      <c r="B106">
        <f t="shared" si="75"/>
        <v>2079</v>
      </c>
      <c r="C106" cm="1">
        <f t="array" ref="C106">INDEX(GMWSCEN!$A$2:$HJ$150,MATCH(1,(GMWSCEN!$HI$2:$HI$150=C$3)*(GMWSCEN!$HJ$2:$HJ$150=C$1),0),$B106-1973)</f>
        <v>450464</v>
      </c>
      <c r="D106" cm="1">
        <f t="array" ref="D106">INDEX(GMWSCEN!$A$2:$HJ$150,MATCH(1,(GMWSCEN!$HI$2:$HI$150=D$3)*(GMWSCEN!$HJ$2:$HJ$150=D$1),0),$B106-1973)</f>
        <v>16710</v>
      </c>
      <c r="E106" cm="1">
        <f t="array" ref="E106">INDEX(GMWSCEN!$A$2:$HJ$150,MATCH(1,(GMWSCEN!$HI$2:$HI$150=E$3)*(GMWSCEN!$HJ$2:$HJ$150=E$1),0),$B106-1973)</f>
        <v>-10669</v>
      </c>
      <c r="F106" cm="1">
        <f t="array" ref="F106">INDEX(GMWSCEN!$A$2:$HJ$150,MATCH(1,(GMWSCEN!$HI$2:$HI$150=F$3)*(GMWSCEN!$HJ$2:$HJ$150=F$1),0),$B106-1973)</f>
        <v>120776</v>
      </c>
      <c r="G106" cm="1">
        <f t="array" ref="G106">INDEX(GMWSCEN!$A$2:$HJ$150,MATCH(1,(GMWSCEN!$HI$2:$HI$150=G$3)*(GMWSCEN!$HJ$2:$HJ$150=G$1),0),$B106-1973)</f>
        <v>6041</v>
      </c>
      <c r="H106" cm="1">
        <f t="array" ref="H106">INDEX(GMWSCEN!$A$2:$HJ$150,MATCH(1,(GMWSCEN!$HI$2:$HI$150=H$3)*(GMWSCEN!$HJ$2:$HJ$150=H$1),0),$B106-1973)</f>
        <v>7437</v>
      </c>
      <c r="I106" cm="1">
        <f t="array" ref="I106">INDEX(GMWSCEN!$A$2:$HJ$150,MATCH(1,(GMWSCEN!$HI$2:$HI$150=I$3)*(GMWSCEN!$HJ$2:$HJ$150=I$1),0),$B106-1973)</f>
        <v>117544</v>
      </c>
      <c r="J106" cm="1">
        <f t="array" ref="J106">INDEX(GMWSCEN!$A$2:$HJ$150,MATCH(1,(GMWSCEN!$HI$2:$HI$150=J$3)*(GMWSCEN!$HJ$2:$HJ$150=J$1),0),$B106-1973)</f>
        <v>463800</v>
      </c>
      <c r="K106" cm="1">
        <f t="array" ref="K106">INDEX(GMWSCEN!$A$2:$HJ$150,MATCH(1,(GMWSCEN!$HI$2:$HI$150=K$3)*(GMWSCEN!$HJ$2:$HJ$150=K$1),0),$B106-1973)</f>
        <v>338655</v>
      </c>
      <c r="L106" cm="1">
        <f t="array" ref="L106">INDEX(GMWSCEN!$A$2:$HJ$150,MATCH(1,(GMWSCEN!$HI$2:$HI$150=L$3)*(GMWSCEN!$HJ$2:$HJ$150=L$1),0),$B106-1973)</f>
        <v>440243.20000000001</v>
      </c>
      <c r="M106" cm="1">
        <f t="array" ref="M106">INDEX(GMWSCEN!$A$2:$HJ$150,MATCH(1,(GMWSCEN!$HI$2:$HI$150=M$3)*(GMWSCEN!$HJ$2:$HJ$150=M$1),0),$B106-1973)</f>
        <v>75.179150000000007</v>
      </c>
      <c r="N106" cm="1">
        <f t="array" ref="N106">INDEX(GMWSCEN!$A$2:$HJ$150,MATCH(1,(GMWSCEN!$HI$2:$HI$150=N$3)*(GMWSCEN!$HJ$2:$HJ$150=N$1),0),$B106-1973)</f>
        <v>77.099999999999994</v>
      </c>
      <c r="O106" cm="1">
        <f t="array" ref="O106">INDEX(GMWSCEN!$A$2:$HJ$150,MATCH(1,(GMWSCEN!$HI$2:$HI$150=O$3)*(GMWSCEN!$HJ$2:$HJ$150=O$1),0),$B106-1973)</f>
        <v>4.75</v>
      </c>
      <c r="P106" cm="1">
        <f t="array" ref="P106">INDEX(GMWSCEN!$A$2:$HJ$150,MATCH(1,(GMWSCEN!$HI$2:$HI$150=P$3)*(GMWSCEN!$HJ$2:$HJ$150=P$1),0),$B106-1973)</f>
        <v>42386</v>
      </c>
      <c r="Q106" cm="1">
        <f t="array" ref="Q106">INDEX(GMWSCEN!$A$2:$HJ$150,MATCH(1,(GMWSCEN!$HI$2:$HI$150=Q$3)*(GMWSCEN!$HJ$2:$HJ$150=Q$1),0),$B106-1973)</f>
        <v>99.8</v>
      </c>
      <c r="R106" cm="1">
        <f t="array" ref="R106">INDEX(GMWSCEN!$A$2:$HJ$150,MATCH(1,(GMWSCEN!$HI$2:$HI$150=R$3)*(GMWSCEN!$HJ$2:$HJ$150=R$1),0),$B106-1973)</f>
        <v>30029</v>
      </c>
      <c r="S106" cm="1">
        <f t="array" ref="S106">INDEX(GMWSCEN!$A$2:$HJ$150,MATCH(1,(GMWSCEN!$HI$2:$HI$150=S$3)*(GMWSCEN!$HJ$2:$HJ$150=S$1),0),$B106-1973)</f>
        <v>4.7</v>
      </c>
      <c r="T106" cm="1">
        <f t="array" ref="T106">INDEX(GMWSCEN!$A$2:$HJ$150,MATCH(1,(GMWSCEN!$HI$2:$HI$150=T$3)*(GMWSCEN!$HJ$2:$HJ$150=T$1),0),$B106-1973)</f>
        <v>2.2950170000000001</v>
      </c>
      <c r="U106" cm="1">
        <f t="array" ref="U106">INDEX(GMWSCEN!$A$2:$HJ$150,MATCH(1,(GMWSCEN!$HI$2:$HI$150=U$3)*(GMWSCEN!$HJ$2:$HJ$150=U$1),0),$B106-1973)</f>
        <v>450464</v>
      </c>
      <c r="V106" cm="1">
        <f t="array" ref="V106">INDEX(GMWSCEN!$A$2:$HJ$150,MATCH(1,(GMWSCEN!$HI$2:$HI$150=V$3)*(GMWSCEN!$HJ$2:$HJ$150=V$1),0),$B106-1973)</f>
        <v>16710</v>
      </c>
      <c r="W106" cm="1">
        <f t="array" ref="W106">INDEX(GMWSCEN!$A$2:$HJ$150,MATCH(1,(GMWSCEN!$HI$2:$HI$150=W$3)*(GMWSCEN!$HJ$2:$HJ$150=W$1),0),$B106-1973)</f>
        <v>-10669</v>
      </c>
      <c r="X106" cm="1">
        <f t="array" ref="X106">INDEX(GMWSCEN!$A$2:$HJ$150,MATCH(1,(GMWSCEN!$HI$2:$HI$150=X$3)*(GMWSCEN!$HJ$2:$HJ$150=X$1),0),$B106-1973)</f>
        <v>120776</v>
      </c>
      <c r="Y106" cm="1">
        <f t="array" ref="Y106">INDEX(GMWSCEN!$A$2:$HJ$150,MATCH(1,(GMWSCEN!$HI$2:$HI$150=Y$3)*(GMWSCEN!$HJ$2:$HJ$150=Y$1),0),$B106-1973)</f>
        <v>6041</v>
      </c>
      <c r="Z106" cm="1">
        <f t="array" ref="Z106">INDEX(GMWSCEN!$A$2:$HJ$150,MATCH(1,(GMWSCEN!$HI$2:$HI$150=Z$3)*(GMWSCEN!$HJ$2:$HJ$150=Z$1),0),$B106-1973)</f>
        <v>7437</v>
      </c>
      <c r="AA106" cm="1">
        <f t="array" ref="AA106">INDEX(GMWSCEN!$A$2:$HJ$150,MATCH(1,(GMWSCEN!$HI$2:$HI$150=AA$3)*(GMWSCEN!$HJ$2:$HJ$150=AA$1),0),$B106-1973)</f>
        <v>117544</v>
      </c>
      <c r="AB106" cm="1">
        <f t="array" ref="AB106">INDEX(GMWSCEN!$A$2:$HJ$150,MATCH(1,(GMWSCEN!$HI$2:$HI$150=AB$3)*(GMWSCEN!$HJ$2:$HJ$150=AB$1),0),$B106-1973)</f>
        <v>463800</v>
      </c>
      <c r="AC106" cm="1">
        <f t="array" ref="AC106">INDEX(GMWSCEN!$A$2:$HJ$150,MATCH(1,(GMWSCEN!$HI$2:$HI$150=AC$3)*(GMWSCEN!$HJ$2:$HJ$150=AC$1),0),$B106-1973)</f>
        <v>338655</v>
      </c>
      <c r="AD106" cm="1">
        <f t="array" ref="AD106">INDEX(GMWSCEN!$A$2:$HJ$150,MATCH(1,(GMWSCEN!$HI$2:$HI$150=AD$3)*(GMWSCEN!$HJ$2:$HJ$150=AD$1),0),$B106-1973)</f>
        <v>440243.20000000001</v>
      </c>
      <c r="AE106" cm="1">
        <f t="array" ref="AE106">INDEX(GMWSCEN!$A$2:$HJ$150,MATCH(1,(GMWSCEN!$HI$2:$HI$150=AE$3)*(GMWSCEN!$HJ$2:$HJ$150=AE$1),0),$B106-1973)</f>
        <v>75.179150000000007</v>
      </c>
      <c r="AF106" cm="1">
        <f t="array" ref="AF106">INDEX(GMWSCEN!$A$2:$HJ$150,MATCH(1,(GMWSCEN!$HI$2:$HI$150=AF$3)*(GMWSCEN!$HJ$2:$HJ$150=AF$1),0),$B106-1973)</f>
        <v>77.099999999999994</v>
      </c>
      <c r="AG106" cm="1">
        <f t="array" ref="AG106">INDEX(GMWSCEN!$A$2:$HJ$150,MATCH(1,(GMWSCEN!$HI$2:$HI$150=AG$3)*(GMWSCEN!$HJ$2:$HJ$150=AG$1),0),$B106-1973)</f>
        <v>4.75</v>
      </c>
      <c r="AH106" cm="1">
        <f t="array" ref="AH106">INDEX(GMWSCEN!$A$2:$HJ$150,MATCH(1,(GMWSCEN!$HI$2:$HI$150=AH$3)*(GMWSCEN!$HJ$2:$HJ$150=AH$1),0),$B106-1973)</f>
        <v>42386</v>
      </c>
      <c r="AI106" cm="1">
        <f t="array" ref="AI106">INDEX(GMWSCEN!$A$2:$HJ$150,MATCH(1,(GMWSCEN!$HI$2:$HI$150=AI$3)*(GMWSCEN!$HJ$2:$HJ$150=AI$1),0),$B106-1973)</f>
        <v>99.8</v>
      </c>
      <c r="AJ106" cm="1">
        <f t="array" ref="AJ106">INDEX(GMWSCEN!$A$2:$HJ$150,MATCH(1,(GMWSCEN!$HI$2:$HI$150=AJ$3)*(GMWSCEN!$HJ$2:$HJ$150=AJ$1),0),$B106-1973)</f>
        <v>30029</v>
      </c>
      <c r="AK106" cm="1">
        <f t="array" ref="AK106">INDEX(GMWSCEN!$A$2:$HJ$150,MATCH(1,(GMWSCEN!$HI$2:$HI$150=AK$3)*(GMWSCEN!$HJ$2:$HJ$150=AK$1),0),$B106-1973)</f>
        <v>4.7</v>
      </c>
      <c r="AL106" cm="1">
        <f t="array" ref="AL106">INDEX(GMWSCEN!$A$2:$HJ$150,MATCH(1,(GMWSCEN!$HI$2:$HI$150=AL$3)*(GMWSCEN!$HJ$2:$HJ$150=AL$1),0),$B106-1973)</f>
        <v>2.2950170000000001</v>
      </c>
      <c r="AM106" cm="1">
        <f t="array" ref="AM106">INDEX(GMWSCEN!$A$2:$HJ$150,MATCH(1,(GMWSCEN!$HI$2:$HI$150=AM$3)*(GMWSCEN!$HJ$2:$HJ$150=AM$1),0),$B106-1973)</f>
        <v>450464</v>
      </c>
      <c r="AN106" cm="1">
        <f t="array" ref="AN106">INDEX(GMWSCEN!$A$2:$HJ$150,MATCH(1,(GMWSCEN!$HI$2:$HI$150=AN$3)*(GMWSCEN!$HJ$2:$HJ$150=AN$1),0),$B106-1973)</f>
        <v>16710</v>
      </c>
      <c r="AO106" cm="1">
        <f t="array" ref="AO106">INDEX(GMWSCEN!$A$2:$HJ$150,MATCH(1,(GMWSCEN!$HI$2:$HI$150=AO$3)*(GMWSCEN!$HJ$2:$HJ$150=AO$1),0),$B106-1973)</f>
        <v>-10669</v>
      </c>
      <c r="AP106" cm="1">
        <f t="array" ref="AP106">INDEX(GMWSCEN!$A$2:$HJ$150,MATCH(1,(GMWSCEN!$HI$2:$HI$150=AP$3)*(GMWSCEN!$HJ$2:$HJ$150=AP$1),0),$B106-1973)</f>
        <v>120776</v>
      </c>
      <c r="AQ106" cm="1">
        <f t="array" ref="AQ106">INDEX(GMWSCEN!$A$2:$HJ$150,MATCH(1,(GMWSCEN!$HI$2:$HI$150=AQ$3)*(GMWSCEN!$HJ$2:$HJ$150=AQ$1),0),$B106-1973)</f>
        <v>6041</v>
      </c>
      <c r="AR106" cm="1">
        <f t="array" ref="AR106">INDEX(GMWSCEN!$A$2:$HJ$150,MATCH(1,(GMWSCEN!$HI$2:$HI$150=AR$3)*(GMWSCEN!$HJ$2:$HJ$150=AR$1),0),$B106-1973)</f>
        <v>7437</v>
      </c>
      <c r="AS106" cm="1">
        <f t="array" ref="AS106">INDEX(GMWSCEN!$A$2:$HJ$150,MATCH(1,(GMWSCEN!$HI$2:$HI$150=AS$3)*(GMWSCEN!$HJ$2:$HJ$150=AS$1),0),$B106-1973)</f>
        <v>117544</v>
      </c>
      <c r="AT106" cm="1">
        <f t="array" ref="AT106">INDEX(GMWSCEN!$A$2:$HJ$150,MATCH(1,(GMWSCEN!$HI$2:$HI$150=AT$3)*(GMWSCEN!$HJ$2:$HJ$150=AT$1),0),$B106-1973)</f>
        <v>463800</v>
      </c>
      <c r="AU106" cm="1">
        <f t="array" ref="AU106">INDEX(GMWSCEN!$A$2:$HJ$150,MATCH(1,(GMWSCEN!$HI$2:$HI$150=AU$3)*(GMWSCEN!$HJ$2:$HJ$150=AU$1),0),$B106-1973)</f>
        <v>338655</v>
      </c>
      <c r="AV106" cm="1">
        <f t="array" ref="AV106">INDEX(GMWSCEN!$A$2:$HJ$150,MATCH(1,(GMWSCEN!$HI$2:$HI$150=AV$3)*(GMWSCEN!$HJ$2:$HJ$150=AV$1),0),$B106-1973)</f>
        <v>440243.20000000001</v>
      </c>
      <c r="AW106" cm="1">
        <f t="array" ref="AW106">INDEX(GMWSCEN!$A$2:$HJ$150,MATCH(1,(GMWSCEN!$HI$2:$HI$150=AW$3)*(GMWSCEN!$HJ$2:$HJ$150=AW$1),0),$B106-1973)</f>
        <v>75.179150000000007</v>
      </c>
      <c r="AX106" cm="1">
        <f t="array" ref="AX106">INDEX(GMWSCEN!$A$2:$HJ$150,MATCH(1,(GMWSCEN!$HI$2:$HI$150=AX$3)*(GMWSCEN!$HJ$2:$HJ$150=AX$1),0),$B106-1973)</f>
        <v>77.099999999999994</v>
      </c>
      <c r="AY106" cm="1">
        <f t="array" ref="AY106">INDEX(GMWSCEN!$A$2:$HJ$150,MATCH(1,(GMWSCEN!$HI$2:$HI$150=AY$3)*(GMWSCEN!$HJ$2:$HJ$150=AY$1),0),$B106-1973)</f>
        <v>4.75</v>
      </c>
      <c r="AZ106" cm="1">
        <f t="array" ref="AZ106">INDEX(GMWSCEN!$A$2:$HJ$150,MATCH(1,(GMWSCEN!$HI$2:$HI$150=AZ$3)*(GMWSCEN!$HJ$2:$HJ$150=AZ$1),0),$B106-1973)</f>
        <v>42386</v>
      </c>
      <c r="BA106" cm="1">
        <f t="array" ref="BA106">INDEX(GMWSCEN!$A$2:$HJ$150,MATCH(1,(GMWSCEN!$HI$2:$HI$150=BA$3)*(GMWSCEN!$HJ$2:$HJ$150=BA$1),0),$B106-1973)</f>
        <v>99.8</v>
      </c>
      <c r="BB106" cm="1">
        <f t="array" ref="BB106">INDEX(GMWSCEN!$A$2:$HJ$150,MATCH(1,(GMWSCEN!$HI$2:$HI$150=BB$3)*(GMWSCEN!$HJ$2:$HJ$150=BB$1),0),$B106-1973)</f>
        <v>30029</v>
      </c>
      <c r="BC106" cm="1">
        <f t="array" ref="BC106">INDEX(GMWSCEN!$A$2:$HJ$150,MATCH(1,(GMWSCEN!$HI$2:$HI$150=BC$3)*(GMWSCEN!$HJ$2:$HJ$150=BC$1),0),$B106-1973)</f>
        <v>4.7</v>
      </c>
      <c r="BD106" cm="1">
        <f t="array" ref="BD106">INDEX(GMWSCEN!$A$2:$HJ$150,MATCH(1,(GMWSCEN!$HI$2:$HI$150=BD$3)*(GMWSCEN!$HJ$2:$HJ$150=BD$1),0),$B106-1973)</f>
        <v>2.2950170000000001</v>
      </c>
      <c r="BE106" cm="1">
        <f t="array" ref="BE106">INDEX(GMWSCEN!$A$2:$HJ$150,MATCH(1,(GMWSCEN!$HI$2:$HI$150=BE$3)*(GMWSCEN!$HJ$2:$HJ$150=BE$1),0),$B106-1973)</f>
        <v>450464</v>
      </c>
      <c r="BF106" cm="1">
        <f t="array" ref="BF106">INDEX(GMWSCEN!$A$2:$HJ$150,MATCH(1,(GMWSCEN!$HI$2:$HI$150=BF$3)*(GMWSCEN!$HJ$2:$HJ$150=BF$1),0),$B106-1973)</f>
        <v>16710</v>
      </c>
      <c r="BG106" cm="1">
        <f t="array" ref="BG106">INDEX(GMWSCEN!$A$2:$HJ$150,MATCH(1,(GMWSCEN!$HI$2:$HI$150=BG$3)*(GMWSCEN!$HJ$2:$HJ$150=BG$1),0),$B106-1973)</f>
        <v>-10669</v>
      </c>
      <c r="BH106" cm="1">
        <f t="array" ref="BH106">INDEX(GMWSCEN!$A$2:$HJ$150,MATCH(1,(GMWSCEN!$HI$2:$HI$150=BH$3)*(GMWSCEN!$HJ$2:$HJ$150=BH$1),0),$B106-1973)</f>
        <v>120776</v>
      </c>
      <c r="BI106" cm="1">
        <f t="array" ref="BI106">INDEX(GMWSCEN!$A$2:$HJ$150,MATCH(1,(GMWSCEN!$HI$2:$HI$150=BI$3)*(GMWSCEN!$HJ$2:$HJ$150=BI$1),0),$B106-1973)</f>
        <v>6041</v>
      </c>
      <c r="BJ106" cm="1">
        <f t="array" ref="BJ106">INDEX(GMWSCEN!$A$2:$HJ$150,MATCH(1,(GMWSCEN!$HI$2:$HI$150=BJ$3)*(GMWSCEN!$HJ$2:$HJ$150=BJ$1),0),$B106-1973)</f>
        <v>7437</v>
      </c>
      <c r="BK106" cm="1">
        <f t="array" ref="BK106">INDEX(GMWSCEN!$A$2:$HJ$150,MATCH(1,(GMWSCEN!$HI$2:$HI$150=BK$3)*(GMWSCEN!$HJ$2:$HJ$150=BK$1),0),$B106-1973)</f>
        <v>117544</v>
      </c>
      <c r="BL106" cm="1">
        <f t="array" ref="BL106">INDEX(GMWSCEN!$A$2:$HJ$150,MATCH(1,(GMWSCEN!$HI$2:$HI$150=BL$3)*(GMWSCEN!$HJ$2:$HJ$150=BL$1),0),$B106-1973)</f>
        <v>463800</v>
      </c>
      <c r="BM106" cm="1">
        <f t="array" ref="BM106">INDEX(GMWSCEN!$A$2:$HJ$150,MATCH(1,(GMWSCEN!$HI$2:$HI$150=BM$3)*(GMWSCEN!$HJ$2:$HJ$150=BM$1),0),$B106-1973)</f>
        <v>338655</v>
      </c>
      <c r="BN106" cm="1">
        <f t="array" ref="BN106">INDEX(GMWSCEN!$A$2:$HJ$150,MATCH(1,(GMWSCEN!$HI$2:$HI$150=BN$3)*(GMWSCEN!$HJ$2:$HJ$150=BN$1),0),$B106-1973)</f>
        <v>440243.20000000001</v>
      </c>
      <c r="BO106" cm="1">
        <f t="array" ref="BO106">INDEX(GMWSCEN!$A$2:$HJ$150,MATCH(1,(GMWSCEN!$HI$2:$HI$150=BO$3)*(GMWSCEN!$HJ$2:$HJ$150=BO$1),0),$B106-1973)</f>
        <v>75.179150000000007</v>
      </c>
      <c r="BP106" cm="1">
        <f t="array" ref="BP106">INDEX(GMWSCEN!$A$2:$HJ$150,MATCH(1,(GMWSCEN!$HI$2:$HI$150=BP$3)*(GMWSCEN!$HJ$2:$HJ$150=BP$1),0),$B106-1973)</f>
        <v>77.099999999999994</v>
      </c>
      <c r="BQ106" cm="1">
        <f t="array" ref="BQ106">INDEX(GMWSCEN!$A$2:$HJ$150,MATCH(1,(GMWSCEN!$HI$2:$HI$150=BQ$3)*(GMWSCEN!$HJ$2:$HJ$150=BQ$1),0),$B106-1973)</f>
        <v>4.75</v>
      </c>
      <c r="BR106" cm="1">
        <f t="array" ref="BR106">INDEX(GMWSCEN!$A$2:$HJ$150,MATCH(1,(GMWSCEN!$HI$2:$HI$150=BR$3)*(GMWSCEN!$HJ$2:$HJ$150=BR$1),0),$B106-1973)</f>
        <v>42386</v>
      </c>
      <c r="BS106" cm="1">
        <f t="array" ref="BS106">INDEX(GMWSCEN!$A$2:$HJ$150,MATCH(1,(GMWSCEN!$HI$2:$HI$150=BS$3)*(GMWSCEN!$HJ$2:$HJ$150=BS$1),0),$B106-1973)</f>
        <v>99.8</v>
      </c>
      <c r="BT106" cm="1">
        <f t="array" ref="BT106">INDEX(GMWSCEN!$A$2:$HJ$150,MATCH(1,(GMWSCEN!$HI$2:$HI$150=BT$3)*(GMWSCEN!$HJ$2:$HJ$150=BT$1),0),$B106-1973)</f>
        <v>30029</v>
      </c>
      <c r="BU106" cm="1">
        <f t="array" ref="BU106">INDEX(GMWSCEN!$A$2:$HJ$150,MATCH(1,(GMWSCEN!$HI$2:$HI$150=BU$3)*(GMWSCEN!$HJ$2:$HJ$150=BU$1),0),$B106-1973)</f>
        <v>4.7</v>
      </c>
      <c r="BV106" cm="1">
        <f t="array" ref="BV106">INDEX(GMWSCEN!$A$2:$HJ$150,MATCH(1,(GMWSCEN!$HI$2:$HI$150=BV$3)*(GMWSCEN!$HJ$2:$HJ$150=BV$1),0),$B106-1973)</f>
        <v>2.2950170000000001</v>
      </c>
      <c r="BY106">
        <f t="shared" si="77"/>
        <v>2004</v>
      </c>
    </row>
    <row r="107" spans="1:78">
      <c r="A107">
        <v>2005</v>
      </c>
      <c r="B107">
        <f t="shared" si="75"/>
        <v>2080</v>
      </c>
      <c r="C107" cm="1">
        <f t="array" ref="C107">INDEX(GMWSCEN!$A$2:$HJ$150,MATCH(1,(GMWSCEN!$HI$2:$HI$150=C$3)*(GMWSCEN!$HJ$2:$HJ$150=C$1),0),$B107-1973)</f>
        <v>453784</v>
      </c>
      <c r="D107" cm="1">
        <f t="array" ref="D107">INDEX(GMWSCEN!$A$2:$HJ$150,MATCH(1,(GMWSCEN!$HI$2:$HI$150=D$3)*(GMWSCEN!$HJ$2:$HJ$150=D$1),0),$B107-1973)</f>
        <v>6445</v>
      </c>
      <c r="E107" cm="1">
        <f t="array" ref="E107">INDEX(GMWSCEN!$A$2:$HJ$150,MATCH(1,(GMWSCEN!$HI$2:$HI$150=E$3)*(GMWSCEN!$HJ$2:$HJ$150=E$1),0),$B107-1973)</f>
        <v>5465</v>
      </c>
      <c r="F107" cm="1">
        <f t="array" ref="F107">INDEX(GMWSCEN!$A$2:$HJ$150,MATCH(1,(GMWSCEN!$HI$2:$HI$150=F$3)*(GMWSCEN!$HJ$2:$HJ$150=F$1),0),$B107-1973)</f>
        <v>121084</v>
      </c>
      <c r="G107" cm="1">
        <f t="array" ref="G107">INDEX(GMWSCEN!$A$2:$HJ$150,MATCH(1,(GMWSCEN!$HI$2:$HI$150=G$3)*(GMWSCEN!$HJ$2:$HJ$150=G$1),0),$B107-1973)</f>
        <v>11910</v>
      </c>
      <c r="H107" cm="1">
        <f t="array" ref="H107">INDEX(GMWSCEN!$A$2:$HJ$150,MATCH(1,(GMWSCEN!$HI$2:$HI$150=H$3)*(GMWSCEN!$HJ$2:$HJ$150=H$1),0),$B107-1973)</f>
        <v>7733</v>
      </c>
      <c r="I107" cm="1">
        <f t="array" ref="I107">INDEX(GMWSCEN!$A$2:$HJ$150,MATCH(1,(GMWSCEN!$HI$2:$HI$150=I$3)*(GMWSCEN!$HJ$2:$HJ$150=I$1),0),$B107-1973)</f>
        <v>134282</v>
      </c>
      <c r="J107" cm="1">
        <f t="array" ref="J107">INDEX(GMWSCEN!$A$2:$HJ$150,MATCH(1,(GMWSCEN!$HI$2:$HI$150=J$3)*(GMWSCEN!$HJ$2:$HJ$150=J$1),0),$B107-1973)</f>
        <v>460900</v>
      </c>
      <c r="K107" cm="1">
        <f t="array" ref="K107">INDEX(GMWSCEN!$A$2:$HJ$150,MATCH(1,(GMWSCEN!$HI$2:$HI$150=K$3)*(GMWSCEN!$HJ$2:$HJ$150=K$1),0),$B107-1973)</f>
        <v>341391</v>
      </c>
      <c r="L107" cm="1">
        <f t="array" ref="L107">INDEX(GMWSCEN!$A$2:$HJ$150,MATCH(1,(GMWSCEN!$HI$2:$HI$150=L$3)*(GMWSCEN!$HJ$2:$HJ$150=L$1),0),$B107-1973)</f>
        <v>443517.6</v>
      </c>
      <c r="M107" cm="1">
        <f t="array" ref="M107">INDEX(GMWSCEN!$A$2:$HJ$150,MATCH(1,(GMWSCEN!$HI$2:$HI$150=M$3)*(GMWSCEN!$HJ$2:$HJ$150=M$1),0),$B107-1973)</f>
        <v>75.232050000000001</v>
      </c>
      <c r="N107" cm="1">
        <f t="array" ref="N107">INDEX(GMWSCEN!$A$2:$HJ$150,MATCH(1,(GMWSCEN!$HI$2:$HI$150=N$3)*(GMWSCEN!$HJ$2:$HJ$150=N$1),0),$B107-1973)</f>
        <v>77.233329999999995</v>
      </c>
      <c r="O107" cm="1">
        <f t="array" ref="O107">INDEX(GMWSCEN!$A$2:$HJ$150,MATCH(1,(GMWSCEN!$HI$2:$HI$150=O$3)*(GMWSCEN!$HJ$2:$HJ$150=O$1),0),$B107-1973)</f>
        <v>4.75</v>
      </c>
      <c r="P107" cm="1">
        <f t="array" ref="P107">INDEX(GMWSCEN!$A$2:$HJ$150,MATCH(1,(GMWSCEN!$HI$2:$HI$150=P$3)*(GMWSCEN!$HJ$2:$HJ$150=P$1),0),$B107-1973)</f>
        <v>42529</v>
      </c>
      <c r="Q107" cm="1">
        <f t="array" ref="Q107">INDEX(GMWSCEN!$A$2:$HJ$150,MATCH(1,(GMWSCEN!$HI$2:$HI$150=Q$3)*(GMWSCEN!$HJ$2:$HJ$150=Q$1),0),$B107-1973)</f>
        <v>99.5</v>
      </c>
      <c r="R107" cm="1">
        <f t="array" ref="R107">INDEX(GMWSCEN!$A$2:$HJ$150,MATCH(1,(GMWSCEN!$HI$2:$HI$150=R$3)*(GMWSCEN!$HJ$2:$HJ$150=R$1),0),$B107-1973)</f>
        <v>30501</v>
      </c>
      <c r="S107" cm="1">
        <f t="array" ref="S107">INDEX(GMWSCEN!$A$2:$HJ$150,MATCH(1,(GMWSCEN!$HI$2:$HI$150=S$3)*(GMWSCEN!$HJ$2:$HJ$150=S$1),0),$B107-1973)</f>
        <v>4.7</v>
      </c>
      <c r="T107" cm="1">
        <f t="array" ref="T107">INDEX(GMWSCEN!$A$2:$HJ$150,MATCH(1,(GMWSCEN!$HI$2:$HI$150=T$3)*(GMWSCEN!$HJ$2:$HJ$150=T$1),0),$B107-1973)</f>
        <v>2.2883420000000001</v>
      </c>
      <c r="U107" cm="1">
        <f t="array" ref="U107">INDEX(GMWSCEN!$A$2:$HJ$150,MATCH(1,(GMWSCEN!$HI$2:$HI$150=U$3)*(GMWSCEN!$HJ$2:$HJ$150=U$1),0),$B107-1973)</f>
        <v>453784</v>
      </c>
      <c r="V107" cm="1">
        <f t="array" ref="V107">INDEX(GMWSCEN!$A$2:$HJ$150,MATCH(1,(GMWSCEN!$HI$2:$HI$150=V$3)*(GMWSCEN!$HJ$2:$HJ$150=V$1),0),$B107-1973)</f>
        <v>6445</v>
      </c>
      <c r="W107" cm="1">
        <f t="array" ref="W107">INDEX(GMWSCEN!$A$2:$HJ$150,MATCH(1,(GMWSCEN!$HI$2:$HI$150=W$3)*(GMWSCEN!$HJ$2:$HJ$150=W$1),0),$B107-1973)</f>
        <v>5465</v>
      </c>
      <c r="X107" cm="1">
        <f t="array" ref="X107">INDEX(GMWSCEN!$A$2:$HJ$150,MATCH(1,(GMWSCEN!$HI$2:$HI$150=X$3)*(GMWSCEN!$HJ$2:$HJ$150=X$1),0),$B107-1973)</f>
        <v>121084</v>
      </c>
      <c r="Y107" cm="1">
        <f t="array" ref="Y107">INDEX(GMWSCEN!$A$2:$HJ$150,MATCH(1,(GMWSCEN!$HI$2:$HI$150=Y$3)*(GMWSCEN!$HJ$2:$HJ$150=Y$1),0),$B107-1973)</f>
        <v>11910</v>
      </c>
      <c r="Z107" cm="1">
        <f t="array" ref="Z107">INDEX(GMWSCEN!$A$2:$HJ$150,MATCH(1,(GMWSCEN!$HI$2:$HI$150=Z$3)*(GMWSCEN!$HJ$2:$HJ$150=Z$1),0),$B107-1973)</f>
        <v>7733</v>
      </c>
      <c r="AA107" cm="1">
        <f t="array" ref="AA107">INDEX(GMWSCEN!$A$2:$HJ$150,MATCH(1,(GMWSCEN!$HI$2:$HI$150=AA$3)*(GMWSCEN!$HJ$2:$HJ$150=AA$1),0),$B107-1973)</f>
        <v>134282</v>
      </c>
      <c r="AB107" cm="1">
        <f t="array" ref="AB107">INDEX(GMWSCEN!$A$2:$HJ$150,MATCH(1,(GMWSCEN!$HI$2:$HI$150=AB$3)*(GMWSCEN!$HJ$2:$HJ$150=AB$1),0),$B107-1973)</f>
        <v>460900</v>
      </c>
      <c r="AC107" cm="1">
        <f t="array" ref="AC107">INDEX(GMWSCEN!$A$2:$HJ$150,MATCH(1,(GMWSCEN!$HI$2:$HI$150=AC$3)*(GMWSCEN!$HJ$2:$HJ$150=AC$1),0),$B107-1973)</f>
        <v>341391</v>
      </c>
      <c r="AD107" cm="1">
        <f t="array" ref="AD107">INDEX(GMWSCEN!$A$2:$HJ$150,MATCH(1,(GMWSCEN!$HI$2:$HI$150=AD$3)*(GMWSCEN!$HJ$2:$HJ$150=AD$1),0),$B107-1973)</f>
        <v>443517.6</v>
      </c>
      <c r="AE107" cm="1">
        <f t="array" ref="AE107">INDEX(GMWSCEN!$A$2:$HJ$150,MATCH(1,(GMWSCEN!$HI$2:$HI$150=AE$3)*(GMWSCEN!$HJ$2:$HJ$150=AE$1),0),$B107-1973)</f>
        <v>75.232050000000001</v>
      </c>
      <c r="AF107" cm="1">
        <f t="array" ref="AF107">INDEX(GMWSCEN!$A$2:$HJ$150,MATCH(1,(GMWSCEN!$HI$2:$HI$150=AF$3)*(GMWSCEN!$HJ$2:$HJ$150=AF$1),0),$B107-1973)</f>
        <v>77.233329999999995</v>
      </c>
      <c r="AG107" cm="1">
        <f t="array" ref="AG107">INDEX(GMWSCEN!$A$2:$HJ$150,MATCH(1,(GMWSCEN!$HI$2:$HI$150=AG$3)*(GMWSCEN!$HJ$2:$HJ$150=AG$1),0),$B107-1973)</f>
        <v>4.75</v>
      </c>
      <c r="AH107" cm="1">
        <f t="array" ref="AH107">INDEX(GMWSCEN!$A$2:$HJ$150,MATCH(1,(GMWSCEN!$HI$2:$HI$150=AH$3)*(GMWSCEN!$HJ$2:$HJ$150=AH$1),0),$B107-1973)</f>
        <v>42529</v>
      </c>
      <c r="AI107" cm="1">
        <f t="array" ref="AI107">INDEX(GMWSCEN!$A$2:$HJ$150,MATCH(1,(GMWSCEN!$HI$2:$HI$150=AI$3)*(GMWSCEN!$HJ$2:$HJ$150=AI$1),0),$B107-1973)</f>
        <v>99.5</v>
      </c>
      <c r="AJ107" cm="1">
        <f t="array" ref="AJ107">INDEX(GMWSCEN!$A$2:$HJ$150,MATCH(1,(GMWSCEN!$HI$2:$HI$150=AJ$3)*(GMWSCEN!$HJ$2:$HJ$150=AJ$1),0),$B107-1973)</f>
        <v>30501</v>
      </c>
      <c r="AK107" cm="1">
        <f t="array" ref="AK107">INDEX(GMWSCEN!$A$2:$HJ$150,MATCH(1,(GMWSCEN!$HI$2:$HI$150=AK$3)*(GMWSCEN!$HJ$2:$HJ$150=AK$1),0),$B107-1973)</f>
        <v>4.7</v>
      </c>
      <c r="AL107" cm="1">
        <f t="array" ref="AL107">INDEX(GMWSCEN!$A$2:$HJ$150,MATCH(1,(GMWSCEN!$HI$2:$HI$150=AL$3)*(GMWSCEN!$HJ$2:$HJ$150=AL$1),0),$B107-1973)</f>
        <v>2.2883420000000001</v>
      </c>
      <c r="AM107" cm="1">
        <f t="array" ref="AM107">INDEX(GMWSCEN!$A$2:$HJ$150,MATCH(1,(GMWSCEN!$HI$2:$HI$150=AM$3)*(GMWSCEN!$HJ$2:$HJ$150=AM$1),0),$B107-1973)</f>
        <v>453784</v>
      </c>
      <c r="AN107" cm="1">
        <f t="array" ref="AN107">INDEX(GMWSCEN!$A$2:$HJ$150,MATCH(1,(GMWSCEN!$HI$2:$HI$150=AN$3)*(GMWSCEN!$HJ$2:$HJ$150=AN$1),0),$B107-1973)</f>
        <v>6445</v>
      </c>
      <c r="AO107" cm="1">
        <f t="array" ref="AO107">INDEX(GMWSCEN!$A$2:$HJ$150,MATCH(1,(GMWSCEN!$HI$2:$HI$150=AO$3)*(GMWSCEN!$HJ$2:$HJ$150=AO$1),0),$B107-1973)</f>
        <v>5465</v>
      </c>
      <c r="AP107" cm="1">
        <f t="array" ref="AP107">INDEX(GMWSCEN!$A$2:$HJ$150,MATCH(1,(GMWSCEN!$HI$2:$HI$150=AP$3)*(GMWSCEN!$HJ$2:$HJ$150=AP$1),0),$B107-1973)</f>
        <v>121084</v>
      </c>
      <c r="AQ107" cm="1">
        <f t="array" ref="AQ107">INDEX(GMWSCEN!$A$2:$HJ$150,MATCH(1,(GMWSCEN!$HI$2:$HI$150=AQ$3)*(GMWSCEN!$HJ$2:$HJ$150=AQ$1),0),$B107-1973)</f>
        <v>11910</v>
      </c>
      <c r="AR107" cm="1">
        <f t="array" ref="AR107">INDEX(GMWSCEN!$A$2:$HJ$150,MATCH(1,(GMWSCEN!$HI$2:$HI$150=AR$3)*(GMWSCEN!$HJ$2:$HJ$150=AR$1),0),$B107-1973)</f>
        <v>7733</v>
      </c>
      <c r="AS107" cm="1">
        <f t="array" ref="AS107">INDEX(GMWSCEN!$A$2:$HJ$150,MATCH(1,(GMWSCEN!$HI$2:$HI$150=AS$3)*(GMWSCEN!$HJ$2:$HJ$150=AS$1),0),$B107-1973)</f>
        <v>134282</v>
      </c>
      <c r="AT107" cm="1">
        <f t="array" ref="AT107">INDEX(GMWSCEN!$A$2:$HJ$150,MATCH(1,(GMWSCEN!$HI$2:$HI$150=AT$3)*(GMWSCEN!$HJ$2:$HJ$150=AT$1),0),$B107-1973)</f>
        <v>460900</v>
      </c>
      <c r="AU107" cm="1">
        <f t="array" ref="AU107">INDEX(GMWSCEN!$A$2:$HJ$150,MATCH(1,(GMWSCEN!$HI$2:$HI$150=AU$3)*(GMWSCEN!$HJ$2:$HJ$150=AU$1),0),$B107-1973)</f>
        <v>341391</v>
      </c>
      <c r="AV107" cm="1">
        <f t="array" ref="AV107">INDEX(GMWSCEN!$A$2:$HJ$150,MATCH(1,(GMWSCEN!$HI$2:$HI$150=AV$3)*(GMWSCEN!$HJ$2:$HJ$150=AV$1),0),$B107-1973)</f>
        <v>443517.6</v>
      </c>
      <c r="AW107" cm="1">
        <f t="array" ref="AW107">INDEX(GMWSCEN!$A$2:$HJ$150,MATCH(1,(GMWSCEN!$HI$2:$HI$150=AW$3)*(GMWSCEN!$HJ$2:$HJ$150=AW$1),0),$B107-1973)</f>
        <v>75.232050000000001</v>
      </c>
      <c r="AX107" cm="1">
        <f t="array" ref="AX107">INDEX(GMWSCEN!$A$2:$HJ$150,MATCH(1,(GMWSCEN!$HI$2:$HI$150=AX$3)*(GMWSCEN!$HJ$2:$HJ$150=AX$1),0),$B107-1973)</f>
        <v>77.233329999999995</v>
      </c>
      <c r="AY107" cm="1">
        <f t="array" ref="AY107">INDEX(GMWSCEN!$A$2:$HJ$150,MATCH(1,(GMWSCEN!$HI$2:$HI$150=AY$3)*(GMWSCEN!$HJ$2:$HJ$150=AY$1),0),$B107-1973)</f>
        <v>4.75</v>
      </c>
      <c r="AZ107" cm="1">
        <f t="array" ref="AZ107">INDEX(GMWSCEN!$A$2:$HJ$150,MATCH(1,(GMWSCEN!$HI$2:$HI$150=AZ$3)*(GMWSCEN!$HJ$2:$HJ$150=AZ$1),0),$B107-1973)</f>
        <v>42529</v>
      </c>
      <c r="BA107" cm="1">
        <f t="array" ref="BA107">INDEX(GMWSCEN!$A$2:$HJ$150,MATCH(1,(GMWSCEN!$HI$2:$HI$150=BA$3)*(GMWSCEN!$HJ$2:$HJ$150=BA$1),0),$B107-1973)</f>
        <v>99.5</v>
      </c>
      <c r="BB107" cm="1">
        <f t="array" ref="BB107">INDEX(GMWSCEN!$A$2:$HJ$150,MATCH(1,(GMWSCEN!$HI$2:$HI$150=BB$3)*(GMWSCEN!$HJ$2:$HJ$150=BB$1),0),$B107-1973)</f>
        <v>30501</v>
      </c>
      <c r="BC107" cm="1">
        <f t="array" ref="BC107">INDEX(GMWSCEN!$A$2:$HJ$150,MATCH(1,(GMWSCEN!$HI$2:$HI$150=BC$3)*(GMWSCEN!$HJ$2:$HJ$150=BC$1),0),$B107-1973)</f>
        <v>4.7</v>
      </c>
      <c r="BD107" cm="1">
        <f t="array" ref="BD107">INDEX(GMWSCEN!$A$2:$HJ$150,MATCH(1,(GMWSCEN!$HI$2:$HI$150=BD$3)*(GMWSCEN!$HJ$2:$HJ$150=BD$1),0),$B107-1973)</f>
        <v>2.2883420000000001</v>
      </c>
      <c r="BE107" cm="1">
        <f t="array" ref="BE107">INDEX(GMWSCEN!$A$2:$HJ$150,MATCH(1,(GMWSCEN!$HI$2:$HI$150=BE$3)*(GMWSCEN!$HJ$2:$HJ$150=BE$1),0),$B107-1973)</f>
        <v>453784</v>
      </c>
      <c r="BF107" cm="1">
        <f t="array" ref="BF107">INDEX(GMWSCEN!$A$2:$HJ$150,MATCH(1,(GMWSCEN!$HI$2:$HI$150=BF$3)*(GMWSCEN!$HJ$2:$HJ$150=BF$1),0),$B107-1973)</f>
        <v>6445</v>
      </c>
      <c r="BG107" cm="1">
        <f t="array" ref="BG107">INDEX(GMWSCEN!$A$2:$HJ$150,MATCH(1,(GMWSCEN!$HI$2:$HI$150=BG$3)*(GMWSCEN!$HJ$2:$HJ$150=BG$1),0),$B107-1973)</f>
        <v>5465</v>
      </c>
      <c r="BH107" cm="1">
        <f t="array" ref="BH107">INDEX(GMWSCEN!$A$2:$HJ$150,MATCH(1,(GMWSCEN!$HI$2:$HI$150=BH$3)*(GMWSCEN!$HJ$2:$HJ$150=BH$1),0),$B107-1973)</f>
        <v>121084</v>
      </c>
      <c r="BI107" cm="1">
        <f t="array" ref="BI107">INDEX(GMWSCEN!$A$2:$HJ$150,MATCH(1,(GMWSCEN!$HI$2:$HI$150=BI$3)*(GMWSCEN!$HJ$2:$HJ$150=BI$1),0),$B107-1973)</f>
        <v>11910</v>
      </c>
      <c r="BJ107" cm="1">
        <f t="array" ref="BJ107">INDEX(GMWSCEN!$A$2:$HJ$150,MATCH(1,(GMWSCEN!$HI$2:$HI$150=BJ$3)*(GMWSCEN!$HJ$2:$HJ$150=BJ$1),0),$B107-1973)</f>
        <v>7733</v>
      </c>
      <c r="BK107" cm="1">
        <f t="array" ref="BK107">INDEX(GMWSCEN!$A$2:$HJ$150,MATCH(1,(GMWSCEN!$HI$2:$HI$150=BK$3)*(GMWSCEN!$HJ$2:$HJ$150=BK$1),0),$B107-1973)</f>
        <v>134282</v>
      </c>
      <c r="BL107" cm="1">
        <f t="array" ref="BL107">INDEX(GMWSCEN!$A$2:$HJ$150,MATCH(1,(GMWSCEN!$HI$2:$HI$150=BL$3)*(GMWSCEN!$HJ$2:$HJ$150=BL$1),0),$B107-1973)</f>
        <v>460900</v>
      </c>
      <c r="BM107" cm="1">
        <f t="array" ref="BM107">INDEX(GMWSCEN!$A$2:$HJ$150,MATCH(1,(GMWSCEN!$HI$2:$HI$150=BM$3)*(GMWSCEN!$HJ$2:$HJ$150=BM$1),0),$B107-1973)</f>
        <v>341391</v>
      </c>
      <c r="BN107" cm="1">
        <f t="array" ref="BN107">INDEX(GMWSCEN!$A$2:$HJ$150,MATCH(1,(GMWSCEN!$HI$2:$HI$150=BN$3)*(GMWSCEN!$HJ$2:$HJ$150=BN$1),0),$B107-1973)</f>
        <v>443517.6</v>
      </c>
      <c r="BO107" cm="1">
        <f t="array" ref="BO107">INDEX(GMWSCEN!$A$2:$HJ$150,MATCH(1,(GMWSCEN!$HI$2:$HI$150=BO$3)*(GMWSCEN!$HJ$2:$HJ$150=BO$1),0),$B107-1973)</f>
        <v>75.232050000000001</v>
      </c>
      <c r="BP107" cm="1">
        <f t="array" ref="BP107">INDEX(GMWSCEN!$A$2:$HJ$150,MATCH(1,(GMWSCEN!$HI$2:$HI$150=BP$3)*(GMWSCEN!$HJ$2:$HJ$150=BP$1),0),$B107-1973)</f>
        <v>77.233329999999995</v>
      </c>
      <c r="BQ107" cm="1">
        <f t="array" ref="BQ107">INDEX(GMWSCEN!$A$2:$HJ$150,MATCH(1,(GMWSCEN!$HI$2:$HI$150=BQ$3)*(GMWSCEN!$HJ$2:$HJ$150=BQ$1),0),$B107-1973)</f>
        <v>4.75</v>
      </c>
      <c r="BR107" cm="1">
        <f t="array" ref="BR107">INDEX(GMWSCEN!$A$2:$HJ$150,MATCH(1,(GMWSCEN!$HI$2:$HI$150=BR$3)*(GMWSCEN!$HJ$2:$HJ$150=BR$1),0),$B107-1973)</f>
        <v>42529</v>
      </c>
      <c r="BS107" cm="1">
        <f t="array" ref="BS107">INDEX(GMWSCEN!$A$2:$HJ$150,MATCH(1,(GMWSCEN!$HI$2:$HI$150=BS$3)*(GMWSCEN!$HJ$2:$HJ$150=BS$1),0),$B107-1973)</f>
        <v>99.5</v>
      </c>
      <c r="BT107" cm="1">
        <f t="array" ref="BT107">INDEX(GMWSCEN!$A$2:$HJ$150,MATCH(1,(GMWSCEN!$HI$2:$HI$150=BT$3)*(GMWSCEN!$HJ$2:$HJ$150=BT$1),0),$B107-1973)</f>
        <v>30501</v>
      </c>
      <c r="BU107" cm="1">
        <f t="array" ref="BU107">INDEX(GMWSCEN!$A$2:$HJ$150,MATCH(1,(GMWSCEN!$HI$2:$HI$150=BU$3)*(GMWSCEN!$HJ$2:$HJ$150=BU$1),0),$B107-1973)</f>
        <v>4.7</v>
      </c>
      <c r="BV107" cm="1">
        <f t="array" ref="BV107">INDEX(GMWSCEN!$A$2:$HJ$150,MATCH(1,(GMWSCEN!$HI$2:$HI$150=BV$3)*(GMWSCEN!$HJ$2:$HJ$150=BV$1),0),$B107-1973)</f>
        <v>2.2883420000000001</v>
      </c>
      <c r="BY107">
        <f t="shared" si="77"/>
        <v>2004</v>
      </c>
      <c r="BZ107" t="str">
        <f t="shared" ref="BZ107" si="85">BY107&amp;"01"</f>
        <v>200401</v>
      </c>
    </row>
    <row r="108" spans="1:78">
      <c r="B108">
        <f t="shared" si="75"/>
        <v>2081</v>
      </c>
      <c r="C108" cm="1">
        <f t="array" ref="C108">INDEX(GMWSCEN!$A$2:$HJ$150,MATCH(1,(GMWSCEN!$HI$2:$HI$150=C$3)*(GMWSCEN!$HJ$2:$HJ$150=C$1),0),$B108-1973)</f>
        <v>457557</v>
      </c>
      <c r="D108" cm="1">
        <f t="array" ref="D108">INDEX(GMWSCEN!$A$2:$HJ$150,MATCH(1,(GMWSCEN!$HI$2:$HI$150=D$3)*(GMWSCEN!$HJ$2:$HJ$150=D$1),0),$B108-1973)</f>
        <v>13535</v>
      </c>
      <c r="E108" cm="1">
        <f t="array" ref="E108">INDEX(GMWSCEN!$A$2:$HJ$150,MATCH(1,(GMWSCEN!$HI$2:$HI$150=E$3)*(GMWSCEN!$HJ$2:$HJ$150=E$1),0),$B108-1973)</f>
        <v>-10334</v>
      </c>
      <c r="F108" cm="1">
        <f t="array" ref="F108">INDEX(GMWSCEN!$A$2:$HJ$150,MATCH(1,(GMWSCEN!$HI$2:$HI$150=F$3)*(GMWSCEN!$HJ$2:$HJ$150=F$1),0),$B108-1973)</f>
        <v>122925</v>
      </c>
      <c r="G108" cm="1">
        <f t="array" ref="G108">INDEX(GMWSCEN!$A$2:$HJ$150,MATCH(1,(GMWSCEN!$HI$2:$HI$150=G$3)*(GMWSCEN!$HJ$2:$HJ$150=G$1),0),$B108-1973)</f>
        <v>3201</v>
      </c>
      <c r="H108" cm="1">
        <f t="array" ref="H108">INDEX(GMWSCEN!$A$2:$HJ$150,MATCH(1,(GMWSCEN!$HI$2:$HI$150=H$3)*(GMWSCEN!$HJ$2:$HJ$150=H$1),0),$B108-1973)</f>
        <v>7811</v>
      </c>
      <c r="I108" cm="1">
        <f t="array" ref="I108">INDEX(GMWSCEN!$A$2:$HJ$150,MATCH(1,(GMWSCEN!$HI$2:$HI$150=I$3)*(GMWSCEN!$HJ$2:$HJ$150=I$1),0),$B108-1973)</f>
        <v>120402</v>
      </c>
      <c r="J108" cm="1">
        <f t="array" ref="J108">INDEX(GMWSCEN!$A$2:$HJ$150,MATCH(1,(GMWSCEN!$HI$2:$HI$150=J$3)*(GMWSCEN!$HJ$2:$HJ$150=J$1),0),$B108-1973)</f>
        <v>473300</v>
      </c>
      <c r="K108" cm="1">
        <f t="array" ref="K108">INDEX(GMWSCEN!$A$2:$HJ$150,MATCH(1,(GMWSCEN!$HI$2:$HI$150=K$3)*(GMWSCEN!$HJ$2:$HJ$150=K$1),0),$B108-1973)</f>
        <v>348632</v>
      </c>
      <c r="L108" cm="1">
        <f t="array" ref="L108">INDEX(GMWSCEN!$A$2:$HJ$150,MATCH(1,(GMWSCEN!$HI$2:$HI$150=L$3)*(GMWSCEN!$HJ$2:$HJ$150=L$1),0),$B108-1973)</f>
        <v>445312.1</v>
      </c>
      <c r="M108" cm="1">
        <f t="array" ref="M108">INDEX(GMWSCEN!$A$2:$HJ$150,MATCH(1,(GMWSCEN!$HI$2:$HI$150=M$3)*(GMWSCEN!$HJ$2:$HJ$150=M$1),0),$B108-1973)</f>
        <v>76.194220000000001</v>
      </c>
      <c r="N108" cm="1">
        <f t="array" ref="N108">INDEX(GMWSCEN!$A$2:$HJ$150,MATCH(1,(GMWSCEN!$HI$2:$HI$150=N$3)*(GMWSCEN!$HJ$2:$HJ$150=N$1),0),$B108-1973)</f>
        <v>78</v>
      </c>
      <c r="O108" cm="1">
        <f t="array" ref="O108">INDEX(GMWSCEN!$A$2:$HJ$150,MATCH(1,(GMWSCEN!$HI$2:$HI$150=O$3)*(GMWSCEN!$HJ$2:$HJ$150=O$1),0),$B108-1973)</f>
        <v>4.75</v>
      </c>
      <c r="P108" cm="1">
        <f t="array" ref="P108">INDEX(GMWSCEN!$A$2:$HJ$150,MATCH(1,(GMWSCEN!$HI$2:$HI$150=P$3)*(GMWSCEN!$HJ$2:$HJ$150=P$1),0),$B108-1973)</f>
        <v>43290</v>
      </c>
      <c r="Q108" cm="1">
        <f t="array" ref="Q108">INDEX(GMWSCEN!$A$2:$HJ$150,MATCH(1,(GMWSCEN!$HI$2:$HI$150=Q$3)*(GMWSCEN!$HJ$2:$HJ$150=Q$1),0),$B108-1973)</f>
        <v>100.8</v>
      </c>
      <c r="R108" cm="1">
        <f t="array" ref="R108">INDEX(GMWSCEN!$A$2:$HJ$150,MATCH(1,(GMWSCEN!$HI$2:$HI$150=R$3)*(GMWSCEN!$HJ$2:$HJ$150=R$1),0),$B108-1973)</f>
        <v>30691</v>
      </c>
      <c r="S108" cm="1">
        <f t="array" ref="S108">INDEX(GMWSCEN!$A$2:$HJ$150,MATCH(1,(GMWSCEN!$HI$2:$HI$150=S$3)*(GMWSCEN!$HJ$2:$HJ$150=S$1),0),$B108-1973)</f>
        <v>4.8</v>
      </c>
      <c r="T108" cm="1">
        <f t="array" ref="T108">INDEX(GMWSCEN!$A$2:$HJ$150,MATCH(1,(GMWSCEN!$HI$2:$HI$150=T$3)*(GMWSCEN!$HJ$2:$HJ$150=T$1),0),$B108-1973)</f>
        <v>2.712631</v>
      </c>
      <c r="U108" cm="1">
        <f t="array" ref="U108">INDEX(GMWSCEN!$A$2:$HJ$150,MATCH(1,(GMWSCEN!$HI$2:$HI$150=U$3)*(GMWSCEN!$HJ$2:$HJ$150=U$1),0),$B108-1973)</f>
        <v>457557</v>
      </c>
      <c r="V108" cm="1">
        <f t="array" ref="V108">INDEX(GMWSCEN!$A$2:$HJ$150,MATCH(1,(GMWSCEN!$HI$2:$HI$150=V$3)*(GMWSCEN!$HJ$2:$HJ$150=V$1),0),$B108-1973)</f>
        <v>13535</v>
      </c>
      <c r="W108" cm="1">
        <f t="array" ref="W108">INDEX(GMWSCEN!$A$2:$HJ$150,MATCH(1,(GMWSCEN!$HI$2:$HI$150=W$3)*(GMWSCEN!$HJ$2:$HJ$150=W$1),0),$B108-1973)</f>
        <v>-10334</v>
      </c>
      <c r="X108" cm="1">
        <f t="array" ref="X108">INDEX(GMWSCEN!$A$2:$HJ$150,MATCH(1,(GMWSCEN!$HI$2:$HI$150=X$3)*(GMWSCEN!$HJ$2:$HJ$150=X$1),0),$B108-1973)</f>
        <v>122925</v>
      </c>
      <c r="Y108" cm="1">
        <f t="array" ref="Y108">INDEX(GMWSCEN!$A$2:$HJ$150,MATCH(1,(GMWSCEN!$HI$2:$HI$150=Y$3)*(GMWSCEN!$HJ$2:$HJ$150=Y$1),0),$B108-1973)</f>
        <v>3201</v>
      </c>
      <c r="Z108" cm="1">
        <f t="array" ref="Z108">INDEX(GMWSCEN!$A$2:$HJ$150,MATCH(1,(GMWSCEN!$HI$2:$HI$150=Z$3)*(GMWSCEN!$HJ$2:$HJ$150=Z$1),0),$B108-1973)</f>
        <v>7811</v>
      </c>
      <c r="AA108" cm="1">
        <f t="array" ref="AA108">INDEX(GMWSCEN!$A$2:$HJ$150,MATCH(1,(GMWSCEN!$HI$2:$HI$150=AA$3)*(GMWSCEN!$HJ$2:$HJ$150=AA$1),0),$B108-1973)</f>
        <v>120402</v>
      </c>
      <c r="AB108" cm="1">
        <f t="array" ref="AB108">INDEX(GMWSCEN!$A$2:$HJ$150,MATCH(1,(GMWSCEN!$HI$2:$HI$150=AB$3)*(GMWSCEN!$HJ$2:$HJ$150=AB$1),0),$B108-1973)</f>
        <v>473300</v>
      </c>
      <c r="AC108" cm="1">
        <f t="array" ref="AC108">INDEX(GMWSCEN!$A$2:$HJ$150,MATCH(1,(GMWSCEN!$HI$2:$HI$150=AC$3)*(GMWSCEN!$HJ$2:$HJ$150=AC$1),0),$B108-1973)</f>
        <v>348632</v>
      </c>
      <c r="AD108" cm="1">
        <f t="array" ref="AD108">INDEX(GMWSCEN!$A$2:$HJ$150,MATCH(1,(GMWSCEN!$HI$2:$HI$150=AD$3)*(GMWSCEN!$HJ$2:$HJ$150=AD$1),0),$B108-1973)</f>
        <v>445312.1</v>
      </c>
      <c r="AE108" cm="1">
        <f t="array" ref="AE108">INDEX(GMWSCEN!$A$2:$HJ$150,MATCH(1,(GMWSCEN!$HI$2:$HI$150=AE$3)*(GMWSCEN!$HJ$2:$HJ$150=AE$1),0),$B108-1973)</f>
        <v>76.194220000000001</v>
      </c>
      <c r="AF108" cm="1">
        <f t="array" ref="AF108">INDEX(GMWSCEN!$A$2:$HJ$150,MATCH(1,(GMWSCEN!$HI$2:$HI$150=AF$3)*(GMWSCEN!$HJ$2:$HJ$150=AF$1),0),$B108-1973)</f>
        <v>78</v>
      </c>
      <c r="AG108" cm="1">
        <f t="array" ref="AG108">INDEX(GMWSCEN!$A$2:$HJ$150,MATCH(1,(GMWSCEN!$HI$2:$HI$150=AG$3)*(GMWSCEN!$HJ$2:$HJ$150=AG$1),0),$B108-1973)</f>
        <v>4.75</v>
      </c>
      <c r="AH108" cm="1">
        <f t="array" ref="AH108">INDEX(GMWSCEN!$A$2:$HJ$150,MATCH(1,(GMWSCEN!$HI$2:$HI$150=AH$3)*(GMWSCEN!$HJ$2:$HJ$150=AH$1),0),$B108-1973)</f>
        <v>43290</v>
      </c>
      <c r="AI108" cm="1">
        <f t="array" ref="AI108">INDEX(GMWSCEN!$A$2:$HJ$150,MATCH(1,(GMWSCEN!$HI$2:$HI$150=AI$3)*(GMWSCEN!$HJ$2:$HJ$150=AI$1),0),$B108-1973)</f>
        <v>100.8</v>
      </c>
      <c r="AJ108" cm="1">
        <f t="array" ref="AJ108">INDEX(GMWSCEN!$A$2:$HJ$150,MATCH(1,(GMWSCEN!$HI$2:$HI$150=AJ$3)*(GMWSCEN!$HJ$2:$HJ$150=AJ$1),0),$B108-1973)</f>
        <v>30691</v>
      </c>
      <c r="AK108" cm="1">
        <f t="array" ref="AK108">INDEX(GMWSCEN!$A$2:$HJ$150,MATCH(1,(GMWSCEN!$HI$2:$HI$150=AK$3)*(GMWSCEN!$HJ$2:$HJ$150=AK$1),0),$B108-1973)</f>
        <v>4.8</v>
      </c>
      <c r="AL108" cm="1">
        <f t="array" ref="AL108">INDEX(GMWSCEN!$A$2:$HJ$150,MATCH(1,(GMWSCEN!$HI$2:$HI$150=AL$3)*(GMWSCEN!$HJ$2:$HJ$150=AL$1),0),$B108-1973)</f>
        <v>2.712631</v>
      </c>
      <c r="AM108" cm="1">
        <f t="array" ref="AM108">INDEX(GMWSCEN!$A$2:$HJ$150,MATCH(1,(GMWSCEN!$HI$2:$HI$150=AM$3)*(GMWSCEN!$HJ$2:$HJ$150=AM$1),0),$B108-1973)</f>
        <v>457557</v>
      </c>
      <c r="AN108" cm="1">
        <f t="array" ref="AN108">INDEX(GMWSCEN!$A$2:$HJ$150,MATCH(1,(GMWSCEN!$HI$2:$HI$150=AN$3)*(GMWSCEN!$HJ$2:$HJ$150=AN$1),0),$B108-1973)</f>
        <v>13535</v>
      </c>
      <c r="AO108" cm="1">
        <f t="array" ref="AO108">INDEX(GMWSCEN!$A$2:$HJ$150,MATCH(1,(GMWSCEN!$HI$2:$HI$150=AO$3)*(GMWSCEN!$HJ$2:$HJ$150=AO$1),0),$B108-1973)</f>
        <v>-10334</v>
      </c>
      <c r="AP108" cm="1">
        <f t="array" ref="AP108">INDEX(GMWSCEN!$A$2:$HJ$150,MATCH(1,(GMWSCEN!$HI$2:$HI$150=AP$3)*(GMWSCEN!$HJ$2:$HJ$150=AP$1),0),$B108-1973)</f>
        <v>122925</v>
      </c>
      <c r="AQ108" cm="1">
        <f t="array" ref="AQ108">INDEX(GMWSCEN!$A$2:$HJ$150,MATCH(1,(GMWSCEN!$HI$2:$HI$150=AQ$3)*(GMWSCEN!$HJ$2:$HJ$150=AQ$1),0),$B108-1973)</f>
        <v>3201</v>
      </c>
      <c r="AR108" cm="1">
        <f t="array" ref="AR108">INDEX(GMWSCEN!$A$2:$HJ$150,MATCH(1,(GMWSCEN!$HI$2:$HI$150=AR$3)*(GMWSCEN!$HJ$2:$HJ$150=AR$1),0),$B108-1973)</f>
        <v>7811</v>
      </c>
      <c r="AS108" cm="1">
        <f t="array" ref="AS108">INDEX(GMWSCEN!$A$2:$HJ$150,MATCH(1,(GMWSCEN!$HI$2:$HI$150=AS$3)*(GMWSCEN!$HJ$2:$HJ$150=AS$1),0),$B108-1973)</f>
        <v>120402</v>
      </c>
      <c r="AT108" cm="1">
        <f t="array" ref="AT108">INDEX(GMWSCEN!$A$2:$HJ$150,MATCH(1,(GMWSCEN!$HI$2:$HI$150=AT$3)*(GMWSCEN!$HJ$2:$HJ$150=AT$1),0),$B108-1973)</f>
        <v>473300</v>
      </c>
      <c r="AU108" cm="1">
        <f t="array" ref="AU108">INDEX(GMWSCEN!$A$2:$HJ$150,MATCH(1,(GMWSCEN!$HI$2:$HI$150=AU$3)*(GMWSCEN!$HJ$2:$HJ$150=AU$1),0),$B108-1973)</f>
        <v>348632</v>
      </c>
      <c r="AV108" cm="1">
        <f t="array" ref="AV108">INDEX(GMWSCEN!$A$2:$HJ$150,MATCH(1,(GMWSCEN!$HI$2:$HI$150=AV$3)*(GMWSCEN!$HJ$2:$HJ$150=AV$1),0),$B108-1973)</f>
        <v>445312.1</v>
      </c>
      <c r="AW108" cm="1">
        <f t="array" ref="AW108">INDEX(GMWSCEN!$A$2:$HJ$150,MATCH(1,(GMWSCEN!$HI$2:$HI$150=AW$3)*(GMWSCEN!$HJ$2:$HJ$150=AW$1),0),$B108-1973)</f>
        <v>76.194220000000001</v>
      </c>
      <c r="AX108" cm="1">
        <f t="array" ref="AX108">INDEX(GMWSCEN!$A$2:$HJ$150,MATCH(1,(GMWSCEN!$HI$2:$HI$150=AX$3)*(GMWSCEN!$HJ$2:$HJ$150=AX$1),0),$B108-1973)</f>
        <v>78</v>
      </c>
      <c r="AY108" cm="1">
        <f t="array" ref="AY108">INDEX(GMWSCEN!$A$2:$HJ$150,MATCH(1,(GMWSCEN!$HI$2:$HI$150=AY$3)*(GMWSCEN!$HJ$2:$HJ$150=AY$1),0),$B108-1973)</f>
        <v>4.75</v>
      </c>
      <c r="AZ108" cm="1">
        <f t="array" ref="AZ108">INDEX(GMWSCEN!$A$2:$HJ$150,MATCH(1,(GMWSCEN!$HI$2:$HI$150=AZ$3)*(GMWSCEN!$HJ$2:$HJ$150=AZ$1),0),$B108-1973)</f>
        <v>43290</v>
      </c>
      <c r="BA108" cm="1">
        <f t="array" ref="BA108">INDEX(GMWSCEN!$A$2:$HJ$150,MATCH(1,(GMWSCEN!$HI$2:$HI$150=BA$3)*(GMWSCEN!$HJ$2:$HJ$150=BA$1),0),$B108-1973)</f>
        <v>100.8</v>
      </c>
      <c r="BB108" cm="1">
        <f t="array" ref="BB108">INDEX(GMWSCEN!$A$2:$HJ$150,MATCH(1,(GMWSCEN!$HI$2:$HI$150=BB$3)*(GMWSCEN!$HJ$2:$HJ$150=BB$1),0),$B108-1973)</f>
        <v>30691</v>
      </c>
      <c r="BC108" cm="1">
        <f t="array" ref="BC108">INDEX(GMWSCEN!$A$2:$HJ$150,MATCH(1,(GMWSCEN!$HI$2:$HI$150=BC$3)*(GMWSCEN!$HJ$2:$HJ$150=BC$1),0),$B108-1973)</f>
        <v>4.8</v>
      </c>
      <c r="BD108" cm="1">
        <f t="array" ref="BD108">INDEX(GMWSCEN!$A$2:$HJ$150,MATCH(1,(GMWSCEN!$HI$2:$HI$150=BD$3)*(GMWSCEN!$HJ$2:$HJ$150=BD$1),0),$B108-1973)</f>
        <v>2.712631</v>
      </c>
      <c r="BE108" cm="1">
        <f t="array" ref="BE108">INDEX(GMWSCEN!$A$2:$HJ$150,MATCH(1,(GMWSCEN!$HI$2:$HI$150=BE$3)*(GMWSCEN!$HJ$2:$HJ$150=BE$1),0),$B108-1973)</f>
        <v>457557</v>
      </c>
      <c r="BF108" cm="1">
        <f t="array" ref="BF108">INDEX(GMWSCEN!$A$2:$HJ$150,MATCH(1,(GMWSCEN!$HI$2:$HI$150=BF$3)*(GMWSCEN!$HJ$2:$HJ$150=BF$1),0),$B108-1973)</f>
        <v>13535</v>
      </c>
      <c r="BG108" cm="1">
        <f t="array" ref="BG108">INDEX(GMWSCEN!$A$2:$HJ$150,MATCH(1,(GMWSCEN!$HI$2:$HI$150=BG$3)*(GMWSCEN!$HJ$2:$HJ$150=BG$1),0),$B108-1973)</f>
        <v>-10334</v>
      </c>
      <c r="BH108" cm="1">
        <f t="array" ref="BH108">INDEX(GMWSCEN!$A$2:$HJ$150,MATCH(1,(GMWSCEN!$HI$2:$HI$150=BH$3)*(GMWSCEN!$HJ$2:$HJ$150=BH$1),0),$B108-1973)</f>
        <v>122925</v>
      </c>
      <c r="BI108" cm="1">
        <f t="array" ref="BI108">INDEX(GMWSCEN!$A$2:$HJ$150,MATCH(1,(GMWSCEN!$HI$2:$HI$150=BI$3)*(GMWSCEN!$HJ$2:$HJ$150=BI$1),0),$B108-1973)</f>
        <v>3201</v>
      </c>
      <c r="BJ108" cm="1">
        <f t="array" ref="BJ108">INDEX(GMWSCEN!$A$2:$HJ$150,MATCH(1,(GMWSCEN!$HI$2:$HI$150=BJ$3)*(GMWSCEN!$HJ$2:$HJ$150=BJ$1),0),$B108-1973)</f>
        <v>7811</v>
      </c>
      <c r="BK108" cm="1">
        <f t="array" ref="BK108">INDEX(GMWSCEN!$A$2:$HJ$150,MATCH(1,(GMWSCEN!$HI$2:$HI$150=BK$3)*(GMWSCEN!$HJ$2:$HJ$150=BK$1),0),$B108-1973)</f>
        <v>120402</v>
      </c>
      <c r="BL108" cm="1">
        <f t="array" ref="BL108">INDEX(GMWSCEN!$A$2:$HJ$150,MATCH(1,(GMWSCEN!$HI$2:$HI$150=BL$3)*(GMWSCEN!$HJ$2:$HJ$150=BL$1),0),$B108-1973)</f>
        <v>473300</v>
      </c>
      <c r="BM108" cm="1">
        <f t="array" ref="BM108">INDEX(GMWSCEN!$A$2:$HJ$150,MATCH(1,(GMWSCEN!$HI$2:$HI$150=BM$3)*(GMWSCEN!$HJ$2:$HJ$150=BM$1),0),$B108-1973)</f>
        <v>348632</v>
      </c>
      <c r="BN108" cm="1">
        <f t="array" ref="BN108">INDEX(GMWSCEN!$A$2:$HJ$150,MATCH(1,(GMWSCEN!$HI$2:$HI$150=BN$3)*(GMWSCEN!$HJ$2:$HJ$150=BN$1),0),$B108-1973)</f>
        <v>445312.1</v>
      </c>
      <c r="BO108" cm="1">
        <f t="array" ref="BO108">INDEX(GMWSCEN!$A$2:$HJ$150,MATCH(1,(GMWSCEN!$HI$2:$HI$150=BO$3)*(GMWSCEN!$HJ$2:$HJ$150=BO$1),0),$B108-1973)</f>
        <v>76.194220000000001</v>
      </c>
      <c r="BP108" cm="1">
        <f t="array" ref="BP108">INDEX(GMWSCEN!$A$2:$HJ$150,MATCH(1,(GMWSCEN!$HI$2:$HI$150=BP$3)*(GMWSCEN!$HJ$2:$HJ$150=BP$1),0),$B108-1973)</f>
        <v>78</v>
      </c>
      <c r="BQ108" cm="1">
        <f t="array" ref="BQ108">INDEX(GMWSCEN!$A$2:$HJ$150,MATCH(1,(GMWSCEN!$HI$2:$HI$150=BQ$3)*(GMWSCEN!$HJ$2:$HJ$150=BQ$1),0),$B108-1973)</f>
        <v>4.75</v>
      </c>
      <c r="BR108" cm="1">
        <f t="array" ref="BR108">INDEX(GMWSCEN!$A$2:$HJ$150,MATCH(1,(GMWSCEN!$HI$2:$HI$150=BR$3)*(GMWSCEN!$HJ$2:$HJ$150=BR$1),0),$B108-1973)</f>
        <v>43290</v>
      </c>
      <c r="BS108" cm="1">
        <f t="array" ref="BS108">INDEX(GMWSCEN!$A$2:$HJ$150,MATCH(1,(GMWSCEN!$HI$2:$HI$150=BS$3)*(GMWSCEN!$HJ$2:$HJ$150=BS$1),0),$B108-1973)</f>
        <v>100.8</v>
      </c>
      <c r="BT108" cm="1">
        <f t="array" ref="BT108">INDEX(GMWSCEN!$A$2:$HJ$150,MATCH(1,(GMWSCEN!$HI$2:$HI$150=BT$3)*(GMWSCEN!$HJ$2:$HJ$150=BT$1),0),$B108-1973)</f>
        <v>30691</v>
      </c>
      <c r="BU108" cm="1">
        <f t="array" ref="BU108">INDEX(GMWSCEN!$A$2:$HJ$150,MATCH(1,(GMWSCEN!$HI$2:$HI$150=BU$3)*(GMWSCEN!$HJ$2:$HJ$150=BU$1),0),$B108-1973)</f>
        <v>4.8</v>
      </c>
      <c r="BV108" cm="1">
        <f t="array" ref="BV108">INDEX(GMWSCEN!$A$2:$HJ$150,MATCH(1,(GMWSCEN!$HI$2:$HI$150=BV$3)*(GMWSCEN!$HJ$2:$HJ$150=BV$1),0),$B108-1973)</f>
        <v>2.712631</v>
      </c>
      <c r="BY108">
        <f t="shared" si="77"/>
        <v>2005</v>
      </c>
    </row>
    <row r="109" spans="1:78">
      <c r="B109">
        <f t="shared" si="75"/>
        <v>2082</v>
      </c>
      <c r="C109" cm="1">
        <f t="array" ref="C109">INDEX(GMWSCEN!$A$2:$HJ$150,MATCH(1,(GMWSCEN!$HI$2:$HI$150=C$3)*(GMWSCEN!$HJ$2:$HJ$150=C$1),0),$B109-1973)</f>
        <v>461135</v>
      </c>
      <c r="D109" cm="1">
        <f t="array" ref="D109">INDEX(GMWSCEN!$A$2:$HJ$150,MATCH(1,(GMWSCEN!$HI$2:$HI$150=D$3)*(GMWSCEN!$HJ$2:$HJ$150=D$1),0),$B109-1973)</f>
        <v>10899</v>
      </c>
      <c r="E109" cm="1">
        <f t="array" ref="E109">INDEX(GMWSCEN!$A$2:$HJ$150,MATCH(1,(GMWSCEN!$HI$2:$HI$150=E$3)*(GMWSCEN!$HJ$2:$HJ$150=E$1),0),$B109-1973)</f>
        <v>-5709</v>
      </c>
      <c r="F109" cm="1">
        <f t="array" ref="F109">INDEX(GMWSCEN!$A$2:$HJ$150,MATCH(1,(GMWSCEN!$HI$2:$HI$150=F$3)*(GMWSCEN!$HJ$2:$HJ$150=F$1),0),$B109-1973)</f>
        <v>127446</v>
      </c>
      <c r="G109" cm="1">
        <f t="array" ref="G109">INDEX(GMWSCEN!$A$2:$HJ$150,MATCH(1,(GMWSCEN!$HI$2:$HI$150=G$3)*(GMWSCEN!$HJ$2:$HJ$150=G$1),0),$B109-1973)</f>
        <v>5190</v>
      </c>
      <c r="H109" cm="1">
        <f t="array" ref="H109">INDEX(GMWSCEN!$A$2:$HJ$150,MATCH(1,(GMWSCEN!$HI$2:$HI$150=H$3)*(GMWSCEN!$HJ$2:$HJ$150=H$1),0),$B109-1973)</f>
        <v>7958</v>
      </c>
      <c r="I109" cm="1">
        <f t="array" ref="I109">INDEX(GMWSCEN!$A$2:$HJ$150,MATCH(1,(GMWSCEN!$HI$2:$HI$150=I$3)*(GMWSCEN!$HJ$2:$HJ$150=I$1),0),$B109-1973)</f>
        <v>129695</v>
      </c>
      <c r="J109" cm="1">
        <f t="array" ref="J109">INDEX(GMWSCEN!$A$2:$HJ$150,MATCH(1,(GMWSCEN!$HI$2:$HI$150=J$3)*(GMWSCEN!$HJ$2:$HJ$150=J$1),0),$B109-1973)</f>
        <v>483300</v>
      </c>
      <c r="K109" cm="1">
        <f t="array" ref="K109">INDEX(GMWSCEN!$A$2:$HJ$150,MATCH(1,(GMWSCEN!$HI$2:$HI$150=K$3)*(GMWSCEN!$HJ$2:$HJ$150=K$1),0),$B109-1973)</f>
        <v>351940</v>
      </c>
      <c r="L109" cm="1">
        <f t="array" ref="L109">INDEX(GMWSCEN!$A$2:$HJ$150,MATCH(1,(GMWSCEN!$HI$2:$HI$150=L$3)*(GMWSCEN!$HJ$2:$HJ$150=L$1),0),$B109-1973)</f>
        <v>449660</v>
      </c>
      <c r="M109" cm="1">
        <f t="array" ref="M109">INDEX(GMWSCEN!$A$2:$HJ$150,MATCH(1,(GMWSCEN!$HI$2:$HI$150=M$3)*(GMWSCEN!$HJ$2:$HJ$150=M$1),0),$B109-1973)</f>
        <v>76.32038</v>
      </c>
      <c r="N109" cm="1">
        <f t="array" ref="N109">INDEX(GMWSCEN!$A$2:$HJ$150,MATCH(1,(GMWSCEN!$HI$2:$HI$150=N$3)*(GMWSCEN!$HJ$2:$HJ$150=N$1),0),$B109-1973)</f>
        <v>78.400000000000006</v>
      </c>
      <c r="O109" cm="1">
        <f t="array" ref="O109">INDEX(GMWSCEN!$A$2:$HJ$150,MATCH(1,(GMWSCEN!$HI$2:$HI$150=O$3)*(GMWSCEN!$HJ$2:$HJ$150=O$1),0),$B109-1973)</f>
        <v>4.5</v>
      </c>
      <c r="P109" cm="1">
        <f t="array" ref="P109">INDEX(GMWSCEN!$A$2:$HJ$150,MATCH(1,(GMWSCEN!$HI$2:$HI$150=P$3)*(GMWSCEN!$HJ$2:$HJ$150=P$1),0),$B109-1973)</f>
        <v>43347</v>
      </c>
      <c r="Q109" cm="1">
        <f t="array" ref="Q109">INDEX(GMWSCEN!$A$2:$HJ$150,MATCH(1,(GMWSCEN!$HI$2:$HI$150=Q$3)*(GMWSCEN!$HJ$2:$HJ$150=Q$1),0),$B109-1973)</f>
        <v>99.9</v>
      </c>
      <c r="R109" cm="1">
        <f t="array" ref="R109">INDEX(GMWSCEN!$A$2:$HJ$150,MATCH(1,(GMWSCEN!$HI$2:$HI$150=R$3)*(GMWSCEN!$HJ$2:$HJ$150=R$1),0),$B109-1973)</f>
        <v>30209</v>
      </c>
      <c r="S109" cm="1">
        <f t="array" ref="S109">INDEX(GMWSCEN!$A$2:$HJ$150,MATCH(1,(GMWSCEN!$HI$2:$HI$150=S$3)*(GMWSCEN!$HJ$2:$HJ$150=S$1),0),$B109-1973)</f>
        <v>4.7</v>
      </c>
      <c r="T109" cm="1">
        <f t="array" ref="T109">INDEX(GMWSCEN!$A$2:$HJ$150,MATCH(1,(GMWSCEN!$HI$2:$HI$150=T$3)*(GMWSCEN!$HJ$2:$HJ$150=T$1),0),$B109-1973)</f>
        <v>2.5198939999999999</v>
      </c>
      <c r="U109" cm="1">
        <f t="array" ref="U109">INDEX(GMWSCEN!$A$2:$HJ$150,MATCH(1,(GMWSCEN!$HI$2:$HI$150=U$3)*(GMWSCEN!$HJ$2:$HJ$150=U$1),0),$B109-1973)</f>
        <v>461135</v>
      </c>
      <c r="V109" cm="1">
        <f t="array" ref="V109">INDEX(GMWSCEN!$A$2:$HJ$150,MATCH(1,(GMWSCEN!$HI$2:$HI$150=V$3)*(GMWSCEN!$HJ$2:$HJ$150=V$1),0),$B109-1973)</f>
        <v>10899</v>
      </c>
      <c r="W109" cm="1">
        <f t="array" ref="W109">INDEX(GMWSCEN!$A$2:$HJ$150,MATCH(1,(GMWSCEN!$HI$2:$HI$150=W$3)*(GMWSCEN!$HJ$2:$HJ$150=W$1),0),$B109-1973)</f>
        <v>-5709</v>
      </c>
      <c r="X109" cm="1">
        <f t="array" ref="X109">INDEX(GMWSCEN!$A$2:$HJ$150,MATCH(1,(GMWSCEN!$HI$2:$HI$150=X$3)*(GMWSCEN!$HJ$2:$HJ$150=X$1),0),$B109-1973)</f>
        <v>127446</v>
      </c>
      <c r="Y109" cm="1">
        <f t="array" ref="Y109">INDEX(GMWSCEN!$A$2:$HJ$150,MATCH(1,(GMWSCEN!$HI$2:$HI$150=Y$3)*(GMWSCEN!$HJ$2:$HJ$150=Y$1),0),$B109-1973)</f>
        <v>5190</v>
      </c>
      <c r="Z109" cm="1">
        <f t="array" ref="Z109">INDEX(GMWSCEN!$A$2:$HJ$150,MATCH(1,(GMWSCEN!$HI$2:$HI$150=Z$3)*(GMWSCEN!$HJ$2:$HJ$150=Z$1),0),$B109-1973)</f>
        <v>7958</v>
      </c>
      <c r="AA109" cm="1">
        <f t="array" ref="AA109">INDEX(GMWSCEN!$A$2:$HJ$150,MATCH(1,(GMWSCEN!$HI$2:$HI$150=AA$3)*(GMWSCEN!$HJ$2:$HJ$150=AA$1),0),$B109-1973)</f>
        <v>129695</v>
      </c>
      <c r="AB109" cm="1">
        <f t="array" ref="AB109">INDEX(GMWSCEN!$A$2:$HJ$150,MATCH(1,(GMWSCEN!$HI$2:$HI$150=AB$3)*(GMWSCEN!$HJ$2:$HJ$150=AB$1),0),$B109-1973)</f>
        <v>483300</v>
      </c>
      <c r="AC109" cm="1">
        <f t="array" ref="AC109">INDEX(GMWSCEN!$A$2:$HJ$150,MATCH(1,(GMWSCEN!$HI$2:$HI$150=AC$3)*(GMWSCEN!$HJ$2:$HJ$150=AC$1),0),$B109-1973)</f>
        <v>351940</v>
      </c>
      <c r="AD109" cm="1">
        <f t="array" ref="AD109">INDEX(GMWSCEN!$A$2:$HJ$150,MATCH(1,(GMWSCEN!$HI$2:$HI$150=AD$3)*(GMWSCEN!$HJ$2:$HJ$150=AD$1),0),$B109-1973)</f>
        <v>449660</v>
      </c>
      <c r="AE109" cm="1">
        <f t="array" ref="AE109">INDEX(GMWSCEN!$A$2:$HJ$150,MATCH(1,(GMWSCEN!$HI$2:$HI$150=AE$3)*(GMWSCEN!$HJ$2:$HJ$150=AE$1),0),$B109-1973)</f>
        <v>76.32038</v>
      </c>
      <c r="AF109" cm="1">
        <f t="array" ref="AF109">INDEX(GMWSCEN!$A$2:$HJ$150,MATCH(1,(GMWSCEN!$HI$2:$HI$150=AF$3)*(GMWSCEN!$HJ$2:$HJ$150=AF$1),0),$B109-1973)</f>
        <v>78.400000000000006</v>
      </c>
      <c r="AG109" cm="1">
        <f t="array" ref="AG109">INDEX(GMWSCEN!$A$2:$HJ$150,MATCH(1,(GMWSCEN!$HI$2:$HI$150=AG$3)*(GMWSCEN!$HJ$2:$HJ$150=AG$1),0),$B109-1973)</f>
        <v>4.5</v>
      </c>
      <c r="AH109" cm="1">
        <f t="array" ref="AH109">INDEX(GMWSCEN!$A$2:$HJ$150,MATCH(1,(GMWSCEN!$HI$2:$HI$150=AH$3)*(GMWSCEN!$HJ$2:$HJ$150=AH$1),0),$B109-1973)</f>
        <v>43347</v>
      </c>
      <c r="AI109" cm="1">
        <f t="array" ref="AI109">INDEX(GMWSCEN!$A$2:$HJ$150,MATCH(1,(GMWSCEN!$HI$2:$HI$150=AI$3)*(GMWSCEN!$HJ$2:$HJ$150=AI$1),0),$B109-1973)</f>
        <v>99.9</v>
      </c>
      <c r="AJ109" cm="1">
        <f t="array" ref="AJ109">INDEX(GMWSCEN!$A$2:$HJ$150,MATCH(1,(GMWSCEN!$HI$2:$HI$150=AJ$3)*(GMWSCEN!$HJ$2:$HJ$150=AJ$1),0),$B109-1973)</f>
        <v>30209</v>
      </c>
      <c r="AK109" cm="1">
        <f t="array" ref="AK109">INDEX(GMWSCEN!$A$2:$HJ$150,MATCH(1,(GMWSCEN!$HI$2:$HI$150=AK$3)*(GMWSCEN!$HJ$2:$HJ$150=AK$1),0),$B109-1973)</f>
        <v>4.7</v>
      </c>
      <c r="AL109" cm="1">
        <f t="array" ref="AL109">INDEX(GMWSCEN!$A$2:$HJ$150,MATCH(1,(GMWSCEN!$HI$2:$HI$150=AL$3)*(GMWSCEN!$HJ$2:$HJ$150=AL$1),0),$B109-1973)</f>
        <v>2.5198939999999999</v>
      </c>
      <c r="AM109" cm="1">
        <f t="array" ref="AM109">INDEX(GMWSCEN!$A$2:$HJ$150,MATCH(1,(GMWSCEN!$HI$2:$HI$150=AM$3)*(GMWSCEN!$HJ$2:$HJ$150=AM$1),0),$B109-1973)</f>
        <v>461135</v>
      </c>
      <c r="AN109" cm="1">
        <f t="array" ref="AN109">INDEX(GMWSCEN!$A$2:$HJ$150,MATCH(1,(GMWSCEN!$HI$2:$HI$150=AN$3)*(GMWSCEN!$HJ$2:$HJ$150=AN$1),0),$B109-1973)</f>
        <v>10899</v>
      </c>
      <c r="AO109" cm="1">
        <f t="array" ref="AO109">INDEX(GMWSCEN!$A$2:$HJ$150,MATCH(1,(GMWSCEN!$HI$2:$HI$150=AO$3)*(GMWSCEN!$HJ$2:$HJ$150=AO$1),0),$B109-1973)</f>
        <v>-5709</v>
      </c>
      <c r="AP109" cm="1">
        <f t="array" ref="AP109">INDEX(GMWSCEN!$A$2:$HJ$150,MATCH(1,(GMWSCEN!$HI$2:$HI$150=AP$3)*(GMWSCEN!$HJ$2:$HJ$150=AP$1),0),$B109-1973)</f>
        <v>127446</v>
      </c>
      <c r="AQ109" cm="1">
        <f t="array" ref="AQ109">INDEX(GMWSCEN!$A$2:$HJ$150,MATCH(1,(GMWSCEN!$HI$2:$HI$150=AQ$3)*(GMWSCEN!$HJ$2:$HJ$150=AQ$1),0),$B109-1973)</f>
        <v>5190</v>
      </c>
      <c r="AR109" cm="1">
        <f t="array" ref="AR109">INDEX(GMWSCEN!$A$2:$HJ$150,MATCH(1,(GMWSCEN!$HI$2:$HI$150=AR$3)*(GMWSCEN!$HJ$2:$HJ$150=AR$1),0),$B109-1973)</f>
        <v>7958</v>
      </c>
      <c r="AS109" cm="1">
        <f t="array" ref="AS109">INDEX(GMWSCEN!$A$2:$HJ$150,MATCH(1,(GMWSCEN!$HI$2:$HI$150=AS$3)*(GMWSCEN!$HJ$2:$HJ$150=AS$1),0),$B109-1973)</f>
        <v>129695</v>
      </c>
      <c r="AT109" cm="1">
        <f t="array" ref="AT109">INDEX(GMWSCEN!$A$2:$HJ$150,MATCH(1,(GMWSCEN!$HI$2:$HI$150=AT$3)*(GMWSCEN!$HJ$2:$HJ$150=AT$1),0),$B109-1973)</f>
        <v>483300</v>
      </c>
      <c r="AU109" cm="1">
        <f t="array" ref="AU109">INDEX(GMWSCEN!$A$2:$HJ$150,MATCH(1,(GMWSCEN!$HI$2:$HI$150=AU$3)*(GMWSCEN!$HJ$2:$HJ$150=AU$1),0),$B109-1973)</f>
        <v>351940</v>
      </c>
      <c r="AV109" cm="1">
        <f t="array" ref="AV109">INDEX(GMWSCEN!$A$2:$HJ$150,MATCH(1,(GMWSCEN!$HI$2:$HI$150=AV$3)*(GMWSCEN!$HJ$2:$HJ$150=AV$1),0),$B109-1973)</f>
        <v>449660</v>
      </c>
      <c r="AW109" cm="1">
        <f t="array" ref="AW109">INDEX(GMWSCEN!$A$2:$HJ$150,MATCH(1,(GMWSCEN!$HI$2:$HI$150=AW$3)*(GMWSCEN!$HJ$2:$HJ$150=AW$1),0),$B109-1973)</f>
        <v>76.32038</v>
      </c>
      <c r="AX109" cm="1">
        <f t="array" ref="AX109">INDEX(GMWSCEN!$A$2:$HJ$150,MATCH(1,(GMWSCEN!$HI$2:$HI$150=AX$3)*(GMWSCEN!$HJ$2:$HJ$150=AX$1),0),$B109-1973)</f>
        <v>78.400000000000006</v>
      </c>
      <c r="AY109" cm="1">
        <f t="array" ref="AY109">INDEX(GMWSCEN!$A$2:$HJ$150,MATCH(1,(GMWSCEN!$HI$2:$HI$150=AY$3)*(GMWSCEN!$HJ$2:$HJ$150=AY$1),0),$B109-1973)</f>
        <v>4.5</v>
      </c>
      <c r="AZ109" cm="1">
        <f t="array" ref="AZ109">INDEX(GMWSCEN!$A$2:$HJ$150,MATCH(1,(GMWSCEN!$HI$2:$HI$150=AZ$3)*(GMWSCEN!$HJ$2:$HJ$150=AZ$1),0),$B109-1973)</f>
        <v>43347</v>
      </c>
      <c r="BA109" cm="1">
        <f t="array" ref="BA109">INDEX(GMWSCEN!$A$2:$HJ$150,MATCH(1,(GMWSCEN!$HI$2:$HI$150=BA$3)*(GMWSCEN!$HJ$2:$HJ$150=BA$1),0),$B109-1973)</f>
        <v>99.9</v>
      </c>
      <c r="BB109" cm="1">
        <f t="array" ref="BB109">INDEX(GMWSCEN!$A$2:$HJ$150,MATCH(1,(GMWSCEN!$HI$2:$HI$150=BB$3)*(GMWSCEN!$HJ$2:$HJ$150=BB$1),0),$B109-1973)</f>
        <v>30209</v>
      </c>
      <c r="BC109" cm="1">
        <f t="array" ref="BC109">INDEX(GMWSCEN!$A$2:$HJ$150,MATCH(1,(GMWSCEN!$HI$2:$HI$150=BC$3)*(GMWSCEN!$HJ$2:$HJ$150=BC$1),0),$B109-1973)</f>
        <v>4.7</v>
      </c>
      <c r="BD109" cm="1">
        <f t="array" ref="BD109">INDEX(GMWSCEN!$A$2:$HJ$150,MATCH(1,(GMWSCEN!$HI$2:$HI$150=BD$3)*(GMWSCEN!$HJ$2:$HJ$150=BD$1),0),$B109-1973)</f>
        <v>2.5198939999999999</v>
      </c>
      <c r="BE109" cm="1">
        <f t="array" ref="BE109">INDEX(GMWSCEN!$A$2:$HJ$150,MATCH(1,(GMWSCEN!$HI$2:$HI$150=BE$3)*(GMWSCEN!$HJ$2:$HJ$150=BE$1),0),$B109-1973)</f>
        <v>461135</v>
      </c>
      <c r="BF109" cm="1">
        <f t="array" ref="BF109">INDEX(GMWSCEN!$A$2:$HJ$150,MATCH(1,(GMWSCEN!$HI$2:$HI$150=BF$3)*(GMWSCEN!$HJ$2:$HJ$150=BF$1),0),$B109-1973)</f>
        <v>10899</v>
      </c>
      <c r="BG109" cm="1">
        <f t="array" ref="BG109">INDEX(GMWSCEN!$A$2:$HJ$150,MATCH(1,(GMWSCEN!$HI$2:$HI$150=BG$3)*(GMWSCEN!$HJ$2:$HJ$150=BG$1),0),$B109-1973)</f>
        <v>-5709</v>
      </c>
      <c r="BH109" cm="1">
        <f t="array" ref="BH109">INDEX(GMWSCEN!$A$2:$HJ$150,MATCH(1,(GMWSCEN!$HI$2:$HI$150=BH$3)*(GMWSCEN!$HJ$2:$HJ$150=BH$1),0),$B109-1973)</f>
        <v>127446</v>
      </c>
      <c r="BI109" cm="1">
        <f t="array" ref="BI109">INDEX(GMWSCEN!$A$2:$HJ$150,MATCH(1,(GMWSCEN!$HI$2:$HI$150=BI$3)*(GMWSCEN!$HJ$2:$HJ$150=BI$1),0),$B109-1973)</f>
        <v>5190</v>
      </c>
      <c r="BJ109" cm="1">
        <f t="array" ref="BJ109">INDEX(GMWSCEN!$A$2:$HJ$150,MATCH(1,(GMWSCEN!$HI$2:$HI$150=BJ$3)*(GMWSCEN!$HJ$2:$HJ$150=BJ$1),0),$B109-1973)</f>
        <v>7958</v>
      </c>
      <c r="BK109" cm="1">
        <f t="array" ref="BK109">INDEX(GMWSCEN!$A$2:$HJ$150,MATCH(1,(GMWSCEN!$HI$2:$HI$150=BK$3)*(GMWSCEN!$HJ$2:$HJ$150=BK$1),0),$B109-1973)</f>
        <v>129695</v>
      </c>
      <c r="BL109" cm="1">
        <f t="array" ref="BL109">INDEX(GMWSCEN!$A$2:$HJ$150,MATCH(1,(GMWSCEN!$HI$2:$HI$150=BL$3)*(GMWSCEN!$HJ$2:$HJ$150=BL$1),0),$B109-1973)</f>
        <v>483300</v>
      </c>
      <c r="BM109" cm="1">
        <f t="array" ref="BM109">INDEX(GMWSCEN!$A$2:$HJ$150,MATCH(1,(GMWSCEN!$HI$2:$HI$150=BM$3)*(GMWSCEN!$HJ$2:$HJ$150=BM$1),0),$B109-1973)</f>
        <v>351940</v>
      </c>
      <c r="BN109" cm="1">
        <f t="array" ref="BN109">INDEX(GMWSCEN!$A$2:$HJ$150,MATCH(1,(GMWSCEN!$HI$2:$HI$150=BN$3)*(GMWSCEN!$HJ$2:$HJ$150=BN$1),0),$B109-1973)</f>
        <v>449660</v>
      </c>
      <c r="BO109" cm="1">
        <f t="array" ref="BO109">INDEX(GMWSCEN!$A$2:$HJ$150,MATCH(1,(GMWSCEN!$HI$2:$HI$150=BO$3)*(GMWSCEN!$HJ$2:$HJ$150=BO$1),0),$B109-1973)</f>
        <v>76.32038</v>
      </c>
      <c r="BP109" cm="1">
        <f t="array" ref="BP109">INDEX(GMWSCEN!$A$2:$HJ$150,MATCH(1,(GMWSCEN!$HI$2:$HI$150=BP$3)*(GMWSCEN!$HJ$2:$HJ$150=BP$1),0),$B109-1973)</f>
        <v>78.400000000000006</v>
      </c>
      <c r="BQ109" cm="1">
        <f t="array" ref="BQ109">INDEX(GMWSCEN!$A$2:$HJ$150,MATCH(1,(GMWSCEN!$HI$2:$HI$150=BQ$3)*(GMWSCEN!$HJ$2:$HJ$150=BQ$1),0),$B109-1973)</f>
        <v>4.5</v>
      </c>
      <c r="BR109" cm="1">
        <f t="array" ref="BR109">INDEX(GMWSCEN!$A$2:$HJ$150,MATCH(1,(GMWSCEN!$HI$2:$HI$150=BR$3)*(GMWSCEN!$HJ$2:$HJ$150=BR$1),0),$B109-1973)</f>
        <v>43347</v>
      </c>
      <c r="BS109" cm="1">
        <f t="array" ref="BS109">INDEX(GMWSCEN!$A$2:$HJ$150,MATCH(1,(GMWSCEN!$HI$2:$HI$150=BS$3)*(GMWSCEN!$HJ$2:$HJ$150=BS$1),0),$B109-1973)</f>
        <v>99.9</v>
      </c>
      <c r="BT109" cm="1">
        <f t="array" ref="BT109">INDEX(GMWSCEN!$A$2:$HJ$150,MATCH(1,(GMWSCEN!$HI$2:$HI$150=BT$3)*(GMWSCEN!$HJ$2:$HJ$150=BT$1),0),$B109-1973)</f>
        <v>30209</v>
      </c>
      <c r="BU109" cm="1">
        <f t="array" ref="BU109">INDEX(GMWSCEN!$A$2:$HJ$150,MATCH(1,(GMWSCEN!$HI$2:$HI$150=BU$3)*(GMWSCEN!$HJ$2:$HJ$150=BU$1),0),$B109-1973)</f>
        <v>4.7</v>
      </c>
      <c r="BV109" cm="1">
        <f t="array" ref="BV109">INDEX(GMWSCEN!$A$2:$HJ$150,MATCH(1,(GMWSCEN!$HI$2:$HI$150=BV$3)*(GMWSCEN!$HJ$2:$HJ$150=BV$1),0),$B109-1973)</f>
        <v>2.5198939999999999</v>
      </c>
      <c r="BY109">
        <f t="shared" si="77"/>
        <v>2005</v>
      </c>
    </row>
    <row r="110" spans="1:78">
      <c r="B110">
        <f t="shared" si="75"/>
        <v>2083</v>
      </c>
      <c r="C110" cm="1">
        <f t="array" ref="C110">INDEX(GMWSCEN!$A$2:$HJ$150,MATCH(1,(GMWSCEN!$HI$2:$HI$150=C$3)*(GMWSCEN!$HJ$2:$HJ$150=C$1),0),$B110-1973)</f>
        <v>465451</v>
      </c>
      <c r="D110" cm="1">
        <f t="array" ref="D110">INDEX(GMWSCEN!$A$2:$HJ$150,MATCH(1,(GMWSCEN!$HI$2:$HI$150=D$3)*(GMWSCEN!$HJ$2:$HJ$150=D$1),0),$B110-1973)</f>
        <v>18427</v>
      </c>
      <c r="E110" cm="1">
        <f t="array" ref="E110">INDEX(GMWSCEN!$A$2:$HJ$150,MATCH(1,(GMWSCEN!$HI$2:$HI$150=E$3)*(GMWSCEN!$HJ$2:$HJ$150=E$1),0),$B110-1973)</f>
        <v>-11423</v>
      </c>
      <c r="F110" cm="1">
        <f t="array" ref="F110">INDEX(GMWSCEN!$A$2:$HJ$150,MATCH(1,(GMWSCEN!$HI$2:$HI$150=F$3)*(GMWSCEN!$HJ$2:$HJ$150=F$1),0),$B110-1973)</f>
        <v>128401</v>
      </c>
      <c r="G110" cm="1">
        <f t="array" ref="G110">INDEX(GMWSCEN!$A$2:$HJ$150,MATCH(1,(GMWSCEN!$HI$2:$HI$150=G$3)*(GMWSCEN!$HJ$2:$HJ$150=G$1),0),$B110-1973)</f>
        <v>7004</v>
      </c>
      <c r="H110" cm="1">
        <f t="array" ref="H110">INDEX(GMWSCEN!$A$2:$HJ$150,MATCH(1,(GMWSCEN!$HI$2:$HI$150=H$3)*(GMWSCEN!$HJ$2:$HJ$150=H$1),0),$B110-1973)</f>
        <v>8091</v>
      </c>
      <c r="I110" cm="1">
        <f t="array" ref="I110">INDEX(GMWSCEN!$A$2:$HJ$150,MATCH(1,(GMWSCEN!$HI$2:$HI$150=I$3)*(GMWSCEN!$HJ$2:$HJ$150=I$1),0),$B110-1973)</f>
        <v>125069</v>
      </c>
      <c r="J110" cm="1">
        <f t="array" ref="J110">INDEX(GMWSCEN!$A$2:$HJ$150,MATCH(1,(GMWSCEN!$HI$2:$HI$150=J$3)*(GMWSCEN!$HJ$2:$HJ$150=J$1),0),$B110-1973)</f>
        <v>503500</v>
      </c>
      <c r="K110" cm="1">
        <f t="array" ref="K110">INDEX(GMWSCEN!$A$2:$HJ$150,MATCH(1,(GMWSCEN!$HI$2:$HI$150=K$3)*(GMWSCEN!$HJ$2:$HJ$150=K$1),0),$B110-1973)</f>
        <v>356786</v>
      </c>
      <c r="L110" cm="1">
        <f t="array" ref="L110">INDEX(GMWSCEN!$A$2:$HJ$150,MATCH(1,(GMWSCEN!$HI$2:$HI$150=L$3)*(GMWSCEN!$HJ$2:$HJ$150=L$1),0),$B110-1973)</f>
        <v>452553</v>
      </c>
      <c r="M110" cm="1">
        <f t="array" ref="M110">INDEX(GMWSCEN!$A$2:$HJ$150,MATCH(1,(GMWSCEN!$HI$2:$HI$150=M$3)*(GMWSCEN!$HJ$2:$HJ$150=M$1),0),$B110-1973)</f>
        <v>76.653819999999996</v>
      </c>
      <c r="N110" cm="1">
        <f t="array" ref="N110">INDEX(GMWSCEN!$A$2:$HJ$150,MATCH(1,(GMWSCEN!$HI$2:$HI$150=N$3)*(GMWSCEN!$HJ$2:$HJ$150=N$1),0),$B110-1973)</f>
        <v>78.766670000000005</v>
      </c>
      <c r="O110" cm="1">
        <f t="array" ref="O110">INDEX(GMWSCEN!$A$2:$HJ$150,MATCH(1,(GMWSCEN!$HI$2:$HI$150=O$3)*(GMWSCEN!$HJ$2:$HJ$150=O$1),0),$B110-1973)</f>
        <v>4.5</v>
      </c>
      <c r="P110" cm="1">
        <f t="array" ref="P110">INDEX(GMWSCEN!$A$2:$HJ$150,MATCH(1,(GMWSCEN!$HI$2:$HI$150=P$3)*(GMWSCEN!$HJ$2:$HJ$150=P$1),0),$B110-1973)</f>
        <v>44284</v>
      </c>
      <c r="Q110" cm="1">
        <f t="array" ref="Q110">INDEX(GMWSCEN!$A$2:$HJ$150,MATCH(1,(GMWSCEN!$HI$2:$HI$150=Q$3)*(GMWSCEN!$HJ$2:$HJ$150=Q$1),0),$B110-1973)</f>
        <v>101.5</v>
      </c>
      <c r="R110" cm="1">
        <f t="array" ref="R110">INDEX(GMWSCEN!$A$2:$HJ$150,MATCH(1,(GMWSCEN!$HI$2:$HI$150=R$3)*(GMWSCEN!$HJ$2:$HJ$150=R$1),0),$B110-1973)</f>
        <v>30172</v>
      </c>
      <c r="S110" cm="1">
        <f t="array" ref="S110">INDEX(GMWSCEN!$A$2:$HJ$150,MATCH(1,(GMWSCEN!$HI$2:$HI$150=S$3)*(GMWSCEN!$HJ$2:$HJ$150=S$1),0),$B110-1973)</f>
        <v>5.0999999999999996</v>
      </c>
      <c r="T110" cm="1">
        <f t="array" ref="T110">INDEX(GMWSCEN!$A$2:$HJ$150,MATCH(1,(GMWSCEN!$HI$2:$HI$150=T$3)*(GMWSCEN!$HJ$2:$HJ$150=T$1),0),$B110-1973)</f>
        <v>2.8101919999999998</v>
      </c>
      <c r="U110" cm="1">
        <f t="array" ref="U110">INDEX(GMWSCEN!$A$2:$HJ$150,MATCH(1,(GMWSCEN!$HI$2:$HI$150=U$3)*(GMWSCEN!$HJ$2:$HJ$150=U$1),0),$B110-1973)</f>
        <v>465451</v>
      </c>
      <c r="V110" cm="1">
        <f t="array" ref="V110">INDEX(GMWSCEN!$A$2:$HJ$150,MATCH(1,(GMWSCEN!$HI$2:$HI$150=V$3)*(GMWSCEN!$HJ$2:$HJ$150=V$1),0),$B110-1973)</f>
        <v>18427</v>
      </c>
      <c r="W110" cm="1">
        <f t="array" ref="W110">INDEX(GMWSCEN!$A$2:$HJ$150,MATCH(1,(GMWSCEN!$HI$2:$HI$150=W$3)*(GMWSCEN!$HJ$2:$HJ$150=W$1),0),$B110-1973)</f>
        <v>-11423</v>
      </c>
      <c r="X110" cm="1">
        <f t="array" ref="X110">INDEX(GMWSCEN!$A$2:$HJ$150,MATCH(1,(GMWSCEN!$HI$2:$HI$150=X$3)*(GMWSCEN!$HJ$2:$HJ$150=X$1),0),$B110-1973)</f>
        <v>128401</v>
      </c>
      <c r="Y110" cm="1">
        <f t="array" ref="Y110">INDEX(GMWSCEN!$A$2:$HJ$150,MATCH(1,(GMWSCEN!$HI$2:$HI$150=Y$3)*(GMWSCEN!$HJ$2:$HJ$150=Y$1),0),$B110-1973)</f>
        <v>7004</v>
      </c>
      <c r="Z110" cm="1">
        <f t="array" ref="Z110">INDEX(GMWSCEN!$A$2:$HJ$150,MATCH(1,(GMWSCEN!$HI$2:$HI$150=Z$3)*(GMWSCEN!$HJ$2:$HJ$150=Z$1),0),$B110-1973)</f>
        <v>8091</v>
      </c>
      <c r="AA110" cm="1">
        <f t="array" ref="AA110">INDEX(GMWSCEN!$A$2:$HJ$150,MATCH(1,(GMWSCEN!$HI$2:$HI$150=AA$3)*(GMWSCEN!$HJ$2:$HJ$150=AA$1),0),$B110-1973)</f>
        <v>125069</v>
      </c>
      <c r="AB110" cm="1">
        <f t="array" ref="AB110">INDEX(GMWSCEN!$A$2:$HJ$150,MATCH(1,(GMWSCEN!$HI$2:$HI$150=AB$3)*(GMWSCEN!$HJ$2:$HJ$150=AB$1),0),$B110-1973)</f>
        <v>503500</v>
      </c>
      <c r="AC110" cm="1">
        <f t="array" ref="AC110">INDEX(GMWSCEN!$A$2:$HJ$150,MATCH(1,(GMWSCEN!$HI$2:$HI$150=AC$3)*(GMWSCEN!$HJ$2:$HJ$150=AC$1),0),$B110-1973)</f>
        <v>356786</v>
      </c>
      <c r="AD110" cm="1">
        <f t="array" ref="AD110">INDEX(GMWSCEN!$A$2:$HJ$150,MATCH(1,(GMWSCEN!$HI$2:$HI$150=AD$3)*(GMWSCEN!$HJ$2:$HJ$150=AD$1),0),$B110-1973)</f>
        <v>452553</v>
      </c>
      <c r="AE110" cm="1">
        <f t="array" ref="AE110">INDEX(GMWSCEN!$A$2:$HJ$150,MATCH(1,(GMWSCEN!$HI$2:$HI$150=AE$3)*(GMWSCEN!$HJ$2:$HJ$150=AE$1),0),$B110-1973)</f>
        <v>76.653819999999996</v>
      </c>
      <c r="AF110" cm="1">
        <f t="array" ref="AF110">INDEX(GMWSCEN!$A$2:$HJ$150,MATCH(1,(GMWSCEN!$HI$2:$HI$150=AF$3)*(GMWSCEN!$HJ$2:$HJ$150=AF$1),0),$B110-1973)</f>
        <v>78.766670000000005</v>
      </c>
      <c r="AG110" cm="1">
        <f t="array" ref="AG110">INDEX(GMWSCEN!$A$2:$HJ$150,MATCH(1,(GMWSCEN!$HI$2:$HI$150=AG$3)*(GMWSCEN!$HJ$2:$HJ$150=AG$1),0),$B110-1973)</f>
        <v>4.5</v>
      </c>
      <c r="AH110" cm="1">
        <f t="array" ref="AH110">INDEX(GMWSCEN!$A$2:$HJ$150,MATCH(1,(GMWSCEN!$HI$2:$HI$150=AH$3)*(GMWSCEN!$HJ$2:$HJ$150=AH$1),0),$B110-1973)</f>
        <v>44284</v>
      </c>
      <c r="AI110" cm="1">
        <f t="array" ref="AI110">INDEX(GMWSCEN!$A$2:$HJ$150,MATCH(1,(GMWSCEN!$HI$2:$HI$150=AI$3)*(GMWSCEN!$HJ$2:$HJ$150=AI$1),0),$B110-1973)</f>
        <v>101.5</v>
      </c>
      <c r="AJ110" cm="1">
        <f t="array" ref="AJ110">INDEX(GMWSCEN!$A$2:$HJ$150,MATCH(1,(GMWSCEN!$HI$2:$HI$150=AJ$3)*(GMWSCEN!$HJ$2:$HJ$150=AJ$1),0),$B110-1973)</f>
        <v>30172</v>
      </c>
      <c r="AK110" cm="1">
        <f t="array" ref="AK110">INDEX(GMWSCEN!$A$2:$HJ$150,MATCH(1,(GMWSCEN!$HI$2:$HI$150=AK$3)*(GMWSCEN!$HJ$2:$HJ$150=AK$1),0),$B110-1973)</f>
        <v>5.0999999999999996</v>
      </c>
      <c r="AL110" cm="1">
        <f t="array" ref="AL110">INDEX(GMWSCEN!$A$2:$HJ$150,MATCH(1,(GMWSCEN!$HI$2:$HI$150=AL$3)*(GMWSCEN!$HJ$2:$HJ$150=AL$1),0),$B110-1973)</f>
        <v>2.8101919999999998</v>
      </c>
      <c r="AM110" cm="1">
        <f t="array" ref="AM110">INDEX(GMWSCEN!$A$2:$HJ$150,MATCH(1,(GMWSCEN!$HI$2:$HI$150=AM$3)*(GMWSCEN!$HJ$2:$HJ$150=AM$1),0),$B110-1973)</f>
        <v>465451</v>
      </c>
      <c r="AN110" cm="1">
        <f t="array" ref="AN110">INDEX(GMWSCEN!$A$2:$HJ$150,MATCH(1,(GMWSCEN!$HI$2:$HI$150=AN$3)*(GMWSCEN!$HJ$2:$HJ$150=AN$1),0),$B110-1973)</f>
        <v>18427</v>
      </c>
      <c r="AO110" cm="1">
        <f t="array" ref="AO110">INDEX(GMWSCEN!$A$2:$HJ$150,MATCH(1,(GMWSCEN!$HI$2:$HI$150=AO$3)*(GMWSCEN!$HJ$2:$HJ$150=AO$1),0),$B110-1973)</f>
        <v>-11423</v>
      </c>
      <c r="AP110" cm="1">
        <f t="array" ref="AP110">INDEX(GMWSCEN!$A$2:$HJ$150,MATCH(1,(GMWSCEN!$HI$2:$HI$150=AP$3)*(GMWSCEN!$HJ$2:$HJ$150=AP$1),0),$B110-1973)</f>
        <v>128401</v>
      </c>
      <c r="AQ110" cm="1">
        <f t="array" ref="AQ110">INDEX(GMWSCEN!$A$2:$HJ$150,MATCH(1,(GMWSCEN!$HI$2:$HI$150=AQ$3)*(GMWSCEN!$HJ$2:$HJ$150=AQ$1),0),$B110-1973)</f>
        <v>7004</v>
      </c>
      <c r="AR110" cm="1">
        <f t="array" ref="AR110">INDEX(GMWSCEN!$A$2:$HJ$150,MATCH(1,(GMWSCEN!$HI$2:$HI$150=AR$3)*(GMWSCEN!$HJ$2:$HJ$150=AR$1),0),$B110-1973)</f>
        <v>8091</v>
      </c>
      <c r="AS110" cm="1">
        <f t="array" ref="AS110">INDEX(GMWSCEN!$A$2:$HJ$150,MATCH(1,(GMWSCEN!$HI$2:$HI$150=AS$3)*(GMWSCEN!$HJ$2:$HJ$150=AS$1),0),$B110-1973)</f>
        <v>125069</v>
      </c>
      <c r="AT110" cm="1">
        <f t="array" ref="AT110">INDEX(GMWSCEN!$A$2:$HJ$150,MATCH(1,(GMWSCEN!$HI$2:$HI$150=AT$3)*(GMWSCEN!$HJ$2:$HJ$150=AT$1),0),$B110-1973)</f>
        <v>503500</v>
      </c>
      <c r="AU110" cm="1">
        <f t="array" ref="AU110">INDEX(GMWSCEN!$A$2:$HJ$150,MATCH(1,(GMWSCEN!$HI$2:$HI$150=AU$3)*(GMWSCEN!$HJ$2:$HJ$150=AU$1),0),$B110-1973)</f>
        <v>356786</v>
      </c>
      <c r="AV110" cm="1">
        <f t="array" ref="AV110">INDEX(GMWSCEN!$A$2:$HJ$150,MATCH(1,(GMWSCEN!$HI$2:$HI$150=AV$3)*(GMWSCEN!$HJ$2:$HJ$150=AV$1),0),$B110-1973)</f>
        <v>452553</v>
      </c>
      <c r="AW110" cm="1">
        <f t="array" ref="AW110">INDEX(GMWSCEN!$A$2:$HJ$150,MATCH(1,(GMWSCEN!$HI$2:$HI$150=AW$3)*(GMWSCEN!$HJ$2:$HJ$150=AW$1),0),$B110-1973)</f>
        <v>76.653819999999996</v>
      </c>
      <c r="AX110" cm="1">
        <f t="array" ref="AX110">INDEX(GMWSCEN!$A$2:$HJ$150,MATCH(1,(GMWSCEN!$HI$2:$HI$150=AX$3)*(GMWSCEN!$HJ$2:$HJ$150=AX$1),0),$B110-1973)</f>
        <v>78.766670000000005</v>
      </c>
      <c r="AY110" cm="1">
        <f t="array" ref="AY110">INDEX(GMWSCEN!$A$2:$HJ$150,MATCH(1,(GMWSCEN!$HI$2:$HI$150=AY$3)*(GMWSCEN!$HJ$2:$HJ$150=AY$1),0),$B110-1973)</f>
        <v>4.5</v>
      </c>
      <c r="AZ110" cm="1">
        <f t="array" ref="AZ110">INDEX(GMWSCEN!$A$2:$HJ$150,MATCH(1,(GMWSCEN!$HI$2:$HI$150=AZ$3)*(GMWSCEN!$HJ$2:$HJ$150=AZ$1),0),$B110-1973)</f>
        <v>44284</v>
      </c>
      <c r="BA110" cm="1">
        <f t="array" ref="BA110">INDEX(GMWSCEN!$A$2:$HJ$150,MATCH(1,(GMWSCEN!$HI$2:$HI$150=BA$3)*(GMWSCEN!$HJ$2:$HJ$150=BA$1),0),$B110-1973)</f>
        <v>101.5</v>
      </c>
      <c r="BB110" cm="1">
        <f t="array" ref="BB110">INDEX(GMWSCEN!$A$2:$HJ$150,MATCH(1,(GMWSCEN!$HI$2:$HI$150=BB$3)*(GMWSCEN!$HJ$2:$HJ$150=BB$1),0),$B110-1973)</f>
        <v>30172</v>
      </c>
      <c r="BC110" cm="1">
        <f t="array" ref="BC110">INDEX(GMWSCEN!$A$2:$HJ$150,MATCH(1,(GMWSCEN!$HI$2:$HI$150=BC$3)*(GMWSCEN!$HJ$2:$HJ$150=BC$1),0),$B110-1973)</f>
        <v>5.0999999999999996</v>
      </c>
      <c r="BD110" cm="1">
        <f t="array" ref="BD110">INDEX(GMWSCEN!$A$2:$HJ$150,MATCH(1,(GMWSCEN!$HI$2:$HI$150=BD$3)*(GMWSCEN!$HJ$2:$HJ$150=BD$1),0),$B110-1973)</f>
        <v>2.8101919999999998</v>
      </c>
      <c r="BE110" cm="1">
        <f t="array" ref="BE110">INDEX(GMWSCEN!$A$2:$HJ$150,MATCH(1,(GMWSCEN!$HI$2:$HI$150=BE$3)*(GMWSCEN!$HJ$2:$HJ$150=BE$1),0),$B110-1973)</f>
        <v>465451</v>
      </c>
      <c r="BF110" cm="1">
        <f t="array" ref="BF110">INDEX(GMWSCEN!$A$2:$HJ$150,MATCH(1,(GMWSCEN!$HI$2:$HI$150=BF$3)*(GMWSCEN!$HJ$2:$HJ$150=BF$1),0),$B110-1973)</f>
        <v>18427</v>
      </c>
      <c r="BG110" cm="1">
        <f t="array" ref="BG110">INDEX(GMWSCEN!$A$2:$HJ$150,MATCH(1,(GMWSCEN!$HI$2:$HI$150=BG$3)*(GMWSCEN!$HJ$2:$HJ$150=BG$1),0),$B110-1973)</f>
        <v>-11423</v>
      </c>
      <c r="BH110" cm="1">
        <f t="array" ref="BH110">INDEX(GMWSCEN!$A$2:$HJ$150,MATCH(1,(GMWSCEN!$HI$2:$HI$150=BH$3)*(GMWSCEN!$HJ$2:$HJ$150=BH$1),0),$B110-1973)</f>
        <v>128401</v>
      </c>
      <c r="BI110" cm="1">
        <f t="array" ref="BI110">INDEX(GMWSCEN!$A$2:$HJ$150,MATCH(1,(GMWSCEN!$HI$2:$HI$150=BI$3)*(GMWSCEN!$HJ$2:$HJ$150=BI$1),0),$B110-1973)</f>
        <v>7004</v>
      </c>
      <c r="BJ110" cm="1">
        <f t="array" ref="BJ110">INDEX(GMWSCEN!$A$2:$HJ$150,MATCH(1,(GMWSCEN!$HI$2:$HI$150=BJ$3)*(GMWSCEN!$HJ$2:$HJ$150=BJ$1),0),$B110-1973)</f>
        <v>8091</v>
      </c>
      <c r="BK110" cm="1">
        <f t="array" ref="BK110">INDEX(GMWSCEN!$A$2:$HJ$150,MATCH(1,(GMWSCEN!$HI$2:$HI$150=BK$3)*(GMWSCEN!$HJ$2:$HJ$150=BK$1),0),$B110-1973)</f>
        <v>125069</v>
      </c>
      <c r="BL110" cm="1">
        <f t="array" ref="BL110">INDEX(GMWSCEN!$A$2:$HJ$150,MATCH(1,(GMWSCEN!$HI$2:$HI$150=BL$3)*(GMWSCEN!$HJ$2:$HJ$150=BL$1),0),$B110-1973)</f>
        <v>503500</v>
      </c>
      <c r="BM110" cm="1">
        <f t="array" ref="BM110">INDEX(GMWSCEN!$A$2:$HJ$150,MATCH(1,(GMWSCEN!$HI$2:$HI$150=BM$3)*(GMWSCEN!$HJ$2:$HJ$150=BM$1),0),$B110-1973)</f>
        <v>356786</v>
      </c>
      <c r="BN110" cm="1">
        <f t="array" ref="BN110">INDEX(GMWSCEN!$A$2:$HJ$150,MATCH(1,(GMWSCEN!$HI$2:$HI$150=BN$3)*(GMWSCEN!$HJ$2:$HJ$150=BN$1),0),$B110-1973)</f>
        <v>452553</v>
      </c>
      <c r="BO110" cm="1">
        <f t="array" ref="BO110">INDEX(GMWSCEN!$A$2:$HJ$150,MATCH(1,(GMWSCEN!$HI$2:$HI$150=BO$3)*(GMWSCEN!$HJ$2:$HJ$150=BO$1),0),$B110-1973)</f>
        <v>76.653819999999996</v>
      </c>
      <c r="BP110" cm="1">
        <f t="array" ref="BP110">INDEX(GMWSCEN!$A$2:$HJ$150,MATCH(1,(GMWSCEN!$HI$2:$HI$150=BP$3)*(GMWSCEN!$HJ$2:$HJ$150=BP$1),0),$B110-1973)</f>
        <v>78.766670000000005</v>
      </c>
      <c r="BQ110" cm="1">
        <f t="array" ref="BQ110">INDEX(GMWSCEN!$A$2:$HJ$150,MATCH(1,(GMWSCEN!$HI$2:$HI$150=BQ$3)*(GMWSCEN!$HJ$2:$HJ$150=BQ$1),0),$B110-1973)</f>
        <v>4.5</v>
      </c>
      <c r="BR110" cm="1">
        <f t="array" ref="BR110">INDEX(GMWSCEN!$A$2:$HJ$150,MATCH(1,(GMWSCEN!$HI$2:$HI$150=BR$3)*(GMWSCEN!$HJ$2:$HJ$150=BR$1),0),$B110-1973)</f>
        <v>44284</v>
      </c>
      <c r="BS110" cm="1">
        <f t="array" ref="BS110">INDEX(GMWSCEN!$A$2:$HJ$150,MATCH(1,(GMWSCEN!$HI$2:$HI$150=BS$3)*(GMWSCEN!$HJ$2:$HJ$150=BS$1),0),$B110-1973)</f>
        <v>101.5</v>
      </c>
      <c r="BT110" cm="1">
        <f t="array" ref="BT110">INDEX(GMWSCEN!$A$2:$HJ$150,MATCH(1,(GMWSCEN!$HI$2:$HI$150=BT$3)*(GMWSCEN!$HJ$2:$HJ$150=BT$1),0),$B110-1973)</f>
        <v>30172</v>
      </c>
      <c r="BU110" cm="1">
        <f t="array" ref="BU110">INDEX(GMWSCEN!$A$2:$HJ$150,MATCH(1,(GMWSCEN!$HI$2:$HI$150=BU$3)*(GMWSCEN!$HJ$2:$HJ$150=BU$1),0),$B110-1973)</f>
        <v>5.0999999999999996</v>
      </c>
      <c r="BV110" cm="1">
        <f t="array" ref="BV110">INDEX(GMWSCEN!$A$2:$HJ$150,MATCH(1,(GMWSCEN!$HI$2:$HI$150=BV$3)*(GMWSCEN!$HJ$2:$HJ$150=BV$1),0),$B110-1973)</f>
        <v>2.8101919999999998</v>
      </c>
      <c r="BY110">
        <f t="shared" si="77"/>
        <v>2005</v>
      </c>
    </row>
    <row r="111" spans="1:78">
      <c r="A111">
        <v>2006</v>
      </c>
      <c r="B111">
        <f t="shared" si="75"/>
        <v>2084</v>
      </c>
      <c r="C111" cm="1">
        <f t="array" ref="C111">INDEX(GMWSCEN!$A$2:$HJ$150,MATCH(1,(GMWSCEN!$HI$2:$HI$150=C$3)*(GMWSCEN!$HJ$2:$HJ$150=C$1),0),$B111-1973)</f>
        <v>467840</v>
      </c>
      <c r="D111" cm="1">
        <f t="array" ref="D111">INDEX(GMWSCEN!$A$2:$HJ$150,MATCH(1,(GMWSCEN!$HI$2:$HI$150=D$3)*(GMWSCEN!$HJ$2:$HJ$150=D$1),0),$B111-1973)</f>
        <v>3574</v>
      </c>
      <c r="E111" cm="1">
        <f t="array" ref="E111">INDEX(GMWSCEN!$A$2:$HJ$150,MATCH(1,(GMWSCEN!$HI$2:$HI$150=E$3)*(GMWSCEN!$HJ$2:$HJ$150=E$1),0),$B111-1973)</f>
        <v>7302</v>
      </c>
      <c r="F111" cm="1">
        <f t="array" ref="F111">INDEX(GMWSCEN!$A$2:$HJ$150,MATCH(1,(GMWSCEN!$HI$2:$HI$150=F$3)*(GMWSCEN!$HJ$2:$HJ$150=F$1),0),$B111-1973)</f>
        <v>129288</v>
      </c>
      <c r="G111" cm="1">
        <f t="array" ref="G111">INDEX(GMWSCEN!$A$2:$HJ$150,MATCH(1,(GMWSCEN!$HI$2:$HI$150=G$3)*(GMWSCEN!$HJ$2:$HJ$150=G$1),0),$B111-1973)</f>
        <v>10876</v>
      </c>
      <c r="H111" cm="1">
        <f t="array" ref="H111">INDEX(GMWSCEN!$A$2:$HJ$150,MATCH(1,(GMWSCEN!$HI$2:$HI$150=H$3)*(GMWSCEN!$HJ$2:$HJ$150=H$1),0),$B111-1973)</f>
        <v>8343</v>
      </c>
      <c r="I111" cm="1">
        <f t="array" ref="I111">INDEX(GMWSCEN!$A$2:$HJ$150,MATCH(1,(GMWSCEN!$HI$2:$HI$150=I$3)*(GMWSCEN!$HJ$2:$HJ$150=I$1),0),$B111-1973)</f>
        <v>144933</v>
      </c>
      <c r="J111" cm="1">
        <f t="array" ref="J111">INDEX(GMWSCEN!$A$2:$HJ$150,MATCH(1,(GMWSCEN!$HI$2:$HI$150=J$3)*(GMWSCEN!$HJ$2:$HJ$150=J$1),0),$B111-1973)</f>
        <v>499400</v>
      </c>
      <c r="K111" cm="1">
        <f t="array" ref="K111">INDEX(GMWSCEN!$A$2:$HJ$150,MATCH(1,(GMWSCEN!$HI$2:$HI$150=K$3)*(GMWSCEN!$HJ$2:$HJ$150=K$1),0),$B111-1973)</f>
        <v>361268</v>
      </c>
      <c r="L111" cm="1">
        <f t="array" ref="L111">INDEX(GMWSCEN!$A$2:$HJ$150,MATCH(1,(GMWSCEN!$HI$2:$HI$150=L$3)*(GMWSCEN!$HJ$2:$HJ$150=L$1),0),$B111-1973)</f>
        <v>455746.1</v>
      </c>
      <c r="M111" cm="1">
        <f t="array" ref="M111">INDEX(GMWSCEN!$A$2:$HJ$150,MATCH(1,(GMWSCEN!$HI$2:$HI$150=M$3)*(GMWSCEN!$HJ$2:$HJ$150=M$1),0),$B111-1973)</f>
        <v>77.220420000000004</v>
      </c>
      <c r="N111" cm="1">
        <f t="array" ref="N111">INDEX(GMWSCEN!$A$2:$HJ$150,MATCH(1,(GMWSCEN!$HI$2:$HI$150=N$3)*(GMWSCEN!$HJ$2:$HJ$150=N$1),0),$B111-1973)</f>
        <v>78.733329999999995</v>
      </c>
      <c r="O111" cm="1">
        <f t="array" ref="O111">INDEX(GMWSCEN!$A$2:$HJ$150,MATCH(1,(GMWSCEN!$HI$2:$HI$150=O$3)*(GMWSCEN!$HJ$2:$HJ$150=O$1),0),$B111-1973)</f>
        <v>4.5</v>
      </c>
      <c r="P111" cm="1">
        <f t="array" ref="P111">INDEX(GMWSCEN!$A$2:$HJ$150,MATCH(1,(GMWSCEN!$HI$2:$HI$150=P$3)*(GMWSCEN!$HJ$2:$HJ$150=P$1),0),$B111-1973)</f>
        <v>45116</v>
      </c>
      <c r="Q111" cm="1">
        <f t="array" ref="Q111">INDEX(GMWSCEN!$A$2:$HJ$150,MATCH(1,(GMWSCEN!$HI$2:$HI$150=Q$3)*(GMWSCEN!$HJ$2:$HJ$150=Q$1),0),$B111-1973)</f>
        <v>103.1</v>
      </c>
      <c r="R111" cm="1">
        <f t="array" ref="R111">INDEX(GMWSCEN!$A$2:$HJ$150,MATCH(1,(GMWSCEN!$HI$2:$HI$150=R$3)*(GMWSCEN!$HJ$2:$HJ$150=R$1),0),$B111-1973)</f>
        <v>30542</v>
      </c>
      <c r="S111" cm="1">
        <f t="array" ref="S111">INDEX(GMWSCEN!$A$2:$HJ$150,MATCH(1,(GMWSCEN!$HI$2:$HI$150=S$3)*(GMWSCEN!$HJ$2:$HJ$150=S$1),0),$B111-1973)</f>
        <v>5.2</v>
      </c>
      <c r="T111" cm="1">
        <f t="array" ref="T111">INDEX(GMWSCEN!$A$2:$HJ$150,MATCH(1,(GMWSCEN!$HI$2:$HI$150=T$3)*(GMWSCEN!$HJ$2:$HJ$150=T$1),0),$B111-1973)</f>
        <v>2.6190760000000002</v>
      </c>
      <c r="U111" cm="1">
        <f t="array" ref="U111">INDEX(GMWSCEN!$A$2:$HJ$150,MATCH(1,(GMWSCEN!$HI$2:$HI$150=U$3)*(GMWSCEN!$HJ$2:$HJ$150=U$1),0),$B111-1973)</f>
        <v>467840</v>
      </c>
      <c r="V111" cm="1">
        <f t="array" ref="V111">INDEX(GMWSCEN!$A$2:$HJ$150,MATCH(1,(GMWSCEN!$HI$2:$HI$150=V$3)*(GMWSCEN!$HJ$2:$HJ$150=V$1),0),$B111-1973)</f>
        <v>3574</v>
      </c>
      <c r="W111" cm="1">
        <f t="array" ref="W111">INDEX(GMWSCEN!$A$2:$HJ$150,MATCH(1,(GMWSCEN!$HI$2:$HI$150=W$3)*(GMWSCEN!$HJ$2:$HJ$150=W$1),0),$B111-1973)</f>
        <v>7302</v>
      </c>
      <c r="X111" cm="1">
        <f t="array" ref="X111">INDEX(GMWSCEN!$A$2:$HJ$150,MATCH(1,(GMWSCEN!$HI$2:$HI$150=X$3)*(GMWSCEN!$HJ$2:$HJ$150=X$1),0),$B111-1973)</f>
        <v>129288</v>
      </c>
      <c r="Y111" cm="1">
        <f t="array" ref="Y111">INDEX(GMWSCEN!$A$2:$HJ$150,MATCH(1,(GMWSCEN!$HI$2:$HI$150=Y$3)*(GMWSCEN!$HJ$2:$HJ$150=Y$1),0),$B111-1973)</f>
        <v>10876</v>
      </c>
      <c r="Z111" cm="1">
        <f t="array" ref="Z111">INDEX(GMWSCEN!$A$2:$HJ$150,MATCH(1,(GMWSCEN!$HI$2:$HI$150=Z$3)*(GMWSCEN!$HJ$2:$HJ$150=Z$1),0),$B111-1973)</f>
        <v>8343</v>
      </c>
      <c r="AA111" cm="1">
        <f t="array" ref="AA111">INDEX(GMWSCEN!$A$2:$HJ$150,MATCH(1,(GMWSCEN!$HI$2:$HI$150=AA$3)*(GMWSCEN!$HJ$2:$HJ$150=AA$1),0),$B111-1973)</f>
        <v>144933</v>
      </c>
      <c r="AB111" cm="1">
        <f t="array" ref="AB111">INDEX(GMWSCEN!$A$2:$HJ$150,MATCH(1,(GMWSCEN!$HI$2:$HI$150=AB$3)*(GMWSCEN!$HJ$2:$HJ$150=AB$1),0),$B111-1973)</f>
        <v>499400</v>
      </c>
      <c r="AC111" cm="1">
        <f t="array" ref="AC111">INDEX(GMWSCEN!$A$2:$HJ$150,MATCH(1,(GMWSCEN!$HI$2:$HI$150=AC$3)*(GMWSCEN!$HJ$2:$HJ$150=AC$1),0),$B111-1973)</f>
        <v>361268</v>
      </c>
      <c r="AD111" cm="1">
        <f t="array" ref="AD111">INDEX(GMWSCEN!$A$2:$HJ$150,MATCH(1,(GMWSCEN!$HI$2:$HI$150=AD$3)*(GMWSCEN!$HJ$2:$HJ$150=AD$1),0),$B111-1973)</f>
        <v>455746.1</v>
      </c>
      <c r="AE111" cm="1">
        <f t="array" ref="AE111">INDEX(GMWSCEN!$A$2:$HJ$150,MATCH(1,(GMWSCEN!$HI$2:$HI$150=AE$3)*(GMWSCEN!$HJ$2:$HJ$150=AE$1),0),$B111-1973)</f>
        <v>77.220420000000004</v>
      </c>
      <c r="AF111" cm="1">
        <f t="array" ref="AF111">INDEX(GMWSCEN!$A$2:$HJ$150,MATCH(1,(GMWSCEN!$HI$2:$HI$150=AF$3)*(GMWSCEN!$HJ$2:$HJ$150=AF$1),0),$B111-1973)</f>
        <v>78.733329999999995</v>
      </c>
      <c r="AG111" cm="1">
        <f t="array" ref="AG111">INDEX(GMWSCEN!$A$2:$HJ$150,MATCH(1,(GMWSCEN!$HI$2:$HI$150=AG$3)*(GMWSCEN!$HJ$2:$HJ$150=AG$1),0),$B111-1973)</f>
        <v>4.5</v>
      </c>
      <c r="AH111" cm="1">
        <f t="array" ref="AH111">INDEX(GMWSCEN!$A$2:$HJ$150,MATCH(1,(GMWSCEN!$HI$2:$HI$150=AH$3)*(GMWSCEN!$HJ$2:$HJ$150=AH$1),0),$B111-1973)</f>
        <v>45116</v>
      </c>
      <c r="AI111" cm="1">
        <f t="array" ref="AI111">INDEX(GMWSCEN!$A$2:$HJ$150,MATCH(1,(GMWSCEN!$HI$2:$HI$150=AI$3)*(GMWSCEN!$HJ$2:$HJ$150=AI$1),0),$B111-1973)</f>
        <v>103.1</v>
      </c>
      <c r="AJ111" cm="1">
        <f t="array" ref="AJ111">INDEX(GMWSCEN!$A$2:$HJ$150,MATCH(1,(GMWSCEN!$HI$2:$HI$150=AJ$3)*(GMWSCEN!$HJ$2:$HJ$150=AJ$1),0),$B111-1973)</f>
        <v>30542</v>
      </c>
      <c r="AK111" cm="1">
        <f t="array" ref="AK111">INDEX(GMWSCEN!$A$2:$HJ$150,MATCH(1,(GMWSCEN!$HI$2:$HI$150=AK$3)*(GMWSCEN!$HJ$2:$HJ$150=AK$1),0),$B111-1973)</f>
        <v>5.2</v>
      </c>
      <c r="AL111" cm="1">
        <f t="array" ref="AL111">INDEX(GMWSCEN!$A$2:$HJ$150,MATCH(1,(GMWSCEN!$HI$2:$HI$150=AL$3)*(GMWSCEN!$HJ$2:$HJ$150=AL$1),0),$B111-1973)</f>
        <v>2.6190760000000002</v>
      </c>
      <c r="AM111" cm="1">
        <f t="array" ref="AM111">INDEX(GMWSCEN!$A$2:$HJ$150,MATCH(1,(GMWSCEN!$HI$2:$HI$150=AM$3)*(GMWSCEN!$HJ$2:$HJ$150=AM$1),0),$B111-1973)</f>
        <v>467840</v>
      </c>
      <c r="AN111" cm="1">
        <f t="array" ref="AN111">INDEX(GMWSCEN!$A$2:$HJ$150,MATCH(1,(GMWSCEN!$HI$2:$HI$150=AN$3)*(GMWSCEN!$HJ$2:$HJ$150=AN$1),0),$B111-1973)</f>
        <v>3574</v>
      </c>
      <c r="AO111" cm="1">
        <f t="array" ref="AO111">INDEX(GMWSCEN!$A$2:$HJ$150,MATCH(1,(GMWSCEN!$HI$2:$HI$150=AO$3)*(GMWSCEN!$HJ$2:$HJ$150=AO$1),0),$B111-1973)</f>
        <v>7302</v>
      </c>
      <c r="AP111" cm="1">
        <f t="array" ref="AP111">INDEX(GMWSCEN!$A$2:$HJ$150,MATCH(1,(GMWSCEN!$HI$2:$HI$150=AP$3)*(GMWSCEN!$HJ$2:$HJ$150=AP$1),0),$B111-1973)</f>
        <v>129288</v>
      </c>
      <c r="AQ111" cm="1">
        <f t="array" ref="AQ111">INDEX(GMWSCEN!$A$2:$HJ$150,MATCH(1,(GMWSCEN!$HI$2:$HI$150=AQ$3)*(GMWSCEN!$HJ$2:$HJ$150=AQ$1),0),$B111-1973)</f>
        <v>10876</v>
      </c>
      <c r="AR111" cm="1">
        <f t="array" ref="AR111">INDEX(GMWSCEN!$A$2:$HJ$150,MATCH(1,(GMWSCEN!$HI$2:$HI$150=AR$3)*(GMWSCEN!$HJ$2:$HJ$150=AR$1),0),$B111-1973)</f>
        <v>8343</v>
      </c>
      <c r="AS111" cm="1">
        <f t="array" ref="AS111">INDEX(GMWSCEN!$A$2:$HJ$150,MATCH(1,(GMWSCEN!$HI$2:$HI$150=AS$3)*(GMWSCEN!$HJ$2:$HJ$150=AS$1),0),$B111-1973)</f>
        <v>144933</v>
      </c>
      <c r="AT111" cm="1">
        <f t="array" ref="AT111">INDEX(GMWSCEN!$A$2:$HJ$150,MATCH(1,(GMWSCEN!$HI$2:$HI$150=AT$3)*(GMWSCEN!$HJ$2:$HJ$150=AT$1),0),$B111-1973)</f>
        <v>499400</v>
      </c>
      <c r="AU111" cm="1">
        <f t="array" ref="AU111">INDEX(GMWSCEN!$A$2:$HJ$150,MATCH(1,(GMWSCEN!$HI$2:$HI$150=AU$3)*(GMWSCEN!$HJ$2:$HJ$150=AU$1),0),$B111-1973)</f>
        <v>361268</v>
      </c>
      <c r="AV111" cm="1">
        <f t="array" ref="AV111">INDEX(GMWSCEN!$A$2:$HJ$150,MATCH(1,(GMWSCEN!$HI$2:$HI$150=AV$3)*(GMWSCEN!$HJ$2:$HJ$150=AV$1),0),$B111-1973)</f>
        <v>455746.1</v>
      </c>
      <c r="AW111" cm="1">
        <f t="array" ref="AW111">INDEX(GMWSCEN!$A$2:$HJ$150,MATCH(1,(GMWSCEN!$HI$2:$HI$150=AW$3)*(GMWSCEN!$HJ$2:$HJ$150=AW$1),0),$B111-1973)</f>
        <v>77.220420000000004</v>
      </c>
      <c r="AX111" cm="1">
        <f t="array" ref="AX111">INDEX(GMWSCEN!$A$2:$HJ$150,MATCH(1,(GMWSCEN!$HI$2:$HI$150=AX$3)*(GMWSCEN!$HJ$2:$HJ$150=AX$1),0),$B111-1973)</f>
        <v>78.733329999999995</v>
      </c>
      <c r="AY111" cm="1">
        <f t="array" ref="AY111">INDEX(GMWSCEN!$A$2:$HJ$150,MATCH(1,(GMWSCEN!$HI$2:$HI$150=AY$3)*(GMWSCEN!$HJ$2:$HJ$150=AY$1),0),$B111-1973)</f>
        <v>4.5</v>
      </c>
      <c r="AZ111" cm="1">
        <f t="array" ref="AZ111">INDEX(GMWSCEN!$A$2:$HJ$150,MATCH(1,(GMWSCEN!$HI$2:$HI$150=AZ$3)*(GMWSCEN!$HJ$2:$HJ$150=AZ$1),0),$B111-1973)</f>
        <v>45116</v>
      </c>
      <c r="BA111" cm="1">
        <f t="array" ref="BA111">INDEX(GMWSCEN!$A$2:$HJ$150,MATCH(1,(GMWSCEN!$HI$2:$HI$150=BA$3)*(GMWSCEN!$HJ$2:$HJ$150=BA$1),0),$B111-1973)</f>
        <v>103.1</v>
      </c>
      <c r="BB111" cm="1">
        <f t="array" ref="BB111">INDEX(GMWSCEN!$A$2:$HJ$150,MATCH(1,(GMWSCEN!$HI$2:$HI$150=BB$3)*(GMWSCEN!$HJ$2:$HJ$150=BB$1),0),$B111-1973)</f>
        <v>30542</v>
      </c>
      <c r="BC111" cm="1">
        <f t="array" ref="BC111">INDEX(GMWSCEN!$A$2:$HJ$150,MATCH(1,(GMWSCEN!$HI$2:$HI$150=BC$3)*(GMWSCEN!$HJ$2:$HJ$150=BC$1),0),$B111-1973)</f>
        <v>5.2</v>
      </c>
      <c r="BD111" cm="1">
        <f t="array" ref="BD111">INDEX(GMWSCEN!$A$2:$HJ$150,MATCH(1,(GMWSCEN!$HI$2:$HI$150=BD$3)*(GMWSCEN!$HJ$2:$HJ$150=BD$1),0),$B111-1973)</f>
        <v>2.6190760000000002</v>
      </c>
      <c r="BE111" cm="1">
        <f t="array" ref="BE111">INDEX(GMWSCEN!$A$2:$HJ$150,MATCH(1,(GMWSCEN!$HI$2:$HI$150=BE$3)*(GMWSCEN!$HJ$2:$HJ$150=BE$1),0),$B111-1973)</f>
        <v>467840</v>
      </c>
      <c r="BF111" cm="1">
        <f t="array" ref="BF111">INDEX(GMWSCEN!$A$2:$HJ$150,MATCH(1,(GMWSCEN!$HI$2:$HI$150=BF$3)*(GMWSCEN!$HJ$2:$HJ$150=BF$1),0),$B111-1973)</f>
        <v>3574</v>
      </c>
      <c r="BG111" cm="1">
        <f t="array" ref="BG111">INDEX(GMWSCEN!$A$2:$HJ$150,MATCH(1,(GMWSCEN!$HI$2:$HI$150=BG$3)*(GMWSCEN!$HJ$2:$HJ$150=BG$1),0),$B111-1973)</f>
        <v>7302</v>
      </c>
      <c r="BH111" cm="1">
        <f t="array" ref="BH111">INDEX(GMWSCEN!$A$2:$HJ$150,MATCH(1,(GMWSCEN!$HI$2:$HI$150=BH$3)*(GMWSCEN!$HJ$2:$HJ$150=BH$1),0),$B111-1973)</f>
        <v>129288</v>
      </c>
      <c r="BI111" cm="1">
        <f t="array" ref="BI111">INDEX(GMWSCEN!$A$2:$HJ$150,MATCH(1,(GMWSCEN!$HI$2:$HI$150=BI$3)*(GMWSCEN!$HJ$2:$HJ$150=BI$1),0),$B111-1973)</f>
        <v>10876</v>
      </c>
      <c r="BJ111" cm="1">
        <f t="array" ref="BJ111">INDEX(GMWSCEN!$A$2:$HJ$150,MATCH(1,(GMWSCEN!$HI$2:$HI$150=BJ$3)*(GMWSCEN!$HJ$2:$HJ$150=BJ$1),0),$B111-1973)</f>
        <v>8343</v>
      </c>
      <c r="BK111" cm="1">
        <f t="array" ref="BK111">INDEX(GMWSCEN!$A$2:$HJ$150,MATCH(1,(GMWSCEN!$HI$2:$HI$150=BK$3)*(GMWSCEN!$HJ$2:$HJ$150=BK$1),0),$B111-1973)</f>
        <v>144933</v>
      </c>
      <c r="BL111" cm="1">
        <f t="array" ref="BL111">INDEX(GMWSCEN!$A$2:$HJ$150,MATCH(1,(GMWSCEN!$HI$2:$HI$150=BL$3)*(GMWSCEN!$HJ$2:$HJ$150=BL$1),0),$B111-1973)</f>
        <v>499400</v>
      </c>
      <c r="BM111" cm="1">
        <f t="array" ref="BM111">INDEX(GMWSCEN!$A$2:$HJ$150,MATCH(1,(GMWSCEN!$HI$2:$HI$150=BM$3)*(GMWSCEN!$HJ$2:$HJ$150=BM$1),0),$B111-1973)</f>
        <v>361268</v>
      </c>
      <c r="BN111" cm="1">
        <f t="array" ref="BN111">INDEX(GMWSCEN!$A$2:$HJ$150,MATCH(1,(GMWSCEN!$HI$2:$HI$150=BN$3)*(GMWSCEN!$HJ$2:$HJ$150=BN$1),0),$B111-1973)</f>
        <v>455746.1</v>
      </c>
      <c r="BO111" cm="1">
        <f t="array" ref="BO111">INDEX(GMWSCEN!$A$2:$HJ$150,MATCH(1,(GMWSCEN!$HI$2:$HI$150=BO$3)*(GMWSCEN!$HJ$2:$HJ$150=BO$1),0),$B111-1973)</f>
        <v>77.220420000000004</v>
      </c>
      <c r="BP111" cm="1">
        <f t="array" ref="BP111">INDEX(GMWSCEN!$A$2:$HJ$150,MATCH(1,(GMWSCEN!$HI$2:$HI$150=BP$3)*(GMWSCEN!$HJ$2:$HJ$150=BP$1),0),$B111-1973)</f>
        <v>78.733329999999995</v>
      </c>
      <c r="BQ111" cm="1">
        <f t="array" ref="BQ111">INDEX(GMWSCEN!$A$2:$HJ$150,MATCH(1,(GMWSCEN!$HI$2:$HI$150=BQ$3)*(GMWSCEN!$HJ$2:$HJ$150=BQ$1),0),$B111-1973)</f>
        <v>4.5</v>
      </c>
      <c r="BR111" cm="1">
        <f t="array" ref="BR111">INDEX(GMWSCEN!$A$2:$HJ$150,MATCH(1,(GMWSCEN!$HI$2:$HI$150=BR$3)*(GMWSCEN!$HJ$2:$HJ$150=BR$1),0),$B111-1973)</f>
        <v>45116</v>
      </c>
      <c r="BS111" cm="1">
        <f t="array" ref="BS111">INDEX(GMWSCEN!$A$2:$HJ$150,MATCH(1,(GMWSCEN!$HI$2:$HI$150=BS$3)*(GMWSCEN!$HJ$2:$HJ$150=BS$1),0),$B111-1973)</f>
        <v>103.1</v>
      </c>
      <c r="BT111" cm="1">
        <f t="array" ref="BT111">INDEX(GMWSCEN!$A$2:$HJ$150,MATCH(1,(GMWSCEN!$HI$2:$HI$150=BT$3)*(GMWSCEN!$HJ$2:$HJ$150=BT$1),0),$B111-1973)</f>
        <v>30542</v>
      </c>
      <c r="BU111" cm="1">
        <f t="array" ref="BU111">INDEX(GMWSCEN!$A$2:$HJ$150,MATCH(1,(GMWSCEN!$HI$2:$HI$150=BU$3)*(GMWSCEN!$HJ$2:$HJ$150=BU$1),0),$B111-1973)</f>
        <v>5.2</v>
      </c>
      <c r="BV111" cm="1">
        <f t="array" ref="BV111">INDEX(GMWSCEN!$A$2:$HJ$150,MATCH(1,(GMWSCEN!$HI$2:$HI$150=BV$3)*(GMWSCEN!$HJ$2:$HJ$150=BV$1),0),$B111-1973)</f>
        <v>2.6190760000000002</v>
      </c>
      <c r="BY111">
        <f t="shared" si="77"/>
        <v>2005</v>
      </c>
      <c r="BZ111" t="str">
        <f t="shared" ref="BZ111" si="86">BY111&amp;"01"</f>
        <v>200501</v>
      </c>
    </row>
    <row r="112" spans="1:78">
      <c r="B112">
        <f t="shared" si="75"/>
        <v>2085</v>
      </c>
      <c r="C112" cm="1">
        <f t="array" ref="C112">INDEX(GMWSCEN!$A$2:$HJ$150,MATCH(1,(GMWSCEN!$HI$2:$HI$150=C$3)*(GMWSCEN!$HJ$2:$HJ$150=C$1),0),$B112-1973)</f>
        <v>469655</v>
      </c>
      <c r="D112" cm="1">
        <f t="array" ref="D112">INDEX(GMWSCEN!$A$2:$HJ$150,MATCH(1,(GMWSCEN!$HI$2:$HI$150=D$3)*(GMWSCEN!$HJ$2:$HJ$150=D$1),0),$B112-1973)</f>
        <v>13432</v>
      </c>
      <c r="E112" cm="1">
        <f t="array" ref="E112">INDEX(GMWSCEN!$A$2:$HJ$150,MATCH(1,(GMWSCEN!$HI$2:$HI$150=E$3)*(GMWSCEN!$HJ$2:$HJ$150=E$1),0),$B112-1973)</f>
        <v>-9332</v>
      </c>
      <c r="F112" cm="1">
        <f t="array" ref="F112">INDEX(GMWSCEN!$A$2:$HJ$150,MATCH(1,(GMWSCEN!$HI$2:$HI$150=F$3)*(GMWSCEN!$HJ$2:$HJ$150=F$1),0),$B112-1973)</f>
        <v>129229</v>
      </c>
      <c r="G112" cm="1">
        <f t="array" ref="G112">INDEX(GMWSCEN!$A$2:$HJ$150,MATCH(1,(GMWSCEN!$HI$2:$HI$150=G$3)*(GMWSCEN!$HJ$2:$HJ$150=G$1),0),$B112-1973)</f>
        <v>4100</v>
      </c>
      <c r="H112" cm="1">
        <f t="array" ref="H112">INDEX(GMWSCEN!$A$2:$HJ$150,MATCH(1,(GMWSCEN!$HI$2:$HI$150=H$3)*(GMWSCEN!$HJ$2:$HJ$150=H$1),0),$B112-1973)</f>
        <v>8407</v>
      </c>
      <c r="I112" cm="1">
        <f t="array" ref="I112">INDEX(GMWSCEN!$A$2:$HJ$150,MATCH(1,(GMWSCEN!$HI$2:$HI$150=I$3)*(GMWSCEN!$HJ$2:$HJ$150=I$1),0),$B112-1973)</f>
        <v>128304</v>
      </c>
      <c r="J112" cm="1">
        <f t="array" ref="J112">INDEX(GMWSCEN!$A$2:$HJ$150,MATCH(1,(GMWSCEN!$HI$2:$HI$150=J$3)*(GMWSCEN!$HJ$2:$HJ$150=J$1),0),$B112-1973)</f>
        <v>520000</v>
      </c>
      <c r="K112" cm="1">
        <f t="array" ref="K112">INDEX(GMWSCEN!$A$2:$HJ$150,MATCH(1,(GMWSCEN!$HI$2:$HI$150=K$3)*(GMWSCEN!$HJ$2:$HJ$150=K$1),0),$B112-1973)</f>
        <v>367040</v>
      </c>
      <c r="L112" cm="1">
        <f t="array" ref="L112">INDEX(GMWSCEN!$A$2:$HJ$150,MATCH(1,(GMWSCEN!$HI$2:$HI$150=L$3)*(GMWSCEN!$HJ$2:$HJ$150=L$1),0),$B112-1973)</f>
        <v>458481.7</v>
      </c>
      <c r="M112" cm="1">
        <f t="array" ref="M112">INDEX(GMWSCEN!$A$2:$HJ$150,MATCH(1,(GMWSCEN!$HI$2:$HI$150=M$3)*(GMWSCEN!$HJ$2:$HJ$150=M$1),0),$B112-1973)</f>
        <v>78.150989999999993</v>
      </c>
      <c r="N112" cm="1">
        <f t="array" ref="N112">INDEX(GMWSCEN!$A$2:$HJ$150,MATCH(1,(GMWSCEN!$HI$2:$HI$150=N$3)*(GMWSCEN!$HJ$2:$HJ$150=N$1),0),$B112-1973)</f>
        <v>79.8</v>
      </c>
      <c r="O112" cm="1">
        <f t="array" ref="O112">INDEX(GMWSCEN!$A$2:$HJ$150,MATCH(1,(GMWSCEN!$HI$2:$HI$150=O$3)*(GMWSCEN!$HJ$2:$HJ$150=O$1),0),$B112-1973)</f>
        <v>4.5</v>
      </c>
      <c r="P112" cm="1">
        <f t="array" ref="P112">INDEX(GMWSCEN!$A$2:$HJ$150,MATCH(1,(GMWSCEN!$HI$2:$HI$150=P$3)*(GMWSCEN!$HJ$2:$HJ$150=P$1),0),$B112-1973)</f>
        <v>46736</v>
      </c>
      <c r="Q112" cm="1">
        <f t="array" ref="Q112">INDEX(GMWSCEN!$A$2:$HJ$150,MATCH(1,(GMWSCEN!$HI$2:$HI$150=Q$3)*(GMWSCEN!$HJ$2:$HJ$150=Q$1),0),$B112-1973)</f>
        <v>104.9</v>
      </c>
      <c r="R112" cm="1">
        <f t="array" ref="R112">INDEX(GMWSCEN!$A$2:$HJ$150,MATCH(1,(GMWSCEN!$HI$2:$HI$150=R$3)*(GMWSCEN!$HJ$2:$HJ$150=R$1),0),$B112-1973)</f>
        <v>30695</v>
      </c>
      <c r="S112" cm="1">
        <f t="array" ref="S112">INDEX(GMWSCEN!$A$2:$HJ$150,MATCH(1,(GMWSCEN!$HI$2:$HI$150=S$3)*(GMWSCEN!$HJ$2:$HJ$150=S$1),0),$B112-1973)</f>
        <v>5.5</v>
      </c>
      <c r="T112" cm="1">
        <f t="array" ref="T112">INDEX(GMWSCEN!$A$2:$HJ$150,MATCH(1,(GMWSCEN!$HI$2:$HI$150=T$3)*(GMWSCEN!$HJ$2:$HJ$150=T$1),0),$B112-1973)</f>
        <v>2.4077419999999998</v>
      </c>
      <c r="U112" cm="1">
        <f t="array" ref="U112">INDEX(GMWSCEN!$A$2:$HJ$150,MATCH(1,(GMWSCEN!$HI$2:$HI$150=U$3)*(GMWSCEN!$HJ$2:$HJ$150=U$1),0),$B112-1973)</f>
        <v>469655</v>
      </c>
      <c r="V112" cm="1">
        <f t="array" ref="V112">INDEX(GMWSCEN!$A$2:$HJ$150,MATCH(1,(GMWSCEN!$HI$2:$HI$150=V$3)*(GMWSCEN!$HJ$2:$HJ$150=V$1),0),$B112-1973)</f>
        <v>13432</v>
      </c>
      <c r="W112" cm="1">
        <f t="array" ref="W112">INDEX(GMWSCEN!$A$2:$HJ$150,MATCH(1,(GMWSCEN!$HI$2:$HI$150=W$3)*(GMWSCEN!$HJ$2:$HJ$150=W$1),0),$B112-1973)</f>
        <v>-9332</v>
      </c>
      <c r="X112" cm="1">
        <f t="array" ref="X112">INDEX(GMWSCEN!$A$2:$HJ$150,MATCH(1,(GMWSCEN!$HI$2:$HI$150=X$3)*(GMWSCEN!$HJ$2:$HJ$150=X$1),0),$B112-1973)</f>
        <v>129229</v>
      </c>
      <c r="Y112" cm="1">
        <f t="array" ref="Y112">INDEX(GMWSCEN!$A$2:$HJ$150,MATCH(1,(GMWSCEN!$HI$2:$HI$150=Y$3)*(GMWSCEN!$HJ$2:$HJ$150=Y$1),0),$B112-1973)</f>
        <v>4100</v>
      </c>
      <c r="Z112" cm="1">
        <f t="array" ref="Z112">INDEX(GMWSCEN!$A$2:$HJ$150,MATCH(1,(GMWSCEN!$HI$2:$HI$150=Z$3)*(GMWSCEN!$HJ$2:$HJ$150=Z$1),0),$B112-1973)</f>
        <v>8407</v>
      </c>
      <c r="AA112" cm="1">
        <f t="array" ref="AA112">INDEX(GMWSCEN!$A$2:$HJ$150,MATCH(1,(GMWSCEN!$HI$2:$HI$150=AA$3)*(GMWSCEN!$HJ$2:$HJ$150=AA$1),0),$B112-1973)</f>
        <v>128304</v>
      </c>
      <c r="AB112" cm="1">
        <f t="array" ref="AB112">INDEX(GMWSCEN!$A$2:$HJ$150,MATCH(1,(GMWSCEN!$HI$2:$HI$150=AB$3)*(GMWSCEN!$HJ$2:$HJ$150=AB$1),0),$B112-1973)</f>
        <v>520000</v>
      </c>
      <c r="AC112" cm="1">
        <f t="array" ref="AC112">INDEX(GMWSCEN!$A$2:$HJ$150,MATCH(1,(GMWSCEN!$HI$2:$HI$150=AC$3)*(GMWSCEN!$HJ$2:$HJ$150=AC$1),0),$B112-1973)</f>
        <v>367040</v>
      </c>
      <c r="AD112" cm="1">
        <f t="array" ref="AD112">INDEX(GMWSCEN!$A$2:$HJ$150,MATCH(1,(GMWSCEN!$HI$2:$HI$150=AD$3)*(GMWSCEN!$HJ$2:$HJ$150=AD$1),0),$B112-1973)</f>
        <v>458481.7</v>
      </c>
      <c r="AE112" cm="1">
        <f t="array" ref="AE112">INDEX(GMWSCEN!$A$2:$HJ$150,MATCH(1,(GMWSCEN!$HI$2:$HI$150=AE$3)*(GMWSCEN!$HJ$2:$HJ$150=AE$1),0),$B112-1973)</f>
        <v>78.150989999999993</v>
      </c>
      <c r="AF112" cm="1">
        <f t="array" ref="AF112">INDEX(GMWSCEN!$A$2:$HJ$150,MATCH(1,(GMWSCEN!$HI$2:$HI$150=AF$3)*(GMWSCEN!$HJ$2:$HJ$150=AF$1),0),$B112-1973)</f>
        <v>79.8</v>
      </c>
      <c r="AG112" cm="1">
        <f t="array" ref="AG112">INDEX(GMWSCEN!$A$2:$HJ$150,MATCH(1,(GMWSCEN!$HI$2:$HI$150=AG$3)*(GMWSCEN!$HJ$2:$HJ$150=AG$1),0),$B112-1973)</f>
        <v>4.5</v>
      </c>
      <c r="AH112" cm="1">
        <f t="array" ref="AH112">INDEX(GMWSCEN!$A$2:$HJ$150,MATCH(1,(GMWSCEN!$HI$2:$HI$150=AH$3)*(GMWSCEN!$HJ$2:$HJ$150=AH$1),0),$B112-1973)</f>
        <v>46736</v>
      </c>
      <c r="AI112" cm="1">
        <f t="array" ref="AI112">INDEX(GMWSCEN!$A$2:$HJ$150,MATCH(1,(GMWSCEN!$HI$2:$HI$150=AI$3)*(GMWSCEN!$HJ$2:$HJ$150=AI$1),0),$B112-1973)</f>
        <v>104.9</v>
      </c>
      <c r="AJ112" cm="1">
        <f t="array" ref="AJ112">INDEX(GMWSCEN!$A$2:$HJ$150,MATCH(1,(GMWSCEN!$HI$2:$HI$150=AJ$3)*(GMWSCEN!$HJ$2:$HJ$150=AJ$1),0),$B112-1973)</f>
        <v>30695</v>
      </c>
      <c r="AK112" cm="1">
        <f t="array" ref="AK112">INDEX(GMWSCEN!$A$2:$HJ$150,MATCH(1,(GMWSCEN!$HI$2:$HI$150=AK$3)*(GMWSCEN!$HJ$2:$HJ$150=AK$1),0),$B112-1973)</f>
        <v>5.5</v>
      </c>
      <c r="AL112" cm="1">
        <f t="array" ref="AL112">INDEX(GMWSCEN!$A$2:$HJ$150,MATCH(1,(GMWSCEN!$HI$2:$HI$150=AL$3)*(GMWSCEN!$HJ$2:$HJ$150=AL$1),0),$B112-1973)</f>
        <v>2.4077419999999998</v>
      </c>
      <c r="AM112" cm="1">
        <f t="array" ref="AM112">INDEX(GMWSCEN!$A$2:$HJ$150,MATCH(1,(GMWSCEN!$HI$2:$HI$150=AM$3)*(GMWSCEN!$HJ$2:$HJ$150=AM$1),0),$B112-1973)</f>
        <v>469655</v>
      </c>
      <c r="AN112" cm="1">
        <f t="array" ref="AN112">INDEX(GMWSCEN!$A$2:$HJ$150,MATCH(1,(GMWSCEN!$HI$2:$HI$150=AN$3)*(GMWSCEN!$HJ$2:$HJ$150=AN$1),0),$B112-1973)</f>
        <v>13432</v>
      </c>
      <c r="AO112" cm="1">
        <f t="array" ref="AO112">INDEX(GMWSCEN!$A$2:$HJ$150,MATCH(1,(GMWSCEN!$HI$2:$HI$150=AO$3)*(GMWSCEN!$HJ$2:$HJ$150=AO$1),0),$B112-1973)</f>
        <v>-9332</v>
      </c>
      <c r="AP112" cm="1">
        <f t="array" ref="AP112">INDEX(GMWSCEN!$A$2:$HJ$150,MATCH(1,(GMWSCEN!$HI$2:$HI$150=AP$3)*(GMWSCEN!$HJ$2:$HJ$150=AP$1),0),$B112-1973)</f>
        <v>129229</v>
      </c>
      <c r="AQ112" cm="1">
        <f t="array" ref="AQ112">INDEX(GMWSCEN!$A$2:$HJ$150,MATCH(1,(GMWSCEN!$HI$2:$HI$150=AQ$3)*(GMWSCEN!$HJ$2:$HJ$150=AQ$1),0),$B112-1973)</f>
        <v>4100</v>
      </c>
      <c r="AR112" cm="1">
        <f t="array" ref="AR112">INDEX(GMWSCEN!$A$2:$HJ$150,MATCH(1,(GMWSCEN!$HI$2:$HI$150=AR$3)*(GMWSCEN!$HJ$2:$HJ$150=AR$1),0),$B112-1973)</f>
        <v>8407</v>
      </c>
      <c r="AS112" cm="1">
        <f t="array" ref="AS112">INDEX(GMWSCEN!$A$2:$HJ$150,MATCH(1,(GMWSCEN!$HI$2:$HI$150=AS$3)*(GMWSCEN!$HJ$2:$HJ$150=AS$1),0),$B112-1973)</f>
        <v>128304</v>
      </c>
      <c r="AT112" cm="1">
        <f t="array" ref="AT112">INDEX(GMWSCEN!$A$2:$HJ$150,MATCH(1,(GMWSCEN!$HI$2:$HI$150=AT$3)*(GMWSCEN!$HJ$2:$HJ$150=AT$1),0),$B112-1973)</f>
        <v>520000</v>
      </c>
      <c r="AU112" cm="1">
        <f t="array" ref="AU112">INDEX(GMWSCEN!$A$2:$HJ$150,MATCH(1,(GMWSCEN!$HI$2:$HI$150=AU$3)*(GMWSCEN!$HJ$2:$HJ$150=AU$1),0),$B112-1973)</f>
        <v>367040</v>
      </c>
      <c r="AV112" cm="1">
        <f t="array" ref="AV112">INDEX(GMWSCEN!$A$2:$HJ$150,MATCH(1,(GMWSCEN!$HI$2:$HI$150=AV$3)*(GMWSCEN!$HJ$2:$HJ$150=AV$1),0),$B112-1973)</f>
        <v>458481.7</v>
      </c>
      <c r="AW112" cm="1">
        <f t="array" ref="AW112">INDEX(GMWSCEN!$A$2:$HJ$150,MATCH(1,(GMWSCEN!$HI$2:$HI$150=AW$3)*(GMWSCEN!$HJ$2:$HJ$150=AW$1),0),$B112-1973)</f>
        <v>78.150989999999993</v>
      </c>
      <c r="AX112" cm="1">
        <f t="array" ref="AX112">INDEX(GMWSCEN!$A$2:$HJ$150,MATCH(1,(GMWSCEN!$HI$2:$HI$150=AX$3)*(GMWSCEN!$HJ$2:$HJ$150=AX$1),0),$B112-1973)</f>
        <v>79.8</v>
      </c>
      <c r="AY112" cm="1">
        <f t="array" ref="AY112">INDEX(GMWSCEN!$A$2:$HJ$150,MATCH(1,(GMWSCEN!$HI$2:$HI$150=AY$3)*(GMWSCEN!$HJ$2:$HJ$150=AY$1),0),$B112-1973)</f>
        <v>4.5</v>
      </c>
      <c r="AZ112" cm="1">
        <f t="array" ref="AZ112">INDEX(GMWSCEN!$A$2:$HJ$150,MATCH(1,(GMWSCEN!$HI$2:$HI$150=AZ$3)*(GMWSCEN!$HJ$2:$HJ$150=AZ$1),0),$B112-1973)</f>
        <v>46736</v>
      </c>
      <c r="BA112" cm="1">
        <f t="array" ref="BA112">INDEX(GMWSCEN!$A$2:$HJ$150,MATCH(1,(GMWSCEN!$HI$2:$HI$150=BA$3)*(GMWSCEN!$HJ$2:$HJ$150=BA$1),0),$B112-1973)</f>
        <v>104.9</v>
      </c>
      <c r="BB112" cm="1">
        <f t="array" ref="BB112">INDEX(GMWSCEN!$A$2:$HJ$150,MATCH(1,(GMWSCEN!$HI$2:$HI$150=BB$3)*(GMWSCEN!$HJ$2:$HJ$150=BB$1),0),$B112-1973)</f>
        <v>30695</v>
      </c>
      <c r="BC112" cm="1">
        <f t="array" ref="BC112">INDEX(GMWSCEN!$A$2:$HJ$150,MATCH(1,(GMWSCEN!$HI$2:$HI$150=BC$3)*(GMWSCEN!$HJ$2:$HJ$150=BC$1),0),$B112-1973)</f>
        <v>5.5</v>
      </c>
      <c r="BD112" cm="1">
        <f t="array" ref="BD112">INDEX(GMWSCEN!$A$2:$HJ$150,MATCH(1,(GMWSCEN!$HI$2:$HI$150=BD$3)*(GMWSCEN!$HJ$2:$HJ$150=BD$1),0),$B112-1973)</f>
        <v>2.4077419999999998</v>
      </c>
      <c r="BE112" cm="1">
        <f t="array" ref="BE112">INDEX(GMWSCEN!$A$2:$HJ$150,MATCH(1,(GMWSCEN!$HI$2:$HI$150=BE$3)*(GMWSCEN!$HJ$2:$HJ$150=BE$1),0),$B112-1973)</f>
        <v>469655</v>
      </c>
      <c r="BF112" cm="1">
        <f t="array" ref="BF112">INDEX(GMWSCEN!$A$2:$HJ$150,MATCH(1,(GMWSCEN!$HI$2:$HI$150=BF$3)*(GMWSCEN!$HJ$2:$HJ$150=BF$1),0),$B112-1973)</f>
        <v>13432</v>
      </c>
      <c r="BG112" cm="1">
        <f t="array" ref="BG112">INDEX(GMWSCEN!$A$2:$HJ$150,MATCH(1,(GMWSCEN!$HI$2:$HI$150=BG$3)*(GMWSCEN!$HJ$2:$HJ$150=BG$1),0),$B112-1973)</f>
        <v>-9332</v>
      </c>
      <c r="BH112" cm="1">
        <f t="array" ref="BH112">INDEX(GMWSCEN!$A$2:$HJ$150,MATCH(1,(GMWSCEN!$HI$2:$HI$150=BH$3)*(GMWSCEN!$HJ$2:$HJ$150=BH$1),0),$B112-1973)</f>
        <v>129229</v>
      </c>
      <c r="BI112" cm="1">
        <f t="array" ref="BI112">INDEX(GMWSCEN!$A$2:$HJ$150,MATCH(1,(GMWSCEN!$HI$2:$HI$150=BI$3)*(GMWSCEN!$HJ$2:$HJ$150=BI$1),0),$B112-1973)</f>
        <v>4100</v>
      </c>
      <c r="BJ112" cm="1">
        <f t="array" ref="BJ112">INDEX(GMWSCEN!$A$2:$HJ$150,MATCH(1,(GMWSCEN!$HI$2:$HI$150=BJ$3)*(GMWSCEN!$HJ$2:$HJ$150=BJ$1),0),$B112-1973)</f>
        <v>8407</v>
      </c>
      <c r="BK112" cm="1">
        <f t="array" ref="BK112">INDEX(GMWSCEN!$A$2:$HJ$150,MATCH(1,(GMWSCEN!$HI$2:$HI$150=BK$3)*(GMWSCEN!$HJ$2:$HJ$150=BK$1),0),$B112-1973)</f>
        <v>128304</v>
      </c>
      <c r="BL112" cm="1">
        <f t="array" ref="BL112">INDEX(GMWSCEN!$A$2:$HJ$150,MATCH(1,(GMWSCEN!$HI$2:$HI$150=BL$3)*(GMWSCEN!$HJ$2:$HJ$150=BL$1),0),$B112-1973)</f>
        <v>520000</v>
      </c>
      <c r="BM112" cm="1">
        <f t="array" ref="BM112">INDEX(GMWSCEN!$A$2:$HJ$150,MATCH(1,(GMWSCEN!$HI$2:$HI$150=BM$3)*(GMWSCEN!$HJ$2:$HJ$150=BM$1),0),$B112-1973)</f>
        <v>367040</v>
      </c>
      <c r="BN112" cm="1">
        <f t="array" ref="BN112">INDEX(GMWSCEN!$A$2:$HJ$150,MATCH(1,(GMWSCEN!$HI$2:$HI$150=BN$3)*(GMWSCEN!$HJ$2:$HJ$150=BN$1),0),$B112-1973)</f>
        <v>458481.7</v>
      </c>
      <c r="BO112" cm="1">
        <f t="array" ref="BO112">INDEX(GMWSCEN!$A$2:$HJ$150,MATCH(1,(GMWSCEN!$HI$2:$HI$150=BO$3)*(GMWSCEN!$HJ$2:$HJ$150=BO$1),0),$B112-1973)</f>
        <v>78.150989999999993</v>
      </c>
      <c r="BP112" cm="1">
        <f t="array" ref="BP112">INDEX(GMWSCEN!$A$2:$HJ$150,MATCH(1,(GMWSCEN!$HI$2:$HI$150=BP$3)*(GMWSCEN!$HJ$2:$HJ$150=BP$1),0),$B112-1973)</f>
        <v>79.8</v>
      </c>
      <c r="BQ112" cm="1">
        <f t="array" ref="BQ112">INDEX(GMWSCEN!$A$2:$HJ$150,MATCH(1,(GMWSCEN!$HI$2:$HI$150=BQ$3)*(GMWSCEN!$HJ$2:$HJ$150=BQ$1),0),$B112-1973)</f>
        <v>4.5</v>
      </c>
      <c r="BR112" cm="1">
        <f t="array" ref="BR112">INDEX(GMWSCEN!$A$2:$HJ$150,MATCH(1,(GMWSCEN!$HI$2:$HI$150=BR$3)*(GMWSCEN!$HJ$2:$HJ$150=BR$1),0),$B112-1973)</f>
        <v>46736</v>
      </c>
      <c r="BS112" cm="1">
        <f t="array" ref="BS112">INDEX(GMWSCEN!$A$2:$HJ$150,MATCH(1,(GMWSCEN!$HI$2:$HI$150=BS$3)*(GMWSCEN!$HJ$2:$HJ$150=BS$1),0),$B112-1973)</f>
        <v>104.9</v>
      </c>
      <c r="BT112" cm="1">
        <f t="array" ref="BT112">INDEX(GMWSCEN!$A$2:$HJ$150,MATCH(1,(GMWSCEN!$HI$2:$HI$150=BT$3)*(GMWSCEN!$HJ$2:$HJ$150=BT$1),0),$B112-1973)</f>
        <v>30695</v>
      </c>
      <c r="BU112" cm="1">
        <f t="array" ref="BU112">INDEX(GMWSCEN!$A$2:$HJ$150,MATCH(1,(GMWSCEN!$HI$2:$HI$150=BU$3)*(GMWSCEN!$HJ$2:$HJ$150=BU$1),0),$B112-1973)</f>
        <v>5.5</v>
      </c>
      <c r="BV112" cm="1">
        <f t="array" ref="BV112">INDEX(GMWSCEN!$A$2:$HJ$150,MATCH(1,(GMWSCEN!$HI$2:$HI$150=BV$3)*(GMWSCEN!$HJ$2:$HJ$150=BV$1),0),$B112-1973)</f>
        <v>2.4077419999999998</v>
      </c>
      <c r="BY112">
        <f t="shared" si="77"/>
        <v>2006</v>
      </c>
    </row>
    <row r="113" spans="1:78">
      <c r="B113">
        <f t="shared" si="75"/>
        <v>2086</v>
      </c>
      <c r="C113" cm="1">
        <f t="array" ref="C113">INDEX(GMWSCEN!$A$2:$HJ$150,MATCH(1,(GMWSCEN!$HI$2:$HI$150=C$3)*(GMWSCEN!$HJ$2:$HJ$150=C$1),0),$B113-1973)</f>
        <v>470918</v>
      </c>
      <c r="D113" cm="1">
        <f t="array" ref="D113">INDEX(GMWSCEN!$A$2:$HJ$150,MATCH(1,(GMWSCEN!$HI$2:$HI$150=D$3)*(GMWSCEN!$HJ$2:$HJ$150=D$1),0),$B113-1973)</f>
        <v>11758</v>
      </c>
      <c r="E113" cm="1">
        <f t="array" ref="E113">INDEX(GMWSCEN!$A$2:$HJ$150,MATCH(1,(GMWSCEN!$HI$2:$HI$150=E$3)*(GMWSCEN!$HJ$2:$HJ$150=E$1),0),$B113-1973)</f>
        <v>-6652</v>
      </c>
      <c r="F113" cm="1">
        <f t="array" ref="F113">INDEX(GMWSCEN!$A$2:$HJ$150,MATCH(1,(GMWSCEN!$HI$2:$HI$150=F$3)*(GMWSCEN!$HJ$2:$HJ$150=F$1),0),$B113-1973)</f>
        <v>134375</v>
      </c>
      <c r="G113" cm="1">
        <f t="array" ref="G113">INDEX(GMWSCEN!$A$2:$HJ$150,MATCH(1,(GMWSCEN!$HI$2:$HI$150=G$3)*(GMWSCEN!$HJ$2:$HJ$150=G$1),0),$B113-1973)</f>
        <v>5106</v>
      </c>
      <c r="H113" cm="1">
        <f t="array" ref="H113">INDEX(GMWSCEN!$A$2:$HJ$150,MATCH(1,(GMWSCEN!$HI$2:$HI$150=H$3)*(GMWSCEN!$HJ$2:$HJ$150=H$1),0),$B113-1973)</f>
        <v>8481</v>
      </c>
      <c r="I113" cm="1">
        <f t="array" ref="I113">INDEX(GMWSCEN!$A$2:$HJ$150,MATCH(1,(GMWSCEN!$HI$2:$HI$150=I$3)*(GMWSCEN!$HJ$2:$HJ$150=I$1),0),$B113-1973)</f>
        <v>136204</v>
      </c>
      <c r="J113" cm="1">
        <f t="array" ref="J113">INDEX(GMWSCEN!$A$2:$HJ$150,MATCH(1,(GMWSCEN!$HI$2:$HI$150=J$3)*(GMWSCEN!$HJ$2:$HJ$150=J$1),0),$B113-1973)</f>
        <v>524600</v>
      </c>
      <c r="K113" cm="1">
        <f t="array" ref="K113">INDEX(GMWSCEN!$A$2:$HJ$150,MATCH(1,(GMWSCEN!$HI$2:$HI$150=K$3)*(GMWSCEN!$HJ$2:$HJ$150=K$1),0),$B113-1973)</f>
        <v>370883</v>
      </c>
      <c r="L113" cm="1">
        <f t="array" ref="L113">INDEX(GMWSCEN!$A$2:$HJ$150,MATCH(1,(GMWSCEN!$HI$2:$HI$150=L$3)*(GMWSCEN!$HJ$2:$HJ$150=L$1),0),$B113-1973)</f>
        <v>461565.5</v>
      </c>
      <c r="M113" cm="1">
        <f t="array" ref="M113">INDEX(GMWSCEN!$A$2:$HJ$150,MATCH(1,(GMWSCEN!$HI$2:$HI$150=M$3)*(GMWSCEN!$HJ$2:$HJ$150=M$1),0),$B113-1973)</f>
        <v>78.757450000000006</v>
      </c>
      <c r="N113" cm="1">
        <f t="array" ref="N113">INDEX(GMWSCEN!$A$2:$HJ$150,MATCH(1,(GMWSCEN!$HI$2:$HI$150=N$3)*(GMWSCEN!$HJ$2:$HJ$150=N$1),0),$B113-1973)</f>
        <v>80.3</v>
      </c>
      <c r="O113" cm="1">
        <f t="array" ref="O113">INDEX(GMWSCEN!$A$2:$HJ$150,MATCH(1,(GMWSCEN!$HI$2:$HI$150=O$3)*(GMWSCEN!$HJ$2:$HJ$150=O$1),0),$B113-1973)</f>
        <v>4.75</v>
      </c>
      <c r="P113" cm="1">
        <f t="array" ref="P113">INDEX(GMWSCEN!$A$2:$HJ$150,MATCH(1,(GMWSCEN!$HI$2:$HI$150=P$3)*(GMWSCEN!$HJ$2:$HJ$150=P$1),0),$B113-1973)</f>
        <v>47131</v>
      </c>
      <c r="Q113" cm="1">
        <f t="array" ref="Q113">INDEX(GMWSCEN!$A$2:$HJ$150,MATCH(1,(GMWSCEN!$HI$2:$HI$150=Q$3)*(GMWSCEN!$HJ$2:$HJ$150=Q$1),0),$B113-1973)</f>
        <v>105.2</v>
      </c>
      <c r="R113" cm="1">
        <f t="array" ref="R113">INDEX(GMWSCEN!$A$2:$HJ$150,MATCH(1,(GMWSCEN!$HI$2:$HI$150=R$3)*(GMWSCEN!$HJ$2:$HJ$150=R$1),0),$B113-1973)</f>
        <v>30690</v>
      </c>
      <c r="S113" cm="1">
        <f t="array" ref="S113">INDEX(GMWSCEN!$A$2:$HJ$150,MATCH(1,(GMWSCEN!$HI$2:$HI$150=S$3)*(GMWSCEN!$HJ$2:$HJ$150=S$1),0),$B113-1973)</f>
        <v>5.5</v>
      </c>
      <c r="T113" cm="1">
        <f t="array" ref="T113">INDEX(GMWSCEN!$A$2:$HJ$150,MATCH(1,(GMWSCEN!$HI$2:$HI$150=T$3)*(GMWSCEN!$HJ$2:$HJ$150=T$1),0),$B113-1973)</f>
        <v>2.0059589999999998</v>
      </c>
      <c r="U113" cm="1">
        <f t="array" ref="U113">INDEX(GMWSCEN!$A$2:$HJ$150,MATCH(1,(GMWSCEN!$HI$2:$HI$150=U$3)*(GMWSCEN!$HJ$2:$HJ$150=U$1),0),$B113-1973)</f>
        <v>470918</v>
      </c>
      <c r="V113" cm="1">
        <f t="array" ref="V113">INDEX(GMWSCEN!$A$2:$HJ$150,MATCH(1,(GMWSCEN!$HI$2:$HI$150=V$3)*(GMWSCEN!$HJ$2:$HJ$150=V$1),0),$B113-1973)</f>
        <v>11758</v>
      </c>
      <c r="W113" cm="1">
        <f t="array" ref="W113">INDEX(GMWSCEN!$A$2:$HJ$150,MATCH(1,(GMWSCEN!$HI$2:$HI$150=W$3)*(GMWSCEN!$HJ$2:$HJ$150=W$1),0),$B113-1973)</f>
        <v>-6652</v>
      </c>
      <c r="X113" cm="1">
        <f t="array" ref="X113">INDEX(GMWSCEN!$A$2:$HJ$150,MATCH(1,(GMWSCEN!$HI$2:$HI$150=X$3)*(GMWSCEN!$HJ$2:$HJ$150=X$1),0),$B113-1973)</f>
        <v>134375</v>
      </c>
      <c r="Y113" cm="1">
        <f t="array" ref="Y113">INDEX(GMWSCEN!$A$2:$HJ$150,MATCH(1,(GMWSCEN!$HI$2:$HI$150=Y$3)*(GMWSCEN!$HJ$2:$HJ$150=Y$1),0),$B113-1973)</f>
        <v>5106</v>
      </c>
      <c r="Z113" cm="1">
        <f t="array" ref="Z113">INDEX(GMWSCEN!$A$2:$HJ$150,MATCH(1,(GMWSCEN!$HI$2:$HI$150=Z$3)*(GMWSCEN!$HJ$2:$HJ$150=Z$1),0),$B113-1973)</f>
        <v>8481</v>
      </c>
      <c r="AA113" cm="1">
        <f t="array" ref="AA113">INDEX(GMWSCEN!$A$2:$HJ$150,MATCH(1,(GMWSCEN!$HI$2:$HI$150=AA$3)*(GMWSCEN!$HJ$2:$HJ$150=AA$1),0),$B113-1973)</f>
        <v>136204</v>
      </c>
      <c r="AB113" cm="1">
        <f t="array" ref="AB113">INDEX(GMWSCEN!$A$2:$HJ$150,MATCH(1,(GMWSCEN!$HI$2:$HI$150=AB$3)*(GMWSCEN!$HJ$2:$HJ$150=AB$1),0),$B113-1973)</f>
        <v>524600</v>
      </c>
      <c r="AC113" cm="1">
        <f t="array" ref="AC113">INDEX(GMWSCEN!$A$2:$HJ$150,MATCH(1,(GMWSCEN!$HI$2:$HI$150=AC$3)*(GMWSCEN!$HJ$2:$HJ$150=AC$1),0),$B113-1973)</f>
        <v>370883</v>
      </c>
      <c r="AD113" cm="1">
        <f t="array" ref="AD113">INDEX(GMWSCEN!$A$2:$HJ$150,MATCH(1,(GMWSCEN!$HI$2:$HI$150=AD$3)*(GMWSCEN!$HJ$2:$HJ$150=AD$1),0),$B113-1973)</f>
        <v>461565.5</v>
      </c>
      <c r="AE113" cm="1">
        <f t="array" ref="AE113">INDEX(GMWSCEN!$A$2:$HJ$150,MATCH(1,(GMWSCEN!$HI$2:$HI$150=AE$3)*(GMWSCEN!$HJ$2:$HJ$150=AE$1),0),$B113-1973)</f>
        <v>78.757450000000006</v>
      </c>
      <c r="AF113" cm="1">
        <f t="array" ref="AF113">INDEX(GMWSCEN!$A$2:$HJ$150,MATCH(1,(GMWSCEN!$HI$2:$HI$150=AF$3)*(GMWSCEN!$HJ$2:$HJ$150=AF$1),0),$B113-1973)</f>
        <v>80.3</v>
      </c>
      <c r="AG113" cm="1">
        <f t="array" ref="AG113">INDEX(GMWSCEN!$A$2:$HJ$150,MATCH(1,(GMWSCEN!$HI$2:$HI$150=AG$3)*(GMWSCEN!$HJ$2:$HJ$150=AG$1),0),$B113-1973)</f>
        <v>4.75</v>
      </c>
      <c r="AH113" cm="1">
        <f t="array" ref="AH113">INDEX(GMWSCEN!$A$2:$HJ$150,MATCH(1,(GMWSCEN!$HI$2:$HI$150=AH$3)*(GMWSCEN!$HJ$2:$HJ$150=AH$1),0),$B113-1973)</f>
        <v>47131</v>
      </c>
      <c r="AI113" cm="1">
        <f t="array" ref="AI113">INDEX(GMWSCEN!$A$2:$HJ$150,MATCH(1,(GMWSCEN!$HI$2:$HI$150=AI$3)*(GMWSCEN!$HJ$2:$HJ$150=AI$1),0),$B113-1973)</f>
        <v>105.2</v>
      </c>
      <c r="AJ113" cm="1">
        <f t="array" ref="AJ113">INDEX(GMWSCEN!$A$2:$HJ$150,MATCH(1,(GMWSCEN!$HI$2:$HI$150=AJ$3)*(GMWSCEN!$HJ$2:$HJ$150=AJ$1),0),$B113-1973)</f>
        <v>30690</v>
      </c>
      <c r="AK113" cm="1">
        <f t="array" ref="AK113">INDEX(GMWSCEN!$A$2:$HJ$150,MATCH(1,(GMWSCEN!$HI$2:$HI$150=AK$3)*(GMWSCEN!$HJ$2:$HJ$150=AK$1),0),$B113-1973)</f>
        <v>5.5</v>
      </c>
      <c r="AL113" cm="1">
        <f t="array" ref="AL113">INDEX(GMWSCEN!$A$2:$HJ$150,MATCH(1,(GMWSCEN!$HI$2:$HI$150=AL$3)*(GMWSCEN!$HJ$2:$HJ$150=AL$1),0),$B113-1973)</f>
        <v>2.0059589999999998</v>
      </c>
      <c r="AM113" cm="1">
        <f t="array" ref="AM113">INDEX(GMWSCEN!$A$2:$HJ$150,MATCH(1,(GMWSCEN!$HI$2:$HI$150=AM$3)*(GMWSCEN!$HJ$2:$HJ$150=AM$1),0),$B113-1973)</f>
        <v>470918</v>
      </c>
      <c r="AN113" cm="1">
        <f t="array" ref="AN113">INDEX(GMWSCEN!$A$2:$HJ$150,MATCH(1,(GMWSCEN!$HI$2:$HI$150=AN$3)*(GMWSCEN!$HJ$2:$HJ$150=AN$1),0),$B113-1973)</f>
        <v>11758</v>
      </c>
      <c r="AO113" cm="1">
        <f t="array" ref="AO113">INDEX(GMWSCEN!$A$2:$HJ$150,MATCH(1,(GMWSCEN!$HI$2:$HI$150=AO$3)*(GMWSCEN!$HJ$2:$HJ$150=AO$1),0),$B113-1973)</f>
        <v>-6652</v>
      </c>
      <c r="AP113" cm="1">
        <f t="array" ref="AP113">INDEX(GMWSCEN!$A$2:$HJ$150,MATCH(1,(GMWSCEN!$HI$2:$HI$150=AP$3)*(GMWSCEN!$HJ$2:$HJ$150=AP$1),0),$B113-1973)</f>
        <v>134375</v>
      </c>
      <c r="AQ113" cm="1">
        <f t="array" ref="AQ113">INDEX(GMWSCEN!$A$2:$HJ$150,MATCH(1,(GMWSCEN!$HI$2:$HI$150=AQ$3)*(GMWSCEN!$HJ$2:$HJ$150=AQ$1),0),$B113-1973)</f>
        <v>5106</v>
      </c>
      <c r="AR113" cm="1">
        <f t="array" ref="AR113">INDEX(GMWSCEN!$A$2:$HJ$150,MATCH(1,(GMWSCEN!$HI$2:$HI$150=AR$3)*(GMWSCEN!$HJ$2:$HJ$150=AR$1),0),$B113-1973)</f>
        <v>8481</v>
      </c>
      <c r="AS113" cm="1">
        <f t="array" ref="AS113">INDEX(GMWSCEN!$A$2:$HJ$150,MATCH(1,(GMWSCEN!$HI$2:$HI$150=AS$3)*(GMWSCEN!$HJ$2:$HJ$150=AS$1),0),$B113-1973)</f>
        <v>136204</v>
      </c>
      <c r="AT113" cm="1">
        <f t="array" ref="AT113">INDEX(GMWSCEN!$A$2:$HJ$150,MATCH(1,(GMWSCEN!$HI$2:$HI$150=AT$3)*(GMWSCEN!$HJ$2:$HJ$150=AT$1),0),$B113-1973)</f>
        <v>524600</v>
      </c>
      <c r="AU113" cm="1">
        <f t="array" ref="AU113">INDEX(GMWSCEN!$A$2:$HJ$150,MATCH(1,(GMWSCEN!$HI$2:$HI$150=AU$3)*(GMWSCEN!$HJ$2:$HJ$150=AU$1),0),$B113-1973)</f>
        <v>370883</v>
      </c>
      <c r="AV113" cm="1">
        <f t="array" ref="AV113">INDEX(GMWSCEN!$A$2:$HJ$150,MATCH(1,(GMWSCEN!$HI$2:$HI$150=AV$3)*(GMWSCEN!$HJ$2:$HJ$150=AV$1),0),$B113-1973)</f>
        <v>461565.5</v>
      </c>
      <c r="AW113" cm="1">
        <f t="array" ref="AW113">INDEX(GMWSCEN!$A$2:$HJ$150,MATCH(1,(GMWSCEN!$HI$2:$HI$150=AW$3)*(GMWSCEN!$HJ$2:$HJ$150=AW$1),0),$B113-1973)</f>
        <v>78.757450000000006</v>
      </c>
      <c r="AX113" cm="1">
        <f t="array" ref="AX113">INDEX(GMWSCEN!$A$2:$HJ$150,MATCH(1,(GMWSCEN!$HI$2:$HI$150=AX$3)*(GMWSCEN!$HJ$2:$HJ$150=AX$1),0),$B113-1973)</f>
        <v>80.3</v>
      </c>
      <c r="AY113" cm="1">
        <f t="array" ref="AY113">INDEX(GMWSCEN!$A$2:$HJ$150,MATCH(1,(GMWSCEN!$HI$2:$HI$150=AY$3)*(GMWSCEN!$HJ$2:$HJ$150=AY$1),0),$B113-1973)</f>
        <v>4.75</v>
      </c>
      <c r="AZ113" cm="1">
        <f t="array" ref="AZ113">INDEX(GMWSCEN!$A$2:$HJ$150,MATCH(1,(GMWSCEN!$HI$2:$HI$150=AZ$3)*(GMWSCEN!$HJ$2:$HJ$150=AZ$1),0),$B113-1973)</f>
        <v>47131</v>
      </c>
      <c r="BA113" cm="1">
        <f t="array" ref="BA113">INDEX(GMWSCEN!$A$2:$HJ$150,MATCH(1,(GMWSCEN!$HI$2:$HI$150=BA$3)*(GMWSCEN!$HJ$2:$HJ$150=BA$1),0),$B113-1973)</f>
        <v>105.2</v>
      </c>
      <c r="BB113" cm="1">
        <f t="array" ref="BB113">INDEX(GMWSCEN!$A$2:$HJ$150,MATCH(1,(GMWSCEN!$HI$2:$HI$150=BB$3)*(GMWSCEN!$HJ$2:$HJ$150=BB$1),0),$B113-1973)</f>
        <v>30690</v>
      </c>
      <c r="BC113" cm="1">
        <f t="array" ref="BC113">INDEX(GMWSCEN!$A$2:$HJ$150,MATCH(1,(GMWSCEN!$HI$2:$HI$150=BC$3)*(GMWSCEN!$HJ$2:$HJ$150=BC$1),0),$B113-1973)</f>
        <v>5.5</v>
      </c>
      <c r="BD113" cm="1">
        <f t="array" ref="BD113">INDEX(GMWSCEN!$A$2:$HJ$150,MATCH(1,(GMWSCEN!$HI$2:$HI$150=BD$3)*(GMWSCEN!$HJ$2:$HJ$150=BD$1),0),$B113-1973)</f>
        <v>2.0059589999999998</v>
      </c>
      <c r="BE113" cm="1">
        <f t="array" ref="BE113">INDEX(GMWSCEN!$A$2:$HJ$150,MATCH(1,(GMWSCEN!$HI$2:$HI$150=BE$3)*(GMWSCEN!$HJ$2:$HJ$150=BE$1),0),$B113-1973)</f>
        <v>470918</v>
      </c>
      <c r="BF113" cm="1">
        <f t="array" ref="BF113">INDEX(GMWSCEN!$A$2:$HJ$150,MATCH(1,(GMWSCEN!$HI$2:$HI$150=BF$3)*(GMWSCEN!$HJ$2:$HJ$150=BF$1),0),$B113-1973)</f>
        <v>11758</v>
      </c>
      <c r="BG113" cm="1">
        <f t="array" ref="BG113">INDEX(GMWSCEN!$A$2:$HJ$150,MATCH(1,(GMWSCEN!$HI$2:$HI$150=BG$3)*(GMWSCEN!$HJ$2:$HJ$150=BG$1),0),$B113-1973)</f>
        <v>-6652</v>
      </c>
      <c r="BH113" cm="1">
        <f t="array" ref="BH113">INDEX(GMWSCEN!$A$2:$HJ$150,MATCH(1,(GMWSCEN!$HI$2:$HI$150=BH$3)*(GMWSCEN!$HJ$2:$HJ$150=BH$1),0),$B113-1973)</f>
        <v>134375</v>
      </c>
      <c r="BI113" cm="1">
        <f t="array" ref="BI113">INDEX(GMWSCEN!$A$2:$HJ$150,MATCH(1,(GMWSCEN!$HI$2:$HI$150=BI$3)*(GMWSCEN!$HJ$2:$HJ$150=BI$1),0),$B113-1973)</f>
        <v>5106</v>
      </c>
      <c r="BJ113" cm="1">
        <f t="array" ref="BJ113">INDEX(GMWSCEN!$A$2:$HJ$150,MATCH(1,(GMWSCEN!$HI$2:$HI$150=BJ$3)*(GMWSCEN!$HJ$2:$HJ$150=BJ$1),0),$B113-1973)</f>
        <v>8481</v>
      </c>
      <c r="BK113" cm="1">
        <f t="array" ref="BK113">INDEX(GMWSCEN!$A$2:$HJ$150,MATCH(1,(GMWSCEN!$HI$2:$HI$150=BK$3)*(GMWSCEN!$HJ$2:$HJ$150=BK$1),0),$B113-1973)</f>
        <v>136204</v>
      </c>
      <c r="BL113" cm="1">
        <f t="array" ref="BL113">INDEX(GMWSCEN!$A$2:$HJ$150,MATCH(1,(GMWSCEN!$HI$2:$HI$150=BL$3)*(GMWSCEN!$HJ$2:$HJ$150=BL$1),0),$B113-1973)</f>
        <v>524600</v>
      </c>
      <c r="BM113" cm="1">
        <f t="array" ref="BM113">INDEX(GMWSCEN!$A$2:$HJ$150,MATCH(1,(GMWSCEN!$HI$2:$HI$150=BM$3)*(GMWSCEN!$HJ$2:$HJ$150=BM$1),0),$B113-1973)</f>
        <v>370883</v>
      </c>
      <c r="BN113" cm="1">
        <f t="array" ref="BN113">INDEX(GMWSCEN!$A$2:$HJ$150,MATCH(1,(GMWSCEN!$HI$2:$HI$150=BN$3)*(GMWSCEN!$HJ$2:$HJ$150=BN$1),0),$B113-1973)</f>
        <v>461565.5</v>
      </c>
      <c r="BO113" cm="1">
        <f t="array" ref="BO113">INDEX(GMWSCEN!$A$2:$HJ$150,MATCH(1,(GMWSCEN!$HI$2:$HI$150=BO$3)*(GMWSCEN!$HJ$2:$HJ$150=BO$1),0),$B113-1973)</f>
        <v>78.757450000000006</v>
      </c>
      <c r="BP113" cm="1">
        <f t="array" ref="BP113">INDEX(GMWSCEN!$A$2:$HJ$150,MATCH(1,(GMWSCEN!$HI$2:$HI$150=BP$3)*(GMWSCEN!$HJ$2:$HJ$150=BP$1),0),$B113-1973)</f>
        <v>80.3</v>
      </c>
      <c r="BQ113" cm="1">
        <f t="array" ref="BQ113">INDEX(GMWSCEN!$A$2:$HJ$150,MATCH(1,(GMWSCEN!$HI$2:$HI$150=BQ$3)*(GMWSCEN!$HJ$2:$HJ$150=BQ$1),0),$B113-1973)</f>
        <v>4.75</v>
      </c>
      <c r="BR113" cm="1">
        <f t="array" ref="BR113">INDEX(GMWSCEN!$A$2:$HJ$150,MATCH(1,(GMWSCEN!$HI$2:$HI$150=BR$3)*(GMWSCEN!$HJ$2:$HJ$150=BR$1),0),$B113-1973)</f>
        <v>47131</v>
      </c>
      <c r="BS113" cm="1">
        <f t="array" ref="BS113">INDEX(GMWSCEN!$A$2:$HJ$150,MATCH(1,(GMWSCEN!$HI$2:$HI$150=BS$3)*(GMWSCEN!$HJ$2:$HJ$150=BS$1),0),$B113-1973)</f>
        <v>105.2</v>
      </c>
      <c r="BT113" cm="1">
        <f t="array" ref="BT113">INDEX(GMWSCEN!$A$2:$HJ$150,MATCH(1,(GMWSCEN!$HI$2:$HI$150=BT$3)*(GMWSCEN!$HJ$2:$HJ$150=BT$1),0),$B113-1973)</f>
        <v>30690</v>
      </c>
      <c r="BU113" cm="1">
        <f t="array" ref="BU113">INDEX(GMWSCEN!$A$2:$HJ$150,MATCH(1,(GMWSCEN!$HI$2:$HI$150=BU$3)*(GMWSCEN!$HJ$2:$HJ$150=BU$1),0),$B113-1973)</f>
        <v>5.5</v>
      </c>
      <c r="BV113" cm="1">
        <f t="array" ref="BV113">INDEX(GMWSCEN!$A$2:$HJ$150,MATCH(1,(GMWSCEN!$HI$2:$HI$150=BV$3)*(GMWSCEN!$HJ$2:$HJ$150=BV$1),0),$B113-1973)</f>
        <v>2.0059589999999998</v>
      </c>
      <c r="BY113">
        <f t="shared" si="77"/>
        <v>2006</v>
      </c>
    </row>
    <row r="114" spans="1:78">
      <c r="B114">
        <f t="shared" si="75"/>
        <v>2087</v>
      </c>
      <c r="C114" cm="1">
        <f t="array" ref="C114">INDEX(GMWSCEN!$A$2:$HJ$150,MATCH(1,(GMWSCEN!$HI$2:$HI$150=C$3)*(GMWSCEN!$HJ$2:$HJ$150=C$1),0),$B114-1973)</f>
        <v>473372</v>
      </c>
      <c r="D114" cm="1">
        <f t="array" ref="D114">INDEX(GMWSCEN!$A$2:$HJ$150,MATCH(1,(GMWSCEN!$HI$2:$HI$150=D$3)*(GMWSCEN!$HJ$2:$HJ$150=D$1),0),$B114-1973)</f>
        <v>16023</v>
      </c>
      <c r="E114" cm="1">
        <f t="array" ref="E114">INDEX(GMWSCEN!$A$2:$HJ$150,MATCH(1,(GMWSCEN!$HI$2:$HI$150=E$3)*(GMWSCEN!$HJ$2:$HJ$150=E$1),0),$B114-1973)</f>
        <v>-10557</v>
      </c>
      <c r="F114" cm="1">
        <f t="array" ref="F114">INDEX(GMWSCEN!$A$2:$HJ$150,MATCH(1,(GMWSCEN!$HI$2:$HI$150=F$3)*(GMWSCEN!$HJ$2:$HJ$150=F$1),0),$B114-1973)</f>
        <v>133717</v>
      </c>
      <c r="G114" cm="1">
        <f t="array" ref="G114">INDEX(GMWSCEN!$A$2:$HJ$150,MATCH(1,(GMWSCEN!$HI$2:$HI$150=G$3)*(GMWSCEN!$HJ$2:$HJ$150=G$1),0),$B114-1973)</f>
        <v>5466</v>
      </c>
      <c r="H114" cm="1">
        <f t="array" ref="H114">INDEX(GMWSCEN!$A$2:$HJ$150,MATCH(1,(GMWSCEN!$HI$2:$HI$150=H$3)*(GMWSCEN!$HJ$2:$HJ$150=H$1),0),$B114-1973)</f>
        <v>8569</v>
      </c>
      <c r="I114" cm="1">
        <f t="array" ref="I114">INDEX(GMWSCEN!$A$2:$HJ$150,MATCH(1,(GMWSCEN!$HI$2:$HI$150=I$3)*(GMWSCEN!$HJ$2:$HJ$150=I$1),0),$B114-1973)</f>
        <v>131729</v>
      </c>
      <c r="J114" cm="1">
        <f t="array" ref="J114">INDEX(GMWSCEN!$A$2:$HJ$150,MATCH(1,(GMWSCEN!$HI$2:$HI$150=J$3)*(GMWSCEN!$HJ$2:$HJ$150=J$1),0),$B114-1973)</f>
        <v>539000</v>
      </c>
      <c r="K114" cm="1">
        <f t="array" ref="K114">INDEX(GMWSCEN!$A$2:$HJ$150,MATCH(1,(GMWSCEN!$HI$2:$HI$150=K$3)*(GMWSCEN!$HJ$2:$HJ$150=K$1),0),$B114-1973)</f>
        <v>372847</v>
      </c>
      <c r="L114" cm="1">
        <f t="array" ref="L114">INDEX(GMWSCEN!$A$2:$HJ$150,MATCH(1,(GMWSCEN!$HI$2:$HI$150=L$3)*(GMWSCEN!$HJ$2:$HJ$150=L$1),0),$B114-1973)</f>
        <v>465088</v>
      </c>
      <c r="M114" cm="1">
        <f t="array" ref="M114">INDEX(GMWSCEN!$A$2:$HJ$150,MATCH(1,(GMWSCEN!$HI$2:$HI$150=M$3)*(GMWSCEN!$HJ$2:$HJ$150=M$1),0),$B114-1973)</f>
        <v>78.764060000000001</v>
      </c>
      <c r="N114" cm="1">
        <f t="array" ref="N114">INDEX(GMWSCEN!$A$2:$HJ$150,MATCH(1,(GMWSCEN!$HI$2:$HI$150=N$3)*(GMWSCEN!$HJ$2:$HJ$150=N$1),0),$B114-1973)</f>
        <v>80.900000000000006</v>
      </c>
      <c r="O114" cm="1">
        <f t="array" ref="O114">INDEX(GMWSCEN!$A$2:$HJ$150,MATCH(1,(GMWSCEN!$HI$2:$HI$150=O$3)*(GMWSCEN!$HJ$2:$HJ$150=O$1),0),$B114-1973)</f>
        <v>5</v>
      </c>
      <c r="P114" cm="1">
        <f t="array" ref="P114">INDEX(GMWSCEN!$A$2:$HJ$150,MATCH(1,(GMWSCEN!$HI$2:$HI$150=P$3)*(GMWSCEN!$HJ$2:$HJ$150=P$1),0),$B114-1973)</f>
        <v>47250</v>
      </c>
      <c r="Q114" cm="1">
        <f t="array" ref="Q114">INDEX(GMWSCEN!$A$2:$HJ$150,MATCH(1,(GMWSCEN!$HI$2:$HI$150=Q$3)*(GMWSCEN!$HJ$2:$HJ$150=Q$1),0),$B114-1973)</f>
        <v>104.8</v>
      </c>
      <c r="R114" cm="1">
        <f t="array" ref="R114">INDEX(GMWSCEN!$A$2:$HJ$150,MATCH(1,(GMWSCEN!$HI$2:$HI$150=R$3)*(GMWSCEN!$HJ$2:$HJ$150=R$1),0),$B114-1973)</f>
        <v>30971</v>
      </c>
      <c r="S114" cm="1">
        <f t="array" ref="S114">INDEX(GMWSCEN!$A$2:$HJ$150,MATCH(1,(GMWSCEN!$HI$2:$HI$150=S$3)*(GMWSCEN!$HJ$2:$HJ$150=S$1),0),$B114-1973)</f>
        <v>5.5</v>
      </c>
      <c r="T114" cm="1">
        <f t="array" ref="T114">INDEX(GMWSCEN!$A$2:$HJ$150,MATCH(1,(GMWSCEN!$HI$2:$HI$150=T$3)*(GMWSCEN!$HJ$2:$HJ$150=T$1),0),$B114-1973)</f>
        <v>1.765442</v>
      </c>
      <c r="U114" cm="1">
        <f t="array" ref="U114">INDEX(GMWSCEN!$A$2:$HJ$150,MATCH(1,(GMWSCEN!$HI$2:$HI$150=U$3)*(GMWSCEN!$HJ$2:$HJ$150=U$1),0),$B114-1973)</f>
        <v>473372</v>
      </c>
      <c r="V114" cm="1">
        <f t="array" ref="V114">INDEX(GMWSCEN!$A$2:$HJ$150,MATCH(1,(GMWSCEN!$HI$2:$HI$150=V$3)*(GMWSCEN!$HJ$2:$HJ$150=V$1),0),$B114-1973)</f>
        <v>16023</v>
      </c>
      <c r="W114" cm="1">
        <f t="array" ref="W114">INDEX(GMWSCEN!$A$2:$HJ$150,MATCH(1,(GMWSCEN!$HI$2:$HI$150=W$3)*(GMWSCEN!$HJ$2:$HJ$150=W$1),0),$B114-1973)</f>
        <v>-10557</v>
      </c>
      <c r="X114" cm="1">
        <f t="array" ref="X114">INDEX(GMWSCEN!$A$2:$HJ$150,MATCH(1,(GMWSCEN!$HI$2:$HI$150=X$3)*(GMWSCEN!$HJ$2:$HJ$150=X$1),0),$B114-1973)</f>
        <v>133717</v>
      </c>
      <c r="Y114" cm="1">
        <f t="array" ref="Y114">INDEX(GMWSCEN!$A$2:$HJ$150,MATCH(1,(GMWSCEN!$HI$2:$HI$150=Y$3)*(GMWSCEN!$HJ$2:$HJ$150=Y$1),0),$B114-1973)</f>
        <v>5466</v>
      </c>
      <c r="Z114" cm="1">
        <f t="array" ref="Z114">INDEX(GMWSCEN!$A$2:$HJ$150,MATCH(1,(GMWSCEN!$HI$2:$HI$150=Z$3)*(GMWSCEN!$HJ$2:$HJ$150=Z$1),0),$B114-1973)</f>
        <v>8569</v>
      </c>
      <c r="AA114" cm="1">
        <f t="array" ref="AA114">INDEX(GMWSCEN!$A$2:$HJ$150,MATCH(1,(GMWSCEN!$HI$2:$HI$150=AA$3)*(GMWSCEN!$HJ$2:$HJ$150=AA$1),0),$B114-1973)</f>
        <v>131729</v>
      </c>
      <c r="AB114" cm="1">
        <f t="array" ref="AB114">INDEX(GMWSCEN!$A$2:$HJ$150,MATCH(1,(GMWSCEN!$HI$2:$HI$150=AB$3)*(GMWSCEN!$HJ$2:$HJ$150=AB$1),0),$B114-1973)</f>
        <v>539000</v>
      </c>
      <c r="AC114" cm="1">
        <f t="array" ref="AC114">INDEX(GMWSCEN!$A$2:$HJ$150,MATCH(1,(GMWSCEN!$HI$2:$HI$150=AC$3)*(GMWSCEN!$HJ$2:$HJ$150=AC$1),0),$B114-1973)</f>
        <v>372847</v>
      </c>
      <c r="AD114" cm="1">
        <f t="array" ref="AD114">INDEX(GMWSCEN!$A$2:$HJ$150,MATCH(1,(GMWSCEN!$HI$2:$HI$150=AD$3)*(GMWSCEN!$HJ$2:$HJ$150=AD$1),0),$B114-1973)</f>
        <v>465088</v>
      </c>
      <c r="AE114" cm="1">
        <f t="array" ref="AE114">INDEX(GMWSCEN!$A$2:$HJ$150,MATCH(1,(GMWSCEN!$HI$2:$HI$150=AE$3)*(GMWSCEN!$HJ$2:$HJ$150=AE$1),0),$B114-1973)</f>
        <v>78.764060000000001</v>
      </c>
      <c r="AF114" cm="1">
        <f t="array" ref="AF114">INDEX(GMWSCEN!$A$2:$HJ$150,MATCH(1,(GMWSCEN!$HI$2:$HI$150=AF$3)*(GMWSCEN!$HJ$2:$HJ$150=AF$1),0),$B114-1973)</f>
        <v>80.900000000000006</v>
      </c>
      <c r="AG114" cm="1">
        <f t="array" ref="AG114">INDEX(GMWSCEN!$A$2:$HJ$150,MATCH(1,(GMWSCEN!$HI$2:$HI$150=AG$3)*(GMWSCEN!$HJ$2:$HJ$150=AG$1),0),$B114-1973)</f>
        <v>5</v>
      </c>
      <c r="AH114" cm="1">
        <f t="array" ref="AH114">INDEX(GMWSCEN!$A$2:$HJ$150,MATCH(1,(GMWSCEN!$HI$2:$HI$150=AH$3)*(GMWSCEN!$HJ$2:$HJ$150=AH$1),0),$B114-1973)</f>
        <v>47250</v>
      </c>
      <c r="AI114" cm="1">
        <f t="array" ref="AI114">INDEX(GMWSCEN!$A$2:$HJ$150,MATCH(1,(GMWSCEN!$HI$2:$HI$150=AI$3)*(GMWSCEN!$HJ$2:$HJ$150=AI$1),0),$B114-1973)</f>
        <v>104.8</v>
      </c>
      <c r="AJ114" cm="1">
        <f t="array" ref="AJ114">INDEX(GMWSCEN!$A$2:$HJ$150,MATCH(1,(GMWSCEN!$HI$2:$HI$150=AJ$3)*(GMWSCEN!$HJ$2:$HJ$150=AJ$1),0),$B114-1973)</f>
        <v>30971</v>
      </c>
      <c r="AK114" cm="1">
        <f t="array" ref="AK114">INDEX(GMWSCEN!$A$2:$HJ$150,MATCH(1,(GMWSCEN!$HI$2:$HI$150=AK$3)*(GMWSCEN!$HJ$2:$HJ$150=AK$1),0),$B114-1973)</f>
        <v>5.5</v>
      </c>
      <c r="AL114" cm="1">
        <f t="array" ref="AL114">INDEX(GMWSCEN!$A$2:$HJ$150,MATCH(1,(GMWSCEN!$HI$2:$HI$150=AL$3)*(GMWSCEN!$HJ$2:$HJ$150=AL$1),0),$B114-1973)</f>
        <v>1.765442</v>
      </c>
      <c r="AM114" cm="1">
        <f t="array" ref="AM114">INDEX(GMWSCEN!$A$2:$HJ$150,MATCH(1,(GMWSCEN!$HI$2:$HI$150=AM$3)*(GMWSCEN!$HJ$2:$HJ$150=AM$1),0),$B114-1973)</f>
        <v>473372</v>
      </c>
      <c r="AN114" cm="1">
        <f t="array" ref="AN114">INDEX(GMWSCEN!$A$2:$HJ$150,MATCH(1,(GMWSCEN!$HI$2:$HI$150=AN$3)*(GMWSCEN!$HJ$2:$HJ$150=AN$1),0),$B114-1973)</f>
        <v>16023</v>
      </c>
      <c r="AO114" cm="1">
        <f t="array" ref="AO114">INDEX(GMWSCEN!$A$2:$HJ$150,MATCH(1,(GMWSCEN!$HI$2:$HI$150=AO$3)*(GMWSCEN!$HJ$2:$HJ$150=AO$1),0),$B114-1973)</f>
        <v>-10557</v>
      </c>
      <c r="AP114" cm="1">
        <f t="array" ref="AP114">INDEX(GMWSCEN!$A$2:$HJ$150,MATCH(1,(GMWSCEN!$HI$2:$HI$150=AP$3)*(GMWSCEN!$HJ$2:$HJ$150=AP$1),0),$B114-1973)</f>
        <v>133717</v>
      </c>
      <c r="AQ114" cm="1">
        <f t="array" ref="AQ114">INDEX(GMWSCEN!$A$2:$HJ$150,MATCH(1,(GMWSCEN!$HI$2:$HI$150=AQ$3)*(GMWSCEN!$HJ$2:$HJ$150=AQ$1),0),$B114-1973)</f>
        <v>5466</v>
      </c>
      <c r="AR114" cm="1">
        <f t="array" ref="AR114">INDEX(GMWSCEN!$A$2:$HJ$150,MATCH(1,(GMWSCEN!$HI$2:$HI$150=AR$3)*(GMWSCEN!$HJ$2:$HJ$150=AR$1),0),$B114-1973)</f>
        <v>8569</v>
      </c>
      <c r="AS114" cm="1">
        <f t="array" ref="AS114">INDEX(GMWSCEN!$A$2:$HJ$150,MATCH(1,(GMWSCEN!$HI$2:$HI$150=AS$3)*(GMWSCEN!$HJ$2:$HJ$150=AS$1),0),$B114-1973)</f>
        <v>131729</v>
      </c>
      <c r="AT114" cm="1">
        <f t="array" ref="AT114">INDEX(GMWSCEN!$A$2:$HJ$150,MATCH(1,(GMWSCEN!$HI$2:$HI$150=AT$3)*(GMWSCEN!$HJ$2:$HJ$150=AT$1),0),$B114-1973)</f>
        <v>539000</v>
      </c>
      <c r="AU114" cm="1">
        <f t="array" ref="AU114">INDEX(GMWSCEN!$A$2:$HJ$150,MATCH(1,(GMWSCEN!$HI$2:$HI$150=AU$3)*(GMWSCEN!$HJ$2:$HJ$150=AU$1),0),$B114-1973)</f>
        <v>372847</v>
      </c>
      <c r="AV114" cm="1">
        <f t="array" ref="AV114">INDEX(GMWSCEN!$A$2:$HJ$150,MATCH(1,(GMWSCEN!$HI$2:$HI$150=AV$3)*(GMWSCEN!$HJ$2:$HJ$150=AV$1),0),$B114-1973)</f>
        <v>465088</v>
      </c>
      <c r="AW114" cm="1">
        <f t="array" ref="AW114">INDEX(GMWSCEN!$A$2:$HJ$150,MATCH(1,(GMWSCEN!$HI$2:$HI$150=AW$3)*(GMWSCEN!$HJ$2:$HJ$150=AW$1),0),$B114-1973)</f>
        <v>78.764060000000001</v>
      </c>
      <c r="AX114" cm="1">
        <f t="array" ref="AX114">INDEX(GMWSCEN!$A$2:$HJ$150,MATCH(1,(GMWSCEN!$HI$2:$HI$150=AX$3)*(GMWSCEN!$HJ$2:$HJ$150=AX$1),0),$B114-1973)</f>
        <v>80.900000000000006</v>
      </c>
      <c r="AY114" cm="1">
        <f t="array" ref="AY114">INDEX(GMWSCEN!$A$2:$HJ$150,MATCH(1,(GMWSCEN!$HI$2:$HI$150=AY$3)*(GMWSCEN!$HJ$2:$HJ$150=AY$1),0),$B114-1973)</f>
        <v>5</v>
      </c>
      <c r="AZ114" cm="1">
        <f t="array" ref="AZ114">INDEX(GMWSCEN!$A$2:$HJ$150,MATCH(1,(GMWSCEN!$HI$2:$HI$150=AZ$3)*(GMWSCEN!$HJ$2:$HJ$150=AZ$1),0),$B114-1973)</f>
        <v>47250</v>
      </c>
      <c r="BA114" cm="1">
        <f t="array" ref="BA114">INDEX(GMWSCEN!$A$2:$HJ$150,MATCH(1,(GMWSCEN!$HI$2:$HI$150=BA$3)*(GMWSCEN!$HJ$2:$HJ$150=BA$1),0),$B114-1973)</f>
        <v>104.8</v>
      </c>
      <c r="BB114" cm="1">
        <f t="array" ref="BB114">INDEX(GMWSCEN!$A$2:$HJ$150,MATCH(1,(GMWSCEN!$HI$2:$HI$150=BB$3)*(GMWSCEN!$HJ$2:$HJ$150=BB$1),0),$B114-1973)</f>
        <v>30971</v>
      </c>
      <c r="BC114" cm="1">
        <f t="array" ref="BC114">INDEX(GMWSCEN!$A$2:$HJ$150,MATCH(1,(GMWSCEN!$HI$2:$HI$150=BC$3)*(GMWSCEN!$HJ$2:$HJ$150=BC$1),0),$B114-1973)</f>
        <v>5.5</v>
      </c>
      <c r="BD114" cm="1">
        <f t="array" ref="BD114">INDEX(GMWSCEN!$A$2:$HJ$150,MATCH(1,(GMWSCEN!$HI$2:$HI$150=BD$3)*(GMWSCEN!$HJ$2:$HJ$150=BD$1),0),$B114-1973)</f>
        <v>1.765442</v>
      </c>
      <c r="BE114" cm="1">
        <f t="array" ref="BE114">INDEX(GMWSCEN!$A$2:$HJ$150,MATCH(1,(GMWSCEN!$HI$2:$HI$150=BE$3)*(GMWSCEN!$HJ$2:$HJ$150=BE$1),0),$B114-1973)</f>
        <v>473372</v>
      </c>
      <c r="BF114" cm="1">
        <f t="array" ref="BF114">INDEX(GMWSCEN!$A$2:$HJ$150,MATCH(1,(GMWSCEN!$HI$2:$HI$150=BF$3)*(GMWSCEN!$HJ$2:$HJ$150=BF$1),0),$B114-1973)</f>
        <v>16023</v>
      </c>
      <c r="BG114" cm="1">
        <f t="array" ref="BG114">INDEX(GMWSCEN!$A$2:$HJ$150,MATCH(1,(GMWSCEN!$HI$2:$HI$150=BG$3)*(GMWSCEN!$HJ$2:$HJ$150=BG$1),0),$B114-1973)</f>
        <v>-10557</v>
      </c>
      <c r="BH114" cm="1">
        <f t="array" ref="BH114">INDEX(GMWSCEN!$A$2:$HJ$150,MATCH(1,(GMWSCEN!$HI$2:$HI$150=BH$3)*(GMWSCEN!$HJ$2:$HJ$150=BH$1),0),$B114-1973)</f>
        <v>133717</v>
      </c>
      <c r="BI114" cm="1">
        <f t="array" ref="BI114">INDEX(GMWSCEN!$A$2:$HJ$150,MATCH(1,(GMWSCEN!$HI$2:$HI$150=BI$3)*(GMWSCEN!$HJ$2:$HJ$150=BI$1),0),$B114-1973)</f>
        <v>5466</v>
      </c>
      <c r="BJ114" cm="1">
        <f t="array" ref="BJ114">INDEX(GMWSCEN!$A$2:$HJ$150,MATCH(1,(GMWSCEN!$HI$2:$HI$150=BJ$3)*(GMWSCEN!$HJ$2:$HJ$150=BJ$1),0),$B114-1973)</f>
        <v>8569</v>
      </c>
      <c r="BK114" cm="1">
        <f t="array" ref="BK114">INDEX(GMWSCEN!$A$2:$HJ$150,MATCH(1,(GMWSCEN!$HI$2:$HI$150=BK$3)*(GMWSCEN!$HJ$2:$HJ$150=BK$1),0),$B114-1973)</f>
        <v>131729</v>
      </c>
      <c r="BL114" cm="1">
        <f t="array" ref="BL114">INDEX(GMWSCEN!$A$2:$HJ$150,MATCH(1,(GMWSCEN!$HI$2:$HI$150=BL$3)*(GMWSCEN!$HJ$2:$HJ$150=BL$1),0),$B114-1973)</f>
        <v>539000</v>
      </c>
      <c r="BM114" cm="1">
        <f t="array" ref="BM114">INDEX(GMWSCEN!$A$2:$HJ$150,MATCH(1,(GMWSCEN!$HI$2:$HI$150=BM$3)*(GMWSCEN!$HJ$2:$HJ$150=BM$1),0),$B114-1973)</f>
        <v>372847</v>
      </c>
      <c r="BN114" cm="1">
        <f t="array" ref="BN114">INDEX(GMWSCEN!$A$2:$HJ$150,MATCH(1,(GMWSCEN!$HI$2:$HI$150=BN$3)*(GMWSCEN!$HJ$2:$HJ$150=BN$1),0),$B114-1973)</f>
        <v>465088</v>
      </c>
      <c r="BO114" cm="1">
        <f t="array" ref="BO114">INDEX(GMWSCEN!$A$2:$HJ$150,MATCH(1,(GMWSCEN!$HI$2:$HI$150=BO$3)*(GMWSCEN!$HJ$2:$HJ$150=BO$1),0),$B114-1973)</f>
        <v>78.764060000000001</v>
      </c>
      <c r="BP114" cm="1">
        <f t="array" ref="BP114">INDEX(GMWSCEN!$A$2:$HJ$150,MATCH(1,(GMWSCEN!$HI$2:$HI$150=BP$3)*(GMWSCEN!$HJ$2:$HJ$150=BP$1),0),$B114-1973)</f>
        <v>80.900000000000006</v>
      </c>
      <c r="BQ114" cm="1">
        <f t="array" ref="BQ114">INDEX(GMWSCEN!$A$2:$HJ$150,MATCH(1,(GMWSCEN!$HI$2:$HI$150=BQ$3)*(GMWSCEN!$HJ$2:$HJ$150=BQ$1),0),$B114-1973)</f>
        <v>5</v>
      </c>
      <c r="BR114" cm="1">
        <f t="array" ref="BR114">INDEX(GMWSCEN!$A$2:$HJ$150,MATCH(1,(GMWSCEN!$HI$2:$HI$150=BR$3)*(GMWSCEN!$HJ$2:$HJ$150=BR$1),0),$B114-1973)</f>
        <v>47250</v>
      </c>
      <c r="BS114" cm="1">
        <f t="array" ref="BS114">INDEX(GMWSCEN!$A$2:$HJ$150,MATCH(1,(GMWSCEN!$HI$2:$HI$150=BS$3)*(GMWSCEN!$HJ$2:$HJ$150=BS$1),0),$B114-1973)</f>
        <v>104.8</v>
      </c>
      <c r="BT114" cm="1">
        <f t="array" ref="BT114">INDEX(GMWSCEN!$A$2:$HJ$150,MATCH(1,(GMWSCEN!$HI$2:$HI$150=BT$3)*(GMWSCEN!$HJ$2:$HJ$150=BT$1),0),$B114-1973)</f>
        <v>30971</v>
      </c>
      <c r="BU114" cm="1">
        <f t="array" ref="BU114">INDEX(GMWSCEN!$A$2:$HJ$150,MATCH(1,(GMWSCEN!$HI$2:$HI$150=BU$3)*(GMWSCEN!$HJ$2:$HJ$150=BU$1),0),$B114-1973)</f>
        <v>5.5</v>
      </c>
      <c r="BV114" cm="1">
        <f t="array" ref="BV114">INDEX(GMWSCEN!$A$2:$HJ$150,MATCH(1,(GMWSCEN!$HI$2:$HI$150=BV$3)*(GMWSCEN!$HJ$2:$HJ$150=BV$1),0),$B114-1973)</f>
        <v>1.765442</v>
      </c>
      <c r="BY114">
        <f t="shared" si="77"/>
        <v>2006</v>
      </c>
    </row>
    <row r="115" spans="1:78">
      <c r="A115">
        <v>2007</v>
      </c>
      <c r="B115">
        <f t="shared" si="75"/>
        <v>2088</v>
      </c>
      <c r="C115" cm="1">
        <f t="array" ref="C115">INDEX(GMWSCEN!$A$2:$HJ$150,MATCH(1,(GMWSCEN!$HI$2:$HI$150=C$3)*(GMWSCEN!$HJ$2:$HJ$150=C$1),0),$B115-1973)</f>
        <v>477823</v>
      </c>
      <c r="D115" cm="1">
        <f t="array" ref="D115">INDEX(GMWSCEN!$A$2:$HJ$150,MATCH(1,(GMWSCEN!$HI$2:$HI$150=D$3)*(GMWSCEN!$HJ$2:$HJ$150=D$1),0),$B115-1973)</f>
        <v>761</v>
      </c>
      <c r="E115" cm="1">
        <f t="array" ref="E115">INDEX(GMWSCEN!$A$2:$HJ$150,MATCH(1,(GMWSCEN!$HI$2:$HI$150=E$3)*(GMWSCEN!$HJ$2:$HJ$150=E$1),0),$B115-1973)</f>
        <v>11563</v>
      </c>
      <c r="F115" cm="1">
        <f t="array" ref="F115">INDEX(GMWSCEN!$A$2:$HJ$150,MATCH(1,(GMWSCEN!$HI$2:$HI$150=F$3)*(GMWSCEN!$HJ$2:$HJ$150=F$1),0),$B115-1973)</f>
        <v>134890</v>
      </c>
      <c r="G115" cm="1">
        <f t="array" ref="G115">INDEX(GMWSCEN!$A$2:$HJ$150,MATCH(1,(GMWSCEN!$HI$2:$HI$150=G$3)*(GMWSCEN!$HJ$2:$HJ$150=G$1),0),$B115-1973)</f>
        <v>12324</v>
      </c>
      <c r="H115" cm="1">
        <f t="array" ref="H115">INDEX(GMWSCEN!$A$2:$HJ$150,MATCH(1,(GMWSCEN!$HI$2:$HI$150=H$3)*(GMWSCEN!$HJ$2:$HJ$150=H$1),0),$B115-1973)</f>
        <v>8752</v>
      </c>
      <c r="I115" cm="1">
        <f t="array" ref="I115">INDEX(GMWSCEN!$A$2:$HJ$150,MATCH(1,(GMWSCEN!$HI$2:$HI$150=I$3)*(GMWSCEN!$HJ$2:$HJ$150=I$1),0),$B115-1973)</f>
        <v>155205</v>
      </c>
      <c r="J115" cm="1">
        <f t="array" ref="J115">INDEX(GMWSCEN!$A$2:$HJ$150,MATCH(1,(GMWSCEN!$HI$2:$HI$150=J$3)*(GMWSCEN!$HJ$2:$HJ$150=J$1),0),$B115-1973)</f>
        <v>535200</v>
      </c>
      <c r="K115" cm="1">
        <f t="array" ref="K115">INDEX(GMWSCEN!$A$2:$HJ$150,MATCH(1,(GMWSCEN!$HI$2:$HI$150=K$3)*(GMWSCEN!$HJ$2:$HJ$150=K$1),0),$B115-1973)</f>
        <v>377049</v>
      </c>
      <c r="L115" cm="1">
        <f t="array" ref="L115">INDEX(GMWSCEN!$A$2:$HJ$150,MATCH(1,(GMWSCEN!$HI$2:$HI$150=L$3)*(GMWSCEN!$HJ$2:$HJ$150=L$1),0),$B115-1973)</f>
        <v>466765.4</v>
      </c>
      <c r="M115" cm="1">
        <f t="array" ref="M115">INDEX(GMWSCEN!$A$2:$HJ$150,MATCH(1,(GMWSCEN!$HI$2:$HI$150=M$3)*(GMWSCEN!$HJ$2:$HJ$150=M$1),0),$B115-1973)</f>
        <v>78.909769999999995</v>
      </c>
      <c r="N115" cm="1">
        <f t="array" ref="N115">INDEX(GMWSCEN!$A$2:$HJ$150,MATCH(1,(GMWSCEN!$HI$2:$HI$150=N$3)*(GMWSCEN!$HJ$2:$HJ$150=N$1),0),$B115-1973)</f>
        <v>81</v>
      </c>
      <c r="O115" cm="1">
        <f t="array" ref="O115">INDEX(GMWSCEN!$A$2:$HJ$150,MATCH(1,(GMWSCEN!$HI$2:$HI$150=O$3)*(GMWSCEN!$HJ$2:$HJ$150=O$1),0),$B115-1973)</f>
        <v>5.25</v>
      </c>
      <c r="P115" cm="1">
        <f t="array" ref="P115">INDEX(GMWSCEN!$A$2:$HJ$150,MATCH(1,(GMWSCEN!$HI$2:$HI$150=P$3)*(GMWSCEN!$HJ$2:$HJ$150=P$1),0),$B115-1973)</f>
        <v>46725</v>
      </c>
      <c r="Q115" cm="1">
        <f t="array" ref="Q115">INDEX(GMWSCEN!$A$2:$HJ$150,MATCH(1,(GMWSCEN!$HI$2:$HI$150=Q$3)*(GMWSCEN!$HJ$2:$HJ$150=Q$1),0),$B115-1973)</f>
        <v>104</v>
      </c>
      <c r="R115" cm="1">
        <f t="array" ref="R115">INDEX(GMWSCEN!$A$2:$HJ$150,MATCH(1,(GMWSCEN!$HI$2:$HI$150=R$3)*(GMWSCEN!$HJ$2:$HJ$150=R$1),0),$B115-1973)</f>
        <v>30938</v>
      </c>
      <c r="S115" cm="1">
        <f t="array" ref="S115">INDEX(GMWSCEN!$A$2:$HJ$150,MATCH(1,(GMWSCEN!$HI$2:$HI$150=S$3)*(GMWSCEN!$HJ$2:$HJ$150=S$1),0),$B115-1973)</f>
        <v>5.5</v>
      </c>
      <c r="T115" cm="1">
        <f t="array" ref="T115">INDEX(GMWSCEN!$A$2:$HJ$150,MATCH(1,(GMWSCEN!$HI$2:$HI$150=T$3)*(GMWSCEN!$HJ$2:$HJ$150=T$1),0),$B115-1973)</f>
        <v>2.3413659999999998</v>
      </c>
      <c r="U115" cm="1">
        <f t="array" ref="U115">INDEX(GMWSCEN!$A$2:$HJ$150,MATCH(1,(GMWSCEN!$HI$2:$HI$150=U$3)*(GMWSCEN!$HJ$2:$HJ$150=U$1),0),$B115-1973)</f>
        <v>477823</v>
      </c>
      <c r="V115" cm="1">
        <f t="array" ref="V115">INDEX(GMWSCEN!$A$2:$HJ$150,MATCH(1,(GMWSCEN!$HI$2:$HI$150=V$3)*(GMWSCEN!$HJ$2:$HJ$150=V$1),0),$B115-1973)</f>
        <v>761</v>
      </c>
      <c r="W115" cm="1">
        <f t="array" ref="W115">INDEX(GMWSCEN!$A$2:$HJ$150,MATCH(1,(GMWSCEN!$HI$2:$HI$150=W$3)*(GMWSCEN!$HJ$2:$HJ$150=W$1),0),$B115-1973)</f>
        <v>11563</v>
      </c>
      <c r="X115" cm="1">
        <f t="array" ref="X115">INDEX(GMWSCEN!$A$2:$HJ$150,MATCH(1,(GMWSCEN!$HI$2:$HI$150=X$3)*(GMWSCEN!$HJ$2:$HJ$150=X$1),0),$B115-1973)</f>
        <v>134890</v>
      </c>
      <c r="Y115" cm="1">
        <f t="array" ref="Y115">INDEX(GMWSCEN!$A$2:$HJ$150,MATCH(1,(GMWSCEN!$HI$2:$HI$150=Y$3)*(GMWSCEN!$HJ$2:$HJ$150=Y$1),0),$B115-1973)</f>
        <v>12324</v>
      </c>
      <c r="Z115" cm="1">
        <f t="array" ref="Z115">INDEX(GMWSCEN!$A$2:$HJ$150,MATCH(1,(GMWSCEN!$HI$2:$HI$150=Z$3)*(GMWSCEN!$HJ$2:$HJ$150=Z$1),0),$B115-1973)</f>
        <v>8752</v>
      </c>
      <c r="AA115" cm="1">
        <f t="array" ref="AA115">INDEX(GMWSCEN!$A$2:$HJ$150,MATCH(1,(GMWSCEN!$HI$2:$HI$150=AA$3)*(GMWSCEN!$HJ$2:$HJ$150=AA$1),0),$B115-1973)</f>
        <v>155205</v>
      </c>
      <c r="AB115" cm="1">
        <f t="array" ref="AB115">INDEX(GMWSCEN!$A$2:$HJ$150,MATCH(1,(GMWSCEN!$HI$2:$HI$150=AB$3)*(GMWSCEN!$HJ$2:$HJ$150=AB$1),0),$B115-1973)</f>
        <v>535200</v>
      </c>
      <c r="AC115" cm="1">
        <f t="array" ref="AC115">INDEX(GMWSCEN!$A$2:$HJ$150,MATCH(1,(GMWSCEN!$HI$2:$HI$150=AC$3)*(GMWSCEN!$HJ$2:$HJ$150=AC$1),0),$B115-1973)</f>
        <v>377049</v>
      </c>
      <c r="AD115" cm="1">
        <f t="array" ref="AD115">INDEX(GMWSCEN!$A$2:$HJ$150,MATCH(1,(GMWSCEN!$HI$2:$HI$150=AD$3)*(GMWSCEN!$HJ$2:$HJ$150=AD$1),0),$B115-1973)</f>
        <v>466765.4</v>
      </c>
      <c r="AE115" cm="1">
        <f t="array" ref="AE115">INDEX(GMWSCEN!$A$2:$HJ$150,MATCH(1,(GMWSCEN!$HI$2:$HI$150=AE$3)*(GMWSCEN!$HJ$2:$HJ$150=AE$1),0),$B115-1973)</f>
        <v>78.909769999999995</v>
      </c>
      <c r="AF115" cm="1">
        <f t="array" ref="AF115">INDEX(GMWSCEN!$A$2:$HJ$150,MATCH(1,(GMWSCEN!$HI$2:$HI$150=AF$3)*(GMWSCEN!$HJ$2:$HJ$150=AF$1),0),$B115-1973)</f>
        <v>81</v>
      </c>
      <c r="AG115" cm="1">
        <f t="array" ref="AG115">INDEX(GMWSCEN!$A$2:$HJ$150,MATCH(1,(GMWSCEN!$HI$2:$HI$150=AG$3)*(GMWSCEN!$HJ$2:$HJ$150=AG$1),0),$B115-1973)</f>
        <v>5.25</v>
      </c>
      <c r="AH115" cm="1">
        <f t="array" ref="AH115">INDEX(GMWSCEN!$A$2:$HJ$150,MATCH(1,(GMWSCEN!$HI$2:$HI$150=AH$3)*(GMWSCEN!$HJ$2:$HJ$150=AH$1),0),$B115-1973)</f>
        <v>46725</v>
      </c>
      <c r="AI115" cm="1">
        <f t="array" ref="AI115">INDEX(GMWSCEN!$A$2:$HJ$150,MATCH(1,(GMWSCEN!$HI$2:$HI$150=AI$3)*(GMWSCEN!$HJ$2:$HJ$150=AI$1),0),$B115-1973)</f>
        <v>104</v>
      </c>
      <c r="AJ115" cm="1">
        <f t="array" ref="AJ115">INDEX(GMWSCEN!$A$2:$HJ$150,MATCH(1,(GMWSCEN!$HI$2:$HI$150=AJ$3)*(GMWSCEN!$HJ$2:$HJ$150=AJ$1),0),$B115-1973)</f>
        <v>30938</v>
      </c>
      <c r="AK115" cm="1">
        <f t="array" ref="AK115">INDEX(GMWSCEN!$A$2:$HJ$150,MATCH(1,(GMWSCEN!$HI$2:$HI$150=AK$3)*(GMWSCEN!$HJ$2:$HJ$150=AK$1),0),$B115-1973)</f>
        <v>5.5</v>
      </c>
      <c r="AL115" cm="1">
        <f t="array" ref="AL115">INDEX(GMWSCEN!$A$2:$HJ$150,MATCH(1,(GMWSCEN!$HI$2:$HI$150=AL$3)*(GMWSCEN!$HJ$2:$HJ$150=AL$1),0),$B115-1973)</f>
        <v>2.3413659999999998</v>
      </c>
      <c r="AM115" cm="1">
        <f t="array" ref="AM115">INDEX(GMWSCEN!$A$2:$HJ$150,MATCH(1,(GMWSCEN!$HI$2:$HI$150=AM$3)*(GMWSCEN!$HJ$2:$HJ$150=AM$1),0),$B115-1973)</f>
        <v>477823</v>
      </c>
      <c r="AN115" cm="1">
        <f t="array" ref="AN115">INDEX(GMWSCEN!$A$2:$HJ$150,MATCH(1,(GMWSCEN!$HI$2:$HI$150=AN$3)*(GMWSCEN!$HJ$2:$HJ$150=AN$1),0),$B115-1973)</f>
        <v>761</v>
      </c>
      <c r="AO115" cm="1">
        <f t="array" ref="AO115">INDEX(GMWSCEN!$A$2:$HJ$150,MATCH(1,(GMWSCEN!$HI$2:$HI$150=AO$3)*(GMWSCEN!$HJ$2:$HJ$150=AO$1),0),$B115-1973)</f>
        <v>11563</v>
      </c>
      <c r="AP115" cm="1">
        <f t="array" ref="AP115">INDEX(GMWSCEN!$A$2:$HJ$150,MATCH(1,(GMWSCEN!$HI$2:$HI$150=AP$3)*(GMWSCEN!$HJ$2:$HJ$150=AP$1),0),$B115-1973)</f>
        <v>134890</v>
      </c>
      <c r="AQ115" cm="1">
        <f t="array" ref="AQ115">INDEX(GMWSCEN!$A$2:$HJ$150,MATCH(1,(GMWSCEN!$HI$2:$HI$150=AQ$3)*(GMWSCEN!$HJ$2:$HJ$150=AQ$1),0),$B115-1973)</f>
        <v>12324</v>
      </c>
      <c r="AR115" cm="1">
        <f t="array" ref="AR115">INDEX(GMWSCEN!$A$2:$HJ$150,MATCH(1,(GMWSCEN!$HI$2:$HI$150=AR$3)*(GMWSCEN!$HJ$2:$HJ$150=AR$1),0),$B115-1973)</f>
        <v>8752</v>
      </c>
      <c r="AS115" cm="1">
        <f t="array" ref="AS115">INDEX(GMWSCEN!$A$2:$HJ$150,MATCH(1,(GMWSCEN!$HI$2:$HI$150=AS$3)*(GMWSCEN!$HJ$2:$HJ$150=AS$1),0),$B115-1973)</f>
        <v>155205</v>
      </c>
      <c r="AT115" cm="1">
        <f t="array" ref="AT115">INDEX(GMWSCEN!$A$2:$HJ$150,MATCH(1,(GMWSCEN!$HI$2:$HI$150=AT$3)*(GMWSCEN!$HJ$2:$HJ$150=AT$1),0),$B115-1973)</f>
        <v>535200</v>
      </c>
      <c r="AU115" cm="1">
        <f t="array" ref="AU115">INDEX(GMWSCEN!$A$2:$HJ$150,MATCH(1,(GMWSCEN!$HI$2:$HI$150=AU$3)*(GMWSCEN!$HJ$2:$HJ$150=AU$1),0),$B115-1973)</f>
        <v>377049</v>
      </c>
      <c r="AV115" cm="1">
        <f t="array" ref="AV115">INDEX(GMWSCEN!$A$2:$HJ$150,MATCH(1,(GMWSCEN!$HI$2:$HI$150=AV$3)*(GMWSCEN!$HJ$2:$HJ$150=AV$1),0),$B115-1973)</f>
        <v>466765.4</v>
      </c>
      <c r="AW115" cm="1">
        <f t="array" ref="AW115">INDEX(GMWSCEN!$A$2:$HJ$150,MATCH(1,(GMWSCEN!$HI$2:$HI$150=AW$3)*(GMWSCEN!$HJ$2:$HJ$150=AW$1),0),$B115-1973)</f>
        <v>78.909769999999995</v>
      </c>
      <c r="AX115" cm="1">
        <f t="array" ref="AX115">INDEX(GMWSCEN!$A$2:$HJ$150,MATCH(1,(GMWSCEN!$HI$2:$HI$150=AX$3)*(GMWSCEN!$HJ$2:$HJ$150=AX$1),0),$B115-1973)</f>
        <v>81</v>
      </c>
      <c r="AY115" cm="1">
        <f t="array" ref="AY115">INDEX(GMWSCEN!$A$2:$HJ$150,MATCH(1,(GMWSCEN!$HI$2:$HI$150=AY$3)*(GMWSCEN!$HJ$2:$HJ$150=AY$1),0),$B115-1973)</f>
        <v>5.25</v>
      </c>
      <c r="AZ115" cm="1">
        <f t="array" ref="AZ115">INDEX(GMWSCEN!$A$2:$HJ$150,MATCH(1,(GMWSCEN!$HI$2:$HI$150=AZ$3)*(GMWSCEN!$HJ$2:$HJ$150=AZ$1),0),$B115-1973)</f>
        <v>46725</v>
      </c>
      <c r="BA115" cm="1">
        <f t="array" ref="BA115">INDEX(GMWSCEN!$A$2:$HJ$150,MATCH(1,(GMWSCEN!$HI$2:$HI$150=BA$3)*(GMWSCEN!$HJ$2:$HJ$150=BA$1),0),$B115-1973)</f>
        <v>104</v>
      </c>
      <c r="BB115" cm="1">
        <f t="array" ref="BB115">INDEX(GMWSCEN!$A$2:$HJ$150,MATCH(1,(GMWSCEN!$HI$2:$HI$150=BB$3)*(GMWSCEN!$HJ$2:$HJ$150=BB$1),0),$B115-1973)</f>
        <v>30938</v>
      </c>
      <c r="BC115" cm="1">
        <f t="array" ref="BC115">INDEX(GMWSCEN!$A$2:$HJ$150,MATCH(1,(GMWSCEN!$HI$2:$HI$150=BC$3)*(GMWSCEN!$HJ$2:$HJ$150=BC$1),0),$B115-1973)</f>
        <v>5.5</v>
      </c>
      <c r="BD115" cm="1">
        <f t="array" ref="BD115">INDEX(GMWSCEN!$A$2:$HJ$150,MATCH(1,(GMWSCEN!$HI$2:$HI$150=BD$3)*(GMWSCEN!$HJ$2:$HJ$150=BD$1),0),$B115-1973)</f>
        <v>2.3413659999999998</v>
      </c>
      <c r="BE115" cm="1">
        <f t="array" ref="BE115">INDEX(GMWSCEN!$A$2:$HJ$150,MATCH(1,(GMWSCEN!$HI$2:$HI$150=BE$3)*(GMWSCEN!$HJ$2:$HJ$150=BE$1),0),$B115-1973)</f>
        <v>477823</v>
      </c>
      <c r="BF115" cm="1">
        <f t="array" ref="BF115">INDEX(GMWSCEN!$A$2:$HJ$150,MATCH(1,(GMWSCEN!$HI$2:$HI$150=BF$3)*(GMWSCEN!$HJ$2:$HJ$150=BF$1),0),$B115-1973)</f>
        <v>761</v>
      </c>
      <c r="BG115" cm="1">
        <f t="array" ref="BG115">INDEX(GMWSCEN!$A$2:$HJ$150,MATCH(1,(GMWSCEN!$HI$2:$HI$150=BG$3)*(GMWSCEN!$HJ$2:$HJ$150=BG$1),0),$B115-1973)</f>
        <v>11563</v>
      </c>
      <c r="BH115" cm="1">
        <f t="array" ref="BH115">INDEX(GMWSCEN!$A$2:$HJ$150,MATCH(1,(GMWSCEN!$HI$2:$HI$150=BH$3)*(GMWSCEN!$HJ$2:$HJ$150=BH$1),0),$B115-1973)</f>
        <v>134890</v>
      </c>
      <c r="BI115" cm="1">
        <f t="array" ref="BI115">INDEX(GMWSCEN!$A$2:$HJ$150,MATCH(1,(GMWSCEN!$HI$2:$HI$150=BI$3)*(GMWSCEN!$HJ$2:$HJ$150=BI$1),0),$B115-1973)</f>
        <v>12324</v>
      </c>
      <c r="BJ115" cm="1">
        <f t="array" ref="BJ115">INDEX(GMWSCEN!$A$2:$HJ$150,MATCH(1,(GMWSCEN!$HI$2:$HI$150=BJ$3)*(GMWSCEN!$HJ$2:$HJ$150=BJ$1),0),$B115-1973)</f>
        <v>8752</v>
      </c>
      <c r="BK115" cm="1">
        <f t="array" ref="BK115">INDEX(GMWSCEN!$A$2:$HJ$150,MATCH(1,(GMWSCEN!$HI$2:$HI$150=BK$3)*(GMWSCEN!$HJ$2:$HJ$150=BK$1),0),$B115-1973)</f>
        <v>155205</v>
      </c>
      <c r="BL115" cm="1">
        <f t="array" ref="BL115">INDEX(GMWSCEN!$A$2:$HJ$150,MATCH(1,(GMWSCEN!$HI$2:$HI$150=BL$3)*(GMWSCEN!$HJ$2:$HJ$150=BL$1),0),$B115-1973)</f>
        <v>535200</v>
      </c>
      <c r="BM115" cm="1">
        <f t="array" ref="BM115">INDEX(GMWSCEN!$A$2:$HJ$150,MATCH(1,(GMWSCEN!$HI$2:$HI$150=BM$3)*(GMWSCEN!$HJ$2:$HJ$150=BM$1),0),$B115-1973)</f>
        <v>377049</v>
      </c>
      <c r="BN115" cm="1">
        <f t="array" ref="BN115">INDEX(GMWSCEN!$A$2:$HJ$150,MATCH(1,(GMWSCEN!$HI$2:$HI$150=BN$3)*(GMWSCEN!$HJ$2:$HJ$150=BN$1),0),$B115-1973)</f>
        <v>466765.4</v>
      </c>
      <c r="BO115" cm="1">
        <f t="array" ref="BO115">INDEX(GMWSCEN!$A$2:$HJ$150,MATCH(1,(GMWSCEN!$HI$2:$HI$150=BO$3)*(GMWSCEN!$HJ$2:$HJ$150=BO$1),0),$B115-1973)</f>
        <v>78.909769999999995</v>
      </c>
      <c r="BP115" cm="1">
        <f t="array" ref="BP115">INDEX(GMWSCEN!$A$2:$HJ$150,MATCH(1,(GMWSCEN!$HI$2:$HI$150=BP$3)*(GMWSCEN!$HJ$2:$HJ$150=BP$1),0),$B115-1973)</f>
        <v>81</v>
      </c>
      <c r="BQ115" cm="1">
        <f t="array" ref="BQ115">INDEX(GMWSCEN!$A$2:$HJ$150,MATCH(1,(GMWSCEN!$HI$2:$HI$150=BQ$3)*(GMWSCEN!$HJ$2:$HJ$150=BQ$1),0),$B115-1973)</f>
        <v>5.25</v>
      </c>
      <c r="BR115" cm="1">
        <f t="array" ref="BR115">INDEX(GMWSCEN!$A$2:$HJ$150,MATCH(1,(GMWSCEN!$HI$2:$HI$150=BR$3)*(GMWSCEN!$HJ$2:$HJ$150=BR$1),0),$B115-1973)</f>
        <v>46725</v>
      </c>
      <c r="BS115" cm="1">
        <f t="array" ref="BS115">INDEX(GMWSCEN!$A$2:$HJ$150,MATCH(1,(GMWSCEN!$HI$2:$HI$150=BS$3)*(GMWSCEN!$HJ$2:$HJ$150=BS$1),0),$B115-1973)</f>
        <v>104</v>
      </c>
      <c r="BT115" cm="1">
        <f t="array" ref="BT115">INDEX(GMWSCEN!$A$2:$HJ$150,MATCH(1,(GMWSCEN!$HI$2:$HI$150=BT$3)*(GMWSCEN!$HJ$2:$HJ$150=BT$1),0),$B115-1973)</f>
        <v>30938</v>
      </c>
      <c r="BU115" cm="1">
        <f t="array" ref="BU115">INDEX(GMWSCEN!$A$2:$HJ$150,MATCH(1,(GMWSCEN!$HI$2:$HI$150=BU$3)*(GMWSCEN!$HJ$2:$HJ$150=BU$1),0),$B115-1973)</f>
        <v>5.5</v>
      </c>
      <c r="BV115" cm="1">
        <f t="array" ref="BV115">INDEX(GMWSCEN!$A$2:$HJ$150,MATCH(1,(GMWSCEN!$HI$2:$HI$150=BV$3)*(GMWSCEN!$HJ$2:$HJ$150=BV$1),0),$B115-1973)</f>
        <v>2.3413659999999998</v>
      </c>
      <c r="BY115">
        <f t="shared" si="77"/>
        <v>2006</v>
      </c>
      <c r="BZ115" t="str">
        <f t="shared" ref="BZ115" si="87">BY115&amp;"01"</f>
        <v>200601</v>
      </c>
    </row>
    <row r="116" spans="1:78">
      <c r="B116">
        <f t="shared" si="75"/>
        <v>2089</v>
      </c>
      <c r="C116" cm="1">
        <f t="array" ref="C116">INDEX(GMWSCEN!$A$2:$HJ$150,MATCH(1,(GMWSCEN!$HI$2:$HI$150=C$3)*(GMWSCEN!$HJ$2:$HJ$150=C$1),0),$B116-1973)</f>
        <v>481314</v>
      </c>
      <c r="D116" cm="1">
        <f t="array" ref="D116">INDEX(GMWSCEN!$A$2:$HJ$150,MATCH(1,(GMWSCEN!$HI$2:$HI$150=D$3)*(GMWSCEN!$HJ$2:$HJ$150=D$1),0),$B116-1973)</f>
        <v>12470</v>
      </c>
      <c r="E116" cm="1">
        <f t="array" ref="E116">INDEX(GMWSCEN!$A$2:$HJ$150,MATCH(1,(GMWSCEN!$HI$2:$HI$150=E$3)*(GMWSCEN!$HJ$2:$HJ$150=E$1),0),$B116-1973)</f>
        <v>-10682</v>
      </c>
      <c r="F116" cm="1">
        <f t="array" ref="F116">INDEX(GMWSCEN!$A$2:$HJ$150,MATCH(1,(GMWSCEN!$HI$2:$HI$150=F$3)*(GMWSCEN!$HJ$2:$HJ$150=F$1),0),$B116-1973)</f>
        <v>137035</v>
      </c>
      <c r="G116" cm="1">
        <f t="array" ref="G116">INDEX(GMWSCEN!$A$2:$HJ$150,MATCH(1,(GMWSCEN!$HI$2:$HI$150=G$3)*(GMWSCEN!$HJ$2:$HJ$150=G$1),0),$B116-1973)</f>
        <v>1788</v>
      </c>
      <c r="H116" cm="1">
        <f t="array" ref="H116">INDEX(GMWSCEN!$A$2:$HJ$150,MATCH(1,(GMWSCEN!$HI$2:$HI$150=H$3)*(GMWSCEN!$HJ$2:$HJ$150=H$1),0),$B116-1973)</f>
        <v>8872</v>
      </c>
      <c r="I116" cm="1">
        <f t="array" ref="I116">INDEX(GMWSCEN!$A$2:$HJ$150,MATCH(1,(GMWSCEN!$HI$2:$HI$150=I$3)*(GMWSCEN!$HJ$2:$HJ$150=I$1),0),$B116-1973)</f>
        <v>135225</v>
      </c>
      <c r="J116" cm="1">
        <f t="array" ref="J116">INDEX(GMWSCEN!$A$2:$HJ$150,MATCH(1,(GMWSCEN!$HI$2:$HI$150=J$3)*(GMWSCEN!$HJ$2:$HJ$150=J$1),0),$B116-1973)</f>
        <v>551200</v>
      </c>
      <c r="K116" cm="1">
        <f t="array" ref="K116">INDEX(GMWSCEN!$A$2:$HJ$150,MATCH(1,(GMWSCEN!$HI$2:$HI$150=K$3)*(GMWSCEN!$HJ$2:$HJ$150=K$1),0),$B116-1973)</f>
        <v>386313</v>
      </c>
      <c r="L116" cm="1">
        <f t="array" ref="L116">INDEX(GMWSCEN!$A$2:$HJ$150,MATCH(1,(GMWSCEN!$HI$2:$HI$150=L$3)*(GMWSCEN!$HJ$2:$HJ$150=L$1),0),$B116-1973)</f>
        <v>470626.3</v>
      </c>
      <c r="M116" cm="1">
        <f t="array" ref="M116">INDEX(GMWSCEN!$A$2:$HJ$150,MATCH(1,(GMWSCEN!$HI$2:$HI$150=M$3)*(GMWSCEN!$HJ$2:$HJ$150=M$1),0),$B116-1973)</f>
        <v>80.262150000000005</v>
      </c>
      <c r="N116" cm="1">
        <f t="array" ref="N116">INDEX(GMWSCEN!$A$2:$HJ$150,MATCH(1,(GMWSCEN!$HI$2:$HI$150=N$3)*(GMWSCEN!$HJ$2:$HJ$150=N$1),0),$B116-1973)</f>
        <v>81.8</v>
      </c>
      <c r="O116" cm="1">
        <f t="array" ref="O116">INDEX(GMWSCEN!$A$2:$HJ$150,MATCH(1,(GMWSCEN!$HI$2:$HI$150=O$3)*(GMWSCEN!$HJ$2:$HJ$150=O$1),0),$B116-1973)</f>
        <v>5.5</v>
      </c>
      <c r="P116" cm="1">
        <f t="array" ref="P116">INDEX(GMWSCEN!$A$2:$HJ$150,MATCH(1,(GMWSCEN!$HI$2:$HI$150=P$3)*(GMWSCEN!$HJ$2:$HJ$150=P$1),0),$B116-1973)</f>
        <v>46283</v>
      </c>
      <c r="Q116" cm="1">
        <f t="array" ref="Q116">INDEX(GMWSCEN!$A$2:$HJ$150,MATCH(1,(GMWSCEN!$HI$2:$HI$150=Q$3)*(GMWSCEN!$HJ$2:$HJ$150=Q$1),0),$B116-1973)</f>
        <v>102.7</v>
      </c>
      <c r="R116" cm="1">
        <f t="array" ref="R116">INDEX(GMWSCEN!$A$2:$HJ$150,MATCH(1,(GMWSCEN!$HI$2:$HI$150=R$3)*(GMWSCEN!$HJ$2:$HJ$150=R$1),0),$B116-1973)</f>
        <v>30479</v>
      </c>
      <c r="S116" cm="1">
        <f t="array" ref="S116">INDEX(GMWSCEN!$A$2:$HJ$150,MATCH(1,(GMWSCEN!$HI$2:$HI$150=S$3)*(GMWSCEN!$HJ$2:$HJ$150=S$1),0),$B116-1973)</f>
        <v>5.4</v>
      </c>
      <c r="T116" cm="1">
        <f t="array" ref="T116">INDEX(GMWSCEN!$A$2:$HJ$150,MATCH(1,(GMWSCEN!$HI$2:$HI$150=T$3)*(GMWSCEN!$HJ$2:$HJ$150=T$1),0),$B116-1973)</f>
        <v>2.2455219999999998</v>
      </c>
      <c r="U116" cm="1">
        <f t="array" ref="U116">INDEX(GMWSCEN!$A$2:$HJ$150,MATCH(1,(GMWSCEN!$HI$2:$HI$150=U$3)*(GMWSCEN!$HJ$2:$HJ$150=U$1),0),$B116-1973)</f>
        <v>481314</v>
      </c>
      <c r="V116" cm="1">
        <f t="array" ref="V116">INDEX(GMWSCEN!$A$2:$HJ$150,MATCH(1,(GMWSCEN!$HI$2:$HI$150=V$3)*(GMWSCEN!$HJ$2:$HJ$150=V$1),0),$B116-1973)</f>
        <v>12470</v>
      </c>
      <c r="W116" cm="1">
        <f t="array" ref="W116">INDEX(GMWSCEN!$A$2:$HJ$150,MATCH(1,(GMWSCEN!$HI$2:$HI$150=W$3)*(GMWSCEN!$HJ$2:$HJ$150=W$1),0),$B116-1973)</f>
        <v>-10682</v>
      </c>
      <c r="X116" cm="1">
        <f t="array" ref="X116">INDEX(GMWSCEN!$A$2:$HJ$150,MATCH(1,(GMWSCEN!$HI$2:$HI$150=X$3)*(GMWSCEN!$HJ$2:$HJ$150=X$1),0),$B116-1973)</f>
        <v>137035</v>
      </c>
      <c r="Y116" cm="1">
        <f t="array" ref="Y116">INDEX(GMWSCEN!$A$2:$HJ$150,MATCH(1,(GMWSCEN!$HI$2:$HI$150=Y$3)*(GMWSCEN!$HJ$2:$HJ$150=Y$1),0),$B116-1973)</f>
        <v>1788</v>
      </c>
      <c r="Z116" cm="1">
        <f t="array" ref="Z116">INDEX(GMWSCEN!$A$2:$HJ$150,MATCH(1,(GMWSCEN!$HI$2:$HI$150=Z$3)*(GMWSCEN!$HJ$2:$HJ$150=Z$1),0),$B116-1973)</f>
        <v>8872</v>
      </c>
      <c r="AA116" cm="1">
        <f t="array" ref="AA116">INDEX(GMWSCEN!$A$2:$HJ$150,MATCH(1,(GMWSCEN!$HI$2:$HI$150=AA$3)*(GMWSCEN!$HJ$2:$HJ$150=AA$1),0),$B116-1973)</f>
        <v>135225</v>
      </c>
      <c r="AB116" cm="1">
        <f t="array" ref="AB116">INDEX(GMWSCEN!$A$2:$HJ$150,MATCH(1,(GMWSCEN!$HI$2:$HI$150=AB$3)*(GMWSCEN!$HJ$2:$HJ$150=AB$1),0),$B116-1973)</f>
        <v>551200</v>
      </c>
      <c r="AC116" cm="1">
        <f t="array" ref="AC116">INDEX(GMWSCEN!$A$2:$HJ$150,MATCH(1,(GMWSCEN!$HI$2:$HI$150=AC$3)*(GMWSCEN!$HJ$2:$HJ$150=AC$1),0),$B116-1973)</f>
        <v>386313</v>
      </c>
      <c r="AD116" cm="1">
        <f t="array" ref="AD116">INDEX(GMWSCEN!$A$2:$HJ$150,MATCH(1,(GMWSCEN!$HI$2:$HI$150=AD$3)*(GMWSCEN!$HJ$2:$HJ$150=AD$1),0),$B116-1973)</f>
        <v>470626.3</v>
      </c>
      <c r="AE116" cm="1">
        <f t="array" ref="AE116">INDEX(GMWSCEN!$A$2:$HJ$150,MATCH(1,(GMWSCEN!$HI$2:$HI$150=AE$3)*(GMWSCEN!$HJ$2:$HJ$150=AE$1),0),$B116-1973)</f>
        <v>80.262150000000005</v>
      </c>
      <c r="AF116" cm="1">
        <f t="array" ref="AF116">INDEX(GMWSCEN!$A$2:$HJ$150,MATCH(1,(GMWSCEN!$HI$2:$HI$150=AF$3)*(GMWSCEN!$HJ$2:$HJ$150=AF$1),0),$B116-1973)</f>
        <v>81.8</v>
      </c>
      <c r="AG116" cm="1">
        <f t="array" ref="AG116">INDEX(GMWSCEN!$A$2:$HJ$150,MATCH(1,(GMWSCEN!$HI$2:$HI$150=AG$3)*(GMWSCEN!$HJ$2:$HJ$150=AG$1),0),$B116-1973)</f>
        <v>5.5</v>
      </c>
      <c r="AH116" cm="1">
        <f t="array" ref="AH116">INDEX(GMWSCEN!$A$2:$HJ$150,MATCH(1,(GMWSCEN!$HI$2:$HI$150=AH$3)*(GMWSCEN!$HJ$2:$HJ$150=AH$1),0),$B116-1973)</f>
        <v>46283</v>
      </c>
      <c r="AI116" cm="1">
        <f t="array" ref="AI116">INDEX(GMWSCEN!$A$2:$HJ$150,MATCH(1,(GMWSCEN!$HI$2:$HI$150=AI$3)*(GMWSCEN!$HJ$2:$HJ$150=AI$1),0),$B116-1973)</f>
        <v>102.7</v>
      </c>
      <c r="AJ116" cm="1">
        <f t="array" ref="AJ116">INDEX(GMWSCEN!$A$2:$HJ$150,MATCH(1,(GMWSCEN!$HI$2:$HI$150=AJ$3)*(GMWSCEN!$HJ$2:$HJ$150=AJ$1),0),$B116-1973)</f>
        <v>30479</v>
      </c>
      <c r="AK116" cm="1">
        <f t="array" ref="AK116">INDEX(GMWSCEN!$A$2:$HJ$150,MATCH(1,(GMWSCEN!$HI$2:$HI$150=AK$3)*(GMWSCEN!$HJ$2:$HJ$150=AK$1),0),$B116-1973)</f>
        <v>5.4</v>
      </c>
      <c r="AL116" cm="1">
        <f t="array" ref="AL116">INDEX(GMWSCEN!$A$2:$HJ$150,MATCH(1,(GMWSCEN!$HI$2:$HI$150=AL$3)*(GMWSCEN!$HJ$2:$HJ$150=AL$1),0),$B116-1973)</f>
        <v>2.2455219999999998</v>
      </c>
      <c r="AM116" cm="1">
        <f t="array" ref="AM116">INDEX(GMWSCEN!$A$2:$HJ$150,MATCH(1,(GMWSCEN!$HI$2:$HI$150=AM$3)*(GMWSCEN!$HJ$2:$HJ$150=AM$1),0),$B116-1973)</f>
        <v>481314</v>
      </c>
      <c r="AN116" cm="1">
        <f t="array" ref="AN116">INDEX(GMWSCEN!$A$2:$HJ$150,MATCH(1,(GMWSCEN!$HI$2:$HI$150=AN$3)*(GMWSCEN!$HJ$2:$HJ$150=AN$1),0),$B116-1973)</f>
        <v>12470</v>
      </c>
      <c r="AO116" cm="1">
        <f t="array" ref="AO116">INDEX(GMWSCEN!$A$2:$HJ$150,MATCH(1,(GMWSCEN!$HI$2:$HI$150=AO$3)*(GMWSCEN!$HJ$2:$HJ$150=AO$1),0),$B116-1973)</f>
        <v>-10682</v>
      </c>
      <c r="AP116" cm="1">
        <f t="array" ref="AP116">INDEX(GMWSCEN!$A$2:$HJ$150,MATCH(1,(GMWSCEN!$HI$2:$HI$150=AP$3)*(GMWSCEN!$HJ$2:$HJ$150=AP$1),0),$B116-1973)</f>
        <v>137035</v>
      </c>
      <c r="AQ116" cm="1">
        <f t="array" ref="AQ116">INDEX(GMWSCEN!$A$2:$HJ$150,MATCH(1,(GMWSCEN!$HI$2:$HI$150=AQ$3)*(GMWSCEN!$HJ$2:$HJ$150=AQ$1),0),$B116-1973)</f>
        <v>1788</v>
      </c>
      <c r="AR116" cm="1">
        <f t="array" ref="AR116">INDEX(GMWSCEN!$A$2:$HJ$150,MATCH(1,(GMWSCEN!$HI$2:$HI$150=AR$3)*(GMWSCEN!$HJ$2:$HJ$150=AR$1),0),$B116-1973)</f>
        <v>8872</v>
      </c>
      <c r="AS116" cm="1">
        <f t="array" ref="AS116">INDEX(GMWSCEN!$A$2:$HJ$150,MATCH(1,(GMWSCEN!$HI$2:$HI$150=AS$3)*(GMWSCEN!$HJ$2:$HJ$150=AS$1),0),$B116-1973)</f>
        <v>135225</v>
      </c>
      <c r="AT116" cm="1">
        <f t="array" ref="AT116">INDEX(GMWSCEN!$A$2:$HJ$150,MATCH(1,(GMWSCEN!$HI$2:$HI$150=AT$3)*(GMWSCEN!$HJ$2:$HJ$150=AT$1),0),$B116-1973)</f>
        <v>551200</v>
      </c>
      <c r="AU116" cm="1">
        <f t="array" ref="AU116">INDEX(GMWSCEN!$A$2:$HJ$150,MATCH(1,(GMWSCEN!$HI$2:$HI$150=AU$3)*(GMWSCEN!$HJ$2:$HJ$150=AU$1),0),$B116-1973)</f>
        <v>386313</v>
      </c>
      <c r="AV116" cm="1">
        <f t="array" ref="AV116">INDEX(GMWSCEN!$A$2:$HJ$150,MATCH(1,(GMWSCEN!$HI$2:$HI$150=AV$3)*(GMWSCEN!$HJ$2:$HJ$150=AV$1),0),$B116-1973)</f>
        <v>470626.3</v>
      </c>
      <c r="AW116" cm="1">
        <f t="array" ref="AW116">INDEX(GMWSCEN!$A$2:$HJ$150,MATCH(1,(GMWSCEN!$HI$2:$HI$150=AW$3)*(GMWSCEN!$HJ$2:$HJ$150=AW$1),0),$B116-1973)</f>
        <v>80.262150000000005</v>
      </c>
      <c r="AX116" cm="1">
        <f t="array" ref="AX116">INDEX(GMWSCEN!$A$2:$HJ$150,MATCH(1,(GMWSCEN!$HI$2:$HI$150=AX$3)*(GMWSCEN!$HJ$2:$HJ$150=AX$1),0),$B116-1973)</f>
        <v>81.8</v>
      </c>
      <c r="AY116" cm="1">
        <f t="array" ref="AY116">INDEX(GMWSCEN!$A$2:$HJ$150,MATCH(1,(GMWSCEN!$HI$2:$HI$150=AY$3)*(GMWSCEN!$HJ$2:$HJ$150=AY$1),0),$B116-1973)</f>
        <v>5.5</v>
      </c>
      <c r="AZ116" cm="1">
        <f t="array" ref="AZ116">INDEX(GMWSCEN!$A$2:$HJ$150,MATCH(1,(GMWSCEN!$HI$2:$HI$150=AZ$3)*(GMWSCEN!$HJ$2:$HJ$150=AZ$1),0),$B116-1973)</f>
        <v>46283</v>
      </c>
      <c r="BA116" cm="1">
        <f t="array" ref="BA116">INDEX(GMWSCEN!$A$2:$HJ$150,MATCH(1,(GMWSCEN!$HI$2:$HI$150=BA$3)*(GMWSCEN!$HJ$2:$HJ$150=BA$1),0),$B116-1973)</f>
        <v>102.7</v>
      </c>
      <c r="BB116" cm="1">
        <f t="array" ref="BB116">INDEX(GMWSCEN!$A$2:$HJ$150,MATCH(1,(GMWSCEN!$HI$2:$HI$150=BB$3)*(GMWSCEN!$HJ$2:$HJ$150=BB$1),0),$B116-1973)</f>
        <v>30479</v>
      </c>
      <c r="BC116" cm="1">
        <f t="array" ref="BC116">INDEX(GMWSCEN!$A$2:$HJ$150,MATCH(1,(GMWSCEN!$HI$2:$HI$150=BC$3)*(GMWSCEN!$HJ$2:$HJ$150=BC$1),0),$B116-1973)</f>
        <v>5.4</v>
      </c>
      <c r="BD116" cm="1">
        <f t="array" ref="BD116">INDEX(GMWSCEN!$A$2:$HJ$150,MATCH(1,(GMWSCEN!$HI$2:$HI$150=BD$3)*(GMWSCEN!$HJ$2:$HJ$150=BD$1),0),$B116-1973)</f>
        <v>2.2455219999999998</v>
      </c>
      <c r="BE116" cm="1">
        <f t="array" ref="BE116">INDEX(GMWSCEN!$A$2:$HJ$150,MATCH(1,(GMWSCEN!$HI$2:$HI$150=BE$3)*(GMWSCEN!$HJ$2:$HJ$150=BE$1),0),$B116-1973)</f>
        <v>481314</v>
      </c>
      <c r="BF116" cm="1">
        <f t="array" ref="BF116">INDEX(GMWSCEN!$A$2:$HJ$150,MATCH(1,(GMWSCEN!$HI$2:$HI$150=BF$3)*(GMWSCEN!$HJ$2:$HJ$150=BF$1),0),$B116-1973)</f>
        <v>12470</v>
      </c>
      <c r="BG116" cm="1">
        <f t="array" ref="BG116">INDEX(GMWSCEN!$A$2:$HJ$150,MATCH(1,(GMWSCEN!$HI$2:$HI$150=BG$3)*(GMWSCEN!$HJ$2:$HJ$150=BG$1),0),$B116-1973)</f>
        <v>-10682</v>
      </c>
      <c r="BH116" cm="1">
        <f t="array" ref="BH116">INDEX(GMWSCEN!$A$2:$HJ$150,MATCH(1,(GMWSCEN!$HI$2:$HI$150=BH$3)*(GMWSCEN!$HJ$2:$HJ$150=BH$1),0),$B116-1973)</f>
        <v>137035</v>
      </c>
      <c r="BI116" cm="1">
        <f t="array" ref="BI116">INDEX(GMWSCEN!$A$2:$HJ$150,MATCH(1,(GMWSCEN!$HI$2:$HI$150=BI$3)*(GMWSCEN!$HJ$2:$HJ$150=BI$1),0),$B116-1973)</f>
        <v>1788</v>
      </c>
      <c r="BJ116" cm="1">
        <f t="array" ref="BJ116">INDEX(GMWSCEN!$A$2:$HJ$150,MATCH(1,(GMWSCEN!$HI$2:$HI$150=BJ$3)*(GMWSCEN!$HJ$2:$HJ$150=BJ$1),0),$B116-1973)</f>
        <v>8872</v>
      </c>
      <c r="BK116" cm="1">
        <f t="array" ref="BK116">INDEX(GMWSCEN!$A$2:$HJ$150,MATCH(1,(GMWSCEN!$HI$2:$HI$150=BK$3)*(GMWSCEN!$HJ$2:$HJ$150=BK$1),0),$B116-1973)</f>
        <v>135225</v>
      </c>
      <c r="BL116" cm="1">
        <f t="array" ref="BL116">INDEX(GMWSCEN!$A$2:$HJ$150,MATCH(1,(GMWSCEN!$HI$2:$HI$150=BL$3)*(GMWSCEN!$HJ$2:$HJ$150=BL$1),0),$B116-1973)</f>
        <v>551200</v>
      </c>
      <c r="BM116" cm="1">
        <f t="array" ref="BM116">INDEX(GMWSCEN!$A$2:$HJ$150,MATCH(1,(GMWSCEN!$HI$2:$HI$150=BM$3)*(GMWSCEN!$HJ$2:$HJ$150=BM$1),0),$B116-1973)</f>
        <v>386313</v>
      </c>
      <c r="BN116" cm="1">
        <f t="array" ref="BN116">INDEX(GMWSCEN!$A$2:$HJ$150,MATCH(1,(GMWSCEN!$HI$2:$HI$150=BN$3)*(GMWSCEN!$HJ$2:$HJ$150=BN$1),0),$B116-1973)</f>
        <v>470626.3</v>
      </c>
      <c r="BO116" cm="1">
        <f t="array" ref="BO116">INDEX(GMWSCEN!$A$2:$HJ$150,MATCH(1,(GMWSCEN!$HI$2:$HI$150=BO$3)*(GMWSCEN!$HJ$2:$HJ$150=BO$1),0),$B116-1973)</f>
        <v>80.262150000000005</v>
      </c>
      <c r="BP116" cm="1">
        <f t="array" ref="BP116">INDEX(GMWSCEN!$A$2:$HJ$150,MATCH(1,(GMWSCEN!$HI$2:$HI$150=BP$3)*(GMWSCEN!$HJ$2:$HJ$150=BP$1),0),$B116-1973)</f>
        <v>81.8</v>
      </c>
      <c r="BQ116" cm="1">
        <f t="array" ref="BQ116">INDEX(GMWSCEN!$A$2:$HJ$150,MATCH(1,(GMWSCEN!$HI$2:$HI$150=BQ$3)*(GMWSCEN!$HJ$2:$HJ$150=BQ$1),0),$B116-1973)</f>
        <v>5.5</v>
      </c>
      <c r="BR116" cm="1">
        <f t="array" ref="BR116">INDEX(GMWSCEN!$A$2:$HJ$150,MATCH(1,(GMWSCEN!$HI$2:$HI$150=BR$3)*(GMWSCEN!$HJ$2:$HJ$150=BR$1),0),$B116-1973)</f>
        <v>46283</v>
      </c>
      <c r="BS116" cm="1">
        <f t="array" ref="BS116">INDEX(GMWSCEN!$A$2:$HJ$150,MATCH(1,(GMWSCEN!$HI$2:$HI$150=BS$3)*(GMWSCEN!$HJ$2:$HJ$150=BS$1),0),$B116-1973)</f>
        <v>102.7</v>
      </c>
      <c r="BT116" cm="1">
        <f t="array" ref="BT116">INDEX(GMWSCEN!$A$2:$HJ$150,MATCH(1,(GMWSCEN!$HI$2:$HI$150=BT$3)*(GMWSCEN!$HJ$2:$HJ$150=BT$1),0),$B116-1973)</f>
        <v>30479</v>
      </c>
      <c r="BU116" cm="1">
        <f t="array" ref="BU116">INDEX(GMWSCEN!$A$2:$HJ$150,MATCH(1,(GMWSCEN!$HI$2:$HI$150=BU$3)*(GMWSCEN!$HJ$2:$HJ$150=BU$1),0),$B116-1973)</f>
        <v>5.4</v>
      </c>
      <c r="BV116" cm="1">
        <f t="array" ref="BV116">INDEX(GMWSCEN!$A$2:$HJ$150,MATCH(1,(GMWSCEN!$HI$2:$HI$150=BV$3)*(GMWSCEN!$HJ$2:$HJ$150=BV$1),0),$B116-1973)</f>
        <v>2.2455219999999998</v>
      </c>
      <c r="BY116">
        <f t="shared" si="77"/>
        <v>2007</v>
      </c>
    </row>
    <row r="117" spans="1:78">
      <c r="B117">
        <f t="shared" si="75"/>
        <v>2090</v>
      </c>
      <c r="C117" cm="1">
        <f t="array" ref="C117">INDEX(GMWSCEN!$A$2:$HJ$150,MATCH(1,(GMWSCEN!$HI$2:$HI$150=C$3)*(GMWSCEN!$HJ$2:$HJ$150=C$1),0),$B117-1973)</f>
        <v>484544</v>
      </c>
      <c r="D117" cm="1">
        <f t="array" ref="D117">INDEX(GMWSCEN!$A$2:$HJ$150,MATCH(1,(GMWSCEN!$HI$2:$HI$150=D$3)*(GMWSCEN!$HJ$2:$HJ$150=D$1),0),$B117-1973)</f>
        <v>11466</v>
      </c>
      <c r="E117" cm="1">
        <f t="array" ref="E117">INDEX(GMWSCEN!$A$2:$HJ$150,MATCH(1,(GMWSCEN!$HI$2:$HI$150=E$3)*(GMWSCEN!$HJ$2:$HJ$150=E$1),0),$B117-1973)</f>
        <v>-6388</v>
      </c>
      <c r="F117" cm="1">
        <f t="array" ref="F117">INDEX(GMWSCEN!$A$2:$HJ$150,MATCH(1,(GMWSCEN!$HI$2:$HI$150=F$3)*(GMWSCEN!$HJ$2:$HJ$150=F$1),0),$B117-1973)</f>
        <v>141796</v>
      </c>
      <c r="G117" cm="1">
        <f t="array" ref="G117">INDEX(GMWSCEN!$A$2:$HJ$150,MATCH(1,(GMWSCEN!$HI$2:$HI$150=G$3)*(GMWSCEN!$HJ$2:$HJ$150=G$1),0),$B117-1973)</f>
        <v>5078</v>
      </c>
      <c r="H117" cm="1">
        <f t="array" ref="H117">INDEX(GMWSCEN!$A$2:$HJ$150,MATCH(1,(GMWSCEN!$HI$2:$HI$150=H$3)*(GMWSCEN!$HJ$2:$HJ$150=H$1),0),$B117-1973)</f>
        <v>8991</v>
      </c>
      <c r="I117" cm="1">
        <f t="array" ref="I117">INDEX(GMWSCEN!$A$2:$HJ$150,MATCH(1,(GMWSCEN!$HI$2:$HI$150=I$3)*(GMWSCEN!$HJ$2:$HJ$150=I$1),0),$B117-1973)</f>
        <v>144399</v>
      </c>
      <c r="J117" cm="1">
        <f t="array" ref="J117">INDEX(GMWSCEN!$A$2:$HJ$150,MATCH(1,(GMWSCEN!$HI$2:$HI$150=J$3)*(GMWSCEN!$HJ$2:$HJ$150=J$1),0),$B117-1973)</f>
        <v>553000</v>
      </c>
      <c r="K117" cm="1">
        <f t="array" ref="K117">INDEX(GMWSCEN!$A$2:$HJ$150,MATCH(1,(GMWSCEN!$HI$2:$HI$150=K$3)*(GMWSCEN!$HJ$2:$HJ$150=K$1),0),$B117-1973)</f>
        <v>389228</v>
      </c>
      <c r="L117" cm="1">
        <f t="array" ref="L117">INDEX(GMWSCEN!$A$2:$HJ$150,MATCH(1,(GMWSCEN!$HI$2:$HI$150=L$3)*(GMWSCEN!$HJ$2:$HJ$150=L$1),0),$B117-1973)</f>
        <v>472594</v>
      </c>
      <c r="M117" cm="1">
        <f t="array" ref="M117">INDEX(GMWSCEN!$A$2:$HJ$150,MATCH(1,(GMWSCEN!$HI$2:$HI$150=M$3)*(GMWSCEN!$HJ$2:$HJ$150=M$1),0),$B117-1973)</f>
        <v>80.328720000000004</v>
      </c>
      <c r="N117" cm="1">
        <f t="array" ref="N117">INDEX(GMWSCEN!$A$2:$HJ$150,MATCH(1,(GMWSCEN!$HI$2:$HI$150=N$3)*(GMWSCEN!$HJ$2:$HJ$150=N$1),0),$B117-1973)</f>
        <v>81.733329999999995</v>
      </c>
      <c r="O117" cm="1">
        <f t="array" ref="O117">INDEX(GMWSCEN!$A$2:$HJ$150,MATCH(1,(GMWSCEN!$HI$2:$HI$150=O$3)*(GMWSCEN!$HJ$2:$HJ$150=O$1),0),$B117-1973)</f>
        <v>5.75</v>
      </c>
      <c r="P117" cm="1">
        <f t="array" ref="P117">INDEX(GMWSCEN!$A$2:$HJ$150,MATCH(1,(GMWSCEN!$HI$2:$HI$150=P$3)*(GMWSCEN!$HJ$2:$HJ$150=P$1),0),$B117-1973)</f>
        <v>46460</v>
      </c>
      <c r="Q117" cm="1">
        <f t="array" ref="Q117">INDEX(GMWSCEN!$A$2:$HJ$150,MATCH(1,(GMWSCEN!$HI$2:$HI$150=Q$3)*(GMWSCEN!$HJ$2:$HJ$150=Q$1),0),$B117-1973)</f>
        <v>102.3</v>
      </c>
      <c r="R117" cm="1">
        <f t="array" ref="R117">INDEX(GMWSCEN!$A$2:$HJ$150,MATCH(1,(GMWSCEN!$HI$2:$HI$150=R$3)*(GMWSCEN!$HJ$2:$HJ$150=R$1),0),$B117-1973)</f>
        <v>29737</v>
      </c>
      <c r="S117" cm="1">
        <f t="array" ref="S117">INDEX(GMWSCEN!$A$2:$HJ$150,MATCH(1,(GMWSCEN!$HI$2:$HI$150=S$3)*(GMWSCEN!$HJ$2:$HJ$150=S$1),0),$B117-1973)</f>
        <v>5.3</v>
      </c>
      <c r="T117" cm="1">
        <f t="array" ref="T117">INDEX(GMWSCEN!$A$2:$HJ$150,MATCH(1,(GMWSCEN!$HI$2:$HI$150=T$3)*(GMWSCEN!$HJ$2:$HJ$150=T$1),0),$B117-1973)</f>
        <v>2.4971009999999998</v>
      </c>
      <c r="U117" cm="1">
        <f t="array" ref="U117">INDEX(GMWSCEN!$A$2:$HJ$150,MATCH(1,(GMWSCEN!$HI$2:$HI$150=U$3)*(GMWSCEN!$HJ$2:$HJ$150=U$1),0),$B117-1973)</f>
        <v>484544</v>
      </c>
      <c r="V117" cm="1">
        <f t="array" ref="V117">INDEX(GMWSCEN!$A$2:$HJ$150,MATCH(1,(GMWSCEN!$HI$2:$HI$150=V$3)*(GMWSCEN!$HJ$2:$HJ$150=V$1),0),$B117-1973)</f>
        <v>11466</v>
      </c>
      <c r="W117" cm="1">
        <f t="array" ref="W117">INDEX(GMWSCEN!$A$2:$HJ$150,MATCH(1,(GMWSCEN!$HI$2:$HI$150=W$3)*(GMWSCEN!$HJ$2:$HJ$150=W$1),0),$B117-1973)</f>
        <v>-6388</v>
      </c>
      <c r="X117" cm="1">
        <f t="array" ref="X117">INDEX(GMWSCEN!$A$2:$HJ$150,MATCH(1,(GMWSCEN!$HI$2:$HI$150=X$3)*(GMWSCEN!$HJ$2:$HJ$150=X$1),0),$B117-1973)</f>
        <v>141796</v>
      </c>
      <c r="Y117" cm="1">
        <f t="array" ref="Y117">INDEX(GMWSCEN!$A$2:$HJ$150,MATCH(1,(GMWSCEN!$HI$2:$HI$150=Y$3)*(GMWSCEN!$HJ$2:$HJ$150=Y$1),0),$B117-1973)</f>
        <v>5078</v>
      </c>
      <c r="Z117" cm="1">
        <f t="array" ref="Z117">INDEX(GMWSCEN!$A$2:$HJ$150,MATCH(1,(GMWSCEN!$HI$2:$HI$150=Z$3)*(GMWSCEN!$HJ$2:$HJ$150=Z$1),0),$B117-1973)</f>
        <v>8991</v>
      </c>
      <c r="AA117" cm="1">
        <f t="array" ref="AA117">INDEX(GMWSCEN!$A$2:$HJ$150,MATCH(1,(GMWSCEN!$HI$2:$HI$150=AA$3)*(GMWSCEN!$HJ$2:$HJ$150=AA$1),0),$B117-1973)</f>
        <v>144399</v>
      </c>
      <c r="AB117" cm="1">
        <f t="array" ref="AB117">INDEX(GMWSCEN!$A$2:$HJ$150,MATCH(1,(GMWSCEN!$HI$2:$HI$150=AB$3)*(GMWSCEN!$HJ$2:$HJ$150=AB$1),0),$B117-1973)</f>
        <v>553000</v>
      </c>
      <c r="AC117" cm="1">
        <f t="array" ref="AC117">INDEX(GMWSCEN!$A$2:$HJ$150,MATCH(1,(GMWSCEN!$HI$2:$HI$150=AC$3)*(GMWSCEN!$HJ$2:$HJ$150=AC$1),0),$B117-1973)</f>
        <v>389228</v>
      </c>
      <c r="AD117" cm="1">
        <f t="array" ref="AD117">INDEX(GMWSCEN!$A$2:$HJ$150,MATCH(1,(GMWSCEN!$HI$2:$HI$150=AD$3)*(GMWSCEN!$HJ$2:$HJ$150=AD$1),0),$B117-1973)</f>
        <v>472594</v>
      </c>
      <c r="AE117" cm="1">
        <f t="array" ref="AE117">INDEX(GMWSCEN!$A$2:$HJ$150,MATCH(1,(GMWSCEN!$HI$2:$HI$150=AE$3)*(GMWSCEN!$HJ$2:$HJ$150=AE$1),0),$B117-1973)</f>
        <v>80.328720000000004</v>
      </c>
      <c r="AF117" cm="1">
        <f t="array" ref="AF117">INDEX(GMWSCEN!$A$2:$HJ$150,MATCH(1,(GMWSCEN!$HI$2:$HI$150=AF$3)*(GMWSCEN!$HJ$2:$HJ$150=AF$1),0),$B117-1973)</f>
        <v>81.733329999999995</v>
      </c>
      <c r="AG117" cm="1">
        <f t="array" ref="AG117">INDEX(GMWSCEN!$A$2:$HJ$150,MATCH(1,(GMWSCEN!$HI$2:$HI$150=AG$3)*(GMWSCEN!$HJ$2:$HJ$150=AG$1),0),$B117-1973)</f>
        <v>5.75</v>
      </c>
      <c r="AH117" cm="1">
        <f t="array" ref="AH117">INDEX(GMWSCEN!$A$2:$HJ$150,MATCH(1,(GMWSCEN!$HI$2:$HI$150=AH$3)*(GMWSCEN!$HJ$2:$HJ$150=AH$1),0),$B117-1973)</f>
        <v>46460</v>
      </c>
      <c r="AI117" cm="1">
        <f t="array" ref="AI117">INDEX(GMWSCEN!$A$2:$HJ$150,MATCH(1,(GMWSCEN!$HI$2:$HI$150=AI$3)*(GMWSCEN!$HJ$2:$HJ$150=AI$1),0),$B117-1973)</f>
        <v>102.3</v>
      </c>
      <c r="AJ117" cm="1">
        <f t="array" ref="AJ117">INDEX(GMWSCEN!$A$2:$HJ$150,MATCH(1,(GMWSCEN!$HI$2:$HI$150=AJ$3)*(GMWSCEN!$HJ$2:$HJ$150=AJ$1),0),$B117-1973)</f>
        <v>29737</v>
      </c>
      <c r="AK117" cm="1">
        <f t="array" ref="AK117">INDEX(GMWSCEN!$A$2:$HJ$150,MATCH(1,(GMWSCEN!$HI$2:$HI$150=AK$3)*(GMWSCEN!$HJ$2:$HJ$150=AK$1),0),$B117-1973)</f>
        <v>5.3</v>
      </c>
      <c r="AL117" cm="1">
        <f t="array" ref="AL117">INDEX(GMWSCEN!$A$2:$HJ$150,MATCH(1,(GMWSCEN!$HI$2:$HI$150=AL$3)*(GMWSCEN!$HJ$2:$HJ$150=AL$1),0),$B117-1973)</f>
        <v>2.4971009999999998</v>
      </c>
      <c r="AM117" cm="1">
        <f t="array" ref="AM117">INDEX(GMWSCEN!$A$2:$HJ$150,MATCH(1,(GMWSCEN!$HI$2:$HI$150=AM$3)*(GMWSCEN!$HJ$2:$HJ$150=AM$1),0),$B117-1973)</f>
        <v>484544</v>
      </c>
      <c r="AN117" cm="1">
        <f t="array" ref="AN117">INDEX(GMWSCEN!$A$2:$HJ$150,MATCH(1,(GMWSCEN!$HI$2:$HI$150=AN$3)*(GMWSCEN!$HJ$2:$HJ$150=AN$1),0),$B117-1973)</f>
        <v>11466</v>
      </c>
      <c r="AO117" cm="1">
        <f t="array" ref="AO117">INDEX(GMWSCEN!$A$2:$HJ$150,MATCH(1,(GMWSCEN!$HI$2:$HI$150=AO$3)*(GMWSCEN!$HJ$2:$HJ$150=AO$1),0),$B117-1973)</f>
        <v>-6388</v>
      </c>
      <c r="AP117" cm="1">
        <f t="array" ref="AP117">INDEX(GMWSCEN!$A$2:$HJ$150,MATCH(1,(GMWSCEN!$HI$2:$HI$150=AP$3)*(GMWSCEN!$HJ$2:$HJ$150=AP$1),0),$B117-1973)</f>
        <v>141796</v>
      </c>
      <c r="AQ117" cm="1">
        <f t="array" ref="AQ117">INDEX(GMWSCEN!$A$2:$HJ$150,MATCH(1,(GMWSCEN!$HI$2:$HI$150=AQ$3)*(GMWSCEN!$HJ$2:$HJ$150=AQ$1),0),$B117-1973)</f>
        <v>5078</v>
      </c>
      <c r="AR117" cm="1">
        <f t="array" ref="AR117">INDEX(GMWSCEN!$A$2:$HJ$150,MATCH(1,(GMWSCEN!$HI$2:$HI$150=AR$3)*(GMWSCEN!$HJ$2:$HJ$150=AR$1),0),$B117-1973)</f>
        <v>8991</v>
      </c>
      <c r="AS117" cm="1">
        <f t="array" ref="AS117">INDEX(GMWSCEN!$A$2:$HJ$150,MATCH(1,(GMWSCEN!$HI$2:$HI$150=AS$3)*(GMWSCEN!$HJ$2:$HJ$150=AS$1),0),$B117-1973)</f>
        <v>144399</v>
      </c>
      <c r="AT117" cm="1">
        <f t="array" ref="AT117">INDEX(GMWSCEN!$A$2:$HJ$150,MATCH(1,(GMWSCEN!$HI$2:$HI$150=AT$3)*(GMWSCEN!$HJ$2:$HJ$150=AT$1),0),$B117-1973)</f>
        <v>553000</v>
      </c>
      <c r="AU117" cm="1">
        <f t="array" ref="AU117">INDEX(GMWSCEN!$A$2:$HJ$150,MATCH(1,(GMWSCEN!$HI$2:$HI$150=AU$3)*(GMWSCEN!$HJ$2:$HJ$150=AU$1),0),$B117-1973)</f>
        <v>389228</v>
      </c>
      <c r="AV117" cm="1">
        <f t="array" ref="AV117">INDEX(GMWSCEN!$A$2:$HJ$150,MATCH(1,(GMWSCEN!$HI$2:$HI$150=AV$3)*(GMWSCEN!$HJ$2:$HJ$150=AV$1),0),$B117-1973)</f>
        <v>472594</v>
      </c>
      <c r="AW117" cm="1">
        <f t="array" ref="AW117">INDEX(GMWSCEN!$A$2:$HJ$150,MATCH(1,(GMWSCEN!$HI$2:$HI$150=AW$3)*(GMWSCEN!$HJ$2:$HJ$150=AW$1),0),$B117-1973)</f>
        <v>80.328720000000004</v>
      </c>
      <c r="AX117" cm="1">
        <f t="array" ref="AX117">INDEX(GMWSCEN!$A$2:$HJ$150,MATCH(1,(GMWSCEN!$HI$2:$HI$150=AX$3)*(GMWSCEN!$HJ$2:$HJ$150=AX$1),0),$B117-1973)</f>
        <v>81.733329999999995</v>
      </c>
      <c r="AY117" cm="1">
        <f t="array" ref="AY117">INDEX(GMWSCEN!$A$2:$HJ$150,MATCH(1,(GMWSCEN!$HI$2:$HI$150=AY$3)*(GMWSCEN!$HJ$2:$HJ$150=AY$1),0),$B117-1973)</f>
        <v>5.75</v>
      </c>
      <c r="AZ117" cm="1">
        <f t="array" ref="AZ117">INDEX(GMWSCEN!$A$2:$HJ$150,MATCH(1,(GMWSCEN!$HI$2:$HI$150=AZ$3)*(GMWSCEN!$HJ$2:$HJ$150=AZ$1),0),$B117-1973)</f>
        <v>46460</v>
      </c>
      <c r="BA117" cm="1">
        <f t="array" ref="BA117">INDEX(GMWSCEN!$A$2:$HJ$150,MATCH(1,(GMWSCEN!$HI$2:$HI$150=BA$3)*(GMWSCEN!$HJ$2:$HJ$150=BA$1),0),$B117-1973)</f>
        <v>102.3</v>
      </c>
      <c r="BB117" cm="1">
        <f t="array" ref="BB117">INDEX(GMWSCEN!$A$2:$HJ$150,MATCH(1,(GMWSCEN!$HI$2:$HI$150=BB$3)*(GMWSCEN!$HJ$2:$HJ$150=BB$1),0),$B117-1973)</f>
        <v>29737</v>
      </c>
      <c r="BC117" cm="1">
        <f t="array" ref="BC117">INDEX(GMWSCEN!$A$2:$HJ$150,MATCH(1,(GMWSCEN!$HI$2:$HI$150=BC$3)*(GMWSCEN!$HJ$2:$HJ$150=BC$1),0),$B117-1973)</f>
        <v>5.3</v>
      </c>
      <c r="BD117" cm="1">
        <f t="array" ref="BD117">INDEX(GMWSCEN!$A$2:$HJ$150,MATCH(1,(GMWSCEN!$HI$2:$HI$150=BD$3)*(GMWSCEN!$HJ$2:$HJ$150=BD$1),0),$B117-1973)</f>
        <v>2.4971009999999998</v>
      </c>
      <c r="BE117" cm="1">
        <f t="array" ref="BE117">INDEX(GMWSCEN!$A$2:$HJ$150,MATCH(1,(GMWSCEN!$HI$2:$HI$150=BE$3)*(GMWSCEN!$HJ$2:$HJ$150=BE$1),0),$B117-1973)</f>
        <v>484544</v>
      </c>
      <c r="BF117" cm="1">
        <f t="array" ref="BF117">INDEX(GMWSCEN!$A$2:$HJ$150,MATCH(1,(GMWSCEN!$HI$2:$HI$150=BF$3)*(GMWSCEN!$HJ$2:$HJ$150=BF$1),0),$B117-1973)</f>
        <v>11466</v>
      </c>
      <c r="BG117" cm="1">
        <f t="array" ref="BG117">INDEX(GMWSCEN!$A$2:$HJ$150,MATCH(1,(GMWSCEN!$HI$2:$HI$150=BG$3)*(GMWSCEN!$HJ$2:$HJ$150=BG$1),0),$B117-1973)</f>
        <v>-6388</v>
      </c>
      <c r="BH117" cm="1">
        <f t="array" ref="BH117">INDEX(GMWSCEN!$A$2:$HJ$150,MATCH(1,(GMWSCEN!$HI$2:$HI$150=BH$3)*(GMWSCEN!$HJ$2:$HJ$150=BH$1),0),$B117-1973)</f>
        <v>141796</v>
      </c>
      <c r="BI117" cm="1">
        <f t="array" ref="BI117">INDEX(GMWSCEN!$A$2:$HJ$150,MATCH(1,(GMWSCEN!$HI$2:$HI$150=BI$3)*(GMWSCEN!$HJ$2:$HJ$150=BI$1),0),$B117-1973)</f>
        <v>5078</v>
      </c>
      <c r="BJ117" cm="1">
        <f t="array" ref="BJ117">INDEX(GMWSCEN!$A$2:$HJ$150,MATCH(1,(GMWSCEN!$HI$2:$HI$150=BJ$3)*(GMWSCEN!$HJ$2:$HJ$150=BJ$1),0),$B117-1973)</f>
        <v>8991</v>
      </c>
      <c r="BK117" cm="1">
        <f t="array" ref="BK117">INDEX(GMWSCEN!$A$2:$HJ$150,MATCH(1,(GMWSCEN!$HI$2:$HI$150=BK$3)*(GMWSCEN!$HJ$2:$HJ$150=BK$1),0),$B117-1973)</f>
        <v>144399</v>
      </c>
      <c r="BL117" cm="1">
        <f t="array" ref="BL117">INDEX(GMWSCEN!$A$2:$HJ$150,MATCH(1,(GMWSCEN!$HI$2:$HI$150=BL$3)*(GMWSCEN!$HJ$2:$HJ$150=BL$1),0),$B117-1973)</f>
        <v>553000</v>
      </c>
      <c r="BM117" cm="1">
        <f t="array" ref="BM117">INDEX(GMWSCEN!$A$2:$HJ$150,MATCH(1,(GMWSCEN!$HI$2:$HI$150=BM$3)*(GMWSCEN!$HJ$2:$HJ$150=BM$1),0),$B117-1973)</f>
        <v>389228</v>
      </c>
      <c r="BN117" cm="1">
        <f t="array" ref="BN117">INDEX(GMWSCEN!$A$2:$HJ$150,MATCH(1,(GMWSCEN!$HI$2:$HI$150=BN$3)*(GMWSCEN!$HJ$2:$HJ$150=BN$1),0),$B117-1973)</f>
        <v>472594</v>
      </c>
      <c r="BO117" cm="1">
        <f t="array" ref="BO117">INDEX(GMWSCEN!$A$2:$HJ$150,MATCH(1,(GMWSCEN!$HI$2:$HI$150=BO$3)*(GMWSCEN!$HJ$2:$HJ$150=BO$1),0),$B117-1973)</f>
        <v>80.328720000000004</v>
      </c>
      <c r="BP117" cm="1">
        <f t="array" ref="BP117">INDEX(GMWSCEN!$A$2:$HJ$150,MATCH(1,(GMWSCEN!$HI$2:$HI$150=BP$3)*(GMWSCEN!$HJ$2:$HJ$150=BP$1),0),$B117-1973)</f>
        <v>81.733329999999995</v>
      </c>
      <c r="BQ117" cm="1">
        <f t="array" ref="BQ117">INDEX(GMWSCEN!$A$2:$HJ$150,MATCH(1,(GMWSCEN!$HI$2:$HI$150=BQ$3)*(GMWSCEN!$HJ$2:$HJ$150=BQ$1),0),$B117-1973)</f>
        <v>5.75</v>
      </c>
      <c r="BR117" cm="1">
        <f t="array" ref="BR117">INDEX(GMWSCEN!$A$2:$HJ$150,MATCH(1,(GMWSCEN!$HI$2:$HI$150=BR$3)*(GMWSCEN!$HJ$2:$HJ$150=BR$1),0),$B117-1973)</f>
        <v>46460</v>
      </c>
      <c r="BS117" cm="1">
        <f t="array" ref="BS117">INDEX(GMWSCEN!$A$2:$HJ$150,MATCH(1,(GMWSCEN!$HI$2:$HI$150=BS$3)*(GMWSCEN!$HJ$2:$HJ$150=BS$1),0),$B117-1973)</f>
        <v>102.3</v>
      </c>
      <c r="BT117" cm="1">
        <f t="array" ref="BT117">INDEX(GMWSCEN!$A$2:$HJ$150,MATCH(1,(GMWSCEN!$HI$2:$HI$150=BT$3)*(GMWSCEN!$HJ$2:$HJ$150=BT$1),0),$B117-1973)</f>
        <v>29737</v>
      </c>
      <c r="BU117" cm="1">
        <f t="array" ref="BU117">INDEX(GMWSCEN!$A$2:$HJ$150,MATCH(1,(GMWSCEN!$HI$2:$HI$150=BU$3)*(GMWSCEN!$HJ$2:$HJ$150=BU$1),0),$B117-1973)</f>
        <v>5.3</v>
      </c>
      <c r="BV117" cm="1">
        <f t="array" ref="BV117">INDEX(GMWSCEN!$A$2:$HJ$150,MATCH(1,(GMWSCEN!$HI$2:$HI$150=BV$3)*(GMWSCEN!$HJ$2:$HJ$150=BV$1),0),$B117-1973)</f>
        <v>2.4971009999999998</v>
      </c>
      <c r="BY117">
        <f t="shared" si="77"/>
        <v>2007</v>
      </c>
    </row>
    <row r="118" spans="1:78">
      <c r="B118">
        <f t="shared" si="75"/>
        <v>2091</v>
      </c>
      <c r="C118" cm="1">
        <f t="array" ref="C118">INDEX(GMWSCEN!$A$2:$HJ$150,MATCH(1,(GMWSCEN!$HI$2:$HI$150=C$3)*(GMWSCEN!$HJ$2:$HJ$150=C$1),0),$B118-1973)</f>
        <v>487413</v>
      </c>
      <c r="D118" cm="1">
        <f t="array" ref="D118">INDEX(GMWSCEN!$A$2:$HJ$150,MATCH(1,(GMWSCEN!$HI$2:$HI$150=D$3)*(GMWSCEN!$HJ$2:$HJ$150=D$1),0),$B118-1973)</f>
        <v>18046</v>
      </c>
      <c r="E118" cm="1">
        <f t="array" ref="E118">INDEX(GMWSCEN!$A$2:$HJ$150,MATCH(1,(GMWSCEN!$HI$2:$HI$150=E$3)*(GMWSCEN!$HJ$2:$HJ$150=E$1),0),$B118-1973)</f>
        <v>-12021</v>
      </c>
      <c r="F118" cm="1">
        <f t="array" ref="F118">INDEX(GMWSCEN!$A$2:$HJ$150,MATCH(1,(GMWSCEN!$HI$2:$HI$150=F$3)*(GMWSCEN!$HJ$2:$HJ$150=F$1),0),$B118-1973)</f>
        <v>142266</v>
      </c>
      <c r="G118" cm="1">
        <f t="array" ref="G118">INDEX(GMWSCEN!$A$2:$HJ$150,MATCH(1,(GMWSCEN!$HI$2:$HI$150=G$3)*(GMWSCEN!$HJ$2:$HJ$150=G$1),0),$B118-1973)</f>
        <v>6025</v>
      </c>
      <c r="H118" cm="1">
        <f t="array" ref="H118">INDEX(GMWSCEN!$A$2:$HJ$150,MATCH(1,(GMWSCEN!$HI$2:$HI$150=H$3)*(GMWSCEN!$HJ$2:$HJ$150=H$1),0),$B118-1973)</f>
        <v>9183</v>
      </c>
      <c r="I118" cm="1">
        <f t="array" ref="I118">INDEX(GMWSCEN!$A$2:$HJ$150,MATCH(1,(GMWSCEN!$HI$2:$HI$150=I$3)*(GMWSCEN!$HJ$2:$HJ$150=I$1),0),$B118-1973)</f>
        <v>139428</v>
      </c>
      <c r="J118" cm="1">
        <f t="array" ref="J118">INDEX(GMWSCEN!$A$2:$HJ$150,MATCH(1,(GMWSCEN!$HI$2:$HI$150=J$3)*(GMWSCEN!$HJ$2:$HJ$150=J$1),0),$B118-1973)</f>
        <v>574700</v>
      </c>
      <c r="K118" cm="1">
        <f t="array" ref="K118">INDEX(GMWSCEN!$A$2:$HJ$150,MATCH(1,(GMWSCEN!$HI$2:$HI$150=K$3)*(GMWSCEN!$HJ$2:$HJ$150=K$1),0),$B118-1973)</f>
        <v>392047</v>
      </c>
      <c r="L118" cm="1">
        <f t="array" ref="L118">INDEX(GMWSCEN!$A$2:$HJ$150,MATCH(1,(GMWSCEN!$HI$2:$HI$150=L$3)*(GMWSCEN!$HJ$2:$HJ$150=L$1),0),$B118-1973)</f>
        <v>473750.9</v>
      </c>
      <c r="M118" cm="1">
        <f t="array" ref="M118">INDEX(GMWSCEN!$A$2:$HJ$150,MATCH(1,(GMWSCEN!$HI$2:$HI$150=M$3)*(GMWSCEN!$HJ$2:$HJ$150=M$1),0),$B118-1973)</f>
        <v>80.434250000000006</v>
      </c>
      <c r="N118" cm="1">
        <f t="array" ref="N118">INDEX(GMWSCEN!$A$2:$HJ$150,MATCH(1,(GMWSCEN!$HI$2:$HI$150=N$3)*(GMWSCEN!$HJ$2:$HJ$150=N$1),0),$B118-1973)</f>
        <v>82.6</v>
      </c>
      <c r="O118" cm="1">
        <f t="array" ref="O118">INDEX(GMWSCEN!$A$2:$HJ$150,MATCH(1,(GMWSCEN!$HI$2:$HI$150=O$3)*(GMWSCEN!$HJ$2:$HJ$150=O$1),0),$B118-1973)</f>
        <v>5.5</v>
      </c>
      <c r="P118" cm="1">
        <f t="array" ref="P118">INDEX(GMWSCEN!$A$2:$HJ$150,MATCH(1,(GMWSCEN!$HI$2:$HI$150=P$3)*(GMWSCEN!$HJ$2:$HJ$150=P$1),0),$B118-1973)</f>
        <v>46768</v>
      </c>
      <c r="Q118" cm="1">
        <f t="array" ref="Q118">INDEX(GMWSCEN!$A$2:$HJ$150,MATCH(1,(GMWSCEN!$HI$2:$HI$150=Q$3)*(GMWSCEN!$HJ$2:$HJ$150=Q$1),0),$B118-1973)</f>
        <v>102.4</v>
      </c>
      <c r="R118" cm="1">
        <f t="array" ref="R118">INDEX(GMWSCEN!$A$2:$HJ$150,MATCH(1,(GMWSCEN!$HI$2:$HI$150=R$3)*(GMWSCEN!$HJ$2:$HJ$150=R$1),0),$B118-1973)</f>
        <v>29819</v>
      </c>
      <c r="S118" cm="1">
        <f t="array" ref="S118">INDEX(GMWSCEN!$A$2:$HJ$150,MATCH(1,(GMWSCEN!$HI$2:$HI$150=S$3)*(GMWSCEN!$HJ$2:$HJ$150=S$1),0),$B118-1973)</f>
        <v>5.2</v>
      </c>
      <c r="T118" cm="1">
        <f t="array" ref="T118">INDEX(GMWSCEN!$A$2:$HJ$150,MATCH(1,(GMWSCEN!$HI$2:$HI$150=T$3)*(GMWSCEN!$HJ$2:$HJ$150=T$1),0),$B118-1973)</f>
        <v>2.8430939999999998</v>
      </c>
      <c r="U118" cm="1">
        <f t="array" ref="U118">INDEX(GMWSCEN!$A$2:$HJ$150,MATCH(1,(GMWSCEN!$HI$2:$HI$150=U$3)*(GMWSCEN!$HJ$2:$HJ$150=U$1),0),$B118-1973)</f>
        <v>487413</v>
      </c>
      <c r="V118" cm="1">
        <f t="array" ref="V118">INDEX(GMWSCEN!$A$2:$HJ$150,MATCH(1,(GMWSCEN!$HI$2:$HI$150=V$3)*(GMWSCEN!$HJ$2:$HJ$150=V$1),0),$B118-1973)</f>
        <v>18046</v>
      </c>
      <c r="W118" cm="1">
        <f t="array" ref="W118">INDEX(GMWSCEN!$A$2:$HJ$150,MATCH(1,(GMWSCEN!$HI$2:$HI$150=W$3)*(GMWSCEN!$HJ$2:$HJ$150=W$1),0),$B118-1973)</f>
        <v>-12021</v>
      </c>
      <c r="X118" cm="1">
        <f t="array" ref="X118">INDEX(GMWSCEN!$A$2:$HJ$150,MATCH(1,(GMWSCEN!$HI$2:$HI$150=X$3)*(GMWSCEN!$HJ$2:$HJ$150=X$1),0),$B118-1973)</f>
        <v>142266</v>
      </c>
      <c r="Y118" cm="1">
        <f t="array" ref="Y118">INDEX(GMWSCEN!$A$2:$HJ$150,MATCH(1,(GMWSCEN!$HI$2:$HI$150=Y$3)*(GMWSCEN!$HJ$2:$HJ$150=Y$1),0),$B118-1973)</f>
        <v>6025</v>
      </c>
      <c r="Z118" cm="1">
        <f t="array" ref="Z118">INDEX(GMWSCEN!$A$2:$HJ$150,MATCH(1,(GMWSCEN!$HI$2:$HI$150=Z$3)*(GMWSCEN!$HJ$2:$HJ$150=Z$1),0),$B118-1973)</f>
        <v>9183</v>
      </c>
      <c r="AA118" cm="1">
        <f t="array" ref="AA118">INDEX(GMWSCEN!$A$2:$HJ$150,MATCH(1,(GMWSCEN!$HI$2:$HI$150=AA$3)*(GMWSCEN!$HJ$2:$HJ$150=AA$1),0),$B118-1973)</f>
        <v>139428</v>
      </c>
      <c r="AB118" cm="1">
        <f t="array" ref="AB118">INDEX(GMWSCEN!$A$2:$HJ$150,MATCH(1,(GMWSCEN!$HI$2:$HI$150=AB$3)*(GMWSCEN!$HJ$2:$HJ$150=AB$1),0),$B118-1973)</f>
        <v>574700</v>
      </c>
      <c r="AC118" cm="1">
        <f t="array" ref="AC118">INDEX(GMWSCEN!$A$2:$HJ$150,MATCH(1,(GMWSCEN!$HI$2:$HI$150=AC$3)*(GMWSCEN!$HJ$2:$HJ$150=AC$1),0),$B118-1973)</f>
        <v>392047</v>
      </c>
      <c r="AD118" cm="1">
        <f t="array" ref="AD118">INDEX(GMWSCEN!$A$2:$HJ$150,MATCH(1,(GMWSCEN!$HI$2:$HI$150=AD$3)*(GMWSCEN!$HJ$2:$HJ$150=AD$1),0),$B118-1973)</f>
        <v>473750.9</v>
      </c>
      <c r="AE118" cm="1">
        <f t="array" ref="AE118">INDEX(GMWSCEN!$A$2:$HJ$150,MATCH(1,(GMWSCEN!$HI$2:$HI$150=AE$3)*(GMWSCEN!$HJ$2:$HJ$150=AE$1),0),$B118-1973)</f>
        <v>80.434250000000006</v>
      </c>
      <c r="AF118" cm="1">
        <f t="array" ref="AF118">INDEX(GMWSCEN!$A$2:$HJ$150,MATCH(1,(GMWSCEN!$HI$2:$HI$150=AF$3)*(GMWSCEN!$HJ$2:$HJ$150=AF$1),0),$B118-1973)</f>
        <v>82.6</v>
      </c>
      <c r="AG118" cm="1">
        <f t="array" ref="AG118">INDEX(GMWSCEN!$A$2:$HJ$150,MATCH(1,(GMWSCEN!$HI$2:$HI$150=AG$3)*(GMWSCEN!$HJ$2:$HJ$150=AG$1),0),$B118-1973)</f>
        <v>5.5</v>
      </c>
      <c r="AH118" cm="1">
        <f t="array" ref="AH118">INDEX(GMWSCEN!$A$2:$HJ$150,MATCH(1,(GMWSCEN!$HI$2:$HI$150=AH$3)*(GMWSCEN!$HJ$2:$HJ$150=AH$1),0),$B118-1973)</f>
        <v>46768</v>
      </c>
      <c r="AI118" cm="1">
        <f t="array" ref="AI118">INDEX(GMWSCEN!$A$2:$HJ$150,MATCH(1,(GMWSCEN!$HI$2:$HI$150=AI$3)*(GMWSCEN!$HJ$2:$HJ$150=AI$1),0),$B118-1973)</f>
        <v>102.4</v>
      </c>
      <c r="AJ118" cm="1">
        <f t="array" ref="AJ118">INDEX(GMWSCEN!$A$2:$HJ$150,MATCH(1,(GMWSCEN!$HI$2:$HI$150=AJ$3)*(GMWSCEN!$HJ$2:$HJ$150=AJ$1),0),$B118-1973)</f>
        <v>29819</v>
      </c>
      <c r="AK118" cm="1">
        <f t="array" ref="AK118">INDEX(GMWSCEN!$A$2:$HJ$150,MATCH(1,(GMWSCEN!$HI$2:$HI$150=AK$3)*(GMWSCEN!$HJ$2:$HJ$150=AK$1),0),$B118-1973)</f>
        <v>5.2</v>
      </c>
      <c r="AL118" cm="1">
        <f t="array" ref="AL118">INDEX(GMWSCEN!$A$2:$HJ$150,MATCH(1,(GMWSCEN!$HI$2:$HI$150=AL$3)*(GMWSCEN!$HJ$2:$HJ$150=AL$1),0),$B118-1973)</f>
        <v>2.8430939999999998</v>
      </c>
      <c r="AM118" cm="1">
        <f t="array" ref="AM118">INDEX(GMWSCEN!$A$2:$HJ$150,MATCH(1,(GMWSCEN!$HI$2:$HI$150=AM$3)*(GMWSCEN!$HJ$2:$HJ$150=AM$1),0),$B118-1973)</f>
        <v>487413</v>
      </c>
      <c r="AN118" cm="1">
        <f t="array" ref="AN118">INDEX(GMWSCEN!$A$2:$HJ$150,MATCH(1,(GMWSCEN!$HI$2:$HI$150=AN$3)*(GMWSCEN!$HJ$2:$HJ$150=AN$1),0),$B118-1973)</f>
        <v>18046</v>
      </c>
      <c r="AO118" cm="1">
        <f t="array" ref="AO118">INDEX(GMWSCEN!$A$2:$HJ$150,MATCH(1,(GMWSCEN!$HI$2:$HI$150=AO$3)*(GMWSCEN!$HJ$2:$HJ$150=AO$1),0),$B118-1973)</f>
        <v>-12021</v>
      </c>
      <c r="AP118" cm="1">
        <f t="array" ref="AP118">INDEX(GMWSCEN!$A$2:$HJ$150,MATCH(1,(GMWSCEN!$HI$2:$HI$150=AP$3)*(GMWSCEN!$HJ$2:$HJ$150=AP$1),0),$B118-1973)</f>
        <v>142266</v>
      </c>
      <c r="AQ118" cm="1">
        <f t="array" ref="AQ118">INDEX(GMWSCEN!$A$2:$HJ$150,MATCH(1,(GMWSCEN!$HI$2:$HI$150=AQ$3)*(GMWSCEN!$HJ$2:$HJ$150=AQ$1),0),$B118-1973)</f>
        <v>6025</v>
      </c>
      <c r="AR118" cm="1">
        <f t="array" ref="AR118">INDEX(GMWSCEN!$A$2:$HJ$150,MATCH(1,(GMWSCEN!$HI$2:$HI$150=AR$3)*(GMWSCEN!$HJ$2:$HJ$150=AR$1),0),$B118-1973)</f>
        <v>9183</v>
      </c>
      <c r="AS118" cm="1">
        <f t="array" ref="AS118">INDEX(GMWSCEN!$A$2:$HJ$150,MATCH(1,(GMWSCEN!$HI$2:$HI$150=AS$3)*(GMWSCEN!$HJ$2:$HJ$150=AS$1),0),$B118-1973)</f>
        <v>139428</v>
      </c>
      <c r="AT118" cm="1">
        <f t="array" ref="AT118">INDEX(GMWSCEN!$A$2:$HJ$150,MATCH(1,(GMWSCEN!$HI$2:$HI$150=AT$3)*(GMWSCEN!$HJ$2:$HJ$150=AT$1),0),$B118-1973)</f>
        <v>574700</v>
      </c>
      <c r="AU118" cm="1">
        <f t="array" ref="AU118">INDEX(GMWSCEN!$A$2:$HJ$150,MATCH(1,(GMWSCEN!$HI$2:$HI$150=AU$3)*(GMWSCEN!$HJ$2:$HJ$150=AU$1),0),$B118-1973)</f>
        <v>392047</v>
      </c>
      <c r="AV118" cm="1">
        <f t="array" ref="AV118">INDEX(GMWSCEN!$A$2:$HJ$150,MATCH(1,(GMWSCEN!$HI$2:$HI$150=AV$3)*(GMWSCEN!$HJ$2:$HJ$150=AV$1),0),$B118-1973)</f>
        <v>473750.9</v>
      </c>
      <c r="AW118" cm="1">
        <f t="array" ref="AW118">INDEX(GMWSCEN!$A$2:$HJ$150,MATCH(1,(GMWSCEN!$HI$2:$HI$150=AW$3)*(GMWSCEN!$HJ$2:$HJ$150=AW$1),0),$B118-1973)</f>
        <v>80.434250000000006</v>
      </c>
      <c r="AX118" cm="1">
        <f t="array" ref="AX118">INDEX(GMWSCEN!$A$2:$HJ$150,MATCH(1,(GMWSCEN!$HI$2:$HI$150=AX$3)*(GMWSCEN!$HJ$2:$HJ$150=AX$1),0),$B118-1973)</f>
        <v>82.6</v>
      </c>
      <c r="AY118" cm="1">
        <f t="array" ref="AY118">INDEX(GMWSCEN!$A$2:$HJ$150,MATCH(1,(GMWSCEN!$HI$2:$HI$150=AY$3)*(GMWSCEN!$HJ$2:$HJ$150=AY$1),0),$B118-1973)</f>
        <v>5.5</v>
      </c>
      <c r="AZ118" cm="1">
        <f t="array" ref="AZ118">INDEX(GMWSCEN!$A$2:$HJ$150,MATCH(1,(GMWSCEN!$HI$2:$HI$150=AZ$3)*(GMWSCEN!$HJ$2:$HJ$150=AZ$1),0),$B118-1973)</f>
        <v>46768</v>
      </c>
      <c r="BA118" cm="1">
        <f t="array" ref="BA118">INDEX(GMWSCEN!$A$2:$HJ$150,MATCH(1,(GMWSCEN!$HI$2:$HI$150=BA$3)*(GMWSCEN!$HJ$2:$HJ$150=BA$1),0),$B118-1973)</f>
        <v>102.4</v>
      </c>
      <c r="BB118" cm="1">
        <f t="array" ref="BB118">INDEX(GMWSCEN!$A$2:$HJ$150,MATCH(1,(GMWSCEN!$HI$2:$HI$150=BB$3)*(GMWSCEN!$HJ$2:$HJ$150=BB$1),0),$B118-1973)</f>
        <v>29819</v>
      </c>
      <c r="BC118" cm="1">
        <f t="array" ref="BC118">INDEX(GMWSCEN!$A$2:$HJ$150,MATCH(1,(GMWSCEN!$HI$2:$HI$150=BC$3)*(GMWSCEN!$HJ$2:$HJ$150=BC$1),0),$B118-1973)</f>
        <v>5.2</v>
      </c>
      <c r="BD118" cm="1">
        <f t="array" ref="BD118">INDEX(GMWSCEN!$A$2:$HJ$150,MATCH(1,(GMWSCEN!$HI$2:$HI$150=BD$3)*(GMWSCEN!$HJ$2:$HJ$150=BD$1),0),$B118-1973)</f>
        <v>2.8430939999999998</v>
      </c>
      <c r="BE118" cm="1">
        <f t="array" ref="BE118">INDEX(GMWSCEN!$A$2:$HJ$150,MATCH(1,(GMWSCEN!$HI$2:$HI$150=BE$3)*(GMWSCEN!$HJ$2:$HJ$150=BE$1),0),$B118-1973)</f>
        <v>487413</v>
      </c>
      <c r="BF118" cm="1">
        <f t="array" ref="BF118">INDEX(GMWSCEN!$A$2:$HJ$150,MATCH(1,(GMWSCEN!$HI$2:$HI$150=BF$3)*(GMWSCEN!$HJ$2:$HJ$150=BF$1),0),$B118-1973)</f>
        <v>18046</v>
      </c>
      <c r="BG118" cm="1">
        <f t="array" ref="BG118">INDEX(GMWSCEN!$A$2:$HJ$150,MATCH(1,(GMWSCEN!$HI$2:$HI$150=BG$3)*(GMWSCEN!$HJ$2:$HJ$150=BG$1),0),$B118-1973)</f>
        <v>-12021</v>
      </c>
      <c r="BH118" cm="1">
        <f t="array" ref="BH118">INDEX(GMWSCEN!$A$2:$HJ$150,MATCH(1,(GMWSCEN!$HI$2:$HI$150=BH$3)*(GMWSCEN!$HJ$2:$HJ$150=BH$1),0),$B118-1973)</f>
        <v>142266</v>
      </c>
      <c r="BI118" cm="1">
        <f t="array" ref="BI118">INDEX(GMWSCEN!$A$2:$HJ$150,MATCH(1,(GMWSCEN!$HI$2:$HI$150=BI$3)*(GMWSCEN!$HJ$2:$HJ$150=BI$1),0),$B118-1973)</f>
        <v>6025</v>
      </c>
      <c r="BJ118" cm="1">
        <f t="array" ref="BJ118">INDEX(GMWSCEN!$A$2:$HJ$150,MATCH(1,(GMWSCEN!$HI$2:$HI$150=BJ$3)*(GMWSCEN!$HJ$2:$HJ$150=BJ$1),0),$B118-1973)</f>
        <v>9183</v>
      </c>
      <c r="BK118" cm="1">
        <f t="array" ref="BK118">INDEX(GMWSCEN!$A$2:$HJ$150,MATCH(1,(GMWSCEN!$HI$2:$HI$150=BK$3)*(GMWSCEN!$HJ$2:$HJ$150=BK$1),0),$B118-1973)</f>
        <v>139428</v>
      </c>
      <c r="BL118" cm="1">
        <f t="array" ref="BL118">INDEX(GMWSCEN!$A$2:$HJ$150,MATCH(1,(GMWSCEN!$HI$2:$HI$150=BL$3)*(GMWSCEN!$HJ$2:$HJ$150=BL$1),0),$B118-1973)</f>
        <v>574700</v>
      </c>
      <c r="BM118" cm="1">
        <f t="array" ref="BM118">INDEX(GMWSCEN!$A$2:$HJ$150,MATCH(1,(GMWSCEN!$HI$2:$HI$150=BM$3)*(GMWSCEN!$HJ$2:$HJ$150=BM$1),0),$B118-1973)</f>
        <v>392047</v>
      </c>
      <c r="BN118" cm="1">
        <f t="array" ref="BN118">INDEX(GMWSCEN!$A$2:$HJ$150,MATCH(1,(GMWSCEN!$HI$2:$HI$150=BN$3)*(GMWSCEN!$HJ$2:$HJ$150=BN$1),0),$B118-1973)</f>
        <v>473750.9</v>
      </c>
      <c r="BO118" cm="1">
        <f t="array" ref="BO118">INDEX(GMWSCEN!$A$2:$HJ$150,MATCH(1,(GMWSCEN!$HI$2:$HI$150=BO$3)*(GMWSCEN!$HJ$2:$HJ$150=BO$1),0),$B118-1973)</f>
        <v>80.434250000000006</v>
      </c>
      <c r="BP118" cm="1">
        <f t="array" ref="BP118">INDEX(GMWSCEN!$A$2:$HJ$150,MATCH(1,(GMWSCEN!$HI$2:$HI$150=BP$3)*(GMWSCEN!$HJ$2:$HJ$150=BP$1),0),$B118-1973)</f>
        <v>82.6</v>
      </c>
      <c r="BQ118" cm="1">
        <f t="array" ref="BQ118">INDEX(GMWSCEN!$A$2:$HJ$150,MATCH(1,(GMWSCEN!$HI$2:$HI$150=BQ$3)*(GMWSCEN!$HJ$2:$HJ$150=BQ$1),0),$B118-1973)</f>
        <v>5.5</v>
      </c>
      <c r="BR118" cm="1">
        <f t="array" ref="BR118">INDEX(GMWSCEN!$A$2:$HJ$150,MATCH(1,(GMWSCEN!$HI$2:$HI$150=BR$3)*(GMWSCEN!$HJ$2:$HJ$150=BR$1),0),$B118-1973)</f>
        <v>46768</v>
      </c>
      <c r="BS118" cm="1">
        <f t="array" ref="BS118">INDEX(GMWSCEN!$A$2:$HJ$150,MATCH(1,(GMWSCEN!$HI$2:$HI$150=BS$3)*(GMWSCEN!$HJ$2:$HJ$150=BS$1),0),$B118-1973)</f>
        <v>102.4</v>
      </c>
      <c r="BT118" cm="1">
        <f t="array" ref="BT118">INDEX(GMWSCEN!$A$2:$HJ$150,MATCH(1,(GMWSCEN!$HI$2:$HI$150=BT$3)*(GMWSCEN!$HJ$2:$HJ$150=BT$1),0),$B118-1973)</f>
        <v>29819</v>
      </c>
      <c r="BU118" cm="1">
        <f t="array" ref="BU118">INDEX(GMWSCEN!$A$2:$HJ$150,MATCH(1,(GMWSCEN!$HI$2:$HI$150=BU$3)*(GMWSCEN!$HJ$2:$HJ$150=BU$1),0),$B118-1973)</f>
        <v>5.2</v>
      </c>
      <c r="BV118" cm="1">
        <f t="array" ref="BV118">INDEX(GMWSCEN!$A$2:$HJ$150,MATCH(1,(GMWSCEN!$HI$2:$HI$150=BV$3)*(GMWSCEN!$HJ$2:$HJ$150=BV$1),0),$B118-1973)</f>
        <v>2.8430939999999998</v>
      </c>
      <c r="BY118">
        <f t="shared" si="77"/>
        <v>2007</v>
      </c>
    </row>
    <row r="119" spans="1:78">
      <c r="A119">
        <v>2008</v>
      </c>
      <c r="B119">
        <f t="shared" si="75"/>
        <v>2092</v>
      </c>
      <c r="C119" cm="1">
        <f t="array" ref="C119">INDEX(GMWSCEN!$A$2:$HJ$150,MATCH(1,(GMWSCEN!$HI$2:$HI$150=C$3)*(GMWSCEN!$HJ$2:$HJ$150=C$1),0),$B119-1973)</f>
        <v>489783</v>
      </c>
      <c r="D119" cm="1">
        <f t="array" ref="D119">INDEX(GMWSCEN!$A$2:$HJ$150,MATCH(1,(GMWSCEN!$HI$2:$HI$150=D$3)*(GMWSCEN!$HJ$2:$HJ$150=D$1),0),$B119-1973)</f>
        <v>4030</v>
      </c>
      <c r="E119" cm="1">
        <f t="array" ref="E119">INDEX(GMWSCEN!$A$2:$HJ$150,MATCH(1,(GMWSCEN!$HI$2:$HI$150=E$3)*(GMWSCEN!$HJ$2:$HJ$150=E$1),0),$B119-1973)</f>
        <v>11146</v>
      </c>
      <c r="F119" cm="1">
        <f t="array" ref="F119">INDEX(GMWSCEN!$A$2:$HJ$150,MATCH(1,(GMWSCEN!$HI$2:$HI$150=F$3)*(GMWSCEN!$HJ$2:$HJ$150=F$1),0),$B119-1973)</f>
        <v>144671</v>
      </c>
      <c r="G119" cm="1">
        <f t="array" ref="G119">INDEX(GMWSCEN!$A$2:$HJ$150,MATCH(1,(GMWSCEN!$HI$2:$HI$150=G$3)*(GMWSCEN!$HJ$2:$HJ$150=G$1),0),$B119-1973)</f>
        <v>15176</v>
      </c>
      <c r="H119" cm="1">
        <f t="array" ref="H119">INDEX(GMWSCEN!$A$2:$HJ$150,MATCH(1,(GMWSCEN!$HI$2:$HI$150=H$3)*(GMWSCEN!$HJ$2:$HJ$150=H$1),0),$B119-1973)</f>
        <v>9463</v>
      </c>
      <c r="I119" cm="1">
        <f t="array" ref="I119">INDEX(GMWSCEN!$A$2:$HJ$150,MATCH(1,(GMWSCEN!$HI$2:$HI$150=I$3)*(GMWSCEN!$HJ$2:$HJ$150=I$1),0),$B119-1973)</f>
        <v>165280</v>
      </c>
      <c r="J119" cm="1">
        <f t="array" ref="J119">INDEX(GMWSCEN!$A$2:$HJ$150,MATCH(1,(GMWSCEN!$HI$2:$HI$150=J$3)*(GMWSCEN!$HJ$2:$HJ$150=J$1),0),$B119-1973)</f>
        <v>567200</v>
      </c>
      <c r="K119" cm="1">
        <f t="array" ref="K119">INDEX(GMWSCEN!$A$2:$HJ$150,MATCH(1,(GMWSCEN!$HI$2:$HI$150=K$3)*(GMWSCEN!$HJ$2:$HJ$150=K$1),0),$B119-1973)</f>
        <v>397548</v>
      </c>
      <c r="L119" cm="1">
        <f t="array" ref="L119">INDEX(GMWSCEN!$A$2:$HJ$150,MATCH(1,(GMWSCEN!$HI$2:$HI$150=L$3)*(GMWSCEN!$HJ$2:$HJ$150=L$1),0),$B119-1973)</f>
        <v>479765.7</v>
      </c>
      <c r="M119" cm="1">
        <f t="array" ref="M119">INDEX(GMWSCEN!$A$2:$HJ$150,MATCH(1,(GMWSCEN!$HI$2:$HI$150=M$3)*(GMWSCEN!$HJ$2:$HJ$150=M$1),0),$B119-1973)</f>
        <v>81.168189999999996</v>
      </c>
      <c r="N119" cm="1">
        <f t="array" ref="N119">INDEX(GMWSCEN!$A$2:$HJ$150,MATCH(1,(GMWSCEN!$HI$2:$HI$150=N$3)*(GMWSCEN!$HJ$2:$HJ$150=N$1),0),$B119-1973)</f>
        <v>82.933329999999998</v>
      </c>
      <c r="O119" cm="1">
        <f t="array" ref="O119">INDEX(GMWSCEN!$A$2:$HJ$150,MATCH(1,(GMWSCEN!$HI$2:$HI$150=O$3)*(GMWSCEN!$HJ$2:$HJ$150=O$1),0),$B119-1973)</f>
        <v>5.25</v>
      </c>
      <c r="P119" cm="1">
        <f t="array" ref="P119">INDEX(GMWSCEN!$A$2:$HJ$150,MATCH(1,(GMWSCEN!$HI$2:$HI$150=P$3)*(GMWSCEN!$HJ$2:$HJ$150=P$1),0),$B119-1973)</f>
        <v>47157</v>
      </c>
      <c r="Q119" cm="1">
        <f t="array" ref="Q119">INDEX(GMWSCEN!$A$2:$HJ$150,MATCH(1,(GMWSCEN!$HI$2:$HI$150=Q$3)*(GMWSCEN!$HJ$2:$HJ$150=Q$1),0),$B119-1973)</f>
        <v>101.9</v>
      </c>
      <c r="R119" cm="1">
        <f t="array" ref="R119">INDEX(GMWSCEN!$A$2:$HJ$150,MATCH(1,(GMWSCEN!$HI$2:$HI$150=R$3)*(GMWSCEN!$HJ$2:$HJ$150=R$1),0),$B119-1973)</f>
        <v>29811</v>
      </c>
      <c r="S119" cm="1">
        <f t="array" ref="S119">INDEX(GMWSCEN!$A$2:$HJ$150,MATCH(1,(GMWSCEN!$HI$2:$HI$150=S$3)*(GMWSCEN!$HJ$2:$HJ$150=S$1),0),$B119-1973)</f>
        <v>5.2</v>
      </c>
      <c r="T119" cm="1">
        <f t="array" ref="T119">INDEX(GMWSCEN!$A$2:$HJ$150,MATCH(1,(GMWSCEN!$HI$2:$HI$150=T$3)*(GMWSCEN!$HJ$2:$HJ$150=T$1),0),$B119-1973)</f>
        <v>2.0665170000000002</v>
      </c>
      <c r="U119" cm="1">
        <f t="array" ref="U119">INDEX(GMWSCEN!$A$2:$HJ$150,MATCH(1,(GMWSCEN!$HI$2:$HI$150=U$3)*(GMWSCEN!$HJ$2:$HJ$150=U$1),0),$B119-1973)</f>
        <v>489783</v>
      </c>
      <c r="V119" cm="1">
        <f t="array" ref="V119">INDEX(GMWSCEN!$A$2:$HJ$150,MATCH(1,(GMWSCEN!$HI$2:$HI$150=V$3)*(GMWSCEN!$HJ$2:$HJ$150=V$1),0),$B119-1973)</f>
        <v>4030</v>
      </c>
      <c r="W119" cm="1">
        <f t="array" ref="W119">INDEX(GMWSCEN!$A$2:$HJ$150,MATCH(1,(GMWSCEN!$HI$2:$HI$150=W$3)*(GMWSCEN!$HJ$2:$HJ$150=W$1),0),$B119-1973)</f>
        <v>11146</v>
      </c>
      <c r="X119" cm="1">
        <f t="array" ref="X119">INDEX(GMWSCEN!$A$2:$HJ$150,MATCH(1,(GMWSCEN!$HI$2:$HI$150=X$3)*(GMWSCEN!$HJ$2:$HJ$150=X$1),0),$B119-1973)</f>
        <v>144671</v>
      </c>
      <c r="Y119" cm="1">
        <f t="array" ref="Y119">INDEX(GMWSCEN!$A$2:$HJ$150,MATCH(1,(GMWSCEN!$HI$2:$HI$150=Y$3)*(GMWSCEN!$HJ$2:$HJ$150=Y$1),0),$B119-1973)</f>
        <v>15176</v>
      </c>
      <c r="Z119" cm="1">
        <f t="array" ref="Z119">INDEX(GMWSCEN!$A$2:$HJ$150,MATCH(1,(GMWSCEN!$HI$2:$HI$150=Z$3)*(GMWSCEN!$HJ$2:$HJ$150=Z$1),0),$B119-1973)</f>
        <v>9463</v>
      </c>
      <c r="AA119" cm="1">
        <f t="array" ref="AA119">INDEX(GMWSCEN!$A$2:$HJ$150,MATCH(1,(GMWSCEN!$HI$2:$HI$150=AA$3)*(GMWSCEN!$HJ$2:$HJ$150=AA$1),0),$B119-1973)</f>
        <v>165280</v>
      </c>
      <c r="AB119" cm="1">
        <f t="array" ref="AB119">INDEX(GMWSCEN!$A$2:$HJ$150,MATCH(1,(GMWSCEN!$HI$2:$HI$150=AB$3)*(GMWSCEN!$HJ$2:$HJ$150=AB$1),0),$B119-1973)</f>
        <v>567200</v>
      </c>
      <c r="AC119" cm="1">
        <f t="array" ref="AC119">INDEX(GMWSCEN!$A$2:$HJ$150,MATCH(1,(GMWSCEN!$HI$2:$HI$150=AC$3)*(GMWSCEN!$HJ$2:$HJ$150=AC$1),0),$B119-1973)</f>
        <v>397548</v>
      </c>
      <c r="AD119" cm="1">
        <f t="array" ref="AD119">INDEX(GMWSCEN!$A$2:$HJ$150,MATCH(1,(GMWSCEN!$HI$2:$HI$150=AD$3)*(GMWSCEN!$HJ$2:$HJ$150=AD$1),0),$B119-1973)</f>
        <v>479765.7</v>
      </c>
      <c r="AE119" cm="1">
        <f t="array" ref="AE119">INDEX(GMWSCEN!$A$2:$HJ$150,MATCH(1,(GMWSCEN!$HI$2:$HI$150=AE$3)*(GMWSCEN!$HJ$2:$HJ$150=AE$1),0),$B119-1973)</f>
        <v>81.168189999999996</v>
      </c>
      <c r="AF119" cm="1">
        <f t="array" ref="AF119">INDEX(GMWSCEN!$A$2:$HJ$150,MATCH(1,(GMWSCEN!$HI$2:$HI$150=AF$3)*(GMWSCEN!$HJ$2:$HJ$150=AF$1),0),$B119-1973)</f>
        <v>82.933329999999998</v>
      </c>
      <c r="AG119" cm="1">
        <f t="array" ref="AG119">INDEX(GMWSCEN!$A$2:$HJ$150,MATCH(1,(GMWSCEN!$HI$2:$HI$150=AG$3)*(GMWSCEN!$HJ$2:$HJ$150=AG$1),0),$B119-1973)</f>
        <v>5.25</v>
      </c>
      <c r="AH119" cm="1">
        <f t="array" ref="AH119">INDEX(GMWSCEN!$A$2:$HJ$150,MATCH(1,(GMWSCEN!$HI$2:$HI$150=AH$3)*(GMWSCEN!$HJ$2:$HJ$150=AH$1),0),$B119-1973)</f>
        <v>47157</v>
      </c>
      <c r="AI119" cm="1">
        <f t="array" ref="AI119">INDEX(GMWSCEN!$A$2:$HJ$150,MATCH(1,(GMWSCEN!$HI$2:$HI$150=AI$3)*(GMWSCEN!$HJ$2:$HJ$150=AI$1),0),$B119-1973)</f>
        <v>101.9</v>
      </c>
      <c r="AJ119" cm="1">
        <f t="array" ref="AJ119">INDEX(GMWSCEN!$A$2:$HJ$150,MATCH(1,(GMWSCEN!$HI$2:$HI$150=AJ$3)*(GMWSCEN!$HJ$2:$HJ$150=AJ$1),0),$B119-1973)</f>
        <v>29811</v>
      </c>
      <c r="AK119" cm="1">
        <f t="array" ref="AK119">INDEX(GMWSCEN!$A$2:$HJ$150,MATCH(1,(GMWSCEN!$HI$2:$HI$150=AK$3)*(GMWSCEN!$HJ$2:$HJ$150=AK$1),0),$B119-1973)</f>
        <v>5.2</v>
      </c>
      <c r="AL119" cm="1">
        <f t="array" ref="AL119">INDEX(GMWSCEN!$A$2:$HJ$150,MATCH(1,(GMWSCEN!$HI$2:$HI$150=AL$3)*(GMWSCEN!$HJ$2:$HJ$150=AL$1),0),$B119-1973)</f>
        <v>2.0665170000000002</v>
      </c>
      <c r="AM119" cm="1">
        <f t="array" ref="AM119">INDEX(GMWSCEN!$A$2:$HJ$150,MATCH(1,(GMWSCEN!$HI$2:$HI$150=AM$3)*(GMWSCEN!$HJ$2:$HJ$150=AM$1),0),$B119-1973)</f>
        <v>489783</v>
      </c>
      <c r="AN119" cm="1">
        <f t="array" ref="AN119">INDEX(GMWSCEN!$A$2:$HJ$150,MATCH(1,(GMWSCEN!$HI$2:$HI$150=AN$3)*(GMWSCEN!$HJ$2:$HJ$150=AN$1),0),$B119-1973)</f>
        <v>4030</v>
      </c>
      <c r="AO119" cm="1">
        <f t="array" ref="AO119">INDEX(GMWSCEN!$A$2:$HJ$150,MATCH(1,(GMWSCEN!$HI$2:$HI$150=AO$3)*(GMWSCEN!$HJ$2:$HJ$150=AO$1),0),$B119-1973)</f>
        <v>11146</v>
      </c>
      <c r="AP119" cm="1">
        <f t="array" ref="AP119">INDEX(GMWSCEN!$A$2:$HJ$150,MATCH(1,(GMWSCEN!$HI$2:$HI$150=AP$3)*(GMWSCEN!$HJ$2:$HJ$150=AP$1),0),$B119-1973)</f>
        <v>144671</v>
      </c>
      <c r="AQ119" cm="1">
        <f t="array" ref="AQ119">INDEX(GMWSCEN!$A$2:$HJ$150,MATCH(1,(GMWSCEN!$HI$2:$HI$150=AQ$3)*(GMWSCEN!$HJ$2:$HJ$150=AQ$1),0),$B119-1973)</f>
        <v>15176</v>
      </c>
      <c r="AR119" cm="1">
        <f t="array" ref="AR119">INDEX(GMWSCEN!$A$2:$HJ$150,MATCH(1,(GMWSCEN!$HI$2:$HI$150=AR$3)*(GMWSCEN!$HJ$2:$HJ$150=AR$1),0),$B119-1973)</f>
        <v>9463</v>
      </c>
      <c r="AS119" cm="1">
        <f t="array" ref="AS119">INDEX(GMWSCEN!$A$2:$HJ$150,MATCH(1,(GMWSCEN!$HI$2:$HI$150=AS$3)*(GMWSCEN!$HJ$2:$HJ$150=AS$1),0),$B119-1973)</f>
        <v>165280</v>
      </c>
      <c r="AT119" cm="1">
        <f t="array" ref="AT119">INDEX(GMWSCEN!$A$2:$HJ$150,MATCH(1,(GMWSCEN!$HI$2:$HI$150=AT$3)*(GMWSCEN!$HJ$2:$HJ$150=AT$1),0),$B119-1973)</f>
        <v>567200</v>
      </c>
      <c r="AU119" cm="1">
        <f t="array" ref="AU119">INDEX(GMWSCEN!$A$2:$HJ$150,MATCH(1,(GMWSCEN!$HI$2:$HI$150=AU$3)*(GMWSCEN!$HJ$2:$HJ$150=AU$1),0),$B119-1973)</f>
        <v>397548</v>
      </c>
      <c r="AV119" cm="1">
        <f t="array" ref="AV119">INDEX(GMWSCEN!$A$2:$HJ$150,MATCH(1,(GMWSCEN!$HI$2:$HI$150=AV$3)*(GMWSCEN!$HJ$2:$HJ$150=AV$1),0),$B119-1973)</f>
        <v>479765.7</v>
      </c>
      <c r="AW119" cm="1">
        <f t="array" ref="AW119">INDEX(GMWSCEN!$A$2:$HJ$150,MATCH(1,(GMWSCEN!$HI$2:$HI$150=AW$3)*(GMWSCEN!$HJ$2:$HJ$150=AW$1),0),$B119-1973)</f>
        <v>81.168189999999996</v>
      </c>
      <c r="AX119" cm="1">
        <f t="array" ref="AX119">INDEX(GMWSCEN!$A$2:$HJ$150,MATCH(1,(GMWSCEN!$HI$2:$HI$150=AX$3)*(GMWSCEN!$HJ$2:$HJ$150=AX$1),0),$B119-1973)</f>
        <v>82.933329999999998</v>
      </c>
      <c r="AY119" cm="1">
        <f t="array" ref="AY119">INDEX(GMWSCEN!$A$2:$HJ$150,MATCH(1,(GMWSCEN!$HI$2:$HI$150=AY$3)*(GMWSCEN!$HJ$2:$HJ$150=AY$1),0),$B119-1973)</f>
        <v>5.25</v>
      </c>
      <c r="AZ119" cm="1">
        <f t="array" ref="AZ119">INDEX(GMWSCEN!$A$2:$HJ$150,MATCH(1,(GMWSCEN!$HI$2:$HI$150=AZ$3)*(GMWSCEN!$HJ$2:$HJ$150=AZ$1),0),$B119-1973)</f>
        <v>47157</v>
      </c>
      <c r="BA119" cm="1">
        <f t="array" ref="BA119">INDEX(GMWSCEN!$A$2:$HJ$150,MATCH(1,(GMWSCEN!$HI$2:$HI$150=BA$3)*(GMWSCEN!$HJ$2:$HJ$150=BA$1),0),$B119-1973)</f>
        <v>101.9</v>
      </c>
      <c r="BB119" cm="1">
        <f t="array" ref="BB119">INDEX(GMWSCEN!$A$2:$HJ$150,MATCH(1,(GMWSCEN!$HI$2:$HI$150=BB$3)*(GMWSCEN!$HJ$2:$HJ$150=BB$1),0),$B119-1973)</f>
        <v>29811</v>
      </c>
      <c r="BC119" cm="1">
        <f t="array" ref="BC119">INDEX(GMWSCEN!$A$2:$HJ$150,MATCH(1,(GMWSCEN!$HI$2:$HI$150=BC$3)*(GMWSCEN!$HJ$2:$HJ$150=BC$1),0),$B119-1973)</f>
        <v>5.2</v>
      </c>
      <c r="BD119" cm="1">
        <f t="array" ref="BD119">INDEX(GMWSCEN!$A$2:$HJ$150,MATCH(1,(GMWSCEN!$HI$2:$HI$150=BD$3)*(GMWSCEN!$HJ$2:$HJ$150=BD$1),0),$B119-1973)</f>
        <v>2.0665170000000002</v>
      </c>
      <c r="BE119" cm="1">
        <f t="array" ref="BE119">INDEX(GMWSCEN!$A$2:$HJ$150,MATCH(1,(GMWSCEN!$HI$2:$HI$150=BE$3)*(GMWSCEN!$HJ$2:$HJ$150=BE$1),0),$B119-1973)</f>
        <v>489783</v>
      </c>
      <c r="BF119" cm="1">
        <f t="array" ref="BF119">INDEX(GMWSCEN!$A$2:$HJ$150,MATCH(1,(GMWSCEN!$HI$2:$HI$150=BF$3)*(GMWSCEN!$HJ$2:$HJ$150=BF$1),0),$B119-1973)</f>
        <v>4030</v>
      </c>
      <c r="BG119" cm="1">
        <f t="array" ref="BG119">INDEX(GMWSCEN!$A$2:$HJ$150,MATCH(1,(GMWSCEN!$HI$2:$HI$150=BG$3)*(GMWSCEN!$HJ$2:$HJ$150=BG$1),0),$B119-1973)</f>
        <v>11146</v>
      </c>
      <c r="BH119" cm="1">
        <f t="array" ref="BH119">INDEX(GMWSCEN!$A$2:$HJ$150,MATCH(1,(GMWSCEN!$HI$2:$HI$150=BH$3)*(GMWSCEN!$HJ$2:$HJ$150=BH$1),0),$B119-1973)</f>
        <v>144671</v>
      </c>
      <c r="BI119" cm="1">
        <f t="array" ref="BI119">INDEX(GMWSCEN!$A$2:$HJ$150,MATCH(1,(GMWSCEN!$HI$2:$HI$150=BI$3)*(GMWSCEN!$HJ$2:$HJ$150=BI$1),0),$B119-1973)</f>
        <v>15176</v>
      </c>
      <c r="BJ119" cm="1">
        <f t="array" ref="BJ119">INDEX(GMWSCEN!$A$2:$HJ$150,MATCH(1,(GMWSCEN!$HI$2:$HI$150=BJ$3)*(GMWSCEN!$HJ$2:$HJ$150=BJ$1),0),$B119-1973)</f>
        <v>9463</v>
      </c>
      <c r="BK119" cm="1">
        <f t="array" ref="BK119">INDEX(GMWSCEN!$A$2:$HJ$150,MATCH(1,(GMWSCEN!$HI$2:$HI$150=BK$3)*(GMWSCEN!$HJ$2:$HJ$150=BK$1),0),$B119-1973)</f>
        <v>165280</v>
      </c>
      <c r="BL119" cm="1">
        <f t="array" ref="BL119">INDEX(GMWSCEN!$A$2:$HJ$150,MATCH(1,(GMWSCEN!$HI$2:$HI$150=BL$3)*(GMWSCEN!$HJ$2:$HJ$150=BL$1),0),$B119-1973)</f>
        <v>567200</v>
      </c>
      <c r="BM119" cm="1">
        <f t="array" ref="BM119">INDEX(GMWSCEN!$A$2:$HJ$150,MATCH(1,(GMWSCEN!$HI$2:$HI$150=BM$3)*(GMWSCEN!$HJ$2:$HJ$150=BM$1),0),$B119-1973)</f>
        <v>397548</v>
      </c>
      <c r="BN119" cm="1">
        <f t="array" ref="BN119">INDEX(GMWSCEN!$A$2:$HJ$150,MATCH(1,(GMWSCEN!$HI$2:$HI$150=BN$3)*(GMWSCEN!$HJ$2:$HJ$150=BN$1),0),$B119-1973)</f>
        <v>479765.7</v>
      </c>
      <c r="BO119" cm="1">
        <f t="array" ref="BO119">INDEX(GMWSCEN!$A$2:$HJ$150,MATCH(1,(GMWSCEN!$HI$2:$HI$150=BO$3)*(GMWSCEN!$HJ$2:$HJ$150=BO$1),0),$B119-1973)</f>
        <v>81.168189999999996</v>
      </c>
      <c r="BP119" cm="1">
        <f t="array" ref="BP119">INDEX(GMWSCEN!$A$2:$HJ$150,MATCH(1,(GMWSCEN!$HI$2:$HI$150=BP$3)*(GMWSCEN!$HJ$2:$HJ$150=BP$1),0),$B119-1973)</f>
        <v>82.933329999999998</v>
      </c>
      <c r="BQ119" cm="1">
        <f t="array" ref="BQ119">INDEX(GMWSCEN!$A$2:$HJ$150,MATCH(1,(GMWSCEN!$HI$2:$HI$150=BQ$3)*(GMWSCEN!$HJ$2:$HJ$150=BQ$1),0),$B119-1973)</f>
        <v>5.25</v>
      </c>
      <c r="BR119" cm="1">
        <f t="array" ref="BR119">INDEX(GMWSCEN!$A$2:$HJ$150,MATCH(1,(GMWSCEN!$HI$2:$HI$150=BR$3)*(GMWSCEN!$HJ$2:$HJ$150=BR$1),0),$B119-1973)</f>
        <v>47157</v>
      </c>
      <c r="BS119" cm="1">
        <f t="array" ref="BS119">INDEX(GMWSCEN!$A$2:$HJ$150,MATCH(1,(GMWSCEN!$HI$2:$HI$150=BS$3)*(GMWSCEN!$HJ$2:$HJ$150=BS$1),0),$B119-1973)</f>
        <v>101.9</v>
      </c>
      <c r="BT119" cm="1">
        <f t="array" ref="BT119">INDEX(GMWSCEN!$A$2:$HJ$150,MATCH(1,(GMWSCEN!$HI$2:$HI$150=BT$3)*(GMWSCEN!$HJ$2:$HJ$150=BT$1),0),$B119-1973)</f>
        <v>29811</v>
      </c>
      <c r="BU119" cm="1">
        <f t="array" ref="BU119">INDEX(GMWSCEN!$A$2:$HJ$150,MATCH(1,(GMWSCEN!$HI$2:$HI$150=BU$3)*(GMWSCEN!$HJ$2:$HJ$150=BU$1),0),$B119-1973)</f>
        <v>5.2</v>
      </c>
      <c r="BV119" cm="1">
        <f t="array" ref="BV119">INDEX(GMWSCEN!$A$2:$HJ$150,MATCH(1,(GMWSCEN!$HI$2:$HI$150=BV$3)*(GMWSCEN!$HJ$2:$HJ$150=BV$1),0),$B119-1973)</f>
        <v>2.0665170000000002</v>
      </c>
      <c r="BY119">
        <f t="shared" si="77"/>
        <v>2007</v>
      </c>
      <c r="BZ119" t="str">
        <f t="shared" ref="BZ119" si="88">BY119&amp;"01"</f>
        <v>200701</v>
      </c>
    </row>
    <row r="120" spans="1:78">
      <c r="B120">
        <f t="shared" si="75"/>
        <v>2093</v>
      </c>
      <c r="C120" cm="1">
        <f t="array" ref="C120">INDEX(GMWSCEN!$A$2:$HJ$150,MATCH(1,(GMWSCEN!$HI$2:$HI$150=C$3)*(GMWSCEN!$HJ$2:$HJ$150=C$1),0),$B120-1973)</f>
        <v>487386</v>
      </c>
      <c r="D120" cm="1">
        <f t="array" ref="D120">INDEX(GMWSCEN!$A$2:$HJ$150,MATCH(1,(GMWSCEN!$HI$2:$HI$150=D$3)*(GMWSCEN!$HJ$2:$HJ$150=D$1),0),$B120-1973)</f>
        <v>21024</v>
      </c>
      <c r="E120" cm="1">
        <f t="array" ref="E120">INDEX(GMWSCEN!$A$2:$HJ$150,MATCH(1,(GMWSCEN!$HI$2:$HI$150=E$3)*(GMWSCEN!$HJ$2:$HJ$150=E$1),0),$B120-1973)</f>
        <v>-16680</v>
      </c>
      <c r="F120" cm="1">
        <f t="array" ref="F120">INDEX(GMWSCEN!$A$2:$HJ$150,MATCH(1,(GMWSCEN!$HI$2:$HI$150=F$3)*(GMWSCEN!$HJ$2:$HJ$150=F$1),0),$B120-1973)</f>
        <v>145613</v>
      </c>
      <c r="G120" cm="1">
        <f t="array" ref="G120">INDEX(GMWSCEN!$A$2:$HJ$150,MATCH(1,(GMWSCEN!$HI$2:$HI$150=G$3)*(GMWSCEN!$HJ$2:$HJ$150=G$1),0),$B120-1973)</f>
        <v>4344</v>
      </c>
      <c r="H120" cm="1">
        <f t="array" ref="H120">INDEX(GMWSCEN!$A$2:$HJ$150,MATCH(1,(GMWSCEN!$HI$2:$HI$150=H$3)*(GMWSCEN!$HJ$2:$HJ$150=H$1),0),$B120-1973)</f>
        <v>9584</v>
      </c>
      <c r="I120" cm="1">
        <f t="array" ref="I120">INDEX(GMWSCEN!$A$2:$HJ$150,MATCH(1,(GMWSCEN!$HI$2:$HI$150=I$3)*(GMWSCEN!$HJ$2:$HJ$150=I$1),0),$B120-1973)</f>
        <v>138517</v>
      </c>
      <c r="J120" cm="1">
        <f t="array" ref="J120">INDEX(GMWSCEN!$A$2:$HJ$150,MATCH(1,(GMWSCEN!$HI$2:$HI$150=J$3)*(GMWSCEN!$HJ$2:$HJ$150=J$1),0),$B120-1973)</f>
        <v>600100</v>
      </c>
      <c r="K120" cm="1">
        <f t="array" ref="K120">INDEX(GMWSCEN!$A$2:$HJ$150,MATCH(1,(GMWSCEN!$HI$2:$HI$150=K$3)*(GMWSCEN!$HJ$2:$HJ$150=K$1),0),$B120-1973)</f>
        <v>400881</v>
      </c>
      <c r="L120" cm="1">
        <f t="array" ref="L120">INDEX(GMWSCEN!$A$2:$HJ$150,MATCH(1,(GMWSCEN!$HI$2:$HI$150=L$3)*(GMWSCEN!$HJ$2:$HJ$150=L$1),0),$B120-1973)</f>
        <v>478400.9</v>
      </c>
      <c r="M120" cm="1">
        <f t="array" ref="M120">INDEX(GMWSCEN!$A$2:$HJ$150,MATCH(1,(GMWSCEN!$HI$2:$HI$150=M$3)*(GMWSCEN!$HJ$2:$HJ$150=M$1),0),$B120-1973)</f>
        <v>82.251239999999996</v>
      </c>
      <c r="N120" cm="1">
        <f t="array" ref="N120">INDEX(GMWSCEN!$A$2:$HJ$150,MATCH(1,(GMWSCEN!$HI$2:$HI$150=N$3)*(GMWSCEN!$HJ$2:$HJ$150=N$1),0),$B120-1973)</f>
        <v>84.6</v>
      </c>
      <c r="O120" cm="1">
        <f t="array" ref="O120">INDEX(GMWSCEN!$A$2:$HJ$150,MATCH(1,(GMWSCEN!$HI$2:$HI$150=O$3)*(GMWSCEN!$HJ$2:$HJ$150=O$1),0),$B120-1973)</f>
        <v>5</v>
      </c>
      <c r="P120" cm="1">
        <f t="array" ref="P120">INDEX(GMWSCEN!$A$2:$HJ$150,MATCH(1,(GMWSCEN!$HI$2:$HI$150=P$3)*(GMWSCEN!$HJ$2:$HJ$150=P$1),0),$B120-1973)</f>
        <v>46928</v>
      </c>
      <c r="Q120" cm="1">
        <f t="array" ref="Q120">INDEX(GMWSCEN!$A$2:$HJ$150,MATCH(1,(GMWSCEN!$HI$2:$HI$150=Q$3)*(GMWSCEN!$HJ$2:$HJ$150=Q$1),0),$B120-1973)</f>
        <v>101.2</v>
      </c>
      <c r="R120" cm="1">
        <f t="array" ref="R120">INDEX(GMWSCEN!$A$2:$HJ$150,MATCH(1,(GMWSCEN!$HI$2:$HI$150=R$3)*(GMWSCEN!$HJ$2:$HJ$150=R$1),0),$B120-1973)</f>
        <v>29134</v>
      </c>
      <c r="S120" cm="1">
        <f t="array" ref="S120">INDEX(GMWSCEN!$A$2:$HJ$150,MATCH(1,(GMWSCEN!$HI$2:$HI$150=S$3)*(GMWSCEN!$HJ$2:$HJ$150=S$1),0),$B120-1973)</f>
        <v>5.4</v>
      </c>
      <c r="T120" cm="1">
        <f t="array" ref="T120">INDEX(GMWSCEN!$A$2:$HJ$150,MATCH(1,(GMWSCEN!$HI$2:$HI$150=T$3)*(GMWSCEN!$HJ$2:$HJ$150=T$1),0),$B120-1973)</f>
        <v>1.860714</v>
      </c>
      <c r="U120" cm="1">
        <f t="array" ref="U120">INDEX(GMWSCEN!$A$2:$HJ$150,MATCH(1,(GMWSCEN!$HI$2:$HI$150=U$3)*(GMWSCEN!$HJ$2:$HJ$150=U$1),0),$B120-1973)</f>
        <v>487386</v>
      </c>
      <c r="V120" cm="1">
        <f t="array" ref="V120">INDEX(GMWSCEN!$A$2:$HJ$150,MATCH(1,(GMWSCEN!$HI$2:$HI$150=V$3)*(GMWSCEN!$HJ$2:$HJ$150=V$1),0),$B120-1973)</f>
        <v>21024</v>
      </c>
      <c r="W120" cm="1">
        <f t="array" ref="W120">INDEX(GMWSCEN!$A$2:$HJ$150,MATCH(1,(GMWSCEN!$HI$2:$HI$150=W$3)*(GMWSCEN!$HJ$2:$HJ$150=W$1),0),$B120-1973)</f>
        <v>-16680</v>
      </c>
      <c r="X120" cm="1">
        <f t="array" ref="X120">INDEX(GMWSCEN!$A$2:$HJ$150,MATCH(1,(GMWSCEN!$HI$2:$HI$150=X$3)*(GMWSCEN!$HJ$2:$HJ$150=X$1),0),$B120-1973)</f>
        <v>145613</v>
      </c>
      <c r="Y120" cm="1">
        <f t="array" ref="Y120">INDEX(GMWSCEN!$A$2:$HJ$150,MATCH(1,(GMWSCEN!$HI$2:$HI$150=Y$3)*(GMWSCEN!$HJ$2:$HJ$150=Y$1),0),$B120-1973)</f>
        <v>4344</v>
      </c>
      <c r="Z120" cm="1">
        <f t="array" ref="Z120">INDEX(GMWSCEN!$A$2:$HJ$150,MATCH(1,(GMWSCEN!$HI$2:$HI$150=Z$3)*(GMWSCEN!$HJ$2:$HJ$150=Z$1),0),$B120-1973)</f>
        <v>9584</v>
      </c>
      <c r="AA120" cm="1">
        <f t="array" ref="AA120">INDEX(GMWSCEN!$A$2:$HJ$150,MATCH(1,(GMWSCEN!$HI$2:$HI$150=AA$3)*(GMWSCEN!$HJ$2:$HJ$150=AA$1),0),$B120-1973)</f>
        <v>138517</v>
      </c>
      <c r="AB120" cm="1">
        <f t="array" ref="AB120">INDEX(GMWSCEN!$A$2:$HJ$150,MATCH(1,(GMWSCEN!$HI$2:$HI$150=AB$3)*(GMWSCEN!$HJ$2:$HJ$150=AB$1),0),$B120-1973)</f>
        <v>600100</v>
      </c>
      <c r="AC120" cm="1">
        <f t="array" ref="AC120">INDEX(GMWSCEN!$A$2:$HJ$150,MATCH(1,(GMWSCEN!$HI$2:$HI$150=AC$3)*(GMWSCEN!$HJ$2:$HJ$150=AC$1),0),$B120-1973)</f>
        <v>400881</v>
      </c>
      <c r="AD120" cm="1">
        <f t="array" ref="AD120">INDEX(GMWSCEN!$A$2:$HJ$150,MATCH(1,(GMWSCEN!$HI$2:$HI$150=AD$3)*(GMWSCEN!$HJ$2:$HJ$150=AD$1),0),$B120-1973)</f>
        <v>478400.9</v>
      </c>
      <c r="AE120" cm="1">
        <f t="array" ref="AE120">INDEX(GMWSCEN!$A$2:$HJ$150,MATCH(1,(GMWSCEN!$HI$2:$HI$150=AE$3)*(GMWSCEN!$HJ$2:$HJ$150=AE$1),0),$B120-1973)</f>
        <v>82.251239999999996</v>
      </c>
      <c r="AF120" cm="1">
        <f t="array" ref="AF120">INDEX(GMWSCEN!$A$2:$HJ$150,MATCH(1,(GMWSCEN!$HI$2:$HI$150=AF$3)*(GMWSCEN!$HJ$2:$HJ$150=AF$1),0),$B120-1973)</f>
        <v>84.6</v>
      </c>
      <c r="AG120" cm="1">
        <f t="array" ref="AG120">INDEX(GMWSCEN!$A$2:$HJ$150,MATCH(1,(GMWSCEN!$HI$2:$HI$150=AG$3)*(GMWSCEN!$HJ$2:$HJ$150=AG$1),0),$B120-1973)</f>
        <v>5</v>
      </c>
      <c r="AH120" cm="1">
        <f t="array" ref="AH120">INDEX(GMWSCEN!$A$2:$HJ$150,MATCH(1,(GMWSCEN!$HI$2:$HI$150=AH$3)*(GMWSCEN!$HJ$2:$HJ$150=AH$1),0),$B120-1973)</f>
        <v>46928</v>
      </c>
      <c r="AI120" cm="1">
        <f t="array" ref="AI120">INDEX(GMWSCEN!$A$2:$HJ$150,MATCH(1,(GMWSCEN!$HI$2:$HI$150=AI$3)*(GMWSCEN!$HJ$2:$HJ$150=AI$1),0),$B120-1973)</f>
        <v>101.2</v>
      </c>
      <c r="AJ120" cm="1">
        <f t="array" ref="AJ120">INDEX(GMWSCEN!$A$2:$HJ$150,MATCH(1,(GMWSCEN!$HI$2:$HI$150=AJ$3)*(GMWSCEN!$HJ$2:$HJ$150=AJ$1),0),$B120-1973)</f>
        <v>29134</v>
      </c>
      <c r="AK120" cm="1">
        <f t="array" ref="AK120">INDEX(GMWSCEN!$A$2:$HJ$150,MATCH(1,(GMWSCEN!$HI$2:$HI$150=AK$3)*(GMWSCEN!$HJ$2:$HJ$150=AK$1),0),$B120-1973)</f>
        <v>5.4</v>
      </c>
      <c r="AL120" cm="1">
        <f t="array" ref="AL120">INDEX(GMWSCEN!$A$2:$HJ$150,MATCH(1,(GMWSCEN!$HI$2:$HI$150=AL$3)*(GMWSCEN!$HJ$2:$HJ$150=AL$1),0),$B120-1973)</f>
        <v>1.860714</v>
      </c>
      <c r="AM120" cm="1">
        <f t="array" ref="AM120">INDEX(GMWSCEN!$A$2:$HJ$150,MATCH(1,(GMWSCEN!$HI$2:$HI$150=AM$3)*(GMWSCEN!$HJ$2:$HJ$150=AM$1),0),$B120-1973)</f>
        <v>487386</v>
      </c>
      <c r="AN120" cm="1">
        <f t="array" ref="AN120">INDEX(GMWSCEN!$A$2:$HJ$150,MATCH(1,(GMWSCEN!$HI$2:$HI$150=AN$3)*(GMWSCEN!$HJ$2:$HJ$150=AN$1),0),$B120-1973)</f>
        <v>21024</v>
      </c>
      <c r="AO120" cm="1">
        <f t="array" ref="AO120">INDEX(GMWSCEN!$A$2:$HJ$150,MATCH(1,(GMWSCEN!$HI$2:$HI$150=AO$3)*(GMWSCEN!$HJ$2:$HJ$150=AO$1),0),$B120-1973)</f>
        <v>-16680</v>
      </c>
      <c r="AP120" cm="1">
        <f t="array" ref="AP120">INDEX(GMWSCEN!$A$2:$HJ$150,MATCH(1,(GMWSCEN!$HI$2:$HI$150=AP$3)*(GMWSCEN!$HJ$2:$HJ$150=AP$1),0),$B120-1973)</f>
        <v>145613</v>
      </c>
      <c r="AQ120" cm="1">
        <f t="array" ref="AQ120">INDEX(GMWSCEN!$A$2:$HJ$150,MATCH(1,(GMWSCEN!$HI$2:$HI$150=AQ$3)*(GMWSCEN!$HJ$2:$HJ$150=AQ$1),0),$B120-1973)</f>
        <v>4344</v>
      </c>
      <c r="AR120" cm="1">
        <f t="array" ref="AR120">INDEX(GMWSCEN!$A$2:$HJ$150,MATCH(1,(GMWSCEN!$HI$2:$HI$150=AR$3)*(GMWSCEN!$HJ$2:$HJ$150=AR$1),0),$B120-1973)</f>
        <v>9584</v>
      </c>
      <c r="AS120" cm="1">
        <f t="array" ref="AS120">INDEX(GMWSCEN!$A$2:$HJ$150,MATCH(1,(GMWSCEN!$HI$2:$HI$150=AS$3)*(GMWSCEN!$HJ$2:$HJ$150=AS$1),0),$B120-1973)</f>
        <v>138517</v>
      </c>
      <c r="AT120" cm="1">
        <f t="array" ref="AT120">INDEX(GMWSCEN!$A$2:$HJ$150,MATCH(1,(GMWSCEN!$HI$2:$HI$150=AT$3)*(GMWSCEN!$HJ$2:$HJ$150=AT$1),0),$B120-1973)</f>
        <v>600100</v>
      </c>
      <c r="AU120" cm="1">
        <f t="array" ref="AU120">INDEX(GMWSCEN!$A$2:$HJ$150,MATCH(1,(GMWSCEN!$HI$2:$HI$150=AU$3)*(GMWSCEN!$HJ$2:$HJ$150=AU$1),0),$B120-1973)</f>
        <v>400881</v>
      </c>
      <c r="AV120" cm="1">
        <f t="array" ref="AV120">INDEX(GMWSCEN!$A$2:$HJ$150,MATCH(1,(GMWSCEN!$HI$2:$HI$150=AV$3)*(GMWSCEN!$HJ$2:$HJ$150=AV$1),0),$B120-1973)</f>
        <v>478400.9</v>
      </c>
      <c r="AW120" cm="1">
        <f t="array" ref="AW120">INDEX(GMWSCEN!$A$2:$HJ$150,MATCH(1,(GMWSCEN!$HI$2:$HI$150=AW$3)*(GMWSCEN!$HJ$2:$HJ$150=AW$1),0),$B120-1973)</f>
        <v>82.251239999999996</v>
      </c>
      <c r="AX120" cm="1">
        <f t="array" ref="AX120">INDEX(GMWSCEN!$A$2:$HJ$150,MATCH(1,(GMWSCEN!$HI$2:$HI$150=AX$3)*(GMWSCEN!$HJ$2:$HJ$150=AX$1),0),$B120-1973)</f>
        <v>84.6</v>
      </c>
      <c r="AY120" cm="1">
        <f t="array" ref="AY120">INDEX(GMWSCEN!$A$2:$HJ$150,MATCH(1,(GMWSCEN!$HI$2:$HI$150=AY$3)*(GMWSCEN!$HJ$2:$HJ$150=AY$1),0),$B120-1973)</f>
        <v>5</v>
      </c>
      <c r="AZ120" cm="1">
        <f t="array" ref="AZ120">INDEX(GMWSCEN!$A$2:$HJ$150,MATCH(1,(GMWSCEN!$HI$2:$HI$150=AZ$3)*(GMWSCEN!$HJ$2:$HJ$150=AZ$1),0),$B120-1973)</f>
        <v>46928</v>
      </c>
      <c r="BA120" cm="1">
        <f t="array" ref="BA120">INDEX(GMWSCEN!$A$2:$HJ$150,MATCH(1,(GMWSCEN!$HI$2:$HI$150=BA$3)*(GMWSCEN!$HJ$2:$HJ$150=BA$1),0),$B120-1973)</f>
        <v>101.2</v>
      </c>
      <c r="BB120" cm="1">
        <f t="array" ref="BB120">INDEX(GMWSCEN!$A$2:$HJ$150,MATCH(1,(GMWSCEN!$HI$2:$HI$150=BB$3)*(GMWSCEN!$HJ$2:$HJ$150=BB$1),0),$B120-1973)</f>
        <v>29134</v>
      </c>
      <c r="BC120" cm="1">
        <f t="array" ref="BC120">INDEX(GMWSCEN!$A$2:$HJ$150,MATCH(1,(GMWSCEN!$HI$2:$HI$150=BC$3)*(GMWSCEN!$HJ$2:$HJ$150=BC$1),0),$B120-1973)</f>
        <v>5.4</v>
      </c>
      <c r="BD120" cm="1">
        <f t="array" ref="BD120">INDEX(GMWSCEN!$A$2:$HJ$150,MATCH(1,(GMWSCEN!$HI$2:$HI$150=BD$3)*(GMWSCEN!$HJ$2:$HJ$150=BD$1),0),$B120-1973)</f>
        <v>1.860714</v>
      </c>
      <c r="BE120" cm="1">
        <f t="array" ref="BE120">INDEX(GMWSCEN!$A$2:$HJ$150,MATCH(1,(GMWSCEN!$HI$2:$HI$150=BE$3)*(GMWSCEN!$HJ$2:$HJ$150=BE$1),0),$B120-1973)</f>
        <v>487386</v>
      </c>
      <c r="BF120" cm="1">
        <f t="array" ref="BF120">INDEX(GMWSCEN!$A$2:$HJ$150,MATCH(1,(GMWSCEN!$HI$2:$HI$150=BF$3)*(GMWSCEN!$HJ$2:$HJ$150=BF$1),0),$B120-1973)</f>
        <v>21024</v>
      </c>
      <c r="BG120" cm="1">
        <f t="array" ref="BG120">INDEX(GMWSCEN!$A$2:$HJ$150,MATCH(1,(GMWSCEN!$HI$2:$HI$150=BG$3)*(GMWSCEN!$HJ$2:$HJ$150=BG$1),0),$B120-1973)</f>
        <v>-16680</v>
      </c>
      <c r="BH120" cm="1">
        <f t="array" ref="BH120">INDEX(GMWSCEN!$A$2:$HJ$150,MATCH(1,(GMWSCEN!$HI$2:$HI$150=BH$3)*(GMWSCEN!$HJ$2:$HJ$150=BH$1),0),$B120-1973)</f>
        <v>145613</v>
      </c>
      <c r="BI120" cm="1">
        <f t="array" ref="BI120">INDEX(GMWSCEN!$A$2:$HJ$150,MATCH(1,(GMWSCEN!$HI$2:$HI$150=BI$3)*(GMWSCEN!$HJ$2:$HJ$150=BI$1),0),$B120-1973)</f>
        <v>4344</v>
      </c>
      <c r="BJ120" cm="1">
        <f t="array" ref="BJ120">INDEX(GMWSCEN!$A$2:$HJ$150,MATCH(1,(GMWSCEN!$HI$2:$HI$150=BJ$3)*(GMWSCEN!$HJ$2:$HJ$150=BJ$1),0),$B120-1973)</f>
        <v>9584</v>
      </c>
      <c r="BK120" cm="1">
        <f t="array" ref="BK120">INDEX(GMWSCEN!$A$2:$HJ$150,MATCH(1,(GMWSCEN!$HI$2:$HI$150=BK$3)*(GMWSCEN!$HJ$2:$HJ$150=BK$1),0),$B120-1973)</f>
        <v>138517</v>
      </c>
      <c r="BL120" cm="1">
        <f t="array" ref="BL120">INDEX(GMWSCEN!$A$2:$HJ$150,MATCH(1,(GMWSCEN!$HI$2:$HI$150=BL$3)*(GMWSCEN!$HJ$2:$HJ$150=BL$1),0),$B120-1973)</f>
        <v>600100</v>
      </c>
      <c r="BM120" cm="1">
        <f t="array" ref="BM120">INDEX(GMWSCEN!$A$2:$HJ$150,MATCH(1,(GMWSCEN!$HI$2:$HI$150=BM$3)*(GMWSCEN!$HJ$2:$HJ$150=BM$1),0),$B120-1973)</f>
        <v>400881</v>
      </c>
      <c r="BN120" cm="1">
        <f t="array" ref="BN120">INDEX(GMWSCEN!$A$2:$HJ$150,MATCH(1,(GMWSCEN!$HI$2:$HI$150=BN$3)*(GMWSCEN!$HJ$2:$HJ$150=BN$1),0),$B120-1973)</f>
        <v>478400.9</v>
      </c>
      <c r="BO120" cm="1">
        <f t="array" ref="BO120">INDEX(GMWSCEN!$A$2:$HJ$150,MATCH(1,(GMWSCEN!$HI$2:$HI$150=BO$3)*(GMWSCEN!$HJ$2:$HJ$150=BO$1),0),$B120-1973)</f>
        <v>82.251239999999996</v>
      </c>
      <c r="BP120" cm="1">
        <f t="array" ref="BP120">INDEX(GMWSCEN!$A$2:$HJ$150,MATCH(1,(GMWSCEN!$HI$2:$HI$150=BP$3)*(GMWSCEN!$HJ$2:$HJ$150=BP$1),0),$B120-1973)</f>
        <v>84.6</v>
      </c>
      <c r="BQ120" cm="1">
        <f t="array" ref="BQ120">INDEX(GMWSCEN!$A$2:$HJ$150,MATCH(1,(GMWSCEN!$HI$2:$HI$150=BQ$3)*(GMWSCEN!$HJ$2:$HJ$150=BQ$1),0),$B120-1973)</f>
        <v>5</v>
      </c>
      <c r="BR120" cm="1">
        <f t="array" ref="BR120">INDEX(GMWSCEN!$A$2:$HJ$150,MATCH(1,(GMWSCEN!$HI$2:$HI$150=BR$3)*(GMWSCEN!$HJ$2:$HJ$150=BR$1),0),$B120-1973)</f>
        <v>46928</v>
      </c>
      <c r="BS120" cm="1">
        <f t="array" ref="BS120">INDEX(GMWSCEN!$A$2:$HJ$150,MATCH(1,(GMWSCEN!$HI$2:$HI$150=BS$3)*(GMWSCEN!$HJ$2:$HJ$150=BS$1),0),$B120-1973)</f>
        <v>101.2</v>
      </c>
      <c r="BT120" cm="1">
        <f t="array" ref="BT120">INDEX(GMWSCEN!$A$2:$HJ$150,MATCH(1,(GMWSCEN!$HI$2:$HI$150=BT$3)*(GMWSCEN!$HJ$2:$HJ$150=BT$1),0),$B120-1973)</f>
        <v>29134</v>
      </c>
      <c r="BU120" cm="1">
        <f t="array" ref="BU120">INDEX(GMWSCEN!$A$2:$HJ$150,MATCH(1,(GMWSCEN!$HI$2:$HI$150=BU$3)*(GMWSCEN!$HJ$2:$HJ$150=BU$1),0),$B120-1973)</f>
        <v>5.4</v>
      </c>
      <c r="BV120" cm="1">
        <f t="array" ref="BV120">INDEX(GMWSCEN!$A$2:$HJ$150,MATCH(1,(GMWSCEN!$HI$2:$HI$150=BV$3)*(GMWSCEN!$HJ$2:$HJ$150=BV$1),0),$B120-1973)</f>
        <v>1.860714</v>
      </c>
      <c r="BY120">
        <f t="shared" si="77"/>
        <v>2008</v>
      </c>
    </row>
    <row r="121" spans="1:78">
      <c r="B121">
        <f t="shared" si="75"/>
        <v>2094</v>
      </c>
      <c r="C121" cm="1">
        <f t="array" ref="C121">INDEX(GMWSCEN!$A$2:$HJ$150,MATCH(1,(GMWSCEN!$HI$2:$HI$150=C$3)*(GMWSCEN!$HJ$2:$HJ$150=C$1),0),$B121-1973)</f>
        <v>479872</v>
      </c>
      <c r="D121" cm="1">
        <f t="array" ref="D121">INDEX(GMWSCEN!$A$2:$HJ$150,MATCH(1,(GMWSCEN!$HI$2:$HI$150=D$3)*(GMWSCEN!$HJ$2:$HJ$150=D$1),0),$B121-1973)</f>
        <v>25329</v>
      </c>
      <c r="E121" cm="1">
        <f t="array" ref="E121">INDEX(GMWSCEN!$A$2:$HJ$150,MATCH(1,(GMWSCEN!$HI$2:$HI$150=E$3)*(GMWSCEN!$HJ$2:$HJ$150=E$1),0),$B121-1973)</f>
        <v>-14641</v>
      </c>
      <c r="F121" cm="1">
        <f t="array" ref="F121">INDEX(GMWSCEN!$A$2:$HJ$150,MATCH(1,(GMWSCEN!$HI$2:$HI$150=F$3)*(GMWSCEN!$HJ$2:$HJ$150=F$1),0),$B121-1973)</f>
        <v>150789</v>
      </c>
      <c r="G121" cm="1">
        <f t="array" ref="G121">INDEX(GMWSCEN!$A$2:$HJ$150,MATCH(1,(GMWSCEN!$HI$2:$HI$150=G$3)*(GMWSCEN!$HJ$2:$HJ$150=G$1),0),$B121-1973)</f>
        <v>10688</v>
      </c>
      <c r="H121" cm="1">
        <f t="array" ref="H121">INDEX(GMWSCEN!$A$2:$HJ$150,MATCH(1,(GMWSCEN!$HI$2:$HI$150=H$3)*(GMWSCEN!$HJ$2:$HJ$150=H$1),0),$B121-1973)</f>
        <v>9907</v>
      </c>
      <c r="I121" cm="1">
        <f t="array" ref="I121">INDEX(GMWSCEN!$A$2:$HJ$150,MATCH(1,(GMWSCEN!$HI$2:$HI$150=I$3)*(GMWSCEN!$HJ$2:$HJ$150=I$1),0),$B121-1973)</f>
        <v>146055</v>
      </c>
      <c r="J121" cm="1">
        <f t="array" ref="J121">INDEX(GMWSCEN!$A$2:$HJ$150,MATCH(1,(GMWSCEN!$HI$2:$HI$150=J$3)*(GMWSCEN!$HJ$2:$HJ$150=J$1),0),$B121-1973)</f>
        <v>681200</v>
      </c>
      <c r="K121" cm="1">
        <f t="array" ref="K121">INDEX(GMWSCEN!$A$2:$HJ$150,MATCH(1,(GMWSCEN!$HI$2:$HI$150=K$3)*(GMWSCEN!$HJ$2:$HJ$150=K$1),0),$B121-1973)</f>
        <v>399970</v>
      </c>
      <c r="L121" cm="1">
        <f t="array" ref="L121">INDEX(GMWSCEN!$A$2:$HJ$150,MATCH(1,(GMWSCEN!$HI$2:$HI$150=L$3)*(GMWSCEN!$HJ$2:$HJ$150=L$1),0),$B121-1973)</f>
        <v>481938.3</v>
      </c>
      <c r="M121" cm="1">
        <f t="array" ref="M121">INDEX(GMWSCEN!$A$2:$HJ$150,MATCH(1,(GMWSCEN!$HI$2:$HI$150=M$3)*(GMWSCEN!$HJ$2:$HJ$150=M$1),0),$B121-1973)</f>
        <v>83.349310000000003</v>
      </c>
      <c r="N121" cm="1">
        <f t="array" ref="N121">INDEX(GMWSCEN!$A$2:$HJ$150,MATCH(1,(GMWSCEN!$HI$2:$HI$150=N$3)*(GMWSCEN!$HJ$2:$HJ$150=N$1),0),$B121-1973)</f>
        <v>85.633330000000001</v>
      </c>
      <c r="O121" cm="1">
        <f t="array" ref="O121">INDEX(GMWSCEN!$A$2:$HJ$150,MATCH(1,(GMWSCEN!$HI$2:$HI$150=O$3)*(GMWSCEN!$HJ$2:$HJ$150=O$1),0),$B121-1973)</f>
        <v>5</v>
      </c>
      <c r="P121" cm="1">
        <f t="array" ref="P121">INDEX(GMWSCEN!$A$2:$HJ$150,MATCH(1,(GMWSCEN!$HI$2:$HI$150=P$3)*(GMWSCEN!$HJ$2:$HJ$150=P$1),0),$B121-1973)</f>
        <v>46518</v>
      </c>
      <c r="Q121" cm="1">
        <f t="array" ref="Q121">INDEX(GMWSCEN!$A$2:$HJ$150,MATCH(1,(GMWSCEN!$HI$2:$HI$150=Q$3)*(GMWSCEN!$HJ$2:$HJ$150=Q$1),0),$B121-1973)</f>
        <v>100.9</v>
      </c>
      <c r="R121" cm="1">
        <f t="array" ref="R121">INDEX(GMWSCEN!$A$2:$HJ$150,MATCH(1,(GMWSCEN!$HI$2:$HI$150=R$3)*(GMWSCEN!$HJ$2:$HJ$150=R$1),0),$B121-1973)</f>
        <v>28065</v>
      </c>
      <c r="S121" cm="1">
        <f t="array" ref="S121">INDEX(GMWSCEN!$A$2:$HJ$150,MATCH(1,(GMWSCEN!$HI$2:$HI$150=S$3)*(GMWSCEN!$HJ$2:$HJ$150=S$1),0),$B121-1973)</f>
        <v>5.9</v>
      </c>
      <c r="T121" cm="1">
        <f t="array" ref="T121">INDEX(GMWSCEN!$A$2:$HJ$150,MATCH(1,(GMWSCEN!$HI$2:$HI$150=T$3)*(GMWSCEN!$HJ$2:$HJ$150=T$1),0),$B121-1973)</f>
        <v>-0.42963030000000002</v>
      </c>
      <c r="U121" cm="1">
        <f t="array" ref="U121">INDEX(GMWSCEN!$A$2:$HJ$150,MATCH(1,(GMWSCEN!$HI$2:$HI$150=U$3)*(GMWSCEN!$HJ$2:$HJ$150=U$1),0),$B121-1973)</f>
        <v>479872</v>
      </c>
      <c r="V121" cm="1">
        <f t="array" ref="V121">INDEX(GMWSCEN!$A$2:$HJ$150,MATCH(1,(GMWSCEN!$HI$2:$HI$150=V$3)*(GMWSCEN!$HJ$2:$HJ$150=V$1),0),$B121-1973)</f>
        <v>25329</v>
      </c>
      <c r="W121" cm="1">
        <f t="array" ref="W121">INDEX(GMWSCEN!$A$2:$HJ$150,MATCH(1,(GMWSCEN!$HI$2:$HI$150=W$3)*(GMWSCEN!$HJ$2:$HJ$150=W$1),0),$B121-1973)</f>
        <v>-14641</v>
      </c>
      <c r="X121" cm="1">
        <f t="array" ref="X121">INDEX(GMWSCEN!$A$2:$HJ$150,MATCH(1,(GMWSCEN!$HI$2:$HI$150=X$3)*(GMWSCEN!$HJ$2:$HJ$150=X$1),0),$B121-1973)</f>
        <v>150789</v>
      </c>
      <c r="Y121" cm="1">
        <f t="array" ref="Y121">INDEX(GMWSCEN!$A$2:$HJ$150,MATCH(1,(GMWSCEN!$HI$2:$HI$150=Y$3)*(GMWSCEN!$HJ$2:$HJ$150=Y$1),0),$B121-1973)</f>
        <v>10688</v>
      </c>
      <c r="Z121" cm="1">
        <f t="array" ref="Z121">INDEX(GMWSCEN!$A$2:$HJ$150,MATCH(1,(GMWSCEN!$HI$2:$HI$150=Z$3)*(GMWSCEN!$HJ$2:$HJ$150=Z$1),0),$B121-1973)</f>
        <v>9907</v>
      </c>
      <c r="AA121" cm="1">
        <f t="array" ref="AA121">INDEX(GMWSCEN!$A$2:$HJ$150,MATCH(1,(GMWSCEN!$HI$2:$HI$150=AA$3)*(GMWSCEN!$HJ$2:$HJ$150=AA$1),0),$B121-1973)</f>
        <v>146055</v>
      </c>
      <c r="AB121" cm="1">
        <f t="array" ref="AB121">INDEX(GMWSCEN!$A$2:$HJ$150,MATCH(1,(GMWSCEN!$HI$2:$HI$150=AB$3)*(GMWSCEN!$HJ$2:$HJ$150=AB$1),0),$B121-1973)</f>
        <v>681200</v>
      </c>
      <c r="AC121" cm="1">
        <f t="array" ref="AC121">INDEX(GMWSCEN!$A$2:$HJ$150,MATCH(1,(GMWSCEN!$HI$2:$HI$150=AC$3)*(GMWSCEN!$HJ$2:$HJ$150=AC$1),0),$B121-1973)</f>
        <v>399970</v>
      </c>
      <c r="AD121" cm="1">
        <f t="array" ref="AD121">INDEX(GMWSCEN!$A$2:$HJ$150,MATCH(1,(GMWSCEN!$HI$2:$HI$150=AD$3)*(GMWSCEN!$HJ$2:$HJ$150=AD$1),0),$B121-1973)</f>
        <v>481938.3</v>
      </c>
      <c r="AE121" cm="1">
        <f t="array" ref="AE121">INDEX(GMWSCEN!$A$2:$HJ$150,MATCH(1,(GMWSCEN!$HI$2:$HI$150=AE$3)*(GMWSCEN!$HJ$2:$HJ$150=AE$1),0),$B121-1973)</f>
        <v>83.349310000000003</v>
      </c>
      <c r="AF121" cm="1">
        <f t="array" ref="AF121">INDEX(GMWSCEN!$A$2:$HJ$150,MATCH(1,(GMWSCEN!$HI$2:$HI$150=AF$3)*(GMWSCEN!$HJ$2:$HJ$150=AF$1),0),$B121-1973)</f>
        <v>85.633330000000001</v>
      </c>
      <c r="AG121" cm="1">
        <f t="array" ref="AG121">INDEX(GMWSCEN!$A$2:$HJ$150,MATCH(1,(GMWSCEN!$HI$2:$HI$150=AG$3)*(GMWSCEN!$HJ$2:$HJ$150=AG$1),0),$B121-1973)</f>
        <v>5</v>
      </c>
      <c r="AH121" cm="1">
        <f t="array" ref="AH121">INDEX(GMWSCEN!$A$2:$HJ$150,MATCH(1,(GMWSCEN!$HI$2:$HI$150=AH$3)*(GMWSCEN!$HJ$2:$HJ$150=AH$1),0),$B121-1973)</f>
        <v>46518</v>
      </c>
      <c r="AI121" cm="1">
        <f t="array" ref="AI121">INDEX(GMWSCEN!$A$2:$HJ$150,MATCH(1,(GMWSCEN!$HI$2:$HI$150=AI$3)*(GMWSCEN!$HJ$2:$HJ$150=AI$1),0),$B121-1973)</f>
        <v>100.9</v>
      </c>
      <c r="AJ121" cm="1">
        <f t="array" ref="AJ121">INDEX(GMWSCEN!$A$2:$HJ$150,MATCH(1,(GMWSCEN!$HI$2:$HI$150=AJ$3)*(GMWSCEN!$HJ$2:$HJ$150=AJ$1),0),$B121-1973)</f>
        <v>28065</v>
      </c>
      <c r="AK121" cm="1">
        <f t="array" ref="AK121">INDEX(GMWSCEN!$A$2:$HJ$150,MATCH(1,(GMWSCEN!$HI$2:$HI$150=AK$3)*(GMWSCEN!$HJ$2:$HJ$150=AK$1),0),$B121-1973)</f>
        <v>5.9</v>
      </c>
      <c r="AL121" cm="1">
        <f t="array" ref="AL121">INDEX(GMWSCEN!$A$2:$HJ$150,MATCH(1,(GMWSCEN!$HI$2:$HI$150=AL$3)*(GMWSCEN!$HJ$2:$HJ$150=AL$1),0),$B121-1973)</f>
        <v>-0.42963030000000002</v>
      </c>
      <c r="AM121" cm="1">
        <f t="array" ref="AM121">INDEX(GMWSCEN!$A$2:$HJ$150,MATCH(1,(GMWSCEN!$HI$2:$HI$150=AM$3)*(GMWSCEN!$HJ$2:$HJ$150=AM$1),0),$B121-1973)</f>
        <v>479872</v>
      </c>
      <c r="AN121" cm="1">
        <f t="array" ref="AN121">INDEX(GMWSCEN!$A$2:$HJ$150,MATCH(1,(GMWSCEN!$HI$2:$HI$150=AN$3)*(GMWSCEN!$HJ$2:$HJ$150=AN$1),0),$B121-1973)</f>
        <v>25329</v>
      </c>
      <c r="AO121" cm="1">
        <f t="array" ref="AO121">INDEX(GMWSCEN!$A$2:$HJ$150,MATCH(1,(GMWSCEN!$HI$2:$HI$150=AO$3)*(GMWSCEN!$HJ$2:$HJ$150=AO$1),0),$B121-1973)</f>
        <v>-14641</v>
      </c>
      <c r="AP121" cm="1">
        <f t="array" ref="AP121">INDEX(GMWSCEN!$A$2:$HJ$150,MATCH(1,(GMWSCEN!$HI$2:$HI$150=AP$3)*(GMWSCEN!$HJ$2:$HJ$150=AP$1),0),$B121-1973)</f>
        <v>150789</v>
      </c>
      <c r="AQ121" cm="1">
        <f t="array" ref="AQ121">INDEX(GMWSCEN!$A$2:$HJ$150,MATCH(1,(GMWSCEN!$HI$2:$HI$150=AQ$3)*(GMWSCEN!$HJ$2:$HJ$150=AQ$1),0),$B121-1973)</f>
        <v>10688</v>
      </c>
      <c r="AR121" cm="1">
        <f t="array" ref="AR121">INDEX(GMWSCEN!$A$2:$HJ$150,MATCH(1,(GMWSCEN!$HI$2:$HI$150=AR$3)*(GMWSCEN!$HJ$2:$HJ$150=AR$1),0),$B121-1973)</f>
        <v>9907</v>
      </c>
      <c r="AS121" cm="1">
        <f t="array" ref="AS121">INDEX(GMWSCEN!$A$2:$HJ$150,MATCH(1,(GMWSCEN!$HI$2:$HI$150=AS$3)*(GMWSCEN!$HJ$2:$HJ$150=AS$1),0),$B121-1973)</f>
        <v>146055</v>
      </c>
      <c r="AT121" cm="1">
        <f t="array" ref="AT121">INDEX(GMWSCEN!$A$2:$HJ$150,MATCH(1,(GMWSCEN!$HI$2:$HI$150=AT$3)*(GMWSCEN!$HJ$2:$HJ$150=AT$1),0),$B121-1973)</f>
        <v>681200</v>
      </c>
      <c r="AU121" cm="1">
        <f t="array" ref="AU121">INDEX(GMWSCEN!$A$2:$HJ$150,MATCH(1,(GMWSCEN!$HI$2:$HI$150=AU$3)*(GMWSCEN!$HJ$2:$HJ$150=AU$1),0),$B121-1973)</f>
        <v>399970</v>
      </c>
      <c r="AV121" cm="1">
        <f t="array" ref="AV121">INDEX(GMWSCEN!$A$2:$HJ$150,MATCH(1,(GMWSCEN!$HI$2:$HI$150=AV$3)*(GMWSCEN!$HJ$2:$HJ$150=AV$1),0),$B121-1973)</f>
        <v>481938.3</v>
      </c>
      <c r="AW121" cm="1">
        <f t="array" ref="AW121">INDEX(GMWSCEN!$A$2:$HJ$150,MATCH(1,(GMWSCEN!$HI$2:$HI$150=AW$3)*(GMWSCEN!$HJ$2:$HJ$150=AW$1),0),$B121-1973)</f>
        <v>83.349310000000003</v>
      </c>
      <c r="AX121" cm="1">
        <f t="array" ref="AX121">INDEX(GMWSCEN!$A$2:$HJ$150,MATCH(1,(GMWSCEN!$HI$2:$HI$150=AX$3)*(GMWSCEN!$HJ$2:$HJ$150=AX$1),0),$B121-1973)</f>
        <v>85.633330000000001</v>
      </c>
      <c r="AY121" cm="1">
        <f t="array" ref="AY121">INDEX(GMWSCEN!$A$2:$HJ$150,MATCH(1,(GMWSCEN!$HI$2:$HI$150=AY$3)*(GMWSCEN!$HJ$2:$HJ$150=AY$1),0),$B121-1973)</f>
        <v>5</v>
      </c>
      <c r="AZ121" cm="1">
        <f t="array" ref="AZ121">INDEX(GMWSCEN!$A$2:$HJ$150,MATCH(1,(GMWSCEN!$HI$2:$HI$150=AZ$3)*(GMWSCEN!$HJ$2:$HJ$150=AZ$1),0),$B121-1973)</f>
        <v>46518</v>
      </c>
      <c r="BA121" cm="1">
        <f t="array" ref="BA121">INDEX(GMWSCEN!$A$2:$HJ$150,MATCH(1,(GMWSCEN!$HI$2:$HI$150=BA$3)*(GMWSCEN!$HJ$2:$HJ$150=BA$1),0),$B121-1973)</f>
        <v>100.9</v>
      </c>
      <c r="BB121" cm="1">
        <f t="array" ref="BB121">INDEX(GMWSCEN!$A$2:$HJ$150,MATCH(1,(GMWSCEN!$HI$2:$HI$150=BB$3)*(GMWSCEN!$HJ$2:$HJ$150=BB$1),0),$B121-1973)</f>
        <v>28065</v>
      </c>
      <c r="BC121" cm="1">
        <f t="array" ref="BC121">INDEX(GMWSCEN!$A$2:$HJ$150,MATCH(1,(GMWSCEN!$HI$2:$HI$150=BC$3)*(GMWSCEN!$HJ$2:$HJ$150=BC$1),0),$B121-1973)</f>
        <v>5.9</v>
      </c>
      <c r="BD121" cm="1">
        <f t="array" ref="BD121">INDEX(GMWSCEN!$A$2:$HJ$150,MATCH(1,(GMWSCEN!$HI$2:$HI$150=BD$3)*(GMWSCEN!$HJ$2:$HJ$150=BD$1),0),$B121-1973)</f>
        <v>-0.42963030000000002</v>
      </c>
      <c r="BE121" cm="1">
        <f t="array" ref="BE121">INDEX(GMWSCEN!$A$2:$HJ$150,MATCH(1,(GMWSCEN!$HI$2:$HI$150=BE$3)*(GMWSCEN!$HJ$2:$HJ$150=BE$1),0),$B121-1973)</f>
        <v>479872</v>
      </c>
      <c r="BF121" cm="1">
        <f t="array" ref="BF121">INDEX(GMWSCEN!$A$2:$HJ$150,MATCH(1,(GMWSCEN!$HI$2:$HI$150=BF$3)*(GMWSCEN!$HJ$2:$HJ$150=BF$1),0),$B121-1973)</f>
        <v>25329</v>
      </c>
      <c r="BG121" cm="1">
        <f t="array" ref="BG121">INDEX(GMWSCEN!$A$2:$HJ$150,MATCH(1,(GMWSCEN!$HI$2:$HI$150=BG$3)*(GMWSCEN!$HJ$2:$HJ$150=BG$1),0),$B121-1973)</f>
        <v>-14641</v>
      </c>
      <c r="BH121" cm="1">
        <f t="array" ref="BH121">INDEX(GMWSCEN!$A$2:$HJ$150,MATCH(1,(GMWSCEN!$HI$2:$HI$150=BH$3)*(GMWSCEN!$HJ$2:$HJ$150=BH$1),0),$B121-1973)</f>
        <v>150789</v>
      </c>
      <c r="BI121" cm="1">
        <f t="array" ref="BI121">INDEX(GMWSCEN!$A$2:$HJ$150,MATCH(1,(GMWSCEN!$HI$2:$HI$150=BI$3)*(GMWSCEN!$HJ$2:$HJ$150=BI$1),0),$B121-1973)</f>
        <v>10688</v>
      </c>
      <c r="BJ121" cm="1">
        <f t="array" ref="BJ121">INDEX(GMWSCEN!$A$2:$HJ$150,MATCH(1,(GMWSCEN!$HI$2:$HI$150=BJ$3)*(GMWSCEN!$HJ$2:$HJ$150=BJ$1),0),$B121-1973)</f>
        <v>9907</v>
      </c>
      <c r="BK121" cm="1">
        <f t="array" ref="BK121">INDEX(GMWSCEN!$A$2:$HJ$150,MATCH(1,(GMWSCEN!$HI$2:$HI$150=BK$3)*(GMWSCEN!$HJ$2:$HJ$150=BK$1),0),$B121-1973)</f>
        <v>146055</v>
      </c>
      <c r="BL121" cm="1">
        <f t="array" ref="BL121">INDEX(GMWSCEN!$A$2:$HJ$150,MATCH(1,(GMWSCEN!$HI$2:$HI$150=BL$3)*(GMWSCEN!$HJ$2:$HJ$150=BL$1),0),$B121-1973)</f>
        <v>681200</v>
      </c>
      <c r="BM121" cm="1">
        <f t="array" ref="BM121">INDEX(GMWSCEN!$A$2:$HJ$150,MATCH(1,(GMWSCEN!$HI$2:$HI$150=BM$3)*(GMWSCEN!$HJ$2:$HJ$150=BM$1),0),$B121-1973)</f>
        <v>399970</v>
      </c>
      <c r="BN121" cm="1">
        <f t="array" ref="BN121">INDEX(GMWSCEN!$A$2:$HJ$150,MATCH(1,(GMWSCEN!$HI$2:$HI$150=BN$3)*(GMWSCEN!$HJ$2:$HJ$150=BN$1),0),$B121-1973)</f>
        <v>481938.3</v>
      </c>
      <c r="BO121" cm="1">
        <f t="array" ref="BO121">INDEX(GMWSCEN!$A$2:$HJ$150,MATCH(1,(GMWSCEN!$HI$2:$HI$150=BO$3)*(GMWSCEN!$HJ$2:$HJ$150=BO$1),0),$B121-1973)</f>
        <v>83.349310000000003</v>
      </c>
      <c r="BP121" cm="1">
        <f t="array" ref="BP121">INDEX(GMWSCEN!$A$2:$HJ$150,MATCH(1,(GMWSCEN!$HI$2:$HI$150=BP$3)*(GMWSCEN!$HJ$2:$HJ$150=BP$1),0),$B121-1973)</f>
        <v>85.633330000000001</v>
      </c>
      <c r="BQ121" cm="1">
        <f t="array" ref="BQ121">INDEX(GMWSCEN!$A$2:$HJ$150,MATCH(1,(GMWSCEN!$HI$2:$HI$150=BQ$3)*(GMWSCEN!$HJ$2:$HJ$150=BQ$1),0),$B121-1973)</f>
        <v>5</v>
      </c>
      <c r="BR121" cm="1">
        <f t="array" ref="BR121">INDEX(GMWSCEN!$A$2:$HJ$150,MATCH(1,(GMWSCEN!$HI$2:$HI$150=BR$3)*(GMWSCEN!$HJ$2:$HJ$150=BR$1),0),$B121-1973)</f>
        <v>46518</v>
      </c>
      <c r="BS121" cm="1">
        <f t="array" ref="BS121">INDEX(GMWSCEN!$A$2:$HJ$150,MATCH(1,(GMWSCEN!$HI$2:$HI$150=BS$3)*(GMWSCEN!$HJ$2:$HJ$150=BS$1),0),$B121-1973)</f>
        <v>100.9</v>
      </c>
      <c r="BT121" cm="1">
        <f t="array" ref="BT121">INDEX(GMWSCEN!$A$2:$HJ$150,MATCH(1,(GMWSCEN!$HI$2:$HI$150=BT$3)*(GMWSCEN!$HJ$2:$HJ$150=BT$1),0),$B121-1973)</f>
        <v>28065</v>
      </c>
      <c r="BU121" cm="1">
        <f t="array" ref="BU121">INDEX(GMWSCEN!$A$2:$HJ$150,MATCH(1,(GMWSCEN!$HI$2:$HI$150=BU$3)*(GMWSCEN!$HJ$2:$HJ$150=BU$1),0),$B121-1973)</f>
        <v>5.9</v>
      </c>
      <c r="BV121" cm="1">
        <f t="array" ref="BV121">INDEX(GMWSCEN!$A$2:$HJ$150,MATCH(1,(GMWSCEN!$HI$2:$HI$150=BV$3)*(GMWSCEN!$HJ$2:$HJ$150=BV$1),0),$B121-1973)</f>
        <v>-0.42963030000000002</v>
      </c>
      <c r="BY121">
        <f t="shared" si="77"/>
        <v>2008</v>
      </c>
    </row>
    <row r="122" spans="1:78">
      <c r="B122">
        <f t="shared" si="75"/>
        <v>2095</v>
      </c>
      <c r="C122" cm="1">
        <f t="array" ref="C122">INDEX(GMWSCEN!$A$2:$HJ$150,MATCH(1,(GMWSCEN!$HI$2:$HI$150=C$3)*(GMWSCEN!$HJ$2:$HJ$150=C$1),0),$B122-1973)</f>
        <v>469694</v>
      </c>
      <c r="D122" cm="1">
        <f t="array" ref="D122">INDEX(GMWSCEN!$A$2:$HJ$150,MATCH(1,(GMWSCEN!$HI$2:$HI$150=D$3)*(GMWSCEN!$HJ$2:$HJ$150=D$1),0),$B122-1973)</f>
        <v>39003</v>
      </c>
      <c r="E122" cm="1">
        <f t="array" ref="E122">INDEX(GMWSCEN!$A$2:$HJ$150,MATCH(1,(GMWSCEN!$HI$2:$HI$150=E$3)*(GMWSCEN!$HJ$2:$HJ$150=E$1),0),$B122-1973)</f>
        <v>-27014</v>
      </c>
      <c r="F122" cm="1">
        <f t="array" ref="F122">INDEX(GMWSCEN!$A$2:$HJ$150,MATCH(1,(GMWSCEN!$HI$2:$HI$150=F$3)*(GMWSCEN!$HJ$2:$HJ$150=F$1),0),$B122-1973)</f>
        <v>151011</v>
      </c>
      <c r="G122" cm="1">
        <f t="array" ref="G122">INDEX(GMWSCEN!$A$2:$HJ$150,MATCH(1,(GMWSCEN!$HI$2:$HI$150=G$3)*(GMWSCEN!$HJ$2:$HJ$150=G$1),0),$B122-1973)</f>
        <v>11989</v>
      </c>
      <c r="H122" cm="1">
        <f t="array" ref="H122">INDEX(GMWSCEN!$A$2:$HJ$150,MATCH(1,(GMWSCEN!$HI$2:$HI$150=H$3)*(GMWSCEN!$HJ$2:$HJ$150=H$1),0),$B122-1973)</f>
        <v>10050</v>
      </c>
      <c r="I122" cm="1">
        <f t="array" ref="I122">INDEX(GMWSCEN!$A$2:$HJ$150,MATCH(1,(GMWSCEN!$HI$2:$HI$150=I$3)*(GMWSCEN!$HJ$2:$HJ$150=I$1),0),$B122-1973)</f>
        <v>134047</v>
      </c>
      <c r="J122" cm="1">
        <f t="array" ref="J122">INDEX(GMWSCEN!$A$2:$HJ$150,MATCH(1,(GMWSCEN!$HI$2:$HI$150=J$3)*(GMWSCEN!$HJ$2:$HJ$150=J$1),0),$B122-1973)</f>
        <v>749900</v>
      </c>
      <c r="K122" cm="1">
        <f t="array" ref="K122">INDEX(GMWSCEN!$A$2:$HJ$150,MATCH(1,(GMWSCEN!$HI$2:$HI$150=K$3)*(GMWSCEN!$HJ$2:$HJ$150=K$1),0),$B122-1973)</f>
        <v>395201</v>
      </c>
      <c r="L122" cm="1">
        <f t="array" ref="L122">INDEX(GMWSCEN!$A$2:$HJ$150,MATCH(1,(GMWSCEN!$HI$2:$HI$150=L$3)*(GMWSCEN!$HJ$2:$HJ$150=L$1),0),$B122-1973)</f>
        <v>483379.8</v>
      </c>
      <c r="M122" cm="1">
        <f t="array" ref="M122">INDEX(GMWSCEN!$A$2:$HJ$150,MATCH(1,(GMWSCEN!$HI$2:$HI$150=M$3)*(GMWSCEN!$HJ$2:$HJ$150=M$1),0),$B122-1973)</f>
        <v>84.140100000000004</v>
      </c>
      <c r="N122" cm="1">
        <f t="array" ref="N122">INDEX(GMWSCEN!$A$2:$HJ$150,MATCH(1,(GMWSCEN!$HI$2:$HI$150=N$3)*(GMWSCEN!$HJ$2:$HJ$150=N$1),0),$B122-1973)</f>
        <v>85.733329999999995</v>
      </c>
      <c r="O122" cm="1">
        <f t="array" ref="O122">INDEX(GMWSCEN!$A$2:$HJ$150,MATCH(1,(GMWSCEN!$HI$2:$HI$150=O$3)*(GMWSCEN!$HJ$2:$HJ$150=O$1),0),$B122-1973)</f>
        <v>2</v>
      </c>
      <c r="P122" cm="1">
        <f t="array" ref="P122">INDEX(GMWSCEN!$A$2:$HJ$150,MATCH(1,(GMWSCEN!$HI$2:$HI$150=P$3)*(GMWSCEN!$HJ$2:$HJ$150=P$1),0),$B122-1973)</f>
        <v>44741</v>
      </c>
      <c r="Q122" cm="1">
        <f t="array" ref="Q122">INDEX(GMWSCEN!$A$2:$HJ$150,MATCH(1,(GMWSCEN!$HI$2:$HI$150=Q$3)*(GMWSCEN!$HJ$2:$HJ$150=Q$1),0),$B122-1973)</f>
        <v>97.5</v>
      </c>
      <c r="R122" cm="1">
        <f t="array" ref="R122">INDEX(GMWSCEN!$A$2:$HJ$150,MATCH(1,(GMWSCEN!$HI$2:$HI$150=R$3)*(GMWSCEN!$HJ$2:$HJ$150=R$1),0),$B122-1973)</f>
        <v>26379</v>
      </c>
      <c r="S122" cm="1">
        <f t="array" ref="S122">INDEX(GMWSCEN!$A$2:$HJ$150,MATCH(1,(GMWSCEN!$HI$2:$HI$150=S$3)*(GMWSCEN!$HJ$2:$HJ$150=S$1),0),$B122-1973)</f>
        <v>6.4</v>
      </c>
      <c r="T122" cm="1">
        <f t="array" ref="T122">INDEX(GMWSCEN!$A$2:$HJ$150,MATCH(1,(GMWSCEN!$HI$2:$HI$150=T$3)*(GMWSCEN!$HJ$2:$HJ$150=T$1),0),$B122-1973)</f>
        <v>-2.8721809999999999</v>
      </c>
      <c r="U122" cm="1">
        <f t="array" ref="U122">INDEX(GMWSCEN!$A$2:$HJ$150,MATCH(1,(GMWSCEN!$HI$2:$HI$150=U$3)*(GMWSCEN!$HJ$2:$HJ$150=U$1),0),$B122-1973)</f>
        <v>469694</v>
      </c>
      <c r="V122" cm="1">
        <f t="array" ref="V122">INDEX(GMWSCEN!$A$2:$HJ$150,MATCH(1,(GMWSCEN!$HI$2:$HI$150=V$3)*(GMWSCEN!$HJ$2:$HJ$150=V$1),0),$B122-1973)</f>
        <v>39003</v>
      </c>
      <c r="W122" cm="1">
        <f t="array" ref="W122">INDEX(GMWSCEN!$A$2:$HJ$150,MATCH(1,(GMWSCEN!$HI$2:$HI$150=W$3)*(GMWSCEN!$HJ$2:$HJ$150=W$1),0),$B122-1973)</f>
        <v>-27014</v>
      </c>
      <c r="X122" cm="1">
        <f t="array" ref="X122">INDEX(GMWSCEN!$A$2:$HJ$150,MATCH(1,(GMWSCEN!$HI$2:$HI$150=X$3)*(GMWSCEN!$HJ$2:$HJ$150=X$1),0),$B122-1973)</f>
        <v>151011</v>
      </c>
      <c r="Y122" cm="1">
        <f t="array" ref="Y122">INDEX(GMWSCEN!$A$2:$HJ$150,MATCH(1,(GMWSCEN!$HI$2:$HI$150=Y$3)*(GMWSCEN!$HJ$2:$HJ$150=Y$1),0),$B122-1973)</f>
        <v>11989</v>
      </c>
      <c r="Z122" cm="1">
        <f t="array" ref="Z122">INDEX(GMWSCEN!$A$2:$HJ$150,MATCH(1,(GMWSCEN!$HI$2:$HI$150=Z$3)*(GMWSCEN!$HJ$2:$HJ$150=Z$1),0),$B122-1973)</f>
        <v>10050</v>
      </c>
      <c r="AA122" cm="1">
        <f t="array" ref="AA122">INDEX(GMWSCEN!$A$2:$HJ$150,MATCH(1,(GMWSCEN!$HI$2:$HI$150=AA$3)*(GMWSCEN!$HJ$2:$HJ$150=AA$1),0),$B122-1973)</f>
        <v>134047</v>
      </c>
      <c r="AB122" cm="1">
        <f t="array" ref="AB122">INDEX(GMWSCEN!$A$2:$HJ$150,MATCH(1,(GMWSCEN!$HI$2:$HI$150=AB$3)*(GMWSCEN!$HJ$2:$HJ$150=AB$1),0),$B122-1973)</f>
        <v>749900</v>
      </c>
      <c r="AC122" cm="1">
        <f t="array" ref="AC122">INDEX(GMWSCEN!$A$2:$HJ$150,MATCH(1,(GMWSCEN!$HI$2:$HI$150=AC$3)*(GMWSCEN!$HJ$2:$HJ$150=AC$1),0),$B122-1973)</f>
        <v>395201</v>
      </c>
      <c r="AD122" cm="1">
        <f t="array" ref="AD122">INDEX(GMWSCEN!$A$2:$HJ$150,MATCH(1,(GMWSCEN!$HI$2:$HI$150=AD$3)*(GMWSCEN!$HJ$2:$HJ$150=AD$1),0),$B122-1973)</f>
        <v>483379.8</v>
      </c>
      <c r="AE122" cm="1">
        <f t="array" ref="AE122">INDEX(GMWSCEN!$A$2:$HJ$150,MATCH(1,(GMWSCEN!$HI$2:$HI$150=AE$3)*(GMWSCEN!$HJ$2:$HJ$150=AE$1),0),$B122-1973)</f>
        <v>84.140100000000004</v>
      </c>
      <c r="AF122" cm="1">
        <f t="array" ref="AF122">INDEX(GMWSCEN!$A$2:$HJ$150,MATCH(1,(GMWSCEN!$HI$2:$HI$150=AF$3)*(GMWSCEN!$HJ$2:$HJ$150=AF$1),0),$B122-1973)</f>
        <v>85.733329999999995</v>
      </c>
      <c r="AG122" cm="1">
        <f t="array" ref="AG122">INDEX(GMWSCEN!$A$2:$HJ$150,MATCH(1,(GMWSCEN!$HI$2:$HI$150=AG$3)*(GMWSCEN!$HJ$2:$HJ$150=AG$1),0),$B122-1973)</f>
        <v>2</v>
      </c>
      <c r="AH122" cm="1">
        <f t="array" ref="AH122">INDEX(GMWSCEN!$A$2:$HJ$150,MATCH(1,(GMWSCEN!$HI$2:$HI$150=AH$3)*(GMWSCEN!$HJ$2:$HJ$150=AH$1),0),$B122-1973)</f>
        <v>44741</v>
      </c>
      <c r="AI122" cm="1">
        <f t="array" ref="AI122">INDEX(GMWSCEN!$A$2:$HJ$150,MATCH(1,(GMWSCEN!$HI$2:$HI$150=AI$3)*(GMWSCEN!$HJ$2:$HJ$150=AI$1),0),$B122-1973)</f>
        <v>97.5</v>
      </c>
      <c r="AJ122" cm="1">
        <f t="array" ref="AJ122">INDEX(GMWSCEN!$A$2:$HJ$150,MATCH(1,(GMWSCEN!$HI$2:$HI$150=AJ$3)*(GMWSCEN!$HJ$2:$HJ$150=AJ$1),0),$B122-1973)</f>
        <v>26379</v>
      </c>
      <c r="AK122" cm="1">
        <f t="array" ref="AK122">INDEX(GMWSCEN!$A$2:$HJ$150,MATCH(1,(GMWSCEN!$HI$2:$HI$150=AK$3)*(GMWSCEN!$HJ$2:$HJ$150=AK$1),0),$B122-1973)</f>
        <v>6.4</v>
      </c>
      <c r="AL122" cm="1">
        <f t="array" ref="AL122">INDEX(GMWSCEN!$A$2:$HJ$150,MATCH(1,(GMWSCEN!$HI$2:$HI$150=AL$3)*(GMWSCEN!$HJ$2:$HJ$150=AL$1),0),$B122-1973)</f>
        <v>-2.8721809999999999</v>
      </c>
      <c r="AM122" cm="1">
        <f t="array" ref="AM122">INDEX(GMWSCEN!$A$2:$HJ$150,MATCH(1,(GMWSCEN!$HI$2:$HI$150=AM$3)*(GMWSCEN!$HJ$2:$HJ$150=AM$1),0),$B122-1973)</f>
        <v>469694</v>
      </c>
      <c r="AN122" cm="1">
        <f t="array" ref="AN122">INDEX(GMWSCEN!$A$2:$HJ$150,MATCH(1,(GMWSCEN!$HI$2:$HI$150=AN$3)*(GMWSCEN!$HJ$2:$HJ$150=AN$1),0),$B122-1973)</f>
        <v>39003</v>
      </c>
      <c r="AO122" cm="1">
        <f t="array" ref="AO122">INDEX(GMWSCEN!$A$2:$HJ$150,MATCH(1,(GMWSCEN!$HI$2:$HI$150=AO$3)*(GMWSCEN!$HJ$2:$HJ$150=AO$1),0),$B122-1973)</f>
        <v>-27014</v>
      </c>
      <c r="AP122" cm="1">
        <f t="array" ref="AP122">INDEX(GMWSCEN!$A$2:$HJ$150,MATCH(1,(GMWSCEN!$HI$2:$HI$150=AP$3)*(GMWSCEN!$HJ$2:$HJ$150=AP$1),0),$B122-1973)</f>
        <v>151011</v>
      </c>
      <c r="AQ122" cm="1">
        <f t="array" ref="AQ122">INDEX(GMWSCEN!$A$2:$HJ$150,MATCH(1,(GMWSCEN!$HI$2:$HI$150=AQ$3)*(GMWSCEN!$HJ$2:$HJ$150=AQ$1),0),$B122-1973)</f>
        <v>11989</v>
      </c>
      <c r="AR122" cm="1">
        <f t="array" ref="AR122">INDEX(GMWSCEN!$A$2:$HJ$150,MATCH(1,(GMWSCEN!$HI$2:$HI$150=AR$3)*(GMWSCEN!$HJ$2:$HJ$150=AR$1),0),$B122-1973)</f>
        <v>10050</v>
      </c>
      <c r="AS122" cm="1">
        <f t="array" ref="AS122">INDEX(GMWSCEN!$A$2:$HJ$150,MATCH(1,(GMWSCEN!$HI$2:$HI$150=AS$3)*(GMWSCEN!$HJ$2:$HJ$150=AS$1),0),$B122-1973)</f>
        <v>134047</v>
      </c>
      <c r="AT122" cm="1">
        <f t="array" ref="AT122">INDEX(GMWSCEN!$A$2:$HJ$150,MATCH(1,(GMWSCEN!$HI$2:$HI$150=AT$3)*(GMWSCEN!$HJ$2:$HJ$150=AT$1),0),$B122-1973)</f>
        <v>749900</v>
      </c>
      <c r="AU122" cm="1">
        <f t="array" ref="AU122">INDEX(GMWSCEN!$A$2:$HJ$150,MATCH(1,(GMWSCEN!$HI$2:$HI$150=AU$3)*(GMWSCEN!$HJ$2:$HJ$150=AU$1),0),$B122-1973)</f>
        <v>395201</v>
      </c>
      <c r="AV122" cm="1">
        <f t="array" ref="AV122">INDEX(GMWSCEN!$A$2:$HJ$150,MATCH(1,(GMWSCEN!$HI$2:$HI$150=AV$3)*(GMWSCEN!$HJ$2:$HJ$150=AV$1),0),$B122-1973)</f>
        <v>483379.8</v>
      </c>
      <c r="AW122" cm="1">
        <f t="array" ref="AW122">INDEX(GMWSCEN!$A$2:$HJ$150,MATCH(1,(GMWSCEN!$HI$2:$HI$150=AW$3)*(GMWSCEN!$HJ$2:$HJ$150=AW$1),0),$B122-1973)</f>
        <v>84.140100000000004</v>
      </c>
      <c r="AX122" cm="1">
        <f t="array" ref="AX122">INDEX(GMWSCEN!$A$2:$HJ$150,MATCH(1,(GMWSCEN!$HI$2:$HI$150=AX$3)*(GMWSCEN!$HJ$2:$HJ$150=AX$1),0),$B122-1973)</f>
        <v>85.733329999999995</v>
      </c>
      <c r="AY122" cm="1">
        <f t="array" ref="AY122">INDEX(GMWSCEN!$A$2:$HJ$150,MATCH(1,(GMWSCEN!$HI$2:$HI$150=AY$3)*(GMWSCEN!$HJ$2:$HJ$150=AY$1),0),$B122-1973)</f>
        <v>2</v>
      </c>
      <c r="AZ122" cm="1">
        <f t="array" ref="AZ122">INDEX(GMWSCEN!$A$2:$HJ$150,MATCH(1,(GMWSCEN!$HI$2:$HI$150=AZ$3)*(GMWSCEN!$HJ$2:$HJ$150=AZ$1),0),$B122-1973)</f>
        <v>44741</v>
      </c>
      <c r="BA122" cm="1">
        <f t="array" ref="BA122">INDEX(GMWSCEN!$A$2:$HJ$150,MATCH(1,(GMWSCEN!$HI$2:$HI$150=BA$3)*(GMWSCEN!$HJ$2:$HJ$150=BA$1),0),$B122-1973)</f>
        <v>97.5</v>
      </c>
      <c r="BB122" cm="1">
        <f t="array" ref="BB122">INDEX(GMWSCEN!$A$2:$HJ$150,MATCH(1,(GMWSCEN!$HI$2:$HI$150=BB$3)*(GMWSCEN!$HJ$2:$HJ$150=BB$1),0),$B122-1973)</f>
        <v>26379</v>
      </c>
      <c r="BC122" cm="1">
        <f t="array" ref="BC122">INDEX(GMWSCEN!$A$2:$HJ$150,MATCH(1,(GMWSCEN!$HI$2:$HI$150=BC$3)*(GMWSCEN!$HJ$2:$HJ$150=BC$1),0),$B122-1973)</f>
        <v>6.4</v>
      </c>
      <c r="BD122" cm="1">
        <f t="array" ref="BD122">INDEX(GMWSCEN!$A$2:$HJ$150,MATCH(1,(GMWSCEN!$HI$2:$HI$150=BD$3)*(GMWSCEN!$HJ$2:$HJ$150=BD$1),0),$B122-1973)</f>
        <v>-2.8721809999999999</v>
      </c>
      <c r="BE122" cm="1">
        <f t="array" ref="BE122">INDEX(GMWSCEN!$A$2:$HJ$150,MATCH(1,(GMWSCEN!$HI$2:$HI$150=BE$3)*(GMWSCEN!$HJ$2:$HJ$150=BE$1),0),$B122-1973)</f>
        <v>469694</v>
      </c>
      <c r="BF122" cm="1">
        <f t="array" ref="BF122">INDEX(GMWSCEN!$A$2:$HJ$150,MATCH(1,(GMWSCEN!$HI$2:$HI$150=BF$3)*(GMWSCEN!$HJ$2:$HJ$150=BF$1),0),$B122-1973)</f>
        <v>39003</v>
      </c>
      <c r="BG122" cm="1">
        <f t="array" ref="BG122">INDEX(GMWSCEN!$A$2:$HJ$150,MATCH(1,(GMWSCEN!$HI$2:$HI$150=BG$3)*(GMWSCEN!$HJ$2:$HJ$150=BG$1),0),$B122-1973)</f>
        <v>-27014</v>
      </c>
      <c r="BH122" cm="1">
        <f t="array" ref="BH122">INDEX(GMWSCEN!$A$2:$HJ$150,MATCH(1,(GMWSCEN!$HI$2:$HI$150=BH$3)*(GMWSCEN!$HJ$2:$HJ$150=BH$1),0),$B122-1973)</f>
        <v>151011</v>
      </c>
      <c r="BI122" cm="1">
        <f t="array" ref="BI122">INDEX(GMWSCEN!$A$2:$HJ$150,MATCH(1,(GMWSCEN!$HI$2:$HI$150=BI$3)*(GMWSCEN!$HJ$2:$HJ$150=BI$1),0),$B122-1973)</f>
        <v>11989</v>
      </c>
      <c r="BJ122" cm="1">
        <f t="array" ref="BJ122">INDEX(GMWSCEN!$A$2:$HJ$150,MATCH(1,(GMWSCEN!$HI$2:$HI$150=BJ$3)*(GMWSCEN!$HJ$2:$HJ$150=BJ$1),0),$B122-1973)</f>
        <v>10050</v>
      </c>
      <c r="BK122" cm="1">
        <f t="array" ref="BK122">INDEX(GMWSCEN!$A$2:$HJ$150,MATCH(1,(GMWSCEN!$HI$2:$HI$150=BK$3)*(GMWSCEN!$HJ$2:$HJ$150=BK$1),0),$B122-1973)</f>
        <v>134047</v>
      </c>
      <c r="BL122" cm="1">
        <f t="array" ref="BL122">INDEX(GMWSCEN!$A$2:$HJ$150,MATCH(1,(GMWSCEN!$HI$2:$HI$150=BL$3)*(GMWSCEN!$HJ$2:$HJ$150=BL$1),0),$B122-1973)</f>
        <v>749900</v>
      </c>
      <c r="BM122" cm="1">
        <f t="array" ref="BM122">INDEX(GMWSCEN!$A$2:$HJ$150,MATCH(1,(GMWSCEN!$HI$2:$HI$150=BM$3)*(GMWSCEN!$HJ$2:$HJ$150=BM$1),0),$B122-1973)</f>
        <v>395201</v>
      </c>
      <c r="BN122" cm="1">
        <f t="array" ref="BN122">INDEX(GMWSCEN!$A$2:$HJ$150,MATCH(1,(GMWSCEN!$HI$2:$HI$150=BN$3)*(GMWSCEN!$HJ$2:$HJ$150=BN$1),0),$B122-1973)</f>
        <v>483379.8</v>
      </c>
      <c r="BO122" cm="1">
        <f t="array" ref="BO122">INDEX(GMWSCEN!$A$2:$HJ$150,MATCH(1,(GMWSCEN!$HI$2:$HI$150=BO$3)*(GMWSCEN!$HJ$2:$HJ$150=BO$1),0),$B122-1973)</f>
        <v>84.140100000000004</v>
      </c>
      <c r="BP122" cm="1">
        <f t="array" ref="BP122">INDEX(GMWSCEN!$A$2:$HJ$150,MATCH(1,(GMWSCEN!$HI$2:$HI$150=BP$3)*(GMWSCEN!$HJ$2:$HJ$150=BP$1),0),$B122-1973)</f>
        <v>85.733329999999995</v>
      </c>
      <c r="BQ122" cm="1">
        <f t="array" ref="BQ122">INDEX(GMWSCEN!$A$2:$HJ$150,MATCH(1,(GMWSCEN!$HI$2:$HI$150=BQ$3)*(GMWSCEN!$HJ$2:$HJ$150=BQ$1),0),$B122-1973)</f>
        <v>2</v>
      </c>
      <c r="BR122" cm="1">
        <f t="array" ref="BR122">INDEX(GMWSCEN!$A$2:$HJ$150,MATCH(1,(GMWSCEN!$HI$2:$HI$150=BR$3)*(GMWSCEN!$HJ$2:$HJ$150=BR$1),0),$B122-1973)</f>
        <v>44741</v>
      </c>
      <c r="BS122" cm="1">
        <f t="array" ref="BS122">INDEX(GMWSCEN!$A$2:$HJ$150,MATCH(1,(GMWSCEN!$HI$2:$HI$150=BS$3)*(GMWSCEN!$HJ$2:$HJ$150=BS$1),0),$B122-1973)</f>
        <v>97.5</v>
      </c>
      <c r="BT122" cm="1">
        <f t="array" ref="BT122">INDEX(GMWSCEN!$A$2:$HJ$150,MATCH(1,(GMWSCEN!$HI$2:$HI$150=BT$3)*(GMWSCEN!$HJ$2:$HJ$150=BT$1),0),$B122-1973)</f>
        <v>26379</v>
      </c>
      <c r="BU122" cm="1">
        <f t="array" ref="BU122">INDEX(GMWSCEN!$A$2:$HJ$150,MATCH(1,(GMWSCEN!$HI$2:$HI$150=BU$3)*(GMWSCEN!$HJ$2:$HJ$150=BU$1),0),$B122-1973)</f>
        <v>6.4</v>
      </c>
      <c r="BV122" cm="1">
        <f t="array" ref="BV122">INDEX(GMWSCEN!$A$2:$HJ$150,MATCH(1,(GMWSCEN!$HI$2:$HI$150=BV$3)*(GMWSCEN!$HJ$2:$HJ$150=BV$1),0),$B122-1973)</f>
        <v>-2.8721809999999999</v>
      </c>
      <c r="BY122">
        <f t="shared" si="77"/>
        <v>2008</v>
      </c>
    </row>
    <row r="123" spans="1:78">
      <c r="A123">
        <v>2009</v>
      </c>
      <c r="B123">
        <f t="shared" si="75"/>
        <v>2096</v>
      </c>
      <c r="C123" cm="1">
        <f t="array" ref="C123">INDEX(GMWSCEN!$A$2:$HJ$150,MATCH(1,(GMWSCEN!$HI$2:$HI$150=C$3)*(GMWSCEN!$HJ$2:$HJ$150=C$1),0),$B123-1973)</f>
        <v>460105</v>
      </c>
      <c r="D123" cm="1">
        <f t="array" ref="D123">INDEX(GMWSCEN!$A$2:$HJ$150,MATCH(1,(GMWSCEN!$HI$2:$HI$150=D$3)*(GMWSCEN!$HJ$2:$HJ$150=D$1),0),$B123-1973)</f>
        <v>32426</v>
      </c>
      <c r="E123" cm="1">
        <f t="array" ref="E123">INDEX(GMWSCEN!$A$2:$HJ$150,MATCH(1,(GMWSCEN!$HI$2:$HI$150=E$3)*(GMWSCEN!$HJ$2:$HJ$150=E$1),0),$B123-1973)</f>
        <v>-11873</v>
      </c>
      <c r="F123" cm="1">
        <f t="array" ref="F123">INDEX(GMWSCEN!$A$2:$HJ$150,MATCH(1,(GMWSCEN!$HI$2:$HI$150=F$3)*(GMWSCEN!$HJ$2:$HJ$150=F$1),0),$B123-1973)</f>
        <v>152999</v>
      </c>
      <c r="G123" cm="1">
        <f t="array" ref="G123">INDEX(GMWSCEN!$A$2:$HJ$150,MATCH(1,(GMWSCEN!$HI$2:$HI$150=G$3)*(GMWSCEN!$HJ$2:$HJ$150=G$1),0),$B123-1973)</f>
        <v>20553</v>
      </c>
      <c r="H123" cm="1">
        <f t="array" ref="H123">INDEX(GMWSCEN!$A$2:$HJ$150,MATCH(1,(GMWSCEN!$HI$2:$HI$150=H$3)*(GMWSCEN!$HJ$2:$HJ$150=H$1),0),$B123-1973)</f>
        <v>10390</v>
      </c>
      <c r="I123" cm="1">
        <f t="array" ref="I123">INDEX(GMWSCEN!$A$2:$HJ$150,MATCH(1,(GMWSCEN!$HI$2:$HI$150=I$3)*(GMWSCEN!$HJ$2:$HJ$150=I$1),0),$B123-1973)</f>
        <v>151516</v>
      </c>
      <c r="J123" cm="1">
        <f t="array" ref="J123">INDEX(GMWSCEN!$A$2:$HJ$150,MATCH(1,(GMWSCEN!$HI$2:$HI$150=J$3)*(GMWSCEN!$HJ$2:$HJ$150=J$1),0),$B123-1973)</f>
        <v>787200</v>
      </c>
      <c r="K123" cm="1">
        <f t="array" ref="K123">INDEX(GMWSCEN!$A$2:$HJ$150,MATCH(1,(GMWSCEN!$HI$2:$HI$150=K$3)*(GMWSCEN!$HJ$2:$HJ$150=K$1),0),$B123-1973)</f>
        <v>386739</v>
      </c>
      <c r="L123" cm="1">
        <f t="array" ref="L123">INDEX(GMWSCEN!$A$2:$HJ$150,MATCH(1,(GMWSCEN!$HI$2:$HI$150=L$3)*(GMWSCEN!$HJ$2:$HJ$150=L$1),0),$B123-1973)</f>
        <v>481505.9</v>
      </c>
      <c r="M123" cm="1">
        <f t="array" ref="M123">INDEX(GMWSCEN!$A$2:$HJ$150,MATCH(1,(GMWSCEN!$HI$2:$HI$150=M$3)*(GMWSCEN!$HJ$2:$HJ$150=M$1),0),$B123-1973)</f>
        <v>84.054509999999993</v>
      </c>
      <c r="N123" cm="1">
        <f t="array" ref="N123">INDEX(GMWSCEN!$A$2:$HJ$150,MATCH(1,(GMWSCEN!$HI$2:$HI$150=N$3)*(GMWSCEN!$HJ$2:$HJ$150=N$1),0),$B123-1973)</f>
        <v>85.433329999999998</v>
      </c>
      <c r="O123" cm="1">
        <f t="array" ref="O123">INDEX(GMWSCEN!$A$2:$HJ$150,MATCH(1,(GMWSCEN!$HI$2:$HI$150=O$3)*(GMWSCEN!$HJ$2:$HJ$150=O$1),0),$B123-1973)</f>
        <v>0.5</v>
      </c>
      <c r="P123" cm="1">
        <f t="array" ref="P123">INDEX(GMWSCEN!$A$2:$HJ$150,MATCH(1,(GMWSCEN!$HI$2:$HI$150=P$3)*(GMWSCEN!$HJ$2:$HJ$150=P$1),0),$B123-1973)</f>
        <v>42359</v>
      </c>
      <c r="Q123" cm="1">
        <f t="array" ref="Q123">INDEX(GMWSCEN!$A$2:$HJ$150,MATCH(1,(GMWSCEN!$HI$2:$HI$150=Q$3)*(GMWSCEN!$HJ$2:$HJ$150=Q$1),0),$B123-1973)</f>
        <v>93.7</v>
      </c>
      <c r="R123" cm="1">
        <f t="array" ref="R123">INDEX(GMWSCEN!$A$2:$HJ$150,MATCH(1,(GMWSCEN!$HI$2:$HI$150=R$3)*(GMWSCEN!$HJ$2:$HJ$150=R$1),0),$B123-1973)</f>
        <v>24139</v>
      </c>
      <c r="S123" cm="1">
        <f t="array" ref="S123">INDEX(GMWSCEN!$A$2:$HJ$150,MATCH(1,(GMWSCEN!$HI$2:$HI$150=S$3)*(GMWSCEN!$HJ$2:$HJ$150=S$1),0),$B123-1973)</f>
        <v>7.1</v>
      </c>
      <c r="T123" cm="1">
        <f t="array" ref="T123">INDEX(GMWSCEN!$A$2:$HJ$150,MATCH(1,(GMWSCEN!$HI$2:$HI$150=T$3)*(GMWSCEN!$HJ$2:$HJ$150=T$1),0),$B123-1973)</f>
        <v>-4.5463560000000003</v>
      </c>
      <c r="U123" cm="1">
        <f t="array" ref="U123">INDEX(GMWSCEN!$A$2:$HJ$150,MATCH(1,(GMWSCEN!$HI$2:$HI$150=U$3)*(GMWSCEN!$HJ$2:$HJ$150=U$1),0),$B123-1973)</f>
        <v>460105</v>
      </c>
      <c r="V123" cm="1">
        <f t="array" ref="V123">INDEX(GMWSCEN!$A$2:$HJ$150,MATCH(1,(GMWSCEN!$HI$2:$HI$150=V$3)*(GMWSCEN!$HJ$2:$HJ$150=V$1),0),$B123-1973)</f>
        <v>32426</v>
      </c>
      <c r="W123" cm="1">
        <f t="array" ref="W123">INDEX(GMWSCEN!$A$2:$HJ$150,MATCH(1,(GMWSCEN!$HI$2:$HI$150=W$3)*(GMWSCEN!$HJ$2:$HJ$150=W$1),0),$B123-1973)</f>
        <v>-11873</v>
      </c>
      <c r="X123" cm="1">
        <f t="array" ref="X123">INDEX(GMWSCEN!$A$2:$HJ$150,MATCH(1,(GMWSCEN!$HI$2:$HI$150=X$3)*(GMWSCEN!$HJ$2:$HJ$150=X$1),0),$B123-1973)</f>
        <v>152999</v>
      </c>
      <c r="Y123" cm="1">
        <f t="array" ref="Y123">INDEX(GMWSCEN!$A$2:$HJ$150,MATCH(1,(GMWSCEN!$HI$2:$HI$150=Y$3)*(GMWSCEN!$HJ$2:$HJ$150=Y$1),0),$B123-1973)</f>
        <v>20553</v>
      </c>
      <c r="Z123" cm="1">
        <f t="array" ref="Z123">INDEX(GMWSCEN!$A$2:$HJ$150,MATCH(1,(GMWSCEN!$HI$2:$HI$150=Z$3)*(GMWSCEN!$HJ$2:$HJ$150=Z$1),0),$B123-1973)</f>
        <v>10390</v>
      </c>
      <c r="AA123" cm="1">
        <f t="array" ref="AA123">INDEX(GMWSCEN!$A$2:$HJ$150,MATCH(1,(GMWSCEN!$HI$2:$HI$150=AA$3)*(GMWSCEN!$HJ$2:$HJ$150=AA$1),0),$B123-1973)</f>
        <v>151516</v>
      </c>
      <c r="AB123" cm="1">
        <f t="array" ref="AB123">INDEX(GMWSCEN!$A$2:$HJ$150,MATCH(1,(GMWSCEN!$HI$2:$HI$150=AB$3)*(GMWSCEN!$HJ$2:$HJ$150=AB$1),0),$B123-1973)</f>
        <v>787200</v>
      </c>
      <c r="AC123" cm="1">
        <f t="array" ref="AC123">INDEX(GMWSCEN!$A$2:$HJ$150,MATCH(1,(GMWSCEN!$HI$2:$HI$150=AC$3)*(GMWSCEN!$HJ$2:$HJ$150=AC$1),0),$B123-1973)</f>
        <v>386739</v>
      </c>
      <c r="AD123" cm="1">
        <f t="array" ref="AD123">INDEX(GMWSCEN!$A$2:$HJ$150,MATCH(1,(GMWSCEN!$HI$2:$HI$150=AD$3)*(GMWSCEN!$HJ$2:$HJ$150=AD$1),0),$B123-1973)</f>
        <v>481505.9</v>
      </c>
      <c r="AE123" cm="1">
        <f t="array" ref="AE123">INDEX(GMWSCEN!$A$2:$HJ$150,MATCH(1,(GMWSCEN!$HI$2:$HI$150=AE$3)*(GMWSCEN!$HJ$2:$HJ$150=AE$1),0),$B123-1973)</f>
        <v>84.054509999999993</v>
      </c>
      <c r="AF123" cm="1">
        <f t="array" ref="AF123">INDEX(GMWSCEN!$A$2:$HJ$150,MATCH(1,(GMWSCEN!$HI$2:$HI$150=AF$3)*(GMWSCEN!$HJ$2:$HJ$150=AF$1),0),$B123-1973)</f>
        <v>85.433329999999998</v>
      </c>
      <c r="AG123" cm="1">
        <f t="array" ref="AG123">INDEX(GMWSCEN!$A$2:$HJ$150,MATCH(1,(GMWSCEN!$HI$2:$HI$150=AG$3)*(GMWSCEN!$HJ$2:$HJ$150=AG$1),0),$B123-1973)</f>
        <v>0.5</v>
      </c>
      <c r="AH123" cm="1">
        <f t="array" ref="AH123">INDEX(GMWSCEN!$A$2:$HJ$150,MATCH(1,(GMWSCEN!$HI$2:$HI$150=AH$3)*(GMWSCEN!$HJ$2:$HJ$150=AH$1),0),$B123-1973)</f>
        <v>42359</v>
      </c>
      <c r="AI123" cm="1">
        <f t="array" ref="AI123">INDEX(GMWSCEN!$A$2:$HJ$150,MATCH(1,(GMWSCEN!$HI$2:$HI$150=AI$3)*(GMWSCEN!$HJ$2:$HJ$150=AI$1),0),$B123-1973)</f>
        <v>93.7</v>
      </c>
      <c r="AJ123" cm="1">
        <f t="array" ref="AJ123">INDEX(GMWSCEN!$A$2:$HJ$150,MATCH(1,(GMWSCEN!$HI$2:$HI$150=AJ$3)*(GMWSCEN!$HJ$2:$HJ$150=AJ$1),0),$B123-1973)</f>
        <v>24139</v>
      </c>
      <c r="AK123" cm="1">
        <f t="array" ref="AK123">INDEX(GMWSCEN!$A$2:$HJ$150,MATCH(1,(GMWSCEN!$HI$2:$HI$150=AK$3)*(GMWSCEN!$HJ$2:$HJ$150=AK$1),0),$B123-1973)</f>
        <v>7.1</v>
      </c>
      <c r="AL123" cm="1">
        <f t="array" ref="AL123">INDEX(GMWSCEN!$A$2:$HJ$150,MATCH(1,(GMWSCEN!$HI$2:$HI$150=AL$3)*(GMWSCEN!$HJ$2:$HJ$150=AL$1),0),$B123-1973)</f>
        <v>-4.5463560000000003</v>
      </c>
      <c r="AM123" cm="1">
        <f t="array" ref="AM123">INDEX(GMWSCEN!$A$2:$HJ$150,MATCH(1,(GMWSCEN!$HI$2:$HI$150=AM$3)*(GMWSCEN!$HJ$2:$HJ$150=AM$1),0),$B123-1973)</f>
        <v>460105</v>
      </c>
      <c r="AN123" cm="1">
        <f t="array" ref="AN123">INDEX(GMWSCEN!$A$2:$HJ$150,MATCH(1,(GMWSCEN!$HI$2:$HI$150=AN$3)*(GMWSCEN!$HJ$2:$HJ$150=AN$1),0),$B123-1973)</f>
        <v>32426</v>
      </c>
      <c r="AO123" cm="1">
        <f t="array" ref="AO123">INDEX(GMWSCEN!$A$2:$HJ$150,MATCH(1,(GMWSCEN!$HI$2:$HI$150=AO$3)*(GMWSCEN!$HJ$2:$HJ$150=AO$1),0),$B123-1973)</f>
        <v>-11873</v>
      </c>
      <c r="AP123" cm="1">
        <f t="array" ref="AP123">INDEX(GMWSCEN!$A$2:$HJ$150,MATCH(1,(GMWSCEN!$HI$2:$HI$150=AP$3)*(GMWSCEN!$HJ$2:$HJ$150=AP$1),0),$B123-1973)</f>
        <v>152999</v>
      </c>
      <c r="AQ123" cm="1">
        <f t="array" ref="AQ123">INDEX(GMWSCEN!$A$2:$HJ$150,MATCH(1,(GMWSCEN!$HI$2:$HI$150=AQ$3)*(GMWSCEN!$HJ$2:$HJ$150=AQ$1),0),$B123-1973)</f>
        <v>20553</v>
      </c>
      <c r="AR123" cm="1">
        <f t="array" ref="AR123">INDEX(GMWSCEN!$A$2:$HJ$150,MATCH(1,(GMWSCEN!$HI$2:$HI$150=AR$3)*(GMWSCEN!$HJ$2:$HJ$150=AR$1),0),$B123-1973)</f>
        <v>10390</v>
      </c>
      <c r="AS123" cm="1">
        <f t="array" ref="AS123">INDEX(GMWSCEN!$A$2:$HJ$150,MATCH(1,(GMWSCEN!$HI$2:$HI$150=AS$3)*(GMWSCEN!$HJ$2:$HJ$150=AS$1),0),$B123-1973)</f>
        <v>151516</v>
      </c>
      <c r="AT123" cm="1">
        <f t="array" ref="AT123">INDEX(GMWSCEN!$A$2:$HJ$150,MATCH(1,(GMWSCEN!$HI$2:$HI$150=AT$3)*(GMWSCEN!$HJ$2:$HJ$150=AT$1),0),$B123-1973)</f>
        <v>787200</v>
      </c>
      <c r="AU123" cm="1">
        <f t="array" ref="AU123">INDEX(GMWSCEN!$A$2:$HJ$150,MATCH(1,(GMWSCEN!$HI$2:$HI$150=AU$3)*(GMWSCEN!$HJ$2:$HJ$150=AU$1),0),$B123-1973)</f>
        <v>386739</v>
      </c>
      <c r="AV123" cm="1">
        <f t="array" ref="AV123">INDEX(GMWSCEN!$A$2:$HJ$150,MATCH(1,(GMWSCEN!$HI$2:$HI$150=AV$3)*(GMWSCEN!$HJ$2:$HJ$150=AV$1),0),$B123-1973)</f>
        <v>481505.9</v>
      </c>
      <c r="AW123" cm="1">
        <f t="array" ref="AW123">INDEX(GMWSCEN!$A$2:$HJ$150,MATCH(1,(GMWSCEN!$HI$2:$HI$150=AW$3)*(GMWSCEN!$HJ$2:$HJ$150=AW$1),0),$B123-1973)</f>
        <v>84.054509999999993</v>
      </c>
      <c r="AX123" cm="1">
        <f t="array" ref="AX123">INDEX(GMWSCEN!$A$2:$HJ$150,MATCH(1,(GMWSCEN!$HI$2:$HI$150=AX$3)*(GMWSCEN!$HJ$2:$HJ$150=AX$1),0),$B123-1973)</f>
        <v>85.433329999999998</v>
      </c>
      <c r="AY123" cm="1">
        <f t="array" ref="AY123">INDEX(GMWSCEN!$A$2:$HJ$150,MATCH(1,(GMWSCEN!$HI$2:$HI$150=AY$3)*(GMWSCEN!$HJ$2:$HJ$150=AY$1),0),$B123-1973)</f>
        <v>0.5</v>
      </c>
      <c r="AZ123" cm="1">
        <f t="array" ref="AZ123">INDEX(GMWSCEN!$A$2:$HJ$150,MATCH(1,(GMWSCEN!$HI$2:$HI$150=AZ$3)*(GMWSCEN!$HJ$2:$HJ$150=AZ$1),0),$B123-1973)</f>
        <v>42359</v>
      </c>
      <c r="BA123" cm="1">
        <f t="array" ref="BA123">INDEX(GMWSCEN!$A$2:$HJ$150,MATCH(1,(GMWSCEN!$HI$2:$HI$150=BA$3)*(GMWSCEN!$HJ$2:$HJ$150=BA$1),0),$B123-1973)</f>
        <v>93.7</v>
      </c>
      <c r="BB123" cm="1">
        <f t="array" ref="BB123">INDEX(GMWSCEN!$A$2:$HJ$150,MATCH(1,(GMWSCEN!$HI$2:$HI$150=BB$3)*(GMWSCEN!$HJ$2:$HJ$150=BB$1),0),$B123-1973)</f>
        <v>24139</v>
      </c>
      <c r="BC123" cm="1">
        <f t="array" ref="BC123">INDEX(GMWSCEN!$A$2:$HJ$150,MATCH(1,(GMWSCEN!$HI$2:$HI$150=BC$3)*(GMWSCEN!$HJ$2:$HJ$150=BC$1),0),$B123-1973)</f>
        <v>7.1</v>
      </c>
      <c r="BD123" cm="1">
        <f t="array" ref="BD123">INDEX(GMWSCEN!$A$2:$HJ$150,MATCH(1,(GMWSCEN!$HI$2:$HI$150=BD$3)*(GMWSCEN!$HJ$2:$HJ$150=BD$1),0),$B123-1973)</f>
        <v>-4.5463560000000003</v>
      </c>
      <c r="BE123" cm="1">
        <f t="array" ref="BE123">INDEX(GMWSCEN!$A$2:$HJ$150,MATCH(1,(GMWSCEN!$HI$2:$HI$150=BE$3)*(GMWSCEN!$HJ$2:$HJ$150=BE$1),0),$B123-1973)</f>
        <v>460105</v>
      </c>
      <c r="BF123" cm="1">
        <f t="array" ref="BF123">INDEX(GMWSCEN!$A$2:$HJ$150,MATCH(1,(GMWSCEN!$HI$2:$HI$150=BF$3)*(GMWSCEN!$HJ$2:$HJ$150=BF$1),0),$B123-1973)</f>
        <v>32426</v>
      </c>
      <c r="BG123" cm="1">
        <f t="array" ref="BG123">INDEX(GMWSCEN!$A$2:$HJ$150,MATCH(1,(GMWSCEN!$HI$2:$HI$150=BG$3)*(GMWSCEN!$HJ$2:$HJ$150=BG$1),0),$B123-1973)</f>
        <v>-11873</v>
      </c>
      <c r="BH123" cm="1">
        <f t="array" ref="BH123">INDEX(GMWSCEN!$A$2:$HJ$150,MATCH(1,(GMWSCEN!$HI$2:$HI$150=BH$3)*(GMWSCEN!$HJ$2:$HJ$150=BH$1),0),$B123-1973)</f>
        <v>152999</v>
      </c>
      <c r="BI123" cm="1">
        <f t="array" ref="BI123">INDEX(GMWSCEN!$A$2:$HJ$150,MATCH(1,(GMWSCEN!$HI$2:$HI$150=BI$3)*(GMWSCEN!$HJ$2:$HJ$150=BI$1),0),$B123-1973)</f>
        <v>20553</v>
      </c>
      <c r="BJ123" cm="1">
        <f t="array" ref="BJ123">INDEX(GMWSCEN!$A$2:$HJ$150,MATCH(1,(GMWSCEN!$HI$2:$HI$150=BJ$3)*(GMWSCEN!$HJ$2:$HJ$150=BJ$1),0),$B123-1973)</f>
        <v>10390</v>
      </c>
      <c r="BK123" cm="1">
        <f t="array" ref="BK123">INDEX(GMWSCEN!$A$2:$HJ$150,MATCH(1,(GMWSCEN!$HI$2:$HI$150=BK$3)*(GMWSCEN!$HJ$2:$HJ$150=BK$1),0),$B123-1973)</f>
        <v>151516</v>
      </c>
      <c r="BL123" cm="1">
        <f t="array" ref="BL123">INDEX(GMWSCEN!$A$2:$HJ$150,MATCH(1,(GMWSCEN!$HI$2:$HI$150=BL$3)*(GMWSCEN!$HJ$2:$HJ$150=BL$1),0),$B123-1973)</f>
        <v>787200</v>
      </c>
      <c r="BM123" cm="1">
        <f t="array" ref="BM123">INDEX(GMWSCEN!$A$2:$HJ$150,MATCH(1,(GMWSCEN!$HI$2:$HI$150=BM$3)*(GMWSCEN!$HJ$2:$HJ$150=BM$1),0),$B123-1973)</f>
        <v>386739</v>
      </c>
      <c r="BN123" cm="1">
        <f t="array" ref="BN123">INDEX(GMWSCEN!$A$2:$HJ$150,MATCH(1,(GMWSCEN!$HI$2:$HI$150=BN$3)*(GMWSCEN!$HJ$2:$HJ$150=BN$1),0),$B123-1973)</f>
        <v>481505.9</v>
      </c>
      <c r="BO123" cm="1">
        <f t="array" ref="BO123">INDEX(GMWSCEN!$A$2:$HJ$150,MATCH(1,(GMWSCEN!$HI$2:$HI$150=BO$3)*(GMWSCEN!$HJ$2:$HJ$150=BO$1),0),$B123-1973)</f>
        <v>84.054509999999993</v>
      </c>
      <c r="BP123" cm="1">
        <f t="array" ref="BP123">INDEX(GMWSCEN!$A$2:$HJ$150,MATCH(1,(GMWSCEN!$HI$2:$HI$150=BP$3)*(GMWSCEN!$HJ$2:$HJ$150=BP$1),0),$B123-1973)</f>
        <v>85.433329999999998</v>
      </c>
      <c r="BQ123" cm="1">
        <f t="array" ref="BQ123">INDEX(GMWSCEN!$A$2:$HJ$150,MATCH(1,(GMWSCEN!$HI$2:$HI$150=BQ$3)*(GMWSCEN!$HJ$2:$HJ$150=BQ$1),0),$B123-1973)</f>
        <v>0.5</v>
      </c>
      <c r="BR123" cm="1">
        <f t="array" ref="BR123">INDEX(GMWSCEN!$A$2:$HJ$150,MATCH(1,(GMWSCEN!$HI$2:$HI$150=BR$3)*(GMWSCEN!$HJ$2:$HJ$150=BR$1),0),$B123-1973)</f>
        <v>42359</v>
      </c>
      <c r="BS123" cm="1">
        <f t="array" ref="BS123">INDEX(GMWSCEN!$A$2:$HJ$150,MATCH(1,(GMWSCEN!$HI$2:$HI$150=BS$3)*(GMWSCEN!$HJ$2:$HJ$150=BS$1),0),$B123-1973)</f>
        <v>93.7</v>
      </c>
      <c r="BT123" cm="1">
        <f t="array" ref="BT123">INDEX(GMWSCEN!$A$2:$HJ$150,MATCH(1,(GMWSCEN!$HI$2:$HI$150=BT$3)*(GMWSCEN!$HJ$2:$HJ$150=BT$1),0),$B123-1973)</f>
        <v>24139</v>
      </c>
      <c r="BU123" cm="1">
        <f t="array" ref="BU123">INDEX(GMWSCEN!$A$2:$HJ$150,MATCH(1,(GMWSCEN!$HI$2:$HI$150=BU$3)*(GMWSCEN!$HJ$2:$HJ$150=BU$1),0),$B123-1973)</f>
        <v>7.1</v>
      </c>
      <c r="BV123" cm="1">
        <f t="array" ref="BV123">INDEX(GMWSCEN!$A$2:$HJ$150,MATCH(1,(GMWSCEN!$HI$2:$HI$150=BV$3)*(GMWSCEN!$HJ$2:$HJ$150=BV$1),0),$B123-1973)</f>
        <v>-4.5463560000000003</v>
      </c>
      <c r="BY123">
        <f t="shared" si="77"/>
        <v>2008</v>
      </c>
      <c r="BZ123" t="str">
        <f t="shared" ref="BZ123" si="89">BY123&amp;"01"</f>
        <v>200801</v>
      </c>
    </row>
    <row r="124" spans="1:78">
      <c r="B124">
        <f t="shared" si="75"/>
        <v>2097</v>
      </c>
      <c r="C124" cm="1">
        <f t="array" ref="C124">INDEX(GMWSCEN!$A$2:$HJ$150,MATCH(1,(GMWSCEN!$HI$2:$HI$150=C$3)*(GMWSCEN!$HJ$2:$HJ$150=C$1),0),$B124-1973)</f>
        <v>458599</v>
      </c>
      <c r="D124" cm="1">
        <f t="array" ref="D124">INDEX(GMWSCEN!$A$2:$HJ$150,MATCH(1,(GMWSCEN!$HI$2:$HI$150=D$3)*(GMWSCEN!$HJ$2:$HJ$150=D$1),0),$B124-1973)</f>
        <v>41302</v>
      </c>
      <c r="E124" cm="1">
        <f t="array" ref="E124">INDEX(GMWSCEN!$A$2:$HJ$150,MATCH(1,(GMWSCEN!$HI$2:$HI$150=E$3)*(GMWSCEN!$HJ$2:$HJ$150=E$1),0),$B124-1973)</f>
        <v>-35466</v>
      </c>
      <c r="F124" cm="1">
        <f t="array" ref="F124">INDEX(GMWSCEN!$A$2:$HJ$150,MATCH(1,(GMWSCEN!$HI$2:$HI$150=F$3)*(GMWSCEN!$HJ$2:$HJ$150=F$1),0),$B124-1973)</f>
        <v>155491</v>
      </c>
      <c r="G124" cm="1">
        <f t="array" ref="G124">INDEX(GMWSCEN!$A$2:$HJ$150,MATCH(1,(GMWSCEN!$HI$2:$HI$150=G$3)*(GMWSCEN!$HJ$2:$HJ$150=G$1),0),$B124-1973)</f>
        <v>5836</v>
      </c>
      <c r="H124" cm="1">
        <f t="array" ref="H124">INDEX(GMWSCEN!$A$2:$HJ$150,MATCH(1,(GMWSCEN!$HI$2:$HI$150=H$3)*(GMWSCEN!$HJ$2:$HJ$150=H$1),0),$B124-1973)</f>
        <v>10403</v>
      </c>
      <c r="I124" cm="1">
        <f t="array" ref="I124">INDEX(GMWSCEN!$A$2:$HJ$150,MATCH(1,(GMWSCEN!$HI$2:$HI$150=I$3)*(GMWSCEN!$HJ$2:$HJ$150=I$1),0),$B124-1973)</f>
        <v>130428</v>
      </c>
      <c r="J124" cm="1">
        <f t="array" ref="J124">INDEX(GMWSCEN!$A$2:$HJ$150,MATCH(1,(GMWSCEN!$HI$2:$HI$150=J$3)*(GMWSCEN!$HJ$2:$HJ$150=J$1),0),$B124-1973)</f>
        <v>849700</v>
      </c>
      <c r="K124" cm="1">
        <f t="array" ref="K124">INDEX(GMWSCEN!$A$2:$HJ$150,MATCH(1,(GMWSCEN!$HI$2:$HI$150=K$3)*(GMWSCEN!$HJ$2:$HJ$150=K$1),0),$B124-1973)</f>
        <v>386564</v>
      </c>
      <c r="L124" cm="1">
        <f t="array" ref="L124">INDEX(GMWSCEN!$A$2:$HJ$150,MATCH(1,(GMWSCEN!$HI$2:$HI$150=L$3)*(GMWSCEN!$HJ$2:$HJ$150=L$1),0),$B124-1973)</f>
        <v>483616.3</v>
      </c>
      <c r="M124" cm="1">
        <f t="array" ref="M124">INDEX(GMWSCEN!$A$2:$HJ$150,MATCH(1,(GMWSCEN!$HI$2:$HI$150=M$3)*(GMWSCEN!$HJ$2:$HJ$150=M$1),0),$B124-1973)</f>
        <v>84.292370000000005</v>
      </c>
      <c r="N124" cm="1">
        <f t="array" ref="N124">INDEX(GMWSCEN!$A$2:$HJ$150,MATCH(1,(GMWSCEN!$HI$2:$HI$150=N$3)*(GMWSCEN!$HJ$2:$HJ$150=N$1),0),$B124-1973)</f>
        <v>86.366669999999999</v>
      </c>
      <c r="O124" cm="1">
        <f t="array" ref="O124">INDEX(GMWSCEN!$A$2:$HJ$150,MATCH(1,(GMWSCEN!$HI$2:$HI$150=O$3)*(GMWSCEN!$HJ$2:$HJ$150=O$1),0),$B124-1973)</f>
        <v>0.5</v>
      </c>
      <c r="P124" cm="1">
        <f t="array" ref="P124">INDEX(GMWSCEN!$A$2:$HJ$150,MATCH(1,(GMWSCEN!$HI$2:$HI$150=P$3)*(GMWSCEN!$HJ$2:$HJ$150=P$1),0),$B124-1973)</f>
        <v>41993</v>
      </c>
      <c r="Q124" cm="1">
        <f t="array" ref="Q124">INDEX(GMWSCEN!$A$2:$HJ$150,MATCH(1,(GMWSCEN!$HI$2:$HI$150=Q$3)*(GMWSCEN!$HJ$2:$HJ$150=Q$1),0),$B124-1973)</f>
        <v>93.7</v>
      </c>
      <c r="R124" cm="1">
        <f t="array" ref="R124">INDEX(GMWSCEN!$A$2:$HJ$150,MATCH(1,(GMWSCEN!$HI$2:$HI$150=R$3)*(GMWSCEN!$HJ$2:$HJ$150=R$1),0),$B124-1973)</f>
        <v>23714</v>
      </c>
      <c r="S124" cm="1">
        <f t="array" ref="S124">INDEX(GMWSCEN!$A$2:$HJ$150,MATCH(1,(GMWSCEN!$HI$2:$HI$150=S$3)*(GMWSCEN!$HJ$2:$HJ$150=S$1),0),$B124-1973)</f>
        <v>7.8</v>
      </c>
      <c r="T124" cm="1">
        <f t="array" ref="T124">INDEX(GMWSCEN!$A$2:$HJ$150,MATCH(1,(GMWSCEN!$HI$2:$HI$150=T$3)*(GMWSCEN!$HJ$2:$HJ$150=T$1),0),$B124-1973)</f>
        <v>-5.3115839999999999</v>
      </c>
      <c r="U124" cm="1">
        <f t="array" ref="U124">INDEX(GMWSCEN!$A$2:$HJ$150,MATCH(1,(GMWSCEN!$HI$2:$HI$150=U$3)*(GMWSCEN!$HJ$2:$HJ$150=U$1),0),$B124-1973)</f>
        <v>458599</v>
      </c>
      <c r="V124" cm="1">
        <f t="array" ref="V124">INDEX(GMWSCEN!$A$2:$HJ$150,MATCH(1,(GMWSCEN!$HI$2:$HI$150=V$3)*(GMWSCEN!$HJ$2:$HJ$150=V$1),0),$B124-1973)</f>
        <v>41302</v>
      </c>
      <c r="W124" cm="1">
        <f t="array" ref="W124">INDEX(GMWSCEN!$A$2:$HJ$150,MATCH(1,(GMWSCEN!$HI$2:$HI$150=W$3)*(GMWSCEN!$HJ$2:$HJ$150=W$1),0),$B124-1973)</f>
        <v>-35466</v>
      </c>
      <c r="X124" cm="1">
        <f t="array" ref="X124">INDEX(GMWSCEN!$A$2:$HJ$150,MATCH(1,(GMWSCEN!$HI$2:$HI$150=X$3)*(GMWSCEN!$HJ$2:$HJ$150=X$1),0),$B124-1973)</f>
        <v>155491</v>
      </c>
      <c r="Y124" cm="1">
        <f t="array" ref="Y124">INDEX(GMWSCEN!$A$2:$HJ$150,MATCH(1,(GMWSCEN!$HI$2:$HI$150=Y$3)*(GMWSCEN!$HJ$2:$HJ$150=Y$1),0),$B124-1973)</f>
        <v>5836</v>
      </c>
      <c r="Z124" cm="1">
        <f t="array" ref="Z124">INDEX(GMWSCEN!$A$2:$HJ$150,MATCH(1,(GMWSCEN!$HI$2:$HI$150=Z$3)*(GMWSCEN!$HJ$2:$HJ$150=Z$1),0),$B124-1973)</f>
        <v>10403</v>
      </c>
      <c r="AA124" cm="1">
        <f t="array" ref="AA124">INDEX(GMWSCEN!$A$2:$HJ$150,MATCH(1,(GMWSCEN!$HI$2:$HI$150=AA$3)*(GMWSCEN!$HJ$2:$HJ$150=AA$1),0),$B124-1973)</f>
        <v>130428</v>
      </c>
      <c r="AB124" cm="1">
        <f t="array" ref="AB124">INDEX(GMWSCEN!$A$2:$HJ$150,MATCH(1,(GMWSCEN!$HI$2:$HI$150=AB$3)*(GMWSCEN!$HJ$2:$HJ$150=AB$1),0),$B124-1973)</f>
        <v>849700</v>
      </c>
      <c r="AC124" cm="1">
        <f t="array" ref="AC124">INDEX(GMWSCEN!$A$2:$HJ$150,MATCH(1,(GMWSCEN!$HI$2:$HI$150=AC$3)*(GMWSCEN!$HJ$2:$HJ$150=AC$1),0),$B124-1973)</f>
        <v>386564</v>
      </c>
      <c r="AD124" cm="1">
        <f t="array" ref="AD124">INDEX(GMWSCEN!$A$2:$HJ$150,MATCH(1,(GMWSCEN!$HI$2:$HI$150=AD$3)*(GMWSCEN!$HJ$2:$HJ$150=AD$1),0),$B124-1973)</f>
        <v>483616.3</v>
      </c>
      <c r="AE124" cm="1">
        <f t="array" ref="AE124">INDEX(GMWSCEN!$A$2:$HJ$150,MATCH(1,(GMWSCEN!$HI$2:$HI$150=AE$3)*(GMWSCEN!$HJ$2:$HJ$150=AE$1),0),$B124-1973)</f>
        <v>84.292370000000005</v>
      </c>
      <c r="AF124" cm="1">
        <f t="array" ref="AF124">INDEX(GMWSCEN!$A$2:$HJ$150,MATCH(1,(GMWSCEN!$HI$2:$HI$150=AF$3)*(GMWSCEN!$HJ$2:$HJ$150=AF$1),0),$B124-1973)</f>
        <v>86.366669999999999</v>
      </c>
      <c r="AG124" cm="1">
        <f t="array" ref="AG124">INDEX(GMWSCEN!$A$2:$HJ$150,MATCH(1,(GMWSCEN!$HI$2:$HI$150=AG$3)*(GMWSCEN!$HJ$2:$HJ$150=AG$1),0),$B124-1973)</f>
        <v>0.5</v>
      </c>
      <c r="AH124" cm="1">
        <f t="array" ref="AH124">INDEX(GMWSCEN!$A$2:$HJ$150,MATCH(1,(GMWSCEN!$HI$2:$HI$150=AH$3)*(GMWSCEN!$HJ$2:$HJ$150=AH$1),0),$B124-1973)</f>
        <v>41993</v>
      </c>
      <c r="AI124" cm="1">
        <f t="array" ref="AI124">INDEX(GMWSCEN!$A$2:$HJ$150,MATCH(1,(GMWSCEN!$HI$2:$HI$150=AI$3)*(GMWSCEN!$HJ$2:$HJ$150=AI$1),0),$B124-1973)</f>
        <v>93.7</v>
      </c>
      <c r="AJ124" cm="1">
        <f t="array" ref="AJ124">INDEX(GMWSCEN!$A$2:$HJ$150,MATCH(1,(GMWSCEN!$HI$2:$HI$150=AJ$3)*(GMWSCEN!$HJ$2:$HJ$150=AJ$1),0),$B124-1973)</f>
        <v>23714</v>
      </c>
      <c r="AK124" cm="1">
        <f t="array" ref="AK124">INDEX(GMWSCEN!$A$2:$HJ$150,MATCH(1,(GMWSCEN!$HI$2:$HI$150=AK$3)*(GMWSCEN!$HJ$2:$HJ$150=AK$1),0),$B124-1973)</f>
        <v>7.8</v>
      </c>
      <c r="AL124" cm="1">
        <f t="array" ref="AL124">INDEX(GMWSCEN!$A$2:$HJ$150,MATCH(1,(GMWSCEN!$HI$2:$HI$150=AL$3)*(GMWSCEN!$HJ$2:$HJ$150=AL$1),0),$B124-1973)</f>
        <v>-5.3115839999999999</v>
      </c>
      <c r="AM124" cm="1">
        <f t="array" ref="AM124">INDEX(GMWSCEN!$A$2:$HJ$150,MATCH(1,(GMWSCEN!$HI$2:$HI$150=AM$3)*(GMWSCEN!$HJ$2:$HJ$150=AM$1),0),$B124-1973)</f>
        <v>458599</v>
      </c>
      <c r="AN124" cm="1">
        <f t="array" ref="AN124">INDEX(GMWSCEN!$A$2:$HJ$150,MATCH(1,(GMWSCEN!$HI$2:$HI$150=AN$3)*(GMWSCEN!$HJ$2:$HJ$150=AN$1),0),$B124-1973)</f>
        <v>41302</v>
      </c>
      <c r="AO124" cm="1">
        <f t="array" ref="AO124">INDEX(GMWSCEN!$A$2:$HJ$150,MATCH(1,(GMWSCEN!$HI$2:$HI$150=AO$3)*(GMWSCEN!$HJ$2:$HJ$150=AO$1),0),$B124-1973)</f>
        <v>-35466</v>
      </c>
      <c r="AP124" cm="1">
        <f t="array" ref="AP124">INDEX(GMWSCEN!$A$2:$HJ$150,MATCH(1,(GMWSCEN!$HI$2:$HI$150=AP$3)*(GMWSCEN!$HJ$2:$HJ$150=AP$1),0),$B124-1973)</f>
        <v>155491</v>
      </c>
      <c r="AQ124" cm="1">
        <f t="array" ref="AQ124">INDEX(GMWSCEN!$A$2:$HJ$150,MATCH(1,(GMWSCEN!$HI$2:$HI$150=AQ$3)*(GMWSCEN!$HJ$2:$HJ$150=AQ$1),0),$B124-1973)</f>
        <v>5836</v>
      </c>
      <c r="AR124" cm="1">
        <f t="array" ref="AR124">INDEX(GMWSCEN!$A$2:$HJ$150,MATCH(1,(GMWSCEN!$HI$2:$HI$150=AR$3)*(GMWSCEN!$HJ$2:$HJ$150=AR$1),0),$B124-1973)</f>
        <v>10403</v>
      </c>
      <c r="AS124" cm="1">
        <f t="array" ref="AS124">INDEX(GMWSCEN!$A$2:$HJ$150,MATCH(1,(GMWSCEN!$HI$2:$HI$150=AS$3)*(GMWSCEN!$HJ$2:$HJ$150=AS$1),0),$B124-1973)</f>
        <v>130428</v>
      </c>
      <c r="AT124" cm="1">
        <f t="array" ref="AT124">INDEX(GMWSCEN!$A$2:$HJ$150,MATCH(1,(GMWSCEN!$HI$2:$HI$150=AT$3)*(GMWSCEN!$HJ$2:$HJ$150=AT$1),0),$B124-1973)</f>
        <v>849700</v>
      </c>
      <c r="AU124" cm="1">
        <f t="array" ref="AU124">INDEX(GMWSCEN!$A$2:$HJ$150,MATCH(1,(GMWSCEN!$HI$2:$HI$150=AU$3)*(GMWSCEN!$HJ$2:$HJ$150=AU$1),0),$B124-1973)</f>
        <v>386564</v>
      </c>
      <c r="AV124" cm="1">
        <f t="array" ref="AV124">INDEX(GMWSCEN!$A$2:$HJ$150,MATCH(1,(GMWSCEN!$HI$2:$HI$150=AV$3)*(GMWSCEN!$HJ$2:$HJ$150=AV$1),0),$B124-1973)</f>
        <v>483616.3</v>
      </c>
      <c r="AW124" cm="1">
        <f t="array" ref="AW124">INDEX(GMWSCEN!$A$2:$HJ$150,MATCH(1,(GMWSCEN!$HI$2:$HI$150=AW$3)*(GMWSCEN!$HJ$2:$HJ$150=AW$1),0),$B124-1973)</f>
        <v>84.292370000000005</v>
      </c>
      <c r="AX124" cm="1">
        <f t="array" ref="AX124">INDEX(GMWSCEN!$A$2:$HJ$150,MATCH(1,(GMWSCEN!$HI$2:$HI$150=AX$3)*(GMWSCEN!$HJ$2:$HJ$150=AX$1),0),$B124-1973)</f>
        <v>86.366669999999999</v>
      </c>
      <c r="AY124" cm="1">
        <f t="array" ref="AY124">INDEX(GMWSCEN!$A$2:$HJ$150,MATCH(1,(GMWSCEN!$HI$2:$HI$150=AY$3)*(GMWSCEN!$HJ$2:$HJ$150=AY$1),0),$B124-1973)</f>
        <v>0.5</v>
      </c>
      <c r="AZ124" cm="1">
        <f t="array" ref="AZ124">INDEX(GMWSCEN!$A$2:$HJ$150,MATCH(1,(GMWSCEN!$HI$2:$HI$150=AZ$3)*(GMWSCEN!$HJ$2:$HJ$150=AZ$1),0),$B124-1973)</f>
        <v>41993</v>
      </c>
      <c r="BA124" cm="1">
        <f t="array" ref="BA124">INDEX(GMWSCEN!$A$2:$HJ$150,MATCH(1,(GMWSCEN!$HI$2:$HI$150=BA$3)*(GMWSCEN!$HJ$2:$HJ$150=BA$1),0),$B124-1973)</f>
        <v>93.7</v>
      </c>
      <c r="BB124" cm="1">
        <f t="array" ref="BB124">INDEX(GMWSCEN!$A$2:$HJ$150,MATCH(1,(GMWSCEN!$HI$2:$HI$150=BB$3)*(GMWSCEN!$HJ$2:$HJ$150=BB$1),0),$B124-1973)</f>
        <v>23714</v>
      </c>
      <c r="BC124" cm="1">
        <f t="array" ref="BC124">INDEX(GMWSCEN!$A$2:$HJ$150,MATCH(1,(GMWSCEN!$HI$2:$HI$150=BC$3)*(GMWSCEN!$HJ$2:$HJ$150=BC$1),0),$B124-1973)</f>
        <v>7.8</v>
      </c>
      <c r="BD124" cm="1">
        <f t="array" ref="BD124">INDEX(GMWSCEN!$A$2:$HJ$150,MATCH(1,(GMWSCEN!$HI$2:$HI$150=BD$3)*(GMWSCEN!$HJ$2:$HJ$150=BD$1),0),$B124-1973)</f>
        <v>-5.3115839999999999</v>
      </c>
      <c r="BE124" cm="1">
        <f t="array" ref="BE124">INDEX(GMWSCEN!$A$2:$HJ$150,MATCH(1,(GMWSCEN!$HI$2:$HI$150=BE$3)*(GMWSCEN!$HJ$2:$HJ$150=BE$1),0),$B124-1973)</f>
        <v>458599</v>
      </c>
      <c r="BF124" cm="1">
        <f t="array" ref="BF124">INDEX(GMWSCEN!$A$2:$HJ$150,MATCH(1,(GMWSCEN!$HI$2:$HI$150=BF$3)*(GMWSCEN!$HJ$2:$HJ$150=BF$1),0),$B124-1973)</f>
        <v>41302</v>
      </c>
      <c r="BG124" cm="1">
        <f t="array" ref="BG124">INDEX(GMWSCEN!$A$2:$HJ$150,MATCH(1,(GMWSCEN!$HI$2:$HI$150=BG$3)*(GMWSCEN!$HJ$2:$HJ$150=BG$1),0),$B124-1973)</f>
        <v>-35466</v>
      </c>
      <c r="BH124" cm="1">
        <f t="array" ref="BH124">INDEX(GMWSCEN!$A$2:$HJ$150,MATCH(1,(GMWSCEN!$HI$2:$HI$150=BH$3)*(GMWSCEN!$HJ$2:$HJ$150=BH$1),0),$B124-1973)</f>
        <v>155491</v>
      </c>
      <c r="BI124" cm="1">
        <f t="array" ref="BI124">INDEX(GMWSCEN!$A$2:$HJ$150,MATCH(1,(GMWSCEN!$HI$2:$HI$150=BI$3)*(GMWSCEN!$HJ$2:$HJ$150=BI$1),0),$B124-1973)</f>
        <v>5836</v>
      </c>
      <c r="BJ124" cm="1">
        <f t="array" ref="BJ124">INDEX(GMWSCEN!$A$2:$HJ$150,MATCH(1,(GMWSCEN!$HI$2:$HI$150=BJ$3)*(GMWSCEN!$HJ$2:$HJ$150=BJ$1),0),$B124-1973)</f>
        <v>10403</v>
      </c>
      <c r="BK124" cm="1">
        <f t="array" ref="BK124">INDEX(GMWSCEN!$A$2:$HJ$150,MATCH(1,(GMWSCEN!$HI$2:$HI$150=BK$3)*(GMWSCEN!$HJ$2:$HJ$150=BK$1),0),$B124-1973)</f>
        <v>130428</v>
      </c>
      <c r="BL124" cm="1">
        <f t="array" ref="BL124">INDEX(GMWSCEN!$A$2:$HJ$150,MATCH(1,(GMWSCEN!$HI$2:$HI$150=BL$3)*(GMWSCEN!$HJ$2:$HJ$150=BL$1),0),$B124-1973)</f>
        <v>849700</v>
      </c>
      <c r="BM124" cm="1">
        <f t="array" ref="BM124">INDEX(GMWSCEN!$A$2:$HJ$150,MATCH(1,(GMWSCEN!$HI$2:$HI$150=BM$3)*(GMWSCEN!$HJ$2:$HJ$150=BM$1),0),$B124-1973)</f>
        <v>386564</v>
      </c>
      <c r="BN124" cm="1">
        <f t="array" ref="BN124">INDEX(GMWSCEN!$A$2:$HJ$150,MATCH(1,(GMWSCEN!$HI$2:$HI$150=BN$3)*(GMWSCEN!$HJ$2:$HJ$150=BN$1),0),$B124-1973)</f>
        <v>483616.3</v>
      </c>
      <c r="BO124" cm="1">
        <f t="array" ref="BO124">INDEX(GMWSCEN!$A$2:$HJ$150,MATCH(1,(GMWSCEN!$HI$2:$HI$150=BO$3)*(GMWSCEN!$HJ$2:$HJ$150=BO$1),0),$B124-1973)</f>
        <v>84.292370000000005</v>
      </c>
      <c r="BP124" cm="1">
        <f t="array" ref="BP124">INDEX(GMWSCEN!$A$2:$HJ$150,MATCH(1,(GMWSCEN!$HI$2:$HI$150=BP$3)*(GMWSCEN!$HJ$2:$HJ$150=BP$1),0),$B124-1973)</f>
        <v>86.366669999999999</v>
      </c>
      <c r="BQ124" cm="1">
        <f t="array" ref="BQ124">INDEX(GMWSCEN!$A$2:$HJ$150,MATCH(1,(GMWSCEN!$HI$2:$HI$150=BQ$3)*(GMWSCEN!$HJ$2:$HJ$150=BQ$1),0),$B124-1973)</f>
        <v>0.5</v>
      </c>
      <c r="BR124" cm="1">
        <f t="array" ref="BR124">INDEX(GMWSCEN!$A$2:$HJ$150,MATCH(1,(GMWSCEN!$HI$2:$HI$150=BR$3)*(GMWSCEN!$HJ$2:$HJ$150=BR$1),0),$B124-1973)</f>
        <v>41993</v>
      </c>
      <c r="BS124" cm="1">
        <f t="array" ref="BS124">INDEX(GMWSCEN!$A$2:$HJ$150,MATCH(1,(GMWSCEN!$HI$2:$HI$150=BS$3)*(GMWSCEN!$HJ$2:$HJ$150=BS$1),0),$B124-1973)</f>
        <v>93.7</v>
      </c>
      <c r="BT124" cm="1">
        <f t="array" ref="BT124">INDEX(GMWSCEN!$A$2:$HJ$150,MATCH(1,(GMWSCEN!$HI$2:$HI$150=BT$3)*(GMWSCEN!$HJ$2:$HJ$150=BT$1),0),$B124-1973)</f>
        <v>23714</v>
      </c>
      <c r="BU124" cm="1">
        <f t="array" ref="BU124">INDEX(GMWSCEN!$A$2:$HJ$150,MATCH(1,(GMWSCEN!$HI$2:$HI$150=BU$3)*(GMWSCEN!$HJ$2:$HJ$150=BU$1),0),$B124-1973)</f>
        <v>7.8</v>
      </c>
      <c r="BV124" cm="1">
        <f t="array" ref="BV124">INDEX(GMWSCEN!$A$2:$HJ$150,MATCH(1,(GMWSCEN!$HI$2:$HI$150=BV$3)*(GMWSCEN!$HJ$2:$HJ$150=BV$1),0),$B124-1973)</f>
        <v>-5.3115839999999999</v>
      </c>
      <c r="BY124">
        <f t="shared" si="77"/>
        <v>2009</v>
      </c>
    </row>
    <row r="125" spans="1:78">
      <c r="B125">
        <f t="shared" si="75"/>
        <v>2098</v>
      </c>
      <c r="C125" cm="1">
        <f t="array" ref="C125">INDEX(GMWSCEN!$A$2:$HJ$150,MATCH(1,(GMWSCEN!$HI$2:$HI$150=C$3)*(GMWSCEN!$HJ$2:$HJ$150=C$1),0),$B125-1973)</f>
        <v>458875</v>
      </c>
      <c r="D125" cm="1">
        <f t="array" ref="D125">INDEX(GMWSCEN!$A$2:$HJ$150,MATCH(1,(GMWSCEN!$HI$2:$HI$150=D$3)*(GMWSCEN!$HJ$2:$HJ$150=D$1),0),$B125-1973)</f>
        <v>37936</v>
      </c>
      <c r="E125" cm="1">
        <f t="array" ref="E125">INDEX(GMWSCEN!$A$2:$HJ$150,MATCH(1,(GMWSCEN!$HI$2:$HI$150=E$3)*(GMWSCEN!$HJ$2:$HJ$150=E$1),0),$B125-1973)</f>
        <v>-28801</v>
      </c>
      <c r="F125" cm="1">
        <f t="array" ref="F125">INDEX(GMWSCEN!$A$2:$HJ$150,MATCH(1,(GMWSCEN!$HI$2:$HI$150=F$3)*(GMWSCEN!$HJ$2:$HJ$150=F$1),0),$B125-1973)</f>
        <v>156731</v>
      </c>
      <c r="G125" cm="1">
        <f t="array" ref="G125">INDEX(GMWSCEN!$A$2:$HJ$150,MATCH(1,(GMWSCEN!$HI$2:$HI$150=G$3)*(GMWSCEN!$HJ$2:$HJ$150=G$1),0),$B125-1973)</f>
        <v>9135</v>
      </c>
      <c r="H125" cm="1">
        <f t="array" ref="H125">INDEX(GMWSCEN!$A$2:$HJ$150,MATCH(1,(GMWSCEN!$HI$2:$HI$150=H$3)*(GMWSCEN!$HJ$2:$HJ$150=H$1),0),$B125-1973)</f>
        <v>10421</v>
      </c>
      <c r="I125" cm="1">
        <f t="array" ref="I125">INDEX(GMWSCEN!$A$2:$HJ$150,MATCH(1,(GMWSCEN!$HI$2:$HI$150=I$3)*(GMWSCEN!$HJ$2:$HJ$150=I$1),0),$B125-1973)</f>
        <v>138351</v>
      </c>
      <c r="J125" cm="1">
        <f t="array" ref="J125">INDEX(GMWSCEN!$A$2:$HJ$150,MATCH(1,(GMWSCEN!$HI$2:$HI$150=J$3)*(GMWSCEN!$HJ$2:$HJ$150=J$1),0),$B125-1973)</f>
        <v>877500</v>
      </c>
      <c r="K125" cm="1">
        <f t="array" ref="K125">INDEX(GMWSCEN!$A$2:$HJ$150,MATCH(1,(GMWSCEN!$HI$2:$HI$150=K$3)*(GMWSCEN!$HJ$2:$HJ$150=K$1),0),$B125-1973)</f>
        <v>388624</v>
      </c>
      <c r="L125" cm="1">
        <f t="array" ref="L125">INDEX(GMWSCEN!$A$2:$HJ$150,MATCH(1,(GMWSCEN!$HI$2:$HI$150=L$3)*(GMWSCEN!$HJ$2:$HJ$150=L$1),0),$B125-1973)</f>
        <v>482466.7</v>
      </c>
      <c r="M125" cm="1">
        <f t="array" ref="M125">INDEX(GMWSCEN!$A$2:$HJ$150,MATCH(1,(GMWSCEN!$HI$2:$HI$150=M$3)*(GMWSCEN!$HJ$2:$HJ$150=M$1),0),$B125-1973)</f>
        <v>84.690610000000007</v>
      </c>
      <c r="N125" cm="1">
        <f t="array" ref="N125">INDEX(GMWSCEN!$A$2:$HJ$150,MATCH(1,(GMWSCEN!$HI$2:$HI$150=N$3)*(GMWSCEN!$HJ$2:$HJ$150=N$1),0),$B125-1973)</f>
        <v>86.933329999999998</v>
      </c>
      <c r="O125" cm="1">
        <f t="array" ref="O125">INDEX(GMWSCEN!$A$2:$HJ$150,MATCH(1,(GMWSCEN!$HI$2:$HI$150=O$3)*(GMWSCEN!$HJ$2:$HJ$150=O$1),0),$B125-1973)</f>
        <v>0.5</v>
      </c>
      <c r="P125" cm="1">
        <f t="array" ref="P125">INDEX(GMWSCEN!$A$2:$HJ$150,MATCH(1,(GMWSCEN!$HI$2:$HI$150=P$3)*(GMWSCEN!$HJ$2:$HJ$150=P$1),0),$B125-1973)</f>
        <v>41708</v>
      </c>
      <c r="Q125" cm="1">
        <f t="array" ref="Q125">INDEX(GMWSCEN!$A$2:$HJ$150,MATCH(1,(GMWSCEN!$HI$2:$HI$150=Q$3)*(GMWSCEN!$HJ$2:$HJ$150=Q$1),0),$B125-1973)</f>
        <v>93.2</v>
      </c>
      <c r="R125" cm="1">
        <f t="array" ref="R125">INDEX(GMWSCEN!$A$2:$HJ$150,MATCH(1,(GMWSCEN!$HI$2:$HI$150=R$3)*(GMWSCEN!$HJ$2:$HJ$150=R$1),0),$B125-1973)</f>
        <v>24047</v>
      </c>
      <c r="S125" cm="1">
        <f t="array" ref="S125">INDEX(GMWSCEN!$A$2:$HJ$150,MATCH(1,(GMWSCEN!$HI$2:$HI$150=S$3)*(GMWSCEN!$HJ$2:$HJ$150=S$1),0),$B125-1973)</f>
        <v>7.8</v>
      </c>
      <c r="T125" cm="1">
        <f t="array" ref="T125">INDEX(GMWSCEN!$A$2:$HJ$150,MATCH(1,(GMWSCEN!$HI$2:$HI$150=T$3)*(GMWSCEN!$HJ$2:$HJ$150=T$1),0),$B125-1973)</f>
        <v>-5.0133710000000002</v>
      </c>
      <c r="U125" cm="1">
        <f t="array" ref="U125">INDEX(GMWSCEN!$A$2:$HJ$150,MATCH(1,(GMWSCEN!$HI$2:$HI$150=U$3)*(GMWSCEN!$HJ$2:$HJ$150=U$1),0),$B125-1973)</f>
        <v>458875</v>
      </c>
      <c r="V125" cm="1">
        <f t="array" ref="V125">INDEX(GMWSCEN!$A$2:$HJ$150,MATCH(1,(GMWSCEN!$HI$2:$HI$150=V$3)*(GMWSCEN!$HJ$2:$HJ$150=V$1),0),$B125-1973)</f>
        <v>37936</v>
      </c>
      <c r="W125" cm="1">
        <f t="array" ref="W125">INDEX(GMWSCEN!$A$2:$HJ$150,MATCH(1,(GMWSCEN!$HI$2:$HI$150=W$3)*(GMWSCEN!$HJ$2:$HJ$150=W$1),0),$B125-1973)</f>
        <v>-28801</v>
      </c>
      <c r="X125" cm="1">
        <f t="array" ref="X125">INDEX(GMWSCEN!$A$2:$HJ$150,MATCH(1,(GMWSCEN!$HI$2:$HI$150=X$3)*(GMWSCEN!$HJ$2:$HJ$150=X$1),0),$B125-1973)</f>
        <v>156731</v>
      </c>
      <c r="Y125" cm="1">
        <f t="array" ref="Y125">INDEX(GMWSCEN!$A$2:$HJ$150,MATCH(1,(GMWSCEN!$HI$2:$HI$150=Y$3)*(GMWSCEN!$HJ$2:$HJ$150=Y$1),0),$B125-1973)</f>
        <v>9135</v>
      </c>
      <c r="Z125" cm="1">
        <f t="array" ref="Z125">INDEX(GMWSCEN!$A$2:$HJ$150,MATCH(1,(GMWSCEN!$HI$2:$HI$150=Z$3)*(GMWSCEN!$HJ$2:$HJ$150=Z$1),0),$B125-1973)</f>
        <v>10421</v>
      </c>
      <c r="AA125" cm="1">
        <f t="array" ref="AA125">INDEX(GMWSCEN!$A$2:$HJ$150,MATCH(1,(GMWSCEN!$HI$2:$HI$150=AA$3)*(GMWSCEN!$HJ$2:$HJ$150=AA$1),0),$B125-1973)</f>
        <v>138351</v>
      </c>
      <c r="AB125" cm="1">
        <f t="array" ref="AB125">INDEX(GMWSCEN!$A$2:$HJ$150,MATCH(1,(GMWSCEN!$HI$2:$HI$150=AB$3)*(GMWSCEN!$HJ$2:$HJ$150=AB$1),0),$B125-1973)</f>
        <v>877500</v>
      </c>
      <c r="AC125" cm="1">
        <f t="array" ref="AC125">INDEX(GMWSCEN!$A$2:$HJ$150,MATCH(1,(GMWSCEN!$HI$2:$HI$150=AC$3)*(GMWSCEN!$HJ$2:$HJ$150=AC$1),0),$B125-1973)</f>
        <v>388624</v>
      </c>
      <c r="AD125" cm="1">
        <f t="array" ref="AD125">INDEX(GMWSCEN!$A$2:$HJ$150,MATCH(1,(GMWSCEN!$HI$2:$HI$150=AD$3)*(GMWSCEN!$HJ$2:$HJ$150=AD$1),0),$B125-1973)</f>
        <v>482466.7</v>
      </c>
      <c r="AE125" cm="1">
        <f t="array" ref="AE125">INDEX(GMWSCEN!$A$2:$HJ$150,MATCH(1,(GMWSCEN!$HI$2:$HI$150=AE$3)*(GMWSCEN!$HJ$2:$HJ$150=AE$1),0),$B125-1973)</f>
        <v>84.690610000000007</v>
      </c>
      <c r="AF125" cm="1">
        <f t="array" ref="AF125">INDEX(GMWSCEN!$A$2:$HJ$150,MATCH(1,(GMWSCEN!$HI$2:$HI$150=AF$3)*(GMWSCEN!$HJ$2:$HJ$150=AF$1),0),$B125-1973)</f>
        <v>86.933329999999998</v>
      </c>
      <c r="AG125" cm="1">
        <f t="array" ref="AG125">INDEX(GMWSCEN!$A$2:$HJ$150,MATCH(1,(GMWSCEN!$HI$2:$HI$150=AG$3)*(GMWSCEN!$HJ$2:$HJ$150=AG$1),0),$B125-1973)</f>
        <v>0.5</v>
      </c>
      <c r="AH125" cm="1">
        <f t="array" ref="AH125">INDEX(GMWSCEN!$A$2:$HJ$150,MATCH(1,(GMWSCEN!$HI$2:$HI$150=AH$3)*(GMWSCEN!$HJ$2:$HJ$150=AH$1),0),$B125-1973)</f>
        <v>41708</v>
      </c>
      <c r="AI125" cm="1">
        <f t="array" ref="AI125">INDEX(GMWSCEN!$A$2:$HJ$150,MATCH(1,(GMWSCEN!$HI$2:$HI$150=AI$3)*(GMWSCEN!$HJ$2:$HJ$150=AI$1),0),$B125-1973)</f>
        <v>93.2</v>
      </c>
      <c r="AJ125" cm="1">
        <f t="array" ref="AJ125">INDEX(GMWSCEN!$A$2:$HJ$150,MATCH(1,(GMWSCEN!$HI$2:$HI$150=AJ$3)*(GMWSCEN!$HJ$2:$HJ$150=AJ$1),0),$B125-1973)</f>
        <v>24047</v>
      </c>
      <c r="AK125" cm="1">
        <f t="array" ref="AK125">INDEX(GMWSCEN!$A$2:$HJ$150,MATCH(1,(GMWSCEN!$HI$2:$HI$150=AK$3)*(GMWSCEN!$HJ$2:$HJ$150=AK$1),0),$B125-1973)</f>
        <v>7.8</v>
      </c>
      <c r="AL125" cm="1">
        <f t="array" ref="AL125">INDEX(GMWSCEN!$A$2:$HJ$150,MATCH(1,(GMWSCEN!$HI$2:$HI$150=AL$3)*(GMWSCEN!$HJ$2:$HJ$150=AL$1),0),$B125-1973)</f>
        <v>-5.0133710000000002</v>
      </c>
      <c r="AM125" cm="1">
        <f t="array" ref="AM125">INDEX(GMWSCEN!$A$2:$HJ$150,MATCH(1,(GMWSCEN!$HI$2:$HI$150=AM$3)*(GMWSCEN!$HJ$2:$HJ$150=AM$1),0),$B125-1973)</f>
        <v>458875</v>
      </c>
      <c r="AN125" cm="1">
        <f t="array" ref="AN125">INDEX(GMWSCEN!$A$2:$HJ$150,MATCH(1,(GMWSCEN!$HI$2:$HI$150=AN$3)*(GMWSCEN!$HJ$2:$HJ$150=AN$1),0),$B125-1973)</f>
        <v>37936</v>
      </c>
      <c r="AO125" cm="1">
        <f t="array" ref="AO125">INDEX(GMWSCEN!$A$2:$HJ$150,MATCH(1,(GMWSCEN!$HI$2:$HI$150=AO$3)*(GMWSCEN!$HJ$2:$HJ$150=AO$1),0),$B125-1973)</f>
        <v>-28801</v>
      </c>
      <c r="AP125" cm="1">
        <f t="array" ref="AP125">INDEX(GMWSCEN!$A$2:$HJ$150,MATCH(1,(GMWSCEN!$HI$2:$HI$150=AP$3)*(GMWSCEN!$HJ$2:$HJ$150=AP$1),0),$B125-1973)</f>
        <v>156731</v>
      </c>
      <c r="AQ125" cm="1">
        <f t="array" ref="AQ125">INDEX(GMWSCEN!$A$2:$HJ$150,MATCH(1,(GMWSCEN!$HI$2:$HI$150=AQ$3)*(GMWSCEN!$HJ$2:$HJ$150=AQ$1),0),$B125-1973)</f>
        <v>9135</v>
      </c>
      <c r="AR125" cm="1">
        <f t="array" ref="AR125">INDEX(GMWSCEN!$A$2:$HJ$150,MATCH(1,(GMWSCEN!$HI$2:$HI$150=AR$3)*(GMWSCEN!$HJ$2:$HJ$150=AR$1),0),$B125-1973)</f>
        <v>10421</v>
      </c>
      <c r="AS125" cm="1">
        <f t="array" ref="AS125">INDEX(GMWSCEN!$A$2:$HJ$150,MATCH(1,(GMWSCEN!$HI$2:$HI$150=AS$3)*(GMWSCEN!$HJ$2:$HJ$150=AS$1),0),$B125-1973)</f>
        <v>138351</v>
      </c>
      <c r="AT125" cm="1">
        <f t="array" ref="AT125">INDEX(GMWSCEN!$A$2:$HJ$150,MATCH(1,(GMWSCEN!$HI$2:$HI$150=AT$3)*(GMWSCEN!$HJ$2:$HJ$150=AT$1),0),$B125-1973)</f>
        <v>877500</v>
      </c>
      <c r="AU125" cm="1">
        <f t="array" ref="AU125">INDEX(GMWSCEN!$A$2:$HJ$150,MATCH(1,(GMWSCEN!$HI$2:$HI$150=AU$3)*(GMWSCEN!$HJ$2:$HJ$150=AU$1),0),$B125-1973)</f>
        <v>388624</v>
      </c>
      <c r="AV125" cm="1">
        <f t="array" ref="AV125">INDEX(GMWSCEN!$A$2:$HJ$150,MATCH(1,(GMWSCEN!$HI$2:$HI$150=AV$3)*(GMWSCEN!$HJ$2:$HJ$150=AV$1),0),$B125-1973)</f>
        <v>482466.7</v>
      </c>
      <c r="AW125" cm="1">
        <f t="array" ref="AW125">INDEX(GMWSCEN!$A$2:$HJ$150,MATCH(1,(GMWSCEN!$HI$2:$HI$150=AW$3)*(GMWSCEN!$HJ$2:$HJ$150=AW$1),0),$B125-1973)</f>
        <v>84.690610000000007</v>
      </c>
      <c r="AX125" cm="1">
        <f t="array" ref="AX125">INDEX(GMWSCEN!$A$2:$HJ$150,MATCH(1,(GMWSCEN!$HI$2:$HI$150=AX$3)*(GMWSCEN!$HJ$2:$HJ$150=AX$1),0),$B125-1973)</f>
        <v>86.933329999999998</v>
      </c>
      <c r="AY125" cm="1">
        <f t="array" ref="AY125">INDEX(GMWSCEN!$A$2:$HJ$150,MATCH(1,(GMWSCEN!$HI$2:$HI$150=AY$3)*(GMWSCEN!$HJ$2:$HJ$150=AY$1),0),$B125-1973)</f>
        <v>0.5</v>
      </c>
      <c r="AZ125" cm="1">
        <f t="array" ref="AZ125">INDEX(GMWSCEN!$A$2:$HJ$150,MATCH(1,(GMWSCEN!$HI$2:$HI$150=AZ$3)*(GMWSCEN!$HJ$2:$HJ$150=AZ$1),0),$B125-1973)</f>
        <v>41708</v>
      </c>
      <c r="BA125" cm="1">
        <f t="array" ref="BA125">INDEX(GMWSCEN!$A$2:$HJ$150,MATCH(1,(GMWSCEN!$HI$2:$HI$150=BA$3)*(GMWSCEN!$HJ$2:$HJ$150=BA$1),0),$B125-1973)</f>
        <v>93.2</v>
      </c>
      <c r="BB125" cm="1">
        <f t="array" ref="BB125">INDEX(GMWSCEN!$A$2:$HJ$150,MATCH(1,(GMWSCEN!$HI$2:$HI$150=BB$3)*(GMWSCEN!$HJ$2:$HJ$150=BB$1),0),$B125-1973)</f>
        <v>24047</v>
      </c>
      <c r="BC125" cm="1">
        <f t="array" ref="BC125">INDEX(GMWSCEN!$A$2:$HJ$150,MATCH(1,(GMWSCEN!$HI$2:$HI$150=BC$3)*(GMWSCEN!$HJ$2:$HJ$150=BC$1),0),$B125-1973)</f>
        <v>7.8</v>
      </c>
      <c r="BD125" cm="1">
        <f t="array" ref="BD125">INDEX(GMWSCEN!$A$2:$HJ$150,MATCH(1,(GMWSCEN!$HI$2:$HI$150=BD$3)*(GMWSCEN!$HJ$2:$HJ$150=BD$1),0),$B125-1973)</f>
        <v>-5.0133710000000002</v>
      </c>
      <c r="BE125" cm="1">
        <f t="array" ref="BE125">INDEX(GMWSCEN!$A$2:$HJ$150,MATCH(1,(GMWSCEN!$HI$2:$HI$150=BE$3)*(GMWSCEN!$HJ$2:$HJ$150=BE$1),0),$B125-1973)</f>
        <v>458875</v>
      </c>
      <c r="BF125" cm="1">
        <f t="array" ref="BF125">INDEX(GMWSCEN!$A$2:$HJ$150,MATCH(1,(GMWSCEN!$HI$2:$HI$150=BF$3)*(GMWSCEN!$HJ$2:$HJ$150=BF$1),0),$B125-1973)</f>
        <v>37936</v>
      </c>
      <c r="BG125" cm="1">
        <f t="array" ref="BG125">INDEX(GMWSCEN!$A$2:$HJ$150,MATCH(1,(GMWSCEN!$HI$2:$HI$150=BG$3)*(GMWSCEN!$HJ$2:$HJ$150=BG$1),0),$B125-1973)</f>
        <v>-28801</v>
      </c>
      <c r="BH125" cm="1">
        <f t="array" ref="BH125">INDEX(GMWSCEN!$A$2:$HJ$150,MATCH(1,(GMWSCEN!$HI$2:$HI$150=BH$3)*(GMWSCEN!$HJ$2:$HJ$150=BH$1),0),$B125-1973)</f>
        <v>156731</v>
      </c>
      <c r="BI125" cm="1">
        <f t="array" ref="BI125">INDEX(GMWSCEN!$A$2:$HJ$150,MATCH(1,(GMWSCEN!$HI$2:$HI$150=BI$3)*(GMWSCEN!$HJ$2:$HJ$150=BI$1),0),$B125-1973)</f>
        <v>9135</v>
      </c>
      <c r="BJ125" cm="1">
        <f t="array" ref="BJ125">INDEX(GMWSCEN!$A$2:$HJ$150,MATCH(1,(GMWSCEN!$HI$2:$HI$150=BJ$3)*(GMWSCEN!$HJ$2:$HJ$150=BJ$1),0),$B125-1973)</f>
        <v>10421</v>
      </c>
      <c r="BK125" cm="1">
        <f t="array" ref="BK125">INDEX(GMWSCEN!$A$2:$HJ$150,MATCH(1,(GMWSCEN!$HI$2:$HI$150=BK$3)*(GMWSCEN!$HJ$2:$HJ$150=BK$1),0),$B125-1973)</f>
        <v>138351</v>
      </c>
      <c r="BL125" cm="1">
        <f t="array" ref="BL125">INDEX(GMWSCEN!$A$2:$HJ$150,MATCH(1,(GMWSCEN!$HI$2:$HI$150=BL$3)*(GMWSCEN!$HJ$2:$HJ$150=BL$1),0),$B125-1973)</f>
        <v>877500</v>
      </c>
      <c r="BM125" cm="1">
        <f t="array" ref="BM125">INDEX(GMWSCEN!$A$2:$HJ$150,MATCH(1,(GMWSCEN!$HI$2:$HI$150=BM$3)*(GMWSCEN!$HJ$2:$HJ$150=BM$1),0),$B125-1973)</f>
        <v>388624</v>
      </c>
      <c r="BN125" cm="1">
        <f t="array" ref="BN125">INDEX(GMWSCEN!$A$2:$HJ$150,MATCH(1,(GMWSCEN!$HI$2:$HI$150=BN$3)*(GMWSCEN!$HJ$2:$HJ$150=BN$1),0),$B125-1973)</f>
        <v>482466.7</v>
      </c>
      <c r="BO125" cm="1">
        <f t="array" ref="BO125">INDEX(GMWSCEN!$A$2:$HJ$150,MATCH(1,(GMWSCEN!$HI$2:$HI$150=BO$3)*(GMWSCEN!$HJ$2:$HJ$150=BO$1),0),$B125-1973)</f>
        <v>84.690610000000007</v>
      </c>
      <c r="BP125" cm="1">
        <f t="array" ref="BP125">INDEX(GMWSCEN!$A$2:$HJ$150,MATCH(1,(GMWSCEN!$HI$2:$HI$150=BP$3)*(GMWSCEN!$HJ$2:$HJ$150=BP$1),0),$B125-1973)</f>
        <v>86.933329999999998</v>
      </c>
      <c r="BQ125" cm="1">
        <f t="array" ref="BQ125">INDEX(GMWSCEN!$A$2:$HJ$150,MATCH(1,(GMWSCEN!$HI$2:$HI$150=BQ$3)*(GMWSCEN!$HJ$2:$HJ$150=BQ$1),0),$B125-1973)</f>
        <v>0.5</v>
      </c>
      <c r="BR125" cm="1">
        <f t="array" ref="BR125">INDEX(GMWSCEN!$A$2:$HJ$150,MATCH(1,(GMWSCEN!$HI$2:$HI$150=BR$3)*(GMWSCEN!$HJ$2:$HJ$150=BR$1),0),$B125-1973)</f>
        <v>41708</v>
      </c>
      <c r="BS125" cm="1">
        <f t="array" ref="BS125">INDEX(GMWSCEN!$A$2:$HJ$150,MATCH(1,(GMWSCEN!$HI$2:$HI$150=BS$3)*(GMWSCEN!$HJ$2:$HJ$150=BS$1),0),$B125-1973)</f>
        <v>93.2</v>
      </c>
      <c r="BT125" cm="1">
        <f t="array" ref="BT125">INDEX(GMWSCEN!$A$2:$HJ$150,MATCH(1,(GMWSCEN!$HI$2:$HI$150=BT$3)*(GMWSCEN!$HJ$2:$HJ$150=BT$1),0),$B125-1973)</f>
        <v>24047</v>
      </c>
      <c r="BU125" cm="1">
        <f t="array" ref="BU125">INDEX(GMWSCEN!$A$2:$HJ$150,MATCH(1,(GMWSCEN!$HI$2:$HI$150=BU$3)*(GMWSCEN!$HJ$2:$HJ$150=BU$1),0),$B125-1973)</f>
        <v>7.8</v>
      </c>
      <c r="BV125" cm="1">
        <f t="array" ref="BV125">INDEX(GMWSCEN!$A$2:$HJ$150,MATCH(1,(GMWSCEN!$HI$2:$HI$150=BV$3)*(GMWSCEN!$HJ$2:$HJ$150=BV$1),0),$B125-1973)</f>
        <v>-5.0133710000000002</v>
      </c>
      <c r="BY125">
        <f t="shared" si="77"/>
        <v>2009</v>
      </c>
    </row>
    <row r="126" spans="1:78">
      <c r="B126">
        <f t="shared" si="75"/>
        <v>2099</v>
      </c>
      <c r="C126" cm="1">
        <f t="array" ref="C126">INDEX(GMWSCEN!$A$2:$HJ$150,MATCH(1,(GMWSCEN!$HI$2:$HI$150=C$3)*(GMWSCEN!$HJ$2:$HJ$150=C$1),0),$B126-1973)</f>
        <v>460238</v>
      </c>
      <c r="D126" cm="1">
        <f t="array" ref="D126">INDEX(GMWSCEN!$A$2:$HJ$150,MATCH(1,(GMWSCEN!$HI$2:$HI$150=D$3)*(GMWSCEN!$HJ$2:$HJ$150=D$1),0),$B126-1973)</f>
        <v>50598</v>
      </c>
      <c r="E126" cm="1">
        <f t="array" ref="E126">INDEX(GMWSCEN!$A$2:$HJ$150,MATCH(1,(GMWSCEN!$HI$2:$HI$150=E$3)*(GMWSCEN!$HJ$2:$HJ$150=E$1),0),$B126-1973)</f>
        <v>-36355</v>
      </c>
      <c r="F126" cm="1">
        <f t="array" ref="F126">INDEX(GMWSCEN!$A$2:$HJ$150,MATCH(1,(GMWSCEN!$HI$2:$HI$150=F$3)*(GMWSCEN!$HJ$2:$HJ$150=F$1),0),$B126-1973)</f>
        <v>159125</v>
      </c>
      <c r="G126" cm="1">
        <f t="array" ref="G126">INDEX(GMWSCEN!$A$2:$HJ$150,MATCH(1,(GMWSCEN!$HI$2:$HI$150=G$3)*(GMWSCEN!$HJ$2:$HJ$150=G$1),0),$B126-1973)</f>
        <v>14243</v>
      </c>
      <c r="H126" cm="1">
        <f t="array" ref="H126">INDEX(GMWSCEN!$A$2:$HJ$150,MATCH(1,(GMWSCEN!$HI$2:$HI$150=H$3)*(GMWSCEN!$HJ$2:$HJ$150=H$1),0),$B126-1973)</f>
        <v>10423</v>
      </c>
      <c r="I126" cm="1">
        <f t="array" ref="I126">INDEX(GMWSCEN!$A$2:$HJ$150,MATCH(1,(GMWSCEN!$HI$2:$HI$150=I$3)*(GMWSCEN!$HJ$2:$HJ$150=I$1),0),$B126-1973)</f>
        <v>133193</v>
      </c>
      <c r="J126" cm="1">
        <f t="array" ref="J126">INDEX(GMWSCEN!$A$2:$HJ$150,MATCH(1,(GMWSCEN!$HI$2:$HI$150=J$3)*(GMWSCEN!$HJ$2:$HJ$150=J$1),0),$B126-1973)</f>
        <v>958600</v>
      </c>
      <c r="K126" cm="1">
        <f t="array" ref="K126">INDEX(GMWSCEN!$A$2:$HJ$150,MATCH(1,(GMWSCEN!$HI$2:$HI$150=K$3)*(GMWSCEN!$HJ$2:$HJ$150=K$1),0),$B126-1973)</f>
        <v>386875</v>
      </c>
      <c r="L126" cm="1">
        <f t="array" ref="L126">INDEX(GMWSCEN!$A$2:$HJ$150,MATCH(1,(GMWSCEN!$HI$2:$HI$150=L$3)*(GMWSCEN!$HJ$2:$HJ$150=L$1),0),$B126-1973)</f>
        <v>483250.2</v>
      </c>
      <c r="M126" cm="1">
        <f t="array" ref="M126">INDEX(GMWSCEN!$A$2:$HJ$150,MATCH(1,(GMWSCEN!$HI$2:$HI$150=M$3)*(GMWSCEN!$HJ$2:$HJ$150=M$1),0),$B126-1973)</f>
        <v>84.05977</v>
      </c>
      <c r="N126" cm="1">
        <f t="array" ref="N126">INDEX(GMWSCEN!$A$2:$HJ$150,MATCH(1,(GMWSCEN!$HI$2:$HI$150=N$3)*(GMWSCEN!$HJ$2:$HJ$150=N$1),0),$B126-1973)</f>
        <v>87.566670000000002</v>
      </c>
      <c r="O126" cm="1">
        <f t="array" ref="O126">INDEX(GMWSCEN!$A$2:$HJ$150,MATCH(1,(GMWSCEN!$HI$2:$HI$150=O$3)*(GMWSCEN!$HJ$2:$HJ$150=O$1),0),$B126-1973)</f>
        <v>0.5</v>
      </c>
      <c r="P126" cm="1">
        <f t="array" ref="P126">INDEX(GMWSCEN!$A$2:$HJ$150,MATCH(1,(GMWSCEN!$HI$2:$HI$150=P$3)*(GMWSCEN!$HJ$2:$HJ$150=P$1),0),$B126-1973)</f>
        <v>41883</v>
      </c>
      <c r="Q126" cm="1">
        <f t="array" ref="Q126">INDEX(GMWSCEN!$A$2:$HJ$150,MATCH(1,(GMWSCEN!$HI$2:$HI$150=Q$3)*(GMWSCEN!$HJ$2:$HJ$150=Q$1),0),$B126-1973)</f>
        <v>92.7</v>
      </c>
      <c r="R126" cm="1">
        <f t="array" ref="R126">INDEX(GMWSCEN!$A$2:$HJ$150,MATCH(1,(GMWSCEN!$HI$2:$HI$150=R$3)*(GMWSCEN!$HJ$2:$HJ$150=R$1),0),$B126-1973)</f>
        <v>23640</v>
      </c>
      <c r="S126" cm="1">
        <f t="array" ref="S126">INDEX(GMWSCEN!$A$2:$HJ$150,MATCH(1,(GMWSCEN!$HI$2:$HI$150=S$3)*(GMWSCEN!$HJ$2:$HJ$150=S$1),0),$B126-1973)</f>
        <v>7.8</v>
      </c>
      <c r="T126" cm="1">
        <f t="array" ref="T126">INDEX(GMWSCEN!$A$2:$HJ$150,MATCH(1,(GMWSCEN!$HI$2:$HI$150=T$3)*(GMWSCEN!$HJ$2:$HJ$150=T$1),0),$B126-1973)</f>
        <v>-4.8790930000000001</v>
      </c>
      <c r="U126" cm="1">
        <f t="array" ref="U126">INDEX(GMWSCEN!$A$2:$HJ$150,MATCH(1,(GMWSCEN!$HI$2:$HI$150=U$3)*(GMWSCEN!$HJ$2:$HJ$150=U$1),0),$B126-1973)</f>
        <v>460238</v>
      </c>
      <c r="V126" cm="1">
        <f t="array" ref="V126">INDEX(GMWSCEN!$A$2:$HJ$150,MATCH(1,(GMWSCEN!$HI$2:$HI$150=V$3)*(GMWSCEN!$HJ$2:$HJ$150=V$1),0),$B126-1973)</f>
        <v>50598</v>
      </c>
      <c r="W126" cm="1">
        <f t="array" ref="W126">INDEX(GMWSCEN!$A$2:$HJ$150,MATCH(1,(GMWSCEN!$HI$2:$HI$150=W$3)*(GMWSCEN!$HJ$2:$HJ$150=W$1),0),$B126-1973)</f>
        <v>-36355</v>
      </c>
      <c r="X126" cm="1">
        <f t="array" ref="X126">INDEX(GMWSCEN!$A$2:$HJ$150,MATCH(1,(GMWSCEN!$HI$2:$HI$150=X$3)*(GMWSCEN!$HJ$2:$HJ$150=X$1),0),$B126-1973)</f>
        <v>159125</v>
      </c>
      <c r="Y126" cm="1">
        <f t="array" ref="Y126">INDEX(GMWSCEN!$A$2:$HJ$150,MATCH(1,(GMWSCEN!$HI$2:$HI$150=Y$3)*(GMWSCEN!$HJ$2:$HJ$150=Y$1),0),$B126-1973)</f>
        <v>14243</v>
      </c>
      <c r="Z126" cm="1">
        <f t="array" ref="Z126">INDEX(GMWSCEN!$A$2:$HJ$150,MATCH(1,(GMWSCEN!$HI$2:$HI$150=Z$3)*(GMWSCEN!$HJ$2:$HJ$150=Z$1),0),$B126-1973)</f>
        <v>10423</v>
      </c>
      <c r="AA126" cm="1">
        <f t="array" ref="AA126">INDEX(GMWSCEN!$A$2:$HJ$150,MATCH(1,(GMWSCEN!$HI$2:$HI$150=AA$3)*(GMWSCEN!$HJ$2:$HJ$150=AA$1),0),$B126-1973)</f>
        <v>133193</v>
      </c>
      <c r="AB126" cm="1">
        <f t="array" ref="AB126">INDEX(GMWSCEN!$A$2:$HJ$150,MATCH(1,(GMWSCEN!$HI$2:$HI$150=AB$3)*(GMWSCEN!$HJ$2:$HJ$150=AB$1),0),$B126-1973)</f>
        <v>958600</v>
      </c>
      <c r="AC126" cm="1">
        <f t="array" ref="AC126">INDEX(GMWSCEN!$A$2:$HJ$150,MATCH(1,(GMWSCEN!$HI$2:$HI$150=AC$3)*(GMWSCEN!$HJ$2:$HJ$150=AC$1),0),$B126-1973)</f>
        <v>386875</v>
      </c>
      <c r="AD126" cm="1">
        <f t="array" ref="AD126">INDEX(GMWSCEN!$A$2:$HJ$150,MATCH(1,(GMWSCEN!$HI$2:$HI$150=AD$3)*(GMWSCEN!$HJ$2:$HJ$150=AD$1),0),$B126-1973)</f>
        <v>483250.2</v>
      </c>
      <c r="AE126" cm="1">
        <f t="array" ref="AE126">INDEX(GMWSCEN!$A$2:$HJ$150,MATCH(1,(GMWSCEN!$HI$2:$HI$150=AE$3)*(GMWSCEN!$HJ$2:$HJ$150=AE$1),0),$B126-1973)</f>
        <v>84.05977</v>
      </c>
      <c r="AF126" cm="1">
        <f t="array" ref="AF126">INDEX(GMWSCEN!$A$2:$HJ$150,MATCH(1,(GMWSCEN!$HI$2:$HI$150=AF$3)*(GMWSCEN!$HJ$2:$HJ$150=AF$1),0),$B126-1973)</f>
        <v>87.566670000000002</v>
      </c>
      <c r="AG126" cm="1">
        <f t="array" ref="AG126">INDEX(GMWSCEN!$A$2:$HJ$150,MATCH(1,(GMWSCEN!$HI$2:$HI$150=AG$3)*(GMWSCEN!$HJ$2:$HJ$150=AG$1),0),$B126-1973)</f>
        <v>0.5</v>
      </c>
      <c r="AH126" cm="1">
        <f t="array" ref="AH126">INDEX(GMWSCEN!$A$2:$HJ$150,MATCH(1,(GMWSCEN!$HI$2:$HI$150=AH$3)*(GMWSCEN!$HJ$2:$HJ$150=AH$1),0),$B126-1973)</f>
        <v>41883</v>
      </c>
      <c r="AI126" cm="1">
        <f t="array" ref="AI126">INDEX(GMWSCEN!$A$2:$HJ$150,MATCH(1,(GMWSCEN!$HI$2:$HI$150=AI$3)*(GMWSCEN!$HJ$2:$HJ$150=AI$1),0),$B126-1973)</f>
        <v>92.7</v>
      </c>
      <c r="AJ126" cm="1">
        <f t="array" ref="AJ126">INDEX(GMWSCEN!$A$2:$HJ$150,MATCH(1,(GMWSCEN!$HI$2:$HI$150=AJ$3)*(GMWSCEN!$HJ$2:$HJ$150=AJ$1),0),$B126-1973)</f>
        <v>23640</v>
      </c>
      <c r="AK126" cm="1">
        <f t="array" ref="AK126">INDEX(GMWSCEN!$A$2:$HJ$150,MATCH(1,(GMWSCEN!$HI$2:$HI$150=AK$3)*(GMWSCEN!$HJ$2:$HJ$150=AK$1),0),$B126-1973)</f>
        <v>7.8</v>
      </c>
      <c r="AL126" cm="1">
        <f t="array" ref="AL126">INDEX(GMWSCEN!$A$2:$HJ$150,MATCH(1,(GMWSCEN!$HI$2:$HI$150=AL$3)*(GMWSCEN!$HJ$2:$HJ$150=AL$1),0),$B126-1973)</f>
        <v>-4.8790930000000001</v>
      </c>
      <c r="AM126" cm="1">
        <f t="array" ref="AM126">INDEX(GMWSCEN!$A$2:$HJ$150,MATCH(1,(GMWSCEN!$HI$2:$HI$150=AM$3)*(GMWSCEN!$HJ$2:$HJ$150=AM$1),0),$B126-1973)</f>
        <v>460238</v>
      </c>
      <c r="AN126" cm="1">
        <f t="array" ref="AN126">INDEX(GMWSCEN!$A$2:$HJ$150,MATCH(1,(GMWSCEN!$HI$2:$HI$150=AN$3)*(GMWSCEN!$HJ$2:$HJ$150=AN$1),0),$B126-1973)</f>
        <v>50598</v>
      </c>
      <c r="AO126" cm="1">
        <f t="array" ref="AO126">INDEX(GMWSCEN!$A$2:$HJ$150,MATCH(1,(GMWSCEN!$HI$2:$HI$150=AO$3)*(GMWSCEN!$HJ$2:$HJ$150=AO$1),0),$B126-1973)</f>
        <v>-36355</v>
      </c>
      <c r="AP126" cm="1">
        <f t="array" ref="AP126">INDEX(GMWSCEN!$A$2:$HJ$150,MATCH(1,(GMWSCEN!$HI$2:$HI$150=AP$3)*(GMWSCEN!$HJ$2:$HJ$150=AP$1),0),$B126-1973)</f>
        <v>159125</v>
      </c>
      <c r="AQ126" cm="1">
        <f t="array" ref="AQ126">INDEX(GMWSCEN!$A$2:$HJ$150,MATCH(1,(GMWSCEN!$HI$2:$HI$150=AQ$3)*(GMWSCEN!$HJ$2:$HJ$150=AQ$1),0),$B126-1973)</f>
        <v>14243</v>
      </c>
      <c r="AR126" cm="1">
        <f t="array" ref="AR126">INDEX(GMWSCEN!$A$2:$HJ$150,MATCH(1,(GMWSCEN!$HI$2:$HI$150=AR$3)*(GMWSCEN!$HJ$2:$HJ$150=AR$1),0),$B126-1973)</f>
        <v>10423</v>
      </c>
      <c r="AS126" cm="1">
        <f t="array" ref="AS126">INDEX(GMWSCEN!$A$2:$HJ$150,MATCH(1,(GMWSCEN!$HI$2:$HI$150=AS$3)*(GMWSCEN!$HJ$2:$HJ$150=AS$1),0),$B126-1973)</f>
        <v>133193</v>
      </c>
      <c r="AT126" cm="1">
        <f t="array" ref="AT126">INDEX(GMWSCEN!$A$2:$HJ$150,MATCH(1,(GMWSCEN!$HI$2:$HI$150=AT$3)*(GMWSCEN!$HJ$2:$HJ$150=AT$1),0),$B126-1973)</f>
        <v>958600</v>
      </c>
      <c r="AU126" cm="1">
        <f t="array" ref="AU126">INDEX(GMWSCEN!$A$2:$HJ$150,MATCH(1,(GMWSCEN!$HI$2:$HI$150=AU$3)*(GMWSCEN!$HJ$2:$HJ$150=AU$1),0),$B126-1973)</f>
        <v>386875</v>
      </c>
      <c r="AV126" cm="1">
        <f t="array" ref="AV126">INDEX(GMWSCEN!$A$2:$HJ$150,MATCH(1,(GMWSCEN!$HI$2:$HI$150=AV$3)*(GMWSCEN!$HJ$2:$HJ$150=AV$1),0),$B126-1973)</f>
        <v>483250.2</v>
      </c>
      <c r="AW126" cm="1">
        <f t="array" ref="AW126">INDEX(GMWSCEN!$A$2:$HJ$150,MATCH(1,(GMWSCEN!$HI$2:$HI$150=AW$3)*(GMWSCEN!$HJ$2:$HJ$150=AW$1),0),$B126-1973)</f>
        <v>84.05977</v>
      </c>
      <c r="AX126" cm="1">
        <f t="array" ref="AX126">INDEX(GMWSCEN!$A$2:$HJ$150,MATCH(1,(GMWSCEN!$HI$2:$HI$150=AX$3)*(GMWSCEN!$HJ$2:$HJ$150=AX$1),0),$B126-1973)</f>
        <v>87.566670000000002</v>
      </c>
      <c r="AY126" cm="1">
        <f t="array" ref="AY126">INDEX(GMWSCEN!$A$2:$HJ$150,MATCH(1,(GMWSCEN!$HI$2:$HI$150=AY$3)*(GMWSCEN!$HJ$2:$HJ$150=AY$1),0),$B126-1973)</f>
        <v>0.5</v>
      </c>
      <c r="AZ126" cm="1">
        <f t="array" ref="AZ126">INDEX(GMWSCEN!$A$2:$HJ$150,MATCH(1,(GMWSCEN!$HI$2:$HI$150=AZ$3)*(GMWSCEN!$HJ$2:$HJ$150=AZ$1),0),$B126-1973)</f>
        <v>41883</v>
      </c>
      <c r="BA126" cm="1">
        <f t="array" ref="BA126">INDEX(GMWSCEN!$A$2:$HJ$150,MATCH(1,(GMWSCEN!$HI$2:$HI$150=BA$3)*(GMWSCEN!$HJ$2:$HJ$150=BA$1),0),$B126-1973)</f>
        <v>92.7</v>
      </c>
      <c r="BB126" cm="1">
        <f t="array" ref="BB126">INDEX(GMWSCEN!$A$2:$HJ$150,MATCH(1,(GMWSCEN!$HI$2:$HI$150=BB$3)*(GMWSCEN!$HJ$2:$HJ$150=BB$1),0),$B126-1973)</f>
        <v>23640</v>
      </c>
      <c r="BC126" cm="1">
        <f t="array" ref="BC126">INDEX(GMWSCEN!$A$2:$HJ$150,MATCH(1,(GMWSCEN!$HI$2:$HI$150=BC$3)*(GMWSCEN!$HJ$2:$HJ$150=BC$1),0),$B126-1973)</f>
        <v>7.8</v>
      </c>
      <c r="BD126" cm="1">
        <f t="array" ref="BD126">INDEX(GMWSCEN!$A$2:$HJ$150,MATCH(1,(GMWSCEN!$HI$2:$HI$150=BD$3)*(GMWSCEN!$HJ$2:$HJ$150=BD$1),0),$B126-1973)</f>
        <v>-4.8790930000000001</v>
      </c>
      <c r="BE126" cm="1">
        <f t="array" ref="BE126">INDEX(GMWSCEN!$A$2:$HJ$150,MATCH(1,(GMWSCEN!$HI$2:$HI$150=BE$3)*(GMWSCEN!$HJ$2:$HJ$150=BE$1),0),$B126-1973)</f>
        <v>460238</v>
      </c>
      <c r="BF126" cm="1">
        <f t="array" ref="BF126">INDEX(GMWSCEN!$A$2:$HJ$150,MATCH(1,(GMWSCEN!$HI$2:$HI$150=BF$3)*(GMWSCEN!$HJ$2:$HJ$150=BF$1),0),$B126-1973)</f>
        <v>50598</v>
      </c>
      <c r="BG126" cm="1">
        <f t="array" ref="BG126">INDEX(GMWSCEN!$A$2:$HJ$150,MATCH(1,(GMWSCEN!$HI$2:$HI$150=BG$3)*(GMWSCEN!$HJ$2:$HJ$150=BG$1),0),$B126-1973)</f>
        <v>-36355</v>
      </c>
      <c r="BH126" cm="1">
        <f t="array" ref="BH126">INDEX(GMWSCEN!$A$2:$HJ$150,MATCH(1,(GMWSCEN!$HI$2:$HI$150=BH$3)*(GMWSCEN!$HJ$2:$HJ$150=BH$1),0),$B126-1973)</f>
        <v>159125</v>
      </c>
      <c r="BI126" cm="1">
        <f t="array" ref="BI126">INDEX(GMWSCEN!$A$2:$HJ$150,MATCH(1,(GMWSCEN!$HI$2:$HI$150=BI$3)*(GMWSCEN!$HJ$2:$HJ$150=BI$1),0),$B126-1973)</f>
        <v>14243</v>
      </c>
      <c r="BJ126" cm="1">
        <f t="array" ref="BJ126">INDEX(GMWSCEN!$A$2:$HJ$150,MATCH(1,(GMWSCEN!$HI$2:$HI$150=BJ$3)*(GMWSCEN!$HJ$2:$HJ$150=BJ$1),0),$B126-1973)</f>
        <v>10423</v>
      </c>
      <c r="BK126" cm="1">
        <f t="array" ref="BK126">INDEX(GMWSCEN!$A$2:$HJ$150,MATCH(1,(GMWSCEN!$HI$2:$HI$150=BK$3)*(GMWSCEN!$HJ$2:$HJ$150=BK$1),0),$B126-1973)</f>
        <v>133193</v>
      </c>
      <c r="BL126" cm="1">
        <f t="array" ref="BL126">INDEX(GMWSCEN!$A$2:$HJ$150,MATCH(1,(GMWSCEN!$HI$2:$HI$150=BL$3)*(GMWSCEN!$HJ$2:$HJ$150=BL$1),0),$B126-1973)</f>
        <v>958600</v>
      </c>
      <c r="BM126" cm="1">
        <f t="array" ref="BM126">INDEX(GMWSCEN!$A$2:$HJ$150,MATCH(1,(GMWSCEN!$HI$2:$HI$150=BM$3)*(GMWSCEN!$HJ$2:$HJ$150=BM$1),0),$B126-1973)</f>
        <v>386875</v>
      </c>
      <c r="BN126" cm="1">
        <f t="array" ref="BN126">INDEX(GMWSCEN!$A$2:$HJ$150,MATCH(1,(GMWSCEN!$HI$2:$HI$150=BN$3)*(GMWSCEN!$HJ$2:$HJ$150=BN$1),0),$B126-1973)</f>
        <v>483250.2</v>
      </c>
      <c r="BO126" cm="1">
        <f t="array" ref="BO126">INDEX(GMWSCEN!$A$2:$HJ$150,MATCH(1,(GMWSCEN!$HI$2:$HI$150=BO$3)*(GMWSCEN!$HJ$2:$HJ$150=BO$1),0),$B126-1973)</f>
        <v>84.05977</v>
      </c>
      <c r="BP126" cm="1">
        <f t="array" ref="BP126">INDEX(GMWSCEN!$A$2:$HJ$150,MATCH(1,(GMWSCEN!$HI$2:$HI$150=BP$3)*(GMWSCEN!$HJ$2:$HJ$150=BP$1),0),$B126-1973)</f>
        <v>87.566670000000002</v>
      </c>
      <c r="BQ126" cm="1">
        <f t="array" ref="BQ126">INDEX(GMWSCEN!$A$2:$HJ$150,MATCH(1,(GMWSCEN!$HI$2:$HI$150=BQ$3)*(GMWSCEN!$HJ$2:$HJ$150=BQ$1),0),$B126-1973)</f>
        <v>0.5</v>
      </c>
      <c r="BR126" cm="1">
        <f t="array" ref="BR126">INDEX(GMWSCEN!$A$2:$HJ$150,MATCH(1,(GMWSCEN!$HI$2:$HI$150=BR$3)*(GMWSCEN!$HJ$2:$HJ$150=BR$1),0),$B126-1973)</f>
        <v>41883</v>
      </c>
      <c r="BS126" cm="1">
        <f t="array" ref="BS126">INDEX(GMWSCEN!$A$2:$HJ$150,MATCH(1,(GMWSCEN!$HI$2:$HI$150=BS$3)*(GMWSCEN!$HJ$2:$HJ$150=BS$1),0),$B126-1973)</f>
        <v>92.7</v>
      </c>
      <c r="BT126" cm="1">
        <f t="array" ref="BT126">INDEX(GMWSCEN!$A$2:$HJ$150,MATCH(1,(GMWSCEN!$HI$2:$HI$150=BT$3)*(GMWSCEN!$HJ$2:$HJ$150=BT$1),0),$B126-1973)</f>
        <v>23640</v>
      </c>
      <c r="BU126" cm="1">
        <f t="array" ref="BU126">INDEX(GMWSCEN!$A$2:$HJ$150,MATCH(1,(GMWSCEN!$HI$2:$HI$150=BU$3)*(GMWSCEN!$HJ$2:$HJ$150=BU$1),0),$B126-1973)</f>
        <v>7.8</v>
      </c>
      <c r="BV126" cm="1">
        <f t="array" ref="BV126">INDEX(GMWSCEN!$A$2:$HJ$150,MATCH(1,(GMWSCEN!$HI$2:$HI$150=BV$3)*(GMWSCEN!$HJ$2:$HJ$150=BV$1),0),$B126-1973)</f>
        <v>-4.8790930000000001</v>
      </c>
      <c r="BY126">
        <f t="shared" si="77"/>
        <v>2009</v>
      </c>
    </row>
    <row r="127" spans="1:78">
      <c r="A127">
        <v>2010</v>
      </c>
      <c r="B127">
        <f t="shared" si="75"/>
        <v>2100</v>
      </c>
      <c r="C127" cm="1">
        <f t="array" ref="C127">INDEX(GMWSCEN!$A$2:$HJ$150,MATCH(1,(GMWSCEN!$HI$2:$HI$150=C$3)*(GMWSCEN!$HJ$2:$HJ$150=C$1),0),$B127-1973)</f>
        <v>464543</v>
      </c>
      <c r="D127" cm="1">
        <f t="array" ref="D127">INDEX(GMWSCEN!$A$2:$HJ$150,MATCH(1,(GMWSCEN!$HI$2:$HI$150=D$3)*(GMWSCEN!$HJ$2:$HJ$150=D$1),0),$B127-1973)</f>
        <v>31072</v>
      </c>
      <c r="E127" cm="1">
        <f t="array" ref="E127">INDEX(GMWSCEN!$A$2:$HJ$150,MATCH(1,(GMWSCEN!$HI$2:$HI$150=E$3)*(GMWSCEN!$HJ$2:$HJ$150=E$1),0),$B127-1973)</f>
        <v>-13530</v>
      </c>
      <c r="F127" cm="1">
        <f t="array" ref="F127">INDEX(GMWSCEN!$A$2:$HJ$150,MATCH(1,(GMWSCEN!$HI$2:$HI$150=F$3)*(GMWSCEN!$HJ$2:$HJ$150=F$1),0),$B127-1973)</f>
        <v>163454</v>
      </c>
      <c r="G127" cm="1">
        <f t="array" ref="G127">INDEX(GMWSCEN!$A$2:$HJ$150,MATCH(1,(GMWSCEN!$HI$2:$HI$150=G$3)*(GMWSCEN!$HJ$2:$HJ$150=G$1),0),$B127-1973)</f>
        <v>17542</v>
      </c>
      <c r="H127" cm="1">
        <f t="array" ref="H127">INDEX(GMWSCEN!$A$2:$HJ$150,MATCH(1,(GMWSCEN!$HI$2:$HI$150=H$3)*(GMWSCEN!$HJ$2:$HJ$150=H$1),0),$B127-1973)</f>
        <v>10509</v>
      </c>
      <c r="I127" cm="1">
        <f t="array" ref="I127">INDEX(GMWSCEN!$A$2:$HJ$150,MATCH(1,(GMWSCEN!$HI$2:$HI$150=I$3)*(GMWSCEN!$HJ$2:$HJ$150=I$1),0),$B127-1973)</f>
        <v>160433</v>
      </c>
      <c r="J127" cm="1">
        <f t="array" ref="J127">INDEX(GMWSCEN!$A$2:$HJ$150,MATCH(1,(GMWSCEN!$HI$2:$HI$150=J$3)*(GMWSCEN!$HJ$2:$HJ$150=J$1),0),$B127-1973)</f>
        <v>1027900</v>
      </c>
      <c r="K127" cm="1">
        <f t="array" ref="K127">INDEX(GMWSCEN!$A$2:$HJ$150,MATCH(1,(GMWSCEN!$HI$2:$HI$150=K$3)*(GMWSCEN!$HJ$2:$HJ$150=K$1),0),$B127-1973)</f>
        <v>396113</v>
      </c>
      <c r="L127" cm="1">
        <f t="array" ref="L127">INDEX(GMWSCEN!$A$2:$HJ$150,MATCH(1,(GMWSCEN!$HI$2:$HI$150=L$3)*(GMWSCEN!$HJ$2:$HJ$150=L$1),0),$B127-1973)</f>
        <v>484560.9</v>
      </c>
      <c r="M127" cm="1">
        <f t="array" ref="M127">INDEX(GMWSCEN!$A$2:$HJ$150,MATCH(1,(GMWSCEN!$HI$2:$HI$150=M$3)*(GMWSCEN!$HJ$2:$HJ$150=M$1),0),$B127-1973)</f>
        <v>85.269390000000001</v>
      </c>
      <c r="N127" cm="1">
        <f t="array" ref="N127">INDEX(GMWSCEN!$A$2:$HJ$150,MATCH(1,(GMWSCEN!$HI$2:$HI$150=N$3)*(GMWSCEN!$HJ$2:$HJ$150=N$1),0),$B127-1973)</f>
        <v>88.233329999999995</v>
      </c>
      <c r="O127" cm="1">
        <f t="array" ref="O127">INDEX(GMWSCEN!$A$2:$HJ$150,MATCH(1,(GMWSCEN!$HI$2:$HI$150=O$3)*(GMWSCEN!$HJ$2:$HJ$150=O$1),0),$B127-1973)</f>
        <v>0.5</v>
      </c>
      <c r="P127" cm="1">
        <f t="array" ref="P127">INDEX(GMWSCEN!$A$2:$HJ$150,MATCH(1,(GMWSCEN!$HI$2:$HI$150=P$3)*(GMWSCEN!$HJ$2:$HJ$150=P$1),0),$B127-1973)</f>
        <v>42038</v>
      </c>
      <c r="Q127" cm="1">
        <f t="array" ref="Q127">INDEX(GMWSCEN!$A$2:$HJ$150,MATCH(1,(GMWSCEN!$HI$2:$HI$150=Q$3)*(GMWSCEN!$HJ$2:$HJ$150=Q$1),0),$B127-1973)</f>
        <v>93.2</v>
      </c>
      <c r="R127" cm="1">
        <f t="array" ref="R127">INDEX(GMWSCEN!$A$2:$HJ$150,MATCH(1,(GMWSCEN!$HI$2:$HI$150=R$3)*(GMWSCEN!$HJ$2:$HJ$150=R$1),0),$B127-1973)</f>
        <v>24809</v>
      </c>
      <c r="S127" cm="1">
        <f t="array" ref="S127">INDEX(GMWSCEN!$A$2:$HJ$150,MATCH(1,(GMWSCEN!$HI$2:$HI$150=S$3)*(GMWSCEN!$HJ$2:$HJ$150=S$1),0),$B127-1973)</f>
        <v>8</v>
      </c>
      <c r="T127" cm="1">
        <f t="array" ref="T127">INDEX(GMWSCEN!$A$2:$HJ$150,MATCH(1,(GMWSCEN!$HI$2:$HI$150=T$3)*(GMWSCEN!$HJ$2:$HJ$150=T$1),0),$B127-1973)</f>
        <v>-4.21896</v>
      </c>
      <c r="U127" cm="1">
        <f t="array" ref="U127">INDEX(GMWSCEN!$A$2:$HJ$150,MATCH(1,(GMWSCEN!$HI$2:$HI$150=U$3)*(GMWSCEN!$HJ$2:$HJ$150=U$1),0),$B127-1973)</f>
        <v>464543</v>
      </c>
      <c r="V127" cm="1">
        <f t="array" ref="V127">INDEX(GMWSCEN!$A$2:$HJ$150,MATCH(1,(GMWSCEN!$HI$2:$HI$150=V$3)*(GMWSCEN!$HJ$2:$HJ$150=V$1),0),$B127-1973)</f>
        <v>31072</v>
      </c>
      <c r="W127" cm="1">
        <f t="array" ref="W127">INDEX(GMWSCEN!$A$2:$HJ$150,MATCH(1,(GMWSCEN!$HI$2:$HI$150=W$3)*(GMWSCEN!$HJ$2:$HJ$150=W$1),0),$B127-1973)</f>
        <v>-13530</v>
      </c>
      <c r="X127" cm="1">
        <f t="array" ref="X127">INDEX(GMWSCEN!$A$2:$HJ$150,MATCH(1,(GMWSCEN!$HI$2:$HI$150=X$3)*(GMWSCEN!$HJ$2:$HJ$150=X$1),0),$B127-1973)</f>
        <v>163454</v>
      </c>
      <c r="Y127" cm="1">
        <f t="array" ref="Y127">INDEX(GMWSCEN!$A$2:$HJ$150,MATCH(1,(GMWSCEN!$HI$2:$HI$150=Y$3)*(GMWSCEN!$HJ$2:$HJ$150=Y$1),0),$B127-1973)</f>
        <v>17542</v>
      </c>
      <c r="Z127" cm="1">
        <f t="array" ref="Z127">INDEX(GMWSCEN!$A$2:$HJ$150,MATCH(1,(GMWSCEN!$HI$2:$HI$150=Z$3)*(GMWSCEN!$HJ$2:$HJ$150=Z$1),0),$B127-1973)</f>
        <v>10509</v>
      </c>
      <c r="AA127" cm="1">
        <f t="array" ref="AA127">INDEX(GMWSCEN!$A$2:$HJ$150,MATCH(1,(GMWSCEN!$HI$2:$HI$150=AA$3)*(GMWSCEN!$HJ$2:$HJ$150=AA$1),0),$B127-1973)</f>
        <v>160433</v>
      </c>
      <c r="AB127" cm="1">
        <f t="array" ref="AB127">INDEX(GMWSCEN!$A$2:$HJ$150,MATCH(1,(GMWSCEN!$HI$2:$HI$150=AB$3)*(GMWSCEN!$HJ$2:$HJ$150=AB$1),0),$B127-1973)</f>
        <v>1027900</v>
      </c>
      <c r="AC127" cm="1">
        <f t="array" ref="AC127">INDEX(GMWSCEN!$A$2:$HJ$150,MATCH(1,(GMWSCEN!$HI$2:$HI$150=AC$3)*(GMWSCEN!$HJ$2:$HJ$150=AC$1),0),$B127-1973)</f>
        <v>396113</v>
      </c>
      <c r="AD127" cm="1">
        <f t="array" ref="AD127">INDEX(GMWSCEN!$A$2:$HJ$150,MATCH(1,(GMWSCEN!$HI$2:$HI$150=AD$3)*(GMWSCEN!$HJ$2:$HJ$150=AD$1),0),$B127-1973)</f>
        <v>484560.9</v>
      </c>
      <c r="AE127" cm="1">
        <f t="array" ref="AE127">INDEX(GMWSCEN!$A$2:$HJ$150,MATCH(1,(GMWSCEN!$HI$2:$HI$150=AE$3)*(GMWSCEN!$HJ$2:$HJ$150=AE$1),0),$B127-1973)</f>
        <v>85.269390000000001</v>
      </c>
      <c r="AF127" cm="1">
        <f t="array" ref="AF127">INDEX(GMWSCEN!$A$2:$HJ$150,MATCH(1,(GMWSCEN!$HI$2:$HI$150=AF$3)*(GMWSCEN!$HJ$2:$HJ$150=AF$1),0),$B127-1973)</f>
        <v>88.233329999999995</v>
      </c>
      <c r="AG127" cm="1">
        <f t="array" ref="AG127">INDEX(GMWSCEN!$A$2:$HJ$150,MATCH(1,(GMWSCEN!$HI$2:$HI$150=AG$3)*(GMWSCEN!$HJ$2:$HJ$150=AG$1),0),$B127-1973)</f>
        <v>0.5</v>
      </c>
      <c r="AH127" cm="1">
        <f t="array" ref="AH127">INDEX(GMWSCEN!$A$2:$HJ$150,MATCH(1,(GMWSCEN!$HI$2:$HI$150=AH$3)*(GMWSCEN!$HJ$2:$HJ$150=AH$1),0),$B127-1973)</f>
        <v>42038</v>
      </c>
      <c r="AI127" cm="1">
        <f t="array" ref="AI127">INDEX(GMWSCEN!$A$2:$HJ$150,MATCH(1,(GMWSCEN!$HI$2:$HI$150=AI$3)*(GMWSCEN!$HJ$2:$HJ$150=AI$1),0),$B127-1973)</f>
        <v>93.2</v>
      </c>
      <c r="AJ127" cm="1">
        <f t="array" ref="AJ127">INDEX(GMWSCEN!$A$2:$HJ$150,MATCH(1,(GMWSCEN!$HI$2:$HI$150=AJ$3)*(GMWSCEN!$HJ$2:$HJ$150=AJ$1),0),$B127-1973)</f>
        <v>24809</v>
      </c>
      <c r="AK127" cm="1">
        <f t="array" ref="AK127">INDEX(GMWSCEN!$A$2:$HJ$150,MATCH(1,(GMWSCEN!$HI$2:$HI$150=AK$3)*(GMWSCEN!$HJ$2:$HJ$150=AK$1),0),$B127-1973)</f>
        <v>8</v>
      </c>
      <c r="AL127" cm="1">
        <f t="array" ref="AL127">INDEX(GMWSCEN!$A$2:$HJ$150,MATCH(1,(GMWSCEN!$HI$2:$HI$150=AL$3)*(GMWSCEN!$HJ$2:$HJ$150=AL$1),0),$B127-1973)</f>
        <v>-4.21896</v>
      </c>
      <c r="AM127" cm="1">
        <f t="array" ref="AM127">INDEX(GMWSCEN!$A$2:$HJ$150,MATCH(1,(GMWSCEN!$HI$2:$HI$150=AM$3)*(GMWSCEN!$HJ$2:$HJ$150=AM$1),0),$B127-1973)</f>
        <v>464543</v>
      </c>
      <c r="AN127" cm="1">
        <f t="array" ref="AN127">INDEX(GMWSCEN!$A$2:$HJ$150,MATCH(1,(GMWSCEN!$HI$2:$HI$150=AN$3)*(GMWSCEN!$HJ$2:$HJ$150=AN$1),0),$B127-1973)</f>
        <v>31072</v>
      </c>
      <c r="AO127" cm="1">
        <f t="array" ref="AO127">INDEX(GMWSCEN!$A$2:$HJ$150,MATCH(1,(GMWSCEN!$HI$2:$HI$150=AO$3)*(GMWSCEN!$HJ$2:$HJ$150=AO$1),0),$B127-1973)</f>
        <v>-13530</v>
      </c>
      <c r="AP127" cm="1">
        <f t="array" ref="AP127">INDEX(GMWSCEN!$A$2:$HJ$150,MATCH(1,(GMWSCEN!$HI$2:$HI$150=AP$3)*(GMWSCEN!$HJ$2:$HJ$150=AP$1),0),$B127-1973)</f>
        <v>163454</v>
      </c>
      <c r="AQ127" cm="1">
        <f t="array" ref="AQ127">INDEX(GMWSCEN!$A$2:$HJ$150,MATCH(1,(GMWSCEN!$HI$2:$HI$150=AQ$3)*(GMWSCEN!$HJ$2:$HJ$150=AQ$1),0),$B127-1973)</f>
        <v>17542</v>
      </c>
      <c r="AR127" cm="1">
        <f t="array" ref="AR127">INDEX(GMWSCEN!$A$2:$HJ$150,MATCH(1,(GMWSCEN!$HI$2:$HI$150=AR$3)*(GMWSCEN!$HJ$2:$HJ$150=AR$1),0),$B127-1973)</f>
        <v>10509</v>
      </c>
      <c r="AS127" cm="1">
        <f t="array" ref="AS127">INDEX(GMWSCEN!$A$2:$HJ$150,MATCH(1,(GMWSCEN!$HI$2:$HI$150=AS$3)*(GMWSCEN!$HJ$2:$HJ$150=AS$1),0),$B127-1973)</f>
        <v>160433</v>
      </c>
      <c r="AT127" cm="1">
        <f t="array" ref="AT127">INDEX(GMWSCEN!$A$2:$HJ$150,MATCH(1,(GMWSCEN!$HI$2:$HI$150=AT$3)*(GMWSCEN!$HJ$2:$HJ$150=AT$1),0),$B127-1973)</f>
        <v>1027900</v>
      </c>
      <c r="AU127" cm="1">
        <f t="array" ref="AU127">INDEX(GMWSCEN!$A$2:$HJ$150,MATCH(1,(GMWSCEN!$HI$2:$HI$150=AU$3)*(GMWSCEN!$HJ$2:$HJ$150=AU$1),0),$B127-1973)</f>
        <v>396113</v>
      </c>
      <c r="AV127" cm="1">
        <f t="array" ref="AV127">INDEX(GMWSCEN!$A$2:$HJ$150,MATCH(1,(GMWSCEN!$HI$2:$HI$150=AV$3)*(GMWSCEN!$HJ$2:$HJ$150=AV$1),0),$B127-1973)</f>
        <v>484560.9</v>
      </c>
      <c r="AW127" cm="1">
        <f t="array" ref="AW127">INDEX(GMWSCEN!$A$2:$HJ$150,MATCH(1,(GMWSCEN!$HI$2:$HI$150=AW$3)*(GMWSCEN!$HJ$2:$HJ$150=AW$1),0),$B127-1973)</f>
        <v>85.269390000000001</v>
      </c>
      <c r="AX127" cm="1">
        <f t="array" ref="AX127">INDEX(GMWSCEN!$A$2:$HJ$150,MATCH(1,(GMWSCEN!$HI$2:$HI$150=AX$3)*(GMWSCEN!$HJ$2:$HJ$150=AX$1),0),$B127-1973)</f>
        <v>88.233329999999995</v>
      </c>
      <c r="AY127" cm="1">
        <f t="array" ref="AY127">INDEX(GMWSCEN!$A$2:$HJ$150,MATCH(1,(GMWSCEN!$HI$2:$HI$150=AY$3)*(GMWSCEN!$HJ$2:$HJ$150=AY$1),0),$B127-1973)</f>
        <v>0.5</v>
      </c>
      <c r="AZ127" cm="1">
        <f t="array" ref="AZ127">INDEX(GMWSCEN!$A$2:$HJ$150,MATCH(1,(GMWSCEN!$HI$2:$HI$150=AZ$3)*(GMWSCEN!$HJ$2:$HJ$150=AZ$1),0),$B127-1973)</f>
        <v>42038</v>
      </c>
      <c r="BA127" cm="1">
        <f t="array" ref="BA127">INDEX(GMWSCEN!$A$2:$HJ$150,MATCH(1,(GMWSCEN!$HI$2:$HI$150=BA$3)*(GMWSCEN!$HJ$2:$HJ$150=BA$1),0),$B127-1973)</f>
        <v>93.2</v>
      </c>
      <c r="BB127" cm="1">
        <f t="array" ref="BB127">INDEX(GMWSCEN!$A$2:$HJ$150,MATCH(1,(GMWSCEN!$HI$2:$HI$150=BB$3)*(GMWSCEN!$HJ$2:$HJ$150=BB$1),0),$B127-1973)</f>
        <v>24809</v>
      </c>
      <c r="BC127" cm="1">
        <f t="array" ref="BC127">INDEX(GMWSCEN!$A$2:$HJ$150,MATCH(1,(GMWSCEN!$HI$2:$HI$150=BC$3)*(GMWSCEN!$HJ$2:$HJ$150=BC$1),0),$B127-1973)</f>
        <v>8</v>
      </c>
      <c r="BD127" cm="1">
        <f t="array" ref="BD127">INDEX(GMWSCEN!$A$2:$HJ$150,MATCH(1,(GMWSCEN!$HI$2:$HI$150=BD$3)*(GMWSCEN!$HJ$2:$HJ$150=BD$1),0),$B127-1973)</f>
        <v>-4.21896</v>
      </c>
      <c r="BE127" cm="1">
        <f t="array" ref="BE127">INDEX(GMWSCEN!$A$2:$HJ$150,MATCH(1,(GMWSCEN!$HI$2:$HI$150=BE$3)*(GMWSCEN!$HJ$2:$HJ$150=BE$1),0),$B127-1973)</f>
        <v>464543</v>
      </c>
      <c r="BF127" cm="1">
        <f t="array" ref="BF127">INDEX(GMWSCEN!$A$2:$HJ$150,MATCH(1,(GMWSCEN!$HI$2:$HI$150=BF$3)*(GMWSCEN!$HJ$2:$HJ$150=BF$1),0),$B127-1973)</f>
        <v>31072</v>
      </c>
      <c r="BG127" cm="1">
        <f t="array" ref="BG127">INDEX(GMWSCEN!$A$2:$HJ$150,MATCH(1,(GMWSCEN!$HI$2:$HI$150=BG$3)*(GMWSCEN!$HJ$2:$HJ$150=BG$1),0),$B127-1973)</f>
        <v>-13530</v>
      </c>
      <c r="BH127" cm="1">
        <f t="array" ref="BH127">INDEX(GMWSCEN!$A$2:$HJ$150,MATCH(1,(GMWSCEN!$HI$2:$HI$150=BH$3)*(GMWSCEN!$HJ$2:$HJ$150=BH$1),0),$B127-1973)</f>
        <v>163454</v>
      </c>
      <c r="BI127" cm="1">
        <f t="array" ref="BI127">INDEX(GMWSCEN!$A$2:$HJ$150,MATCH(1,(GMWSCEN!$HI$2:$HI$150=BI$3)*(GMWSCEN!$HJ$2:$HJ$150=BI$1),0),$B127-1973)</f>
        <v>17542</v>
      </c>
      <c r="BJ127" cm="1">
        <f t="array" ref="BJ127">INDEX(GMWSCEN!$A$2:$HJ$150,MATCH(1,(GMWSCEN!$HI$2:$HI$150=BJ$3)*(GMWSCEN!$HJ$2:$HJ$150=BJ$1),0),$B127-1973)</f>
        <v>10509</v>
      </c>
      <c r="BK127" cm="1">
        <f t="array" ref="BK127">INDEX(GMWSCEN!$A$2:$HJ$150,MATCH(1,(GMWSCEN!$HI$2:$HI$150=BK$3)*(GMWSCEN!$HJ$2:$HJ$150=BK$1),0),$B127-1973)</f>
        <v>160433</v>
      </c>
      <c r="BL127" cm="1">
        <f t="array" ref="BL127">INDEX(GMWSCEN!$A$2:$HJ$150,MATCH(1,(GMWSCEN!$HI$2:$HI$150=BL$3)*(GMWSCEN!$HJ$2:$HJ$150=BL$1),0),$B127-1973)</f>
        <v>1027900</v>
      </c>
      <c r="BM127" cm="1">
        <f t="array" ref="BM127">INDEX(GMWSCEN!$A$2:$HJ$150,MATCH(1,(GMWSCEN!$HI$2:$HI$150=BM$3)*(GMWSCEN!$HJ$2:$HJ$150=BM$1),0),$B127-1973)</f>
        <v>396113</v>
      </c>
      <c r="BN127" cm="1">
        <f t="array" ref="BN127">INDEX(GMWSCEN!$A$2:$HJ$150,MATCH(1,(GMWSCEN!$HI$2:$HI$150=BN$3)*(GMWSCEN!$HJ$2:$HJ$150=BN$1),0),$B127-1973)</f>
        <v>484560.9</v>
      </c>
      <c r="BO127" cm="1">
        <f t="array" ref="BO127">INDEX(GMWSCEN!$A$2:$HJ$150,MATCH(1,(GMWSCEN!$HI$2:$HI$150=BO$3)*(GMWSCEN!$HJ$2:$HJ$150=BO$1),0),$B127-1973)</f>
        <v>85.269390000000001</v>
      </c>
      <c r="BP127" cm="1">
        <f t="array" ref="BP127">INDEX(GMWSCEN!$A$2:$HJ$150,MATCH(1,(GMWSCEN!$HI$2:$HI$150=BP$3)*(GMWSCEN!$HJ$2:$HJ$150=BP$1),0),$B127-1973)</f>
        <v>88.233329999999995</v>
      </c>
      <c r="BQ127" cm="1">
        <f t="array" ref="BQ127">INDEX(GMWSCEN!$A$2:$HJ$150,MATCH(1,(GMWSCEN!$HI$2:$HI$150=BQ$3)*(GMWSCEN!$HJ$2:$HJ$150=BQ$1),0),$B127-1973)</f>
        <v>0.5</v>
      </c>
      <c r="BR127" cm="1">
        <f t="array" ref="BR127">INDEX(GMWSCEN!$A$2:$HJ$150,MATCH(1,(GMWSCEN!$HI$2:$HI$150=BR$3)*(GMWSCEN!$HJ$2:$HJ$150=BR$1),0),$B127-1973)</f>
        <v>42038</v>
      </c>
      <c r="BS127" cm="1">
        <f t="array" ref="BS127">INDEX(GMWSCEN!$A$2:$HJ$150,MATCH(1,(GMWSCEN!$HI$2:$HI$150=BS$3)*(GMWSCEN!$HJ$2:$HJ$150=BS$1),0),$B127-1973)</f>
        <v>93.2</v>
      </c>
      <c r="BT127" cm="1">
        <f t="array" ref="BT127">INDEX(GMWSCEN!$A$2:$HJ$150,MATCH(1,(GMWSCEN!$HI$2:$HI$150=BT$3)*(GMWSCEN!$HJ$2:$HJ$150=BT$1),0),$B127-1973)</f>
        <v>24809</v>
      </c>
      <c r="BU127" cm="1">
        <f t="array" ref="BU127">INDEX(GMWSCEN!$A$2:$HJ$150,MATCH(1,(GMWSCEN!$HI$2:$HI$150=BU$3)*(GMWSCEN!$HJ$2:$HJ$150=BU$1),0),$B127-1973)</f>
        <v>8</v>
      </c>
      <c r="BV127" cm="1">
        <f t="array" ref="BV127">INDEX(GMWSCEN!$A$2:$HJ$150,MATCH(1,(GMWSCEN!$HI$2:$HI$150=BV$3)*(GMWSCEN!$HJ$2:$HJ$150=BV$1),0),$B127-1973)</f>
        <v>-4.21896</v>
      </c>
      <c r="BY127">
        <f t="shared" si="77"/>
        <v>2009</v>
      </c>
      <c r="BZ127" t="str">
        <f t="shared" ref="BZ127" si="90">BY127&amp;"01"</f>
        <v>200901</v>
      </c>
    </row>
    <row r="128" spans="1:78">
      <c r="B128">
        <f t="shared" si="75"/>
        <v>2101</v>
      </c>
      <c r="C128" cm="1">
        <f t="array" ref="C128">INDEX(GMWSCEN!$A$2:$HJ$150,MATCH(1,(GMWSCEN!$HI$2:$HI$150=C$3)*(GMWSCEN!$HJ$2:$HJ$150=C$1),0),$B128-1973)</f>
        <v>469606</v>
      </c>
      <c r="D128" cm="1">
        <f t="array" ref="D128">INDEX(GMWSCEN!$A$2:$HJ$150,MATCH(1,(GMWSCEN!$HI$2:$HI$150=D$3)*(GMWSCEN!$HJ$2:$HJ$150=D$1),0),$B128-1973)</f>
        <v>34643</v>
      </c>
      <c r="E128" cm="1">
        <f t="array" ref="E128">INDEX(GMWSCEN!$A$2:$HJ$150,MATCH(1,(GMWSCEN!$HI$2:$HI$150=E$3)*(GMWSCEN!$HJ$2:$HJ$150=E$1),0),$B128-1973)</f>
        <v>-28961</v>
      </c>
      <c r="F128" cm="1">
        <f t="array" ref="F128">INDEX(GMWSCEN!$A$2:$HJ$150,MATCH(1,(GMWSCEN!$HI$2:$HI$150=F$3)*(GMWSCEN!$HJ$2:$HJ$150=F$1),0),$B128-1973)</f>
        <v>162430</v>
      </c>
      <c r="G128" cm="1">
        <f t="array" ref="G128">INDEX(GMWSCEN!$A$2:$HJ$150,MATCH(1,(GMWSCEN!$HI$2:$HI$150=G$3)*(GMWSCEN!$HJ$2:$HJ$150=G$1),0),$B128-1973)</f>
        <v>5682</v>
      </c>
      <c r="H128" cm="1">
        <f t="array" ref="H128">INDEX(GMWSCEN!$A$2:$HJ$150,MATCH(1,(GMWSCEN!$HI$2:$HI$150=H$3)*(GMWSCEN!$HJ$2:$HJ$150=H$1),0),$B128-1973)</f>
        <v>10480</v>
      </c>
      <c r="I128" cm="1">
        <f t="array" ref="I128">INDEX(GMWSCEN!$A$2:$HJ$150,MATCH(1,(GMWSCEN!$HI$2:$HI$150=I$3)*(GMWSCEN!$HJ$2:$HJ$150=I$1),0),$B128-1973)</f>
        <v>143949</v>
      </c>
      <c r="J128" cm="1">
        <f t="array" ref="J128">INDEX(GMWSCEN!$A$2:$HJ$150,MATCH(1,(GMWSCEN!$HI$2:$HI$150=J$3)*(GMWSCEN!$HJ$2:$HJ$150=J$1),0),$B128-1973)</f>
        <v>1068100</v>
      </c>
      <c r="K128" cm="1">
        <f t="array" ref="K128">INDEX(GMWSCEN!$A$2:$HJ$150,MATCH(1,(GMWSCEN!$HI$2:$HI$150=K$3)*(GMWSCEN!$HJ$2:$HJ$150=K$1),0),$B128-1973)</f>
        <v>401311</v>
      </c>
      <c r="L128" cm="1">
        <f t="array" ref="L128">INDEX(GMWSCEN!$A$2:$HJ$150,MATCH(1,(GMWSCEN!$HI$2:$HI$150=L$3)*(GMWSCEN!$HJ$2:$HJ$150=L$1),0),$B128-1973)</f>
        <v>486604.3</v>
      </c>
      <c r="M128" cm="1">
        <f t="array" ref="M128">INDEX(GMWSCEN!$A$2:$HJ$150,MATCH(1,(GMWSCEN!$HI$2:$HI$150=M$3)*(GMWSCEN!$HJ$2:$HJ$150=M$1),0),$B128-1973)</f>
        <v>85.456950000000006</v>
      </c>
      <c r="N128" cm="1">
        <f t="array" ref="N128">INDEX(GMWSCEN!$A$2:$HJ$150,MATCH(1,(GMWSCEN!$HI$2:$HI$150=N$3)*(GMWSCEN!$HJ$2:$HJ$150=N$1),0),$B128-1973)</f>
        <v>89.366669999999999</v>
      </c>
      <c r="O128" cm="1">
        <f t="array" ref="O128">INDEX(GMWSCEN!$A$2:$HJ$150,MATCH(1,(GMWSCEN!$HI$2:$HI$150=O$3)*(GMWSCEN!$HJ$2:$HJ$150=O$1),0),$B128-1973)</f>
        <v>0.5</v>
      </c>
      <c r="P128" cm="1">
        <f t="array" ref="P128">INDEX(GMWSCEN!$A$2:$HJ$150,MATCH(1,(GMWSCEN!$HI$2:$HI$150=P$3)*(GMWSCEN!$HJ$2:$HJ$150=P$1),0),$B128-1973)</f>
        <v>42133</v>
      </c>
      <c r="Q128" cm="1">
        <f t="array" ref="Q128">INDEX(GMWSCEN!$A$2:$HJ$150,MATCH(1,(GMWSCEN!$HI$2:$HI$150=Q$3)*(GMWSCEN!$HJ$2:$HJ$150=Q$1),0),$B128-1973)</f>
        <v>91.8</v>
      </c>
      <c r="R128" cm="1">
        <f t="array" ref="R128">INDEX(GMWSCEN!$A$2:$HJ$150,MATCH(1,(GMWSCEN!$HI$2:$HI$150=R$3)*(GMWSCEN!$HJ$2:$HJ$150=R$1),0),$B128-1973)</f>
        <v>26116</v>
      </c>
      <c r="S128" cm="1">
        <f t="array" ref="S128">INDEX(GMWSCEN!$A$2:$HJ$150,MATCH(1,(GMWSCEN!$HI$2:$HI$150=S$3)*(GMWSCEN!$HJ$2:$HJ$150=S$1),0),$B128-1973)</f>
        <v>7.9</v>
      </c>
      <c r="T128" cm="1">
        <f t="array" ref="T128">INDEX(GMWSCEN!$A$2:$HJ$150,MATCH(1,(GMWSCEN!$HI$2:$HI$150=T$3)*(GMWSCEN!$HJ$2:$HJ$150=T$1),0),$B128-1973)</f>
        <v>-3.555679</v>
      </c>
      <c r="U128" cm="1">
        <f t="array" ref="U128">INDEX(GMWSCEN!$A$2:$HJ$150,MATCH(1,(GMWSCEN!$HI$2:$HI$150=U$3)*(GMWSCEN!$HJ$2:$HJ$150=U$1),0),$B128-1973)</f>
        <v>469606</v>
      </c>
      <c r="V128" cm="1">
        <f t="array" ref="V128">INDEX(GMWSCEN!$A$2:$HJ$150,MATCH(1,(GMWSCEN!$HI$2:$HI$150=V$3)*(GMWSCEN!$HJ$2:$HJ$150=V$1),0),$B128-1973)</f>
        <v>34643</v>
      </c>
      <c r="W128" cm="1">
        <f t="array" ref="W128">INDEX(GMWSCEN!$A$2:$HJ$150,MATCH(1,(GMWSCEN!$HI$2:$HI$150=W$3)*(GMWSCEN!$HJ$2:$HJ$150=W$1),0),$B128-1973)</f>
        <v>-28961</v>
      </c>
      <c r="X128" cm="1">
        <f t="array" ref="X128">INDEX(GMWSCEN!$A$2:$HJ$150,MATCH(1,(GMWSCEN!$HI$2:$HI$150=X$3)*(GMWSCEN!$HJ$2:$HJ$150=X$1),0),$B128-1973)</f>
        <v>162430</v>
      </c>
      <c r="Y128" cm="1">
        <f t="array" ref="Y128">INDEX(GMWSCEN!$A$2:$HJ$150,MATCH(1,(GMWSCEN!$HI$2:$HI$150=Y$3)*(GMWSCEN!$HJ$2:$HJ$150=Y$1),0),$B128-1973)</f>
        <v>5682</v>
      </c>
      <c r="Z128" cm="1">
        <f t="array" ref="Z128">INDEX(GMWSCEN!$A$2:$HJ$150,MATCH(1,(GMWSCEN!$HI$2:$HI$150=Z$3)*(GMWSCEN!$HJ$2:$HJ$150=Z$1),0),$B128-1973)</f>
        <v>10480</v>
      </c>
      <c r="AA128" cm="1">
        <f t="array" ref="AA128">INDEX(GMWSCEN!$A$2:$HJ$150,MATCH(1,(GMWSCEN!$HI$2:$HI$150=AA$3)*(GMWSCEN!$HJ$2:$HJ$150=AA$1),0),$B128-1973)</f>
        <v>143949</v>
      </c>
      <c r="AB128" cm="1">
        <f t="array" ref="AB128">INDEX(GMWSCEN!$A$2:$HJ$150,MATCH(1,(GMWSCEN!$HI$2:$HI$150=AB$3)*(GMWSCEN!$HJ$2:$HJ$150=AB$1),0),$B128-1973)</f>
        <v>1068100</v>
      </c>
      <c r="AC128" cm="1">
        <f t="array" ref="AC128">INDEX(GMWSCEN!$A$2:$HJ$150,MATCH(1,(GMWSCEN!$HI$2:$HI$150=AC$3)*(GMWSCEN!$HJ$2:$HJ$150=AC$1),0),$B128-1973)</f>
        <v>401311</v>
      </c>
      <c r="AD128" cm="1">
        <f t="array" ref="AD128">INDEX(GMWSCEN!$A$2:$HJ$150,MATCH(1,(GMWSCEN!$HI$2:$HI$150=AD$3)*(GMWSCEN!$HJ$2:$HJ$150=AD$1),0),$B128-1973)</f>
        <v>486604.3</v>
      </c>
      <c r="AE128" cm="1">
        <f t="array" ref="AE128">INDEX(GMWSCEN!$A$2:$HJ$150,MATCH(1,(GMWSCEN!$HI$2:$HI$150=AE$3)*(GMWSCEN!$HJ$2:$HJ$150=AE$1),0),$B128-1973)</f>
        <v>85.456950000000006</v>
      </c>
      <c r="AF128" cm="1">
        <f t="array" ref="AF128">INDEX(GMWSCEN!$A$2:$HJ$150,MATCH(1,(GMWSCEN!$HI$2:$HI$150=AF$3)*(GMWSCEN!$HJ$2:$HJ$150=AF$1),0),$B128-1973)</f>
        <v>89.366669999999999</v>
      </c>
      <c r="AG128" cm="1">
        <f t="array" ref="AG128">INDEX(GMWSCEN!$A$2:$HJ$150,MATCH(1,(GMWSCEN!$HI$2:$HI$150=AG$3)*(GMWSCEN!$HJ$2:$HJ$150=AG$1),0),$B128-1973)</f>
        <v>0.5</v>
      </c>
      <c r="AH128" cm="1">
        <f t="array" ref="AH128">INDEX(GMWSCEN!$A$2:$HJ$150,MATCH(1,(GMWSCEN!$HI$2:$HI$150=AH$3)*(GMWSCEN!$HJ$2:$HJ$150=AH$1),0),$B128-1973)</f>
        <v>42133</v>
      </c>
      <c r="AI128" cm="1">
        <f t="array" ref="AI128">INDEX(GMWSCEN!$A$2:$HJ$150,MATCH(1,(GMWSCEN!$HI$2:$HI$150=AI$3)*(GMWSCEN!$HJ$2:$HJ$150=AI$1),0),$B128-1973)</f>
        <v>91.8</v>
      </c>
      <c r="AJ128" cm="1">
        <f t="array" ref="AJ128">INDEX(GMWSCEN!$A$2:$HJ$150,MATCH(1,(GMWSCEN!$HI$2:$HI$150=AJ$3)*(GMWSCEN!$HJ$2:$HJ$150=AJ$1),0),$B128-1973)</f>
        <v>26116</v>
      </c>
      <c r="AK128" cm="1">
        <f t="array" ref="AK128">INDEX(GMWSCEN!$A$2:$HJ$150,MATCH(1,(GMWSCEN!$HI$2:$HI$150=AK$3)*(GMWSCEN!$HJ$2:$HJ$150=AK$1),0),$B128-1973)</f>
        <v>7.9</v>
      </c>
      <c r="AL128" cm="1">
        <f t="array" ref="AL128">INDEX(GMWSCEN!$A$2:$HJ$150,MATCH(1,(GMWSCEN!$HI$2:$HI$150=AL$3)*(GMWSCEN!$HJ$2:$HJ$150=AL$1),0),$B128-1973)</f>
        <v>-3.555679</v>
      </c>
      <c r="AM128" cm="1">
        <f t="array" ref="AM128">INDEX(GMWSCEN!$A$2:$HJ$150,MATCH(1,(GMWSCEN!$HI$2:$HI$150=AM$3)*(GMWSCEN!$HJ$2:$HJ$150=AM$1),0),$B128-1973)</f>
        <v>469606</v>
      </c>
      <c r="AN128" cm="1">
        <f t="array" ref="AN128">INDEX(GMWSCEN!$A$2:$HJ$150,MATCH(1,(GMWSCEN!$HI$2:$HI$150=AN$3)*(GMWSCEN!$HJ$2:$HJ$150=AN$1),0),$B128-1973)</f>
        <v>34643</v>
      </c>
      <c r="AO128" cm="1">
        <f t="array" ref="AO128">INDEX(GMWSCEN!$A$2:$HJ$150,MATCH(1,(GMWSCEN!$HI$2:$HI$150=AO$3)*(GMWSCEN!$HJ$2:$HJ$150=AO$1),0),$B128-1973)</f>
        <v>-28961</v>
      </c>
      <c r="AP128" cm="1">
        <f t="array" ref="AP128">INDEX(GMWSCEN!$A$2:$HJ$150,MATCH(1,(GMWSCEN!$HI$2:$HI$150=AP$3)*(GMWSCEN!$HJ$2:$HJ$150=AP$1),0),$B128-1973)</f>
        <v>162430</v>
      </c>
      <c r="AQ128" cm="1">
        <f t="array" ref="AQ128">INDEX(GMWSCEN!$A$2:$HJ$150,MATCH(1,(GMWSCEN!$HI$2:$HI$150=AQ$3)*(GMWSCEN!$HJ$2:$HJ$150=AQ$1),0),$B128-1973)</f>
        <v>5682</v>
      </c>
      <c r="AR128" cm="1">
        <f t="array" ref="AR128">INDEX(GMWSCEN!$A$2:$HJ$150,MATCH(1,(GMWSCEN!$HI$2:$HI$150=AR$3)*(GMWSCEN!$HJ$2:$HJ$150=AR$1),0),$B128-1973)</f>
        <v>10480</v>
      </c>
      <c r="AS128" cm="1">
        <f t="array" ref="AS128">INDEX(GMWSCEN!$A$2:$HJ$150,MATCH(1,(GMWSCEN!$HI$2:$HI$150=AS$3)*(GMWSCEN!$HJ$2:$HJ$150=AS$1),0),$B128-1973)</f>
        <v>143949</v>
      </c>
      <c r="AT128" cm="1">
        <f t="array" ref="AT128">INDEX(GMWSCEN!$A$2:$HJ$150,MATCH(1,(GMWSCEN!$HI$2:$HI$150=AT$3)*(GMWSCEN!$HJ$2:$HJ$150=AT$1),0),$B128-1973)</f>
        <v>1068100</v>
      </c>
      <c r="AU128" cm="1">
        <f t="array" ref="AU128">INDEX(GMWSCEN!$A$2:$HJ$150,MATCH(1,(GMWSCEN!$HI$2:$HI$150=AU$3)*(GMWSCEN!$HJ$2:$HJ$150=AU$1),0),$B128-1973)</f>
        <v>401311</v>
      </c>
      <c r="AV128" cm="1">
        <f t="array" ref="AV128">INDEX(GMWSCEN!$A$2:$HJ$150,MATCH(1,(GMWSCEN!$HI$2:$HI$150=AV$3)*(GMWSCEN!$HJ$2:$HJ$150=AV$1),0),$B128-1973)</f>
        <v>486604.3</v>
      </c>
      <c r="AW128" cm="1">
        <f t="array" ref="AW128">INDEX(GMWSCEN!$A$2:$HJ$150,MATCH(1,(GMWSCEN!$HI$2:$HI$150=AW$3)*(GMWSCEN!$HJ$2:$HJ$150=AW$1),0),$B128-1973)</f>
        <v>85.456950000000006</v>
      </c>
      <c r="AX128" cm="1">
        <f t="array" ref="AX128">INDEX(GMWSCEN!$A$2:$HJ$150,MATCH(1,(GMWSCEN!$HI$2:$HI$150=AX$3)*(GMWSCEN!$HJ$2:$HJ$150=AX$1),0),$B128-1973)</f>
        <v>89.366669999999999</v>
      </c>
      <c r="AY128" cm="1">
        <f t="array" ref="AY128">INDEX(GMWSCEN!$A$2:$HJ$150,MATCH(1,(GMWSCEN!$HI$2:$HI$150=AY$3)*(GMWSCEN!$HJ$2:$HJ$150=AY$1),0),$B128-1973)</f>
        <v>0.5</v>
      </c>
      <c r="AZ128" cm="1">
        <f t="array" ref="AZ128">INDEX(GMWSCEN!$A$2:$HJ$150,MATCH(1,(GMWSCEN!$HI$2:$HI$150=AZ$3)*(GMWSCEN!$HJ$2:$HJ$150=AZ$1),0),$B128-1973)</f>
        <v>42133</v>
      </c>
      <c r="BA128" cm="1">
        <f t="array" ref="BA128">INDEX(GMWSCEN!$A$2:$HJ$150,MATCH(1,(GMWSCEN!$HI$2:$HI$150=BA$3)*(GMWSCEN!$HJ$2:$HJ$150=BA$1),0),$B128-1973)</f>
        <v>91.8</v>
      </c>
      <c r="BB128" cm="1">
        <f t="array" ref="BB128">INDEX(GMWSCEN!$A$2:$HJ$150,MATCH(1,(GMWSCEN!$HI$2:$HI$150=BB$3)*(GMWSCEN!$HJ$2:$HJ$150=BB$1),0),$B128-1973)</f>
        <v>26116</v>
      </c>
      <c r="BC128" cm="1">
        <f t="array" ref="BC128">INDEX(GMWSCEN!$A$2:$HJ$150,MATCH(1,(GMWSCEN!$HI$2:$HI$150=BC$3)*(GMWSCEN!$HJ$2:$HJ$150=BC$1),0),$B128-1973)</f>
        <v>7.9</v>
      </c>
      <c r="BD128" cm="1">
        <f t="array" ref="BD128">INDEX(GMWSCEN!$A$2:$HJ$150,MATCH(1,(GMWSCEN!$HI$2:$HI$150=BD$3)*(GMWSCEN!$HJ$2:$HJ$150=BD$1),0),$B128-1973)</f>
        <v>-3.555679</v>
      </c>
      <c r="BE128" cm="1">
        <f t="array" ref="BE128">INDEX(GMWSCEN!$A$2:$HJ$150,MATCH(1,(GMWSCEN!$HI$2:$HI$150=BE$3)*(GMWSCEN!$HJ$2:$HJ$150=BE$1),0),$B128-1973)</f>
        <v>469606</v>
      </c>
      <c r="BF128" cm="1">
        <f t="array" ref="BF128">INDEX(GMWSCEN!$A$2:$HJ$150,MATCH(1,(GMWSCEN!$HI$2:$HI$150=BF$3)*(GMWSCEN!$HJ$2:$HJ$150=BF$1),0),$B128-1973)</f>
        <v>34643</v>
      </c>
      <c r="BG128" cm="1">
        <f t="array" ref="BG128">INDEX(GMWSCEN!$A$2:$HJ$150,MATCH(1,(GMWSCEN!$HI$2:$HI$150=BG$3)*(GMWSCEN!$HJ$2:$HJ$150=BG$1),0),$B128-1973)</f>
        <v>-28961</v>
      </c>
      <c r="BH128" cm="1">
        <f t="array" ref="BH128">INDEX(GMWSCEN!$A$2:$HJ$150,MATCH(1,(GMWSCEN!$HI$2:$HI$150=BH$3)*(GMWSCEN!$HJ$2:$HJ$150=BH$1),0),$B128-1973)</f>
        <v>162430</v>
      </c>
      <c r="BI128" cm="1">
        <f t="array" ref="BI128">INDEX(GMWSCEN!$A$2:$HJ$150,MATCH(1,(GMWSCEN!$HI$2:$HI$150=BI$3)*(GMWSCEN!$HJ$2:$HJ$150=BI$1),0),$B128-1973)</f>
        <v>5682</v>
      </c>
      <c r="BJ128" cm="1">
        <f t="array" ref="BJ128">INDEX(GMWSCEN!$A$2:$HJ$150,MATCH(1,(GMWSCEN!$HI$2:$HI$150=BJ$3)*(GMWSCEN!$HJ$2:$HJ$150=BJ$1),0),$B128-1973)</f>
        <v>10480</v>
      </c>
      <c r="BK128" cm="1">
        <f t="array" ref="BK128">INDEX(GMWSCEN!$A$2:$HJ$150,MATCH(1,(GMWSCEN!$HI$2:$HI$150=BK$3)*(GMWSCEN!$HJ$2:$HJ$150=BK$1),0),$B128-1973)</f>
        <v>143949</v>
      </c>
      <c r="BL128" cm="1">
        <f t="array" ref="BL128">INDEX(GMWSCEN!$A$2:$HJ$150,MATCH(1,(GMWSCEN!$HI$2:$HI$150=BL$3)*(GMWSCEN!$HJ$2:$HJ$150=BL$1),0),$B128-1973)</f>
        <v>1068100</v>
      </c>
      <c r="BM128" cm="1">
        <f t="array" ref="BM128">INDEX(GMWSCEN!$A$2:$HJ$150,MATCH(1,(GMWSCEN!$HI$2:$HI$150=BM$3)*(GMWSCEN!$HJ$2:$HJ$150=BM$1),0),$B128-1973)</f>
        <v>401311</v>
      </c>
      <c r="BN128" cm="1">
        <f t="array" ref="BN128">INDEX(GMWSCEN!$A$2:$HJ$150,MATCH(1,(GMWSCEN!$HI$2:$HI$150=BN$3)*(GMWSCEN!$HJ$2:$HJ$150=BN$1),0),$B128-1973)</f>
        <v>486604.3</v>
      </c>
      <c r="BO128" cm="1">
        <f t="array" ref="BO128">INDEX(GMWSCEN!$A$2:$HJ$150,MATCH(1,(GMWSCEN!$HI$2:$HI$150=BO$3)*(GMWSCEN!$HJ$2:$HJ$150=BO$1),0),$B128-1973)</f>
        <v>85.456950000000006</v>
      </c>
      <c r="BP128" cm="1">
        <f t="array" ref="BP128">INDEX(GMWSCEN!$A$2:$HJ$150,MATCH(1,(GMWSCEN!$HI$2:$HI$150=BP$3)*(GMWSCEN!$HJ$2:$HJ$150=BP$1),0),$B128-1973)</f>
        <v>89.366669999999999</v>
      </c>
      <c r="BQ128" cm="1">
        <f t="array" ref="BQ128">INDEX(GMWSCEN!$A$2:$HJ$150,MATCH(1,(GMWSCEN!$HI$2:$HI$150=BQ$3)*(GMWSCEN!$HJ$2:$HJ$150=BQ$1),0),$B128-1973)</f>
        <v>0.5</v>
      </c>
      <c r="BR128" cm="1">
        <f t="array" ref="BR128">INDEX(GMWSCEN!$A$2:$HJ$150,MATCH(1,(GMWSCEN!$HI$2:$HI$150=BR$3)*(GMWSCEN!$HJ$2:$HJ$150=BR$1),0),$B128-1973)</f>
        <v>42133</v>
      </c>
      <c r="BS128" cm="1">
        <f t="array" ref="BS128">INDEX(GMWSCEN!$A$2:$HJ$150,MATCH(1,(GMWSCEN!$HI$2:$HI$150=BS$3)*(GMWSCEN!$HJ$2:$HJ$150=BS$1),0),$B128-1973)</f>
        <v>91.8</v>
      </c>
      <c r="BT128" cm="1">
        <f t="array" ref="BT128">INDEX(GMWSCEN!$A$2:$HJ$150,MATCH(1,(GMWSCEN!$HI$2:$HI$150=BT$3)*(GMWSCEN!$HJ$2:$HJ$150=BT$1),0),$B128-1973)</f>
        <v>26116</v>
      </c>
      <c r="BU128" cm="1">
        <f t="array" ref="BU128">INDEX(GMWSCEN!$A$2:$HJ$150,MATCH(1,(GMWSCEN!$HI$2:$HI$150=BU$3)*(GMWSCEN!$HJ$2:$HJ$150=BU$1),0),$B128-1973)</f>
        <v>7.9</v>
      </c>
      <c r="BV128" cm="1">
        <f t="array" ref="BV128">INDEX(GMWSCEN!$A$2:$HJ$150,MATCH(1,(GMWSCEN!$HI$2:$HI$150=BV$3)*(GMWSCEN!$HJ$2:$HJ$150=BV$1),0),$B128-1973)</f>
        <v>-3.555679</v>
      </c>
      <c r="BY128">
        <f t="shared" si="77"/>
        <v>2010</v>
      </c>
    </row>
    <row r="129" spans="1:78">
      <c r="B129">
        <f t="shared" si="75"/>
        <v>2102</v>
      </c>
      <c r="C129" cm="1">
        <f t="array" ref="C129">INDEX(GMWSCEN!$A$2:$HJ$150,MATCH(1,(GMWSCEN!$HI$2:$HI$150=C$3)*(GMWSCEN!$HJ$2:$HJ$150=C$1),0),$B129-1973)</f>
        <v>472199</v>
      </c>
      <c r="D129" cm="1">
        <f t="array" ref="D129">INDEX(GMWSCEN!$A$2:$HJ$150,MATCH(1,(GMWSCEN!$HI$2:$HI$150=D$3)*(GMWSCEN!$HJ$2:$HJ$150=D$1),0),$B129-1973)</f>
        <v>36671</v>
      </c>
      <c r="E129" cm="1">
        <f t="array" ref="E129">INDEX(GMWSCEN!$A$2:$HJ$150,MATCH(1,(GMWSCEN!$HI$2:$HI$150=E$3)*(GMWSCEN!$HJ$2:$HJ$150=E$1),0),$B129-1973)</f>
        <v>-27445</v>
      </c>
      <c r="F129" cm="1">
        <f t="array" ref="F129">INDEX(GMWSCEN!$A$2:$HJ$150,MATCH(1,(GMWSCEN!$HI$2:$HI$150=F$3)*(GMWSCEN!$HJ$2:$HJ$150=F$1),0),$B129-1973)</f>
        <v>164687</v>
      </c>
      <c r="G129" cm="1">
        <f t="array" ref="G129">INDEX(GMWSCEN!$A$2:$HJ$150,MATCH(1,(GMWSCEN!$HI$2:$HI$150=G$3)*(GMWSCEN!$HJ$2:$HJ$150=G$1),0),$B129-1973)</f>
        <v>9226</v>
      </c>
      <c r="H129" cm="1">
        <f t="array" ref="H129">INDEX(GMWSCEN!$A$2:$HJ$150,MATCH(1,(GMWSCEN!$HI$2:$HI$150=H$3)*(GMWSCEN!$HJ$2:$HJ$150=H$1),0),$B129-1973)</f>
        <v>10466</v>
      </c>
      <c r="I129" cm="1">
        <f t="array" ref="I129">INDEX(GMWSCEN!$A$2:$HJ$150,MATCH(1,(GMWSCEN!$HI$2:$HI$150=I$3)*(GMWSCEN!$HJ$2:$HJ$150=I$1),0),$B129-1973)</f>
        <v>147708</v>
      </c>
      <c r="J129" cm="1">
        <f t="array" ref="J129">INDEX(GMWSCEN!$A$2:$HJ$150,MATCH(1,(GMWSCEN!$HI$2:$HI$150=J$3)*(GMWSCEN!$HJ$2:$HJ$150=J$1),0),$B129-1973)</f>
        <v>1106900</v>
      </c>
      <c r="K129" cm="1">
        <f t="array" ref="K129">INDEX(GMWSCEN!$A$2:$HJ$150,MATCH(1,(GMWSCEN!$HI$2:$HI$150=K$3)*(GMWSCEN!$HJ$2:$HJ$150=K$1),0),$B129-1973)</f>
        <v>404199</v>
      </c>
      <c r="L129" cm="1">
        <f t="array" ref="L129">INDEX(GMWSCEN!$A$2:$HJ$150,MATCH(1,(GMWSCEN!$HI$2:$HI$150=L$3)*(GMWSCEN!$HJ$2:$HJ$150=L$1),0),$B129-1973)</f>
        <v>488989.2</v>
      </c>
      <c r="M129" cm="1">
        <f t="array" ref="M129">INDEX(GMWSCEN!$A$2:$HJ$150,MATCH(1,(GMWSCEN!$HI$2:$HI$150=M$3)*(GMWSCEN!$HJ$2:$HJ$150=M$1),0),$B129-1973)</f>
        <v>85.599289999999996</v>
      </c>
      <c r="N129" cm="1">
        <f t="array" ref="N129">INDEX(GMWSCEN!$A$2:$HJ$150,MATCH(1,(GMWSCEN!$HI$2:$HI$150=N$3)*(GMWSCEN!$HJ$2:$HJ$150=N$1),0),$B129-1973)</f>
        <v>89.633330000000001</v>
      </c>
      <c r="O129" cm="1">
        <f t="array" ref="O129">INDEX(GMWSCEN!$A$2:$HJ$150,MATCH(1,(GMWSCEN!$HI$2:$HI$150=O$3)*(GMWSCEN!$HJ$2:$HJ$150=O$1),0),$B129-1973)</f>
        <v>0.5</v>
      </c>
      <c r="P129" cm="1">
        <f t="array" ref="P129">INDEX(GMWSCEN!$A$2:$HJ$150,MATCH(1,(GMWSCEN!$HI$2:$HI$150=P$3)*(GMWSCEN!$HJ$2:$HJ$150=P$1),0),$B129-1973)</f>
        <v>41808</v>
      </c>
      <c r="Q129" cm="1">
        <f t="array" ref="Q129">INDEX(GMWSCEN!$A$2:$HJ$150,MATCH(1,(GMWSCEN!$HI$2:$HI$150=Q$3)*(GMWSCEN!$HJ$2:$HJ$150=Q$1),0),$B129-1973)</f>
        <v>89.8</v>
      </c>
      <c r="R129" cm="1">
        <f t="array" ref="R129">INDEX(GMWSCEN!$A$2:$HJ$150,MATCH(1,(GMWSCEN!$HI$2:$HI$150=R$3)*(GMWSCEN!$HJ$2:$HJ$150=R$1),0),$B129-1973)</f>
        <v>26703</v>
      </c>
      <c r="S129" cm="1">
        <f t="array" ref="S129">INDEX(GMWSCEN!$A$2:$HJ$150,MATCH(1,(GMWSCEN!$HI$2:$HI$150=S$3)*(GMWSCEN!$HJ$2:$HJ$150=S$1),0),$B129-1973)</f>
        <v>7.8</v>
      </c>
      <c r="T129" cm="1">
        <f t="array" ref="T129">INDEX(GMWSCEN!$A$2:$HJ$150,MATCH(1,(GMWSCEN!$HI$2:$HI$150=T$3)*(GMWSCEN!$HJ$2:$HJ$150=T$1),0),$B129-1973)</f>
        <v>-3.4939770000000001</v>
      </c>
      <c r="U129" cm="1">
        <f t="array" ref="U129">INDEX(GMWSCEN!$A$2:$HJ$150,MATCH(1,(GMWSCEN!$HI$2:$HI$150=U$3)*(GMWSCEN!$HJ$2:$HJ$150=U$1),0),$B129-1973)</f>
        <v>472199</v>
      </c>
      <c r="V129" cm="1">
        <f t="array" ref="V129">INDEX(GMWSCEN!$A$2:$HJ$150,MATCH(1,(GMWSCEN!$HI$2:$HI$150=V$3)*(GMWSCEN!$HJ$2:$HJ$150=V$1),0),$B129-1973)</f>
        <v>36671</v>
      </c>
      <c r="W129" cm="1">
        <f t="array" ref="W129">INDEX(GMWSCEN!$A$2:$HJ$150,MATCH(1,(GMWSCEN!$HI$2:$HI$150=W$3)*(GMWSCEN!$HJ$2:$HJ$150=W$1),0),$B129-1973)</f>
        <v>-27445</v>
      </c>
      <c r="X129" cm="1">
        <f t="array" ref="X129">INDEX(GMWSCEN!$A$2:$HJ$150,MATCH(1,(GMWSCEN!$HI$2:$HI$150=X$3)*(GMWSCEN!$HJ$2:$HJ$150=X$1),0),$B129-1973)</f>
        <v>164687</v>
      </c>
      <c r="Y129" cm="1">
        <f t="array" ref="Y129">INDEX(GMWSCEN!$A$2:$HJ$150,MATCH(1,(GMWSCEN!$HI$2:$HI$150=Y$3)*(GMWSCEN!$HJ$2:$HJ$150=Y$1),0),$B129-1973)</f>
        <v>9226</v>
      </c>
      <c r="Z129" cm="1">
        <f t="array" ref="Z129">INDEX(GMWSCEN!$A$2:$HJ$150,MATCH(1,(GMWSCEN!$HI$2:$HI$150=Z$3)*(GMWSCEN!$HJ$2:$HJ$150=Z$1),0),$B129-1973)</f>
        <v>10466</v>
      </c>
      <c r="AA129" cm="1">
        <f t="array" ref="AA129">INDEX(GMWSCEN!$A$2:$HJ$150,MATCH(1,(GMWSCEN!$HI$2:$HI$150=AA$3)*(GMWSCEN!$HJ$2:$HJ$150=AA$1),0),$B129-1973)</f>
        <v>147708</v>
      </c>
      <c r="AB129" cm="1">
        <f t="array" ref="AB129">INDEX(GMWSCEN!$A$2:$HJ$150,MATCH(1,(GMWSCEN!$HI$2:$HI$150=AB$3)*(GMWSCEN!$HJ$2:$HJ$150=AB$1),0),$B129-1973)</f>
        <v>1106900</v>
      </c>
      <c r="AC129" cm="1">
        <f t="array" ref="AC129">INDEX(GMWSCEN!$A$2:$HJ$150,MATCH(1,(GMWSCEN!$HI$2:$HI$150=AC$3)*(GMWSCEN!$HJ$2:$HJ$150=AC$1),0),$B129-1973)</f>
        <v>404199</v>
      </c>
      <c r="AD129" cm="1">
        <f t="array" ref="AD129">INDEX(GMWSCEN!$A$2:$HJ$150,MATCH(1,(GMWSCEN!$HI$2:$HI$150=AD$3)*(GMWSCEN!$HJ$2:$HJ$150=AD$1),0),$B129-1973)</f>
        <v>488989.2</v>
      </c>
      <c r="AE129" cm="1">
        <f t="array" ref="AE129">INDEX(GMWSCEN!$A$2:$HJ$150,MATCH(1,(GMWSCEN!$HI$2:$HI$150=AE$3)*(GMWSCEN!$HJ$2:$HJ$150=AE$1),0),$B129-1973)</f>
        <v>85.599289999999996</v>
      </c>
      <c r="AF129" cm="1">
        <f t="array" ref="AF129">INDEX(GMWSCEN!$A$2:$HJ$150,MATCH(1,(GMWSCEN!$HI$2:$HI$150=AF$3)*(GMWSCEN!$HJ$2:$HJ$150=AF$1),0),$B129-1973)</f>
        <v>89.633330000000001</v>
      </c>
      <c r="AG129" cm="1">
        <f t="array" ref="AG129">INDEX(GMWSCEN!$A$2:$HJ$150,MATCH(1,(GMWSCEN!$HI$2:$HI$150=AG$3)*(GMWSCEN!$HJ$2:$HJ$150=AG$1),0),$B129-1973)</f>
        <v>0.5</v>
      </c>
      <c r="AH129" cm="1">
        <f t="array" ref="AH129">INDEX(GMWSCEN!$A$2:$HJ$150,MATCH(1,(GMWSCEN!$HI$2:$HI$150=AH$3)*(GMWSCEN!$HJ$2:$HJ$150=AH$1),0),$B129-1973)</f>
        <v>41808</v>
      </c>
      <c r="AI129" cm="1">
        <f t="array" ref="AI129">INDEX(GMWSCEN!$A$2:$HJ$150,MATCH(1,(GMWSCEN!$HI$2:$HI$150=AI$3)*(GMWSCEN!$HJ$2:$HJ$150=AI$1),0),$B129-1973)</f>
        <v>89.8</v>
      </c>
      <c r="AJ129" cm="1">
        <f t="array" ref="AJ129">INDEX(GMWSCEN!$A$2:$HJ$150,MATCH(1,(GMWSCEN!$HI$2:$HI$150=AJ$3)*(GMWSCEN!$HJ$2:$HJ$150=AJ$1),0),$B129-1973)</f>
        <v>26703</v>
      </c>
      <c r="AK129" cm="1">
        <f t="array" ref="AK129">INDEX(GMWSCEN!$A$2:$HJ$150,MATCH(1,(GMWSCEN!$HI$2:$HI$150=AK$3)*(GMWSCEN!$HJ$2:$HJ$150=AK$1),0),$B129-1973)</f>
        <v>7.8</v>
      </c>
      <c r="AL129" cm="1">
        <f t="array" ref="AL129">INDEX(GMWSCEN!$A$2:$HJ$150,MATCH(1,(GMWSCEN!$HI$2:$HI$150=AL$3)*(GMWSCEN!$HJ$2:$HJ$150=AL$1),0),$B129-1973)</f>
        <v>-3.4939770000000001</v>
      </c>
      <c r="AM129" cm="1">
        <f t="array" ref="AM129">INDEX(GMWSCEN!$A$2:$HJ$150,MATCH(1,(GMWSCEN!$HI$2:$HI$150=AM$3)*(GMWSCEN!$HJ$2:$HJ$150=AM$1),0),$B129-1973)</f>
        <v>472199</v>
      </c>
      <c r="AN129" cm="1">
        <f t="array" ref="AN129">INDEX(GMWSCEN!$A$2:$HJ$150,MATCH(1,(GMWSCEN!$HI$2:$HI$150=AN$3)*(GMWSCEN!$HJ$2:$HJ$150=AN$1),0),$B129-1973)</f>
        <v>36671</v>
      </c>
      <c r="AO129" cm="1">
        <f t="array" ref="AO129">INDEX(GMWSCEN!$A$2:$HJ$150,MATCH(1,(GMWSCEN!$HI$2:$HI$150=AO$3)*(GMWSCEN!$HJ$2:$HJ$150=AO$1),0),$B129-1973)</f>
        <v>-27445</v>
      </c>
      <c r="AP129" cm="1">
        <f t="array" ref="AP129">INDEX(GMWSCEN!$A$2:$HJ$150,MATCH(1,(GMWSCEN!$HI$2:$HI$150=AP$3)*(GMWSCEN!$HJ$2:$HJ$150=AP$1),0),$B129-1973)</f>
        <v>164687</v>
      </c>
      <c r="AQ129" cm="1">
        <f t="array" ref="AQ129">INDEX(GMWSCEN!$A$2:$HJ$150,MATCH(1,(GMWSCEN!$HI$2:$HI$150=AQ$3)*(GMWSCEN!$HJ$2:$HJ$150=AQ$1),0),$B129-1973)</f>
        <v>9226</v>
      </c>
      <c r="AR129" cm="1">
        <f t="array" ref="AR129">INDEX(GMWSCEN!$A$2:$HJ$150,MATCH(1,(GMWSCEN!$HI$2:$HI$150=AR$3)*(GMWSCEN!$HJ$2:$HJ$150=AR$1),0),$B129-1973)</f>
        <v>10466</v>
      </c>
      <c r="AS129" cm="1">
        <f t="array" ref="AS129">INDEX(GMWSCEN!$A$2:$HJ$150,MATCH(1,(GMWSCEN!$HI$2:$HI$150=AS$3)*(GMWSCEN!$HJ$2:$HJ$150=AS$1),0),$B129-1973)</f>
        <v>147708</v>
      </c>
      <c r="AT129" cm="1">
        <f t="array" ref="AT129">INDEX(GMWSCEN!$A$2:$HJ$150,MATCH(1,(GMWSCEN!$HI$2:$HI$150=AT$3)*(GMWSCEN!$HJ$2:$HJ$150=AT$1),0),$B129-1973)</f>
        <v>1106900</v>
      </c>
      <c r="AU129" cm="1">
        <f t="array" ref="AU129">INDEX(GMWSCEN!$A$2:$HJ$150,MATCH(1,(GMWSCEN!$HI$2:$HI$150=AU$3)*(GMWSCEN!$HJ$2:$HJ$150=AU$1),0),$B129-1973)</f>
        <v>404199</v>
      </c>
      <c r="AV129" cm="1">
        <f t="array" ref="AV129">INDEX(GMWSCEN!$A$2:$HJ$150,MATCH(1,(GMWSCEN!$HI$2:$HI$150=AV$3)*(GMWSCEN!$HJ$2:$HJ$150=AV$1),0),$B129-1973)</f>
        <v>488989.2</v>
      </c>
      <c r="AW129" cm="1">
        <f t="array" ref="AW129">INDEX(GMWSCEN!$A$2:$HJ$150,MATCH(1,(GMWSCEN!$HI$2:$HI$150=AW$3)*(GMWSCEN!$HJ$2:$HJ$150=AW$1),0),$B129-1973)</f>
        <v>85.599289999999996</v>
      </c>
      <c r="AX129" cm="1">
        <f t="array" ref="AX129">INDEX(GMWSCEN!$A$2:$HJ$150,MATCH(1,(GMWSCEN!$HI$2:$HI$150=AX$3)*(GMWSCEN!$HJ$2:$HJ$150=AX$1),0),$B129-1973)</f>
        <v>89.633330000000001</v>
      </c>
      <c r="AY129" cm="1">
        <f t="array" ref="AY129">INDEX(GMWSCEN!$A$2:$HJ$150,MATCH(1,(GMWSCEN!$HI$2:$HI$150=AY$3)*(GMWSCEN!$HJ$2:$HJ$150=AY$1),0),$B129-1973)</f>
        <v>0.5</v>
      </c>
      <c r="AZ129" cm="1">
        <f t="array" ref="AZ129">INDEX(GMWSCEN!$A$2:$HJ$150,MATCH(1,(GMWSCEN!$HI$2:$HI$150=AZ$3)*(GMWSCEN!$HJ$2:$HJ$150=AZ$1),0),$B129-1973)</f>
        <v>41808</v>
      </c>
      <c r="BA129" cm="1">
        <f t="array" ref="BA129">INDEX(GMWSCEN!$A$2:$HJ$150,MATCH(1,(GMWSCEN!$HI$2:$HI$150=BA$3)*(GMWSCEN!$HJ$2:$HJ$150=BA$1),0),$B129-1973)</f>
        <v>89.8</v>
      </c>
      <c r="BB129" cm="1">
        <f t="array" ref="BB129">INDEX(GMWSCEN!$A$2:$HJ$150,MATCH(1,(GMWSCEN!$HI$2:$HI$150=BB$3)*(GMWSCEN!$HJ$2:$HJ$150=BB$1),0),$B129-1973)</f>
        <v>26703</v>
      </c>
      <c r="BC129" cm="1">
        <f t="array" ref="BC129">INDEX(GMWSCEN!$A$2:$HJ$150,MATCH(1,(GMWSCEN!$HI$2:$HI$150=BC$3)*(GMWSCEN!$HJ$2:$HJ$150=BC$1),0),$B129-1973)</f>
        <v>7.8</v>
      </c>
      <c r="BD129" cm="1">
        <f t="array" ref="BD129">INDEX(GMWSCEN!$A$2:$HJ$150,MATCH(1,(GMWSCEN!$HI$2:$HI$150=BD$3)*(GMWSCEN!$HJ$2:$HJ$150=BD$1),0),$B129-1973)</f>
        <v>-3.4939770000000001</v>
      </c>
      <c r="BE129" cm="1">
        <f t="array" ref="BE129">INDEX(GMWSCEN!$A$2:$HJ$150,MATCH(1,(GMWSCEN!$HI$2:$HI$150=BE$3)*(GMWSCEN!$HJ$2:$HJ$150=BE$1),0),$B129-1973)</f>
        <v>472199</v>
      </c>
      <c r="BF129" cm="1">
        <f t="array" ref="BF129">INDEX(GMWSCEN!$A$2:$HJ$150,MATCH(1,(GMWSCEN!$HI$2:$HI$150=BF$3)*(GMWSCEN!$HJ$2:$HJ$150=BF$1),0),$B129-1973)</f>
        <v>36671</v>
      </c>
      <c r="BG129" cm="1">
        <f t="array" ref="BG129">INDEX(GMWSCEN!$A$2:$HJ$150,MATCH(1,(GMWSCEN!$HI$2:$HI$150=BG$3)*(GMWSCEN!$HJ$2:$HJ$150=BG$1),0),$B129-1973)</f>
        <v>-27445</v>
      </c>
      <c r="BH129" cm="1">
        <f t="array" ref="BH129">INDEX(GMWSCEN!$A$2:$HJ$150,MATCH(1,(GMWSCEN!$HI$2:$HI$150=BH$3)*(GMWSCEN!$HJ$2:$HJ$150=BH$1),0),$B129-1973)</f>
        <v>164687</v>
      </c>
      <c r="BI129" cm="1">
        <f t="array" ref="BI129">INDEX(GMWSCEN!$A$2:$HJ$150,MATCH(1,(GMWSCEN!$HI$2:$HI$150=BI$3)*(GMWSCEN!$HJ$2:$HJ$150=BI$1),0),$B129-1973)</f>
        <v>9226</v>
      </c>
      <c r="BJ129" cm="1">
        <f t="array" ref="BJ129">INDEX(GMWSCEN!$A$2:$HJ$150,MATCH(1,(GMWSCEN!$HI$2:$HI$150=BJ$3)*(GMWSCEN!$HJ$2:$HJ$150=BJ$1),0),$B129-1973)</f>
        <v>10466</v>
      </c>
      <c r="BK129" cm="1">
        <f t="array" ref="BK129">INDEX(GMWSCEN!$A$2:$HJ$150,MATCH(1,(GMWSCEN!$HI$2:$HI$150=BK$3)*(GMWSCEN!$HJ$2:$HJ$150=BK$1),0),$B129-1973)</f>
        <v>147708</v>
      </c>
      <c r="BL129" cm="1">
        <f t="array" ref="BL129">INDEX(GMWSCEN!$A$2:$HJ$150,MATCH(1,(GMWSCEN!$HI$2:$HI$150=BL$3)*(GMWSCEN!$HJ$2:$HJ$150=BL$1),0),$B129-1973)</f>
        <v>1106900</v>
      </c>
      <c r="BM129" cm="1">
        <f t="array" ref="BM129">INDEX(GMWSCEN!$A$2:$HJ$150,MATCH(1,(GMWSCEN!$HI$2:$HI$150=BM$3)*(GMWSCEN!$HJ$2:$HJ$150=BM$1),0),$B129-1973)</f>
        <v>404199</v>
      </c>
      <c r="BN129" cm="1">
        <f t="array" ref="BN129">INDEX(GMWSCEN!$A$2:$HJ$150,MATCH(1,(GMWSCEN!$HI$2:$HI$150=BN$3)*(GMWSCEN!$HJ$2:$HJ$150=BN$1),0),$B129-1973)</f>
        <v>488989.2</v>
      </c>
      <c r="BO129" cm="1">
        <f t="array" ref="BO129">INDEX(GMWSCEN!$A$2:$HJ$150,MATCH(1,(GMWSCEN!$HI$2:$HI$150=BO$3)*(GMWSCEN!$HJ$2:$HJ$150=BO$1),0),$B129-1973)</f>
        <v>85.599289999999996</v>
      </c>
      <c r="BP129" cm="1">
        <f t="array" ref="BP129">INDEX(GMWSCEN!$A$2:$HJ$150,MATCH(1,(GMWSCEN!$HI$2:$HI$150=BP$3)*(GMWSCEN!$HJ$2:$HJ$150=BP$1),0),$B129-1973)</f>
        <v>89.633330000000001</v>
      </c>
      <c r="BQ129" cm="1">
        <f t="array" ref="BQ129">INDEX(GMWSCEN!$A$2:$HJ$150,MATCH(1,(GMWSCEN!$HI$2:$HI$150=BQ$3)*(GMWSCEN!$HJ$2:$HJ$150=BQ$1),0),$B129-1973)</f>
        <v>0.5</v>
      </c>
      <c r="BR129" cm="1">
        <f t="array" ref="BR129">INDEX(GMWSCEN!$A$2:$HJ$150,MATCH(1,(GMWSCEN!$HI$2:$HI$150=BR$3)*(GMWSCEN!$HJ$2:$HJ$150=BR$1),0),$B129-1973)</f>
        <v>41808</v>
      </c>
      <c r="BS129" cm="1">
        <f t="array" ref="BS129">INDEX(GMWSCEN!$A$2:$HJ$150,MATCH(1,(GMWSCEN!$HI$2:$HI$150=BS$3)*(GMWSCEN!$HJ$2:$HJ$150=BS$1),0),$B129-1973)</f>
        <v>89.8</v>
      </c>
      <c r="BT129" cm="1">
        <f t="array" ref="BT129">INDEX(GMWSCEN!$A$2:$HJ$150,MATCH(1,(GMWSCEN!$HI$2:$HI$150=BT$3)*(GMWSCEN!$HJ$2:$HJ$150=BT$1),0),$B129-1973)</f>
        <v>26703</v>
      </c>
      <c r="BU129" cm="1">
        <f t="array" ref="BU129">INDEX(GMWSCEN!$A$2:$HJ$150,MATCH(1,(GMWSCEN!$HI$2:$HI$150=BU$3)*(GMWSCEN!$HJ$2:$HJ$150=BU$1),0),$B129-1973)</f>
        <v>7.8</v>
      </c>
      <c r="BV129" cm="1">
        <f t="array" ref="BV129">INDEX(GMWSCEN!$A$2:$HJ$150,MATCH(1,(GMWSCEN!$HI$2:$HI$150=BV$3)*(GMWSCEN!$HJ$2:$HJ$150=BV$1),0),$B129-1973)</f>
        <v>-3.4939770000000001</v>
      </c>
      <c r="BY129">
        <f t="shared" si="77"/>
        <v>2010</v>
      </c>
    </row>
    <row r="130" spans="1:78">
      <c r="B130">
        <f t="shared" si="75"/>
        <v>2103</v>
      </c>
      <c r="C130" cm="1">
        <f t="array" ref="C130">INDEX(GMWSCEN!$A$2:$HJ$150,MATCH(1,(GMWSCEN!$HI$2:$HI$150=C$3)*(GMWSCEN!$HJ$2:$HJ$150=C$1),0),$B130-1973)</f>
        <v>472612</v>
      </c>
      <c r="D130" cm="1">
        <f t="array" ref="D130">INDEX(GMWSCEN!$A$2:$HJ$150,MATCH(1,(GMWSCEN!$HI$2:$HI$150=D$3)*(GMWSCEN!$HJ$2:$HJ$150=D$1),0),$B130-1973)</f>
        <v>46230</v>
      </c>
      <c r="E130" cm="1">
        <f t="array" ref="E130">INDEX(GMWSCEN!$A$2:$HJ$150,MATCH(1,(GMWSCEN!$HI$2:$HI$150=E$3)*(GMWSCEN!$HJ$2:$HJ$150=E$1),0),$B130-1973)</f>
        <v>-37187</v>
      </c>
      <c r="F130" cm="1">
        <f t="array" ref="F130">INDEX(GMWSCEN!$A$2:$HJ$150,MATCH(1,(GMWSCEN!$HI$2:$HI$150=F$3)*(GMWSCEN!$HJ$2:$HJ$150=F$1),0),$B130-1973)</f>
        <v>167607</v>
      </c>
      <c r="G130" cm="1">
        <f t="array" ref="G130">INDEX(GMWSCEN!$A$2:$HJ$150,MATCH(1,(GMWSCEN!$HI$2:$HI$150=G$3)*(GMWSCEN!$HJ$2:$HJ$150=G$1),0),$B130-1973)</f>
        <v>9043</v>
      </c>
      <c r="H130" cm="1">
        <f t="array" ref="H130">INDEX(GMWSCEN!$A$2:$HJ$150,MATCH(1,(GMWSCEN!$HI$2:$HI$150=H$3)*(GMWSCEN!$HJ$2:$HJ$150=H$1),0),$B130-1973)</f>
        <v>10463</v>
      </c>
      <c r="I130" cm="1">
        <f t="array" ref="I130">INDEX(GMWSCEN!$A$2:$HJ$150,MATCH(1,(GMWSCEN!$HI$2:$HI$150=I$3)*(GMWSCEN!$HJ$2:$HJ$150=I$1),0),$B130-1973)</f>
        <v>140883</v>
      </c>
      <c r="J130" cm="1">
        <f t="array" ref="J130">INDEX(GMWSCEN!$A$2:$HJ$150,MATCH(1,(GMWSCEN!$HI$2:$HI$150=J$3)*(GMWSCEN!$HJ$2:$HJ$150=J$1),0),$B130-1973)</f>
        <v>1152500</v>
      </c>
      <c r="K130" cm="1">
        <f t="array" ref="K130">INDEX(GMWSCEN!$A$2:$HJ$150,MATCH(1,(GMWSCEN!$HI$2:$HI$150=K$3)*(GMWSCEN!$HJ$2:$HJ$150=K$1),0),$B130-1973)</f>
        <v>406930</v>
      </c>
      <c r="L130" cm="1">
        <f t="array" ref="L130">INDEX(GMWSCEN!$A$2:$HJ$150,MATCH(1,(GMWSCEN!$HI$2:$HI$150=L$3)*(GMWSCEN!$HJ$2:$HJ$150=L$1),0),$B130-1973)</f>
        <v>491360.7</v>
      </c>
      <c r="M130" cm="1">
        <f t="array" ref="M130">INDEX(GMWSCEN!$A$2:$HJ$150,MATCH(1,(GMWSCEN!$HI$2:$HI$150=M$3)*(GMWSCEN!$HJ$2:$HJ$150=M$1),0),$B130-1973)</f>
        <v>86.102339999999998</v>
      </c>
      <c r="N130" cm="1">
        <f t="array" ref="N130">INDEX(GMWSCEN!$A$2:$HJ$150,MATCH(1,(GMWSCEN!$HI$2:$HI$150=N$3)*(GMWSCEN!$HJ$2:$HJ$150=N$1),0),$B130-1973)</f>
        <v>90.5</v>
      </c>
      <c r="O130" cm="1">
        <f t="array" ref="O130">INDEX(GMWSCEN!$A$2:$HJ$150,MATCH(1,(GMWSCEN!$HI$2:$HI$150=O$3)*(GMWSCEN!$HJ$2:$HJ$150=O$1),0),$B130-1973)</f>
        <v>0.5</v>
      </c>
      <c r="P130" cm="1">
        <f t="array" ref="P130">INDEX(GMWSCEN!$A$2:$HJ$150,MATCH(1,(GMWSCEN!$HI$2:$HI$150=P$3)*(GMWSCEN!$HJ$2:$HJ$150=P$1),0),$B130-1973)</f>
        <v>41865</v>
      </c>
      <c r="Q130" cm="1">
        <f t="array" ref="Q130">INDEX(GMWSCEN!$A$2:$HJ$150,MATCH(1,(GMWSCEN!$HI$2:$HI$150=Q$3)*(GMWSCEN!$HJ$2:$HJ$150=Q$1),0),$B130-1973)</f>
        <v>89.3</v>
      </c>
      <c r="R130" cm="1">
        <f t="array" ref="R130">INDEX(GMWSCEN!$A$2:$HJ$150,MATCH(1,(GMWSCEN!$HI$2:$HI$150=R$3)*(GMWSCEN!$HJ$2:$HJ$150=R$1),0),$B130-1973)</f>
        <v>26309</v>
      </c>
      <c r="S130" cm="1">
        <f t="array" ref="S130">INDEX(GMWSCEN!$A$2:$HJ$150,MATCH(1,(GMWSCEN!$HI$2:$HI$150=S$3)*(GMWSCEN!$HJ$2:$HJ$150=S$1),0),$B130-1973)</f>
        <v>7.9</v>
      </c>
      <c r="T130" cm="1">
        <f t="array" ref="T130">INDEX(GMWSCEN!$A$2:$HJ$150,MATCH(1,(GMWSCEN!$HI$2:$HI$150=T$3)*(GMWSCEN!$HJ$2:$HJ$150=T$1),0),$B130-1973)</f>
        <v>-3.8903240000000001</v>
      </c>
      <c r="U130" cm="1">
        <f t="array" ref="U130">INDEX(GMWSCEN!$A$2:$HJ$150,MATCH(1,(GMWSCEN!$HI$2:$HI$150=U$3)*(GMWSCEN!$HJ$2:$HJ$150=U$1),0),$B130-1973)</f>
        <v>472612</v>
      </c>
      <c r="V130" cm="1">
        <f t="array" ref="V130">INDEX(GMWSCEN!$A$2:$HJ$150,MATCH(1,(GMWSCEN!$HI$2:$HI$150=V$3)*(GMWSCEN!$HJ$2:$HJ$150=V$1),0),$B130-1973)</f>
        <v>46230</v>
      </c>
      <c r="W130" cm="1">
        <f t="array" ref="W130">INDEX(GMWSCEN!$A$2:$HJ$150,MATCH(1,(GMWSCEN!$HI$2:$HI$150=W$3)*(GMWSCEN!$HJ$2:$HJ$150=W$1),0),$B130-1973)</f>
        <v>-37187</v>
      </c>
      <c r="X130" cm="1">
        <f t="array" ref="X130">INDEX(GMWSCEN!$A$2:$HJ$150,MATCH(1,(GMWSCEN!$HI$2:$HI$150=X$3)*(GMWSCEN!$HJ$2:$HJ$150=X$1),0),$B130-1973)</f>
        <v>167607</v>
      </c>
      <c r="Y130" cm="1">
        <f t="array" ref="Y130">INDEX(GMWSCEN!$A$2:$HJ$150,MATCH(1,(GMWSCEN!$HI$2:$HI$150=Y$3)*(GMWSCEN!$HJ$2:$HJ$150=Y$1),0),$B130-1973)</f>
        <v>9043</v>
      </c>
      <c r="Z130" cm="1">
        <f t="array" ref="Z130">INDEX(GMWSCEN!$A$2:$HJ$150,MATCH(1,(GMWSCEN!$HI$2:$HI$150=Z$3)*(GMWSCEN!$HJ$2:$HJ$150=Z$1),0),$B130-1973)</f>
        <v>10463</v>
      </c>
      <c r="AA130" cm="1">
        <f t="array" ref="AA130">INDEX(GMWSCEN!$A$2:$HJ$150,MATCH(1,(GMWSCEN!$HI$2:$HI$150=AA$3)*(GMWSCEN!$HJ$2:$HJ$150=AA$1),0),$B130-1973)</f>
        <v>140883</v>
      </c>
      <c r="AB130" cm="1">
        <f t="array" ref="AB130">INDEX(GMWSCEN!$A$2:$HJ$150,MATCH(1,(GMWSCEN!$HI$2:$HI$150=AB$3)*(GMWSCEN!$HJ$2:$HJ$150=AB$1),0),$B130-1973)</f>
        <v>1152500</v>
      </c>
      <c r="AC130" cm="1">
        <f t="array" ref="AC130">INDEX(GMWSCEN!$A$2:$HJ$150,MATCH(1,(GMWSCEN!$HI$2:$HI$150=AC$3)*(GMWSCEN!$HJ$2:$HJ$150=AC$1),0),$B130-1973)</f>
        <v>406930</v>
      </c>
      <c r="AD130" cm="1">
        <f t="array" ref="AD130">INDEX(GMWSCEN!$A$2:$HJ$150,MATCH(1,(GMWSCEN!$HI$2:$HI$150=AD$3)*(GMWSCEN!$HJ$2:$HJ$150=AD$1),0),$B130-1973)</f>
        <v>491360.7</v>
      </c>
      <c r="AE130" cm="1">
        <f t="array" ref="AE130">INDEX(GMWSCEN!$A$2:$HJ$150,MATCH(1,(GMWSCEN!$HI$2:$HI$150=AE$3)*(GMWSCEN!$HJ$2:$HJ$150=AE$1),0),$B130-1973)</f>
        <v>86.102339999999998</v>
      </c>
      <c r="AF130" cm="1">
        <f t="array" ref="AF130">INDEX(GMWSCEN!$A$2:$HJ$150,MATCH(1,(GMWSCEN!$HI$2:$HI$150=AF$3)*(GMWSCEN!$HJ$2:$HJ$150=AF$1),0),$B130-1973)</f>
        <v>90.5</v>
      </c>
      <c r="AG130" cm="1">
        <f t="array" ref="AG130">INDEX(GMWSCEN!$A$2:$HJ$150,MATCH(1,(GMWSCEN!$HI$2:$HI$150=AG$3)*(GMWSCEN!$HJ$2:$HJ$150=AG$1),0),$B130-1973)</f>
        <v>0.5</v>
      </c>
      <c r="AH130" cm="1">
        <f t="array" ref="AH130">INDEX(GMWSCEN!$A$2:$HJ$150,MATCH(1,(GMWSCEN!$HI$2:$HI$150=AH$3)*(GMWSCEN!$HJ$2:$HJ$150=AH$1),0),$B130-1973)</f>
        <v>41865</v>
      </c>
      <c r="AI130" cm="1">
        <f t="array" ref="AI130">INDEX(GMWSCEN!$A$2:$HJ$150,MATCH(1,(GMWSCEN!$HI$2:$HI$150=AI$3)*(GMWSCEN!$HJ$2:$HJ$150=AI$1),0),$B130-1973)</f>
        <v>89.3</v>
      </c>
      <c r="AJ130" cm="1">
        <f t="array" ref="AJ130">INDEX(GMWSCEN!$A$2:$HJ$150,MATCH(1,(GMWSCEN!$HI$2:$HI$150=AJ$3)*(GMWSCEN!$HJ$2:$HJ$150=AJ$1),0),$B130-1973)</f>
        <v>26309</v>
      </c>
      <c r="AK130" cm="1">
        <f t="array" ref="AK130">INDEX(GMWSCEN!$A$2:$HJ$150,MATCH(1,(GMWSCEN!$HI$2:$HI$150=AK$3)*(GMWSCEN!$HJ$2:$HJ$150=AK$1),0),$B130-1973)</f>
        <v>7.9</v>
      </c>
      <c r="AL130" cm="1">
        <f t="array" ref="AL130">INDEX(GMWSCEN!$A$2:$HJ$150,MATCH(1,(GMWSCEN!$HI$2:$HI$150=AL$3)*(GMWSCEN!$HJ$2:$HJ$150=AL$1),0),$B130-1973)</f>
        <v>-3.8903240000000001</v>
      </c>
      <c r="AM130" cm="1">
        <f t="array" ref="AM130">INDEX(GMWSCEN!$A$2:$HJ$150,MATCH(1,(GMWSCEN!$HI$2:$HI$150=AM$3)*(GMWSCEN!$HJ$2:$HJ$150=AM$1),0),$B130-1973)</f>
        <v>472612</v>
      </c>
      <c r="AN130" cm="1">
        <f t="array" ref="AN130">INDEX(GMWSCEN!$A$2:$HJ$150,MATCH(1,(GMWSCEN!$HI$2:$HI$150=AN$3)*(GMWSCEN!$HJ$2:$HJ$150=AN$1),0),$B130-1973)</f>
        <v>46230</v>
      </c>
      <c r="AO130" cm="1">
        <f t="array" ref="AO130">INDEX(GMWSCEN!$A$2:$HJ$150,MATCH(1,(GMWSCEN!$HI$2:$HI$150=AO$3)*(GMWSCEN!$HJ$2:$HJ$150=AO$1),0),$B130-1973)</f>
        <v>-37187</v>
      </c>
      <c r="AP130" cm="1">
        <f t="array" ref="AP130">INDEX(GMWSCEN!$A$2:$HJ$150,MATCH(1,(GMWSCEN!$HI$2:$HI$150=AP$3)*(GMWSCEN!$HJ$2:$HJ$150=AP$1),0),$B130-1973)</f>
        <v>167607</v>
      </c>
      <c r="AQ130" cm="1">
        <f t="array" ref="AQ130">INDEX(GMWSCEN!$A$2:$HJ$150,MATCH(1,(GMWSCEN!$HI$2:$HI$150=AQ$3)*(GMWSCEN!$HJ$2:$HJ$150=AQ$1),0),$B130-1973)</f>
        <v>9043</v>
      </c>
      <c r="AR130" cm="1">
        <f t="array" ref="AR130">INDEX(GMWSCEN!$A$2:$HJ$150,MATCH(1,(GMWSCEN!$HI$2:$HI$150=AR$3)*(GMWSCEN!$HJ$2:$HJ$150=AR$1),0),$B130-1973)</f>
        <v>10463</v>
      </c>
      <c r="AS130" cm="1">
        <f t="array" ref="AS130">INDEX(GMWSCEN!$A$2:$HJ$150,MATCH(1,(GMWSCEN!$HI$2:$HI$150=AS$3)*(GMWSCEN!$HJ$2:$HJ$150=AS$1),0),$B130-1973)</f>
        <v>140883</v>
      </c>
      <c r="AT130" cm="1">
        <f t="array" ref="AT130">INDEX(GMWSCEN!$A$2:$HJ$150,MATCH(1,(GMWSCEN!$HI$2:$HI$150=AT$3)*(GMWSCEN!$HJ$2:$HJ$150=AT$1),0),$B130-1973)</f>
        <v>1152500</v>
      </c>
      <c r="AU130" cm="1">
        <f t="array" ref="AU130">INDEX(GMWSCEN!$A$2:$HJ$150,MATCH(1,(GMWSCEN!$HI$2:$HI$150=AU$3)*(GMWSCEN!$HJ$2:$HJ$150=AU$1),0),$B130-1973)</f>
        <v>406930</v>
      </c>
      <c r="AV130" cm="1">
        <f t="array" ref="AV130">INDEX(GMWSCEN!$A$2:$HJ$150,MATCH(1,(GMWSCEN!$HI$2:$HI$150=AV$3)*(GMWSCEN!$HJ$2:$HJ$150=AV$1),0),$B130-1973)</f>
        <v>491360.7</v>
      </c>
      <c r="AW130" cm="1">
        <f t="array" ref="AW130">INDEX(GMWSCEN!$A$2:$HJ$150,MATCH(1,(GMWSCEN!$HI$2:$HI$150=AW$3)*(GMWSCEN!$HJ$2:$HJ$150=AW$1),0),$B130-1973)</f>
        <v>86.102339999999998</v>
      </c>
      <c r="AX130" cm="1">
        <f t="array" ref="AX130">INDEX(GMWSCEN!$A$2:$HJ$150,MATCH(1,(GMWSCEN!$HI$2:$HI$150=AX$3)*(GMWSCEN!$HJ$2:$HJ$150=AX$1),0),$B130-1973)</f>
        <v>90.5</v>
      </c>
      <c r="AY130" cm="1">
        <f t="array" ref="AY130">INDEX(GMWSCEN!$A$2:$HJ$150,MATCH(1,(GMWSCEN!$HI$2:$HI$150=AY$3)*(GMWSCEN!$HJ$2:$HJ$150=AY$1),0),$B130-1973)</f>
        <v>0.5</v>
      </c>
      <c r="AZ130" cm="1">
        <f t="array" ref="AZ130">INDEX(GMWSCEN!$A$2:$HJ$150,MATCH(1,(GMWSCEN!$HI$2:$HI$150=AZ$3)*(GMWSCEN!$HJ$2:$HJ$150=AZ$1),0),$B130-1973)</f>
        <v>41865</v>
      </c>
      <c r="BA130" cm="1">
        <f t="array" ref="BA130">INDEX(GMWSCEN!$A$2:$HJ$150,MATCH(1,(GMWSCEN!$HI$2:$HI$150=BA$3)*(GMWSCEN!$HJ$2:$HJ$150=BA$1),0),$B130-1973)</f>
        <v>89.3</v>
      </c>
      <c r="BB130" cm="1">
        <f t="array" ref="BB130">INDEX(GMWSCEN!$A$2:$HJ$150,MATCH(1,(GMWSCEN!$HI$2:$HI$150=BB$3)*(GMWSCEN!$HJ$2:$HJ$150=BB$1),0),$B130-1973)</f>
        <v>26309</v>
      </c>
      <c r="BC130" cm="1">
        <f t="array" ref="BC130">INDEX(GMWSCEN!$A$2:$HJ$150,MATCH(1,(GMWSCEN!$HI$2:$HI$150=BC$3)*(GMWSCEN!$HJ$2:$HJ$150=BC$1),0),$B130-1973)</f>
        <v>7.9</v>
      </c>
      <c r="BD130" cm="1">
        <f t="array" ref="BD130">INDEX(GMWSCEN!$A$2:$HJ$150,MATCH(1,(GMWSCEN!$HI$2:$HI$150=BD$3)*(GMWSCEN!$HJ$2:$HJ$150=BD$1),0),$B130-1973)</f>
        <v>-3.8903240000000001</v>
      </c>
      <c r="BE130" cm="1">
        <f t="array" ref="BE130">INDEX(GMWSCEN!$A$2:$HJ$150,MATCH(1,(GMWSCEN!$HI$2:$HI$150=BE$3)*(GMWSCEN!$HJ$2:$HJ$150=BE$1),0),$B130-1973)</f>
        <v>472612</v>
      </c>
      <c r="BF130" cm="1">
        <f t="array" ref="BF130">INDEX(GMWSCEN!$A$2:$HJ$150,MATCH(1,(GMWSCEN!$HI$2:$HI$150=BF$3)*(GMWSCEN!$HJ$2:$HJ$150=BF$1),0),$B130-1973)</f>
        <v>46230</v>
      </c>
      <c r="BG130" cm="1">
        <f t="array" ref="BG130">INDEX(GMWSCEN!$A$2:$HJ$150,MATCH(1,(GMWSCEN!$HI$2:$HI$150=BG$3)*(GMWSCEN!$HJ$2:$HJ$150=BG$1),0),$B130-1973)</f>
        <v>-37187</v>
      </c>
      <c r="BH130" cm="1">
        <f t="array" ref="BH130">INDEX(GMWSCEN!$A$2:$HJ$150,MATCH(1,(GMWSCEN!$HI$2:$HI$150=BH$3)*(GMWSCEN!$HJ$2:$HJ$150=BH$1),0),$B130-1973)</f>
        <v>167607</v>
      </c>
      <c r="BI130" cm="1">
        <f t="array" ref="BI130">INDEX(GMWSCEN!$A$2:$HJ$150,MATCH(1,(GMWSCEN!$HI$2:$HI$150=BI$3)*(GMWSCEN!$HJ$2:$HJ$150=BI$1),0),$B130-1973)</f>
        <v>9043</v>
      </c>
      <c r="BJ130" cm="1">
        <f t="array" ref="BJ130">INDEX(GMWSCEN!$A$2:$HJ$150,MATCH(1,(GMWSCEN!$HI$2:$HI$150=BJ$3)*(GMWSCEN!$HJ$2:$HJ$150=BJ$1),0),$B130-1973)</f>
        <v>10463</v>
      </c>
      <c r="BK130" cm="1">
        <f t="array" ref="BK130">INDEX(GMWSCEN!$A$2:$HJ$150,MATCH(1,(GMWSCEN!$HI$2:$HI$150=BK$3)*(GMWSCEN!$HJ$2:$HJ$150=BK$1),0),$B130-1973)</f>
        <v>140883</v>
      </c>
      <c r="BL130" cm="1">
        <f t="array" ref="BL130">INDEX(GMWSCEN!$A$2:$HJ$150,MATCH(1,(GMWSCEN!$HI$2:$HI$150=BL$3)*(GMWSCEN!$HJ$2:$HJ$150=BL$1),0),$B130-1973)</f>
        <v>1152500</v>
      </c>
      <c r="BM130" cm="1">
        <f t="array" ref="BM130">INDEX(GMWSCEN!$A$2:$HJ$150,MATCH(1,(GMWSCEN!$HI$2:$HI$150=BM$3)*(GMWSCEN!$HJ$2:$HJ$150=BM$1),0),$B130-1973)</f>
        <v>406930</v>
      </c>
      <c r="BN130" cm="1">
        <f t="array" ref="BN130">INDEX(GMWSCEN!$A$2:$HJ$150,MATCH(1,(GMWSCEN!$HI$2:$HI$150=BN$3)*(GMWSCEN!$HJ$2:$HJ$150=BN$1),0),$B130-1973)</f>
        <v>491360.7</v>
      </c>
      <c r="BO130" cm="1">
        <f t="array" ref="BO130">INDEX(GMWSCEN!$A$2:$HJ$150,MATCH(1,(GMWSCEN!$HI$2:$HI$150=BO$3)*(GMWSCEN!$HJ$2:$HJ$150=BO$1),0),$B130-1973)</f>
        <v>86.102339999999998</v>
      </c>
      <c r="BP130" cm="1">
        <f t="array" ref="BP130">INDEX(GMWSCEN!$A$2:$HJ$150,MATCH(1,(GMWSCEN!$HI$2:$HI$150=BP$3)*(GMWSCEN!$HJ$2:$HJ$150=BP$1),0),$B130-1973)</f>
        <v>90.5</v>
      </c>
      <c r="BQ130" cm="1">
        <f t="array" ref="BQ130">INDEX(GMWSCEN!$A$2:$HJ$150,MATCH(1,(GMWSCEN!$HI$2:$HI$150=BQ$3)*(GMWSCEN!$HJ$2:$HJ$150=BQ$1),0),$B130-1973)</f>
        <v>0.5</v>
      </c>
      <c r="BR130" cm="1">
        <f t="array" ref="BR130">INDEX(GMWSCEN!$A$2:$HJ$150,MATCH(1,(GMWSCEN!$HI$2:$HI$150=BR$3)*(GMWSCEN!$HJ$2:$HJ$150=BR$1),0),$B130-1973)</f>
        <v>41865</v>
      </c>
      <c r="BS130" cm="1">
        <f t="array" ref="BS130">INDEX(GMWSCEN!$A$2:$HJ$150,MATCH(1,(GMWSCEN!$HI$2:$HI$150=BS$3)*(GMWSCEN!$HJ$2:$HJ$150=BS$1),0),$B130-1973)</f>
        <v>89.3</v>
      </c>
      <c r="BT130" cm="1">
        <f t="array" ref="BT130">INDEX(GMWSCEN!$A$2:$HJ$150,MATCH(1,(GMWSCEN!$HI$2:$HI$150=BT$3)*(GMWSCEN!$HJ$2:$HJ$150=BT$1),0),$B130-1973)</f>
        <v>26309</v>
      </c>
      <c r="BU130" cm="1">
        <f t="array" ref="BU130">INDEX(GMWSCEN!$A$2:$HJ$150,MATCH(1,(GMWSCEN!$HI$2:$HI$150=BU$3)*(GMWSCEN!$HJ$2:$HJ$150=BU$1),0),$B130-1973)</f>
        <v>7.9</v>
      </c>
      <c r="BV130" cm="1">
        <f t="array" ref="BV130">INDEX(GMWSCEN!$A$2:$HJ$150,MATCH(1,(GMWSCEN!$HI$2:$HI$150=BV$3)*(GMWSCEN!$HJ$2:$HJ$150=BV$1),0),$B130-1973)</f>
        <v>-3.8903240000000001</v>
      </c>
      <c r="BY130">
        <f t="shared" si="77"/>
        <v>2010</v>
      </c>
    </row>
    <row r="131" spans="1:78">
      <c r="A131">
        <v>2011</v>
      </c>
      <c r="B131">
        <f t="shared" si="75"/>
        <v>2104</v>
      </c>
      <c r="C131" cm="1">
        <f t="array" ref="C131">INDEX(GMWSCEN!$A$2:$HJ$150,MATCH(1,(GMWSCEN!$HI$2:$HI$150=C$3)*(GMWSCEN!$HJ$2:$HJ$150=C$1),0),$B131-1973)</f>
        <v>473819</v>
      </c>
      <c r="D131" cm="1">
        <f t="array" ref="D131">INDEX(GMWSCEN!$A$2:$HJ$150,MATCH(1,(GMWSCEN!$HI$2:$HI$150=D$3)*(GMWSCEN!$HJ$2:$HJ$150=D$1),0),$B131-1973)</f>
        <v>24531</v>
      </c>
      <c r="E131" cm="1">
        <f t="array" ref="E131">INDEX(GMWSCEN!$A$2:$HJ$150,MATCH(1,(GMWSCEN!$HI$2:$HI$150=E$3)*(GMWSCEN!$HJ$2:$HJ$150=E$1),0),$B131-1973)</f>
        <v>-8688</v>
      </c>
      <c r="F131" cm="1">
        <f t="array" ref="F131">INDEX(GMWSCEN!$A$2:$HJ$150,MATCH(1,(GMWSCEN!$HI$2:$HI$150=F$3)*(GMWSCEN!$HJ$2:$HJ$150=F$1),0),$B131-1973)</f>
        <v>167856</v>
      </c>
      <c r="G131" cm="1">
        <f t="array" ref="G131">INDEX(GMWSCEN!$A$2:$HJ$150,MATCH(1,(GMWSCEN!$HI$2:$HI$150=G$3)*(GMWSCEN!$HJ$2:$HJ$150=G$1),0),$B131-1973)</f>
        <v>15843</v>
      </c>
      <c r="H131" cm="1">
        <f t="array" ref="H131">INDEX(GMWSCEN!$A$2:$HJ$150,MATCH(1,(GMWSCEN!$HI$2:$HI$150=H$3)*(GMWSCEN!$HJ$2:$HJ$150=H$1),0),$B131-1973)</f>
        <v>10757</v>
      </c>
      <c r="I131" cm="1">
        <f t="array" ref="I131">INDEX(GMWSCEN!$A$2:$HJ$150,MATCH(1,(GMWSCEN!$HI$2:$HI$150=I$3)*(GMWSCEN!$HJ$2:$HJ$150=I$1),0),$B131-1973)</f>
        <v>169925</v>
      </c>
      <c r="J131" cm="1">
        <f t="array" ref="J131">INDEX(GMWSCEN!$A$2:$HJ$150,MATCH(1,(GMWSCEN!$HI$2:$HI$150=J$3)*(GMWSCEN!$HJ$2:$HJ$150=J$1),0),$B131-1973)</f>
        <v>1168700</v>
      </c>
      <c r="K131" cm="1">
        <f t="array" ref="K131">INDEX(GMWSCEN!$A$2:$HJ$150,MATCH(1,(GMWSCEN!$HI$2:$HI$150=K$3)*(GMWSCEN!$HJ$2:$HJ$150=K$1),0),$B131-1973)</f>
        <v>414732</v>
      </c>
      <c r="L131" cm="1">
        <f t="array" ref="L131">INDEX(GMWSCEN!$A$2:$HJ$150,MATCH(1,(GMWSCEN!$HI$2:$HI$150=L$3)*(GMWSCEN!$HJ$2:$HJ$150=L$1),0),$B131-1973)</f>
        <v>491965.9</v>
      </c>
      <c r="M131" cm="1">
        <f t="array" ref="M131">INDEX(GMWSCEN!$A$2:$HJ$150,MATCH(1,(GMWSCEN!$HI$2:$HI$150=M$3)*(GMWSCEN!$HJ$2:$HJ$150=M$1),0),$B131-1973)</f>
        <v>87.529619999999994</v>
      </c>
      <c r="N131" cm="1">
        <f t="array" ref="N131">INDEX(GMWSCEN!$A$2:$HJ$150,MATCH(1,(GMWSCEN!$HI$2:$HI$150=N$3)*(GMWSCEN!$HJ$2:$HJ$150=N$1),0),$B131-1973)</f>
        <v>91.833340000000007</v>
      </c>
      <c r="O131" cm="1">
        <f t="array" ref="O131">INDEX(GMWSCEN!$A$2:$HJ$150,MATCH(1,(GMWSCEN!$HI$2:$HI$150=O$3)*(GMWSCEN!$HJ$2:$HJ$150=O$1),0),$B131-1973)</f>
        <v>0.5</v>
      </c>
      <c r="P131" cm="1">
        <f t="array" ref="P131">INDEX(GMWSCEN!$A$2:$HJ$150,MATCH(1,(GMWSCEN!$HI$2:$HI$150=P$3)*(GMWSCEN!$HJ$2:$HJ$150=P$1),0),$B131-1973)</f>
        <v>41285</v>
      </c>
      <c r="Q131" cm="1">
        <f t="array" ref="Q131">INDEX(GMWSCEN!$A$2:$HJ$150,MATCH(1,(GMWSCEN!$HI$2:$HI$150=Q$3)*(GMWSCEN!$HJ$2:$HJ$150=Q$1),0),$B131-1973)</f>
        <v>87.3</v>
      </c>
      <c r="R131" cm="1">
        <f t="array" ref="R131">INDEX(GMWSCEN!$A$2:$HJ$150,MATCH(1,(GMWSCEN!$HI$2:$HI$150=R$3)*(GMWSCEN!$HJ$2:$HJ$150=R$1),0),$B131-1973)</f>
        <v>26959</v>
      </c>
      <c r="S131" cm="1">
        <f t="array" ref="S131">INDEX(GMWSCEN!$A$2:$HJ$150,MATCH(1,(GMWSCEN!$HI$2:$HI$150=S$3)*(GMWSCEN!$HJ$2:$HJ$150=S$1),0),$B131-1973)</f>
        <v>7.8</v>
      </c>
      <c r="T131" cm="1">
        <f t="array" ref="T131">INDEX(GMWSCEN!$A$2:$HJ$150,MATCH(1,(GMWSCEN!$HI$2:$HI$150=T$3)*(GMWSCEN!$HJ$2:$HJ$150=T$1),0),$B131-1973)</f>
        <v>-3.7584300000000002</v>
      </c>
      <c r="U131" cm="1">
        <f t="array" ref="U131">INDEX(GMWSCEN!$A$2:$HJ$150,MATCH(1,(GMWSCEN!$HI$2:$HI$150=U$3)*(GMWSCEN!$HJ$2:$HJ$150=U$1),0),$B131-1973)</f>
        <v>473819</v>
      </c>
      <c r="V131" cm="1">
        <f t="array" ref="V131">INDEX(GMWSCEN!$A$2:$HJ$150,MATCH(1,(GMWSCEN!$HI$2:$HI$150=V$3)*(GMWSCEN!$HJ$2:$HJ$150=V$1),0),$B131-1973)</f>
        <v>24531</v>
      </c>
      <c r="W131" cm="1">
        <f t="array" ref="W131">INDEX(GMWSCEN!$A$2:$HJ$150,MATCH(1,(GMWSCEN!$HI$2:$HI$150=W$3)*(GMWSCEN!$HJ$2:$HJ$150=W$1),0),$B131-1973)</f>
        <v>-8688</v>
      </c>
      <c r="X131" cm="1">
        <f t="array" ref="X131">INDEX(GMWSCEN!$A$2:$HJ$150,MATCH(1,(GMWSCEN!$HI$2:$HI$150=X$3)*(GMWSCEN!$HJ$2:$HJ$150=X$1),0),$B131-1973)</f>
        <v>167856</v>
      </c>
      <c r="Y131" cm="1">
        <f t="array" ref="Y131">INDEX(GMWSCEN!$A$2:$HJ$150,MATCH(1,(GMWSCEN!$HI$2:$HI$150=Y$3)*(GMWSCEN!$HJ$2:$HJ$150=Y$1),0),$B131-1973)</f>
        <v>15843</v>
      </c>
      <c r="Z131" cm="1">
        <f t="array" ref="Z131">INDEX(GMWSCEN!$A$2:$HJ$150,MATCH(1,(GMWSCEN!$HI$2:$HI$150=Z$3)*(GMWSCEN!$HJ$2:$HJ$150=Z$1),0),$B131-1973)</f>
        <v>10757</v>
      </c>
      <c r="AA131" cm="1">
        <f t="array" ref="AA131">INDEX(GMWSCEN!$A$2:$HJ$150,MATCH(1,(GMWSCEN!$HI$2:$HI$150=AA$3)*(GMWSCEN!$HJ$2:$HJ$150=AA$1),0),$B131-1973)</f>
        <v>169925</v>
      </c>
      <c r="AB131" cm="1">
        <f t="array" ref="AB131">INDEX(GMWSCEN!$A$2:$HJ$150,MATCH(1,(GMWSCEN!$HI$2:$HI$150=AB$3)*(GMWSCEN!$HJ$2:$HJ$150=AB$1),0),$B131-1973)</f>
        <v>1168700</v>
      </c>
      <c r="AC131" cm="1">
        <f t="array" ref="AC131">INDEX(GMWSCEN!$A$2:$HJ$150,MATCH(1,(GMWSCEN!$HI$2:$HI$150=AC$3)*(GMWSCEN!$HJ$2:$HJ$150=AC$1),0),$B131-1973)</f>
        <v>414732</v>
      </c>
      <c r="AD131" cm="1">
        <f t="array" ref="AD131">INDEX(GMWSCEN!$A$2:$HJ$150,MATCH(1,(GMWSCEN!$HI$2:$HI$150=AD$3)*(GMWSCEN!$HJ$2:$HJ$150=AD$1),0),$B131-1973)</f>
        <v>491965.9</v>
      </c>
      <c r="AE131" cm="1">
        <f t="array" ref="AE131">INDEX(GMWSCEN!$A$2:$HJ$150,MATCH(1,(GMWSCEN!$HI$2:$HI$150=AE$3)*(GMWSCEN!$HJ$2:$HJ$150=AE$1),0),$B131-1973)</f>
        <v>87.529619999999994</v>
      </c>
      <c r="AF131" cm="1">
        <f t="array" ref="AF131">INDEX(GMWSCEN!$A$2:$HJ$150,MATCH(1,(GMWSCEN!$HI$2:$HI$150=AF$3)*(GMWSCEN!$HJ$2:$HJ$150=AF$1),0),$B131-1973)</f>
        <v>91.833340000000007</v>
      </c>
      <c r="AG131" cm="1">
        <f t="array" ref="AG131">INDEX(GMWSCEN!$A$2:$HJ$150,MATCH(1,(GMWSCEN!$HI$2:$HI$150=AG$3)*(GMWSCEN!$HJ$2:$HJ$150=AG$1),0),$B131-1973)</f>
        <v>0.5</v>
      </c>
      <c r="AH131" cm="1">
        <f t="array" ref="AH131">INDEX(GMWSCEN!$A$2:$HJ$150,MATCH(1,(GMWSCEN!$HI$2:$HI$150=AH$3)*(GMWSCEN!$HJ$2:$HJ$150=AH$1),0),$B131-1973)</f>
        <v>41285</v>
      </c>
      <c r="AI131" cm="1">
        <f t="array" ref="AI131">INDEX(GMWSCEN!$A$2:$HJ$150,MATCH(1,(GMWSCEN!$HI$2:$HI$150=AI$3)*(GMWSCEN!$HJ$2:$HJ$150=AI$1),0),$B131-1973)</f>
        <v>87.3</v>
      </c>
      <c r="AJ131" cm="1">
        <f t="array" ref="AJ131">INDEX(GMWSCEN!$A$2:$HJ$150,MATCH(1,(GMWSCEN!$HI$2:$HI$150=AJ$3)*(GMWSCEN!$HJ$2:$HJ$150=AJ$1),0),$B131-1973)</f>
        <v>26959</v>
      </c>
      <c r="AK131" cm="1">
        <f t="array" ref="AK131">INDEX(GMWSCEN!$A$2:$HJ$150,MATCH(1,(GMWSCEN!$HI$2:$HI$150=AK$3)*(GMWSCEN!$HJ$2:$HJ$150=AK$1),0),$B131-1973)</f>
        <v>7.8</v>
      </c>
      <c r="AL131" cm="1">
        <f t="array" ref="AL131">INDEX(GMWSCEN!$A$2:$HJ$150,MATCH(1,(GMWSCEN!$HI$2:$HI$150=AL$3)*(GMWSCEN!$HJ$2:$HJ$150=AL$1),0),$B131-1973)</f>
        <v>-3.7584300000000002</v>
      </c>
      <c r="AM131" cm="1">
        <f t="array" ref="AM131">INDEX(GMWSCEN!$A$2:$HJ$150,MATCH(1,(GMWSCEN!$HI$2:$HI$150=AM$3)*(GMWSCEN!$HJ$2:$HJ$150=AM$1),0),$B131-1973)</f>
        <v>473819</v>
      </c>
      <c r="AN131" cm="1">
        <f t="array" ref="AN131">INDEX(GMWSCEN!$A$2:$HJ$150,MATCH(1,(GMWSCEN!$HI$2:$HI$150=AN$3)*(GMWSCEN!$HJ$2:$HJ$150=AN$1),0),$B131-1973)</f>
        <v>24531</v>
      </c>
      <c r="AO131" cm="1">
        <f t="array" ref="AO131">INDEX(GMWSCEN!$A$2:$HJ$150,MATCH(1,(GMWSCEN!$HI$2:$HI$150=AO$3)*(GMWSCEN!$HJ$2:$HJ$150=AO$1),0),$B131-1973)</f>
        <v>-8688</v>
      </c>
      <c r="AP131" cm="1">
        <f t="array" ref="AP131">INDEX(GMWSCEN!$A$2:$HJ$150,MATCH(1,(GMWSCEN!$HI$2:$HI$150=AP$3)*(GMWSCEN!$HJ$2:$HJ$150=AP$1),0),$B131-1973)</f>
        <v>167856</v>
      </c>
      <c r="AQ131" cm="1">
        <f t="array" ref="AQ131">INDEX(GMWSCEN!$A$2:$HJ$150,MATCH(1,(GMWSCEN!$HI$2:$HI$150=AQ$3)*(GMWSCEN!$HJ$2:$HJ$150=AQ$1),0),$B131-1973)</f>
        <v>15843</v>
      </c>
      <c r="AR131" cm="1">
        <f t="array" ref="AR131">INDEX(GMWSCEN!$A$2:$HJ$150,MATCH(1,(GMWSCEN!$HI$2:$HI$150=AR$3)*(GMWSCEN!$HJ$2:$HJ$150=AR$1),0),$B131-1973)</f>
        <v>10757</v>
      </c>
      <c r="AS131" cm="1">
        <f t="array" ref="AS131">INDEX(GMWSCEN!$A$2:$HJ$150,MATCH(1,(GMWSCEN!$HI$2:$HI$150=AS$3)*(GMWSCEN!$HJ$2:$HJ$150=AS$1),0),$B131-1973)</f>
        <v>169925</v>
      </c>
      <c r="AT131" cm="1">
        <f t="array" ref="AT131">INDEX(GMWSCEN!$A$2:$HJ$150,MATCH(1,(GMWSCEN!$HI$2:$HI$150=AT$3)*(GMWSCEN!$HJ$2:$HJ$150=AT$1),0),$B131-1973)</f>
        <v>1168700</v>
      </c>
      <c r="AU131" cm="1">
        <f t="array" ref="AU131">INDEX(GMWSCEN!$A$2:$HJ$150,MATCH(1,(GMWSCEN!$HI$2:$HI$150=AU$3)*(GMWSCEN!$HJ$2:$HJ$150=AU$1),0),$B131-1973)</f>
        <v>414732</v>
      </c>
      <c r="AV131" cm="1">
        <f t="array" ref="AV131">INDEX(GMWSCEN!$A$2:$HJ$150,MATCH(1,(GMWSCEN!$HI$2:$HI$150=AV$3)*(GMWSCEN!$HJ$2:$HJ$150=AV$1),0),$B131-1973)</f>
        <v>491965.9</v>
      </c>
      <c r="AW131" cm="1">
        <f t="array" ref="AW131">INDEX(GMWSCEN!$A$2:$HJ$150,MATCH(1,(GMWSCEN!$HI$2:$HI$150=AW$3)*(GMWSCEN!$HJ$2:$HJ$150=AW$1),0),$B131-1973)</f>
        <v>87.529619999999994</v>
      </c>
      <c r="AX131" cm="1">
        <f t="array" ref="AX131">INDEX(GMWSCEN!$A$2:$HJ$150,MATCH(1,(GMWSCEN!$HI$2:$HI$150=AX$3)*(GMWSCEN!$HJ$2:$HJ$150=AX$1),0),$B131-1973)</f>
        <v>91.833340000000007</v>
      </c>
      <c r="AY131" cm="1">
        <f t="array" ref="AY131">INDEX(GMWSCEN!$A$2:$HJ$150,MATCH(1,(GMWSCEN!$HI$2:$HI$150=AY$3)*(GMWSCEN!$HJ$2:$HJ$150=AY$1),0),$B131-1973)</f>
        <v>0.5</v>
      </c>
      <c r="AZ131" cm="1">
        <f t="array" ref="AZ131">INDEX(GMWSCEN!$A$2:$HJ$150,MATCH(1,(GMWSCEN!$HI$2:$HI$150=AZ$3)*(GMWSCEN!$HJ$2:$HJ$150=AZ$1),0),$B131-1973)</f>
        <v>41285</v>
      </c>
      <c r="BA131" cm="1">
        <f t="array" ref="BA131">INDEX(GMWSCEN!$A$2:$HJ$150,MATCH(1,(GMWSCEN!$HI$2:$HI$150=BA$3)*(GMWSCEN!$HJ$2:$HJ$150=BA$1),0),$B131-1973)</f>
        <v>87.3</v>
      </c>
      <c r="BB131" cm="1">
        <f t="array" ref="BB131">INDEX(GMWSCEN!$A$2:$HJ$150,MATCH(1,(GMWSCEN!$HI$2:$HI$150=BB$3)*(GMWSCEN!$HJ$2:$HJ$150=BB$1),0),$B131-1973)</f>
        <v>26959</v>
      </c>
      <c r="BC131" cm="1">
        <f t="array" ref="BC131">INDEX(GMWSCEN!$A$2:$HJ$150,MATCH(1,(GMWSCEN!$HI$2:$HI$150=BC$3)*(GMWSCEN!$HJ$2:$HJ$150=BC$1),0),$B131-1973)</f>
        <v>7.8</v>
      </c>
      <c r="BD131" cm="1">
        <f t="array" ref="BD131">INDEX(GMWSCEN!$A$2:$HJ$150,MATCH(1,(GMWSCEN!$HI$2:$HI$150=BD$3)*(GMWSCEN!$HJ$2:$HJ$150=BD$1),0),$B131-1973)</f>
        <v>-3.7584300000000002</v>
      </c>
      <c r="BE131" cm="1">
        <f t="array" ref="BE131">INDEX(GMWSCEN!$A$2:$HJ$150,MATCH(1,(GMWSCEN!$HI$2:$HI$150=BE$3)*(GMWSCEN!$HJ$2:$HJ$150=BE$1),0),$B131-1973)</f>
        <v>473819</v>
      </c>
      <c r="BF131" cm="1">
        <f t="array" ref="BF131">INDEX(GMWSCEN!$A$2:$HJ$150,MATCH(1,(GMWSCEN!$HI$2:$HI$150=BF$3)*(GMWSCEN!$HJ$2:$HJ$150=BF$1),0),$B131-1973)</f>
        <v>24531</v>
      </c>
      <c r="BG131" cm="1">
        <f t="array" ref="BG131">INDEX(GMWSCEN!$A$2:$HJ$150,MATCH(1,(GMWSCEN!$HI$2:$HI$150=BG$3)*(GMWSCEN!$HJ$2:$HJ$150=BG$1),0),$B131-1973)</f>
        <v>-8688</v>
      </c>
      <c r="BH131" cm="1">
        <f t="array" ref="BH131">INDEX(GMWSCEN!$A$2:$HJ$150,MATCH(1,(GMWSCEN!$HI$2:$HI$150=BH$3)*(GMWSCEN!$HJ$2:$HJ$150=BH$1),0),$B131-1973)</f>
        <v>167856</v>
      </c>
      <c r="BI131" cm="1">
        <f t="array" ref="BI131">INDEX(GMWSCEN!$A$2:$HJ$150,MATCH(1,(GMWSCEN!$HI$2:$HI$150=BI$3)*(GMWSCEN!$HJ$2:$HJ$150=BI$1),0),$B131-1973)</f>
        <v>15843</v>
      </c>
      <c r="BJ131" cm="1">
        <f t="array" ref="BJ131">INDEX(GMWSCEN!$A$2:$HJ$150,MATCH(1,(GMWSCEN!$HI$2:$HI$150=BJ$3)*(GMWSCEN!$HJ$2:$HJ$150=BJ$1),0),$B131-1973)</f>
        <v>10757</v>
      </c>
      <c r="BK131" cm="1">
        <f t="array" ref="BK131">INDEX(GMWSCEN!$A$2:$HJ$150,MATCH(1,(GMWSCEN!$HI$2:$HI$150=BK$3)*(GMWSCEN!$HJ$2:$HJ$150=BK$1),0),$B131-1973)</f>
        <v>169925</v>
      </c>
      <c r="BL131" cm="1">
        <f t="array" ref="BL131">INDEX(GMWSCEN!$A$2:$HJ$150,MATCH(1,(GMWSCEN!$HI$2:$HI$150=BL$3)*(GMWSCEN!$HJ$2:$HJ$150=BL$1),0),$B131-1973)</f>
        <v>1168700</v>
      </c>
      <c r="BM131" cm="1">
        <f t="array" ref="BM131">INDEX(GMWSCEN!$A$2:$HJ$150,MATCH(1,(GMWSCEN!$HI$2:$HI$150=BM$3)*(GMWSCEN!$HJ$2:$HJ$150=BM$1),0),$B131-1973)</f>
        <v>414732</v>
      </c>
      <c r="BN131" cm="1">
        <f t="array" ref="BN131">INDEX(GMWSCEN!$A$2:$HJ$150,MATCH(1,(GMWSCEN!$HI$2:$HI$150=BN$3)*(GMWSCEN!$HJ$2:$HJ$150=BN$1),0),$B131-1973)</f>
        <v>491965.9</v>
      </c>
      <c r="BO131" cm="1">
        <f t="array" ref="BO131">INDEX(GMWSCEN!$A$2:$HJ$150,MATCH(1,(GMWSCEN!$HI$2:$HI$150=BO$3)*(GMWSCEN!$HJ$2:$HJ$150=BO$1),0),$B131-1973)</f>
        <v>87.529619999999994</v>
      </c>
      <c r="BP131" cm="1">
        <f t="array" ref="BP131">INDEX(GMWSCEN!$A$2:$HJ$150,MATCH(1,(GMWSCEN!$HI$2:$HI$150=BP$3)*(GMWSCEN!$HJ$2:$HJ$150=BP$1),0),$B131-1973)</f>
        <v>91.833340000000007</v>
      </c>
      <c r="BQ131" cm="1">
        <f t="array" ref="BQ131">INDEX(GMWSCEN!$A$2:$HJ$150,MATCH(1,(GMWSCEN!$HI$2:$HI$150=BQ$3)*(GMWSCEN!$HJ$2:$HJ$150=BQ$1),0),$B131-1973)</f>
        <v>0.5</v>
      </c>
      <c r="BR131" cm="1">
        <f t="array" ref="BR131">INDEX(GMWSCEN!$A$2:$HJ$150,MATCH(1,(GMWSCEN!$HI$2:$HI$150=BR$3)*(GMWSCEN!$HJ$2:$HJ$150=BR$1),0),$B131-1973)</f>
        <v>41285</v>
      </c>
      <c r="BS131" cm="1">
        <f t="array" ref="BS131">INDEX(GMWSCEN!$A$2:$HJ$150,MATCH(1,(GMWSCEN!$HI$2:$HI$150=BS$3)*(GMWSCEN!$HJ$2:$HJ$150=BS$1),0),$B131-1973)</f>
        <v>87.3</v>
      </c>
      <c r="BT131" cm="1">
        <f t="array" ref="BT131">INDEX(GMWSCEN!$A$2:$HJ$150,MATCH(1,(GMWSCEN!$HI$2:$HI$150=BT$3)*(GMWSCEN!$HJ$2:$HJ$150=BT$1),0),$B131-1973)</f>
        <v>26959</v>
      </c>
      <c r="BU131" cm="1">
        <f t="array" ref="BU131">INDEX(GMWSCEN!$A$2:$HJ$150,MATCH(1,(GMWSCEN!$HI$2:$HI$150=BU$3)*(GMWSCEN!$HJ$2:$HJ$150=BU$1),0),$B131-1973)</f>
        <v>7.8</v>
      </c>
      <c r="BV131" cm="1">
        <f t="array" ref="BV131">INDEX(GMWSCEN!$A$2:$HJ$150,MATCH(1,(GMWSCEN!$HI$2:$HI$150=BV$3)*(GMWSCEN!$HJ$2:$HJ$150=BV$1),0),$B131-1973)</f>
        <v>-3.7584300000000002</v>
      </c>
      <c r="BY131">
        <f t="shared" si="77"/>
        <v>2010</v>
      </c>
      <c r="BZ131" t="str">
        <f t="shared" ref="BZ131" si="91">BY131&amp;"01"</f>
        <v>201001</v>
      </c>
    </row>
    <row r="132" spans="1:78">
      <c r="B132">
        <f t="shared" si="75"/>
        <v>2105</v>
      </c>
      <c r="C132" cm="1">
        <f t="array" ref="C132">INDEX(GMWSCEN!$A$2:$HJ$150,MATCH(1,(GMWSCEN!$HI$2:$HI$150=C$3)*(GMWSCEN!$HJ$2:$HJ$150=C$1),0),$B132-1973)</f>
        <v>474365</v>
      </c>
      <c r="D132" cm="1">
        <f t="array" ref="D132">INDEX(GMWSCEN!$A$2:$HJ$150,MATCH(1,(GMWSCEN!$HI$2:$HI$150=D$3)*(GMWSCEN!$HJ$2:$HJ$150=D$1),0),$B132-1973)</f>
        <v>31423</v>
      </c>
      <c r="E132" cm="1">
        <f t="array" ref="E132">INDEX(GMWSCEN!$A$2:$HJ$150,MATCH(1,(GMWSCEN!$HI$2:$HI$150=E$3)*(GMWSCEN!$HJ$2:$HJ$150=E$1),0),$B132-1973)</f>
        <v>-27021</v>
      </c>
      <c r="F132" cm="1">
        <f t="array" ref="F132">INDEX(GMWSCEN!$A$2:$HJ$150,MATCH(1,(GMWSCEN!$HI$2:$HI$150=F$3)*(GMWSCEN!$HJ$2:$HJ$150=F$1),0),$B132-1973)</f>
        <v>164870</v>
      </c>
      <c r="G132" cm="1">
        <f t="array" ref="G132">INDEX(GMWSCEN!$A$2:$HJ$150,MATCH(1,(GMWSCEN!$HI$2:$HI$150=G$3)*(GMWSCEN!$HJ$2:$HJ$150=G$1),0),$B132-1973)</f>
        <v>4402</v>
      </c>
      <c r="H132" cm="1">
        <f t="array" ref="H132">INDEX(GMWSCEN!$A$2:$HJ$150,MATCH(1,(GMWSCEN!$HI$2:$HI$150=H$3)*(GMWSCEN!$HJ$2:$HJ$150=H$1),0),$B132-1973)</f>
        <v>10709</v>
      </c>
      <c r="I132" cm="1">
        <f t="array" ref="I132">INDEX(GMWSCEN!$A$2:$HJ$150,MATCH(1,(GMWSCEN!$HI$2:$HI$150=I$3)*(GMWSCEN!$HJ$2:$HJ$150=I$1),0),$B132-1973)</f>
        <v>148558</v>
      </c>
      <c r="J132" cm="1">
        <f t="array" ref="J132">INDEX(GMWSCEN!$A$2:$HJ$150,MATCH(1,(GMWSCEN!$HI$2:$HI$150=J$3)*(GMWSCEN!$HJ$2:$HJ$150=J$1),0),$B132-1973)</f>
        <v>1202900</v>
      </c>
      <c r="K132" cm="1">
        <f t="array" ref="K132">INDEX(GMWSCEN!$A$2:$HJ$150,MATCH(1,(GMWSCEN!$HI$2:$HI$150=K$3)*(GMWSCEN!$HJ$2:$HJ$150=K$1),0),$B132-1973)</f>
        <v>412366</v>
      </c>
      <c r="L132" cm="1">
        <f t="array" ref="L132">INDEX(GMWSCEN!$A$2:$HJ$150,MATCH(1,(GMWSCEN!$HI$2:$HI$150=L$3)*(GMWSCEN!$HJ$2:$HJ$150=L$1),0),$B132-1973)</f>
        <v>489144</v>
      </c>
      <c r="M132" cm="1">
        <f t="array" ref="M132">INDEX(GMWSCEN!$A$2:$HJ$150,MATCH(1,(GMWSCEN!$HI$2:$HI$150=M$3)*(GMWSCEN!$HJ$2:$HJ$150=M$1),0),$B132-1973)</f>
        <v>86.930109999999999</v>
      </c>
      <c r="N132" cm="1">
        <f t="array" ref="N132">INDEX(GMWSCEN!$A$2:$HJ$150,MATCH(1,(GMWSCEN!$HI$2:$HI$150=N$3)*(GMWSCEN!$HJ$2:$HJ$150=N$1),0),$B132-1973)</f>
        <v>93.3</v>
      </c>
      <c r="O132" cm="1">
        <f t="array" ref="O132">INDEX(GMWSCEN!$A$2:$HJ$150,MATCH(1,(GMWSCEN!$HI$2:$HI$150=O$3)*(GMWSCEN!$HJ$2:$HJ$150=O$1),0),$B132-1973)</f>
        <v>0.5</v>
      </c>
      <c r="P132" cm="1">
        <f t="array" ref="P132">INDEX(GMWSCEN!$A$2:$HJ$150,MATCH(1,(GMWSCEN!$HI$2:$HI$150=P$3)*(GMWSCEN!$HJ$2:$HJ$150=P$1),0),$B132-1973)</f>
        <v>41655</v>
      </c>
      <c r="Q132" cm="1">
        <f t="array" ref="Q132">INDEX(GMWSCEN!$A$2:$HJ$150,MATCH(1,(GMWSCEN!$HI$2:$HI$150=Q$3)*(GMWSCEN!$HJ$2:$HJ$150=Q$1),0),$B132-1973)</f>
        <v>86.1</v>
      </c>
      <c r="R132" cm="1">
        <f t="array" ref="R132">INDEX(GMWSCEN!$A$2:$HJ$150,MATCH(1,(GMWSCEN!$HI$2:$HI$150=R$3)*(GMWSCEN!$HJ$2:$HJ$150=R$1),0),$B132-1973)</f>
        <v>27587</v>
      </c>
      <c r="S132" cm="1">
        <f t="array" ref="S132">INDEX(GMWSCEN!$A$2:$HJ$150,MATCH(1,(GMWSCEN!$HI$2:$HI$150=S$3)*(GMWSCEN!$HJ$2:$HJ$150=S$1),0),$B132-1973)</f>
        <v>7.9</v>
      </c>
      <c r="T132" cm="1">
        <f t="array" ref="T132">INDEX(GMWSCEN!$A$2:$HJ$150,MATCH(1,(GMWSCEN!$HI$2:$HI$150=T$3)*(GMWSCEN!$HJ$2:$HJ$150=T$1),0),$B132-1973)</f>
        <v>-3.0679699999999999</v>
      </c>
      <c r="U132" cm="1">
        <f t="array" ref="U132">INDEX(GMWSCEN!$A$2:$HJ$150,MATCH(1,(GMWSCEN!$HI$2:$HI$150=U$3)*(GMWSCEN!$HJ$2:$HJ$150=U$1),0),$B132-1973)</f>
        <v>474365</v>
      </c>
      <c r="V132" cm="1">
        <f t="array" ref="V132">INDEX(GMWSCEN!$A$2:$HJ$150,MATCH(1,(GMWSCEN!$HI$2:$HI$150=V$3)*(GMWSCEN!$HJ$2:$HJ$150=V$1),0),$B132-1973)</f>
        <v>31423</v>
      </c>
      <c r="W132" cm="1">
        <f t="array" ref="W132">INDEX(GMWSCEN!$A$2:$HJ$150,MATCH(1,(GMWSCEN!$HI$2:$HI$150=W$3)*(GMWSCEN!$HJ$2:$HJ$150=W$1),0),$B132-1973)</f>
        <v>-27021</v>
      </c>
      <c r="X132" cm="1">
        <f t="array" ref="X132">INDEX(GMWSCEN!$A$2:$HJ$150,MATCH(1,(GMWSCEN!$HI$2:$HI$150=X$3)*(GMWSCEN!$HJ$2:$HJ$150=X$1),0),$B132-1973)</f>
        <v>164870</v>
      </c>
      <c r="Y132" cm="1">
        <f t="array" ref="Y132">INDEX(GMWSCEN!$A$2:$HJ$150,MATCH(1,(GMWSCEN!$HI$2:$HI$150=Y$3)*(GMWSCEN!$HJ$2:$HJ$150=Y$1),0),$B132-1973)</f>
        <v>4402</v>
      </c>
      <c r="Z132" cm="1">
        <f t="array" ref="Z132">INDEX(GMWSCEN!$A$2:$HJ$150,MATCH(1,(GMWSCEN!$HI$2:$HI$150=Z$3)*(GMWSCEN!$HJ$2:$HJ$150=Z$1),0),$B132-1973)</f>
        <v>10709</v>
      </c>
      <c r="AA132" cm="1">
        <f t="array" ref="AA132">INDEX(GMWSCEN!$A$2:$HJ$150,MATCH(1,(GMWSCEN!$HI$2:$HI$150=AA$3)*(GMWSCEN!$HJ$2:$HJ$150=AA$1),0),$B132-1973)</f>
        <v>148558</v>
      </c>
      <c r="AB132" cm="1">
        <f t="array" ref="AB132">INDEX(GMWSCEN!$A$2:$HJ$150,MATCH(1,(GMWSCEN!$HI$2:$HI$150=AB$3)*(GMWSCEN!$HJ$2:$HJ$150=AB$1),0),$B132-1973)</f>
        <v>1202900</v>
      </c>
      <c r="AC132" cm="1">
        <f t="array" ref="AC132">INDEX(GMWSCEN!$A$2:$HJ$150,MATCH(1,(GMWSCEN!$HI$2:$HI$150=AC$3)*(GMWSCEN!$HJ$2:$HJ$150=AC$1),0),$B132-1973)</f>
        <v>412366</v>
      </c>
      <c r="AD132" cm="1">
        <f t="array" ref="AD132">INDEX(GMWSCEN!$A$2:$HJ$150,MATCH(1,(GMWSCEN!$HI$2:$HI$150=AD$3)*(GMWSCEN!$HJ$2:$HJ$150=AD$1),0),$B132-1973)</f>
        <v>489144</v>
      </c>
      <c r="AE132" cm="1">
        <f t="array" ref="AE132">INDEX(GMWSCEN!$A$2:$HJ$150,MATCH(1,(GMWSCEN!$HI$2:$HI$150=AE$3)*(GMWSCEN!$HJ$2:$HJ$150=AE$1),0),$B132-1973)</f>
        <v>86.930109999999999</v>
      </c>
      <c r="AF132" cm="1">
        <f t="array" ref="AF132">INDEX(GMWSCEN!$A$2:$HJ$150,MATCH(1,(GMWSCEN!$HI$2:$HI$150=AF$3)*(GMWSCEN!$HJ$2:$HJ$150=AF$1),0),$B132-1973)</f>
        <v>93.3</v>
      </c>
      <c r="AG132" cm="1">
        <f t="array" ref="AG132">INDEX(GMWSCEN!$A$2:$HJ$150,MATCH(1,(GMWSCEN!$HI$2:$HI$150=AG$3)*(GMWSCEN!$HJ$2:$HJ$150=AG$1),0),$B132-1973)</f>
        <v>0.5</v>
      </c>
      <c r="AH132" cm="1">
        <f t="array" ref="AH132">INDEX(GMWSCEN!$A$2:$HJ$150,MATCH(1,(GMWSCEN!$HI$2:$HI$150=AH$3)*(GMWSCEN!$HJ$2:$HJ$150=AH$1),0),$B132-1973)</f>
        <v>41655</v>
      </c>
      <c r="AI132" cm="1">
        <f t="array" ref="AI132">INDEX(GMWSCEN!$A$2:$HJ$150,MATCH(1,(GMWSCEN!$HI$2:$HI$150=AI$3)*(GMWSCEN!$HJ$2:$HJ$150=AI$1),0),$B132-1973)</f>
        <v>86.1</v>
      </c>
      <c r="AJ132" cm="1">
        <f t="array" ref="AJ132">INDEX(GMWSCEN!$A$2:$HJ$150,MATCH(1,(GMWSCEN!$HI$2:$HI$150=AJ$3)*(GMWSCEN!$HJ$2:$HJ$150=AJ$1),0),$B132-1973)</f>
        <v>27587</v>
      </c>
      <c r="AK132" cm="1">
        <f t="array" ref="AK132">INDEX(GMWSCEN!$A$2:$HJ$150,MATCH(1,(GMWSCEN!$HI$2:$HI$150=AK$3)*(GMWSCEN!$HJ$2:$HJ$150=AK$1),0),$B132-1973)</f>
        <v>7.9</v>
      </c>
      <c r="AL132" cm="1">
        <f t="array" ref="AL132">INDEX(GMWSCEN!$A$2:$HJ$150,MATCH(1,(GMWSCEN!$HI$2:$HI$150=AL$3)*(GMWSCEN!$HJ$2:$HJ$150=AL$1),0),$B132-1973)</f>
        <v>-3.0679699999999999</v>
      </c>
      <c r="AM132" cm="1">
        <f t="array" ref="AM132">INDEX(GMWSCEN!$A$2:$HJ$150,MATCH(1,(GMWSCEN!$HI$2:$HI$150=AM$3)*(GMWSCEN!$HJ$2:$HJ$150=AM$1),0),$B132-1973)</f>
        <v>474365</v>
      </c>
      <c r="AN132" cm="1">
        <f t="array" ref="AN132">INDEX(GMWSCEN!$A$2:$HJ$150,MATCH(1,(GMWSCEN!$HI$2:$HI$150=AN$3)*(GMWSCEN!$HJ$2:$HJ$150=AN$1),0),$B132-1973)</f>
        <v>31423</v>
      </c>
      <c r="AO132" cm="1">
        <f t="array" ref="AO132">INDEX(GMWSCEN!$A$2:$HJ$150,MATCH(1,(GMWSCEN!$HI$2:$HI$150=AO$3)*(GMWSCEN!$HJ$2:$HJ$150=AO$1),0),$B132-1973)</f>
        <v>-27021</v>
      </c>
      <c r="AP132" cm="1">
        <f t="array" ref="AP132">INDEX(GMWSCEN!$A$2:$HJ$150,MATCH(1,(GMWSCEN!$HI$2:$HI$150=AP$3)*(GMWSCEN!$HJ$2:$HJ$150=AP$1),0),$B132-1973)</f>
        <v>164870</v>
      </c>
      <c r="AQ132" cm="1">
        <f t="array" ref="AQ132">INDEX(GMWSCEN!$A$2:$HJ$150,MATCH(1,(GMWSCEN!$HI$2:$HI$150=AQ$3)*(GMWSCEN!$HJ$2:$HJ$150=AQ$1),0),$B132-1973)</f>
        <v>4402</v>
      </c>
      <c r="AR132" cm="1">
        <f t="array" ref="AR132">INDEX(GMWSCEN!$A$2:$HJ$150,MATCH(1,(GMWSCEN!$HI$2:$HI$150=AR$3)*(GMWSCEN!$HJ$2:$HJ$150=AR$1),0),$B132-1973)</f>
        <v>10709</v>
      </c>
      <c r="AS132" cm="1">
        <f t="array" ref="AS132">INDEX(GMWSCEN!$A$2:$HJ$150,MATCH(1,(GMWSCEN!$HI$2:$HI$150=AS$3)*(GMWSCEN!$HJ$2:$HJ$150=AS$1),0),$B132-1973)</f>
        <v>148558</v>
      </c>
      <c r="AT132" cm="1">
        <f t="array" ref="AT132">INDEX(GMWSCEN!$A$2:$HJ$150,MATCH(1,(GMWSCEN!$HI$2:$HI$150=AT$3)*(GMWSCEN!$HJ$2:$HJ$150=AT$1),0),$B132-1973)</f>
        <v>1202900</v>
      </c>
      <c r="AU132" cm="1">
        <f t="array" ref="AU132">INDEX(GMWSCEN!$A$2:$HJ$150,MATCH(1,(GMWSCEN!$HI$2:$HI$150=AU$3)*(GMWSCEN!$HJ$2:$HJ$150=AU$1),0),$B132-1973)</f>
        <v>412366</v>
      </c>
      <c r="AV132" cm="1">
        <f t="array" ref="AV132">INDEX(GMWSCEN!$A$2:$HJ$150,MATCH(1,(GMWSCEN!$HI$2:$HI$150=AV$3)*(GMWSCEN!$HJ$2:$HJ$150=AV$1),0),$B132-1973)</f>
        <v>489144</v>
      </c>
      <c r="AW132" cm="1">
        <f t="array" ref="AW132">INDEX(GMWSCEN!$A$2:$HJ$150,MATCH(1,(GMWSCEN!$HI$2:$HI$150=AW$3)*(GMWSCEN!$HJ$2:$HJ$150=AW$1),0),$B132-1973)</f>
        <v>86.930109999999999</v>
      </c>
      <c r="AX132" cm="1">
        <f t="array" ref="AX132">INDEX(GMWSCEN!$A$2:$HJ$150,MATCH(1,(GMWSCEN!$HI$2:$HI$150=AX$3)*(GMWSCEN!$HJ$2:$HJ$150=AX$1),0),$B132-1973)</f>
        <v>93.3</v>
      </c>
      <c r="AY132" cm="1">
        <f t="array" ref="AY132">INDEX(GMWSCEN!$A$2:$HJ$150,MATCH(1,(GMWSCEN!$HI$2:$HI$150=AY$3)*(GMWSCEN!$HJ$2:$HJ$150=AY$1),0),$B132-1973)</f>
        <v>0.5</v>
      </c>
      <c r="AZ132" cm="1">
        <f t="array" ref="AZ132">INDEX(GMWSCEN!$A$2:$HJ$150,MATCH(1,(GMWSCEN!$HI$2:$HI$150=AZ$3)*(GMWSCEN!$HJ$2:$HJ$150=AZ$1),0),$B132-1973)</f>
        <v>41655</v>
      </c>
      <c r="BA132" cm="1">
        <f t="array" ref="BA132">INDEX(GMWSCEN!$A$2:$HJ$150,MATCH(1,(GMWSCEN!$HI$2:$HI$150=BA$3)*(GMWSCEN!$HJ$2:$HJ$150=BA$1),0),$B132-1973)</f>
        <v>86.1</v>
      </c>
      <c r="BB132" cm="1">
        <f t="array" ref="BB132">INDEX(GMWSCEN!$A$2:$HJ$150,MATCH(1,(GMWSCEN!$HI$2:$HI$150=BB$3)*(GMWSCEN!$HJ$2:$HJ$150=BB$1),0),$B132-1973)</f>
        <v>27587</v>
      </c>
      <c r="BC132" cm="1">
        <f t="array" ref="BC132">INDEX(GMWSCEN!$A$2:$HJ$150,MATCH(1,(GMWSCEN!$HI$2:$HI$150=BC$3)*(GMWSCEN!$HJ$2:$HJ$150=BC$1),0),$B132-1973)</f>
        <v>7.9</v>
      </c>
      <c r="BD132" cm="1">
        <f t="array" ref="BD132">INDEX(GMWSCEN!$A$2:$HJ$150,MATCH(1,(GMWSCEN!$HI$2:$HI$150=BD$3)*(GMWSCEN!$HJ$2:$HJ$150=BD$1),0),$B132-1973)</f>
        <v>-3.0679699999999999</v>
      </c>
      <c r="BE132" cm="1">
        <f t="array" ref="BE132">INDEX(GMWSCEN!$A$2:$HJ$150,MATCH(1,(GMWSCEN!$HI$2:$HI$150=BE$3)*(GMWSCEN!$HJ$2:$HJ$150=BE$1),0),$B132-1973)</f>
        <v>474365</v>
      </c>
      <c r="BF132" cm="1">
        <f t="array" ref="BF132">INDEX(GMWSCEN!$A$2:$HJ$150,MATCH(1,(GMWSCEN!$HI$2:$HI$150=BF$3)*(GMWSCEN!$HJ$2:$HJ$150=BF$1),0),$B132-1973)</f>
        <v>31423</v>
      </c>
      <c r="BG132" cm="1">
        <f t="array" ref="BG132">INDEX(GMWSCEN!$A$2:$HJ$150,MATCH(1,(GMWSCEN!$HI$2:$HI$150=BG$3)*(GMWSCEN!$HJ$2:$HJ$150=BG$1),0),$B132-1973)</f>
        <v>-27021</v>
      </c>
      <c r="BH132" cm="1">
        <f t="array" ref="BH132">INDEX(GMWSCEN!$A$2:$HJ$150,MATCH(1,(GMWSCEN!$HI$2:$HI$150=BH$3)*(GMWSCEN!$HJ$2:$HJ$150=BH$1),0),$B132-1973)</f>
        <v>164870</v>
      </c>
      <c r="BI132" cm="1">
        <f t="array" ref="BI132">INDEX(GMWSCEN!$A$2:$HJ$150,MATCH(1,(GMWSCEN!$HI$2:$HI$150=BI$3)*(GMWSCEN!$HJ$2:$HJ$150=BI$1),0),$B132-1973)</f>
        <v>4402</v>
      </c>
      <c r="BJ132" cm="1">
        <f t="array" ref="BJ132">INDEX(GMWSCEN!$A$2:$HJ$150,MATCH(1,(GMWSCEN!$HI$2:$HI$150=BJ$3)*(GMWSCEN!$HJ$2:$HJ$150=BJ$1),0),$B132-1973)</f>
        <v>10709</v>
      </c>
      <c r="BK132" cm="1">
        <f t="array" ref="BK132">INDEX(GMWSCEN!$A$2:$HJ$150,MATCH(1,(GMWSCEN!$HI$2:$HI$150=BK$3)*(GMWSCEN!$HJ$2:$HJ$150=BK$1),0),$B132-1973)</f>
        <v>148558</v>
      </c>
      <c r="BL132" cm="1">
        <f t="array" ref="BL132">INDEX(GMWSCEN!$A$2:$HJ$150,MATCH(1,(GMWSCEN!$HI$2:$HI$150=BL$3)*(GMWSCEN!$HJ$2:$HJ$150=BL$1),0),$B132-1973)</f>
        <v>1202900</v>
      </c>
      <c r="BM132" cm="1">
        <f t="array" ref="BM132">INDEX(GMWSCEN!$A$2:$HJ$150,MATCH(1,(GMWSCEN!$HI$2:$HI$150=BM$3)*(GMWSCEN!$HJ$2:$HJ$150=BM$1),0),$B132-1973)</f>
        <v>412366</v>
      </c>
      <c r="BN132" cm="1">
        <f t="array" ref="BN132">INDEX(GMWSCEN!$A$2:$HJ$150,MATCH(1,(GMWSCEN!$HI$2:$HI$150=BN$3)*(GMWSCEN!$HJ$2:$HJ$150=BN$1),0),$B132-1973)</f>
        <v>489144</v>
      </c>
      <c r="BO132" cm="1">
        <f t="array" ref="BO132">INDEX(GMWSCEN!$A$2:$HJ$150,MATCH(1,(GMWSCEN!$HI$2:$HI$150=BO$3)*(GMWSCEN!$HJ$2:$HJ$150=BO$1),0),$B132-1973)</f>
        <v>86.930109999999999</v>
      </c>
      <c r="BP132" cm="1">
        <f t="array" ref="BP132">INDEX(GMWSCEN!$A$2:$HJ$150,MATCH(1,(GMWSCEN!$HI$2:$HI$150=BP$3)*(GMWSCEN!$HJ$2:$HJ$150=BP$1),0),$B132-1973)</f>
        <v>93.3</v>
      </c>
      <c r="BQ132" cm="1">
        <f t="array" ref="BQ132">INDEX(GMWSCEN!$A$2:$HJ$150,MATCH(1,(GMWSCEN!$HI$2:$HI$150=BQ$3)*(GMWSCEN!$HJ$2:$HJ$150=BQ$1),0),$B132-1973)</f>
        <v>0.5</v>
      </c>
      <c r="BR132" cm="1">
        <f t="array" ref="BR132">INDEX(GMWSCEN!$A$2:$HJ$150,MATCH(1,(GMWSCEN!$HI$2:$HI$150=BR$3)*(GMWSCEN!$HJ$2:$HJ$150=BR$1),0),$B132-1973)</f>
        <v>41655</v>
      </c>
      <c r="BS132" cm="1">
        <f t="array" ref="BS132">INDEX(GMWSCEN!$A$2:$HJ$150,MATCH(1,(GMWSCEN!$HI$2:$HI$150=BS$3)*(GMWSCEN!$HJ$2:$HJ$150=BS$1),0),$B132-1973)</f>
        <v>86.1</v>
      </c>
      <c r="BT132" cm="1">
        <f t="array" ref="BT132">INDEX(GMWSCEN!$A$2:$HJ$150,MATCH(1,(GMWSCEN!$HI$2:$HI$150=BT$3)*(GMWSCEN!$HJ$2:$HJ$150=BT$1),0),$B132-1973)</f>
        <v>27587</v>
      </c>
      <c r="BU132" cm="1">
        <f t="array" ref="BU132">INDEX(GMWSCEN!$A$2:$HJ$150,MATCH(1,(GMWSCEN!$HI$2:$HI$150=BU$3)*(GMWSCEN!$HJ$2:$HJ$150=BU$1),0),$B132-1973)</f>
        <v>7.9</v>
      </c>
      <c r="BV132" cm="1">
        <f t="array" ref="BV132">INDEX(GMWSCEN!$A$2:$HJ$150,MATCH(1,(GMWSCEN!$HI$2:$HI$150=BV$3)*(GMWSCEN!$HJ$2:$HJ$150=BV$1),0),$B132-1973)</f>
        <v>-3.0679699999999999</v>
      </c>
      <c r="BY132">
        <f t="shared" si="77"/>
        <v>2011</v>
      </c>
    </row>
    <row r="133" spans="1:78">
      <c r="B133">
        <f t="shared" si="75"/>
        <v>2106</v>
      </c>
      <c r="C133" cm="1">
        <f t="array" ref="C133">INDEX(GMWSCEN!$A$2:$HJ$150,MATCH(1,(GMWSCEN!$HI$2:$HI$150=C$3)*(GMWSCEN!$HJ$2:$HJ$150=C$1),0),$B133-1973)</f>
        <v>475813</v>
      </c>
      <c r="D133" cm="1">
        <f t="array" ref="D133">INDEX(GMWSCEN!$A$2:$HJ$150,MATCH(1,(GMWSCEN!$HI$2:$HI$150=D$3)*(GMWSCEN!$HJ$2:$HJ$150=D$1),0),$B133-1973)</f>
        <v>28060</v>
      </c>
      <c r="E133" cm="1">
        <f t="array" ref="E133">INDEX(GMWSCEN!$A$2:$HJ$150,MATCH(1,(GMWSCEN!$HI$2:$HI$150=E$3)*(GMWSCEN!$HJ$2:$HJ$150=E$1),0),$B133-1973)</f>
        <v>-21697</v>
      </c>
      <c r="F133" cm="1">
        <f t="array" ref="F133">INDEX(GMWSCEN!$A$2:$HJ$150,MATCH(1,(GMWSCEN!$HI$2:$HI$150=F$3)*(GMWSCEN!$HJ$2:$HJ$150=F$1),0),$B133-1973)</f>
        <v>167363</v>
      </c>
      <c r="G133" cm="1">
        <f t="array" ref="G133">INDEX(GMWSCEN!$A$2:$HJ$150,MATCH(1,(GMWSCEN!$HI$2:$HI$150=G$3)*(GMWSCEN!$HJ$2:$HJ$150=G$1),0),$B133-1973)</f>
        <v>6363</v>
      </c>
      <c r="H133" cm="1">
        <f t="array" ref="H133">INDEX(GMWSCEN!$A$2:$HJ$150,MATCH(1,(GMWSCEN!$HI$2:$HI$150=H$3)*(GMWSCEN!$HJ$2:$HJ$150=H$1),0),$B133-1973)</f>
        <v>10761</v>
      </c>
      <c r="I133" cm="1">
        <f t="array" ref="I133">INDEX(GMWSCEN!$A$2:$HJ$150,MATCH(1,(GMWSCEN!$HI$2:$HI$150=I$3)*(GMWSCEN!$HJ$2:$HJ$150=I$1),0),$B133-1973)</f>
        <v>156427</v>
      </c>
      <c r="J133" cm="1">
        <f t="array" ref="J133">INDEX(GMWSCEN!$A$2:$HJ$150,MATCH(1,(GMWSCEN!$HI$2:$HI$150=J$3)*(GMWSCEN!$HJ$2:$HJ$150=J$1),0),$B133-1973)</f>
        <v>1219100</v>
      </c>
      <c r="K133" cm="1">
        <f t="array" ref="K133">INDEX(GMWSCEN!$A$2:$HJ$150,MATCH(1,(GMWSCEN!$HI$2:$HI$150=K$3)*(GMWSCEN!$HJ$2:$HJ$150=K$1),0),$B133-1973)</f>
        <v>416049</v>
      </c>
      <c r="L133" cm="1">
        <f t="array" ref="L133">INDEX(GMWSCEN!$A$2:$HJ$150,MATCH(1,(GMWSCEN!$HI$2:$HI$150=L$3)*(GMWSCEN!$HJ$2:$HJ$150=L$1),0),$B133-1973)</f>
        <v>493543.6</v>
      </c>
      <c r="M133" cm="1">
        <f t="array" ref="M133">INDEX(GMWSCEN!$A$2:$HJ$150,MATCH(1,(GMWSCEN!$HI$2:$HI$150=M$3)*(GMWSCEN!$HJ$2:$HJ$150=M$1),0),$B133-1973)</f>
        <v>87.439610000000002</v>
      </c>
      <c r="N133" cm="1">
        <f t="array" ref="N133">INDEX(GMWSCEN!$A$2:$HJ$150,MATCH(1,(GMWSCEN!$HI$2:$HI$150=N$3)*(GMWSCEN!$HJ$2:$HJ$150=N$1),0),$B133-1973)</f>
        <v>93.833340000000007</v>
      </c>
      <c r="O133" cm="1">
        <f t="array" ref="O133">INDEX(GMWSCEN!$A$2:$HJ$150,MATCH(1,(GMWSCEN!$HI$2:$HI$150=O$3)*(GMWSCEN!$HJ$2:$HJ$150=O$1),0),$B133-1973)</f>
        <v>0.5</v>
      </c>
      <c r="P133" cm="1">
        <f t="array" ref="P133">INDEX(GMWSCEN!$A$2:$HJ$150,MATCH(1,(GMWSCEN!$HI$2:$HI$150=P$3)*(GMWSCEN!$HJ$2:$HJ$150=P$1),0),$B133-1973)</f>
        <v>41925</v>
      </c>
      <c r="Q133" cm="1">
        <f t="array" ref="Q133">INDEX(GMWSCEN!$A$2:$HJ$150,MATCH(1,(GMWSCEN!$HI$2:$HI$150=Q$3)*(GMWSCEN!$HJ$2:$HJ$150=Q$1),0),$B133-1973)</f>
        <v>86.3</v>
      </c>
      <c r="R133" cm="1">
        <f t="array" ref="R133">INDEX(GMWSCEN!$A$2:$HJ$150,MATCH(1,(GMWSCEN!$HI$2:$HI$150=R$3)*(GMWSCEN!$HJ$2:$HJ$150=R$1),0),$B133-1973)</f>
        <v>27407</v>
      </c>
      <c r="S133" cm="1">
        <f t="array" ref="S133">INDEX(GMWSCEN!$A$2:$HJ$150,MATCH(1,(GMWSCEN!$HI$2:$HI$150=S$3)*(GMWSCEN!$HJ$2:$HJ$150=S$1),0),$B133-1973)</f>
        <v>8.3000000000000007</v>
      </c>
      <c r="T133" cm="1">
        <f t="array" ref="T133">INDEX(GMWSCEN!$A$2:$HJ$150,MATCH(1,(GMWSCEN!$HI$2:$HI$150=T$3)*(GMWSCEN!$HJ$2:$HJ$150=T$1),0),$B133-1973)</f>
        <v>-3.6585809999999999</v>
      </c>
      <c r="U133" cm="1">
        <f t="array" ref="U133">INDEX(GMWSCEN!$A$2:$HJ$150,MATCH(1,(GMWSCEN!$HI$2:$HI$150=U$3)*(GMWSCEN!$HJ$2:$HJ$150=U$1),0),$B133-1973)</f>
        <v>475813</v>
      </c>
      <c r="V133" cm="1">
        <f t="array" ref="V133">INDEX(GMWSCEN!$A$2:$HJ$150,MATCH(1,(GMWSCEN!$HI$2:$HI$150=V$3)*(GMWSCEN!$HJ$2:$HJ$150=V$1),0),$B133-1973)</f>
        <v>28060</v>
      </c>
      <c r="W133" cm="1">
        <f t="array" ref="W133">INDEX(GMWSCEN!$A$2:$HJ$150,MATCH(1,(GMWSCEN!$HI$2:$HI$150=W$3)*(GMWSCEN!$HJ$2:$HJ$150=W$1),0),$B133-1973)</f>
        <v>-21697</v>
      </c>
      <c r="X133" cm="1">
        <f t="array" ref="X133">INDEX(GMWSCEN!$A$2:$HJ$150,MATCH(1,(GMWSCEN!$HI$2:$HI$150=X$3)*(GMWSCEN!$HJ$2:$HJ$150=X$1),0),$B133-1973)</f>
        <v>167363</v>
      </c>
      <c r="Y133" cm="1">
        <f t="array" ref="Y133">INDEX(GMWSCEN!$A$2:$HJ$150,MATCH(1,(GMWSCEN!$HI$2:$HI$150=Y$3)*(GMWSCEN!$HJ$2:$HJ$150=Y$1),0),$B133-1973)</f>
        <v>6363</v>
      </c>
      <c r="Z133" cm="1">
        <f t="array" ref="Z133">INDEX(GMWSCEN!$A$2:$HJ$150,MATCH(1,(GMWSCEN!$HI$2:$HI$150=Z$3)*(GMWSCEN!$HJ$2:$HJ$150=Z$1),0),$B133-1973)</f>
        <v>10761</v>
      </c>
      <c r="AA133" cm="1">
        <f t="array" ref="AA133">INDEX(GMWSCEN!$A$2:$HJ$150,MATCH(1,(GMWSCEN!$HI$2:$HI$150=AA$3)*(GMWSCEN!$HJ$2:$HJ$150=AA$1),0),$B133-1973)</f>
        <v>156427</v>
      </c>
      <c r="AB133" cm="1">
        <f t="array" ref="AB133">INDEX(GMWSCEN!$A$2:$HJ$150,MATCH(1,(GMWSCEN!$HI$2:$HI$150=AB$3)*(GMWSCEN!$HJ$2:$HJ$150=AB$1),0),$B133-1973)</f>
        <v>1219100</v>
      </c>
      <c r="AC133" cm="1">
        <f t="array" ref="AC133">INDEX(GMWSCEN!$A$2:$HJ$150,MATCH(1,(GMWSCEN!$HI$2:$HI$150=AC$3)*(GMWSCEN!$HJ$2:$HJ$150=AC$1),0),$B133-1973)</f>
        <v>416049</v>
      </c>
      <c r="AD133" cm="1">
        <f t="array" ref="AD133">INDEX(GMWSCEN!$A$2:$HJ$150,MATCH(1,(GMWSCEN!$HI$2:$HI$150=AD$3)*(GMWSCEN!$HJ$2:$HJ$150=AD$1),0),$B133-1973)</f>
        <v>493543.6</v>
      </c>
      <c r="AE133" cm="1">
        <f t="array" ref="AE133">INDEX(GMWSCEN!$A$2:$HJ$150,MATCH(1,(GMWSCEN!$HI$2:$HI$150=AE$3)*(GMWSCEN!$HJ$2:$HJ$150=AE$1),0),$B133-1973)</f>
        <v>87.439610000000002</v>
      </c>
      <c r="AF133" cm="1">
        <f t="array" ref="AF133">INDEX(GMWSCEN!$A$2:$HJ$150,MATCH(1,(GMWSCEN!$HI$2:$HI$150=AF$3)*(GMWSCEN!$HJ$2:$HJ$150=AF$1),0),$B133-1973)</f>
        <v>93.833340000000007</v>
      </c>
      <c r="AG133" cm="1">
        <f t="array" ref="AG133">INDEX(GMWSCEN!$A$2:$HJ$150,MATCH(1,(GMWSCEN!$HI$2:$HI$150=AG$3)*(GMWSCEN!$HJ$2:$HJ$150=AG$1),0),$B133-1973)</f>
        <v>0.5</v>
      </c>
      <c r="AH133" cm="1">
        <f t="array" ref="AH133">INDEX(GMWSCEN!$A$2:$HJ$150,MATCH(1,(GMWSCEN!$HI$2:$HI$150=AH$3)*(GMWSCEN!$HJ$2:$HJ$150=AH$1),0),$B133-1973)</f>
        <v>41925</v>
      </c>
      <c r="AI133" cm="1">
        <f t="array" ref="AI133">INDEX(GMWSCEN!$A$2:$HJ$150,MATCH(1,(GMWSCEN!$HI$2:$HI$150=AI$3)*(GMWSCEN!$HJ$2:$HJ$150=AI$1),0),$B133-1973)</f>
        <v>86.3</v>
      </c>
      <c r="AJ133" cm="1">
        <f t="array" ref="AJ133">INDEX(GMWSCEN!$A$2:$HJ$150,MATCH(1,(GMWSCEN!$HI$2:$HI$150=AJ$3)*(GMWSCEN!$HJ$2:$HJ$150=AJ$1),0),$B133-1973)</f>
        <v>27407</v>
      </c>
      <c r="AK133" cm="1">
        <f t="array" ref="AK133">INDEX(GMWSCEN!$A$2:$HJ$150,MATCH(1,(GMWSCEN!$HI$2:$HI$150=AK$3)*(GMWSCEN!$HJ$2:$HJ$150=AK$1),0),$B133-1973)</f>
        <v>8.3000000000000007</v>
      </c>
      <c r="AL133" cm="1">
        <f t="array" ref="AL133">INDEX(GMWSCEN!$A$2:$HJ$150,MATCH(1,(GMWSCEN!$HI$2:$HI$150=AL$3)*(GMWSCEN!$HJ$2:$HJ$150=AL$1),0),$B133-1973)</f>
        <v>-3.6585809999999999</v>
      </c>
      <c r="AM133" cm="1">
        <f t="array" ref="AM133">INDEX(GMWSCEN!$A$2:$HJ$150,MATCH(1,(GMWSCEN!$HI$2:$HI$150=AM$3)*(GMWSCEN!$HJ$2:$HJ$150=AM$1),0),$B133-1973)</f>
        <v>475813</v>
      </c>
      <c r="AN133" cm="1">
        <f t="array" ref="AN133">INDEX(GMWSCEN!$A$2:$HJ$150,MATCH(1,(GMWSCEN!$HI$2:$HI$150=AN$3)*(GMWSCEN!$HJ$2:$HJ$150=AN$1),0),$B133-1973)</f>
        <v>28060</v>
      </c>
      <c r="AO133" cm="1">
        <f t="array" ref="AO133">INDEX(GMWSCEN!$A$2:$HJ$150,MATCH(1,(GMWSCEN!$HI$2:$HI$150=AO$3)*(GMWSCEN!$HJ$2:$HJ$150=AO$1),0),$B133-1973)</f>
        <v>-21697</v>
      </c>
      <c r="AP133" cm="1">
        <f t="array" ref="AP133">INDEX(GMWSCEN!$A$2:$HJ$150,MATCH(1,(GMWSCEN!$HI$2:$HI$150=AP$3)*(GMWSCEN!$HJ$2:$HJ$150=AP$1),0),$B133-1973)</f>
        <v>167363</v>
      </c>
      <c r="AQ133" cm="1">
        <f t="array" ref="AQ133">INDEX(GMWSCEN!$A$2:$HJ$150,MATCH(1,(GMWSCEN!$HI$2:$HI$150=AQ$3)*(GMWSCEN!$HJ$2:$HJ$150=AQ$1),0),$B133-1973)</f>
        <v>6363</v>
      </c>
      <c r="AR133" cm="1">
        <f t="array" ref="AR133">INDEX(GMWSCEN!$A$2:$HJ$150,MATCH(1,(GMWSCEN!$HI$2:$HI$150=AR$3)*(GMWSCEN!$HJ$2:$HJ$150=AR$1),0),$B133-1973)</f>
        <v>10761</v>
      </c>
      <c r="AS133" cm="1">
        <f t="array" ref="AS133">INDEX(GMWSCEN!$A$2:$HJ$150,MATCH(1,(GMWSCEN!$HI$2:$HI$150=AS$3)*(GMWSCEN!$HJ$2:$HJ$150=AS$1),0),$B133-1973)</f>
        <v>156427</v>
      </c>
      <c r="AT133" cm="1">
        <f t="array" ref="AT133">INDEX(GMWSCEN!$A$2:$HJ$150,MATCH(1,(GMWSCEN!$HI$2:$HI$150=AT$3)*(GMWSCEN!$HJ$2:$HJ$150=AT$1),0),$B133-1973)</f>
        <v>1219100</v>
      </c>
      <c r="AU133" cm="1">
        <f t="array" ref="AU133">INDEX(GMWSCEN!$A$2:$HJ$150,MATCH(1,(GMWSCEN!$HI$2:$HI$150=AU$3)*(GMWSCEN!$HJ$2:$HJ$150=AU$1),0),$B133-1973)</f>
        <v>416049</v>
      </c>
      <c r="AV133" cm="1">
        <f t="array" ref="AV133">INDEX(GMWSCEN!$A$2:$HJ$150,MATCH(1,(GMWSCEN!$HI$2:$HI$150=AV$3)*(GMWSCEN!$HJ$2:$HJ$150=AV$1),0),$B133-1973)</f>
        <v>493543.6</v>
      </c>
      <c r="AW133" cm="1">
        <f t="array" ref="AW133">INDEX(GMWSCEN!$A$2:$HJ$150,MATCH(1,(GMWSCEN!$HI$2:$HI$150=AW$3)*(GMWSCEN!$HJ$2:$HJ$150=AW$1),0),$B133-1973)</f>
        <v>87.439610000000002</v>
      </c>
      <c r="AX133" cm="1">
        <f t="array" ref="AX133">INDEX(GMWSCEN!$A$2:$HJ$150,MATCH(1,(GMWSCEN!$HI$2:$HI$150=AX$3)*(GMWSCEN!$HJ$2:$HJ$150=AX$1),0),$B133-1973)</f>
        <v>93.833340000000007</v>
      </c>
      <c r="AY133" cm="1">
        <f t="array" ref="AY133">INDEX(GMWSCEN!$A$2:$HJ$150,MATCH(1,(GMWSCEN!$HI$2:$HI$150=AY$3)*(GMWSCEN!$HJ$2:$HJ$150=AY$1),0),$B133-1973)</f>
        <v>0.5</v>
      </c>
      <c r="AZ133" cm="1">
        <f t="array" ref="AZ133">INDEX(GMWSCEN!$A$2:$HJ$150,MATCH(1,(GMWSCEN!$HI$2:$HI$150=AZ$3)*(GMWSCEN!$HJ$2:$HJ$150=AZ$1),0),$B133-1973)</f>
        <v>41925</v>
      </c>
      <c r="BA133" cm="1">
        <f t="array" ref="BA133">INDEX(GMWSCEN!$A$2:$HJ$150,MATCH(1,(GMWSCEN!$HI$2:$HI$150=BA$3)*(GMWSCEN!$HJ$2:$HJ$150=BA$1),0),$B133-1973)</f>
        <v>86.3</v>
      </c>
      <c r="BB133" cm="1">
        <f t="array" ref="BB133">INDEX(GMWSCEN!$A$2:$HJ$150,MATCH(1,(GMWSCEN!$HI$2:$HI$150=BB$3)*(GMWSCEN!$HJ$2:$HJ$150=BB$1),0),$B133-1973)</f>
        <v>27407</v>
      </c>
      <c r="BC133" cm="1">
        <f t="array" ref="BC133">INDEX(GMWSCEN!$A$2:$HJ$150,MATCH(1,(GMWSCEN!$HI$2:$HI$150=BC$3)*(GMWSCEN!$HJ$2:$HJ$150=BC$1),0),$B133-1973)</f>
        <v>8.3000000000000007</v>
      </c>
      <c r="BD133" cm="1">
        <f t="array" ref="BD133">INDEX(GMWSCEN!$A$2:$HJ$150,MATCH(1,(GMWSCEN!$HI$2:$HI$150=BD$3)*(GMWSCEN!$HJ$2:$HJ$150=BD$1),0),$B133-1973)</f>
        <v>-3.6585809999999999</v>
      </c>
      <c r="BE133" cm="1">
        <f t="array" ref="BE133">INDEX(GMWSCEN!$A$2:$HJ$150,MATCH(1,(GMWSCEN!$HI$2:$HI$150=BE$3)*(GMWSCEN!$HJ$2:$HJ$150=BE$1),0),$B133-1973)</f>
        <v>475813</v>
      </c>
      <c r="BF133" cm="1">
        <f t="array" ref="BF133">INDEX(GMWSCEN!$A$2:$HJ$150,MATCH(1,(GMWSCEN!$HI$2:$HI$150=BF$3)*(GMWSCEN!$HJ$2:$HJ$150=BF$1),0),$B133-1973)</f>
        <v>28060</v>
      </c>
      <c r="BG133" cm="1">
        <f t="array" ref="BG133">INDEX(GMWSCEN!$A$2:$HJ$150,MATCH(1,(GMWSCEN!$HI$2:$HI$150=BG$3)*(GMWSCEN!$HJ$2:$HJ$150=BG$1),0),$B133-1973)</f>
        <v>-21697</v>
      </c>
      <c r="BH133" cm="1">
        <f t="array" ref="BH133">INDEX(GMWSCEN!$A$2:$HJ$150,MATCH(1,(GMWSCEN!$HI$2:$HI$150=BH$3)*(GMWSCEN!$HJ$2:$HJ$150=BH$1),0),$B133-1973)</f>
        <v>167363</v>
      </c>
      <c r="BI133" cm="1">
        <f t="array" ref="BI133">INDEX(GMWSCEN!$A$2:$HJ$150,MATCH(1,(GMWSCEN!$HI$2:$HI$150=BI$3)*(GMWSCEN!$HJ$2:$HJ$150=BI$1),0),$B133-1973)</f>
        <v>6363</v>
      </c>
      <c r="BJ133" cm="1">
        <f t="array" ref="BJ133">INDEX(GMWSCEN!$A$2:$HJ$150,MATCH(1,(GMWSCEN!$HI$2:$HI$150=BJ$3)*(GMWSCEN!$HJ$2:$HJ$150=BJ$1),0),$B133-1973)</f>
        <v>10761</v>
      </c>
      <c r="BK133" cm="1">
        <f t="array" ref="BK133">INDEX(GMWSCEN!$A$2:$HJ$150,MATCH(1,(GMWSCEN!$HI$2:$HI$150=BK$3)*(GMWSCEN!$HJ$2:$HJ$150=BK$1),0),$B133-1973)</f>
        <v>156427</v>
      </c>
      <c r="BL133" cm="1">
        <f t="array" ref="BL133">INDEX(GMWSCEN!$A$2:$HJ$150,MATCH(1,(GMWSCEN!$HI$2:$HI$150=BL$3)*(GMWSCEN!$HJ$2:$HJ$150=BL$1),0),$B133-1973)</f>
        <v>1219100</v>
      </c>
      <c r="BM133" cm="1">
        <f t="array" ref="BM133">INDEX(GMWSCEN!$A$2:$HJ$150,MATCH(1,(GMWSCEN!$HI$2:$HI$150=BM$3)*(GMWSCEN!$HJ$2:$HJ$150=BM$1),0),$B133-1973)</f>
        <v>416049</v>
      </c>
      <c r="BN133" cm="1">
        <f t="array" ref="BN133">INDEX(GMWSCEN!$A$2:$HJ$150,MATCH(1,(GMWSCEN!$HI$2:$HI$150=BN$3)*(GMWSCEN!$HJ$2:$HJ$150=BN$1),0),$B133-1973)</f>
        <v>493543.6</v>
      </c>
      <c r="BO133" cm="1">
        <f t="array" ref="BO133">INDEX(GMWSCEN!$A$2:$HJ$150,MATCH(1,(GMWSCEN!$HI$2:$HI$150=BO$3)*(GMWSCEN!$HJ$2:$HJ$150=BO$1),0),$B133-1973)</f>
        <v>87.439610000000002</v>
      </c>
      <c r="BP133" cm="1">
        <f t="array" ref="BP133">INDEX(GMWSCEN!$A$2:$HJ$150,MATCH(1,(GMWSCEN!$HI$2:$HI$150=BP$3)*(GMWSCEN!$HJ$2:$HJ$150=BP$1),0),$B133-1973)</f>
        <v>93.833340000000007</v>
      </c>
      <c r="BQ133" cm="1">
        <f t="array" ref="BQ133">INDEX(GMWSCEN!$A$2:$HJ$150,MATCH(1,(GMWSCEN!$HI$2:$HI$150=BQ$3)*(GMWSCEN!$HJ$2:$HJ$150=BQ$1),0),$B133-1973)</f>
        <v>0.5</v>
      </c>
      <c r="BR133" cm="1">
        <f t="array" ref="BR133">INDEX(GMWSCEN!$A$2:$HJ$150,MATCH(1,(GMWSCEN!$HI$2:$HI$150=BR$3)*(GMWSCEN!$HJ$2:$HJ$150=BR$1),0),$B133-1973)</f>
        <v>41925</v>
      </c>
      <c r="BS133" cm="1">
        <f t="array" ref="BS133">INDEX(GMWSCEN!$A$2:$HJ$150,MATCH(1,(GMWSCEN!$HI$2:$HI$150=BS$3)*(GMWSCEN!$HJ$2:$HJ$150=BS$1),0),$B133-1973)</f>
        <v>86.3</v>
      </c>
      <c r="BT133" cm="1">
        <f t="array" ref="BT133">INDEX(GMWSCEN!$A$2:$HJ$150,MATCH(1,(GMWSCEN!$HI$2:$HI$150=BT$3)*(GMWSCEN!$HJ$2:$HJ$150=BT$1),0),$B133-1973)</f>
        <v>27407</v>
      </c>
      <c r="BU133" cm="1">
        <f t="array" ref="BU133">INDEX(GMWSCEN!$A$2:$HJ$150,MATCH(1,(GMWSCEN!$HI$2:$HI$150=BU$3)*(GMWSCEN!$HJ$2:$HJ$150=BU$1),0),$B133-1973)</f>
        <v>8.3000000000000007</v>
      </c>
      <c r="BV133" cm="1">
        <f t="array" ref="BV133">INDEX(GMWSCEN!$A$2:$HJ$150,MATCH(1,(GMWSCEN!$HI$2:$HI$150=BV$3)*(GMWSCEN!$HJ$2:$HJ$150=BV$1),0),$B133-1973)</f>
        <v>-3.6585809999999999</v>
      </c>
      <c r="BY133">
        <f t="shared" si="77"/>
        <v>2011</v>
      </c>
    </row>
    <row r="134" spans="1:78">
      <c r="B134">
        <f t="shared" si="75"/>
        <v>2107</v>
      </c>
      <c r="C134" cm="1">
        <f t="array" ref="C134">INDEX(GMWSCEN!$A$2:$HJ$150,MATCH(1,(GMWSCEN!$HI$2:$HI$150=C$3)*(GMWSCEN!$HJ$2:$HJ$150=C$1),0),$B134-1973)</f>
        <v>476479</v>
      </c>
      <c r="D134" cm="1">
        <f t="array" ref="D134">INDEX(GMWSCEN!$A$2:$HJ$150,MATCH(1,(GMWSCEN!$HI$2:$HI$150=D$3)*(GMWSCEN!$HJ$2:$HJ$150=D$1),0),$B134-1973)</f>
        <v>37890</v>
      </c>
      <c r="E134" cm="1">
        <f t="array" ref="E134">INDEX(GMWSCEN!$A$2:$HJ$150,MATCH(1,(GMWSCEN!$HI$2:$HI$150=E$3)*(GMWSCEN!$HJ$2:$HJ$150=E$1),0),$B134-1973)</f>
        <v>-31211</v>
      </c>
      <c r="F134" cm="1">
        <f t="array" ref="F134">INDEX(GMWSCEN!$A$2:$HJ$150,MATCH(1,(GMWSCEN!$HI$2:$HI$150=F$3)*(GMWSCEN!$HJ$2:$HJ$150=F$1),0),$B134-1973)</f>
        <v>169045</v>
      </c>
      <c r="G134" cm="1">
        <f t="array" ref="G134">INDEX(GMWSCEN!$A$2:$HJ$150,MATCH(1,(GMWSCEN!$HI$2:$HI$150=G$3)*(GMWSCEN!$HJ$2:$HJ$150=G$1),0),$B134-1973)</f>
        <v>6679</v>
      </c>
      <c r="H134" cm="1">
        <f t="array" ref="H134">INDEX(GMWSCEN!$A$2:$HJ$150,MATCH(1,(GMWSCEN!$HI$2:$HI$150=H$3)*(GMWSCEN!$HJ$2:$HJ$150=H$1),0),$B134-1973)</f>
        <v>10853</v>
      </c>
      <c r="I134" cm="1">
        <f t="array" ref="I134">INDEX(GMWSCEN!$A$2:$HJ$150,MATCH(1,(GMWSCEN!$HI$2:$HI$150=I$3)*(GMWSCEN!$HJ$2:$HJ$150=I$1),0),$B134-1973)</f>
        <v>148687</v>
      </c>
      <c r="J134" cm="1">
        <f t="array" ref="J134">INDEX(GMWSCEN!$A$2:$HJ$150,MATCH(1,(GMWSCEN!$HI$2:$HI$150=J$3)*(GMWSCEN!$HJ$2:$HJ$150=J$1),0),$B134-1973)</f>
        <v>1250600</v>
      </c>
      <c r="K134" cm="1">
        <f t="array" ref="K134">INDEX(GMWSCEN!$A$2:$HJ$150,MATCH(1,(GMWSCEN!$HI$2:$HI$150=K$3)*(GMWSCEN!$HJ$2:$HJ$150=K$1),0),$B134-1973)</f>
        <v>419443</v>
      </c>
      <c r="L134" cm="1">
        <f t="array" ref="L134">INDEX(GMWSCEN!$A$2:$HJ$150,MATCH(1,(GMWSCEN!$HI$2:$HI$150=L$3)*(GMWSCEN!$HJ$2:$HJ$150=L$1),0),$B134-1973)</f>
        <v>494235.9</v>
      </c>
      <c r="M134" cm="1">
        <f t="array" ref="M134">INDEX(GMWSCEN!$A$2:$HJ$150,MATCH(1,(GMWSCEN!$HI$2:$HI$150=M$3)*(GMWSCEN!$HJ$2:$HJ$150=M$1),0),$B134-1973)</f>
        <v>88.029690000000002</v>
      </c>
      <c r="N134" cm="1">
        <f t="array" ref="N134">INDEX(GMWSCEN!$A$2:$HJ$150,MATCH(1,(GMWSCEN!$HI$2:$HI$150=N$3)*(GMWSCEN!$HJ$2:$HJ$150=N$1),0),$B134-1973)</f>
        <v>94.733329999999995</v>
      </c>
      <c r="O134" cm="1">
        <f t="array" ref="O134">INDEX(GMWSCEN!$A$2:$HJ$150,MATCH(1,(GMWSCEN!$HI$2:$HI$150=O$3)*(GMWSCEN!$HJ$2:$HJ$150=O$1),0),$B134-1973)</f>
        <v>0.5</v>
      </c>
      <c r="P134" cm="1">
        <f t="array" ref="P134">INDEX(GMWSCEN!$A$2:$HJ$150,MATCH(1,(GMWSCEN!$HI$2:$HI$150=P$3)*(GMWSCEN!$HJ$2:$HJ$150=P$1),0),$B134-1973)</f>
        <v>42248</v>
      </c>
      <c r="Q134" cm="1">
        <f t="array" ref="Q134">INDEX(GMWSCEN!$A$2:$HJ$150,MATCH(1,(GMWSCEN!$HI$2:$HI$150=Q$3)*(GMWSCEN!$HJ$2:$HJ$150=Q$1),0),$B134-1973)</f>
        <v>86.7</v>
      </c>
      <c r="R134" cm="1">
        <f t="array" ref="R134">INDEX(GMWSCEN!$A$2:$HJ$150,MATCH(1,(GMWSCEN!$HI$2:$HI$150=R$3)*(GMWSCEN!$HJ$2:$HJ$150=R$1),0),$B134-1973)</f>
        <v>27878</v>
      </c>
      <c r="S134" cm="1">
        <f t="array" ref="S134">INDEX(GMWSCEN!$A$2:$HJ$150,MATCH(1,(GMWSCEN!$HI$2:$HI$150=S$3)*(GMWSCEN!$HJ$2:$HJ$150=S$1),0),$B134-1973)</f>
        <v>8.4</v>
      </c>
      <c r="T134" cm="1">
        <f t="array" ref="T134">INDEX(GMWSCEN!$A$2:$HJ$150,MATCH(1,(GMWSCEN!$HI$2:$HI$150=T$3)*(GMWSCEN!$HJ$2:$HJ$150=T$1),0),$B134-1973)</f>
        <v>-3.6589619999999998</v>
      </c>
      <c r="U134" cm="1">
        <f t="array" ref="U134">INDEX(GMWSCEN!$A$2:$HJ$150,MATCH(1,(GMWSCEN!$HI$2:$HI$150=U$3)*(GMWSCEN!$HJ$2:$HJ$150=U$1),0),$B134-1973)</f>
        <v>476479</v>
      </c>
      <c r="V134" cm="1">
        <f t="array" ref="V134">INDEX(GMWSCEN!$A$2:$HJ$150,MATCH(1,(GMWSCEN!$HI$2:$HI$150=V$3)*(GMWSCEN!$HJ$2:$HJ$150=V$1),0),$B134-1973)</f>
        <v>37890</v>
      </c>
      <c r="W134" cm="1">
        <f t="array" ref="W134">INDEX(GMWSCEN!$A$2:$HJ$150,MATCH(1,(GMWSCEN!$HI$2:$HI$150=W$3)*(GMWSCEN!$HJ$2:$HJ$150=W$1),0),$B134-1973)</f>
        <v>-31211</v>
      </c>
      <c r="X134" cm="1">
        <f t="array" ref="X134">INDEX(GMWSCEN!$A$2:$HJ$150,MATCH(1,(GMWSCEN!$HI$2:$HI$150=X$3)*(GMWSCEN!$HJ$2:$HJ$150=X$1),0),$B134-1973)</f>
        <v>169045</v>
      </c>
      <c r="Y134" cm="1">
        <f t="array" ref="Y134">INDEX(GMWSCEN!$A$2:$HJ$150,MATCH(1,(GMWSCEN!$HI$2:$HI$150=Y$3)*(GMWSCEN!$HJ$2:$HJ$150=Y$1),0),$B134-1973)</f>
        <v>6679</v>
      </c>
      <c r="Z134" cm="1">
        <f t="array" ref="Z134">INDEX(GMWSCEN!$A$2:$HJ$150,MATCH(1,(GMWSCEN!$HI$2:$HI$150=Z$3)*(GMWSCEN!$HJ$2:$HJ$150=Z$1),0),$B134-1973)</f>
        <v>10853</v>
      </c>
      <c r="AA134" cm="1">
        <f t="array" ref="AA134">INDEX(GMWSCEN!$A$2:$HJ$150,MATCH(1,(GMWSCEN!$HI$2:$HI$150=AA$3)*(GMWSCEN!$HJ$2:$HJ$150=AA$1),0),$B134-1973)</f>
        <v>148687</v>
      </c>
      <c r="AB134" cm="1">
        <f t="array" ref="AB134">INDEX(GMWSCEN!$A$2:$HJ$150,MATCH(1,(GMWSCEN!$HI$2:$HI$150=AB$3)*(GMWSCEN!$HJ$2:$HJ$150=AB$1),0),$B134-1973)</f>
        <v>1250600</v>
      </c>
      <c r="AC134" cm="1">
        <f t="array" ref="AC134">INDEX(GMWSCEN!$A$2:$HJ$150,MATCH(1,(GMWSCEN!$HI$2:$HI$150=AC$3)*(GMWSCEN!$HJ$2:$HJ$150=AC$1),0),$B134-1973)</f>
        <v>419443</v>
      </c>
      <c r="AD134" cm="1">
        <f t="array" ref="AD134">INDEX(GMWSCEN!$A$2:$HJ$150,MATCH(1,(GMWSCEN!$HI$2:$HI$150=AD$3)*(GMWSCEN!$HJ$2:$HJ$150=AD$1),0),$B134-1973)</f>
        <v>494235.9</v>
      </c>
      <c r="AE134" cm="1">
        <f t="array" ref="AE134">INDEX(GMWSCEN!$A$2:$HJ$150,MATCH(1,(GMWSCEN!$HI$2:$HI$150=AE$3)*(GMWSCEN!$HJ$2:$HJ$150=AE$1),0),$B134-1973)</f>
        <v>88.029690000000002</v>
      </c>
      <c r="AF134" cm="1">
        <f t="array" ref="AF134">INDEX(GMWSCEN!$A$2:$HJ$150,MATCH(1,(GMWSCEN!$HI$2:$HI$150=AF$3)*(GMWSCEN!$HJ$2:$HJ$150=AF$1),0),$B134-1973)</f>
        <v>94.733329999999995</v>
      </c>
      <c r="AG134" cm="1">
        <f t="array" ref="AG134">INDEX(GMWSCEN!$A$2:$HJ$150,MATCH(1,(GMWSCEN!$HI$2:$HI$150=AG$3)*(GMWSCEN!$HJ$2:$HJ$150=AG$1),0),$B134-1973)</f>
        <v>0.5</v>
      </c>
      <c r="AH134" cm="1">
        <f t="array" ref="AH134">INDEX(GMWSCEN!$A$2:$HJ$150,MATCH(1,(GMWSCEN!$HI$2:$HI$150=AH$3)*(GMWSCEN!$HJ$2:$HJ$150=AH$1),0),$B134-1973)</f>
        <v>42248</v>
      </c>
      <c r="AI134" cm="1">
        <f t="array" ref="AI134">INDEX(GMWSCEN!$A$2:$HJ$150,MATCH(1,(GMWSCEN!$HI$2:$HI$150=AI$3)*(GMWSCEN!$HJ$2:$HJ$150=AI$1),0),$B134-1973)</f>
        <v>86.7</v>
      </c>
      <c r="AJ134" cm="1">
        <f t="array" ref="AJ134">INDEX(GMWSCEN!$A$2:$HJ$150,MATCH(1,(GMWSCEN!$HI$2:$HI$150=AJ$3)*(GMWSCEN!$HJ$2:$HJ$150=AJ$1),0),$B134-1973)</f>
        <v>27878</v>
      </c>
      <c r="AK134" cm="1">
        <f t="array" ref="AK134">INDEX(GMWSCEN!$A$2:$HJ$150,MATCH(1,(GMWSCEN!$HI$2:$HI$150=AK$3)*(GMWSCEN!$HJ$2:$HJ$150=AK$1),0),$B134-1973)</f>
        <v>8.4</v>
      </c>
      <c r="AL134" cm="1">
        <f t="array" ref="AL134">INDEX(GMWSCEN!$A$2:$HJ$150,MATCH(1,(GMWSCEN!$HI$2:$HI$150=AL$3)*(GMWSCEN!$HJ$2:$HJ$150=AL$1),0),$B134-1973)</f>
        <v>-3.6589619999999998</v>
      </c>
      <c r="AM134" cm="1">
        <f t="array" ref="AM134">INDEX(GMWSCEN!$A$2:$HJ$150,MATCH(1,(GMWSCEN!$HI$2:$HI$150=AM$3)*(GMWSCEN!$HJ$2:$HJ$150=AM$1),0),$B134-1973)</f>
        <v>476479</v>
      </c>
      <c r="AN134" cm="1">
        <f t="array" ref="AN134">INDEX(GMWSCEN!$A$2:$HJ$150,MATCH(1,(GMWSCEN!$HI$2:$HI$150=AN$3)*(GMWSCEN!$HJ$2:$HJ$150=AN$1),0),$B134-1973)</f>
        <v>37890</v>
      </c>
      <c r="AO134" cm="1">
        <f t="array" ref="AO134">INDEX(GMWSCEN!$A$2:$HJ$150,MATCH(1,(GMWSCEN!$HI$2:$HI$150=AO$3)*(GMWSCEN!$HJ$2:$HJ$150=AO$1),0),$B134-1973)</f>
        <v>-31211</v>
      </c>
      <c r="AP134" cm="1">
        <f t="array" ref="AP134">INDEX(GMWSCEN!$A$2:$HJ$150,MATCH(1,(GMWSCEN!$HI$2:$HI$150=AP$3)*(GMWSCEN!$HJ$2:$HJ$150=AP$1),0),$B134-1973)</f>
        <v>169045</v>
      </c>
      <c r="AQ134" cm="1">
        <f t="array" ref="AQ134">INDEX(GMWSCEN!$A$2:$HJ$150,MATCH(1,(GMWSCEN!$HI$2:$HI$150=AQ$3)*(GMWSCEN!$HJ$2:$HJ$150=AQ$1),0),$B134-1973)</f>
        <v>6679</v>
      </c>
      <c r="AR134" cm="1">
        <f t="array" ref="AR134">INDEX(GMWSCEN!$A$2:$HJ$150,MATCH(1,(GMWSCEN!$HI$2:$HI$150=AR$3)*(GMWSCEN!$HJ$2:$HJ$150=AR$1),0),$B134-1973)</f>
        <v>10853</v>
      </c>
      <c r="AS134" cm="1">
        <f t="array" ref="AS134">INDEX(GMWSCEN!$A$2:$HJ$150,MATCH(1,(GMWSCEN!$HI$2:$HI$150=AS$3)*(GMWSCEN!$HJ$2:$HJ$150=AS$1),0),$B134-1973)</f>
        <v>148687</v>
      </c>
      <c r="AT134" cm="1">
        <f t="array" ref="AT134">INDEX(GMWSCEN!$A$2:$HJ$150,MATCH(1,(GMWSCEN!$HI$2:$HI$150=AT$3)*(GMWSCEN!$HJ$2:$HJ$150=AT$1),0),$B134-1973)</f>
        <v>1250600</v>
      </c>
      <c r="AU134" cm="1">
        <f t="array" ref="AU134">INDEX(GMWSCEN!$A$2:$HJ$150,MATCH(1,(GMWSCEN!$HI$2:$HI$150=AU$3)*(GMWSCEN!$HJ$2:$HJ$150=AU$1),0),$B134-1973)</f>
        <v>419443</v>
      </c>
      <c r="AV134" cm="1">
        <f t="array" ref="AV134">INDEX(GMWSCEN!$A$2:$HJ$150,MATCH(1,(GMWSCEN!$HI$2:$HI$150=AV$3)*(GMWSCEN!$HJ$2:$HJ$150=AV$1),0),$B134-1973)</f>
        <v>494235.9</v>
      </c>
      <c r="AW134" cm="1">
        <f t="array" ref="AW134">INDEX(GMWSCEN!$A$2:$HJ$150,MATCH(1,(GMWSCEN!$HI$2:$HI$150=AW$3)*(GMWSCEN!$HJ$2:$HJ$150=AW$1),0),$B134-1973)</f>
        <v>88.029690000000002</v>
      </c>
      <c r="AX134" cm="1">
        <f t="array" ref="AX134">INDEX(GMWSCEN!$A$2:$HJ$150,MATCH(1,(GMWSCEN!$HI$2:$HI$150=AX$3)*(GMWSCEN!$HJ$2:$HJ$150=AX$1),0),$B134-1973)</f>
        <v>94.733329999999995</v>
      </c>
      <c r="AY134" cm="1">
        <f t="array" ref="AY134">INDEX(GMWSCEN!$A$2:$HJ$150,MATCH(1,(GMWSCEN!$HI$2:$HI$150=AY$3)*(GMWSCEN!$HJ$2:$HJ$150=AY$1),0),$B134-1973)</f>
        <v>0.5</v>
      </c>
      <c r="AZ134" cm="1">
        <f t="array" ref="AZ134">INDEX(GMWSCEN!$A$2:$HJ$150,MATCH(1,(GMWSCEN!$HI$2:$HI$150=AZ$3)*(GMWSCEN!$HJ$2:$HJ$150=AZ$1),0),$B134-1973)</f>
        <v>42248</v>
      </c>
      <c r="BA134" cm="1">
        <f t="array" ref="BA134">INDEX(GMWSCEN!$A$2:$HJ$150,MATCH(1,(GMWSCEN!$HI$2:$HI$150=BA$3)*(GMWSCEN!$HJ$2:$HJ$150=BA$1),0),$B134-1973)</f>
        <v>86.7</v>
      </c>
      <c r="BB134" cm="1">
        <f t="array" ref="BB134">INDEX(GMWSCEN!$A$2:$HJ$150,MATCH(1,(GMWSCEN!$HI$2:$HI$150=BB$3)*(GMWSCEN!$HJ$2:$HJ$150=BB$1),0),$B134-1973)</f>
        <v>27878</v>
      </c>
      <c r="BC134" cm="1">
        <f t="array" ref="BC134">INDEX(GMWSCEN!$A$2:$HJ$150,MATCH(1,(GMWSCEN!$HI$2:$HI$150=BC$3)*(GMWSCEN!$HJ$2:$HJ$150=BC$1),0),$B134-1973)</f>
        <v>8.4</v>
      </c>
      <c r="BD134" cm="1">
        <f t="array" ref="BD134">INDEX(GMWSCEN!$A$2:$HJ$150,MATCH(1,(GMWSCEN!$HI$2:$HI$150=BD$3)*(GMWSCEN!$HJ$2:$HJ$150=BD$1),0),$B134-1973)</f>
        <v>-3.6589619999999998</v>
      </c>
      <c r="BE134" cm="1">
        <f t="array" ref="BE134">INDEX(GMWSCEN!$A$2:$HJ$150,MATCH(1,(GMWSCEN!$HI$2:$HI$150=BE$3)*(GMWSCEN!$HJ$2:$HJ$150=BE$1),0),$B134-1973)</f>
        <v>476479</v>
      </c>
      <c r="BF134" cm="1">
        <f t="array" ref="BF134">INDEX(GMWSCEN!$A$2:$HJ$150,MATCH(1,(GMWSCEN!$HI$2:$HI$150=BF$3)*(GMWSCEN!$HJ$2:$HJ$150=BF$1),0),$B134-1973)</f>
        <v>37890</v>
      </c>
      <c r="BG134" cm="1">
        <f t="array" ref="BG134">INDEX(GMWSCEN!$A$2:$HJ$150,MATCH(1,(GMWSCEN!$HI$2:$HI$150=BG$3)*(GMWSCEN!$HJ$2:$HJ$150=BG$1),0),$B134-1973)</f>
        <v>-31211</v>
      </c>
      <c r="BH134" cm="1">
        <f t="array" ref="BH134">INDEX(GMWSCEN!$A$2:$HJ$150,MATCH(1,(GMWSCEN!$HI$2:$HI$150=BH$3)*(GMWSCEN!$HJ$2:$HJ$150=BH$1),0),$B134-1973)</f>
        <v>169045</v>
      </c>
      <c r="BI134" cm="1">
        <f t="array" ref="BI134">INDEX(GMWSCEN!$A$2:$HJ$150,MATCH(1,(GMWSCEN!$HI$2:$HI$150=BI$3)*(GMWSCEN!$HJ$2:$HJ$150=BI$1),0),$B134-1973)</f>
        <v>6679</v>
      </c>
      <c r="BJ134" cm="1">
        <f t="array" ref="BJ134">INDEX(GMWSCEN!$A$2:$HJ$150,MATCH(1,(GMWSCEN!$HI$2:$HI$150=BJ$3)*(GMWSCEN!$HJ$2:$HJ$150=BJ$1),0),$B134-1973)</f>
        <v>10853</v>
      </c>
      <c r="BK134" cm="1">
        <f t="array" ref="BK134">INDEX(GMWSCEN!$A$2:$HJ$150,MATCH(1,(GMWSCEN!$HI$2:$HI$150=BK$3)*(GMWSCEN!$HJ$2:$HJ$150=BK$1),0),$B134-1973)</f>
        <v>148687</v>
      </c>
      <c r="BL134" cm="1">
        <f t="array" ref="BL134">INDEX(GMWSCEN!$A$2:$HJ$150,MATCH(1,(GMWSCEN!$HI$2:$HI$150=BL$3)*(GMWSCEN!$HJ$2:$HJ$150=BL$1),0),$B134-1973)</f>
        <v>1250600</v>
      </c>
      <c r="BM134" cm="1">
        <f t="array" ref="BM134">INDEX(GMWSCEN!$A$2:$HJ$150,MATCH(1,(GMWSCEN!$HI$2:$HI$150=BM$3)*(GMWSCEN!$HJ$2:$HJ$150=BM$1),0),$B134-1973)</f>
        <v>419443</v>
      </c>
      <c r="BN134" cm="1">
        <f t="array" ref="BN134">INDEX(GMWSCEN!$A$2:$HJ$150,MATCH(1,(GMWSCEN!$HI$2:$HI$150=BN$3)*(GMWSCEN!$HJ$2:$HJ$150=BN$1),0),$B134-1973)</f>
        <v>494235.9</v>
      </c>
      <c r="BO134" cm="1">
        <f t="array" ref="BO134">INDEX(GMWSCEN!$A$2:$HJ$150,MATCH(1,(GMWSCEN!$HI$2:$HI$150=BO$3)*(GMWSCEN!$HJ$2:$HJ$150=BO$1),0),$B134-1973)</f>
        <v>88.029690000000002</v>
      </c>
      <c r="BP134" cm="1">
        <f t="array" ref="BP134">INDEX(GMWSCEN!$A$2:$HJ$150,MATCH(1,(GMWSCEN!$HI$2:$HI$150=BP$3)*(GMWSCEN!$HJ$2:$HJ$150=BP$1),0),$B134-1973)</f>
        <v>94.733329999999995</v>
      </c>
      <c r="BQ134" cm="1">
        <f t="array" ref="BQ134">INDEX(GMWSCEN!$A$2:$HJ$150,MATCH(1,(GMWSCEN!$HI$2:$HI$150=BQ$3)*(GMWSCEN!$HJ$2:$HJ$150=BQ$1),0),$B134-1973)</f>
        <v>0.5</v>
      </c>
      <c r="BR134" cm="1">
        <f t="array" ref="BR134">INDEX(GMWSCEN!$A$2:$HJ$150,MATCH(1,(GMWSCEN!$HI$2:$HI$150=BR$3)*(GMWSCEN!$HJ$2:$HJ$150=BR$1),0),$B134-1973)</f>
        <v>42248</v>
      </c>
      <c r="BS134" cm="1">
        <f t="array" ref="BS134">INDEX(GMWSCEN!$A$2:$HJ$150,MATCH(1,(GMWSCEN!$HI$2:$HI$150=BS$3)*(GMWSCEN!$HJ$2:$HJ$150=BS$1),0),$B134-1973)</f>
        <v>86.7</v>
      </c>
      <c r="BT134" cm="1">
        <f t="array" ref="BT134">INDEX(GMWSCEN!$A$2:$HJ$150,MATCH(1,(GMWSCEN!$HI$2:$HI$150=BT$3)*(GMWSCEN!$HJ$2:$HJ$150=BT$1),0),$B134-1973)</f>
        <v>27878</v>
      </c>
      <c r="BU134" cm="1">
        <f t="array" ref="BU134">INDEX(GMWSCEN!$A$2:$HJ$150,MATCH(1,(GMWSCEN!$HI$2:$HI$150=BU$3)*(GMWSCEN!$HJ$2:$HJ$150=BU$1),0),$B134-1973)</f>
        <v>8.4</v>
      </c>
      <c r="BV134" cm="1">
        <f t="array" ref="BV134">INDEX(GMWSCEN!$A$2:$HJ$150,MATCH(1,(GMWSCEN!$HI$2:$HI$150=BV$3)*(GMWSCEN!$HJ$2:$HJ$150=BV$1),0),$B134-1973)</f>
        <v>-3.6589619999999998</v>
      </c>
      <c r="BY134">
        <f t="shared" si="77"/>
        <v>2011</v>
      </c>
    </row>
    <row r="135" spans="1:78">
      <c r="A135">
        <v>2012</v>
      </c>
      <c r="B135">
        <f t="shared" si="75"/>
        <v>2108</v>
      </c>
      <c r="C135" cm="1">
        <f t="array" ref="C135">INDEX(GMWSCEN!$A$2:$HJ$150,MATCH(1,(GMWSCEN!$HI$2:$HI$150=C$3)*(GMWSCEN!$HJ$2:$HJ$150=C$1),0),$B135-1973)</f>
        <v>480632</v>
      </c>
      <c r="D135" cm="1">
        <f t="array" ref="D135">INDEX(GMWSCEN!$A$2:$HJ$150,MATCH(1,(GMWSCEN!$HI$2:$HI$150=D$3)*(GMWSCEN!$HJ$2:$HJ$150=D$1),0),$B135-1973)</f>
        <v>23904</v>
      </c>
      <c r="E135" cm="1">
        <f t="array" ref="E135">INDEX(GMWSCEN!$A$2:$HJ$150,MATCH(1,(GMWSCEN!$HI$2:$HI$150=E$3)*(GMWSCEN!$HJ$2:$HJ$150=E$1),0),$B135-1973)</f>
        <v>-10525</v>
      </c>
      <c r="F135" cm="1">
        <f t="array" ref="F135">INDEX(GMWSCEN!$A$2:$HJ$150,MATCH(1,(GMWSCEN!$HI$2:$HI$150=F$3)*(GMWSCEN!$HJ$2:$HJ$150=F$1),0),$B135-1973)</f>
        <v>170217</v>
      </c>
      <c r="G135" cm="1">
        <f t="array" ref="G135">INDEX(GMWSCEN!$A$2:$HJ$150,MATCH(1,(GMWSCEN!$HI$2:$HI$150=G$3)*(GMWSCEN!$HJ$2:$HJ$150=G$1),0),$B135-1973)</f>
        <v>13379</v>
      </c>
      <c r="H135" cm="1">
        <f t="array" ref="H135">INDEX(GMWSCEN!$A$2:$HJ$150,MATCH(1,(GMWSCEN!$HI$2:$HI$150=H$3)*(GMWSCEN!$HJ$2:$HJ$150=H$1),0),$B135-1973)</f>
        <v>11180</v>
      </c>
      <c r="I135" cm="1">
        <f t="array" ref="I135">INDEX(GMWSCEN!$A$2:$HJ$150,MATCH(1,(GMWSCEN!$HI$2:$HI$150=I$3)*(GMWSCEN!$HJ$2:$HJ$150=I$1),0),$B135-1973)</f>
        <v>170872</v>
      </c>
      <c r="J135" cm="1">
        <f t="array" ref="J135">INDEX(GMWSCEN!$A$2:$HJ$150,MATCH(1,(GMWSCEN!$HI$2:$HI$150=J$3)*(GMWSCEN!$HJ$2:$HJ$150=J$1),0),$B135-1973)</f>
        <v>1261200</v>
      </c>
      <c r="K135" cm="1">
        <f t="array" ref="K135">INDEX(GMWSCEN!$A$2:$HJ$150,MATCH(1,(GMWSCEN!$HI$2:$HI$150=K$3)*(GMWSCEN!$HJ$2:$HJ$150=K$1),0),$B135-1973)</f>
        <v>424704</v>
      </c>
      <c r="L135" cm="1">
        <f t="array" ref="L135">INDEX(GMWSCEN!$A$2:$HJ$150,MATCH(1,(GMWSCEN!$HI$2:$HI$150=L$3)*(GMWSCEN!$HJ$2:$HJ$150=L$1),0),$B135-1973)</f>
        <v>496627.3</v>
      </c>
      <c r="M135" cm="1">
        <f t="array" ref="M135">INDEX(GMWSCEN!$A$2:$HJ$150,MATCH(1,(GMWSCEN!$HI$2:$HI$150=M$3)*(GMWSCEN!$HJ$2:$HJ$150=M$1),0),$B135-1973)</f>
        <v>88.363659999999996</v>
      </c>
      <c r="N135" cm="1">
        <f t="array" ref="N135">INDEX(GMWSCEN!$A$2:$HJ$150,MATCH(1,(GMWSCEN!$HI$2:$HI$150=N$3)*(GMWSCEN!$HJ$2:$HJ$150=N$1),0),$B135-1973)</f>
        <v>95.033330000000007</v>
      </c>
      <c r="O135" cm="1">
        <f t="array" ref="O135">INDEX(GMWSCEN!$A$2:$HJ$150,MATCH(1,(GMWSCEN!$HI$2:$HI$150=O$3)*(GMWSCEN!$HJ$2:$HJ$150=O$1),0),$B135-1973)</f>
        <v>0.5</v>
      </c>
      <c r="P135" cm="1">
        <f t="array" ref="P135">INDEX(GMWSCEN!$A$2:$HJ$150,MATCH(1,(GMWSCEN!$HI$2:$HI$150=P$3)*(GMWSCEN!$HJ$2:$HJ$150=P$1),0),$B135-1973)</f>
        <v>42798</v>
      </c>
      <c r="Q135" cm="1">
        <f t="array" ref="Q135">INDEX(GMWSCEN!$A$2:$HJ$150,MATCH(1,(GMWSCEN!$HI$2:$HI$150=Q$3)*(GMWSCEN!$HJ$2:$HJ$150=Q$1),0),$B135-1973)</f>
        <v>86.9</v>
      </c>
      <c r="R135" cm="1">
        <f t="array" ref="R135">INDEX(GMWSCEN!$A$2:$HJ$150,MATCH(1,(GMWSCEN!$HI$2:$HI$150=R$3)*(GMWSCEN!$HJ$2:$HJ$150=R$1),0),$B135-1973)</f>
        <v>27241</v>
      </c>
      <c r="S135" cm="1">
        <f t="array" ref="S135">INDEX(GMWSCEN!$A$2:$HJ$150,MATCH(1,(GMWSCEN!$HI$2:$HI$150=S$3)*(GMWSCEN!$HJ$2:$HJ$150=S$1),0),$B135-1973)</f>
        <v>8.1999999999999993</v>
      </c>
      <c r="T135" cm="1">
        <f t="array" ref="T135">INDEX(GMWSCEN!$A$2:$HJ$150,MATCH(1,(GMWSCEN!$HI$2:$HI$150=T$3)*(GMWSCEN!$HJ$2:$HJ$150=T$1),0),$B135-1973)</f>
        <v>-3.2737729999999998</v>
      </c>
      <c r="U135" cm="1">
        <f t="array" ref="U135">INDEX(GMWSCEN!$A$2:$HJ$150,MATCH(1,(GMWSCEN!$HI$2:$HI$150=U$3)*(GMWSCEN!$HJ$2:$HJ$150=U$1),0),$B135-1973)</f>
        <v>480632</v>
      </c>
      <c r="V135" cm="1">
        <f t="array" ref="V135">INDEX(GMWSCEN!$A$2:$HJ$150,MATCH(1,(GMWSCEN!$HI$2:$HI$150=V$3)*(GMWSCEN!$HJ$2:$HJ$150=V$1),0),$B135-1973)</f>
        <v>23904</v>
      </c>
      <c r="W135" cm="1">
        <f t="array" ref="W135">INDEX(GMWSCEN!$A$2:$HJ$150,MATCH(1,(GMWSCEN!$HI$2:$HI$150=W$3)*(GMWSCEN!$HJ$2:$HJ$150=W$1),0),$B135-1973)</f>
        <v>-10525</v>
      </c>
      <c r="X135" cm="1">
        <f t="array" ref="X135">INDEX(GMWSCEN!$A$2:$HJ$150,MATCH(1,(GMWSCEN!$HI$2:$HI$150=X$3)*(GMWSCEN!$HJ$2:$HJ$150=X$1),0),$B135-1973)</f>
        <v>170217</v>
      </c>
      <c r="Y135" cm="1">
        <f t="array" ref="Y135">INDEX(GMWSCEN!$A$2:$HJ$150,MATCH(1,(GMWSCEN!$HI$2:$HI$150=Y$3)*(GMWSCEN!$HJ$2:$HJ$150=Y$1),0),$B135-1973)</f>
        <v>13379</v>
      </c>
      <c r="Z135" cm="1">
        <f t="array" ref="Z135">INDEX(GMWSCEN!$A$2:$HJ$150,MATCH(1,(GMWSCEN!$HI$2:$HI$150=Z$3)*(GMWSCEN!$HJ$2:$HJ$150=Z$1),0),$B135-1973)</f>
        <v>11180</v>
      </c>
      <c r="AA135" cm="1">
        <f t="array" ref="AA135">INDEX(GMWSCEN!$A$2:$HJ$150,MATCH(1,(GMWSCEN!$HI$2:$HI$150=AA$3)*(GMWSCEN!$HJ$2:$HJ$150=AA$1),0),$B135-1973)</f>
        <v>170872</v>
      </c>
      <c r="AB135" cm="1">
        <f t="array" ref="AB135">INDEX(GMWSCEN!$A$2:$HJ$150,MATCH(1,(GMWSCEN!$HI$2:$HI$150=AB$3)*(GMWSCEN!$HJ$2:$HJ$150=AB$1),0),$B135-1973)</f>
        <v>1261200</v>
      </c>
      <c r="AC135" cm="1">
        <f t="array" ref="AC135">INDEX(GMWSCEN!$A$2:$HJ$150,MATCH(1,(GMWSCEN!$HI$2:$HI$150=AC$3)*(GMWSCEN!$HJ$2:$HJ$150=AC$1),0),$B135-1973)</f>
        <v>424704</v>
      </c>
      <c r="AD135" cm="1">
        <f t="array" ref="AD135">INDEX(GMWSCEN!$A$2:$HJ$150,MATCH(1,(GMWSCEN!$HI$2:$HI$150=AD$3)*(GMWSCEN!$HJ$2:$HJ$150=AD$1),0),$B135-1973)</f>
        <v>496627.3</v>
      </c>
      <c r="AE135" cm="1">
        <f t="array" ref="AE135">INDEX(GMWSCEN!$A$2:$HJ$150,MATCH(1,(GMWSCEN!$HI$2:$HI$150=AE$3)*(GMWSCEN!$HJ$2:$HJ$150=AE$1),0),$B135-1973)</f>
        <v>88.363659999999996</v>
      </c>
      <c r="AF135" cm="1">
        <f t="array" ref="AF135">INDEX(GMWSCEN!$A$2:$HJ$150,MATCH(1,(GMWSCEN!$HI$2:$HI$150=AF$3)*(GMWSCEN!$HJ$2:$HJ$150=AF$1),0),$B135-1973)</f>
        <v>95.033330000000007</v>
      </c>
      <c r="AG135" cm="1">
        <f t="array" ref="AG135">INDEX(GMWSCEN!$A$2:$HJ$150,MATCH(1,(GMWSCEN!$HI$2:$HI$150=AG$3)*(GMWSCEN!$HJ$2:$HJ$150=AG$1),0),$B135-1973)</f>
        <v>0.5</v>
      </c>
      <c r="AH135" cm="1">
        <f t="array" ref="AH135">INDEX(GMWSCEN!$A$2:$HJ$150,MATCH(1,(GMWSCEN!$HI$2:$HI$150=AH$3)*(GMWSCEN!$HJ$2:$HJ$150=AH$1),0),$B135-1973)</f>
        <v>42798</v>
      </c>
      <c r="AI135" cm="1">
        <f t="array" ref="AI135">INDEX(GMWSCEN!$A$2:$HJ$150,MATCH(1,(GMWSCEN!$HI$2:$HI$150=AI$3)*(GMWSCEN!$HJ$2:$HJ$150=AI$1),0),$B135-1973)</f>
        <v>86.9</v>
      </c>
      <c r="AJ135" cm="1">
        <f t="array" ref="AJ135">INDEX(GMWSCEN!$A$2:$HJ$150,MATCH(1,(GMWSCEN!$HI$2:$HI$150=AJ$3)*(GMWSCEN!$HJ$2:$HJ$150=AJ$1),0),$B135-1973)</f>
        <v>27241</v>
      </c>
      <c r="AK135" cm="1">
        <f t="array" ref="AK135">INDEX(GMWSCEN!$A$2:$HJ$150,MATCH(1,(GMWSCEN!$HI$2:$HI$150=AK$3)*(GMWSCEN!$HJ$2:$HJ$150=AK$1),0),$B135-1973)</f>
        <v>8.1999999999999993</v>
      </c>
      <c r="AL135" cm="1">
        <f t="array" ref="AL135">INDEX(GMWSCEN!$A$2:$HJ$150,MATCH(1,(GMWSCEN!$HI$2:$HI$150=AL$3)*(GMWSCEN!$HJ$2:$HJ$150=AL$1),0),$B135-1973)</f>
        <v>-3.2737729999999998</v>
      </c>
      <c r="AM135" cm="1">
        <f t="array" ref="AM135">INDEX(GMWSCEN!$A$2:$HJ$150,MATCH(1,(GMWSCEN!$HI$2:$HI$150=AM$3)*(GMWSCEN!$HJ$2:$HJ$150=AM$1),0),$B135-1973)</f>
        <v>480632</v>
      </c>
      <c r="AN135" cm="1">
        <f t="array" ref="AN135">INDEX(GMWSCEN!$A$2:$HJ$150,MATCH(1,(GMWSCEN!$HI$2:$HI$150=AN$3)*(GMWSCEN!$HJ$2:$HJ$150=AN$1),0),$B135-1973)</f>
        <v>23904</v>
      </c>
      <c r="AO135" cm="1">
        <f t="array" ref="AO135">INDEX(GMWSCEN!$A$2:$HJ$150,MATCH(1,(GMWSCEN!$HI$2:$HI$150=AO$3)*(GMWSCEN!$HJ$2:$HJ$150=AO$1),0),$B135-1973)</f>
        <v>-10525</v>
      </c>
      <c r="AP135" cm="1">
        <f t="array" ref="AP135">INDEX(GMWSCEN!$A$2:$HJ$150,MATCH(1,(GMWSCEN!$HI$2:$HI$150=AP$3)*(GMWSCEN!$HJ$2:$HJ$150=AP$1),0),$B135-1973)</f>
        <v>170217</v>
      </c>
      <c r="AQ135" cm="1">
        <f t="array" ref="AQ135">INDEX(GMWSCEN!$A$2:$HJ$150,MATCH(1,(GMWSCEN!$HI$2:$HI$150=AQ$3)*(GMWSCEN!$HJ$2:$HJ$150=AQ$1),0),$B135-1973)</f>
        <v>13379</v>
      </c>
      <c r="AR135" cm="1">
        <f t="array" ref="AR135">INDEX(GMWSCEN!$A$2:$HJ$150,MATCH(1,(GMWSCEN!$HI$2:$HI$150=AR$3)*(GMWSCEN!$HJ$2:$HJ$150=AR$1),0),$B135-1973)</f>
        <v>11180</v>
      </c>
      <c r="AS135" cm="1">
        <f t="array" ref="AS135">INDEX(GMWSCEN!$A$2:$HJ$150,MATCH(1,(GMWSCEN!$HI$2:$HI$150=AS$3)*(GMWSCEN!$HJ$2:$HJ$150=AS$1),0),$B135-1973)</f>
        <v>170872</v>
      </c>
      <c r="AT135" cm="1">
        <f t="array" ref="AT135">INDEX(GMWSCEN!$A$2:$HJ$150,MATCH(1,(GMWSCEN!$HI$2:$HI$150=AT$3)*(GMWSCEN!$HJ$2:$HJ$150=AT$1),0),$B135-1973)</f>
        <v>1261200</v>
      </c>
      <c r="AU135" cm="1">
        <f t="array" ref="AU135">INDEX(GMWSCEN!$A$2:$HJ$150,MATCH(1,(GMWSCEN!$HI$2:$HI$150=AU$3)*(GMWSCEN!$HJ$2:$HJ$150=AU$1),0),$B135-1973)</f>
        <v>424704</v>
      </c>
      <c r="AV135" cm="1">
        <f t="array" ref="AV135">INDEX(GMWSCEN!$A$2:$HJ$150,MATCH(1,(GMWSCEN!$HI$2:$HI$150=AV$3)*(GMWSCEN!$HJ$2:$HJ$150=AV$1),0),$B135-1973)</f>
        <v>496627.3</v>
      </c>
      <c r="AW135" cm="1">
        <f t="array" ref="AW135">INDEX(GMWSCEN!$A$2:$HJ$150,MATCH(1,(GMWSCEN!$HI$2:$HI$150=AW$3)*(GMWSCEN!$HJ$2:$HJ$150=AW$1),0),$B135-1973)</f>
        <v>88.363659999999996</v>
      </c>
      <c r="AX135" cm="1">
        <f t="array" ref="AX135">INDEX(GMWSCEN!$A$2:$HJ$150,MATCH(1,(GMWSCEN!$HI$2:$HI$150=AX$3)*(GMWSCEN!$HJ$2:$HJ$150=AX$1),0),$B135-1973)</f>
        <v>95.033330000000007</v>
      </c>
      <c r="AY135" cm="1">
        <f t="array" ref="AY135">INDEX(GMWSCEN!$A$2:$HJ$150,MATCH(1,(GMWSCEN!$HI$2:$HI$150=AY$3)*(GMWSCEN!$HJ$2:$HJ$150=AY$1),0),$B135-1973)</f>
        <v>0.5</v>
      </c>
      <c r="AZ135" cm="1">
        <f t="array" ref="AZ135">INDEX(GMWSCEN!$A$2:$HJ$150,MATCH(1,(GMWSCEN!$HI$2:$HI$150=AZ$3)*(GMWSCEN!$HJ$2:$HJ$150=AZ$1),0),$B135-1973)</f>
        <v>42798</v>
      </c>
      <c r="BA135" cm="1">
        <f t="array" ref="BA135">INDEX(GMWSCEN!$A$2:$HJ$150,MATCH(1,(GMWSCEN!$HI$2:$HI$150=BA$3)*(GMWSCEN!$HJ$2:$HJ$150=BA$1),0),$B135-1973)</f>
        <v>86.9</v>
      </c>
      <c r="BB135" cm="1">
        <f t="array" ref="BB135">INDEX(GMWSCEN!$A$2:$HJ$150,MATCH(1,(GMWSCEN!$HI$2:$HI$150=BB$3)*(GMWSCEN!$HJ$2:$HJ$150=BB$1),0),$B135-1973)</f>
        <v>27241</v>
      </c>
      <c r="BC135" cm="1">
        <f t="array" ref="BC135">INDEX(GMWSCEN!$A$2:$HJ$150,MATCH(1,(GMWSCEN!$HI$2:$HI$150=BC$3)*(GMWSCEN!$HJ$2:$HJ$150=BC$1),0),$B135-1973)</f>
        <v>8.1999999999999993</v>
      </c>
      <c r="BD135" cm="1">
        <f t="array" ref="BD135">INDEX(GMWSCEN!$A$2:$HJ$150,MATCH(1,(GMWSCEN!$HI$2:$HI$150=BD$3)*(GMWSCEN!$HJ$2:$HJ$150=BD$1),0),$B135-1973)</f>
        <v>-3.2737729999999998</v>
      </c>
      <c r="BE135" cm="1">
        <f t="array" ref="BE135">INDEX(GMWSCEN!$A$2:$HJ$150,MATCH(1,(GMWSCEN!$HI$2:$HI$150=BE$3)*(GMWSCEN!$HJ$2:$HJ$150=BE$1),0),$B135-1973)</f>
        <v>480632</v>
      </c>
      <c r="BF135" cm="1">
        <f t="array" ref="BF135">INDEX(GMWSCEN!$A$2:$HJ$150,MATCH(1,(GMWSCEN!$HI$2:$HI$150=BF$3)*(GMWSCEN!$HJ$2:$HJ$150=BF$1),0),$B135-1973)</f>
        <v>23904</v>
      </c>
      <c r="BG135" cm="1">
        <f t="array" ref="BG135">INDEX(GMWSCEN!$A$2:$HJ$150,MATCH(1,(GMWSCEN!$HI$2:$HI$150=BG$3)*(GMWSCEN!$HJ$2:$HJ$150=BG$1),0),$B135-1973)</f>
        <v>-10525</v>
      </c>
      <c r="BH135" cm="1">
        <f t="array" ref="BH135">INDEX(GMWSCEN!$A$2:$HJ$150,MATCH(1,(GMWSCEN!$HI$2:$HI$150=BH$3)*(GMWSCEN!$HJ$2:$HJ$150=BH$1),0),$B135-1973)</f>
        <v>170217</v>
      </c>
      <c r="BI135" cm="1">
        <f t="array" ref="BI135">INDEX(GMWSCEN!$A$2:$HJ$150,MATCH(1,(GMWSCEN!$HI$2:$HI$150=BI$3)*(GMWSCEN!$HJ$2:$HJ$150=BI$1),0),$B135-1973)</f>
        <v>13379</v>
      </c>
      <c r="BJ135" cm="1">
        <f t="array" ref="BJ135">INDEX(GMWSCEN!$A$2:$HJ$150,MATCH(1,(GMWSCEN!$HI$2:$HI$150=BJ$3)*(GMWSCEN!$HJ$2:$HJ$150=BJ$1),0),$B135-1973)</f>
        <v>11180</v>
      </c>
      <c r="BK135" cm="1">
        <f t="array" ref="BK135">INDEX(GMWSCEN!$A$2:$HJ$150,MATCH(1,(GMWSCEN!$HI$2:$HI$150=BK$3)*(GMWSCEN!$HJ$2:$HJ$150=BK$1),0),$B135-1973)</f>
        <v>170872</v>
      </c>
      <c r="BL135" cm="1">
        <f t="array" ref="BL135">INDEX(GMWSCEN!$A$2:$HJ$150,MATCH(1,(GMWSCEN!$HI$2:$HI$150=BL$3)*(GMWSCEN!$HJ$2:$HJ$150=BL$1),0),$B135-1973)</f>
        <v>1261200</v>
      </c>
      <c r="BM135" cm="1">
        <f t="array" ref="BM135">INDEX(GMWSCEN!$A$2:$HJ$150,MATCH(1,(GMWSCEN!$HI$2:$HI$150=BM$3)*(GMWSCEN!$HJ$2:$HJ$150=BM$1),0),$B135-1973)</f>
        <v>424704</v>
      </c>
      <c r="BN135" cm="1">
        <f t="array" ref="BN135">INDEX(GMWSCEN!$A$2:$HJ$150,MATCH(1,(GMWSCEN!$HI$2:$HI$150=BN$3)*(GMWSCEN!$HJ$2:$HJ$150=BN$1),0),$B135-1973)</f>
        <v>496627.3</v>
      </c>
      <c r="BO135" cm="1">
        <f t="array" ref="BO135">INDEX(GMWSCEN!$A$2:$HJ$150,MATCH(1,(GMWSCEN!$HI$2:$HI$150=BO$3)*(GMWSCEN!$HJ$2:$HJ$150=BO$1),0),$B135-1973)</f>
        <v>88.363659999999996</v>
      </c>
      <c r="BP135" cm="1">
        <f t="array" ref="BP135">INDEX(GMWSCEN!$A$2:$HJ$150,MATCH(1,(GMWSCEN!$HI$2:$HI$150=BP$3)*(GMWSCEN!$HJ$2:$HJ$150=BP$1),0),$B135-1973)</f>
        <v>95.033330000000007</v>
      </c>
      <c r="BQ135" cm="1">
        <f t="array" ref="BQ135">INDEX(GMWSCEN!$A$2:$HJ$150,MATCH(1,(GMWSCEN!$HI$2:$HI$150=BQ$3)*(GMWSCEN!$HJ$2:$HJ$150=BQ$1),0),$B135-1973)</f>
        <v>0.5</v>
      </c>
      <c r="BR135" cm="1">
        <f t="array" ref="BR135">INDEX(GMWSCEN!$A$2:$HJ$150,MATCH(1,(GMWSCEN!$HI$2:$HI$150=BR$3)*(GMWSCEN!$HJ$2:$HJ$150=BR$1),0),$B135-1973)</f>
        <v>42798</v>
      </c>
      <c r="BS135" cm="1">
        <f t="array" ref="BS135">INDEX(GMWSCEN!$A$2:$HJ$150,MATCH(1,(GMWSCEN!$HI$2:$HI$150=BS$3)*(GMWSCEN!$HJ$2:$HJ$150=BS$1),0),$B135-1973)</f>
        <v>86.9</v>
      </c>
      <c r="BT135" cm="1">
        <f t="array" ref="BT135">INDEX(GMWSCEN!$A$2:$HJ$150,MATCH(1,(GMWSCEN!$HI$2:$HI$150=BT$3)*(GMWSCEN!$HJ$2:$HJ$150=BT$1),0),$B135-1973)</f>
        <v>27241</v>
      </c>
      <c r="BU135" cm="1">
        <f t="array" ref="BU135">INDEX(GMWSCEN!$A$2:$HJ$150,MATCH(1,(GMWSCEN!$HI$2:$HI$150=BU$3)*(GMWSCEN!$HJ$2:$HJ$150=BU$1),0),$B135-1973)</f>
        <v>8.1999999999999993</v>
      </c>
      <c r="BV135" cm="1">
        <f t="array" ref="BV135">INDEX(GMWSCEN!$A$2:$HJ$150,MATCH(1,(GMWSCEN!$HI$2:$HI$150=BV$3)*(GMWSCEN!$HJ$2:$HJ$150=BV$1),0),$B135-1973)</f>
        <v>-3.2737729999999998</v>
      </c>
      <c r="BY135">
        <f t="shared" si="77"/>
        <v>2011</v>
      </c>
      <c r="BZ135" t="str">
        <f t="shared" ref="BZ135" si="92">BY135&amp;"01"</f>
        <v>201101</v>
      </c>
    </row>
    <row r="136" spans="1:78">
      <c r="B136">
        <f t="shared" si="75"/>
        <v>2109</v>
      </c>
      <c r="C136" cm="1">
        <f t="array" ref="C136">INDEX(GMWSCEN!$A$2:$HJ$150,MATCH(1,(GMWSCEN!$HI$2:$HI$150=C$3)*(GMWSCEN!$HJ$2:$HJ$150=C$1),0),$B136-1973)</f>
        <v>479979</v>
      </c>
      <c r="D136" cm="1">
        <f t="array" ref="D136">INDEX(GMWSCEN!$A$2:$HJ$150,MATCH(1,(GMWSCEN!$HI$2:$HI$150=D$3)*(GMWSCEN!$HJ$2:$HJ$150=D$1),0),$B136-1973)</f>
        <v>43582</v>
      </c>
      <c r="E136" cm="1">
        <f t="array" ref="E136">INDEX(GMWSCEN!$A$2:$HJ$150,MATCH(1,(GMWSCEN!$HI$2:$HI$150=E$3)*(GMWSCEN!$HJ$2:$HJ$150=E$1),0),$B136-1973)</f>
        <v>-30630</v>
      </c>
      <c r="F136" cm="1">
        <f t="array" ref="F136">INDEX(GMWSCEN!$A$2:$HJ$150,MATCH(1,(GMWSCEN!$HI$2:$HI$150=F$3)*(GMWSCEN!$HJ$2:$HJ$150=F$1),0),$B136-1973)</f>
        <v>169719</v>
      </c>
      <c r="G136" cm="1">
        <f t="array" ref="G136">INDEX(GMWSCEN!$A$2:$HJ$150,MATCH(1,(GMWSCEN!$HI$2:$HI$150=G$3)*(GMWSCEN!$HJ$2:$HJ$150=G$1),0),$B136-1973)</f>
        <v>12952</v>
      </c>
      <c r="H136" cm="1">
        <f t="array" ref="H136">INDEX(GMWSCEN!$A$2:$HJ$150,MATCH(1,(GMWSCEN!$HI$2:$HI$150=H$3)*(GMWSCEN!$HJ$2:$HJ$150=H$1),0),$B136-1973)</f>
        <v>11081</v>
      </c>
      <c r="I136" cm="1">
        <f t="array" ref="I136">INDEX(GMWSCEN!$A$2:$HJ$150,MATCH(1,(GMWSCEN!$HI$2:$HI$150=I$3)*(GMWSCEN!$HJ$2:$HJ$150=I$1),0),$B136-1973)</f>
        <v>150170</v>
      </c>
      <c r="J136" cm="1">
        <f t="array" ref="J136">INDEX(GMWSCEN!$A$2:$HJ$150,MATCH(1,(GMWSCEN!$HI$2:$HI$150=J$3)*(GMWSCEN!$HJ$2:$HJ$150=J$1),0),$B136-1973)</f>
        <v>1290100</v>
      </c>
      <c r="K136" cm="1">
        <f t="array" ref="K136">INDEX(GMWSCEN!$A$2:$HJ$150,MATCH(1,(GMWSCEN!$HI$2:$HI$150=K$3)*(GMWSCEN!$HJ$2:$HJ$150=K$1),0),$B136-1973)</f>
        <v>425007</v>
      </c>
      <c r="L136" cm="1">
        <f t="array" ref="L136">INDEX(GMWSCEN!$A$2:$HJ$150,MATCH(1,(GMWSCEN!$HI$2:$HI$150=L$3)*(GMWSCEN!$HJ$2:$HJ$150=L$1),0),$B136-1973)</f>
        <v>498978.9</v>
      </c>
      <c r="M136" cm="1">
        <f t="array" ref="M136">INDEX(GMWSCEN!$A$2:$HJ$150,MATCH(1,(GMWSCEN!$HI$2:$HI$150=M$3)*(GMWSCEN!$HJ$2:$HJ$150=M$1),0),$B136-1973)</f>
        <v>88.546999999999997</v>
      </c>
      <c r="N136" cm="1">
        <f t="array" ref="N136">INDEX(GMWSCEN!$A$2:$HJ$150,MATCH(1,(GMWSCEN!$HI$2:$HI$150=N$3)*(GMWSCEN!$HJ$2:$HJ$150=N$1),0),$B136-1973)</f>
        <v>95.8</v>
      </c>
      <c r="O136" cm="1">
        <f t="array" ref="O136">INDEX(GMWSCEN!$A$2:$HJ$150,MATCH(1,(GMWSCEN!$HI$2:$HI$150=O$3)*(GMWSCEN!$HJ$2:$HJ$150=O$1),0),$B136-1973)</f>
        <v>0.5</v>
      </c>
      <c r="P136" cm="1">
        <f t="array" ref="P136">INDEX(GMWSCEN!$A$2:$HJ$150,MATCH(1,(GMWSCEN!$HI$2:$HI$150=P$3)*(GMWSCEN!$HJ$2:$HJ$150=P$1),0),$B136-1973)</f>
        <v>42912</v>
      </c>
      <c r="Q136" cm="1">
        <f t="array" ref="Q136">INDEX(GMWSCEN!$A$2:$HJ$150,MATCH(1,(GMWSCEN!$HI$2:$HI$150=Q$3)*(GMWSCEN!$HJ$2:$HJ$150=Q$1),0),$B136-1973)</f>
        <v>87.2</v>
      </c>
      <c r="R136" cm="1">
        <f t="array" ref="R136">INDEX(GMWSCEN!$A$2:$HJ$150,MATCH(1,(GMWSCEN!$HI$2:$HI$150=R$3)*(GMWSCEN!$HJ$2:$HJ$150=R$1),0),$B136-1973)</f>
        <v>27138</v>
      </c>
      <c r="S136" cm="1">
        <f t="array" ref="S136">INDEX(GMWSCEN!$A$2:$HJ$150,MATCH(1,(GMWSCEN!$HI$2:$HI$150=S$3)*(GMWSCEN!$HJ$2:$HJ$150=S$1),0),$B136-1973)</f>
        <v>8</v>
      </c>
      <c r="T136" cm="1">
        <f t="array" ref="T136">INDEX(GMWSCEN!$A$2:$HJ$150,MATCH(1,(GMWSCEN!$HI$2:$HI$150=T$3)*(GMWSCEN!$HJ$2:$HJ$150=T$1),0),$B136-1973)</f>
        <v>-3.8822169999999998</v>
      </c>
      <c r="U136" cm="1">
        <f t="array" ref="U136">INDEX(GMWSCEN!$A$2:$HJ$150,MATCH(1,(GMWSCEN!$HI$2:$HI$150=U$3)*(GMWSCEN!$HJ$2:$HJ$150=U$1),0),$B136-1973)</f>
        <v>479979</v>
      </c>
      <c r="V136" cm="1">
        <f t="array" ref="V136">INDEX(GMWSCEN!$A$2:$HJ$150,MATCH(1,(GMWSCEN!$HI$2:$HI$150=V$3)*(GMWSCEN!$HJ$2:$HJ$150=V$1),0),$B136-1973)</f>
        <v>43582</v>
      </c>
      <c r="W136" cm="1">
        <f t="array" ref="W136">INDEX(GMWSCEN!$A$2:$HJ$150,MATCH(1,(GMWSCEN!$HI$2:$HI$150=W$3)*(GMWSCEN!$HJ$2:$HJ$150=W$1),0),$B136-1973)</f>
        <v>-30630</v>
      </c>
      <c r="X136" cm="1">
        <f t="array" ref="X136">INDEX(GMWSCEN!$A$2:$HJ$150,MATCH(1,(GMWSCEN!$HI$2:$HI$150=X$3)*(GMWSCEN!$HJ$2:$HJ$150=X$1),0),$B136-1973)</f>
        <v>169719</v>
      </c>
      <c r="Y136" cm="1">
        <f t="array" ref="Y136">INDEX(GMWSCEN!$A$2:$HJ$150,MATCH(1,(GMWSCEN!$HI$2:$HI$150=Y$3)*(GMWSCEN!$HJ$2:$HJ$150=Y$1),0),$B136-1973)</f>
        <v>12952</v>
      </c>
      <c r="Z136" cm="1">
        <f t="array" ref="Z136">INDEX(GMWSCEN!$A$2:$HJ$150,MATCH(1,(GMWSCEN!$HI$2:$HI$150=Z$3)*(GMWSCEN!$HJ$2:$HJ$150=Z$1),0),$B136-1973)</f>
        <v>11081</v>
      </c>
      <c r="AA136" cm="1">
        <f t="array" ref="AA136">INDEX(GMWSCEN!$A$2:$HJ$150,MATCH(1,(GMWSCEN!$HI$2:$HI$150=AA$3)*(GMWSCEN!$HJ$2:$HJ$150=AA$1),0),$B136-1973)</f>
        <v>150170</v>
      </c>
      <c r="AB136" cm="1">
        <f t="array" ref="AB136">INDEX(GMWSCEN!$A$2:$HJ$150,MATCH(1,(GMWSCEN!$HI$2:$HI$150=AB$3)*(GMWSCEN!$HJ$2:$HJ$150=AB$1),0),$B136-1973)</f>
        <v>1290100</v>
      </c>
      <c r="AC136" cm="1">
        <f t="array" ref="AC136">INDEX(GMWSCEN!$A$2:$HJ$150,MATCH(1,(GMWSCEN!$HI$2:$HI$150=AC$3)*(GMWSCEN!$HJ$2:$HJ$150=AC$1),0),$B136-1973)</f>
        <v>425007</v>
      </c>
      <c r="AD136" cm="1">
        <f t="array" ref="AD136">INDEX(GMWSCEN!$A$2:$HJ$150,MATCH(1,(GMWSCEN!$HI$2:$HI$150=AD$3)*(GMWSCEN!$HJ$2:$HJ$150=AD$1),0),$B136-1973)</f>
        <v>498978.9</v>
      </c>
      <c r="AE136" cm="1">
        <f t="array" ref="AE136">INDEX(GMWSCEN!$A$2:$HJ$150,MATCH(1,(GMWSCEN!$HI$2:$HI$150=AE$3)*(GMWSCEN!$HJ$2:$HJ$150=AE$1),0),$B136-1973)</f>
        <v>88.546999999999997</v>
      </c>
      <c r="AF136" cm="1">
        <f t="array" ref="AF136">INDEX(GMWSCEN!$A$2:$HJ$150,MATCH(1,(GMWSCEN!$HI$2:$HI$150=AF$3)*(GMWSCEN!$HJ$2:$HJ$150=AF$1),0),$B136-1973)</f>
        <v>95.8</v>
      </c>
      <c r="AG136" cm="1">
        <f t="array" ref="AG136">INDEX(GMWSCEN!$A$2:$HJ$150,MATCH(1,(GMWSCEN!$HI$2:$HI$150=AG$3)*(GMWSCEN!$HJ$2:$HJ$150=AG$1),0),$B136-1973)</f>
        <v>0.5</v>
      </c>
      <c r="AH136" cm="1">
        <f t="array" ref="AH136">INDEX(GMWSCEN!$A$2:$HJ$150,MATCH(1,(GMWSCEN!$HI$2:$HI$150=AH$3)*(GMWSCEN!$HJ$2:$HJ$150=AH$1),0),$B136-1973)</f>
        <v>42912</v>
      </c>
      <c r="AI136" cm="1">
        <f t="array" ref="AI136">INDEX(GMWSCEN!$A$2:$HJ$150,MATCH(1,(GMWSCEN!$HI$2:$HI$150=AI$3)*(GMWSCEN!$HJ$2:$HJ$150=AI$1),0),$B136-1973)</f>
        <v>87.2</v>
      </c>
      <c r="AJ136" cm="1">
        <f t="array" ref="AJ136">INDEX(GMWSCEN!$A$2:$HJ$150,MATCH(1,(GMWSCEN!$HI$2:$HI$150=AJ$3)*(GMWSCEN!$HJ$2:$HJ$150=AJ$1),0),$B136-1973)</f>
        <v>27138</v>
      </c>
      <c r="AK136" cm="1">
        <f t="array" ref="AK136">INDEX(GMWSCEN!$A$2:$HJ$150,MATCH(1,(GMWSCEN!$HI$2:$HI$150=AK$3)*(GMWSCEN!$HJ$2:$HJ$150=AK$1),0),$B136-1973)</f>
        <v>8</v>
      </c>
      <c r="AL136" cm="1">
        <f t="array" ref="AL136">INDEX(GMWSCEN!$A$2:$HJ$150,MATCH(1,(GMWSCEN!$HI$2:$HI$150=AL$3)*(GMWSCEN!$HJ$2:$HJ$150=AL$1),0),$B136-1973)</f>
        <v>-3.8822169999999998</v>
      </c>
      <c r="AM136" cm="1">
        <f t="array" ref="AM136">INDEX(GMWSCEN!$A$2:$HJ$150,MATCH(1,(GMWSCEN!$HI$2:$HI$150=AM$3)*(GMWSCEN!$HJ$2:$HJ$150=AM$1),0),$B136-1973)</f>
        <v>479979</v>
      </c>
      <c r="AN136" cm="1">
        <f t="array" ref="AN136">INDEX(GMWSCEN!$A$2:$HJ$150,MATCH(1,(GMWSCEN!$HI$2:$HI$150=AN$3)*(GMWSCEN!$HJ$2:$HJ$150=AN$1),0),$B136-1973)</f>
        <v>43582</v>
      </c>
      <c r="AO136" cm="1">
        <f t="array" ref="AO136">INDEX(GMWSCEN!$A$2:$HJ$150,MATCH(1,(GMWSCEN!$HI$2:$HI$150=AO$3)*(GMWSCEN!$HJ$2:$HJ$150=AO$1),0),$B136-1973)</f>
        <v>-30630</v>
      </c>
      <c r="AP136" cm="1">
        <f t="array" ref="AP136">INDEX(GMWSCEN!$A$2:$HJ$150,MATCH(1,(GMWSCEN!$HI$2:$HI$150=AP$3)*(GMWSCEN!$HJ$2:$HJ$150=AP$1),0),$B136-1973)</f>
        <v>169719</v>
      </c>
      <c r="AQ136" cm="1">
        <f t="array" ref="AQ136">INDEX(GMWSCEN!$A$2:$HJ$150,MATCH(1,(GMWSCEN!$HI$2:$HI$150=AQ$3)*(GMWSCEN!$HJ$2:$HJ$150=AQ$1),0),$B136-1973)</f>
        <v>12952</v>
      </c>
      <c r="AR136" cm="1">
        <f t="array" ref="AR136">INDEX(GMWSCEN!$A$2:$HJ$150,MATCH(1,(GMWSCEN!$HI$2:$HI$150=AR$3)*(GMWSCEN!$HJ$2:$HJ$150=AR$1),0),$B136-1973)</f>
        <v>11081</v>
      </c>
      <c r="AS136" cm="1">
        <f t="array" ref="AS136">INDEX(GMWSCEN!$A$2:$HJ$150,MATCH(1,(GMWSCEN!$HI$2:$HI$150=AS$3)*(GMWSCEN!$HJ$2:$HJ$150=AS$1),0),$B136-1973)</f>
        <v>150170</v>
      </c>
      <c r="AT136" cm="1">
        <f t="array" ref="AT136">INDEX(GMWSCEN!$A$2:$HJ$150,MATCH(1,(GMWSCEN!$HI$2:$HI$150=AT$3)*(GMWSCEN!$HJ$2:$HJ$150=AT$1),0),$B136-1973)</f>
        <v>1290100</v>
      </c>
      <c r="AU136" cm="1">
        <f t="array" ref="AU136">INDEX(GMWSCEN!$A$2:$HJ$150,MATCH(1,(GMWSCEN!$HI$2:$HI$150=AU$3)*(GMWSCEN!$HJ$2:$HJ$150=AU$1),0),$B136-1973)</f>
        <v>425007</v>
      </c>
      <c r="AV136" cm="1">
        <f t="array" ref="AV136">INDEX(GMWSCEN!$A$2:$HJ$150,MATCH(1,(GMWSCEN!$HI$2:$HI$150=AV$3)*(GMWSCEN!$HJ$2:$HJ$150=AV$1),0),$B136-1973)</f>
        <v>498978.9</v>
      </c>
      <c r="AW136" cm="1">
        <f t="array" ref="AW136">INDEX(GMWSCEN!$A$2:$HJ$150,MATCH(1,(GMWSCEN!$HI$2:$HI$150=AW$3)*(GMWSCEN!$HJ$2:$HJ$150=AW$1),0),$B136-1973)</f>
        <v>88.546999999999997</v>
      </c>
      <c r="AX136" cm="1">
        <f t="array" ref="AX136">INDEX(GMWSCEN!$A$2:$HJ$150,MATCH(1,(GMWSCEN!$HI$2:$HI$150=AX$3)*(GMWSCEN!$HJ$2:$HJ$150=AX$1),0),$B136-1973)</f>
        <v>95.8</v>
      </c>
      <c r="AY136" cm="1">
        <f t="array" ref="AY136">INDEX(GMWSCEN!$A$2:$HJ$150,MATCH(1,(GMWSCEN!$HI$2:$HI$150=AY$3)*(GMWSCEN!$HJ$2:$HJ$150=AY$1),0),$B136-1973)</f>
        <v>0.5</v>
      </c>
      <c r="AZ136" cm="1">
        <f t="array" ref="AZ136">INDEX(GMWSCEN!$A$2:$HJ$150,MATCH(1,(GMWSCEN!$HI$2:$HI$150=AZ$3)*(GMWSCEN!$HJ$2:$HJ$150=AZ$1),0),$B136-1973)</f>
        <v>42912</v>
      </c>
      <c r="BA136" cm="1">
        <f t="array" ref="BA136">INDEX(GMWSCEN!$A$2:$HJ$150,MATCH(1,(GMWSCEN!$HI$2:$HI$150=BA$3)*(GMWSCEN!$HJ$2:$HJ$150=BA$1),0),$B136-1973)</f>
        <v>87.2</v>
      </c>
      <c r="BB136" cm="1">
        <f t="array" ref="BB136">INDEX(GMWSCEN!$A$2:$HJ$150,MATCH(1,(GMWSCEN!$HI$2:$HI$150=BB$3)*(GMWSCEN!$HJ$2:$HJ$150=BB$1),0),$B136-1973)</f>
        <v>27138</v>
      </c>
      <c r="BC136" cm="1">
        <f t="array" ref="BC136">INDEX(GMWSCEN!$A$2:$HJ$150,MATCH(1,(GMWSCEN!$HI$2:$HI$150=BC$3)*(GMWSCEN!$HJ$2:$HJ$150=BC$1),0),$B136-1973)</f>
        <v>8</v>
      </c>
      <c r="BD136" cm="1">
        <f t="array" ref="BD136">INDEX(GMWSCEN!$A$2:$HJ$150,MATCH(1,(GMWSCEN!$HI$2:$HI$150=BD$3)*(GMWSCEN!$HJ$2:$HJ$150=BD$1),0),$B136-1973)</f>
        <v>-3.8822169999999998</v>
      </c>
      <c r="BE136" cm="1">
        <f t="array" ref="BE136">INDEX(GMWSCEN!$A$2:$HJ$150,MATCH(1,(GMWSCEN!$HI$2:$HI$150=BE$3)*(GMWSCEN!$HJ$2:$HJ$150=BE$1),0),$B136-1973)</f>
        <v>479979</v>
      </c>
      <c r="BF136" cm="1">
        <f t="array" ref="BF136">INDEX(GMWSCEN!$A$2:$HJ$150,MATCH(1,(GMWSCEN!$HI$2:$HI$150=BF$3)*(GMWSCEN!$HJ$2:$HJ$150=BF$1),0),$B136-1973)</f>
        <v>43582</v>
      </c>
      <c r="BG136" cm="1">
        <f t="array" ref="BG136">INDEX(GMWSCEN!$A$2:$HJ$150,MATCH(1,(GMWSCEN!$HI$2:$HI$150=BG$3)*(GMWSCEN!$HJ$2:$HJ$150=BG$1),0),$B136-1973)</f>
        <v>-30630</v>
      </c>
      <c r="BH136" cm="1">
        <f t="array" ref="BH136">INDEX(GMWSCEN!$A$2:$HJ$150,MATCH(1,(GMWSCEN!$HI$2:$HI$150=BH$3)*(GMWSCEN!$HJ$2:$HJ$150=BH$1),0),$B136-1973)</f>
        <v>169719</v>
      </c>
      <c r="BI136" cm="1">
        <f t="array" ref="BI136">INDEX(GMWSCEN!$A$2:$HJ$150,MATCH(1,(GMWSCEN!$HI$2:$HI$150=BI$3)*(GMWSCEN!$HJ$2:$HJ$150=BI$1),0),$B136-1973)</f>
        <v>12952</v>
      </c>
      <c r="BJ136" cm="1">
        <f t="array" ref="BJ136">INDEX(GMWSCEN!$A$2:$HJ$150,MATCH(1,(GMWSCEN!$HI$2:$HI$150=BJ$3)*(GMWSCEN!$HJ$2:$HJ$150=BJ$1),0),$B136-1973)</f>
        <v>11081</v>
      </c>
      <c r="BK136" cm="1">
        <f t="array" ref="BK136">INDEX(GMWSCEN!$A$2:$HJ$150,MATCH(1,(GMWSCEN!$HI$2:$HI$150=BK$3)*(GMWSCEN!$HJ$2:$HJ$150=BK$1),0),$B136-1973)</f>
        <v>150170</v>
      </c>
      <c r="BL136" cm="1">
        <f t="array" ref="BL136">INDEX(GMWSCEN!$A$2:$HJ$150,MATCH(1,(GMWSCEN!$HI$2:$HI$150=BL$3)*(GMWSCEN!$HJ$2:$HJ$150=BL$1),0),$B136-1973)</f>
        <v>1290100</v>
      </c>
      <c r="BM136" cm="1">
        <f t="array" ref="BM136">INDEX(GMWSCEN!$A$2:$HJ$150,MATCH(1,(GMWSCEN!$HI$2:$HI$150=BM$3)*(GMWSCEN!$HJ$2:$HJ$150=BM$1),0),$B136-1973)</f>
        <v>425007</v>
      </c>
      <c r="BN136" cm="1">
        <f t="array" ref="BN136">INDEX(GMWSCEN!$A$2:$HJ$150,MATCH(1,(GMWSCEN!$HI$2:$HI$150=BN$3)*(GMWSCEN!$HJ$2:$HJ$150=BN$1),0),$B136-1973)</f>
        <v>498978.9</v>
      </c>
      <c r="BO136" cm="1">
        <f t="array" ref="BO136">INDEX(GMWSCEN!$A$2:$HJ$150,MATCH(1,(GMWSCEN!$HI$2:$HI$150=BO$3)*(GMWSCEN!$HJ$2:$HJ$150=BO$1),0),$B136-1973)</f>
        <v>88.546999999999997</v>
      </c>
      <c r="BP136" cm="1">
        <f t="array" ref="BP136">INDEX(GMWSCEN!$A$2:$HJ$150,MATCH(1,(GMWSCEN!$HI$2:$HI$150=BP$3)*(GMWSCEN!$HJ$2:$HJ$150=BP$1),0),$B136-1973)</f>
        <v>95.8</v>
      </c>
      <c r="BQ136" cm="1">
        <f t="array" ref="BQ136">INDEX(GMWSCEN!$A$2:$HJ$150,MATCH(1,(GMWSCEN!$HI$2:$HI$150=BQ$3)*(GMWSCEN!$HJ$2:$HJ$150=BQ$1),0),$B136-1973)</f>
        <v>0.5</v>
      </c>
      <c r="BR136" cm="1">
        <f t="array" ref="BR136">INDEX(GMWSCEN!$A$2:$HJ$150,MATCH(1,(GMWSCEN!$HI$2:$HI$150=BR$3)*(GMWSCEN!$HJ$2:$HJ$150=BR$1),0),$B136-1973)</f>
        <v>42912</v>
      </c>
      <c r="BS136" cm="1">
        <f t="array" ref="BS136">INDEX(GMWSCEN!$A$2:$HJ$150,MATCH(1,(GMWSCEN!$HI$2:$HI$150=BS$3)*(GMWSCEN!$HJ$2:$HJ$150=BS$1),0),$B136-1973)</f>
        <v>87.2</v>
      </c>
      <c r="BT136" cm="1">
        <f t="array" ref="BT136">INDEX(GMWSCEN!$A$2:$HJ$150,MATCH(1,(GMWSCEN!$HI$2:$HI$150=BT$3)*(GMWSCEN!$HJ$2:$HJ$150=BT$1),0),$B136-1973)</f>
        <v>27138</v>
      </c>
      <c r="BU136" cm="1">
        <f t="array" ref="BU136">INDEX(GMWSCEN!$A$2:$HJ$150,MATCH(1,(GMWSCEN!$HI$2:$HI$150=BU$3)*(GMWSCEN!$HJ$2:$HJ$150=BU$1),0),$B136-1973)</f>
        <v>8</v>
      </c>
      <c r="BV136" cm="1">
        <f t="array" ref="BV136">INDEX(GMWSCEN!$A$2:$HJ$150,MATCH(1,(GMWSCEN!$HI$2:$HI$150=BV$3)*(GMWSCEN!$HJ$2:$HJ$150=BV$1),0),$B136-1973)</f>
        <v>-3.8822169999999998</v>
      </c>
      <c r="BY136">
        <f t="shared" si="77"/>
        <v>2012</v>
      </c>
    </row>
    <row r="137" spans="1:78">
      <c r="B137">
        <f t="shared" ref="B137:B200" si="93">+B136+1</f>
        <v>2110</v>
      </c>
      <c r="C137" cm="1">
        <f t="array" ref="C137">INDEX(GMWSCEN!$A$2:$HJ$150,MATCH(1,(GMWSCEN!$HI$2:$HI$150=C$3)*(GMWSCEN!$HJ$2:$HJ$150=C$1),0),$B137-1973)</f>
        <v>484579</v>
      </c>
      <c r="D137" cm="1">
        <f t="array" ref="D137">INDEX(GMWSCEN!$A$2:$HJ$150,MATCH(1,(GMWSCEN!$HI$2:$HI$150=D$3)*(GMWSCEN!$HJ$2:$HJ$150=D$1),0),$B137-1973)</f>
        <v>25405</v>
      </c>
      <c r="E137" cm="1">
        <f t="array" ref="E137">INDEX(GMWSCEN!$A$2:$HJ$150,MATCH(1,(GMWSCEN!$HI$2:$HI$150=E$3)*(GMWSCEN!$HJ$2:$HJ$150=E$1),0),$B137-1973)</f>
        <v>-21041</v>
      </c>
      <c r="F137" cm="1">
        <f t="array" ref="F137">INDEX(GMWSCEN!$A$2:$HJ$150,MATCH(1,(GMWSCEN!$HI$2:$HI$150=F$3)*(GMWSCEN!$HJ$2:$HJ$150=F$1),0),$B137-1973)</f>
        <v>169150</v>
      </c>
      <c r="G137" cm="1">
        <f t="array" ref="G137">INDEX(GMWSCEN!$A$2:$HJ$150,MATCH(1,(GMWSCEN!$HI$2:$HI$150=G$3)*(GMWSCEN!$HJ$2:$HJ$150=G$1),0),$B137-1973)</f>
        <v>4364</v>
      </c>
      <c r="H137" cm="1">
        <f t="array" ref="H137">INDEX(GMWSCEN!$A$2:$HJ$150,MATCH(1,(GMWSCEN!$HI$2:$HI$150=H$3)*(GMWSCEN!$HJ$2:$HJ$150=H$1),0),$B137-1973)</f>
        <v>11113</v>
      </c>
      <c r="I137" cm="1">
        <f t="array" ref="I137">INDEX(GMWSCEN!$A$2:$HJ$150,MATCH(1,(GMWSCEN!$HI$2:$HI$150=I$3)*(GMWSCEN!$HJ$2:$HJ$150=I$1),0),$B137-1973)</f>
        <v>159222</v>
      </c>
      <c r="J137" cm="1">
        <f t="array" ref="J137">INDEX(GMWSCEN!$A$2:$HJ$150,MATCH(1,(GMWSCEN!$HI$2:$HI$150=J$3)*(GMWSCEN!$HJ$2:$HJ$150=J$1),0),$B137-1973)</f>
        <v>1308900</v>
      </c>
      <c r="K137" cm="1">
        <f t="array" ref="K137">INDEX(GMWSCEN!$A$2:$HJ$150,MATCH(1,(GMWSCEN!$HI$2:$HI$150=K$3)*(GMWSCEN!$HJ$2:$HJ$150=K$1),0),$B137-1973)</f>
        <v>430937</v>
      </c>
      <c r="L137" cm="1">
        <f t="array" ref="L137">INDEX(GMWSCEN!$A$2:$HJ$150,MATCH(1,(GMWSCEN!$HI$2:$HI$150=L$3)*(GMWSCEN!$HJ$2:$HJ$150=L$1),0),$B137-1973)</f>
        <v>503396.8</v>
      </c>
      <c r="M137" cm="1">
        <f t="array" ref="M137">INDEX(GMWSCEN!$A$2:$HJ$150,MATCH(1,(GMWSCEN!$HI$2:$HI$150=M$3)*(GMWSCEN!$HJ$2:$HJ$150=M$1),0),$B137-1973)</f>
        <v>88.930180000000007</v>
      </c>
      <c r="N137" cm="1">
        <f t="array" ref="N137">INDEX(GMWSCEN!$A$2:$HJ$150,MATCH(1,(GMWSCEN!$HI$2:$HI$150=N$3)*(GMWSCEN!$HJ$2:$HJ$150=N$1),0),$B137-1973)</f>
        <v>96.066670000000002</v>
      </c>
      <c r="O137" cm="1">
        <f t="array" ref="O137">INDEX(GMWSCEN!$A$2:$HJ$150,MATCH(1,(GMWSCEN!$HI$2:$HI$150=O$3)*(GMWSCEN!$HJ$2:$HJ$150=O$1),0),$B137-1973)</f>
        <v>0.5</v>
      </c>
      <c r="P137" cm="1">
        <f t="array" ref="P137">INDEX(GMWSCEN!$A$2:$HJ$150,MATCH(1,(GMWSCEN!$HI$2:$HI$150=P$3)*(GMWSCEN!$HJ$2:$HJ$150=P$1),0),$B137-1973)</f>
        <v>43251</v>
      </c>
      <c r="Q137" cm="1">
        <f t="array" ref="Q137">INDEX(GMWSCEN!$A$2:$HJ$150,MATCH(1,(GMWSCEN!$HI$2:$HI$150=Q$3)*(GMWSCEN!$HJ$2:$HJ$150=Q$1),0),$B137-1973)</f>
        <v>87.4</v>
      </c>
      <c r="R137" cm="1">
        <f t="array" ref="R137">INDEX(GMWSCEN!$A$2:$HJ$150,MATCH(1,(GMWSCEN!$HI$2:$HI$150=R$3)*(GMWSCEN!$HJ$2:$HJ$150=R$1),0),$B137-1973)</f>
        <v>26738</v>
      </c>
      <c r="S137" cm="1">
        <f t="array" ref="S137">INDEX(GMWSCEN!$A$2:$HJ$150,MATCH(1,(GMWSCEN!$HI$2:$HI$150=S$3)*(GMWSCEN!$HJ$2:$HJ$150=S$1),0),$B137-1973)</f>
        <v>7.9</v>
      </c>
      <c r="T137" cm="1">
        <f t="array" ref="T137">INDEX(GMWSCEN!$A$2:$HJ$150,MATCH(1,(GMWSCEN!$HI$2:$HI$150=T$3)*(GMWSCEN!$HJ$2:$HJ$150=T$1),0),$B137-1973)</f>
        <v>-3.8098339999999999</v>
      </c>
      <c r="U137" cm="1">
        <f t="array" ref="U137">INDEX(GMWSCEN!$A$2:$HJ$150,MATCH(1,(GMWSCEN!$HI$2:$HI$150=U$3)*(GMWSCEN!$HJ$2:$HJ$150=U$1),0),$B137-1973)</f>
        <v>484579</v>
      </c>
      <c r="V137" cm="1">
        <f t="array" ref="V137">INDEX(GMWSCEN!$A$2:$HJ$150,MATCH(1,(GMWSCEN!$HI$2:$HI$150=V$3)*(GMWSCEN!$HJ$2:$HJ$150=V$1),0),$B137-1973)</f>
        <v>25405</v>
      </c>
      <c r="W137" cm="1">
        <f t="array" ref="W137">INDEX(GMWSCEN!$A$2:$HJ$150,MATCH(1,(GMWSCEN!$HI$2:$HI$150=W$3)*(GMWSCEN!$HJ$2:$HJ$150=W$1),0),$B137-1973)</f>
        <v>-21041</v>
      </c>
      <c r="X137" cm="1">
        <f t="array" ref="X137">INDEX(GMWSCEN!$A$2:$HJ$150,MATCH(1,(GMWSCEN!$HI$2:$HI$150=X$3)*(GMWSCEN!$HJ$2:$HJ$150=X$1),0),$B137-1973)</f>
        <v>169150</v>
      </c>
      <c r="Y137" cm="1">
        <f t="array" ref="Y137">INDEX(GMWSCEN!$A$2:$HJ$150,MATCH(1,(GMWSCEN!$HI$2:$HI$150=Y$3)*(GMWSCEN!$HJ$2:$HJ$150=Y$1),0),$B137-1973)</f>
        <v>4364</v>
      </c>
      <c r="Z137" cm="1">
        <f t="array" ref="Z137">INDEX(GMWSCEN!$A$2:$HJ$150,MATCH(1,(GMWSCEN!$HI$2:$HI$150=Z$3)*(GMWSCEN!$HJ$2:$HJ$150=Z$1),0),$B137-1973)</f>
        <v>11113</v>
      </c>
      <c r="AA137" cm="1">
        <f t="array" ref="AA137">INDEX(GMWSCEN!$A$2:$HJ$150,MATCH(1,(GMWSCEN!$HI$2:$HI$150=AA$3)*(GMWSCEN!$HJ$2:$HJ$150=AA$1),0),$B137-1973)</f>
        <v>159222</v>
      </c>
      <c r="AB137" cm="1">
        <f t="array" ref="AB137">INDEX(GMWSCEN!$A$2:$HJ$150,MATCH(1,(GMWSCEN!$HI$2:$HI$150=AB$3)*(GMWSCEN!$HJ$2:$HJ$150=AB$1),0),$B137-1973)</f>
        <v>1308900</v>
      </c>
      <c r="AC137" cm="1">
        <f t="array" ref="AC137">INDEX(GMWSCEN!$A$2:$HJ$150,MATCH(1,(GMWSCEN!$HI$2:$HI$150=AC$3)*(GMWSCEN!$HJ$2:$HJ$150=AC$1),0),$B137-1973)</f>
        <v>430937</v>
      </c>
      <c r="AD137" cm="1">
        <f t="array" ref="AD137">INDEX(GMWSCEN!$A$2:$HJ$150,MATCH(1,(GMWSCEN!$HI$2:$HI$150=AD$3)*(GMWSCEN!$HJ$2:$HJ$150=AD$1),0),$B137-1973)</f>
        <v>503396.8</v>
      </c>
      <c r="AE137" cm="1">
        <f t="array" ref="AE137">INDEX(GMWSCEN!$A$2:$HJ$150,MATCH(1,(GMWSCEN!$HI$2:$HI$150=AE$3)*(GMWSCEN!$HJ$2:$HJ$150=AE$1),0),$B137-1973)</f>
        <v>88.930180000000007</v>
      </c>
      <c r="AF137" cm="1">
        <f t="array" ref="AF137">INDEX(GMWSCEN!$A$2:$HJ$150,MATCH(1,(GMWSCEN!$HI$2:$HI$150=AF$3)*(GMWSCEN!$HJ$2:$HJ$150=AF$1),0),$B137-1973)</f>
        <v>96.066670000000002</v>
      </c>
      <c r="AG137" cm="1">
        <f t="array" ref="AG137">INDEX(GMWSCEN!$A$2:$HJ$150,MATCH(1,(GMWSCEN!$HI$2:$HI$150=AG$3)*(GMWSCEN!$HJ$2:$HJ$150=AG$1),0),$B137-1973)</f>
        <v>0.5</v>
      </c>
      <c r="AH137" cm="1">
        <f t="array" ref="AH137">INDEX(GMWSCEN!$A$2:$HJ$150,MATCH(1,(GMWSCEN!$HI$2:$HI$150=AH$3)*(GMWSCEN!$HJ$2:$HJ$150=AH$1),0),$B137-1973)</f>
        <v>43251</v>
      </c>
      <c r="AI137" cm="1">
        <f t="array" ref="AI137">INDEX(GMWSCEN!$A$2:$HJ$150,MATCH(1,(GMWSCEN!$HI$2:$HI$150=AI$3)*(GMWSCEN!$HJ$2:$HJ$150=AI$1),0),$B137-1973)</f>
        <v>87.4</v>
      </c>
      <c r="AJ137" cm="1">
        <f t="array" ref="AJ137">INDEX(GMWSCEN!$A$2:$HJ$150,MATCH(1,(GMWSCEN!$HI$2:$HI$150=AJ$3)*(GMWSCEN!$HJ$2:$HJ$150=AJ$1),0),$B137-1973)</f>
        <v>26738</v>
      </c>
      <c r="AK137" cm="1">
        <f t="array" ref="AK137">INDEX(GMWSCEN!$A$2:$HJ$150,MATCH(1,(GMWSCEN!$HI$2:$HI$150=AK$3)*(GMWSCEN!$HJ$2:$HJ$150=AK$1),0),$B137-1973)</f>
        <v>7.9</v>
      </c>
      <c r="AL137" cm="1">
        <f t="array" ref="AL137">INDEX(GMWSCEN!$A$2:$HJ$150,MATCH(1,(GMWSCEN!$HI$2:$HI$150=AL$3)*(GMWSCEN!$HJ$2:$HJ$150=AL$1),0),$B137-1973)</f>
        <v>-3.8098339999999999</v>
      </c>
      <c r="AM137" cm="1">
        <f t="array" ref="AM137">INDEX(GMWSCEN!$A$2:$HJ$150,MATCH(1,(GMWSCEN!$HI$2:$HI$150=AM$3)*(GMWSCEN!$HJ$2:$HJ$150=AM$1),0),$B137-1973)</f>
        <v>484579</v>
      </c>
      <c r="AN137" cm="1">
        <f t="array" ref="AN137">INDEX(GMWSCEN!$A$2:$HJ$150,MATCH(1,(GMWSCEN!$HI$2:$HI$150=AN$3)*(GMWSCEN!$HJ$2:$HJ$150=AN$1),0),$B137-1973)</f>
        <v>25405</v>
      </c>
      <c r="AO137" cm="1">
        <f t="array" ref="AO137">INDEX(GMWSCEN!$A$2:$HJ$150,MATCH(1,(GMWSCEN!$HI$2:$HI$150=AO$3)*(GMWSCEN!$HJ$2:$HJ$150=AO$1),0),$B137-1973)</f>
        <v>-21041</v>
      </c>
      <c r="AP137" cm="1">
        <f t="array" ref="AP137">INDEX(GMWSCEN!$A$2:$HJ$150,MATCH(1,(GMWSCEN!$HI$2:$HI$150=AP$3)*(GMWSCEN!$HJ$2:$HJ$150=AP$1),0),$B137-1973)</f>
        <v>169150</v>
      </c>
      <c r="AQ137" cm="1">
        <f t="array" ref="AQ137">INDEX(GMWSCEN!$A$2:$HJ$150,MATCH(1,(GMWSCEN!$HI$2:$HI$150=AQ$3)*(GMWSCEN!$HJ$2:$HJ$150=AQ$1),0),$B137-1973)</f>
        <v>4364</v>
      </c>
      <c r="AR137" cm="1">
        <f t="array" ref="AR137">INDEX(GMWSCEN!$A$2:$HJ$150,MATCH(1,(GMWSCEN!$HI$2:$HI$150=AR$3)*(GMWSCEN!$HJ$2:$HJ$150=AR$1),0),$B137-1973)</f>
        <v>11113</v>
      </c>
      <c r="AS137" cm="1">
        <f t="array" ref="AS137">INDEX(GMWSCEN!$A$2:$HJ$150,MATCH(1,(GMWSCEN!$HI$2:$HI$150=AS$3)*(GMWSCEN!$HJ$2:$HJ$150=AS$1),0),$B137-1973)</f>
        <v>159222</v>
      </c>
      <c r="AT137" cm="1">
        <f t="array" ref="AT137">INDEX(GMWSCEN!$A$2:$HJ$150,MATCH(1,(GMWSCEN!$HI$2:$HI$150=AT$3)*(GMWSCEN!$HJ$2:$HJ$150=AT$1),0),$B137-1973)</f>
        <v>1308900</v>
      </c>
      <c r="AU137" cm="1">
        <f t="array" ref="AU137">INDEX(GMWSCEN!$A$2:$HJ$150,MATCH(1,(GMWSCEN!$HI$2:$HI$150=AU$3)*(GMWSCEN!$HJ$2:$HJ$150=AU$1),0),$B137-1973)</f>
        <v>430937</v>
      </c>
      <c r="AV137" cm="1">
        <f t="array" ref="AV137">INDEX(GMWSCEN!$A$2:$HJ$150,MATCH(1,(GMWSCEN!$HI$2:$HI$150=AV$3)*(GMWSCEN!$HJ$2:$HJ$150=AV$1),0),$B137-1973)</f>
        <v>503396.8</v>
      </c>
      <c r="AW137" cm="1">
        <f t="array" ref="AW137">INDEX(GMWSCEN!$A$2:$HJ$150,MATCH(1,(GMWSCEN!$HI$2:$HI$150=AW$3)*(GMWSCEN!$HJ$2:$HJ$150=AW$1),0),$B137-1973)</f>
        <v>88.930180000000007</v>
      </c>
      <c r="AX137" cm="1">
        <f t="array" ref="AX137">INDEX(GMWSCEN!$A$2:$HJ$150,MATCH(1,(GMWSCEN!$HI$2:$HI$150=AX$3)*(GMWSCEN!$HJ$2:$HJ$150=AX$1),0),$B137-1973)</f>
        <v>96.066670000000002</v>
      </c>
      <c r="AY137" cm="1">
        <f t="array" ref="AY137">INDEX(GMWSCEN!$A$2:$HJ$150,MATCH(1,(GMWSCEN!$HI$2:$HI$150=AY$3)*(GMWSCEN!$HJ$2:$HJ$150=AY$1),0),$B137-1973)</f>
        <v>0.5</v>
      </c>
      <c r="AZ137" cm="1">
        <f t="array" ref="AZ137">INDEX(GMWSCEN!$A$2:$HJ$150,MATCH(1,(GMWSCEN!$HI$2:$HI$150=AZ$3)*(GMWSCEN!$HJ$2:$HJ$150=AZ$1),0),$B137-1973)</f>
        <v>43251</v>
      </c>
      <c r="BA137" cm="1">
        <f t="array" ref="BA137">INDEX(GMWSCEN!$A$2:$HJ$150,MATCH(1,(GMWSCEN!$HI$2:$HI$150=BA$3)*(GMWSCEN!$HJ$2:$HJ$150=BA$1),0),$B137-1973)</f>
        <v>87.4</v>
      </c>
      <c r="BB137" cm="1">
        <f t="array" ref="BB137">INDEX(GMWSCEN!$A$2:$HJ$150,MATCH(1,(GMWSCEN!$HI$2:$HI$150=BB$3)*(GMWSCEN!$HJ$2:$HJ$150=BB$1),0),$B137-1973)</f>
        <v>26738</v>
      </c>
      <c r="BC137" cm="1">
        <f t="array" ref="BC137">INDEX(GMWSCEN!$A$2:$HJ$150,MATCH(1,(GMWSCEN!$HI$2:$HI$150=BC$3)*(GMWSCEN!$HJ$2:$HJ$150=BC$1),0),$B137-1973)</f>
        <v>7.9</v>
      </c>
      <c r="BD137" cm="1">
        <f t="array" ref="BD137">INDEX(GMWSCEN!$A$2:$HJ$150,MATCH(1,(GMWSCEN!$HI$2:$HI$150=BD$3)*(GMWSCEN!$HJ$2:$HJ$150=BD$1),0),$B137-1973)</f>
        <v>-3.8098339999999999</v>
      </c>
      <c r="BE137" cm="1">
        <f t="array" ref="BE137">INDEX(GMWSCEN!$A$2:$HJ$150,MATCH(1,(GMWSCEN!$HI$2:$HI$150=BE$3)*(GMWSCEN!$HJ$2:$HJ$150=BE$1),0),$B137-1973)</f>
        <v>484579</v>
      </c>
      <c r="BF137" cm="1">
        <f t="array" ref="BF137">INDEX(GMWSCEN!$A$2:$HJ$150,MATCH(1,(GMWSCEN!$HI$2:$HI$150=BF$3)*(GMWSCEN!$HJ$2:$HJ$150=BF$1),0),$B137-1973)</f>
        <v>25405</v>
      </c>
      <c r="BG137" cm="1">
        <f t="array" ref="BG137">INDEX(GMWSCEN!$A$2:$HJ$150,MATCH(1,(GMWSCEN!$HI$2:$HI$150=BG$3)*(GMWSCEN!$HJ$2:$HJ$150=BG$1),0),$B137-1973)</f>
        <v>-21041</v>
      </c>
      <c r="BH137" cm="1">
        <f t="array" ref="BH137">INDEX(GMWSCEN!$A$2:$HJ$150,MATCH(1,(GMWSCEN!$HI$2:$HI$150=BH$3)*(GMWSCEN!$HJ$2:$HJ$150=BH$1),0),$B137-1973)</f>
        <v>169150</v>
      </c>
      <c r="BI137" cm="1">
        <f t="array" ref="BI137">INDEX(GMWSCEN!$A$2:$HJ$150,MATCH(1,(GMWSCEN!$HI$2:$HI$150=BI$3)*(GMWSCEN!$HJ$2:$HJ$150=BI$1),0),$B137-1973)</f>
        <v>4364</v>
      </c>
      <c r="BJ137" cm="1">
        <f t="array" ref="BJ137">INDEX(GMWSCEN!$A$2:$HJ$150,MATCH(1,(GMWSCEN!$HI$2:$HI$150=BJ$3)*(GMWSCEN!$HJ$2:$HJ$150=BJ$1),0),$B137-1973)</f>
        <v>11113</v>
      </c>
      <c r="BK137" cm="1">
        <f t="array" ref="BK137">INDEX(GMWSCEN!$A$2:$HJ$150,MATCH(1,(GMWSCEN!$HI$2:$HI$150=BK$3)*(GMWSCEN!$HJ$2:$HJ$150=BK$1),0),$B137-1973)</f>
        <v>159222</v>
      </c>
      <c r="BL137" cm="1">
        <f t="array" ref="BL137">INDEX(GMWSCEN!$A$2:$HJ$150,MATCH(1,(GMWSCEN!$HI$2:$HI$150=BL$3)*(GMWSCEN!$HJ$2:$HJ$150=BL$1),0),$B137-1973)</f>
        <v>1308900</v>
      </c>
      <c r="BM137" cm="1">
        <f t="array" ref="BM137">INDEX(GMWSCEN!$A$2:$HJ$150,MATCH(1,(GMWSCEN!$HI$2:$HI$150=BM$3)*(GMWSCEN!$HJ$2:$HJ$150=BM$1),0),$B137-1973)</f>
        <v>430937</v>
      </c>
      <c r="BN137" cm="1">
        <f t="array" ref="BN137">INDEX(GMWSCEN!$A$2:$HJ$150,MATCH(1,(GMWSCEN!$HI$2:$HI$150=BN$3)*(GMWSCEN!$HJ$2:$HJ$150=BN$1),0),$B137-1973)</f>
        <v>503396.8</v>
      </c>
      <c r="BO137" cm="1">
        <f t="array" ref="BO137">INDEX(GMWSCEN!$A$2:$HJ$150,MATCH(1,(GMWSCEN!$HI$2:$HI$150=BO$3)*(GMWSCEN!$HJ$2:$HJ$150=BO$1),0),$B137-1973)</f>
        <v>88.930180000000007</v>
      </c>
      <c r="BP137" cm="1">
        <f t="array" ref="BP137">INDEX(GMWSCEN!$A$2:$HJ$150,MATCH(1,(GMWSCEN!$HI$2:$HI$150=BP$3)*(GMWSCEN!$HJ$2:$HJ$150=BP$1),0),$B137-1973)</f>
        <v>96.066670000000002</v>
      </c>
      <c r="BQ137" cm="1">
        <f t="array" ref="BQ137">INDEX(GMWSCEN!$A$2:$HJ$150,MATCH(1,(GMWSCEN!$HI$2:$HI$150=BQ$3)*(GMWSCEN!$HJ$2:$HJ$150=BQ$1),0),$B137-1973)</f>
        <v>0.5</v>
      </c>
      <c r="BR137" cm="1">
        <f t="array" ref="BR137">INDEX(GMWSCEN!$A$2:$HJ$150,MATCH(1,(GMWSCEN!$HI$2:$HI$150=BR$3)*(GMWSCEN!$HJ$2:$HJ$150=BR$1),0),$B137-1973)</f>
        <v>43251</v>
      </c>
      <c r="BS137" cm="1">
        <f t="array" ref="BS137">INDEX(GMWSCEN!$A$2:$HJ$150,MATCH(1,(GMWSCEN!$HI$2:$HI$150=BS$3)*(GMWSCEN!$HJ$2:$HJ$150=BS$1),0),$B137-1973)</f>
        <v>87.4</v>
      </c>
      <c r="BT137" cm="1">
        <f t="array" ref="BT137">INDEX(GMWSCEN!$A$2:$HJ$150,MATCH(1,(GMWSCEN!$HI$2:$HI$150=BT$3)*(GMWSCEN!$HJ$2:$HJ$150=BT$1),0),$B137-1973)</f>
        <v>26738</v>
      </c>
      <c r="BU137" cm="1">
        <f t="array" ref="BU137">INDEX(GMWSCEN!$A$2:$HJ$150,MATCH(1,(GMWSCEN!$HI$2:$HI$150=BU$3)*(GMWSCEN!$HJ$2:$HJ$150=BU$1),0),$B137-1973)</f>
        <v>7.9</v>
      </c>
      <c r="BV137" cm="1">
        <f t="array" ref="BV137">INDEX(GMWSCEN!$A$2:$HJ$150,MATCH(1,(GMWSCEN!$HI$2:$HI$150=BV$3)*(GMWSCEN!$HJ$2:$HJ$150=BV$1),0),$B137-1973)</f>
        <v>-3.8098339999999999</v>
      </c>
      <c r="BY137">
        <f t="shared" si="77"/>
        <v>2012</v>
      </c>
    </row>
    <row r="138" spans="1:78">
      <c r="B138">
        <f t="shared" si="93"/>
        <v>2111</v>
      </c>
      <c r="C138" cm="1">
        <f t="array" ref="C138">INDEX(GMWSCEN!$A$2:$HJ$150,MATCH(1,(GMWSCEN!$HI$2:$HI$150=C$3)*(GMWSCEN!$HJ$2:$HJ$150=C$1),0),$B138-1973)</f>
        <v>484039</v>
      </c>
      <c r="D138" cm="1">
        <f t="array" ref="D138">INDEX(GMWSCEN!$A$2:$HJ$150,MATCH(1,(GMWSCEN!$HI$2:$HI$150=D$3)*(GMWSCEN!$HJ$2:$HJ$150=D$1),0),$B138-1973)</f>
        <v>38152</v>
      </c>
      <c r="E138" cm="1">
        <f t="array" ref="E138">INDEX(GMWSCEN!$A$2:$HJ$150,MATCH(1,(GMWSCEN!$HI$2:$HI$150=E$3)*(GMWSCEN!$HJ$2:$HJ$150=E$1),0),$B138-1973)</f>
        <v>-32599</v>
      </c>
      <c r="F138" cm="1">
        <f t="array" ref="F138">INDEX(GMWSCEN!$A$2:$HJ$150,MATCH(1,(GMWSCEN!$HI$2:$HI$150=F$3)*(GMWSCEN!$HJ$2:$HJ$150=F$1),0),$B138-1973)</f>
        <v>173525</v>
      </c>
      <c r="G138" cm="1">
        <f t="array" ref="G138">INDEX(GMWSCEN!$A$2:$HJ$150,MATCH(1,(GMWSCEN!$HI$2:$HI$150=G$3)*(GMWSCEN!$HJ$2:$HJ$150=G$1),0),$B138-1973)</f>
        <v>5553</v>
      </c>
      <c r="H138" cm="1">
        <f t="array" ref="H138">INDEX(GMWSCEN!$A$2:$HJ$150,MATCH(1,(GMWSCEN!$HI$2:$HI$150=H$3)*(GMWSCEN!$HJ$2:$HJ$150=H$1),0),$B138-1973)</f>
        <v>11181</v>
      </c>
      <c r="I138" cm="1">
        <f t="array" ref="I138">INDEX(GMWSCEN!$A$2:$HJ$150,MATCH(1,(GMWSCEN!$HI$2:$HI$150=I$3)*(GMWSCEN!$HJ$2:$HJ$150=I$1),0),$B138-1973)</f>
        <v>152107</v>
      </c>
      <c r="J138" cm="1">
        <f t="array" ref="J138">INDEX(GMWSCEN!$A$2:$HJ$150,MATCH(1,(GMWSCEN!$HI$2:$HI$150=J$3)*(GMWSCEN!$HJ$2:$HJ$150=J$1),0),$B138-1973)</f>
        <v>1354300</v>
      </c>
      <c r="K138" cm="1">
        <f t="array" ref="K138">INDEX(GMWSCEN!$A$2:$HJ$150,MATCH(1,(GMWSCEN!$HI$2:$HI$150=K$3)*(GMWSCEN!$HJ$2:$HJ$150=K$1),0),$B138-1973)</f>
        <v>433067</v>
      </c>
      <c r="L138" cm="1">
        <f t="array" ref="L138">INDEX(GMWSCEN!$A$2:$HJ$150,MATCH(1,(GMWSCEN!$HI$2:$HI$150=L$3)*(GMWSCEN!$HJ$2:$HJ$150=L$1),0),$B138-1973)</f>
        <v>504652.79999999999</v>
      </c>
      <c r="M138" cm="1">
        <f t="array" ref="M138">INDEX(GMWSCEN!$A$2:$HJ$150,MATCH(1,(GMWSCEN!$HI$2:$HI$150=M$3)*(GMWSCEN!$HJ$2:$HJ$150=M$1),0),$B138-1973)</f>
        <v>89.469440000000006</v>
      </c>
      <c r="N138" cm="1">
        <f t="array" ref="N138">INDEX(GMWSCEN!$A$2:$HJ$150,MATCH(1,(GMWSCEN!$HI$2:$HI$150=N$3)*(GMWSCEN!$HJ$2:$HJ$150=N$1),0),$B138-1973)</f>
        <v>97.266670000000005</v>
      </c>
      <c r="O138" cm="1">
        <f t="array" ref="O138">INDEX(GMWSCEN!$A$2:$HJ$150,MATCH(1,(GMWSCEN!$HI$2:$HI$150=O$3)*(GMWSCEN!$HJ$2:$HJ$150=O$1),0),$B138-1973)</f>
        <v>0.5</v>
      </c>
      <c r="P138" cm="1">
        <f t="array" ref="P138">INDEX(GMWSCEN!$A$2:$HJ$150,MATCH(1,(GMWSCEN!$HI$2:$HI$150=P$3)*(GMWSCEN!$HJ$2:$HJ$150=P$1),0),$B138-1973)</f>
        <v>43455</v>
      </c>
      <c r="Q138" cm="1">
        <f t="array" ref="Q138">INDEX(GMWSCEN!$A$2:$HJ$150,MATCH(1,(GMWSCEN!$HI$2:$HI$150=Q$3)*(GMWSCEN!$HJ$2:$HJ$150=Q$1),0),$B138-1973)</f>
        <v>87.1</v>
      </c>
      <c r="R138" cm="1">
        <f t="array" ref="R138">INDEX(GMWSCEN!$A$2:$HJ$150,MATCH(1,(GMWSCEN!$HI$2:$HI$150=R$3)*(GMWSCEN!$HJ$2:$HJ$150=R$1),0),$B138-1973)</f>
        <v>27365</v>
      </c>
      <c r="S138" cm="1">
        <f t="array" ref="S138">INDEX(GMWSCEN!$A$2:$HJ$150,MATCH(1,(GMWSCEN!$HI$2:$HI$150=S$3)*(GMWSCEN!$HJ$2:$HJ$150=S$1),0),$B138-1973)</f>
        <v>7.8</v>
      </c>
      <c r="T138" cm="1">
        <f t="array" ref="T138">INDEX(GMWSCEN!$A$2:$HJ$150,MATCH(1,(GMWSCEN!$HI$2:$HI$150=T$3)*(GMWSCEN!$HJ$2:$HJ$150=T$1),0),$B138-1973)</f>
        <v>-4.1705129999999997</v>
      </c>
      <c r="U138" cm="1">
        <f t="array" ref="U138">INDEX(GMWSCEN!$A$2:$HJ$150,MATCH(1,(GMWSCEN!$HI$2:$HI$150=U$3)*(GMWSCEN!$HJ$2:$HJ$150=U$1),0),$B138-1973)</f>
        <v>484039</v>
      </c>
      <c r="V138" cm="1">
        <f t="array" ref="V138">INDEX(GMWSCEN!$A$2:$HJ$150,MATCH(1,(GMWSCEN!$HI$2:$HI$150=V$3)*(GMWSCEN!$HJ$2:$HJ$150=V$1),0),$B138-1973)</f>
        <v>38152</v>
      </c>
      <c r="W138" cm="1">
        <f t="array" ref="W138">INDEX(GMWSCEN!$A$2:$HJ$150,MATCH(1,(GMWSCEN!$HI$2:$HI$150=W$3)*(GMWSCEN!$HJ$2:$HJ$150=W$1),0),$B138-1973)</f>
        <v>-32599</v>
      </c>
      <c r="X138" cm="1">
        <f t="array" ref="X138">INDEX(GMWSCEN!$A$2:$HJ$150,MATCH(1,(GMWSCEN!$HI$2:$HI$150=X$3)*(GMWSCEN!$HJ$2:$HJ$150=X$1),0),$B138-1973)</f>
        <v>173525</v>
      </c>
      <c r="Y138" cm="1">
        <f t="array" ref="Y138">INDEX(GMWSCEN!$A$2:$HJ$150,MATCH(1,(GMWSCEN!$HI$2:$HI$150=Y$3)*(GMWSCEN!$HJ$2:$HJ$150=Y$1),0),$B138-1973)</f>
        <v>5553</v>
      </c>
      <c r="Z138" cm="1">
        <f t="array" ref="Z138">INDEX(GMWSCEN!$A$2:$HJ$150,MATCH(1,(GMWSCEN!$HI$2:$HI$150=Z$3)*(GMWSCEN!$HJ$2:$HJ$150=Z$1),0),$B138-1973)</f>
        <v>11181</v>
      </c>
      <c r="AA138" cm="1">
        <f t="array" ref="AA138">INDEX(GMWSCEN!$A$2:$HJ$150,MATCH(1,(GMWSCEN!$HI$2:$HI$150=AA$3)*(GMWSCEN!$HJ$2:$HJ$150=AA$1),0),$B138-1973)</f>
        <v>152107</v>
      </c>
      <c r="AB138" cm="1">
        <f t="array" ref="AB138">INDEX(GMWSCEN!$A$2:$HJ$150,MATCH(1,(GMWSCEN!$HI$2:$HI$150=AB$3)*(GMWSCEN!$HJ$2:$HJ$150=AB$1),0),$B138-1973)</f>
        <v>1354300</v>
      </c>
      <c r="AC138" cm="1">
        <f t="array" ref="AC138">INDEX(GMWSCEN!$A$2:$HJ$150,MATCH(1,(GMWSCEN!$HI$2:$HI$150=AC$3)*(GMWSCEN!$HJ$2:$HJ$150=AC$1),0),$B138-1973)</f>
        <v>433067</v>
      </c>
      <c r="AD138" cm="1">
        <f t="array" ref="AD138">INDEX(GMWSCEN!$A$2:$HJ$150,MATCH(1,(GMWSCEN!$HI$2:$HI$150=AD$3)*(GMWSCEN!$HJ$2:$HJ$150=AD$1),0),$B138-1973)</f>
        <v>504652.79999999999</v>
      </c>
      <c r="AE138" cm="1">
        <f t="array" ref="AE138">INDEX(GMWSCEN!$A$2:$HJ$150,MATCH(1,(GMWSCEN!$HI$2:$HI$150=AE$3)*(GMWSCEN!$HJ$2:$HJ$150=AE$1),0),$B138-1973)</f>
        <v>89.469440000000006</v>
      </c>
      <c r="AF138" cm="1">
        <f t="array" ref="AF138">INDEX(GMWSCEN!$A$2:$HJ$150,MATCH(1,(GMWSCEN!$HI$2:$HI$150=AF$3)*(GMWSCEN!$HJ$2:$HJ$150=AF$1),0),$B138-1973)</f>
        <v>97.266670000000005</v>
      </c>
      <c r="AG138" cm="1">
        <f t="array" ref="AG138">INDEX(GMWSCEN!$A$2:$HJ$150,MATCH(1,(GMWSCEN!$HI$2:$HI$150=AG$3)*(GMWSCEN!$HJ$2:$HJ$150=AG$1),0),$B138-1973)</f>
        <v>0.5</v>
      </c>
      <c r="AH138" cm="1">
        <f t="array" ref="AH138">INDEX(GMWSCEN!$A$2:$HJ$150,MATCH(1,(GMWSCEN!$HI$2:$HI$150=AH$3)*(GMWSCEN!$HJ$2:$HJ$150=AH$1),0),$B138-1973)</f>
        <v>43455</v>
      </c>
      <c r="AI138" cm="1">
        <f t="array" ref="AI138">INDEX(GMWSCEN!$A$2:$HJ$150,MATCH(1,(GMWSCEN!$HI$2:$HI$150=AI$3)*(GMWSCEN!$HJ$2:$HJ$150=AI$1),0),$B138-1973)</f>
        <v>87.1</v>
      </c>
      <c r="AJ138" cm="1">
        <f t="array" ref="AJ138">INDEX(GMWSCEN!$A$2:$HJ$150,MATCH(1,(GMWSCEN!$HI$2:$HI$150=AJ$3)*(GMWSCEN!$HJ$2:$HJ$150=AJ$1),0),$B138-1973)</f>
        <v>27365</v>
      </c>
      <c r="AK138" cm="1">
        <f t="array" ref="AK138">INDEX(GMWSCEN!$A$2:$HJ$150,MATCH(1,(GMWSCEN!$HI$2:$HI$150=AK$3)*(GMWSCEN!$HJ$2:$HJ$150=AK$1),0),$B138-1973)</f>
        <v>7.8</v>
      </c>
      <c r="AL138" cm="1">
        <f t="array" ref="AL138">INDEX(GMWSCEN!$A$2:$HJ$150,MATCH(1,(GMWSCEN!$HI$2:$HI$150=AL$3)*(GMWSCEN!$HJ$2:$HJ$150=AL$1),0),$B138-1973)</f>
        <v>-4.1705129999999997</v>
      </c>
      <c r="AM138" cm="1">
        <f t="array" ref="AM138">INDEX(GMWSCEN!$A$2:$HJ$150,MATCH(1,(GMWSCEN!$HI$2:$HI$150=AM$3)*(GMWSCEN!$HJ$2:$HJ$150=AM$1),0),$B138-1973)</f>
        <v>484039</v>
      </c>
      <c r="AN138" cm="1">
        <f t="array" ref="AN138">INDEX(GMWSCEN!$A$2:$HJ$150,MATCH(1,(GMWSCEN!$HI$2:$HI$150=AN$3)*(GMWSCEN!$HJ$2:$HJ$150=AN$1),0),$B138-1973)</f>
        <v>38152</v>
      </c>
      <c r="AO138" cm="1">
        <f t="array" ref="AO138">INDEX(GMWSCEN!$A$2:$HJ$150,MATCH(1,(GMWSCEN!$HI$2:$HI$150=AO$3)*(GMWSCEN!$HJ$2:$HJ$150=AO$1),0),$B138-1973)</f>
        <v>-32599</v>
      </c>
      <c r="AP138" cm="1">
        <f t="array" ref="AP138">INDEX(GMWSCEN!$A$2:$HJ$150,MATCH(1,(GMWSCEN!$HI$2:$HI$150=AP$3)*(GMWSCEN!$HJ$2:$HJ$150=AP$1),0),$B138-1973)</f>
        <v>173525</v>
      </c>
      <c r="AQ138" cm="1">
        <f t="array" ref="AQ138">INDEX(GMWSCEN!$A$2:$HJ$150,MATCH(1,(GMWSCEN!$HI$2:$HI$150=AQ$3)*(GMWSCEN!$HJ$2:$HJ$150=AQ$1),0),$B138-1973)</f>
        <v>5553</v>
      </c>
      <c r="AR138" cm="1">
        <f t="array" ref="AR138">INDEX(GMWSCEN!$A$2:$HJ$150,MATCH(1,(GMWSCEN!$HI$2:$HI$150=AR$3)*(GMWSCEN!$HJ$2:$HJ$150=AR$1),0),$B138-1973)</f>
        <v>11181</v>
      </c>
      <c r="AS138" cm="1">
        <f t="array" ref="AS138">INDEX(GMWSCEN!$A$2:$HJ$150,MATCH(1,(GMWSCEN!$HI$2:$HI$150=AS$3)*(GMWSCEN!$HJ$2:$HJ$150=AS$1),0),$B138-1973)</f>
        <v>152107</v>
      </c>
      <c r="AT138" cm="1">
        <f t="array" ref="AT138">INDEX(GMWSCEN!$A$2:$HJ$150,MATCH(1,(GMWSCEN!$HI$2:$HI$150=AT$3)*(GMWSCEN!$HJ$2:$HJ$150=AT$1),0),$B138-1973)</f>
        <v>1354300</v>
      </c>
      <c r="AU138" cm="1">
        <f t="array" ref="AU138">INDEX(GMWSCEN!$A$2:$HJ$150,MATCH(1,(GMWSCEN!$HI$2:$HI$150=AU$3)*(GMWSCEN!$HJ$2:$HJ$150=AU$1),0),$B138-1973)</f>
        <v>433067</v>
      </c>
      <c r="AV138" cm="1">
        <f t="array" ref="AV138">INDEX(GMWSCEN!$A$2:$HJ$150,MATCH(1,(GMWSCEN!$HI$2:$HI$150=AV$3)*(GMWSCEN!$HJ$2:$HJ$150=AV$1),0),$B138-1973)</f>
        <v>504652.79999999999</v>
      </c>
      <c r="AW138" cm="1">
        <f t="array" ref="AW138">INDEX(GMWSCEN!$A$2:$HJ$150,MATCH(1,(GMWSCEN!$HI$2:$HI$150=AW$3)*(GMWSCEN!$HJ$2:$HJ$150=AW$1),0),$B138-1973)</f>
        <v>89.469440000000006</v>
      </c>
      <c r="AX138" cm="1">
        <f t="array" ref="AX138">INDEX(GMWSCEN!$A$2:$HJ$150,MATCH(1,(GMWSCEN!$HI$2:$HI$150=AX$3)*(GMWSCEN!$HJ$2:$HJ$150=AX$1),0),$B138-1973)</f>
        <v>97.266670000000005</v>
      </c>
      <c r="AY138" cm="1">
        <f t="array" ref="AY138">INDEX(GMWSCEN!$A$2:$HJ$150,MATCH(1,(GMWSCEN!$HI$2:$HI$150=AY$3)*(GMWSCEN!$HJ$2:$HJ$150=AY$1),0),$B138-1973)</f>
        <v>0.5</v>
      </c>
      <c r="AZ138" cm="1">
        <f t="array" ref="AZ138">INDEX(GMWSCEN!$A$2:$HJ$150,MATCH(1,(GMWSCEN!$HI$2:$HI$150=AZ$3)*(GMWSCEN!$HJ$2:$HJ$150=AZ$1),0),$B138-1973)</f>
        <v>43455</v>
      </c>
      <c r="BA138" cm="1">
        <f t="array" ref="BA138">INDEX(GMWSCEN!$A$2:$HJ$150,MATCH(1,(GMWSCEN!$HI$2:$HI$150=BA$3)*(GMWSCEN!$HJ$2:$HJ$150=BA$1),0),$B138-1973)</f>
        <v>87.1</v>
      </c>
      <c r="BB138" cm="1">
        <f t="array" ref="BB138">INDEX(GMWSCEN!$A$2:$HJ$150,MATCH(1,(GMWSCEN!$HI$2:$HI$150=BB$3)*(GMWSCEN!$HJ$2:$HJ$150=BB$1),0),$B138-1973)</f>
        <v>27365</v>
      </c>
      <c r="BC138" cm="1">
        <f t="array" ref="BC138">INDEX(GMWSCEN!$A$2:$HJ$150,MATCH(1,(GMWSCEN!$HI$2:$HI$150=BC$3)*(GMWSCEN!$HJ$2:$HJ$150=BC$1),0),$B138-1973)</f>
        <v>7.8</v>
      </c>
      <c r="BD138" cm="1">
        <f t="array" ref="BD138">INDEX(GMWSCEN!$A$2:$HJ$150,MATCH(1,(GMWSCEN!$HI$2:$HI$150=BD$3)*(GMWSCEN!$HJ$2:$HJ$150=BD$1),0),$B138-1973)</f>
        <v>-4.1705129999999997</v>
      </c>
      <c r="BE138" cm="1">
        <f t="array" ref="BE138">INDEX(GMWSCEN!$A$2:$HJ$150,MATCH(1,(GMWSCEN!$HI$2:$HI$150=BE$3)*(GMWSCEN!$HJ$2:$HJ$150=BE$1),0),$B138-1973)</f>
        <v>484039</v>
      </c>
      <c r="BF138" cm="1">
        <f t="array" ref="BF138">INDEX(GMWSCEN!$A$2:$HJ$150,MATCH(1,(GMWSCEN!$HI$2:$HI$150=BF$3)*(GMWSCEN!$HJ$2:$HJ$150=BF$1),0),$B138-1973)</f>
        <v>38152</v>
      </c>
      <c r="BG138" cm="1">
        <f t="array" ref="BG138">INDEX(GMWSCEN!$A$2:$HJ$150,MATCH(1,(GMWSCEN!$HI$2:$HI$150=BG$3)*(GMWSCEN!$HJ$2:$HJ$150=BG$1),0),$B138-1973)</f>
        <v>-32599</v>
      </c>
      <c r="BH138" cm="1">
        <f t="array" ref="BH138">INDEX(GMWSCEN!$A$2:$HJ$150,MATCH(1,(GMWSCEN!$HI$2:$HI$150=BH$3)*(GMWSCEN!$HJ$2:$HJ$150=BH$1),0),$B138-1973)</f>
        <v>173525</v>
      </c>
      <c r="BI138" cm="1">
        <f t="array" ref="BI138">INDEX(GMWSCEN!$A$2:$HJ$150,MATCH(1,(GMWSCEN!$HI$2:$HI$150=BI$3)*(GMWSCEN!$HJ$2:$HJ$150=BI$1),0),$B138-1973)</f>
        <v>5553</v>
      </c>
      <c r="BJ138" cm="1">
        <f t="array" ref="BJ138">INDEX(GMWSCEN!$A$2:$HJ$150,MATCH(1,(GMWSCEN!$HI$2:$HI$150=BJ$3)*(GMWSCEN!$HJ$2:$HJ$150=BJ$1),0),$B138-1973)</f>
        <v>11181</v>
      </c>
      <c r="BK138" cm="1">
        <f t="array" ref="BK138">INDEX(GMWSCEN!$A$2:$HJ$150,MATCH(1,(GMWSCEN!$HI$2:$HI$150=BK$3)*(GMWSCEN!$HJ$2:$HJ$150=BK$1),0),$B138-1973)</f>
        <v>152107</v>
      </c>
      <c r="BL138" cm="1">
        <f t="array" ref="BL138">INDEX(GMWSCEN!$A$2:$HJ$150,MATCH(1,(GMWSCEN!$HI$2:$HI$150=BL$3)*(GMWSCEN!$HJ$2:$HJ$150=BL$1),0),$B138-1973)</f>
        <v>1354300</v>
      </c>
      <c r="BM138" cm="1">
        <f t="array" ref="BM138">INDEX(GMWSCEN!$A$2:$HJ$150,MATCH(1,(GMWSCEN!$HI$2:$HI$150=BM$3)*(GMWSCEN!$HJ$2:$HJ$150=BM$1),0),$B138-1973)</f>
        <v>433067</v>
      </c>
      <c r="BN138" cm="1">
        <f t="array" ref="BN138">INDEX(GMWSCEN!$A$2:$HJ$150,MATCH(1,(GMWSCEN!$HI$2:$HI$150=BN$3)*(GMWSCEN!$HJ$2:$HJ$150=BN$1),0),$B138-1973)</f>
        <v>504652.79999999999</v>
      </c>
      <c r="BO138" cm="1">
        <f t="array" ref="BO138">INDEX(GMWSCEN!$A$2:$HJ$150,MATCH(1,(GMWSCEN!$HI$2:$HI$150=BO$3)*(GMWSCEN!$HJ$2:$HJ$150=BO$1),0),$B138-1973)</f>
        <v>89.469440000000006</v>
      </c>
      <c r="BP138" cm="1">
        <f t="array" ref="BP138">INDEX(GMWSCEN!$A$2:$HJ$150,MATCH(1,(GMWSCEN!$HI$2:$HI$150=BP$3)*(GMWSCEN!$HJ$2:$HJ$150=BP$1),0),$B138-1973)</f>
        <v>97.266670000000005</v>
      </c>
      <c r="BQ138" cm="1">
        <f t="array" ref="BQ138">INDEX(GMWSCEN!$A$2:$HJ$150,MATCH(1,(GMWSCEN!$HI$2:$HI$150=BQ$3)*(GMWSCEN!$HJ$2:$HJ$150=BQ$1),0),$B138-1973)</f>
        <v>0.5</v>
      </c>
      <c r="BR138" cm="1">
        <f t="array" ref="BR138">INDEX(GMWSCEN!$A$2:$HJ$150,MATCH(1,(GMWSCEN!$HI$2:$HI$150=BR$3)*(GMWSCEN!$HJ$2:$HJ$150=BR$1),0),$B138-1973)</f>
        <v>43455</v>
      </c>
      <c r="BS138" cm="1">
        <f t="array" ref="BS138">INDEX(GMWSCEN!$A$2:$HJ$150,MATCH(1,(GMWSCEN!$HI$2:$HI$150=BS$3)*(GMWSCEN!$HJ$2:$HJ$150=BS$1),0),$B138-1973)</f>
        <v>87.1</v>
      </c>
      <c r="BT138" cm="1">
        <f t="array" ref="BT138">INDEX(GMWSCEN!$A$2:$HJ$150,MATCH(1,(GMWSCEN!$HI$2:$HI$150=BT$3)*(GMWSCEN!$HJ$2:$HJ$150=BT$1),0),$B138-1973)</f>
        <v>27365</v>
      </c>
      <c r="BU138" cm="1">
        <f t="array" ref="BU138">INDEX(GMWSCEN!$A$2:$HJ$150,MATCH(1,(GMWSCEN!$HI$2:$HI$150=BU$3)*(GMWSCEN!$HJ$2:$HJ$150=BU$1),0),$B138-1973)</f>
        <v>7.8</v>
      </c>
      <c r="BV138" cm="1">
        <f t="array" ref="BV138">INDEX(GMWSCEN!$A$2:$HJ$150,MATCH(1,(GMWSCEN!$HI$2:$HI$150=BV$3)*(GMWSCEN!$HJ$2:$HJ$150=BV$1),0),$B138-1973)</f>
        <v>-4.1705129999999997</v>
      </c>
      <c r="BY138">
        <f t="shared" si="77"/>
        <v>2012</v>
      </c>
    </row>
    <row r="139" spans="1:78">
      <c r="A139">
        <v>2013</v>
      </c>
      <c r="B139">
        <f t="shared" si="93"/>
        <v>2112</v>
      </c>
      <c r="C139" cm="1">
        <f t="array" ref="C139">INDEX(GMWSCEN!$A$2:$HJ$150,MATCH(1,(GMWSCEN!$HI$2:$HI$150=C$3)*(GMWSCEN!$HJ$2:$HJ$150=C$1),0),$B139-1973)</f>
        <v>485409</v>
      </c>
      <c r="D139" cm="1">
        <f t="array" ref="D139">INDEX(GMWSCEN!$A$2:$HJ$150,MATCH(1,(GMWSCEN!$HI$2:$HI$150=D$3)*(GMWSCEN!$HJ$2:$HJ$150=D$1),0),$B139-1973)</f>
        <v>17354</v>
      </c>
      <c r="E139" cm="1">
        <f t="array" ref="E139">INDEX(GMWSCEN!$A$2:$HJ$150,MATCH(1,(GMWSCEN!$HI$2:$HI$150=E$3)*(GMWSCEN!$HJ$2:$HJ$150=E$1),0),$B139-1973)</f>
        <v>-7789</v>
      </c>
      <c r="F139" cm="1">
        <f t="array" ref="F139">INDEX(GMWSCEN!$A$2:$HJ$150,MATCH(1,(GMWSCEN!$HI$2:$HI$150=F$3)*(GMWSCEN!$HJ$2:$HJ$150=F$1),0),$B139-1973)</f>
        <v>170855</v>
      </c>
      <c r="G139" cm="1">
        <f t="array" ref="G139">INDEX(GMWSCEN!$A$2:$HJ$150,MATCH(1,(GMWSCEN!$HI$2:$HI$150=G$3)*(GMWSCEN!$HJ$2:$HJ$150=G$1),0),$B139-1973)</f>
        <v>9565</v>
      </c>
      <c r="H139" cm="1">
        <f t="array" ref="H139">INDEX(GMWSCEN!$A$2:$HJ$150,MATCH(1,(GMWSCEN!$HI$2:$HI$150=H$3)*(GMWSCEN!$HJ$2:$HJ$150=H$1),0),$B139-1973)</f>
        <v>11330</v>
      </c>
      <c r="I139" cm="1">
        <f t="array" ref="I139">INDEX(GMWSCEN!$A$2:$HJ$150,MATCH(1,(GMWSCEN!$HI$2:$HI$150=I$3)*(GMWSCEN!$HJ$2:$HJ$150=I$1),0),$B139-1973)</f>
        <v>174396</v>
      </c>
      <c r="J139" cm="1">
        <f t="array" ref="J139">INDEX(GMWSCEN!$A$2:$HJ$150,MATCH(1,(GMWSCEN!$HI$2:$HI$150=J$3)*(GMWSCEN!$HJ$2:$HJ$150=J$1),0),$B139-1973)</f>
        <v>1366200</v>
      </c>
      <c r="K139" cm="1">
        <f t="array" ref="K139">INDEX(GMWSCEN!$A$2:$HJ$150,MATCH(1,(GMWSCEN!$HI$2:$HI$150=K$3)*(GMWSCEN!$HJ$2:$HJ$150=K$1),0),$B139-1973)</f>
        <v>438103</v>
      </c>
      <c r="L139" cm="1">
        <f t="array" ref="L139">INDEX(GMWSCEN!$A$2:$HJ$150,MATCH(1,(GMWSCEN!$HI$2:$HI$150=L$3)*(GMWSCEN!$HJ$2:$HJ$150=L$1),0),$B139-1973)</f>
        <v>505855.9</v>
      </c>
      <c r="M139" cm="1">
        <f t="array" ref="M139">INDEX(GMWSCEN!$A$2:$HJ$150,MATCH(1,(GMWSCEN!$HI$2:$HI$150=M$3)*(GMWSCEN!$HJ$2:$HJ$150=M$1),0),$B139-1973)</f>
        <v>90.254400000000004</v>
      </c>
      <c r="N139" cm="1">
        <f t="array" ref="N139">INDEX(GMWSCEN!$A$2:$HJ$150,MATCH(1,(GMWSCEN!$HI$2:$HI$150=N$3)*(GMWSCEN!$HJ$2:$HJ$150=N$1),0),$B139-1973)</f>
        <v>97.666659999999993</v>
      </c>
      <c r="O139" cm="1">
        <f t="array" ref="O139">INDEX(GMWSCEN!$A$2:$HJ$150,MATCH(1,(GMWSCEN!$HI$2:$HI$150=O$3)*(GMWSCEN!$HJ$2:$HJ$150=O$1),0),$B139-1973)</f>
        <v>0.5</v>
      </c>
      <c r="P139" cm="1">
        <f t="array" ref="P139">INDEX(GMWSCEN!$A$2:$HJ$150,MATCH(1,(GMWSCEN!$HI$2:$HI$150=P$3)*(GMWSCEN!$HJ$2:$HJ$150=P$1),0),$B139-1973)</f>
        <v>43538</v>
      </c>
      <c r="Q139" cm="1">
        <f t="array" ref="Q139">INDEX(GMWSCEN!$A$2:$HJ$150,MATCH(1,(GMWSCEN!$HI$2:$HI$150=Q$3)*(GMWSCEN!$HJ$2:$HJ$150=Q$1),0),$B139-1973)</f>
        <v>87.5</v>
      </c>
      <c r="R139" cm="1">
        <f t="array" ref="R139">INDEX(GMWSCEN!$A$2:$HJ$150,MATCH(1,(GMWSCEN!$HI$2:$HI$150=R$3)*(GMWSCEN!$HJ$2:$HJ$150=R$1),0),$B139-1973)</f>
        <v>27680</v>
      </c>
      <c r="S139" cm="1">
        <f t="array" ref="S139">INDEX(GMWSCEN!$A$2:$HJ$150,MATCH(1,(GMWSCEN!$HI$2:$HI$150=S$3)*(GMWSCEN!$HJ$2:$HJ$150=S$1),0),$B139-1973)</f>
        <v>7.9</v>
      </c>
      <c r="T139" cm="1">
        <f t="array" ref="T139">INDEX(GMWSCEN!$A$2:$HJ$150,MATCH(1,(GMWSCEN!$HI$2:$HI$150=T$3)*(GMWSCEN!$HJ$2:$HJ$150=T$1),0),$B139-1973)</f>
        <v>-4.1260719999999997</v>
      </c>
      <c r="U139" cm="1">
        <f t="array" ref="U139">INDEX(GMWSCEN!$A$2:$HJ$150,MATCH(1,(GMWSCEN!$HI$2:$HI$150=U$3)*(GMWSCEN!$HJ$2:$HJ$150=U$1),0),$B139-1973)</f>
        <v>485409</v>
      </c>
      <c r="V139" cm="1">
        <f t="array" ref="V139">INDEX(GMWSCEN!$A$2:$HJ$150,MATCH(1,(GMWSCEN!$HI$2:$HI$150=V$3)*(GMWSCEN!$HJ$2:$HJ$150=V$1),0),$B139-1973)</f>
        <v>17354</v>
      </c>
      <c r="W139" cm="1">
        <f t="array" ref="W139">INDEX(GMWSCEN!$A$2:$HJ$150,MATCH(1,(GMWSCEN!$HI$2:$HI$150=W$3)*(GMWSCEN!$HJ$2:$HJ$150=W$1),0),$B139-1973)</f>
        <v>-7789</v>
      </c>
      <c r="X139" cm="1">
        <f t="array" ref="X139">INDEX(GMWSCEN!$A$2:$HJ$150,MATCH(1,(GMWSCEN!$HI$2:$HI$150=X$3)*(GMWSCEN!$HJ$2:$HJ$150=X$1),0),$B139-1973)</f>
        <v>170855</v>
      </c>
      <c r="Y139" cm="1">
        <f t="array" ref="Y139">INDEX(GMWSCEN!$A$2:$HJ$150,MATCH(1,(GMWSCEN!$HI$2:$HI$150=Y$3)*(GMWSCEN!$HJ$2:$HJ$150=Y$1),0),$B139-1973)</f>
        <v>9565</v>
      </c>
      <c r="Z139" cm="1">
        <f t="array" ref="Z139">INDEX(GMWSCEN!$A$2:$HJ$150,MATCH(1,(GMWSCEN!$HI$2:$HI$150=Z$3)*(GMWSCEN!$HJ$2:$HJ$150=Z$1),0),$B139-1973)</f>
        <v>11330</v>
      </c>
      <c r="AA139" cm="1">
        <f t="array" ref="AA139">INDEX(GMWSCEN!$A$2:$HJ$150,MATCH(1,(GMWSCEN!$HI$2:$HI$150=AA$3)*(GMWSCEN!$HJ$2:$HJ$150=AA$1),0),$B139-1973)</f>
        <v>174396</v>
      </c>
      <c r="AB139" cm="1">
        <f t="array" ref="AB139">INDEX(GMWSCEN!$A$2:$HJ$150,MATCH(1,(GMWSCEN!$HI$2:$HI$150=AB$3)*(GMWSCEN!$HJ$2:$HJ$150=AB$1),0),$B139-1973)</f>
        <v>1366200</v>
      </c>
      <c r="AC139" cm="1">
        <f t="array" ref="AC139">INDEX(GMWSCEN!$A$2:$HJ$150,MATCH(1,(GMWSCEN!$HI$2:$HI$150=AC$3)*(GMWSCEN!$HJ$2:$HJ$150=AC$1),0),$B139-1973)</f>
        <v>438103</v>
      </c>
      <c r="AD139" cm="1">
        <f t="array" ref="AD139">INDEX(GMWSCEN!$A$2:$HJ$150,MATCH(1,(GMWSCEN!$HI$2:$HI$150=AD$3)*(GMWSCEN!$HJ$2:$HJ$150=AD$1),0),$B139-1973)</f>
        <v>505855.9</v>
      </c>
      <c r="AE139" cm="1">
        <f t="array" ref="AE139">INDEX(GMWSCEN!$A$2:$HJ$150,MATCH(1,(GMWSCEN!$HI$2:$HI$150=AE$3)*(GMWSCEN!$HJ$2:$HJ$150=AE$1),0),$B139-1973)</f>
        <v>90.254400000000004</v>
      </c>
      <c r="AF139" cm="1">
        <f t="array" ref="AF139">INDEX(GMWSCEN!$A$2:$HJ$150,MATCH(1,(GMWSCEN!$HI$2:$HI$150=AF$3)*(GMWSCEN!$HJ$2:$HJ$150=AF$1),0),$B139-1973)</f>
        <v>97.666659999999993</v>
      </c>
      <c r="AG139" cm="1">
        <f t="array" ref="AG139">INDEX(GMWSCEN!$A$2:$HJ$150,MATCH(1,(GMWSCEN!$HI$2:$HI$150=AG$3)*(GMWSCEN!$HJ$2:$HJ$150=AG$1),0),$B139-1973)</f>
        <v>0.5</v>
      </c>
      <c r="AH139" cm="1">
        <f t="array" ref="AH139">INDEX(GMWSCEN!$A$2:$HJ$150,MATCH(1,(GMWSCEN!$HI$2:$HI$150=AH$3)*(GMWSCEN!$HJ$2:$HJ$150=AH$1),0),$B139-1973)</f>
        <v>43538</v>
      </c>
      <c r="AI139" cm="1">
        <f t="array" ref="AI139">INDEX(GMWSCEN!$A$2:$HJ$150,MATCH(1,(GMWSCEN!$HI$2:$HI$150=AI$3)*(GMWSCEN!$HJ$2:$HJ$150=AI$1),0),$B139-1973)</f>
        <v>87.5</v>
      </c>
      <c r="AJ139" cm="1">
        <f t="array" ref="AJ139">INDEX(GMWSCEN!$A$2:$HJ$150,MATCH(1,(GMWSCEN!$HI$2:$HI$150=AJ$3)*(GMWSCEN!$HJ$2:$HJ$150=AJ$1),0),$B139-1973)</f>
        <v>27680</v>
      </c>
      <c r="AK139" cm="1">
        <f t="array" ref="AK139">INDEX(GMWSCEN!$A$2:$HJ$150,MATCH(1,(GMWSCEN!$HI$2:$HI$150=AK$3)*(GMWSCEN!$HJ$2:$HJ$150=AK$1),0),$B139-1973)</f>
        <v>7.9</v>
      </c>
      <c r="AL139" cm="1">
        <f t="array" ref="AL139">INDEX(GMWSCEN!$A$2:$HJ$150,MATCH(1,(GMWSCEN!$HI$2:$HI$150=AL$3)*(GMWSCEN!$HJ$2:$HJ$150=AL$1),0),$B139-1973)</f>
        <v>-4.1260719999999997</v>
      </c>
      <c r="AM139" cm="1">
        <f t="array" ref="AM139">INDEX(GMWSCEN!$A$2:$HJ$150,MATCH(1,(GMWSCEN!$HI$2:$HI$150=AM$3)*(GMWSCEN!$HJ$2:$HJ$150=AM$1),0),$B139-1973)</f>
        <v>485409</v>
      </c>
      <c r="AN139" cm="1">
        <f t="array" ref="AN139">INDEX(GMWSCEN!$A$2:$HJ$150,MATCH(1,(GMWSCEN!$HI$2:$HI$150=AN$3)*(GMWSCEN!$HJ$2:$HJ$150=AN$1),0),$B139-1973)</f>
        <v>17354</v>
      </c>
      <c r="AO139" cm="1">
        <f t="array" ref="AO139">INDEX(GMWSCEN!$A$2:$HJ$150,MATCH(1,(GMWSCEN!$HI$2:$HI$150=AO$3)*(GMWSCEN!$HJ$2:$HJ$150=AO$1),0),$B139-1973)</f>
        <v>-7789</v>
      </c>
      <c r="AP139" cm="1">
        <f t="array" ref="AP139">INDEX(GMWSCEN!$A$2:$HJ$150,MATCH(1,(GMWSCEN!$HI$2:$HI$150=AP$3)*(GMWSCEN!$HJ$2:$HJ$150=AP$1),0),$B139-1973)</f>
        <v>170855</v>
      </c>
      <c r="AQ139" cm="1">
        <f t="array" ref="AQ139">INDEX(GMWSCEN!$A$2:$HJ$150,MATCH(1,(GMWSCEN!$HI$2:$HI$150=AQ$3)*(GMWSCEN!$HJ$2:$HJ$150=AQ$1),0),$B139-1973)</f>
        <v>9565</v>
      </c>
      <c r="AR139" cm="1">
        <f t="array" ref="AR139">INDEX(GMWSCEN!$A$2:$HJ$150,MATCH(1,(GMWSCEN!$HI$2:$HI$150=AR$3)*(GMWSCEN!$HJ$2:$HJ$150=AR$1),0),$B139-1973)</f>
        <v>11330</v>
      </c>
      <c r="AS139" cm="1">
        <f t="array" ref="AS139">INDEX(GMWSCEN!$A$2:$HJ$150,MATCH(1,(GMWSCEN!$HI$2:$HI$150=AS$3)*(GMWSCEN!$HJ$2:$HJ$150=AS$1),0),$B139-1973)</f>
        <v>174396</v>
      </c>
      <c r="AT139" cm="1">
        <f t="array" ref="AT139">INDEX(GMWSCEN!$A$2:$HJ$150,MATCH(1,(GMWSCEN!$HI$2:$HI$150=AT$3)*(GMWSCEN!$HJ$2:$HJ$150=AT$1),0),$B139-1973)</f>
        <v>1366200</v>
      </c>
      <c r="AU139" cm="1">
        <f t="array" ref="AU139">INDEX(GMWSCEN!$A$2:$HJ$150,MATCH(1,(GMWSCEN!$HI$2:$HI$150=AU$3)*(GMWSCEN!$HJ$2:$HJ$150=AU$1),0),$B139-1973)</f>
        <v>438103</v>
      </c>
      <c r="AV139" cm="1">
        <f t="array" ref="AV139">INDEX(GMWSCEN!$A$2:$HJ$150,MATCH(1,(GMWSCEN!$HI$2:$HI$150=AV$3)*(GMWSCEN!$HJ$2:$HJ$150=AV$1),0),$B139-1973)</f>
        <v>505855.9</v>
      </c>
      <c r="AW139" cm="1">
        <f t="array" ref="AW139">INDEX(GMWSCEN!$A$2:$HJ$150,MATCH(1,(GMWSCEN!$HI$2:$HI$150=AW$3)*(GMWSCEN!$HJ$2:$HJ$150=AW$1),0),$B139-1973)</f>
        <v>90.254400000000004</v>
      </c>
      <c r="AX139" cm="1">
        <f t="array" ref="AX139">INDEX(GMWSCEN!$A$2:$HJ$150,MATCH(1,(GMWSCEN!$HI$2:$HI$150=AX$3)*(GMWSCEN!$HJ$2:$HJ$150=AX$1),0),$B139-1973)</f>
        <v>97.666659999999993</v>
      </c>
      <c r="AY139" cm="1">
        <f t="array" ref="AY139">INDEX(GMWSCEN!$A$2:$HJ$150,MATCH(1,(GMWSCEN!$HI$2:$HI$150=AY$3)*(GMWSCEN!$HJ$2:$HJ$150=AY$1),0),$B139-1973)</f>
        <v>0.5</v>
      </c>
      <c r="AZ139" cm="1">
        <f t="array" ref="AZ139">INDEX(GMWSCEN!$A$2:$HJ$150,MATCH(1,(GMWSCEN!$HI$2:$HI$150=AZ$3)*(GMWSCEN!$HJ$2:$HJ$150=AZ$1),0),$B139-1973)</f>
        <v>43538</v>
      </c>
      <c r="BA139" cm="1">
        <f t="array" ref="BA139">INDEX(GMWSCEN!$A$2:$HJ$150,MATCH(1,(GMWSCEN!$HI$2:$HI$150=BA$3)*(GMWSCEN!$HJ$2:$HJ$150=BA$1),0),$B139-1973)</f>
        <v>87.5</v>
      </c>
      <c r="BB139" cm="1">
        <f t="array" ref="BB139">INDEX(GMWSCEN!$A$2:$HJ$150,MATCH(1,(GMWSCEN!$HI$2:$HI$150=BB$3)*(GMWSCEN!$HJ$2:$HJ$150=BB$1),0),$B139-1973)</f>
        <v>27680</v>
      </c>
      <c r="BC139" cm="1">
        <f t="array" ref="BC139">INDEX(GMWSCEN!$A$2:$HJ$150,MATCH(1,(GMWSCEN!$HI$2:$HI$150=BC$3)*(GMWSCEN!$HJ$2:$HJ$150=BC$1),0),$B139-1973)</f>
        <v>7.9</v>
      </c>
      <c r="BD139" cm="1">
        <f t="array" ref="BD139">INDEX(GMWSCEN!$A$2:$HJ$150,MATCH(1,(GMWSCEN!$HI$2:$HI$150=BD$3)*(GMWSCEN!$HJ$2:$HJ$150=BD$1),0),$B139-1973)</f>
        <v>-4.1260719999999997</v>
      </c>
      <c r="BE139" cm="1">
        <f t="array" ref="BE139">INDEX(GMWSCEN!$A$2:$HJ$150,MATCH(1,(GMWSCEN!$HI$2:$HI$150=BE$3)*(GMWSCEN!$HJ$2:$HJ$150=BE$1),0),$B139-1973)</f>
        <v>485409</v>
      </c>
      <c r="BF139" cm="1">
        <f t="array" ref="BF139">INDEX(GMWSCEN!$A$2:$HJ$150,MATCH(1,(GMWSCEN!$HI$2:$HI$150=BF$3)*(GMWSCEN!$HJ$2:$HJ$150=BF$1),0),$B139-1973)</f>
        <v>17354</v>
      </c>
      <c r="BG139" cm="1">
        <f t="array" ref="BG139">INDEX(GMWSCEN!$A$2:$HJ$150,MATCH(1,(GMWSCEN!$HI$2:$HI$150=BG$3)*(GMWSCEN!$HJ$2:$HJ$150=BG$1),0),$B139-1973)</f>
        <v>-7789</v>
      </c>
      <c r="BH139" cm="1">
        <f t="array" ref="BH139">INDEX(GMWSCEN!$A$2:$HJ$150,MATCH(1,(GMWSCEN!$HI$2:$HI$150=BH$3)*(GMWSCEN!$HJ$2:$HJ$150=BH$1),0),$B139-1973)</f>
        <v>170855</v>
      </c>
      <c r="BI139" cm="1">
        <f t="array" ref="BI139">INDEX(GMWSCEN!$A$2:$HJ$150,MATCH(1,(GMWSCEN!$HI$2:$HI$150=BI$3)*(GMWSCEN!$HJ$2:$HJ$150=BI$1),0),$B139-1973)</f>
        <v>9565</v>
      </c>
      <c r="BJ139" cm="1">
        <f t="array" ref="BJ139">INDEX(GMWSCEN!$A$2:$HJ$150,MATCH(1,(GMWSCEN!$HI$2:$HI$150=BJ$3)*(GMWSCEN!$HJ$2:$HJ$150=BJ$1),0),$B139-1973)</f>
        <v>11330</v>
      </c>
      <c r="BK139" cm="1">
        <f t="array" ref="BK139">INDEX(GMWSCEN!$A$2:$HJ$150,MATCH(1,(GMWSCEN!$HI$2:$HI$150=BK$3)*(GMWSCEN!$HJ$2:$HJ$150=BK$1),0),$B139-1973)</f>
        <v>174396</v>
      </c>
      <c r="BL139" cm="1">
        <f t="array" ref="BL139">INDEX(GMWSCEN!$A$2:$HJ$150,MATCH(1,(GMWSCEN!$HI$2:$HI$150=BL$3)*(GMWSCEN!$HJ$2:$HJ$150=BL$1),0),$B139-1973)</f>
        <v>1366200</v>
      </c>
      <c r="BM139" cm="1">
        <f t="array" ref="BM139">INDEX(GMWSCEN!$A$2:$HJ$150,MATCH(1,(GMWSCEN!$HI$2:$HI$150=BM$3)*(GMWSCEN!$HJ$2:$HJ$150=BM$1),0),$B139-1973)</f>
        <v>438103</v>
      </c>
      <c r="BN139" cm="1">
        <f t="array" ref="BN139">INDEX(GMWSCEN!$A$2:$HJ$150,MATCH(1,(GMWSCEN!$HI$2:$HI$150=BN$3)*(GMWSCEN!$HJ$2:$HJ$150=BN$1),0),$B139-1973)</f>
        <v>505855.9</v>
      </c>
      <c r="BO139" cm="1">
        <f t="array" ref="BO139">INDEX(GMWSCEN!$A$2:$HJ$150,MATCH(1,(GMWSCEN!$HI$2:$HI$150=BO$3)*(GMWSCEN!$HJ$2:$HJ$150=BO$1),0),$B139-1973)</f>
        <v>90.254400000000004</v>
      </c>
      <c r="BP139" cm="1">
        <f t="array" ref="BP139">INDEX(GMWSCEN!$A$2:$HJ$150,MATCH(1,(GMWSCEN!$HI$2:$HI$150=BP$3)*(GMWSCEN!$HJ$2:$HJ$150=BP$1),0),$B139-1973)</f>
        <v>97.666659999999993</v>
      </c>
      <c r="BQ139" cm="1">
        <f t="array" ref="BQ139">INDEX(GMWSCEN!$A$2:$HJ$150,MATCH(1,(GMWSCEN!$HI$2:$HI$150=BQ$3)*(GMWSCEN!$HJ$2:$HJ$150=BQ$1),0),$B139-1973)</f>
        <v>0.5</v>
      </c>
      <c r="BR139" cm="1">
        <f t="array" ref="BR139">INDEX(GMWSCEN!$A$2:$HJ$150,MATCH(1,(GMWSCEN!$HI$2:$HI$150=BR$3)*(GMWSCEN!$HJ$2:$HJ$150=BR$1),0),$B139-1973)</f>
        <v>43538</v>
      </c>
      <c r="BS139" cm="1">
        <f t="array" ref="BS139">INDEX(GMWSCEN!$A$2:$HJ$150,MATCH(1,(GMWSCEN!$HI$2:$HI$150=BS$3)*(GMWSCEN!$HJ$2:$HJ$150=BS$1),0),$B139-1973)</f>
        <v>87.5</v>
      </c>
      <c r="BT139" cm="1">
        <f t="array" ref="BT139">INDEX(GMWSCEN!$A$2:$HJ$150,MATCH(1,(GMWSCEN!$HI$2:$HI$150=BT$3)*(GMWSCEN!$HJ$2:$HJ$150=BT$1),0),$B139-1973)</f>
        <v>27680</v>
      </c>
      <c r="BU139" cm="1">
        <f t="array" ref="BU139">INDEX(GMWSCEN!$A$2:$HJ$150,MATCH(1,(GMWSCEN!$HI$2:$HI$150=BU$3)*(GMWSCEN!$HJ$2:$HJ$150=BU$1),0),$B139-1973)</f>
        <v>7.9</v>
      </c>
      <c r="BV139" cm="1">
        <f t="array" ref="BV139">INDEX(GMWSCEN!$A$2:$HJ$150,MATCH(1,(GMWSCEN!$HI$2:$HI$150=BV$3)*(GMWSCEN!$HJ$2:$HJ$150=BV$1),0),$B139-1973)</f>
        <v>-4.1260719999999997</v>
      </c>
      <c r="BY139">
        <f t="shared" si="77"/>
        <v>2012</v>
      </c>
      <c r="BZ139" t="str">
        <f t="shared" ref="BZ139" si="94">BY139&amp;"01"</f>
        <v>201201</v>
      </c>
    </row>
    <row r="140" spans="1:78">
      <c r="B140">
        <f t="shared" si="93"/>
        <v>2113</v>
      </c>
      <c r="C140" cm="1">
        <f t="array" ref="C140">INDEX(GMWSCEN!$A$2:$HJ$150,MATCH(1,(GMWSCEN!$HI$2:$HI$150=C$3)*(GMWSCEN!$HJ$2:$HJ$150=C$1),0),$B140-1973)</f>
        <v>488930</v>
      </c>
      <c r="D140" cm="1">
        <f t="array" ref="D140">INDEX(GMWSCEN!$A$2:$HJ$150,MATCH(1,(GMWSCEN!$HI$2:$HI$150=D$3)*(GMWSCEN!$HJ$2:$HJ$150=D$1),0),$B140-1973)</f>
        <v>29284</v>
      </c>
      <c r="E140" cm="1">
        <f t="array" ref="E140">INDEX(GMWSCEN!$A$2:$HJ$150,MATCH(1,(GMWSCEN!$HI$2:$HI$150=E$3)*(GMWSCEN!$HJ$2:$HJ$150=E$1),0),$B140-1973)</f>
        <v>-25702</v>
      </c>
      <c r="F140" cm="1">
        <f t="array" ref="F140">INDEX(GMWSCEN!$A$2:$HJ$150,MATCH(1,(GMWSCEN!$HI$2:$HI$150=F$3)*(GMWSCEN!$HJ$2:$HJ$150=F$1),0),$B140-1973)</f>
        <v>173336</v>
      </c>
      <c r="G140" cm="1">
        <f t="array" ref="G140">INDEX(GMWSCEN!$A$2:$HJ$150,MATCH(1,(GMWSCEN!$HI$2:$HI$150=G$3)*(GMWSCEN!$HJ$2:$HJ$150=G$1),0),$B140-1973)</f>
        <v>3582</v>
      </c>
      <c r="H140" cm="1">
        <f t="array" ref="H140">INDEX(GMWSCEN!$A$2:$HJ$150,MATCH(1,(GMWSCEN!$HI$2:$HI$150=H$3)*(GMWSCEN!$HJ$2:$HJ$150=H$1),0),$B140-1973)</f>
        <v>11388</v>
      </c>
      <c r="I140" cm="1">
        <f t="array" ref="I140">INDEX(GMWSCEN!$A$2:$HJ$150,MATCH(1,(GMWSCEN!$HI$2:$HI$150=I$3)*(GMWSCEN!$HJ$2:$HJ$150=I$1),0),$B140-1973)</f>
        <v>159022</v>
      </c>
      <c r="J140" cm="1">
        <f t="array" ref="J140">INDEX(GMWSCEN!$A$2:$HJ$150,MATCH(1,(GMWSCEN!$HI$2:$HI$150=J$3)*(GMWSCEN!$HJ$2:$HJ$150=J$1),0),$B140-1973)</f>
        <v>1397700</v>
      </c>
      <c r="K140" cm="1">
        <f t="array" ref="K140">INDEX(GMWSCEN!$A$2:$HJ$150,MATCH(1,(GMWSCEN!$HI$2:$HI$150=K$3)*(GMWSCEN!$HJ$2:$HJ$150=K$1),0),$B140-1973)</f>
        <v>442283</v>
      </c>
      <c r="L140" cm="1">
        <f t="array" ref="L140">INDEX(GMWSCEN!$A$2:$HJ$150,MATCH(1,(GMWSCEN!$HI$2:$HI$150=L$3)*(GMWSCEN!$HJ$2:$HJ$150=L$1),0),$B140-1973)</f>
        <v>507633.1</v>
      </c>
      <c r="M140" cm="1">
        <f t="array" ref="M140">INDEX(GMWSCEN!$A$2:$HJ$150,MATCH(1,(GMWSCEN!$HI$2:$HI$150=M$3)*(GMWSCEN!$HJ$2:$HJ$150=M$1),0),$B140-1973)</f>
        <v>90.459370000000007</v>
      </c>
      <c r="N140" cm="1">
        <f t="array" ref="N140">INDEX(GMWSCEN!$A$2:$HJ$150,MATCH(1,(GMWSCEN!$HI$2:$HI$150=N$3)*(GMWSCEN!$HJ$2:$HJ$150=N$1),0),$B140-1973)</f>
        <v>98.366669999999999</v>
      </c>
      <c r="O140" cm="1">
        <f t="array" ref="O140">INDEX(GMWSCEN!$A$2:$HJ$150,MATCH(1,(GMWSCEN!$HI$2:$HI$150=O$3)*(GMWSCEN!$HJ$2:$HJ$150=O$1),0),$B140-1973)</f>
        <v>0.5</v>
      </c>
      <c r="P140" cm="1">
        <f t="array" ref="P140">INDEX(GMWSCEN!$A$2:$HJ$150,MATCH(1,(GMWSCEN!$HI$2:$HI$150=P$3)*(GMWSCEN!$HJ$2:$HJ$150=P$1),0),$B140-1973)</f>
        <v>44483</v>
      </c>
      <c r="Q140" cm="1">
        <f t="array" ref="Q140">INDEX(GMWSCEN!$A$2:$HJ$150,MATCH(1,(GMWSCEN!$HI$2:$HI$150=Q$3)*(GMWSCEN!$HJ$2:$HJ$150=Q$1),0),$B140-1973)</f>
        <v>88.7</v>
      </c>
      <c r="R140" cm="1">
        <f t="array" ref="R140">INDEX(GMWSCEN!$A$2:$HJ$150,MATCH(1,(GMWSCEN!$HI$2:$HI$150=R$3)*(GMWSCEN!$HJ$2:$HJ$150=R$1),0),$B140-1973)</f>
        <v>28300</v>
      </c>
      <c r="S140" cm="1">
        <f t="array" ref="S140">INDEX(GMWSCEN!$A$2:$HJ$150,MATCH(1,(GMWSCEN!$HI$2:$HI$150=S$3)*(GMWSCEN!$HJ$2:$HJ$150=S$1),0),$B140-1973)</f>
        <v>7.8</v>
      </c>
      <c r="T140" cm="1">
        <f t="array" ref="T140">INDEX(GMWSCEN!$A$2:$HJ$150,MATCH(1,(GMWSCEN!$HI$2:$HI$150=T$3)*(GMWSCEN!$HJ$2:$HJ$150=T$1),0),$B140-1973)</f>
        <v>-3.7539479999999998</v>
      </c>
      <c r="U140" cm="1">
        <f t="array" ref="U140">INDEX(GMWSCEN!$A$2:$HJ$150,MATCH(1,(GMWSCEN!$HI$2:$HI$150=U$3)*(GMWSCEN!$HJ$2:$HJ$150=U$1),0),$B140-1973)</f>
        <v>488930</v>
      </c>
      <c r="V140" cm="1">
        <f t="array" ref="V140">INDEX(GMWSCEN!$A$2:$HJ$150,MATCH(1,(GMWSCEN!$HI$2:$HI$150=V$3)*(GMWSCEN!$HJ$2:$HJ$150=V$1),0),$B140-1973)</f>
        <v>29284</v>
      </c>
      <c r="W140" cm="1">
        <f t="array" ref="W140">INDEX(GMWSCEN!$A$2:$HJ$150,MATCH(1,(GMWSCEN!$HI$2:$HI$150=W$3)*(GMWSCEN!$HJ$2:$HJ$150=W$1),0),$B140-1973)</f>
        <v>-25702</v>
      </c>
      <c r="X140" cm="1">
        <f t="array" ref="X140">INDEX(GMWSCEN!$A$2:$HJ$150,MATCH(1,(GMWSCEN!$HI$2:$HI$150=X$3)*(GMWSCEN!$HJ$2:$HJ$150=X$1),0),$B140-1973)</f>
        <v>173336</v>
      </c>
      <c r="Y140" cm="1">
        <f t="array" ref="Y140">INDEX(GMWSCEN!$A$2:$HJ$150,MATCH(1,(GMWSCEN!$HI$2:$HI$150=Y$3)*(GMWSCEN!$HJ$2:$HJ$150=Y$1),0),$B140-1973)</f>
        <v>3582</v>
      </c>
      <c r="Z140" cm="1">
        <f t="array" ref="Z140">INDEX(GMWSCEN!$A$2:$HJ$150,MATCH(1,(GMWSCEN!$HI$2:$HI$150=Z$3)*(GMWSCEN!$HJ$2:$HJ$150=Z$1),0),$B140-1973)</f>
        <v>11388</v>
      </c>
      <c r="AA140" cm="1">
        <f t="array" ref="AA140">INDEX(GMWSCEN!$A$2:$HJ$150,MATCH(1,(GMWSCEN!$HI$2:$HI$150=AA$3)*(GMWSCEN!$HJ$2:$HJ$150=AA$1),0),$B140-1973)</f>
        <v>159022</v>
      </c>
      <c r="AB140" cm="1">
        <f t="array" ref="AB140">INDEX(GMWSCEN!$A$2:$HJ$150,MATCH(1,(GMWSCEN!$HI$2:$HI$150=AB$3)*(GMWSCEN!$HJ$2:$HJ$150=AB$1),0),$B140-1973)</f>
        <v>1397700</v>
      </c>
      <c r="AC140" cm="1">
        <f t="array" ref="AC140">INDEX(GMWSCEN!$A$2:$HJ$150,MATCH(1,(GMWSCEN!$HI$2:$HI$150=AC$3)*(GMWSCEN!$HJ$2:$HJ$150=AC$1),0),$B140-1973)</f>
        <v>442283</v>
      </c>
      <c r="AD140" cm="1">
        <f t="array" ref="AD140">INDEX(GMWSCEN!$A$2:$HJ$150,MATCH(1,(GMWSCEN!$HI$2:$HI$150=AD$3)*(GMWSCEN!$HJ$2:$HJ$150=AD$1),0),$B140-1973)</f>
        <v>507633.1</v>
      </c>
      <c r="AE140" cm="1">
        <f t="array" ref="AE140">INDEX(GMWSCEN!$A$2:$HJ$150,MATCH(1,(GMWSCEN!$HI$2:$HI$150=AE$3)*(GMWSCEN!$HJ$2:$HJ$150=AE$1),0),$B140-1973)</f>
        <v>90.459370000000007</v>
      </c>
      <c r="AF140" cm="1">
        <f t="array" ref="AF140">INDEX(GMWSCEN!$A$2:$HJ$150,MATCH(1,(GMWSCEN!$HI$2:$HI$150=AF$3)*(GMWSCEN!$HJ$2:$HJ$150=AF$1),0),$B140-1973)</f>
        <v>98.366669999999999</v>
      </c>
      <c r="AG140" cm="1">
        <f t="array" ref="AG140">INDEX(GMWSCEN!$A$2:$HJ$150,MATCH(1,(GMWSCEN!$HI$2:$HI$150=AG$3)*(GMWSCEN!$HJ$2:$HJ$150=AG$1),0),$B140-1973)</f>
        <v>0.5</v>
      </c>
      <c r="AH140" cm="1">
        <f t="array" ref="AH140">INDEX(GMWSCEN!$A$2:$HJ$150,MATCH(1,(GMWSCEN!$HI$2:$HI$150=AH$3)*(GMWSCEN!$HJ$2:$HJ$150=AH$1),0),$B140-1973)</f>
        <v>44483</v>
      </c>
      <c r="AI140" cm="1">
        <f t="array" ref="AI140">INDEX(GMWSCEN!$A$2:$HJ$150,MATCH(1,(GMWSCEN!$HI$2:$HI$150=AI$3)*(GMWSCEN!$HJ$2:$HJ$150=AI$1),0),$B140-1973)</f>
        <v>88.7</v>
      </c>
      <c r="AJ140" cm="1">
        <f t="array" ref="AJ140">INDEX(GMWSCEN!$A$2:$HJ$150,MATCH(1,(GMWSCEN!$HI$2:$HI$150=AJ$3)*(GMWSCEN!$HJ$2:$HJ$150=AJ$1),0),$B140-1973)</f>
        <v>28300</v>
      </c>
      <c r="AK140" cm="1">
        <f t="array" ref="AK140">INDEX(GMWSCEN!$A$2:$HJ$150,MATCH(1,(GMWSCEN!$HI$2:$HI$150=AK$3)*(GMWSCEN!$HJ$2:$HJ$150=AK$1),0),$B140-1973)</f>
        <v>7.8</v>
      </c>
      <c r="AL140" cm="1">
        <f t="array" ref="AL140">INDEX(GMWSCEN!$A$2:$HJ$150,MATCH(1,(GMWSCEN!$HI$2:$HI$150=AL$3)*(GMWSCEN!$HJ$2:$HJ$150=AL$1),0),$B140-1973)</f>
        <v>-3.7539479999999998</v>
      </c>
      <c r="AM140" cm="1">
        <f t="array" ref="AM140">INDEX(GMWSCEN!$A$2:$HJ$150,MATCH(1,(GMWSCEN!$HI$2:$HI$150=AM$3)*(GMWSCEN!$HJ$2:$HJ$150=AM$1),0),$B140-1973)</f>
        <v>488930</v>
      </c>
      <c r="AN140" cm="1">
        <f t="array" ref="AN140">INDEX(GMWSCEN!$A$2:$HJ$150,MATCH(1,(GMWSCEN!$HI$2:$HI$150=AN$3)*(GMWSCEN!$HJ$2:$HJ$150=AN$1),0),$B140-1973)</f>
        <v>29284</v>
      </c>
      <c r="AO140" cm="1">
        <f t="array" ref="AO140">INDEX(GMWSCEN!$A$2:$HJ$150,MATCH(1,(GMWSCEN!$HI$2:$HI$150=AO$3)*(GMWSCEN!$HJ$2:$HJ$150=AO$1),0),$B140-1973)</f>
        <v>-25702</v>
      </c>
      <c r="AP140" cm="1">
        <f t="array" ref="AP140">INDEX(GMWSCEN!$A$2:$HJ$150,MATCH(1,(GMWSCEN!$HI$2:$HI$150=AP$3)*(GMWSCEN!$HJ$2:$HJ$150=AP$1),0),$B140-1973)</f>
        <v>173336</v>
      </c>
      <c r="AQ140" cm="1">
        <f t="array" ref="AQ140">INDEX(GMWSCEN!$A$2:$HJ$150,MATCH(1,(GMWSCEN!$HI$2:$HI$150=AQ$3)*(GMWSCEN!$HJ$2:$HJ$150=AQ$1),0),$B140-1973)</f>
        <v>3582</v>
      </c>
      <c r="AR140" cm="1">
        <f t="array" ref="AR140">INDEX(GMWSCEN!$A$2:$HJ$150,MATCH(1,(GMWSCEN!$HI$2:$HI$150=AR$3)*(GMWSCEN!$HJ$2:$HJ$150=AR$1),0),$B140-1973)</f>
        <v>11388</v>
      </c>
      <c r="AS140" cm="1">
        <f t="array" ref="AS140">INDEX(GMWSCEN!$A$2:$HJ$150,MATCH(1,(GMWSCEN!$HI$2:$HI$150=AS$3)*(GMWSCEN!$HJ$2:$HJ$150=AS$1),0),$B140-1973)</f>
        <v>159022</v>
      </c>
      <c r="AT140" cm="1">
        <f t="array" ref="AT140">INDEX(GMWSCEN!$A$2:$HJ$150,MATCH(1,(GMWSCEN!$HI$2:$HI$150=AT$3)*(GMWSCEN!$HJ$2:$HJ$150=AT$1),0),$B140-1973)</f>
        <v>1397700</v>
      </c>
      <c r="AU140" cm="1">
        <f t="array" ref="AU140">INDEX(GMWSCEN!$A$2:$HJ$150,MATCH(1,(GMWSCEN!$HI$2:$HI$150=AU$3)*(GMWSCEN!$HJ$2:$HJ$150=AU$1),0),$B140-1973)</f>
        <v>442283</v>
      </c>
      <c r="AV140" cm="1">
        <f t="array" ref="AV140">INDEX(GMWSCEN!$A$2:$HJ$150,MATCH(1,(GMWSCEN!$HI$2:$HI$150=AV$3)*(GMWSCEN!$HJ$2:$HJ$150=AV$1),0),$B140-1973)</f>
        <v>507633.1</v>
      </c>
      <c r="AW140" cm="1">
        <f t="array" ref="AW140">INDEX(GMWSCEN!$A$2:$HJ$150,MATCH(1,(GMWSCEN!$HI$2:$HI$150=AW$3)*(GMWSCEN!$HJ$2:$HJ$150=AW$1),0),$B140-1973)</f>
        <v>90.459370000000007</v>
      </c>
      <c r="AX140" cm="1">
        <f t="array" ref="AX140">INDEX(GMWSCEN!$A$2:$HJ$150,MATCH(1,(GMWSCEN!$HI$2:$HI$150=AX$3)*(GMWSCEN!$HJ$2:$HJ$150=AX$1),0),$B140-1973)</f>
        <v>98.366669999999999</v>
      </c>
      <c r="AY140" cm="1">
        <f t="array" ref="AY140">INDEX(GMWSCEN!$A$2:$HJ$150,MATCH(1,(GMWSCEN!$HI$2:$HI$150=AY$3)*(GMWSCEN!$HJ$2:$HJ$150=AY$1),0),$B140-1973)</f>
        <v>0.5</v>
      </c>
      <c r="AZ140" cm="1">
        <f t="array" ref="AZ140">INDEX(GMWSCEN!$A$2:$HJ$150,MATCH(1,(GMWSCEN!$HI$2:$HI$150=AZ$3)*(GMWSCEN!$HJ$2:$HJ$150=AZ$1),0),$B140-1973)</f>
        <v>44483</v>
      </c>
      <c r="BA140" cm="1">
        <f t="array" ref="BA140">INDEX(GMWSCEN!$A$2:$HJ$150,MATCH(1,(GMWSCEN!$HI$2:$HI$150=BA$3)*(GMWSCEN!$HJ$2:$HJ$150=BA$1),0),$B140-1973)</f>
        <v>88.7</v>
      </c>
      <c r="BB140" cm="1">
        <f t="array" ref="BB140">INDEX(GMWSCEN!$A$2:$HJ$150,MATCH(1,(GMWSCEN!$HI$2:$HI$150=BB$3)*(GMWSCEN!$HJ$2:$HJ$150=BB$1),0),$B140-1973)</f>
        <v>28300</v>
      </c>
      <c r="BC140" cm="1">
        <f t="array" ref="BC140">INDEX(GMWSCEN!$A$2:$HJ$150,MATCH(1,(GMWSCEN!$HI$2:$HI$150=BC$3)*(GMWSCEN!$HJ$2:$HJ$150=BC$1),0),$B140-1973)</f>
        <v>7.8</v>
      </c>
      <c r="BD140" cm="1">
        <f t="array" ref="BD140">INDEX(GMWSCEN!$A$2:$HJ$150,MATCH(1,(GMWSCEN!$HI$2:$HI$150=BD$3)*(GMWSCEN!$HJ$2:$HJ$150=BD$1),0),$B140-1973)</f>
        <v>-3.7539479999999998</v>
      </c>
      <c r="BE140" cm="1">
        <f t="array" ref="BE140">INDEX(GMWSCEN!$A$2:$HJ$150,MATCH(1,(GMWSCEN!$HI$2:$HI$150=BE$3)*(GMWSCEN!$HJ$2:$HJ$150=BE$1),0),$B140-1973)</f>
        <v>488930</v>
      </c>
      <c r="BF140" cm="1">
        <f t="array" ref="BF140">INDEX(GMWSCEN!$A$2:$HJ$150,MATCH(1,(GMWSCEN!$HI$2:$HI$150=BF$3)*(GMWSCEN!$HJ$2:$HJ$150=BF$1),0),$B140-1973)</f>
        <v>29284</v>
      </c>
      <c r="BG140" cm="1">
        <f t="array" ref="BG140">INDEX(GMWSCEN!$A$2:$HJ$150,MATCH(1,(GMWSCEN!$HI$2:$HI$150=BG$3)*(GMWSCEN!$HJ$2:$HJ$150=BG$1),0),$B140-1973)</f>
        <v>-25702</v>
      </c>
      <c r="BH140" cm="1">
        <f t="array" ref="BH140">INDEX(GMWSCEN!$A$2:$HJ$150,MATCH(1,(GMWSCEN!$HI$2:$HI$150=BH$3)*(GMWSCEN!$HJ$2:$HJ$150=BH$1),0),$B140-1973)</f>
        <v>173336</v>
      </c>
      <c r="BI140" cm="1">
        <f t="array" ref="BI140">INDEX(GMWSCEN!$A$2:$HJ$150,MATCH(1,(GMWSCEN!$HI$2:$HI$150=BI$3)*(GMWSCEN!$HJ$2:$HJ$150=BI$1),0),$B140-1973)</f>
        <v>3582</v>
      </c>
      <c r="BJ140" cm="1">
        <f t="array" ref="BJ140">INDEX(GMWSCEN!$A$2:$HJ$150,MATCH(1,(GMWSCEN!$HI$2:$HI$150=BJ$3)*(GMWSCEN!$HJ$2:$HJ$150=BJ$1),0),$B140-1973)</f>
        <v>11388</v>
      </c>
      <c r="BK140" cm="1">
        <f t="array" ref="BK140">INDEX(GMWSCEN!$A$2:$HJ$150,MATCH(1,(GMWSCEN!$HI$2:$HI$150=BK$3)*(GMWSCEN!$HJ$2:$HJ$150=BK$1),0),$B140-1973)</f>
        <v>159022</v>
      </c>
      <c r="BL140" cm="1">
        <f t="array" ref="BL140">INDEX(GMWSCEN!$A$2:$HJ$150,MATCH(1,(GMWSCEN!$HI$2:$HI$150=BL$3)*(GMWSCEN!$HJ$2:$HJ$150=BL$1),0),$B140-1973)</f>
        <v>1397700</v>
      </c>
      <c r="BM140" cm="1">
        <f t="array" ref="BM140">INDEX(GMWSCEN!$A$2:$HJ$150,MATCH(1,(GMWSCEN!$HI$2:$HI$150=BM$3)*(GMWSCEN!$HJ$2:$HJ$150=BM$1),0),$B140-1973)</f>
        <v>442283</v>
      </c>
      <c r="BN140" cm="1">
        <f t="array" ref="BN140">INDEX(GMWSCEN!$A$2:$HJ$150,MATCH(1,(GMWSCEN!$HI$2:$HI$150=BN$3)*(GMWSCEN!$HJ$2:$HJ$150=BN$1),0),$B140-1973)</f>
        <v>507633.1</v>
      </c>
      <c r="BO140" cm="1">
        <f t="array" ref="BO140">INDEX(GMWSCEN!$A$2:$HJ$150,MATCH(1,(GMWSCEN!$HI$2:$HI$150=BO$3)*(GMWSCEN!$HJ$2:$HJ$150=BO$1),0),$B140-1973)</f>
        <v>90.459370000000007</v>
      </c>
      <c r="BP140" cm="1">
        <f t="array" ref="BP140">INDEX(GMWSCEN!$A$2:$HJ$150,MATCH(1,(GMWSCEN!$HI$2:$HI$150=BP$3)*(GMWSCEN!$HJ$2:$HJ$150=BP$1),0),$B140-1973)</f>
        <v>98.366669999999999</v>
      </c>
      <c r="BQ140" cm="1">
        <f t="array" ref="BQ140">INDEX(GMWSCEN!$A$2:$HJ$150,MATCH(1,(GMWSCEN!$HI$2:$HI$150=BQ$3)*(GMWSCEN!$HJ$2:$HJ$150=BQ$1),0),$B140-1973)</f>
        <v>0.5</v>
      </c>
      <c r="BR140" cm="1">
        <f t="array" ref="BR140">INDEX(GMWSCEN!$A$2:$HJ$150,MATCH(1,(GMWSCEN!$HI$2:$HI$150=BR$3)*(GMWSCEN!$HJ$2:$HJ$150=BR$1),0),$B140-1973)</f>
        <v>44483</v>
      </c>
      <c r="BS140" cm="1">
        <f t="array" ref="BS140">INDEX(GMWSCEN!$A$2:$HJ$150,MATCH(1,(GMWSCEN!$HI$2:$HI$150=BS$3)*(GMWSCEN!$HJ$2:$HJ$150=BS$1),0),$B140-1973)</f>
        <v>88.7</v>
      </c>
      <c r="BT140" cm="1">
        <f t="array" ref="BT140">INDEX(GMWSCEN!$A$2:$HJ$150,MATCH(1,(GMWSCEN!$HI$2:$HI$150=BT$3)*(GMWSCEN!$HJ$2:$HJ$150=BT$1),0),$B140-1973)</f>
        <v>28300</v>
      </c>
      <c r="BU140" cm="1">
        <f t="array" ref="BU140">INDEX(GMWSCEN!$A$2:$HJ$150,MATCH(1,(GMWSCEN!$HI$2:$HI$150=BU$3)*(GMWSCEN!$HJ$2:$HJ$150=BU$1),0),$B140-1973)</f>
        <v>7.8</v>
      </c>
      <c r="BV140" cm="1">
        <f t="array" ref="BV140">INDEX(GMWSCEN!$A$2:$HJ$150,MATCH(1,(GMWSCEN!$HI$2:$HI$150=BV$3)*(GMWSCEN!$HJ$2:$HJ$150=BV$1),0),$B140-1973)</f>
        <v>-3.7539479999999998</v>
      </c>
      <c r="BY140">
        <f t="shared" si="77"/>
        <v>2013</v>
      </c>
    </row>
    <row r="141" spans="1:78">
      <c r="B141">
        <f t="shared" si="93"/>
        <v>2114</v>
      </c>
      <c r="C141" cm="1">
        <f t="array" ref="C141">INDEX(GMWSCEN!$A$2:$HJ$150,MATCH(1,(GMWSCEN!$HI$2:$HI$150=C$3)*(GMWSCEN!$HJ$2:$HJ$150=C$1),0),$B141-1973)</f>
        <v>493002</v>
      </c>
      <c r="D141" cm="1">
        <f t="array" ref="D141">INDEX(GMWSCEN!$A$2:$HJ$150,MATCH(1,(GMWSCEN!$HI$2:$HI$150=D$3)*(GMWSCEN!$HJ$2:$HJ$150=D$1),0),$B141-1973)</f>
        <v>24559</v>
      </c>
      <c r="E141" cm="1">
        <f t="array" ref="E141">INDEX(GMWSCEN!$A$2:$HJ$150,MATCH(1,(GMWSCEN!$HI$2:$HI$150=E$3)*(GMWSCEN!$HJ$2:$HJ$150=E$1),0),$B141-1973)</f>
        <v>-19799</v>
      </c>
      <c r="F141" cm="1">
        <f t="array" ref="F141">INDEX(GMWSCEN!$A$2:$HJ$150,MATCH(1,(GMWSCEN!$HI$2:$HI$150=F$3)*(GMWSCEN!$HJ$2:$HJ$150=F$1),0),$B141-1973)</f>
        <v>172243</v>
      </c>
      <c r="G141" cm="1">
        <f t="array" ref="G141">INDEX(GMWSCEN!$A$2:$HJ$150,MATCH(1,(GMWSCEN!$HI$2:$HI$150=G$3)*(GMWSCEN!$HJ$2:$HJ$150=G$1),0),$B141-1973)</f>
        <v>4760</v>
      </c>
      <c r="H141" cm="1">
        <f t="array" ref="H141">INDEX(GMWSCEN!$A$2:$HJ$150,MATCH(1,(GMWSCEN!$HI$2:$HI$150=H$3)*(GMWSCEN!$HJ$2:$HJ$150=H$1),0),$B141-1973)</f>
        <v>11398</v>
      </c>
      <c r="I141" cm="1">
        <f t="array" ref="I141">INDEX(GMWSCEN!$A$2:$HJ$150,MATCH(1,(GMWSCEN!$HI$2:$HI$150=I$3)*(GMWSCEN!$HJ$2:$HJ$150=I$1),0),$B141-1973)</f>
        <v>163842</v>
      </c>
      <c r="J141" cm="1">
        <f t="array" ref="J141">INDEX(GMWSCEN!$A$2:$HJ$150,MATCH(1,(GMWSCEN!$HI$2:$HI$150=J$3)*(GMWSCEN!$HJ$2:$HJ$150=J$1),0),$B141-1973)</f>
        <v>1415400</v>
      </c>
      <c r="K141" cm="1">
        <f t="array" ref="K141">INDEX(GMWSCEN!$A$2:$HJ$150,MATCH(1,(GMWSCEN!$HI$2:$HI$150=K$3)*(GMWSCEN!$HJ$2:$HJ$150=K$1),0),$B141-1973)</f>
        <v>448727</v>
      </c>
      <c r="L141" cm="1">
        <f t="array" ref="L141">INDEX(GMWSCEN!$A$2:$HJ$150,MATCH(1,(GMWSCEN!$HI$2:$HI$150=L$3)*(GMWSCEN!$HJ$2:$HJ$150=L$1),0),$B141-1973)</f>
        <v>512068.4</v>
      </c>
      <c r="M141" cm="1">
        <f t="array" ref="M141">INDEX(GMWSCEN!$A$2:$HJ$150,MATCH(1,(GMWSCEN!$HI$2:$HI$150=M$3)*(GMWSCEN!$HJ$2:$HJ$150=M$1),0),$B141-1973)</f>
        <v>91.019310000000004</v>
      </c>
      <c r="N141" cm="1">
        <f t="array" ref="N141">INDEX(GMWSCEN!$A$2:$HJ$150,MATCH(1,(GMWSCEN!$HI$2:$HI$150=N$3)*(GMWSCEN!$HJ$2:$HJ$150=N$1),0),$B141-1973)</f>
        <v>98.7</v>
      </c>
      <c r="O141" cm="1">
        <f t="array" ref="O141">INDEX(GMWSCEN!$A$2:$HJ$150,MATCH(1,(GMWSCEN!$HI$2:$HI$150=O$3)*(GMWSCEN!$HJ$2:$HJ$150=O$1),0),$B141-1973)</f>
        <v>0.5</v>
      </c>
      <c r="P141" cm="1">
        <f t="array" ref="P141">INDEX(GMWSCEN!$A$2:$HJ$150,MATCH(1,(GMWSCEN!$HI$2:$HI$150=P$3)*(GMWSCEN!$HJ$2:$HJ$150=P$1),0),$B141-1973)</f>
        <v>45420</v>
      </c>
      <c r="Q141" cm="1">
        <f t="array" ref="Q141">INDEX(GMWSCEN!$A$2:$HJ$150,MATCH(1,(GMWSCEN!$HI$2:$HI$150=Q$3)*(GMWSCEN!$HJ$2:$HJ$150=Q$1),0),$B141-1973)</f>
        <v>89.6</v>
      </c>
      <c r="R141" cm="1">
        <f t="array" ref="R141">INDEX(GMWSCEN!$A$2:$HJ$150,MATCH(1,(GMWSCEN!$HI$2:$HI$150=R$3)*(GMWSCEN!$HJ$2:$HJ$150=R$1),0),$B141-1973)</f>
        <v>28879</v>
      </c>
      <c r="S141" cm="1">
        <f t="array" ref="S141">INDEX(GMWSCEN!$A$2:$HJ$150,MATCH(1,(GMWSCEN!$HI$2:$HI$150=S$3)*(GMWSCEN!$HJ$2:$HJ$150=S$1),0),$B141-1973)</f>
        <v>7.6</v>
      </c>
      <c r="T141" cm="1">
        <f t="array" ref="T141">INDEX(GMWSCEN!$A$2:$HJ$150,MATCH(1,(GMWSCEN!$HI$2:$HI$150=T$3)*(GMWSCEN!$HJ$2:$HJ$150=T$1),0),$B141-1973)</f>
        <v>-3.7944789999999999</v>
      </c>
      <c r="U141" cm="1">
        <f t="array" ref="U141">INDEX(GMWSCEN!$A$2:$HJ$150,MATCH(1,(GMWSCEN!$HI$2:$HI$150=U$3)*(GMWSCEN!$HJ$2:$HJ$150=U$1),0),$B141-1973)</f>
        <v>493002</v>
      </c>
      <c r="V141" cm="1">
        <f t="array" ref="V141">INDEX(GMWSCEN!$A$2:$HJ$150,MATCH(1,(GMWSCEN!$HI$2:$HI$150=V$3)*(GMWSCEN!$HJ$2:$HJ$150=V$1),0),$B141-1973)</f>
        <v>24559</v>
      </c>
      <c r="W141" cm="1">
        <f t="array" ref="W141">INDEX(GMWSCEN!$A$2:$HJ$150,MATCH(1,(GMWSCEN!$HI$2:$HI$150=W$3)*(GMWSCEN!$HJ$2:$HJ$150=W$1),0),$B141-1973)</f>
        <v>-19799</v>
      </c>
      <c r="X141" cm="1">
        <f t="array" ref="X141">INDEX(GMWSCEN!$A$2:$HJ$150,MATCH(1,(GMWSCEN!$HI$2:$HI$150=X$3)*(GMWSCEN!$HJ$2:$HJ$150=X$1),0),$B141-1973)</f>
        <v>172243</v>
      </c>
      <c r="Y141" cm="1">
        <f t="array" ref="Y141">INDEX(GMWSCEN!$A$2:$HJ$150,MATCH(1,(GMWSCEN!$HI$2:$HI$150=Y$3)*(GMWSCEN!$HJ$2:$HJ$150=Y$1),0),$B141-1973)</f>
        <v>4760</v>
      </c>
      <c r="Z141" cm="1">
        <f t="array" ref="Z141">INDEX(GMWSCEN!$A$2:$HJ$150,MATCH(1,(GMWSCEN!$HI$2:$HI$150=Z$3)*(GMWSCEN!$HJ$2:$HJ$150=Z$1),0),$B141-1973)</f>
        <v>11398</v>
      </c>
      <c r="AA141" cm="1">
        <f t="array" ref="AA141">INDEX(GMWSCEN!$A$2:$HJ$150,MATCH(1,(GMWSCEN!$HI$2:$HI$150=AA$3)*(GMWSCEN!$HJ$2:$HJ$150=AA$1),0),$B141-1973)</f>
        <v>163842</v>
      </c>
      <c r="AB141" cm="1">
        <f t="array" ref="AB141">INDEX(GMWSCEN!$A$2:$HJ$150,MATCH(1,(GMWSCEN!$HI$2:$HI$150=AB$3)*(GMWSCEN!$HJ$2:$HJ$150=AB$1),0),$B141-1973)</f>
        <v>1415400</v>
      </c>
      <c r="AC141" cm="1">
        <f t="array" ref="AC141">INDEX(GMWSCEN!$A$2:$HJ$150,MATCH(1,(GMWSCEN!$HI$2:$HI$150=AC$3)*(GMWSCEN!$HJ$2:$HJ$150=AC$1),0),$B141-1973)</f>
        <v>448727</v>
      </c>
      <c r="AD141" cm="1">
        <f t="array" ref="AD141">INDEX(GMWSCEN!$A$2:$HJ$150,MATCH(1,(GMWSCEN!$HI$2:$HI$150=AD$3)*(GMWSCEN!$HJ$2:$HJ$150=AD$1),0),$B141-1973)</f>
        <v>512068.4</v>
      </c>
      <c r="AE141" cm="1">
        <f t="array" ref="AE141">INDEX(GMWSCEN!$A$2:$HJ$150,MATCH(1,(GMWSCEN!$HI$2:$HI$150=AE$3)*(GMWSCEN!$HJ$2:$HJ$150=AE$1),0),$B141-1973)</f>
        <v>91.019310000000004</v>
      </c>
      <c r="AF141" cm="1">
        <f t="array" ref="AF141">INDEX(GMWSCEN!$A$2:$HJ$150,MATCH(1,(GMWSCEN!$HI$2:$HI$150=AF$3)*(GMWSCEN!$HJ$2:$HJ$150=AF$1),0),$B141-1973)</f>
        <v>98.7</v>
      </c>
      <c r="AG141" cm="1">
        <f t="array" ref="AG141">INDEX(GMWSCEN!$A$2:$HJ$150,MATCH(1,(GMWSCEN!$HI$2:$HI$150=AG$3)*(GMWSCEN!$HJ$2:$HJ$150=AG$1),0),$B141-1973)</f>
        <v>0.5</v>
      </c>
      <c r="AH141" cm="1">
        <f t="array" ref="AH141">INDEX(GMWSCEN!$A$2:$HJ$150,MATCH(1,(GMWSCEN!$HI$2:$HI$150=AH$3)*(GMWSCEN!$HJ$2:$HJ$150=AH$1),0),$B141-1973)</f>
        <v>45420</v>
      </c>
      <c r="AI141" cm="1">
        <f t="array" ref="AI141">INDEX(GMWSCEN!$A$2:$HJ$150,MATCH(1,(GMWSCEN!$HI$2:$HI$150=AI$3)*(GMWSCEN!$HJ$2:$HJ$150=AI$1),0),$B141-1973)</f>
        <v>89.6</v>
      </c>
      <c r="AJ141" cm="1">
        <f t="array" ref="AJ141">INDEX(GMWSCEN!$A$2:$HJ$150,MATCH(1,(GMWSCEN!$HI$2:$HI$150=AJ$3)*(GMWSCEN!$HJ$2:$HJ$150=AJ$1),0),$B141-1973)</f>
        <v>28879</v>
      </c>
      <c r="AK141" cm="1">
        <f t="array" ref="AK141">INDEX(GMWSCEN!$A$2:$HJ$150,MATCH(1,(GMWSCEN!$HI$2:$HI$150=AK$3)*(GMWSCEN!$HJ$2:$HJ$150=AK$1),0),$B141-1973)</f>
        <v>7.6</v>
      </c>
      <c r="AL141" cm="1">
        <f t="array" ref="AL141">INDEX(GMWSCEN!$A$2:$HJ$150,MATCH(1,(GMWSCEN!$HI$2:$HI$150=AL$3)*(GMWSCEN!$HJ$2:$HJ$150=AL$1),0),$B141-1973)</f>
        <v>-3.7944789999999999</v>
      </c>
      <c r="AM141" cm="1">
        <f t="array" ref="AM141">INDEX(GMWSCEN!$A$2:$HJ$150,MATCH(1,(GMWSCEN!$HI$2:$HI$150=AM$3)*(GMWSCEN!$HJ$2:$HJ$150=AM$1),0),$B141-1973)</f>
        <v>493002</v>
      </c>
      <c r="AN141" cm="1">
        <f t="array" ref="AN141">INDEX(GMWSCEN!$A$2:$HJ$150,MATCH(1,(GMWSCEN!$HI$2:$HI$150=AN$3)*(GMWSCEN!$HJ$2:$HJ$150=AN$1),0),$B141-1973)</f>
        <v>24559</v>
      </c>
      <c r="AO141" cm="1">
        <f t="array" ref="AO141">INDEX(GMWSCEN!$A$2:$HJ$150,MATCH(1,(GMWSCEN!$HI$2:$HI$150=AO$3)*(GMWSCEN!$HJ$2:$HJ$150=AO$1),0),$B141-1973)</f>
        <v>-19799</v>
      </c>
      <c r="AP141" cm="1">
        <f t="array" ref="AP141">INDEX(GMWSCEN!$A$2:$HJ$150,MATCH(1,(GMWSCEN!$HI$2:$HI$150=AP$3)*(GMWSCEN!$HJ$2:$HJ$150=AP$1),0),$B141-1973)</f>
        <v>172243</v>
      </c>
      <c r="AQ141" cm="1">
        <f t="array" ref="AQ141">INDEX(GMWSCEN!$A$2:$HJ$150,MATCH(1,(GMWSCEN!$HI$2:$HI$150=AQ$3)*(GMWSCEN!$HJ$2:$HJ$150=AQ$1),0),$B141-1973)</f>
        <v>4760</v>
      </c>
      <c r="AR141" cm="1">
        <f t="array" ref="AR141">INDEX(GMWSCEN!$A$2:$HJ$150,MATCH(1,(GMWSCEN!$HI$2:$HI$150=AR$3)*(GMWSCEN!$HJ$2:$HJ$150=AR$1),0),$B141-1973)</f>
        <v>11398</v>
      </c>
      <c r="AS141" cm="1">
        <f t="array" ref="AS141">INDEX(GMWSCEN!$A$2:$HJ$150,MATCH(1,(GMWSCEN!$HI$2:$HI$150=AS$3)*(GMWSCEN!$HJ$2:$HJ$150=AS$1),0),$B141-1973)</f>
        <v>163842</v>
      </c>
      <c r="AT141" cm="1">
        <f t="array" ref="AT141">INDEX(GMWSCEN!$A$2:$HJ$150,MATCH(1,(GMWSCEN!$HI$2:$HI$150=AT$3)*(GMWSCEN!$HJ$2:$HJ$150=AT$1),0),$B141-1973)</f>
        <v>1415400</v>
      </c>
      <c r="AU141" cm="1">
        <f t="array" ref="AU141">INDEX(GMWSCEN!$A$2:$HJ$150,MATCH(1,(GMWSCEN!$HI$2:$HI$150=AU$3)*(GMWSCEN!$HJ$2:$HJ$150=AU$1),0),$B141-1973)</f>
        <v>448727</v>
      </c>
      <c r="AV141" cm="1">
        <f t="array" ref="AV141">INDEX(GMWSCEN!$A$2:$HJ$150,MATCH(1,(GMWSCEN!$HI$2:$HI$150=AV$3)*(GMWSCEN!$HJ$2:$HJ$150=AV$1),0),$B141-1973)</f>
        <v>512068.4</v>
      </c>
      <c r="AW141" cm="1">
        <f t="array" ref="AW141">INDEX(GMWSCEN!$A$2:$HJ$150,MATCH(1,(GMWSCEN!$HI$2:$HI$150=AW$3)*(GMWSCEN!$HJ$2:$HJ$150=AW$1),0),$B141-1973)</f>
        <v>91.019310000000004</v>
      </c>
      <c r="AX141" cm="1">
        <f t="array" ref="AX141">INDEX(GMWSCEN!$A$2:$HJ$150,MATCH(1,(GMWSCEN!$HI$2:$HI$150=AX$3)*(GMWSCEN!$HJ$2:$HJ$150=AX$1),0),$B141-1973)</f>
        <v>98.7</v>
      </c>
      <c r="AY141" cm="1">
        <f t="array" ref="AY141">INDEX(GMWSCEN!$A$2:$HJ$150,MATCH(1,(GMWSCEN!$HI$2:$HI$150=AY$3)*(GMWSCEN!$HJ$2:$HJ$150=AY$1),0),$B141-1973)</f>
        <v>0.5</v>
      </c>
      <c r="AZ141" cm="1">
        <f t="array" ref="AZ141">INDEX(GMWSCEN!$A$2:$HJ$150,MATCH(1,(GMWSCEN!$HI$2:$HI$150=AZ$3)*(GMWSCEN!$HJ$2:$HJ$150=AZ$1),0),$B141-1973)</f>
        <v>45420</v>
      </c>
      <c r="BA141" cm="1">
        <f t="array" ref="BA141">INDEX(GMWSCEN!$A$2:$HJ$150,MATCH(1,(GMWSCEN!$HI$2:$HI$150=BA$3)*(GMWSCEN!$HJ$2:$HJ$150=BA$1),0),$B141-1973)</f>
        <v>89.6</v>
      </c>
      <c r="BB141" cm="1">
        <f t="array" ref="BB141">INDEX(GMWSCEN!$A$2:$HJ$150,MATCH(1,(GMWSCEN!$HI$2:$HI$150=BB$3)*(GMWSCEN!$HJ$2:$HJ$150=BB$1),0),$B141-1973)</f>
        <v>28879</v>
      </c>
      <c r="BC141" cm="1">
        <f t="array" ref="BC141">INDEX(GMWSCEN!$A$2:$HJ$150,MATCH(1,(GMWSCEN!$HI$2:$HI$150=BC$3)*(GMWSCEN!$HJ$2:$HJ$150=BC$1),0),$B141-1973)</f>
        <v>7.6</v>
      </c>
      <c r="BD141" cm="1">
        <f t="array" ref="BD141">INDEX(GMWSCEN!$A$2:$HJ$150,MATCH(1,(GMWSCEN!$HI$2:$HI$150=BD$3)*(GMWSCEN!$HJ$2:$HJ$150=BD$1),0),$B141-1973)</f>
        <v>-3.7944789999999999</v>
      </c>
      <c r="BE141" cm="1">
        <f t="array" ref="BE141">INDEX(GMWSCEN!$A$2:$HJ$150,MATCH(1,(GMWSCEN!$HI$2:$HI$150=BE$3)*(GMWSCEN!$HJ$2:$HJ$150=BE$1),0),$B141-1973)</f>
        <v>493002</v>
      </c>
      <c r="BF141" cm="1">
        <f t="array" ref="BF141">INDEX(GMWSCEN!$A$2:$HJ$150,MATCH(1,(GMWSCEN!$HI$2:$HI$150=BF$3)*(GMWSCEN!$HJ$2:$HJ$150=BF$1),0),$B141-1973)</f>
        <v>24559</v>
      </c>
      <c r="BG141" cm="1">
        <f t="array" ref="BG141">INDEX(GMWSCEN!$A$2:$HJ$150,MATCH(1,(GMWSCEN!$HI$2:$HI$150=BG$3)*(GMWSCEN!$HJ$2:$HJ$150=BG$1),0),$B141-1973)</f>
        <v>-19799</v>
      </c>
      <c r="BH141" cm="1">
        <f t="array" ref="BH141">INDEX(GMWSCEN!$A$2:$HJ$150,MATCH(1,(GMWSCEN!$HI$2:$HI$150=BH$3)*(GMWSCEN!$HJ$2:$HJ$150=BH$1),0),$B141-1973)</f>
        <v>172243</v>
      </c>
      <c r="BI141" cm="1">
        <f t="array" ref="BI141">INDEX(GMWSCEN!$A$2:$HJ$150,MATCH(1,(GMWSCEN!$HI$2:$HI$150=BI$3)*(GMWSCEN!$HJ$2:$HJ$150=BI$1),0),$B141-1973)</f>
        <v>4760</v>
      </c>
      <c r="BJ141" cm="1">
        <f t="array" ref="BJ141">INDEX(GMWSCEN!$A$2:$HJ$150,MATCH(1,(GMWSCEN!$HI$2:$HI$150=BJ$3)*(GMWSCEN!$HJ$2:$HJ$150=BJ$1),0),$B141-1973)</f>
        <v>11398</v>
      </c>
      <c r="BK141" cm="1">
        <f t="array" ref="BK141">INDEX(GMWSCEN!$A$2:$HJ$150,MATCH(1,(GMWSCEN!$HI$2:$HI$150=BK$3)*(GMWSCEN!$HJ$2:$HJ$150=BK$1),0),$B141-1973)</f>
        <v>163842</v>
      </c>
      <c r="BL141" cm="1">
        <f t="array" ref="BL141">INDEX(GMWSCEN!$A$2:$HJ$150,MATCH(1,(GMWSCEN!$HI$2:$HI$150=BL$3)*(GMWSCEN!$HJ$2:$HJ$150=BL$1),0),$B141-1973)</f>
        <v>1415400</v>
      </c>
      <c r="BM141" cm="1">
        <f t="array" ref="BM141">INDEX(GMWSCEN!$A$2:$HJ$150,MATCH(1,(GMWSCEN!$HI$2:$HI$150=BM$3)*(GMWSCEN!$HJ$2:$HJ$150=BM$1),0),$B141-1973)</f>
        <v>448727</v>
      </c>
      <c r="BN141" cm="1">
        <f t="array" ref="BN141">INDEX(GMWSCEN!$A$2:$HJ$150,MATCH(1,(GMWSCEN!$HI$2:$HI$150=BN$3)*(GMWSCEN!$HJ$2:$HJ$150=BN$1),0),$B141-1973)</f>
        <v>512068.4</v>
      </c>
      <c r="BO141" cm="1">
        <f t="array" ref="BO141">INDEX(GMWSCEN!$A$2:$HJ$150,MATCH(1,(GMWSCEN!$HI$2:$HI$150=BO$3)*(GMWSCEN!$HJ$2:$HJ$150=BO$1),0),$B141-1973)</f>
        <v>91.019310000000004</v>
      </c>
      <c r="BP141" cm="1">
        <f t="array" ref="BP141">INDEX(GMWSCEN!$A$2:$HJ$150,MATCH(1,(GMWSCEN!$HI$2:$HI$150=BP$3)*(GMWSCEN!$HJ$2:$HJ$150=BP$1),0),$B141-1973)</f>
        <v>98.7</v>
      </c>
      <c r="BQ141" cm="1">
        <f t="array" ref="BQ141">INDEX(GMWSCEN!$A$2:$HJ$150,MATCH(1,(GMWSCEN!$HI$2:$HI$150=BQ$3)*(GMWSCEN!$HJ$2:$HJ$150=BQ$1),0),$B141-1973)</f>
        <v>0.5</v>
      </c>
      <c r="BR141" cm="1">
        <f t="array" ref="BR141">INDEX(GMWSCEN!$A$2:$HJ$150,MATCH(1,(GMWSCEN!$HI$2:$HI$150=BR$3)*(GMWSCEN!$HJ$2:$HJ$150=BR$1),0),$B141-1973)</f>
        <v>45420</v>
      </c>
      <c r="BS141" cm="1">
        <f t="array" ref="BS141">INDEX(GMWSCEN!$A$2:$HJ$150,MATCH(1,(GMWSCEN!$HI$2:$HI$150=BS$3)*(GMWSCEN!$HJ$2:$HJ$150=BS$1),0),$B141-1973)</f>
        <v>89.6</v>
      </c>
      <c r="BT141" cm="1">
        <f t="array" ref="BT141">INDEX(GMWSCEN!$A$2:$HJ$150,MATCH(1,(GMWSCEN!$HI$2:$HI$150=BT$3)*(GMWSCEN!$HJ$2:$HJ$150=BT$1),0),$B141-1973)</f>
        <v>28879</v>
      </c>
      <c r="BU141" cm="1">
        <f t="array" ref="BU141">INDEX(GMWSCEN!$A$2:$HJ$150,MATCH(1,(GMWSCEN!$HI$2:$HI$150=BU$3)*(GMWSCEN!$HJ$2:$HJ$150=BU$1),0),$B141-1973)</f>
        <v>7.6</v>
      </c>
      <c r="BV141" cm="1">
        <f t="array" ref="BV141">INDEX(GMWSCEN!$A$2:$HJ$150,MATCH(1,(GMWSCEN!$HI$2:$HI$150=BV$3)*(GMWSCEN!$HJ$2:$HJ$150=BV$1),0),$B141-1973)</f>
        <v>-3.7944789999999999</v>
      </c>
      <c r="BY141">
        <f t="shared" ref="BY141:BY204" si="95">+BY137+1</f>
        <v>2013</v>
      </c>
    </row>
    <row r="142" spans="1:78">
      <c r="B142">
        <f t="shared" si="93"/>
        <v>2115</v>
      </c>
      <c r="C142" cm="1">
        <f t="array" ref="C142">INDEX(GMWSCEN!$A$2:$HJ$150,MATCH(1,(GMWSCEN!$HI$2:$HI$150=C$3)*(GMWSCEN!$HJ$2:$HJ$150=C$1),0),$B142-1973)</f>
        <v>496466</v>
      </c>
      <c r="D142" cm="1">
        <f t="array" ref="D142">INDEX(GMWSCEN!$A$2:$HJ$150,MATCH(1,(GMWSCEN!$HI$2:$HI$150=D$3)*(GMWSCEN!$HJ$2:$HJ$150=D$1),0),$B142-1973)</f>
        <v>34035</v>
      </c>
      <c r="E142" cm="1">
        <f t="array" ref="E142">INDEX(GMWSCEN!$A$2:$HJ$150,MATCH(1,(GMWSCEN!$HI$2:$HI$150=E$3)*(GMWSCEN!$HJ$2:$HJ$150=E$1),0),$B142-1973)</f>
        <v>-28468</v>
      </c>
      <c r="F142" cm="1">
        <f t="array" ref="F142">INDEX(GMWSCEN!$A$2:$HJ$150,MATCH(1,(GMWSCEN!$HI$2:$HI$150=F$3)*(GMWSCEN!$HJ$2:$HJ$150=F$1),0),$B142-1973)</f>
        <v>175582</v>
      </c>
      <c r="G142" cm="1">
        <f t="array" ref="G142">INDEX(GMWSCEN!$A$2:$HJ$150,MATCH(1,(GMWSCEN!$HI$2:$HI$150=G$3)*(GMWSCEN!$HJ$2:$HJ$150=G$1),0),$B142-1973)</f>
        <v>5567</v>
      </c>
      <c r="H142" cm="1">
        <f t="array" ref="H142">INDEX(GMWSCEN!$A$2:$HJ$150,MATCH(1,(GMWSCEN!$HI$2:$HI$150=H$3)*(GMWSCEN!$HJ$2:$HJ$150=H$1),0),$B142-1973)</f>
        <v>11464</v>
      </c>
      <c r="I142" cm="1">
        <f t="array" ref="I142">INDEX(GMWSCEN!$A$2:$HJ$150,MATCH(1,(GMWSCEN!$HI$2:$HI$150=I$3)*(GMWSCEN!$HJ$2:$HJ$150=I$1),0),$B142-1973)</f>
        <v>158578</v>
      </c>
      <c r="J142" cm="1">
        <f t="array" ref="J142">INDEX(GMWSCEN!$A$2:$HJ$150,MATCH(1,(GMWSCEN!$HI$2:$HI$150=J$3)*(GMWSCEN!$HJ$2:$HJ$150=J$1),0),$B142-1973)</f>
        <v>1452600</v>
      </c>
      <c r="K142" cm="1">
        <f t="array" ref="K142">INDEX(GMWSCEN!$A$2:$HJ$150,MATCH(1,(GMWSCEN!$HI$2:$HI$150=K$3)*(GMWSCEN!$HJ$2:$HJ$150=K$1),0),$B142-1973)</f>
        <v>452248</v>
      </c>
      <c r="L142" cm="1">
        <f t="array" ref="L142">INDEX(GMWSCEN!$A$2:$HJ$150,MATCH(1,(GMWSCEN!$HI$2:$HI$150=L$3)*(GMWSCEN!$HJ$2:$HJ$150=L$1),0),$B142-1973)</f>
        <v>511581.5</v>
      </c>
      <c r="M142" cm="1">
        <f t="array" ref="M142">INDEX(GMWSCEN!$A$2:$HJ$150,MATCH(1,(GMWSCEN!$HI$2:$HI$150=M$3)*(GMWSCEN!$HJ$2:$HJ$150=M$1),0),$B142-1973)</f>
        <v>91.093440000000001</v>
      </c>
      <c r="N142" cm="1">
        <f t="array" ref="N142">INDEX(GMWSCEN!$A$2:$HJ$150,MATCH(1,(GMWSCEN!$HI$2:$HI$150=N$3)*(GMWSCEN!$HJ$2:$HJ$150=N$1),0),$B142-1973)</f>
        <v>99.3</v>
      </c>
      <c r="O142" cm="1">
        <f t="array" ref="O142">INDEX(GMWSCEN!$A$2:$HJ$150,MATCH(1,(GMWSCEN!$HI$2:$HI$150=O$3)*(GMWSCEN!$HJ$2:$HJ$150=O$1),0),$B142-1973)</f>
        <v>0.5</v>
      </c>
      <c r="P142" cm="1">
        <f t="array" ref="P142">INDEX(GMWSCEN!$A$2:$HJ$150,MATCH(1,(GMWSCEN!$HI$2:$HI$150=P$3)*(GMWSCEN!$HJ$2:$HJ$150=P$1),0),$B142-1973)</f>
        <v>45636</v>
      </c>
      <c r="Q142" cm="1">
        <f t="array" ref="Q142">INDEX(GMWSCEN!$A$2:$HJ$150,MATCH(1,(GMWSCEN!$HI$2:$HI$150=Q$3)*(GMWSCEN!$HJ$2:$HJ$150=Q$1),0),$B142-1973)</f>
        <v>89.8</v>
      </c>
      <c r="R142" cm="1">
        <f t="array" ref="R142">INDEX(GMWSCEN!$A$2:$HJ$150,MATCH(1,(GMWSCEN!$HI$2:$HI$150=R$3)*(GMWSCEN!$HJ$2:$HJ$150=R$1),0),$B142-1973)</f>
        <v>28915</v>
      </c>
      <c r="S142" cm="1">
        <f t="array" ref="S142">INDEX(GMWSCEN!$A$2:$HJ$150,MATCH(1,(GMWSCEN!$HI$2:$HI$150=S$3)*(GMWSCEN!$HJ$2:$HJ$150=S$1),0),$B142-1973)</f>
        <v>7.2</v>
      </c>
      <c r="T142" cm="1">
        <f t="array" ref="T142">INDEX(GMWSCEN!$A$2:$HJ$150,MATCH(1,(GMWSCEN!$HI$2:$HI$150=T$3)*(GMWSCEN!$HJ$2:$HJ$150=T$1),0),$B142-1973)</f>
        <v>-2.9991150000000002</v>
      </c>
      <c r="U142" cm="1">
        <f t="array" ref="U142">INDEX(GMWSCEN!$A$2:$HJ$150,MATCH(1,(GMWSCEN!$HI$2:$HI$150=U$3)*(GMWSCEN!$HJ$2:$HJ$150=U$1),0),$B142-1973)</f>
        <v>496466</v>
      </c>
      <c r="V142" cm="1">
        <f t="array" ref="V142">INDEX(GMWSCEN!$A$2:$HJ$150,MATCH(1,(GMWSCEN!$HI$2:$HI$150=V$3)*(GMWSCEN!$HJ$2:$HJ$150=V$1),0),$B142-1973)</f>
        <v>34035</v>
      </c>
      <c r="W142" cm="1">
        <f t="array" ref="W142">INDEX(GMWSCEN!$A$2:$HJ$150,MATCH(1,(GMWSCEN!$HI$2:$HI$150=W$3)*(GMWSCEN!$HJ$2:$HJ$150=W$1),0),$B142-1973)</f>
        <v>-28468</v>
      </c>
      <c r="X142" cm="1">
        <f t="array" ref="X142">INDEX(GMWSCEN!$A$2:$HJ$150,MATCH(1,(GMWSCEN!$HI$2:$HI$150=X$3)*(GMWSCEN!$HJ$2:$HJ$150=X$1),0),$B142-1973)</f>
        <v>175582</v>
      </c>
      <c r="Y142" cm="1">
        <f t="array" ref="Y142">INDEX(GMWSCEN!$A$2:$HJ$150,MATCH(1,(GMWSCEN!$HI$2:$HI$150=Y$3)*(GMWSCEN!$HJ$2:$HJ$150=Y$1),0),$B142-1973)</f>
        <v>5567</v>
      </c>
      <c r="Z142" cm="1">
        <f t="array" ref="Z142">INDEX(GMWSCEN!$A$2:$HJ$150,MATCH(1,(GMWSCEN!$HI$2:$HI$150=Z$3)*(GMWSCEN!$HJ$2:$HJ$150=Z$1),0),$B142-1973)</f>
        <v>11464</v>
      </c>
      <c r="AA142" cm="1">
        <f t="array" ref="AA142">INDEX(GMWSCEN!$A$2:$HJ$150,MATCH(1,(GMWSCEN!$HI$2:$HI$150=AA$3)*(GMWSCEN!$HJ$2:$HJ$150=AA$1),0),$B142-1973)</f>
        <v>158578</v>
      </c>
      <c r="AB142" cm="1">
        <f t="array" ref="AB142">INDEX(GMWSCEN!$A$2:$HJ$150,MATCH(1,(GMWSCEN!$HI$2:$HI$150=AB$3)*(GMWSCEN!$HJ$2:$HJ$150=AB$1),0),$B142-1973)</f>
        <v>1452600</v>
      </c>
      <c r="AC142" cm="1">
        <f t="array" ref="AC142">INDEX(GMWSCEN!$A$2:$HJ$150,MATCH(1,(GMWSCEN!$HI$2:$HI$150=AC$3)*(GMWSCEN!$HJ$2:$HJ$150=AC$1),0),$B142-1973)</f>
        <v>452248</v>
      </c>
      <c r="AD142" cm="1">
        <f t="array" ref="AD142">INDEX(GMWSCEN!$A$2:$HJ$150,MATCH(1,(GMWSCEN!$HI$2:$HI$150=AD$3)*(GMWSCEN!$HJ$2:$HJ$150=AD$1),0),$B142-1973)</f>
        <v>511581.5</v>
      </c>
      <c r="AE142" cm="1">
        <f t="array" ref="AE142">INDEX(GMWSCEN!$A$2:$HJ$150,MATCH(1,(GMWSCEN!$HI$2:$HI$150=AE$3)*(GMWSCEN!$HJ$2:$HJ$150=AE$1),0),$B142-1973)</f>
        <v>91.093440000000001</v>
      </c>
      <c r="AF142" cm="1">
        <f t="array" ref="AF142">INDEX(GMWSCEN!$A$2:$HJ$150,MATCH(1,(GMWSCEN!$HI$2:$HI$150=AF$3)*(GMWSCEN!$HJ$2:$HJ$150=AF$1),0),$B142-1973)</f>
        <v>99.3</v>
      </c>
      <c r="AG142" cm="1">
        <f t="array" ref="AG142">INDEX(GMWSCEN!$A$2:$HJ$150,MATCH(1,(GMWSCEN!$HI$2:$HI$150=AG$3)*(GMWSCEN!$HJ$2:$HJ$150=AG$1),0),$B142-1973)</f>
        <v>0.5</v>
      </c>
      <c r="AH142" cm="1">
        <f t="array" ref="AH142">INDEX(GMWSCEN!$A$2:$HJ$150,MATCH(1,(GMWSCEN!$HI$2:$HI$150=AH$3)*(GMWSCEN!$HJ$2:$HJ$150=AH$1),0),$B142-1973)</f>
        <v>45636</v>
      </c>
      <c r="AI142" cm="1">
        <f t="array" ref="AI142">INDEX(GMWSCEN!$A$2:$HJ$150,MATCH(1,(GMWSCEN!$HI$2:$HI$150=AI$3)*(GMWSCEN!$HJ$2:$HJ$150=AI$1),0),$B142-1973)</f>
        <v>89.8</v>
      </c>
      <c r="AJ142" cm="1">
        <f t="array" ref="AJ142">INDEX(GMWSCEN!$A$2:$HJ$150,MATCH(1,(GMWSCEN!$HI$2:$HI$150=AJ$3)*(GMWSCEN!$HJ$2:$HJ$150=AJ$1),0),$B142-1973)</f>
        <v>28915</v>
      </c>
      <c r="AK142" cm="1">
        <f t="array" ref="AK142">INDEX(GMWSCEN!$A$2:$HJ$150,MATCH(1,(GMWSCEN!$HI$2:$HI$150=AK$3)*(GMWSCEN!$HJ$2:$HJ$150=AK$1),0),$B142-1973)</f>
        <v>7.2</v>
      </c>
      <c r="AL142" cm="1">
        <f t="array" ref="AL142">INDEX(GMWSCEN!$A$2:$HJ$150,MATCH(1,(GMWSCEN!$HI$2:$HI$150=AL$3)*(GMWSCEN!$HJ$2:$HJ$150=AL$1),0),$B142-1973)</f>
        <v>-2.9991150000000002</v>
      </c>
      <c r="AM142" cm="1">
        <f t="array" ref="AM142">INDEX(GMWSCEN!$A$2:$HJ$150,MATCH(1,(GMWSCEN!$HI$2:$HI$150=AM$3)*(GMWSCEN!$HJ$2:$HJ$150=AM$1),0),$B142-1973)</f>
        <v>496466</v>
      </c>
      <c r="AN142" cm="1">
        <f t="array" ref="AN142">INDEX(GMWSCEN!$A$2:$HJ$150,MATCH(1,(GMWSCEN!$HI$2:$HI$150=AN$3)*(GMWSCEN!$HJ$2:$HJ$150=AN$1),0),$B142-1973)</f>
        <v>34035</v>
      </c>
      <c r="AO142" cm="1">
        <f t="array" ref="AO142">INDEX(GMWSCEN!$A$2:$HJ$150,MATCH(1,(GMWSCEN!$HI$2:$HI$150=AO$3)*(GMWSCEN!$HJ$2:$HJ$150=AO$1),0),$B142-1973)</f>
        <v>-28468</v>
      </c>
      <c r="AP142" cm="1">
        <f t="array" ref="AP142">INDEX(GMWSCEN!$A$2:$HJ$150,MATCH(1,(GMWSCEN!$HI$2:$HI$150=AP$3)*(GMWSCEN!$HJ$2:$HJ$150=AP$1),0),$B142-1973)</f>
        <v>175582</v>
      </c>
      <c r="AQ142" cm="1">
        <f t="array" ref="AQ142">INDEX(GMWSCEN!$A$2:$HJ$150,MATCH(1,(GMWSCEN!$HI$2:$HI$150=AQ$3)*(GMWSCEN!$HJ$2:$HJ$150=AQ$1),0),$B142-1973)</f>
        <v>5567</v>
      </c>
      <c r="AR142" cm="1">
        <f t="array" ref="AR142">INDEX(GMWSCEN!$A$2:$HJ$150,MATCH(1,(GMWSCEN!$HI$2:$HI$150=AR$3)*(GMWSCEN!$HJ$2:$HJ$150=AR$1),0),$B142-1973)</f>
        <v>11464</v>
      </c>
      <c r="AS142" cm="1">
        <f t="array" ref="AS142">INDEX(GMWSCEN!$A$2:$HJ$150,MATCH(1,(GMWSCEN!$HI$2:$HI$150=AS$3)*(GMWSCEN!$HJ$2:$HJ$150=AS$1),0),$B142-1973)</f>
        <v>158578</v>
      </c>
      <c r="AT142" cm="1">
        <f t="array" ref="AT142">INDEX(GMWSCEN!$A$2:$HJ$150,MATCH(1,(GMWSCEN!$HI$2:$HI$150=AT$3)*(GMWSCEN!$HJ$2:$HJ$150=AT$1),0),$B142-1973)</f>
        <v>1452600</v>
      </c>
      <c r="AU142" cm="1">
        <f t="array" ref="AU142">INDEX(GMWSCEN!$A$2:$HJ$150,MATCH(1,(GMWSCEN!$HI$2:$HI$150=AU$3)*(GMWSCEN!$HJ$2:$HJ$150=AU$1),0),$B142-1973)</f>
        <v>452248</v>
      </c>
      <c r="AV142" cm="1">
        <f t="array" ref="AV142">INDEX(GMWSCEN!$A$2:$HJ$150,MATCH(1,(GMWSCEN!$HI$2:$HI$150=AV$3)*(GMWSCEN!$HJ$2:$HJ$150=AV$1),0),$B142-1973)</f>
        <v>511581.5</v>
      </c>
      <c r="AW142" cm="1">
        <f t="array" ref="AW142">INDEX(GMWSCEN!$A$2:$HJ$150,MATCH(1,(GMWSCEN!$HI$2:$HI$150=AW$3)*(GMWSCEN!$HJ$2:$HJ$150=AW$1),0),$B142-1973)</f>
        <v>91.093440000000001</v>
      </c>
      <c r="AX142" cm="1">
        <f t="array" ref="AX142">INDEX(GMWSCEN!$A$2:$HJ$150,MATCH(1,(GMWSCEN!$HI$2:$HI$150=AX$3)*(GMWSCEN!$HJ$2:$HJ$150=AX$1),0),$B142-1973)</f>
        <v>99.3</v>
      </c>
      <c r="AY142" cm="1">
        <f t="array" ref="AY142">INDEX(GMWSCEN!$A$2:$HJ$150,MATCH(1,(GMWSCEN!$HI$2:$HI$150=AY$3)*(GMWSCEN!$HJ$2:$HJ$150=AY$1),0),$B142-1973)</f>
        <v>0.5</v>
      </c>
      <c r="AZ142" cm="1">
        <f t="array" ref="AZ142">INDEX(GMWSCEN!$A$2:$HJ$150,MATCH(1,(GMWSCEN!$HI$2:$HI$150=AZ$3)*(GMWSCEN!$HJ$2:$HJ$150=AZ$1),0),$B142-1973)</f>
        <v>45636</v>
      </c>
      <c r="BA142" cm="1">
        <f t="array" ref="BA142">INDEX(GMWSCEN!$A$2:$HJ$150,MATCH(1,(GMWSCEN!$HI$2:$HI$150=BA$3)*(GMWSCEN!$HJ$2:$HJ$150=BA$1),0),$B142-1973)</f>
        <v>89.8</v>
      </c>
      <c r="BB142" cm="1">
        <f t="array" ref="BB142">INDEX(GMWSCEN!$A$2:$HJ$150,MATCH(1,(GMWSCEN!$HI$2:$HI$150=BB$3)*(GMWSCEN!$HJ$2:$HJ$150=BB$1),0),$B142-1973)</f>
        <v>28915</v>
      </c>
      <c r="BC142" cm="1">
        <f t="array" ref="BC142">INDEX(GMWSCEN!$A$2:$HJ$150,MATCH(1,(GMWSCEN!$HI$2:$HI$150=BC$3)*(GMWSCEN!$HJ$2:$HJ$150=BC$1),0),$B142-1973)</f>
        <v>7.2</v>
      </c>
      <c r="BD142" cm="1">
        <f t="array" ref="BD142">INDEX(GMWSCEN!$A$2:$HJ$150,MATCH(1,(GMWSCEN!$HI$2:$HI$150=BD$3)*(GMWSCEN!$HJ$2:$HJ$150=BD$1),0),$B142-1973)</f>
        <v>-2.9991150000000002</v>
      </c>
      <c r="BE142" cm="1">
        <f t="array" ref="BE142">INDEX(GMWSCEN!$A$2:$HJ$150,MATCH(1,(GMWSCEN!$HI$2:$HI$150=BE$3)*(GMWSCEN!$HJ$2:$HJ$150=BE$1),0),$B142-1973)</f>
        <v>496466</v>
      </c>
      <c r="BF142" cm="1">
        <f t="array" ref="BF142">INDEX(GMWSCEN!$A$2:$HJ$150,MATCH(1,(GMWSCEN!$HI$2:$HI$150=BF$3)*(GMWSCEN!$HJ$2:$HJ$150=BF$1),0),$B142-1973)</f>
        <v>34035</v>
      </c>
      <c r="BG142" cm="1">
        <f t="array" ref="BG142">INDEX(GMWSCEN!$A$2:$HJ$150,MATCH(1,(GMWSCEN!$HI$2:$HI$150=BG$3)*(GMWSCEN!$HJ$2:$HJ$150=BG$1),0),$B142-1973)</f>
        <v>-28468</v>
      </c>
      <c r="BH142" cm="1">
        <f t="array" ref="BH142">INDEX(GMWSCEN!$A$2:$HJ$150,MATCH(1,(GMWSCEN!$HI$2:$HI$150=BH$3)*(GMWSCEN!$HJ$2:$HJ$150=BH$1),0),$B142-1973)</f>
        <v>175582</v>
      </c>
      <c r="BI142" cm="1">
        <f t="array" ref="BI142">INDEX(GMWSCEN!$A$2:$HJ$150,MATCH(1,(GMWSCEN!$HI$2:$HI$150=BI$3)*(GMWSCEN!$HJ$2:$HJ$150=BI$1),0),$B142-1973)</f>
        <v>5567</v>
      </c>
      <c r="BJ142" cm="1">
        <f t="array" ref="BJ142">INDEX(GMWSCEN!$A$2:$HJ$150,MATCH(1,(GMWSCEN!$HI$2:$HI$150=BJ$3)*(GMWSCEN!$HJ$2:$HJ$150=BJ$1),0),$B142-1973)</f>
        <v>11464</v>
      </c>
      <c r="BK142" cm="1">
        <f t="array" ref="BK142">INDEX(GMWSCEN!$A$2:$HJ$150,MATCH(1,(GMWSCEN!$HI$2:$HI$150=BK$3)*(GMWSCEN!$HJ$2:$HJ$150=BK$1),0),$B142-1973)</f>
        <v>158578</v>
      </c>
      <c r="BL142" cm="1">
        <f t="array" ref="BL142">INDEX(GMWSCEN!$A$2:$HJ$150,MATCH(1,(GMWSCEN!$HI$2:$HI$150=BL$3)*(GMWSCEN!$HJ$2:$HJ$150=BL$1),0),$B142-1973)</f>
        <v>1452600</v>
      </c>
      <c r="BM142" cm="1">
        <f t="array" ref="BM142">INDEX(GMWSCEN!$A$2:$HJ$150,MATCH(1,(GMWSCEN!$HI$2:$HI$150=BM$3)*(GMWSCEN!$HJ$2:$HJ$150=BM$1),0),$B142-1973)</f>
        <v>452248</v>
      </c>
      <c r="BN142" cm="1">
        <f t="array" ref="BN142">INDEX(GMWSCEN!$A$2:$HJ$150,MATCH(1,(GMWSCEN!$HI$2:$HI$150=BN$3)*(GMWSCEN!$HJ$2:$HJ$150=BN$1),0),$B142-1973)</f>
        <v>511581.5</v>
      </c>
      <c r="BO142" cm="1">
        <f t="array" ref="BO142">INDEX(GMWSCEN!$A$2:$HJ$150,MATCH(1,(GMWSCEN!$HI$2:$HI$150=BO$3)*(GMWSCEN!$HJ$2:$HJ$150=BO$1),0),$B142-1973)</f>
        <v>91.093440000000001</v>
      </c>
      <c r="BP142" cm="1">
        <f t="array" ref="BP142">INDEX(GMWSCEN!$A$2:$HJ$150,MATCH(1,(GMWSCEN!$HI$2:$HI$150=BP$3)*(GMWSCEN!$HJ$2:$HJ$150=BP$1),0),$B142-1973)</f>
        <v>99.3</v>
      </c>
      <c r="BQ142" cm="1">
        <f t="array" ref="BQ142">INDEX(GMWSCEN!$A$2:$HJ$150,MATCH(1,(GMWSCEN!$HI$2:$HI$150=BQ$3)*(GMWSCEN!$HJ$2:$HJ$150=BQ$1),0),$B142-1973)</f>
        <v>0.5</v>
      </c>
      <c r="BR142" cm="1">
        <f t="array" ref="BR142">INDEX(GMWSCEN!$A$2:$HJ$150,MATCH(1,(GMWSCEN!$HI$2:$HI$150=BR$3)*(GMWSCEN!$HJ$2:$HJ$150=BR$1),0),$B142-1973)</f>
        <v>45636</v>
      </c>
      <c r="BS142" cm="1">
        <f t="array" ref="BS142">INDEX(GMWSCEN!$A$2:$HJ$150,MATCH(1,(GMWSCEN!$HI$2:$HI$150=BS$3)*(GMWSCEN!$HJ$2:$HJ$150=BS$1),0),$B142-1973)</f>
        <v>89.8</v>
      </c>
      <c r="BT142" cm="1">
        <f t="array" ref="BT142">INDEX(GMWSCEN!$A$2:$HJ$150,MATCH(1,(GMWSCEN!$HI$2:$HI$150=BT$3)*(GMWSCEN!$HJ$2:$HJ$150=BT$1),0),$B142-1973)</f>
        <v>28915</v>
      </c>
      <c r="BU142" cm="1">
        <f t="array" ref="BU142">INDEX(GMWSCEN!$A$2:$HJ$150,MATCH(1,(GMWSCEN!$HI$2:$HI$150=BU$3)*(GMWSCEN!$HJ$2:$HJ$150=BU$1),0),$B142-1973)</f>
        <v>7.2</v>
      </c>
      <c r="BV142" cm="1">
        <f t="array" ref="BV142">INDEX(GMWSCEN!$A$2:$HJ$150,MATCH(1,(GMWSCEN!$HI$2:$HI$150=BV$3)*(GMWSCEN!$HJ$2:$HJ$150=BV$1),0),$B142-1973)</f>
        <v>-2.9991150000000002</v>
      </c>
      <c r="BY142">
        <f t="shared" si="95"/>
        <v>2013</v>
      </c>
    </row>
    <row r="143" spans="1:78">
      <c r="A143">
        <v>2014</v>
      </c>
      <c r="B143">
        <f t="shared" si="93"/>
        <v>2116</v>
      </c>
      <c r="C143" cm="1">
        <f t="array" ref="C143">INDEX(GMWSCEN!$A$2:$HJ$150,MATCH(1,(GMWSCEN!$HI$2:$HI$150=C$3)*(GMWSCEN!$HJ$2:$HJ$150=C$1),0),$B143-1973)</f>
        <v>500552</v>
      </c>
      <c r="D143" cm="1">
        <f t="array" ref="D143">INDEX(GMWSCEN!$A$2:$HJ$150,MATCH(1,(GMWSCEN!$HI$2:$HI$150=D$3)*(GMWSCEN!$HJ$2:$HJ$150=D$1),0),$B143-1973)</f>
        <v>16311</v>
      </c>
      <c r="E143" cm="1">
        <f t="array" ref="E143">INDEX(GMWSCEN!$A$2:$HJ$150,MATCH(1,(GMWSCEN!$HI$2:$HI$150=E$3)*(GMWSCEN!$HJ$2:$HJ$150=E$1),0),$B143-1973)</f>
        <v>-4016</v>
      </c>
      <c r="F143" cm="1">
        <f t="array" ref="F143">INDEX(GMWSCEN!$A$2:$HJ$150,MATCH(1,(GMWSCEN!$HI$2:$HI$150=F$3)*(GMWSCEN!$HJ$2:$HJ$150=F$1),0),$B143-1973)</f>
        <v>173757</v>
      </c>
      <c r="G143" cm="1">
        <f t="array" ref="G143">INDEX(GMWSCEN!$A$2:$HJ$150,MATCH(1,(GMWSCEN!$HI$2:$HI$150=G$3)*(GMWSCEN!$HJ$2:$HJ$150=G$1),0),$B143-1973)</f>
        <v>12295</v>
      </c>
      <c r="H143" cm="1">
        <f t="array" ref="H143">INDEX(GMWSCEN!$A$2:$HJ$150,MATCH(1,(GMWSCEN!$HI$2:$HI$150=H$3)*(GMWSCEN!$HJ$2:$HJ$150=H$1),0),$B143-1973)</f>
        <v>11681</v>
      </c>
      <c r="I143" cm="1">
        <f t="array" ref="I143">INDEX(GMWSCEN!$A$2:$HJ$150,MATCH(1,(GMWSCEN!$HI$2:$HI$150=I$3)*(GMWSCEN!$HJ$2:$HJ$150=I$1),0),$B143-1973)</f>
        <v>181422</v>
      </c>
      <c r="J143" cm="1">
        <f t="array" ref="J143">INDEX(GMWSCEN!$A$2:$HJ$150,MATCH(1,(GMWSCEN!$HI$2:$HI$150=J$3)*(GMWSCEN!$HJ$2:$HJ$150=J$1),0),$B143-1973)</f>
        <v>1461100</v>
      </c>
      <c r="K143" cm="1">
        <f t="array" ref="K143">INDEX(GMWSCEN!$A$2:$HJ$150,MATCH(1,(GMWSCEN!$HI$2:$HI$150=K$3)*(GMWSCEN!$HJ$2:$HJ$150=K$1),0),$B143-1973)</f>
        <v>457992</v>
      </c>
      <c r="L143" cm="1">
        <f t="array" ref="L143">INDEX(GMWSCEN!$A$2:$HJ$150,MATCH(1,(GMWSCEN!$HI$2:$HI$150=L$3)*(GMWSCEN!$HJ$2:$HJ$150=L$1),0),$B143-1973)</f>
        <v>514571.8</v>
      </c>
      <c r="M143" cm="1">
        <f t="array" ref="M143">INDEX(GMWSCEN!$A$2:$HJ$150,MATCH(1,(GMWSCEN!$HI$2:$HI$150=M$3)*(GMWSCEN!$HJ$2:$HJ$150=M$1),0),$B143-1973)</f>
        <v>91.497380000000007</v>
      </c>
      <c r="N143" cm="1">
        <f t="array" ref="N143">INDEX(GMWSCEN!$A$2:$HJ$150,MATCH(1,(GMWSCEN!$HI$2:$HI$150=N$3)*(GMWSCEN!$HJ$2:$HJ$150=N$1),0),$B143-1973)</f>
        <v>99.4</v>
      </c>
      <c r="O143" cm="1">
        <f t="array" ref="O143">INDEX(GMWSCEN!$A$2:$HJ$150,MATCH(1,(GMWSCEN!$HI$2:$HI$150=O$3)*(GMWSCEN!$HJ$2:$HJ$150=O$1),0),$B143-1973)</f>
        <v>0.5</v>
      </c>
      <c r="P143" cm="1">
        <f t="array" ref="P143">INDEX(GMWSCEN!$A$2:$HJ$150,MATCH(1,(GMWSCEN!$HI$2:$HI$150=P$3)*(GMWSCEN!$HJ$2:$HJ$150=P$1),0),$B143-1973)</f>
        <v>46238</v>
      </c>
      <c r="Q143" cm="1">
        <f t="array" ref="Q143">INDEX(GMWSCEN!$A$2:$HJ$150,MATCH(1,(GMWSCEN!$HI$2:$HI$150=Q$3)*(GMWSCEN!$HJ$2:$HJ$150=Q$1),0),$B143-1973)</f>
        <v>90.1</v>
      </c>
      <c r="R143" cm="1">
        <f t="array" ref="R143">INDEX(GMWSCEN!$A$2:$HJ$150,MATCH(1,(GMWSCEN!$HI$2:$HI$150=R$3)*(GMWSCEN!$HJ$2:$HJ$150=R$1),0),$B143-1973)</f>
        <v>29051</v>
      </c>
      <c r="S143" cm="1">
        <f t="array" ref="S143">INDEX(GMWSCEN!$A$2:$HJ$150,MATCH(1,(GMWSCEN!$HI$2:$HI$150=S$3)*(GMWSCEN!$HJ$2:$HJ$150=S$1),0),$B143-1973)</f>
        <v>6.8</v>
      </c>
      <c r="T143" cm="1">
        <f t="array" ref="T143">INDEX(GMWSCEN!$A$2:$HJ$150,MATCH(1,(GMWSCEN!$HI$2:$HI$150=T$3)*(GMWSCEN!$HJ$2:$HJ$150=T$1),0),$B143-1973)</f>
        <v>-2.762413</v>
      </c>
      <c r="U143" cm="1">
        <f t="array" ref="U143">INDEX(GMWSCEN!$A$2:$HJ$150,MATCH(1,(GMWSCEN!$HI$2:$HI$150=U$3)*(GMWSCEN!$HJ$2:$HJ$150=U$1),0),$B143-1973)</f>
        <v>500552</v>
      </c>
      <c r="V143" cm="1">
        <f t="array" ref="V143">INDEX(GMWSCEN!$A$2:$HJ$150,MATCH(1,(GMWSCEN!$HI$2:$HI$150=V$3)*(GMWSCEN!$HJ$2:$HJ$150=V$1),0),$B143-1973)</f>
        <v>16311</v>
      </c>
      <c r="W143" cm="1">
        <f t="array" ref="W143">INDEX(GMWSCEN!$A$2:$HJ$150,MATCH(1,(GMWSCEN!$HI$2:$HI$150=W$3)*(GMWSCEN!$HJ$2:$HJ$150=W$1),0),$B143-1973)</f>
        <v>-4016</v>
      </c>
      <c r="X143" cm="1">
        <f t="array" ref="X143">INDEX(GMWSCEN!$A$2:$HJ$150,MATCH(1,(GMWSCEN!$HI$2:$HI$150=X$3)*(GMWSCEN!$HJ$2:$HJ$150=X$1),0),$B143-1973)</f>
        <v>173757</v>
      </c>
      <c r="Y143" cm="1">
        <f t="array" ref="Y143">INDEX(GMWSCEN!$A$2:$HJ$150,MATCH(1,(GMWSCEN!$HI$2:$HI$150=Y$3)*(GMWSCEN!$HJ$2:$HJ$150=Y$1),0),$B143-1973)</f>
        <v>12295</v>
      </c>
      <c r="Z143" cm="1">
        <f t="array" ref="Z143">INDEX(GMWSCEN!$A$2:$HJ$150,MATCH(1,(GMWSCEN!$HI$2:$HI$150=Z$3)*(GMWSCEN!$HJ$2:$HJ$150=Z$1),0),$B143-1973)</f>
        <v>11681</v>
      </c>
      <c r="AA143" cm="1">
        <f t="array" ref="AA143">INDEX(GMWSCEN!$A$2:$HJ$150,MATCH(1,(GMWSCEN!$HI$2:$HI$150=AA$3)*(GMWSCEN!$HJ$2:$HJ$150=AA$1),0),$B143-1973)</f>
        <v>181422</v>
      </c>
      <c r="AB143" cm="1">
        <f t="array" ref="AB143">INDEX(GMWSCEN!$A$2:$HJ$150,MATCH(1,(GMWSCEN!$HI$2:$HI$150=AB$3)*(GMWSCEN!$HJ$2:$HJ$150=AB$1),0),$B143-1973)</f>
        <v>1461100</v>
      </c>
      <c r="AC143" cm="1">
        <f t="array" ref="AC143">INDEX(GMWSCEN!$A$2:$HJ$150,MATCH(1,(GMWSCEN!$HI$2:$HI$150=AC$3)*(GMWSCEN!$HJ$2:$HJ$150=AC$1),0),$B143-1973)</f>
        <v>457992</v>
      </c>
      <c r="AD143" cm="1">
        <f t="array" ref="AD143">INDEX(GMWSCEN!$A$2:$HJ$150,MATCH(1,(GMWSCEN!$HI$2:$HI$150=AD$3)*(GMWSCEN!$HJ$2:$HJ$150=AD$1),0),$B143-1973)</f>
        <v>514571.8</v>
      </c>
      <c r="AE143" cm="1">
        <f t="array" ref="AE143">INDEX(GMWSCEN!$A$2:$HJ$150,MATCH(1,(GMWSCEN!$HI$2:$HI$150=AE$3)*(GMWSCEN!$HJ$2:$HJ$150=AE$1),0),$B143-1973)</f>
        <v>91.497380000000007</v>
      </c>
      <c r="AF143" cm="1">
        <f t="array" ref="AF143">INDEX(GMWSCEN!$A$2:$HJ$150,MATCH(1,(GMWSCEN!$HI$2:$HI$150=AF$3)*(GMWSCEN!$HJ$2:$HJ$150=AF$1),0),$B143-1973)</f>
        <v>99.4</v>
      </c>
      <c r="AG143" cm="1">
        <f t="array" ref="AG143">INDEX(GMWSCEN!$A$2:$HJ$150,MATCH(1,(GMWSCEN!$HI$2:$HI$150=AG$3)*(GMWSCEN!$HJ$2:$HJ$150=AG$1),0),$B143-1973)</f>
        <v>0.5</v>
      </c>
      <c r="AH143" cm="1">
        <f t="array" ref="AH143">INDEX(GMWSCEN!$A$2:$HJ$150,MATCH(1,(GMWSCEN!$HI$2:$HI$150=AH$3)*(GMWSCEN!$HJ$2:$HJ$150=AH$1),0),$B143-1973)</f>
        <v>46238</v>
      </c>
      <c r="AI143" cm="1">
        <f t="array" ref="AI143">INDEX(GMWSCEN!$A$2:$HJ$150,MATCH(1,(GMWSCEN!$HI$2:$HI$150=AI$3)*(GMWSCEN!$HJ$2:$HJ$150=AI$1),0),$B143-1973)</f>
        <v>90.1</v>
      </c>
      <c r="AJ143" cm="1">
        <f t="array" ref="AJ143">INDEX(GMWSCEN!$A$2:$HJ$150,MATCH(1,(GMWSCEN!$HI$2:$HI$150=AJ$3)*(GMWSCEN!$HJ$2:$HJ$150=AJ$1),0),$B143-1973)</f>
        <v>29051</v>
      </c>
      <c r="AK143" cm="1">
        <f t="array" ref="AK143">INDEX(GMWSCEN!$A$2:$HJ$150,MATCH(1,(GMWSCEN!$HI$2:$HI$150=AK$3)*(GMWSCEN!$HJ$2:$HJ$150=AK$1),0),$B143-1973)</f>
        <v>6.8</v>
      </c>
      <c r="AL143" cm="1">
        <f t="array" ref="AL143">INDEX(GMWSCEN!$A$2:$HJ$150,MATCH(1,(GMWSCEN!$HI$2:$HI$150=AL$3)*(GMWSCEN!$HJ$2:$HJ$150=AL$1),0),$B143-1973)</f>
        <v>-2.762413</v>
      </c>
      <c r="AM143" cm="1">
        <f t="array" ref="AM143">INDEX(GMWSCEN!$A$2:$HJ$150,MATCH(1,(GMWSCEN!$HI$2:$HI$150=AM$3)*(GMWSCEN!$HJ$2:$HJ$150=AM$1),0),$B143-1973)</f>
        <v>500552</v>
      </c>
      <c r="AN143" cm="1">
        <f t="array" ref="AN143">INDEX(GMWSCEN!$A$2:$HJ$150,MATCH(1,(GMWSCEN!$HI$2:$HI$150=AN$3)*(GMWSCEN!$HJ$2:$HJ$150=AN$1),0),$B143-1973)</f>
        <v>16311</v>
      </c>
      <c r="AO143" cm="1">
        <f t="array" ref="AO143">INDEX(GMWSCEN!$A$2:$HJ$150,MATCH(1,(GMWSCEN!$HI$2:$HI$150=AO$3)*(GMWSCEN!$HJ$2:$HJ$150=AO$1),0),$B143-1973)</f>
        <v>-4016</v>
      </c>
      <c r="AP143" cm="1">
        <f t="array" ref="AP143">INDEX(GMWSCEN!$A$2:$HJ$150,MATCH(1,(GMWSCEN!$HI$2:$HI$150=AP$3)*(GMWSCEN!$HJ$2:$HJ$150=AP$1),0),$B143-1973)</f>
        <v>173757</v>
      </c>
      <c r="AQ143" cm="1">
        <f t="array" ref="AQ143">INDEX(GMWSCEN!$A$2:$HJ$150,MATCH(1,(GMWSCEN!$HI$2:$HI$150=AQ$3)*(GMWSCEN!$HJ$2:$HJ$150=AQ$1),0),$B143-1973)</f>
        <v>12295</v>
      </c>
      <c r="AR143" cm="1">
        <f t="array" ref="AR143">INDEX(GMWSCEN!$A$2:$HJ$150,MATCH(1,(GMWSCEN!$HI$2:$HI$150=AR$3)*(GMWSCEN!$HJ$2:$HJ$150=AR$1),0),$B143-1973)</f>
        <v>11681</v>
      </c>
      <c r="AS143" cm="1">
        <f t="array" ref="AS143">INDEX(GMWSCEN!$A$2:$HJ$150,MATCH(1,(GMWSCEN!$HI$2:$HI$150=AS$3)*(GMWSCEN!$HJ$2:$HJ$150=AS$1),0),$B143-1973)</f>
        <v>181422</v>
      </c>
      <c r="AT143" cm="1">
        <f t="array" ref="AT143">INDEX(GMWSCEN!$A$2:$HJ$150,MATCH(1,(GMWSCEN!$HI$2:$HI$150=AT$3)*(GMWSCEN!$HJ$2:$HJ$150=AT$1),0),$B143-1973)</f>
        <v>1461100</v>
      </c>
      <c r="AU143" cm="1">
        <f t="array" ref="AU143">INDEX(GMWSCEN!$A$2:$HJ$150,MATCH(1,(GMWSCEN!$HI$2:$HI$150=AU$3)*(GMWSCEN!$HJ$2:$HJ$150=AU$1),0),$B143-1973)</f>
        <v>457992</v>
      </c>
      <c r="AV143" cm="1">
        <f t="array" ref="AV143">INDEX(GMWSCEN!$A$2:$HJ$150,MATCH(1,(GMWSCEN!$HI$2:$HI$150=AV$3)*(GMWSCEN!$HJ$2:$HJ$150=AV$1),0),$B143-1973)</f>
        <v>514571.8</v>
      </c>
      <c r="AW143" cm="1">
        <f t="array" ref="AW143">INDEX(GMWSCEN!$A$2:$HJ$150,MATCH(1,(GMWSCEN!$HI$2:$HI$150=AW$3)*(GMWSCEN!$HJ$2:$HJ$150=AW$1),0),$B143-1973)</f>
        <v>91.497380000000007</v>
      </c>
      <c r="AX143" cm="1">
        <f t="array" ref="AX143">INDEX(GMWSCEN!$A$2:$HJ$150,MATCH(1,(GMWSCEN!$HI$2:$HI$150=AX$3)*(GMWSCEN!$HJ$2:$HJ$150=AX$1),0),$B143-1973)</f>
        <v>99.4</v>
      </c>
      <c r="AY143" cm="1">
        <f t="array" ref="AY143">INDEX(GMWSCEN!$A$2:$HJ$150,MATCH(1,(GMWSCEN!$HI$2:$HI$150=AY$3)*(GMWSCEN!$HJ$2:$HJ$150=AY$1),0),$B143-1973)</f>
        <v>0.5</v>
      </c>
      <c r="AZ143" cm="1">
        <f t="array" ref="AZ143">INDEX(GMWSCEN!$A$2:$HJ$150,MATCH(1,(GMWSCEN!$HI$2:$HI$150=AZ$3)*(GMWSCEN!$HJ$2:$HJ$150=AZ$1),0),$B143-1973)</f>
        <v>46238</v>
      </c>
      <c r="BA143" cm="1">
        <f t="array" ref="BA143">INDEX(GMWSCEN!$A$2:$HJ$150,MATCH(1,(GMWSCEN!$HI$2:$HI$150=BA$3)*(GMWSCEN!$HJ$2:$HJ$150=BA$1),0),$B143-1973)</f>
        <v>90.1</v>
      </c>
      <c r="BB143" cm="1">
        <f t="array" ref="BB143">INDEX(GMWSCEN!$A$2:$HJ$150,MATCH(1,(GMWSCEN!$HI$2:$HI$150=BB$3)*(GMWSCEN!$HJ$2:$HJ$150=BB$1),0),$B143-1973)</f>
        <v>29051</v>
      </c>
      <c r="BC143" cm="1">
        <f t="array" ref="BC143">INDEX(GMWSCEN!$A$2:$HJ$150,MATCH(1,(GMWSCEN!$HI$2:$HI$150=BC$3)*(GMWSCEN!$HJ$2:$HJ$150=BC$1),0),$B143-1973)</f>
        <v>6.8</v>
      </c>
      <c r="BD143" cm="1">
        <f t="array" ref="BD143">INDEX(GMWSCEN!$A$2:$HJ$150,MATCH(1,(GMWSCEN!$HI$2:$HI$150=BD$3)*(GMWSCEN!$HJ$2:$HJ$150=BD$1),0),$B143-1973)</f>
        <v>-2.762413</v>
      </c>
      <c r="BE143" cm="1">
        <f t="array" ref="BE143">INDEX(GMWSCEN!$A$2:$HJ$150,MATCH(1,(GMWSCEN!$HI$2:$HI$150=BE$3)*(GMWSCEN!$HJ$2:$HJ$150=BE$1),0),$B143-1973)</f>
        <v>500552</v>
      </c>
      <c r="BF143" cm="1">
        <f t="array" ref="BF143">INDEX(GMWSCEN!$A$2:$HJ$150,MATCH(1,(GMWSCEN!$HI$2:$HI$150=BF$3)*(GMWSCEN!$HJ$2:$HJ$150=BF$1),0),$B143-1973)</f>
        <v>16311</v>
      </c>
      <c r="BG143" cm="1">
        <f t="array" ref="BG143">INDEX(GMWSCEN!$A$2:$HJ$150,MATCH(1,(GMWSCEN!$HI$2:$HI$150=BG$3)*(GMWSCEN!$HJ$2:$HJ$150=BG$1),0),$B143-1973)</f>
        <v>-4016</v>
      </c>
      <c r="BH143" cm="1">
        <f t="array" ref="BH143">INDEX(GMWSCEN!$A$2:$HJ$150,MATCH(1,(GMWSCEN!$HI$2:$HI$150=BH$3)*(GMWSCEN!$HJ$2:$HJ$150=BH$1),0),$B143-1973)</f>
        <v>173757</v>
      </c>
      <c r="BI143" cm="1">
        <f t="array" ref="BI143">INDEX(GMWSCEN!$A$2:$HJ$150,MATCH(1,(GMWSCEN!$HI$2:$HI$150=BI$3)*(GMWSCEN!$HJ$2:$HJ$150=BI$1),0),$B143-1973)</f>
        <v>12295</v>
      </c>
      <c r="BJ143" cm="1">
        <f t="array" ref="BJ143">INDEX(GMWSCEN!$A$2:$HJ$150,MATCH(1,(GMWSCEN!$HI$2:$HI$150=BJ$3)*(GMWSCEN!$HJ$2:$HJ$150=BJ$1),0),$B143-1973)</f>
        <v>11681</v>
      </c>
      <c r="BK143" cm="1">
        <f t="array" ref="BK143">INDEX(GMWSCEN!$A$2:$HJ$150,MATCH(1,(GMWSCEN!$HI$2:$HI$150=BK$3)*(GMWSCEN!$HJ$2:$HJ$150=BK$1),0),$B143-1973)</f>
        <v>181422</v>
      </c>
      <c r="BL143" cm="1">
        <f t="array" ref="BL143">INDEX(GMWSCEN!$A$2:$HJ$150,MATCH(1,(GMWSCEN!$HI$2:$HI$150=BL$3)*(GMWSCEN!$HJ$2:$HJ$150=BL$1),0),$B143-1973)</f>
        <v>1461100</v>
      </c>
      <c r="BM143" cm="1">
        <f t="array" ref="BM143">INDEX(GMWSCEN!$A$2:$HJ$150,MATCH(1,(GMWSCEN!$HI$2:$HI$150=BM$3)*(GMWSCEN!$HJ$2:$HJ$150=BM$1),0),$B143-1973)</f>
        <v>457992</v>
      </c>
      <c r="BN143" cm="1">
        <f t="array" ref="BN143">INDEX(GMWSCEN!$A$2:$HJ$150,MATCH(1,(GMWSCEN!$HI$2:$HI$150=BN$3)*(GMWSCEN!$HJ$2:$HJ$150=BN$1),0),$B143-1973)</f>
        <v>514571.8</v>
      </c>
      <c r="BO143" cm="1">
        <f t="array" ref="BO143">INDEX(GMWSCEN!$A$2:$HJ$150,MATCH(1,(GMWSCEN!$HI$2:$HI$150=BO$3)*(GMWSCEN!$HJ$2:$HJ$150=BO$1),0),$B143-1973)</f>
        <v>91.497380000000007</v>
      </c>
      <c r="BP143" cm="1">
        <f t="array" ref="BP143">INDEX(GMWSCEN!$A$2:$HJ$150,MATCH(1,(GMWSCEN!$HI$2:$HI$150=BP$3)*(GMWSCEN!$HJ$2:$HJ$150=BP$1),0),$B143-1973)</f>
        <v>99.4</v>
      </c>
      <c r="BQ143" cm="1">
        <f t="array" ref="BQ143">INDEX(GMWSCEN!$A$2:$HJ$150,MATCH(1,(GMWSCEN!$HI$2:$HI$150=BQ$3)*(GMWSCEN!$HJ$2:$HJ$150=BQ$1),0),$B143-1973)</f>
        <v>0.5</v>
      </c>
      <c r="BR143" cm="1">
        <f t="array" ref="BR143">INDEX(GMWSCEN!$A$2:$HJ$150,MATCH(1,(GMWSCEN!$HI$2:$HI$150=BR$3)*(GMWSCEN!$HJ$2:$HJ$150=BR$1),0),$B143-1973)</f>
        <v>46238</v>
      </c>
      <c r="BS143" cm="1">
        <f t="array" ref="BS143">INDEX(GMWSCEN!$A$2:$HJ$150,MATCH(1,(GMWSCEN!$HI$2:$HI$150=BS$3)*(GMWSCEN!$HJ$2:$HJ$150=BS$1),0),$B143-1973)</f>
        <v>90.1</v>
      </c>
      <c r="BT143" cm="1">
        <f t="array" ref="BT143">INDEX(GMWSCEN!$A$2:$HJ$150,MATCH(1,(GMWSCEN!$HI$2:$HI$150=BT$3)*(GMWSCEN!$HJ$2:$HJ$150=BT$1),0),$B143-1973)</f>
        <v>29051</v>
      </c>
      <c r="BU143" cm="1">
        <f t="array" ref="BU143">INDEX(GMWSCEN!$A$2:$HJ$150,MATCH(1,(GMWSCEN!$HI$2:$HI$150=BU$3)*(GMWSCEN!$HJ$2:$HJ$150=BU$1),0),$B143-1973)</f>
        <v>6.8</v>
      </c>
      <c r="BV143" cm="1">
        <f t="array" ref="BV143">INDEX(GMWSCEN!$A$2:$HJ$150,MATCH(1,(GMWSCEN!$HI$2:$HI$150=BV$3)*(GMWSCEN!$HJ$2:$HJ$150=BV$1),0),$B143-1973)</f>
        <v>-2.762413</v>
      </c>
      <c r="BY143">
        <f t="shared" si="95"/>
        <v>2013</v>
      </c>
      <c r="BZ143" t="str">
        <f t="shared" ref="BZ143" si="96">BY143&amp;"01"</f>
        <v>201301</v>
      </c>
    </row>
    <row r="144" spans="1:78">
      <c r="B144">
        <f t="shared" si="93"/>
        <v>2117</v>
      </c>
      <c r="C144" cm="1">
        <f t="array" ref="C144">INDEX(GMWSCEN!$A$2:$HJ$150,MATCH(1,(GMWSCEN!$HI$2:$HI$150=C$3)*(GMWSCEN!$HJ$2:$HJ$150=C$1),0),$B144-1973)</f>
        <v>504939</v>
      </c>
      <c r="D144" cm="1">
        <f t="array" ref="D144">INDEX(GMWSCEN!$A$2:$HJ$150,MATCH(1,(GMWSCEN!$HI$2:$HI$150=D$3)*(GMWSCEN!$HJ$2:$HJ$150=D$1),0),$B144-1973)</f>
        <v>31093</v>
      </c>
      <c r="E144" cm="1">
        <f t="array" ref="E144">INDEX(GMWSCEN!$A$2:$HJ$150,MATCH(1,(GMWSCEN!$HI$2:$HI$150=E$3)*(GMWSCEN!$HJ$2:$HJ$150=E$1),0),$B144-1973)</f>
        <v>-25671</v>
      </c>
      <c r="F144" cm="1">
        <f t="array" ref="F144">INDEX(GMWSCEN!$A$2:$HJ$150,MATCH(1,(GMWSCEN!$HI$2:$HI$150=F$3)*(GMWSCEN!$HJ$2:$HJ$150=F$1),0),$B144-1973)</f>
        <v>175481</v>
      </c>
      <c r="G144" cm="1">
        <f t="array" ref="G144">INDEX(GMWSCEN!$A$2:$HJ$150,MATCH(1,(GMWSCEN!$HI$2:$HI$150=G$3)*(GMWSCEN!$HJ$2:$HJ$150=G$1),0),$B144-1973)</f>
        <v>5422</v>
      </c>
      <c r="H144" cm="1">
        <f t="array" ref="H144">INDEX(GMWSCEN!$A$2:$HJ$150,MATCH(1,(GMWSCEN!$HI$2:$HI$150=H$3)*(GMWSCEN!$HJ$2:$HJ$150=H$1),0),$B144-1973)</f>
        <v>11722</v>
      </c>
      <c r="I144" cm="1">
        <f t="array" ref="I144">INDEX(GMWSCEN!$A$2:$HJ$150,MATCH(1,(GMWSCEN!$HI$2:$HI$150=I$3)*(GMWSCEN!$HJ$2:$HJ$150=I$1),0),$B144-1973)</f>
        <v>161532</v>
      </c>
      <c r="J144" cm="1">
        <f t="array" ref="J144">INDEX(GMWSCEN!$A$2:$HJ$150,MATCH(1,(GMWSCEN!$HI$2:$HI$150=J$3)*(GMWSCEN!$HJ$2:$HJ$150=J$1),0),$B144-1973)</f>
        <v>1497900</v>
      </c>
      <c r="K144" cm="1">
        <f t="array" ref="K144">INDEX(GMWSCEN!$A$2:$HJ$150,MATCH(1,(GMWSCEN!$HI$2:$HI$150=K$3)*(GMWSCEN!$HJ$2:$HJ$150=K$1),0),$B144-1973)</f>
        <v>461616</v>
      </c>
      <c r="L144" cm="1">
        <f t="array" ref="L144">INDEX(GMWSCEN!$A$2:$HJ$150,MATCH(1,(GMWSCEN!$HI$2:$HI$150=L$3)*(GMWSCEN!$HJ$2:$HJ$150=L$1),0),$B144-1973)</f>
        <v>516954.8</v>
      </c>
      <c r="M144" cm="1">
        <f t="array" ref="M144">INDEX(GMWSCEN!$A$2:$HJ$150,MATCH(1,(GMWSCEN!$HI$2:$HI$150=M$3)*(GMWSCEN!$HJ$2:$HJ$150=M$1),0),$B144-1973)</f>
        <v>91.420150000000007</v>
      </c>
      <c r="N144" cm="1">
        <f t="array" ref="N144">INDEX(GMWSCEN!$A$2:$HJ$150,MATCH(1,(GMWSCEN!$HI$2:$HI$150=N$3)*(GMWSCEN!$HJ$2:$HJ$150=N$1),0),$B144-1973)</f>
        <v>100.1</v>
      </c>
      <c r="O144" cm="1">
        <f t="array" ref="O144">INDEX(GMWSCEN!$A$2:$HJ$150,MATCH(1,(GMWSCEN!$HI$2:$HI$150=O$3)*(GMWSCEN!$HJ$2:$HJ$150=O$1),0),$B144-1973)</f>
        <v>0.5</v>
      </c>
      <c r="P144" cm="1">
        <f t="array" ref="P144">INDEX(GMWSCEN!$A$2:$HJ$150,MATCH(1,(GMWSCEN!$HI$2:$HI$150=P$3)*(GMWSCEN!$HJ$2:$HJ$150=P$1),0),$B144-1973)</f>
        <v>46264</v>
      </c>
      <c r="Q144" cm="1">
        <f t="array" ref="Q144">INDEX(GMWSCEN!$A$2:$HJ$150,MATCH(1,(GMWSCEN!$HI$2:$HI$150=Q$3)*(GMWSCEN!$HJ$2:$HJ$150=Q$1),0),$B144-1973)</f>
        <v>90</v>
      </c>
      <c r="R144" cm="1">
        <f t="array" ref="R144">INDEX(GMWSCEN!$A$2:$HJ$150,MATCH(1,(GMWSCEN!$HI$2:$HI$150=R$3)*(GMWSCEN!$HJ$2:$HJ$150=R$1),0),$B144-1973)</f>
        <v>29379</v>
      </c>
      <c r="S144" cm="1">
        <f t="array" ref="S144">INDEX(GMWSCEN!$A$2:$HJ$150,MATCH(1,(GMWSCEN!$HI$2:$HI$150=S$3)*(GMWSCEN!$HJ$2:$HJ$150=S$1),0),$B144-1973)</f>
        <v>6.3</v>
      </c>
      <c r="T144" cm="1">
        <f t="array" ref="T144">INDEX(GMWSCEN!$A$2:$HJ$150,MATCH(1,(GMWSCEN!$HI$2:$HI$150=T$3)*(GMWSCEN!$HJ$2:$HJ$150=T$1),0),$B144-1973)</f>
        <v>-2.3518560000000002</v>
      </c>
      <c r="U144" cm="1">
        <f t="array" ref="U144">INDEX(GMWSCEN!$A$2:$HJ$150,MATCH(1,(GMWSCEN!$HI$2:$HI$150=U$3)*(GMWSCEN!$HJ$2:$HJ$150=U$1),0),$B144-1973)</f>
        <v>504939</v>
      </c>
      <c r="V144" cm="1">
        <f t="array" ref="V144">INDEX(GMWSCEN!$A$2:$HJ$150,MATCH(1,(GMWSCEN!$HI$2:$HI$150=V$3)*(GMWSCEN!$HJ$2:$HJ$150=V$1),0),$B144-1973)</f>
        <v>31093</v>
      </c>
      <c r="W144" cm="1">
        <f t="array" ref="W144">INDEX(GMWSCEN!$A$2:$HJ$150,MATCH(1,(GMWSCEN!$HI$2:$HI$150=W$3)*(GMWSCEN!$HJ$2:$HJ$150=W$1),0),$B144-1973)</f>
        <v>-25671</v>
      </c>
      <c r="X144" cm="1">
        <f t="array" ref="X144">INDEX(GMWSCEN!$A$2:$HJ$150,MATCH(1,(GMWSCEN!$HI$2:$HI$150=X$3)*(GMWSCEN!$HJ$2:$HJ$150=X$1),0),$B144-1973)</f>
        <v>175481</v>
      </c>
      <c r="Y144" cm="1">
        <f t="array" ref="Y144">INDEX(GMWSCEN!$A$2:$HJ$150,MATCH(1,(GMWSCEN!$HI$2:$HI$150=Y$3)*(GMWSCEN!$HJ$2:$HJ$150=Y$1),0),$B144-1973)</f>
        <v>5422</v>
      </c>
      <c r="Z144" cm="1">
        <f t="array" ref="Z144">INDEX(GMWSCEN!$A$2:$HJ$150,MATCH(1,(GMWSCEN!$HI$2:$HI$150=Z$3)*(GMWSCEN!$HJ$2:$HJ$150=Z$1),0),$B144-1973)</f>
        <v>11722</v>
      </c>
      <c r="AA144" cm="1">
        <f t="array" ref="AA144">INDEX(GMWSCEN!$A$2:$HJ$150,MATCH(1,(GMWSCEN!$HI$2:$HI$150=AA$3)*(GMWSCEN!$HJ$2:$HJ$150=AA$1),0),$B144-1973)</f>
        <v>161532</v>
      </c>
      <c r="AB144" cm="1">
        <f t="array" ref="AB144">INDEX(GMWSCEN!$A$2:$HJ$150,MATCH(1,(GMWSCEN!$HI$2:$HI$150=AB$3)*(GMWSCEN!$HJ$2:$HJ$150=AB$1),0),$B144-1973)</f>
        <v>1497900</v>
      </c>
      <c r="AC144" cm="1">
        <f t="array" ref="AC144">INDEX(GMWSCEN!$A$2:$HJ$150,MATCH(1,(GMWSCEN!$HI$2:$HI$150=AC$3)*(GMWSCEN!$HJ$2:$HJ$150=AC$1),0),$B144-1973)</f>
        <v>461616</v>
      </c>
      <c r="AD144" cm="1">
        <f t="array" ref="AD144">INDEX(GMWSCEN!$A$2:$HJ$150,MATCH(1,(GMWSCEN!$HI$2:$HI$150=AD$3)*(GMWSCEN!$HJ$2:$HJ$150=AD$1),0),$B144-1973)</f>
        <v>516954.8</v>
      </c>
      <c r="AE144" cm="1">
        <f t="array" ref="AE144">INDEX(GMWSCEN!$A$2:$HJ$150,MATCH(1,(GMWSCEN!$HI$2:$HI$150=AE$3)*(GMWSCEN!$HJ$2:$HJ$150=AE$1),0),$B144-1973)</f>
        <v>91.420150000000007</v>
      </c>
      <c r="AF144" cm="1">
        <f t="array" ref="AF144">INDEX(GMWSCEN!$A$2:$HJ$150,MATCH(1,(GMWSCEN!$HI$2:$HI$150=AF$3)*(GMWSCEN!$HJ$2:$HJ$150=AF$1),0),$B144-1973)</f>
        <v>100.1</v>
      </c>
      <c r="AG144" cm="1">
        <f t="array" ref="AG144">INDEX(GMWSCEN!$A$2:$HJ$150,MATCH(1,(GMWSCEN!$HI$2:$HI$150=AG$3)*(GMWSCEN!$HJ$2:$HJ$150=AG$1),0),$B144-1973)</f>
        <v>0.5</v>
      </c>
      <c r="AH144" cm="1">
        <f t="array" ref="AH144">INDEX(GMWSCEN!$A$2:$HJ$150,MATCH(1,(GMWSCEN!$HI$2:$HI$150=AH$3)*(GMWSCEN!$HJ$2:$HJ$150=AH$1),0),$B144-1973)</f>
        <v>46264</v>
      </c>
      <c r="AI144" cm="1">
        <f t="array" ref="AI144">INDEX(GMWSCEN!$A$2:$HJ$150,MATCH(1,(GMWSCEN!$HI$2:$HI$150=AI$3)*(GMWSCEN!$HJ$2:$HJ$150=AI$1),0),$B144-1973)</f>
        <v>90</v>
      </c>
      <c r="AJ144" cm="1">
        <f t="array" ref="AJ144">INDEX(GMWSCEN!$A$2:$HJ$150,MATCH(1,(GMWSCEN!$HI$2:$HI$150=AJ$3)*(GMWSCEN!$HJ$2:$HJ$150=AJ$1),0),$B144-1973)</f>
        <v>29379</v>
      </c>
      <c r="AK144" cm="1">
        <f t="array" ref="AK144">INDEX(GMWSCEN!$A$2:$HJ$150,MATCH(1,(GMWSCEN!$HI$2:$HI$150=AK$3)*(GMWSCEN!$HJ$2:$HJ$150=AK$1),0),$B144-1973)</f>
        <v>6.3</v>
      </c>
      <c r="AL144" cm="1">
        <f t="array" ref="AL144">INDEX(GMWSCEN!$A$2:$HJ$150,MATCH(1,(GMWSCEN!$HI$2:$HI$150=AL$3)*(GMWSCEN!$HJ$2:$HJ$150=AL$1),0),$B144-1973)</f>
        <v>-2.3518560000000002</v>
      </c>
      <c r="AM144" cm="1">
        <f t="array" ref="AM144">INDEX(GMWSCEN!$A$2:$HJ$150,MATCH(1,(GMWSCEN!$HI$2:$HI$150=AM$3)*(GMWSCEN!$HJ$2:$HJ$150=AM$1),0),$B144-1973)</f>
        <v>504939</v>
      </c>
      <c r="AN144" cm="1">
        <f t="array" ref="AN144">INDEX(GMWSCEN!$A$2:$HJ$150,MATCH(1,(GMWSCEN!$HI$2:$HI$150=AN$3)*(GMWSCEN!$HJ$2:$HJ$150=AN$1),0),$B144-1973)</f>
        <v>31093</v>
      </c>
      <c r="AO144" cm="1">
        <f t="array" ref="AO144">INDEX(GMWSCEN!$A$2:$HJ$150,MATCH(1,(GMWSCEN!$HI$2:$HI$150=AO$3)*(GMWSCEN!$HJ$2:$HJ$150=AO$1),0),$B144-1973)</f>
        <v>-25671</v>
      </c>
      <c r="AP144" cm="1">
        <f t="array" ref="AP144">INDEX(GMWSCEN!$A$2:$HJ$150,MATCH(1,(GMWSCEN!$HI$2:$HI$150=AP$3)*(GMWSCEN!$HJ$2:$HJ$150=AP$1),0),$B144-1973)</f>
        <v>175481</v>
      </c>
      <c r="AQ144" cm="1">
        <f t="array" ref="AQ144">INDEX(GMWSCEN!$A$2:$HJ$150,MATCH(1,(GMWSCEN!$HI$2:$HI$150=AQ$3)*(GMWSCEN!$HJ$2:$HJ$150=AQ$1),0),$B144-1973)</f>
        <v>5422</v>
      </c>
      <c r="AR144" cm="1">
        <f t="array" ref="AR144">INDEX(GMWSCEN!$A$2:$HJ$150,MATCH(1,(GMWSCEN!$HI$2:$HI$150=AR$3)*(GMWSCEN!$HJ$2:$HJ$150=AR$1),0),$B144-1973)</f>
        <v>11722</v>
      </c>
      <c r="AS144" cm="1">
        <f t="array" ref="AS144">INDEX(GMWSCEN!$A$2:$HJ$150,MATCH(1,(GMWSCEN!$HI$2:$HI$150=AS$3)*(GMWSCEN!$HJ$2:$HJ$150=AS$1),0),$B144-1973)</f>
        <v>161532</v>
      </c>
      <c r="AT144" cm="1">
        <f t="array" ref="AT144">INDEX(GMWSCEN!$A$2:$HJ$150,MATCH(1,(GMWSCEN!$HI$2:$HI$150=AT$3)*(GMWSCEN!$HJ$2:$HJ$150=AT$1),0),$B144-1973)</f>
        <v>1497900</v>
      </c>
      <c r="AU144" cm="1">
        <f t="array" ref="AU144">INDEX(GMWSCEN!$A$2:$HJ$150,MATCH(1,(GMWSCEN!$HI$2:$HI$150=AU$3)*(GMWSCEN!$HJ$2:$HJ$150=AU$1),0),$B144-1973)</f>
        <v>461616</v>
      </c>
      <c r="AV144" cm="1">
        <f t="array" ref="AV144">INDEX(GMWSCEN!$A$2:$HJ$150,MATCH(1,(GMWSCEN!$HI$2:$HI$150=AV$3)*(GMWSCEN!$HJ$2:$HJ$150=AV$1),0),$B144-1973)</f>
        <v>516954.8</v>
      </c>
      <c r="AW144" cm="1">
        <f t="array" ref="AW144">INDEX(GMWSCEN!$A$2:$HJ$150,MATCH(1,(GMWSCEN!$HI$2:$HI$150=AW$3)*(GMWSCEN!$HJ$2:$HJ$150=AW$1),0),$B144-1973)</f>
        <v>91.420150000000007</v>
      </c>
      <c r="AX144" cm="1">
        <f t="array" ref="AX144">INDEX(GMWSCEN!$A$2:$HJ$150,MATCH(1,(GMWSCEN!$HI$2:$HI$150=AX$3)*(GMWSCEN!$HJ$2:$HJ$150=AX$1),0),$B144-1973)</f>
        <v>100.1</v>
      </c>
      <c r="AY144" cm="1">
        <f t="array" ref="AY144">INDEX(GMWSCEN!$A$2:$HJ$150,MATCH(1,(GMWSCEN!$HI$2:$HI$150=AY$3)*(GMWSCEN!$HJ$2:$HJ$150=AY$1),0),$B144-1973)</f>
        <v>0.5</v>
      </c>
      <c r="AZ144" cm="1">
        <f t="array" ref="AZ144">INDEX(GMWSCEN!$A$2:$HJ$150,MATCH(1,(GMWSCEN!$HI$2:$HI$150=AZ$3)*(GMWSCEN!$HJ$2:$HJ$150=AZ$1),0),$B144-1973)</f>
        <v>46264</v>
      </c>
      <c r="BA144" cm="1">
        <f t="array" ref="BA144">INDEX(GMWSCEN!$A$2:$HJ$150,MATCH(1,(GMWSCEN!$HI$2:$HI$150=BA$3)*(GMWSCEN!$HJ$2:$HJ$150=BA$1),0),$B144-1973)</f>
        <v>90</v>
      </c>
      <c r="BB144" cm="1">
        <f t="array" ref="BB144">INDEX(GMWSCEN!$A$2:$HJ$150,MATCH(1,(GMWSCEN!$HI$2:$HI$150=BB$3)*(GMWSCEN!$HJ$2:$HJ$150=BB$1),0),$B144-1973)</f>
        <v>29379</v>
      </c>
      <c r="BC144" cm="1">
        <f t="array" ref="BC144">INDEX(GMWSCEN!$A$2:$HJ$150,MATCH(1,(GMWSCEN!$HI$2:$HI$150=BC$3)*(GMWSCEN!$HJ$2:$HJ$150=BC$1),0),$B144-1973)</f>
        <v>6.3</v>
      </c>
      <c r="BD144" cm="1">
        <f t="array" ref="BD144">INDEX(GMWSCEN!$A$2:$HJ$150,MATCH(1,(GMWSCEN!$HI$2:$HI$150=BD$3)*(GMWSCEN!$HJ$2:$HJ$150=BD$1),0),$B144-1973)</f>
        <v>-2.3518560000000002</v>
      </c>
      <c r="BE144" cm="1">
        <f t="array" ref="BE144">INDEX(GMWSCEN!$A$2:$HJ$150,MATCH(1,(GMWSCEN!$HI$2:$HI$150=BE$3)*(GMWSCEN!$HJ$2:$HJ$150=BE$1),0),$B144-1973)</f>
        <v>504939</v>
      </c>
      <c r="BF144" cm="1">
        <f t="array" ref="BF144">INDEX(GMWSCEN!$A$2:$HJ$150,MATCH(1,(GMWSCEN!$HI$2:$HI$150=BF$3)*(GMWSCEN!$HJ$2:$HJ$150=BF$1),0),$B144-1973)</f>
        <v>31093</v>
      </c>
      <c r="BG144" cm="1">
        <f t="array" ref="BG144">INDEX(GMWSCEN!$A$2:$HJ$150,MATCH(1,(GMWSCEN!$HI$2:$HI$150=BG$3)*(GMWSCEN!$HJ$2:$HJ$150=BG$1),0),$B144-1973)</f>
        <v>-25671</v>
      </c>
      <c r="BH144" cm="1">
        <f t="array" ref="BH144">INDEX(GMWSCEN!$A$2:$HJ$150,MATCH(1,(GMWSCEN!$HI$2:$HI$150=BH$3)*(GMWSCEN!$HJ$2:$HJ$150=BH$1),0),$B144-1973)</f>
        <v>175481</v>
      </c>
      <c r="BI144" cm="1">
        <f t="array" ref="BI144">INDEX(GMWSCEN!$A$2:$HJ$150,MATCH(1,(GMWSCEN!$HI$2:$HI$150=BI$3)*(GMWSCEN!$HJ$2:$HJ$150=BI$1),0),$B144-1973)</f>
        <v>5422</v>
      </c>
      <c r="BJ144" cm="1">
        <f t="array" ref="BJ144">INDEX(GMWSCEN!$A$2:$HJ$150,MATCH(1,(GMWSCEN!$HI$2:$HI$150=BJ$3)*(GMWSCEN!$HJ$2:$HJ$150=BJ$1),0),$B144-1973)</f>
        <v>11722</v>
      </c>
      <c r="BK144" cm="1">
        <f t="array" ref="BK144">INDEX(GMWSCEN!$A$2:$HJ$150,MATCH(1,(GMWSCEN!$HI$2:$HI$150=BK$3)*(GMWSCEN!$HJ$2:$HJ$150=BK$1),0),$B144-1973)</f>
        <v>161532</v>
      </c>
      <c r="BL144" cm="1">
        <f t="array" ref="BL144">INDEX(GMWSCEN!$A$2:$HJ$150,MATCH(1,(GMWSCEN!$HI$2:$HI$150=BL$3)*(GMWSCEN!$HJ$2:$HJ$150=BL$1),0),$B144-1973)</f>
        <v>1497900</v>
      </c>
      <c r="BM144" cm="1">
        <f t="array" ref="BM144">INDEX(GMWSCEN!$A$2:$HJ$150,MATCH(1,(GMWSCEN!$HI$2:$HI$150=BM$3)*(GMWSCEN!$HJ$2:$HJ$150=BM$1),0),$B144-1973)</f>
        <v>461616</v>
      </c>
      <c r="BN144" cm="1">
        <f t="array" ref="BN144">INDEX(GMWSCEN!$A$2:$HJ$150,MATCH(1,(GMWSCEN!$HI$2:$HI$150=BN$3)*(GMWSCEN!$HJ$2:$HJ$150=BN$1),0),$B144-1973)</f>
        <v>516954.8</v>
      </c>
      <c r="BO144" cm="1">
        <f t="array" ref="BO144">INDEX(GMWSCEN!$A$2:$HJ$150,MATCH(1,(GMWSCEN!$HI$2:$HI$150=BO$3)*(GMWSCEN!$HJ$2:$HJ$150=BO$1),0),$B144-1973)</f>
        <v>91.420150000000007</v>
      </c>
      <c r="BP144" cm="1">
        <f t="array" ref="BP144">INDEX(GMWSCEN!$A$2:$HJ$150,MATCH(1,(GMWSCEN!$HI$2:$HI$150=BP$3)*(GMWSCEN!$HJ$2:$HJ$150=BP$1),0),$B144-1973)</f>
        <v>100.1</v>
      </c>
      <c r="BQ144" cm="1">
        <f t="array" ref="BQ144">INDEX(GMWSCEN!$A$2:$HJ$150,MATCH(1,(GMWSCEN!$HI$2:$HI$150=BQ$3)*(GMWSCEN!$HJ$2:$HJ$150=BQ$1),0),$B144-1973)</f>
        <v>0.5</v>
      </c>
      <c r="BR144" cm="1">
        <f t="array" ref="BR144">INDEX(GMWSCEN!$A$2:$HJ$150,MATCH(1,(GMWSCEN!$HI$2:$HI$150=BR$3)*(GMWSCEN!$HJ$2:$HJ$150=BR$1),0),$B144-1973)</f>
        <v>46264</v>
      </c>
      <c r="BS144" cm="1">
        <f t="array" ref="BS144">INDEX(GMWSCEN!$A$2:$HJ$150,MATCH(1,(GMWSCEN!$HI$2:$HI$150=BS$3)*(GMWSCEN!$HJ$2:$HJ$150=BS$1),0),$B144-1973)</f>
        <v>90</v>
      </c>
      <c r="BT144" cm="1">
        <f t="array" ref="BT144">INDEX(GMWSCEN!$A$2:$HJ$150,MATCH(1,(GMWSCEN!$HI$2:$HI$150=BT$3)*(GMWSCEN!$HJ$2:$HJ$150=BT$1),0),$B144-1973)</f>
        <v>29379</v>
      </c>
      <c r="BU144" cm="1">
        <f t="array" ref="BU144">INDEX(GMWSCEN!$A$2:$HJ$150,MATCH(1,(GMWSCEN!$HI$2:$HI$150=BU$3)*(GMWSCEN!$HJ$2:$HJ$150=BU$1),0),$B144-1973)</f>
        <v>6.3</v>
      </c>
      <c r="BV144" cm="1">
        <f t="array" ref="BV144">INDEX(GMWSCEN!$A$2:$HJ$150,MATCH(1,(GMWSCEN!$HI$2:$HI$150=BV$3)*(GMWSCEN!$HJ$2:$HJ$150=BV$1),0),$B144-1973)</f>
        <v>-2.3518560000000002</v>
      </c>
      <c r="BY144">
        <f t="shared" si="95"/>
        <v>2014</v>
      </c>
    </row>
    <row r="145" spans="1:78">
      <c r="B145">
        <f t="shared" si="93"/>
        <v>2118</v>
      </c>
      <c r="C145" cm="1">
        <f t="array" ref="C145">INDEX(GMWSCEN!$A$2:$HJ$150,MATCH(1,(GMWSCEN!$HI$2:$HI$150=C$3)*(GMWSCEN!$HJ$2:$HJ$150=C$1),0),$B145-1973)</f>
        <v>508741</v>
      </c>
      <c r="D145" cm="1">
        <f t="array" ref="D145">INDEX(GMWSCEN!$A$2:$HJ$150,MATCH(1,(GMWSCEN!$HI$2:$HI$150=D$3)*(GMWSCEN!$HJ$2:$HJ$150=D$1),0),$B145-1973)</f>
        <v>25393</v>
      </c>
      <c r="E145" cm="1">
        <f t="array" ref="E145">INDEX(GMWSCEN!$A$2:$HJ$150,MATCH(1,(GMWSCEN!$HI$2:$HI$150=E$3)*(GMWSCEN!$HJ$2:$HJ$150=E$1),0),$B145-1973)</f>
        <v>-18162</v>
      </c>
      <c r="F145" cm="1">
        <f t="array" ref="F145">INDEX(GMWSCEN!$A$2:$HJ$150,MATCH(1,(GMWSCEN!$HI$2:$HI$150=F$3)*(GMWSCEN!$HJ$2:$HJ$150=F$1),0),$B145-1973)</f>
        <v>177027</v>
      </c>
      <c r="G145" cm="1">
        <f t="array" ref="G145">INDEX(GMWSCEN!$A$2:$HJ$150,MATCH(1,(GMWSCEN!$HI$2:$HI$150=G$3)*(GMWSCEN!$HJ$2:$HJ$150=G$1),0),$B145-1973)</f>
        <v>7231</v>
      </c>
      <c r="H145" cm="1">
        <f t="array" ref="H145">INDEX(GMWSCEN!$A$2:$HJ$150,MATCH(1,(GMWSCEN!$HI$2:$HI$150=H$3)*(GMWSCEN!$HJ$2:$HJ$150=H$1),0),$B145-1973)</f>
        <v>11693</v>
      </c>
      <c r="I145" cm="1">
        <f t="array" ref="I145">INDEX(GMWSCEN!$A$2:$HJ$150,MATCH(1,(GMWSCEN!$HI$2:$HI$150=I$3)*(GMWSCEN!$HJ$2:$HJ$150=I$1),0),$B145-1973)</f>
        <v>170558</v>
      </c>
      <c r="J145" cm="1">
        <f t="array" ref="J145">INDEX(GMWSCEN!$A$2:$HJ$150,MATCH(1,(GMWSCEN!$HI$2:$HI$150=J$3)*(GMWSCEN!$HJ$2:$HJ$150=J$1),0),$B145-1973)</f>
        <v>1513900</v>
      </c>
      <c r="K145" cm="1">
        <f t="array" ref="K145">INDEX(GMWSCEN!$A$2:$HJ$150,MATCH(1,(GMWSCEN!$HI$2:$HI$150=K$3)*(GMWSCEN!$HJ$2:$HJ$150=K$1),0),$B145-1973)</f>
        <v>470454</v>
      </c>
      <c r="L145" cm="1">
        <f t="array" ref="L145">INDEX(GMWSCEN!$A$2:$HJ$150,MATCH(1,(GMWSCEN!$HI$2:$HI$150=L$3)*(GMWSCEN!$HJ$2:$HJ$150=L$1),0),$B145-1973)</f>
        <v>518502.2</v>
      </c>
      <c r="M145" cm="1">
        <f t="array" ref="M145">INDEX(GMWSCEN!$A$2:$HJ$150,MATCH(1,(GMWSCEN!$HI$2:$HI$150=M$3)*(GMWSCEN!$HJ$2:$HJ$150=M$1),0),$B145-1973)</f>
        <v>92.474170000000001</v>
      </c>
      <c r="N145" cm="1">
        <f t="array" ref="N145">INDEX(GMWSCEN!$A$2:$HJ$150,MATCH(1,(GMWSCEN!$HI$2:$HI$150=N$3)*(GMWSCEN!$HJ$2:$HJ$150=N$1),0),$B145-1973)</f>
        <v>100.13330000000001</v>
      </c>
      <c r="O145" cm="1">
        <f t="array" ref="O145">INDEX(GMWSCEN!$A$2:$HJ$150,MATCH(1,(GMWSCEN!$HI$2:$HI$150=O$3)*(GMWSCEN!$HJ$2:$HJ$150=O$1),0),$B145-1973)</f>
        <v>0.5</v>
      </c>
      <c r="P145" cm="1">
        <f t="array" ref="P145">INDEX(GMWSCEN!$A$2:$HJ$150,MATCH(1,(GMWSCEN!$HI$2:$HI$150=P$3)*(GMWSCEN!$HJ$2:$HJ$150=P$1),0),$B145-1973)</f>
        <v>46588</v>
      </c>
      <c r="Q145" cm="1">
        <f t="array" ref="Q145">INDEX(GMWSCEN!$A$2:$HJ$150,MATCH(1,(GMWSCEN!$HI$2:$HI$150=Q$3)*(GMWSCEN!$HJ$2:$HJ$150=Q$1),0),$B145-1973)</f>
        <v>90.8</v>
      </c>
      <c r="R145" cm="1">
        <f t="array" ref="R145">INDEX(GMWSCEN!$A$2:$HJ$150,MATCH(1,(GMWSCEN!$HI$2:$HI$150=R$3)*(GMWSCEN!$HJ$2:$HJ$150=R$1),0),$B145-1973)</f>
        <v>29562</v>
      </c>
      <c r="S145" cm="1">
        <f t="array" ref="S145">INDEX(GMWSCEN!$A$2:$HJ$150,MATCH(1,(GMWSCEN!$HI$2:$HI$150=S$3)*(GMWSCEN!$HJ$2:$HJ$150=S$1),0),$B145-1973)</f>
        <v>6</v>
      </c>
      <c r="T145" cm="1">
        <f t="array" ref="T145">INDEX(GMWSCEN!$A$2:$HJ$150,MATCH(1,(GMWSCEN!$HI$2:$HI$150=T$3)*(GMWSCEN!$HJ$2:$HJ$150=T$1),0),$B145-1973)</f>
        <v>-1.9005780000000001</v>
      </c>
      <c r="U145" cm="1">
        <f t="array" ref="U145">INDEX(GMWSCEN!$A$2:$HJ$150,MATCH(1,(GMWSCEN!$HI$2:$HI$150=U$3)*(GMWSCEN!$HJ$2:$HJ$150=U$1),0),$B145-1973)</f>
        <v>508741</v>
      </c>
      <c r="V145" cm="1">
        <f t="array" ref="V145">INDEX(GMWSCEN!$A$2:$HJ$150,MATCH(1,(GMWSCEN!$HI$2:$HI$150=V$3)*(GMWSCEN!$HJ$2:$HJ$150=V$1),0),$B145-1973)</f>
        <v>25393</v>
      </c>
      <c r="W145" cm="1">
        <f t="array" ref="W145">INDEX(GMWSCEN!$A$2:$HJ$150,MATCH(1,(GMWSCEN!$HI$2:$HI$150=W$3)*(GMWSCEN!$HJ$2:$HJ$150=W$1),0),$B145-1973)</f>
        <v>-18162</v>
      </c>
      <c r="X145" cm="1">
        <f t="array" ref="X145">INDEX(GMWSCEN!$A$2:$HJ$150,MATCH(1,(GMWSCEN!$HI$2:$HI$150=X$3)*(GMWSCEN!$HJ$2:$HJ$150=X$1),0),$B145-1973)</f>
        <v>177027</v>
      </c>
      <c r="Y145" cm="1">
        <f t="array" ref="Y145">INDEX(GMWSCEN!$A$2:$HJ$150,MATCH(1,(GMWSCEN!$HI$2:$HI$150=Y$3)*(GMWSCEN!$HJ$2:$HJ$150=Y$1),0),$B145-1973)</f>
        <v>7231</v>
      </c>
      <c r="Z145" cm="1">
        <f t="array" ref="Z145">INDEX(GMWSCEN!$A$2:$HJ$150,MATCH(1,(GMWSCEN!$HI$2:$HI$150=Z$3)*(GMWSCEN!$HJ$2:$HJ$150=Z$1),0),$B145-1973)</f>
        <v>11693</v>
      </c>
      <c r="AA145" cm="1">
        <f t="array" ref="AA145">INDEX(GMWSCEN!$A$2:$HJ$150,MATCH(1,(GMWSCEN!$HI$2:$HI$150=AA$3)*(GMWSCEN!$HJ$2:$HJ$150=AA$1),0),$B145-1973)</f>
        <v>170558</v>
      </c>
      <c r="AB145" cm="1">
        <f t="array" ref="AB145">INDEX(GMWSCEN!$A$2:$HJ$150,MATCH(1,(GMWSCEN!$HI$2:$HI$150=AB$3)*(GMWSCEN!$HJ$2:$HJ$150=AB$1),0),$B145-1973)</f>
        <v>1513900</v>
      </c>
      <c r="AC145" cm="1">
        <f t="array" ref="AC145">INDEX(GMWSCEN!$A$2:$HJ$150,MATCH(1,(GMWSCEN!$HI$2:$HI$150=AC$3)*(GMWSCEN!$HJ$2:$HJ$150=AC$1),0),$B145-1973)</f>
        <v>470454</v>
      </c>
      <c r="AD145" cm="1">
        <f t="array" ref="AD145">INDEX(GMWSCEN!$A$2:$HJ$150,MATCH(1,(GMWSCEN!$HI$2:$HI$150=AD$3)*(GMWSCEN!$HJ$2:$HJ$150=AD$1),0),$B145-1973)</f>
        <v>518502.2</v>
      </c>
      <c r="AE145" cm="1">
        <f t="array" ref="AE145">INDEX(GMWSCEN!$A$2:$HJ$150,MATCH(1,(GMWSCEN!$HI$2:$HI$150=AE$3)*(GMWSCEN!$HJ$2:$HJ$150=AE$1),0),$B145-1973)</f>
        <v>92.474170000000001</v>
      </c>
      <c r="AF145" cm="1">
        <f t="array" ref="AF145">INDEX(GMWSCEN!$A$2:$HJ$150,MATCH(1,(GMWSCEN!$HI$2:$HI$150=AF$3)*(GMWSCEN!$HJ$2:$HJ$150=AF$1),0),$B145-1973)</f>
        <v>100.13330000000001</v>
      </c>
      <c r="AG145" cm="1">
        <f t="array" ref="AG145">INDEX(GMWSCEN!$A$2:$HJ$150,MATCH(1,(GMWSCEN!$HI$2:$HI$150=AG$3)*(GMWSCEN!$HJ$2:$HJ$150=AG$1),0),$B145-1973)</f>
        <v>0.5</v>
      </c>
      <c r="AH145" cm="1">
        <f t="array" ref="AH145">INDEX(GMWSCEN!$A$2:$HJ$150,MATCH(1,(GMWSCEN!$HI$2:$HI$150=AH$3)*(GMWSCEN!$HJ$2:$HJ$150=AH$1),0),$B145-1973)</f>
        <v>46588</v>
      </c>
      <c r="AI145" cm="1">
        <f t="array" ref="AI145">INDEX(GMWSCEN!$A$2:$HJ$150,MATCH(1,(GMWSCEN!$HI$2:$HI$150=AI$3)*(GMWSCEN!$HJ$2:$HJ$150=AI$1),0),$B145-1973)</f>
        <v>90.8</v>
      </c>
      <c r="AJ145" cm="1">
        <f t="array" ref="AJ145">INDEX(GMWSCEN!$A$2:$HJ$150,MATCH(1,(GMWSCEN!$HI$2:$HI$150=AJ$3)*(GMWSCEN!$HJ$2:$HJ$150=AJ$1),0),$B145-1973)</f>
        <v>29562</v>
      </c>
      <c r="AK145" cm="1">
        <f t="array" ref="AK145">INDEX(GMWSCEN!$A$2:$HJ$150,MATCH(1,(GMWSCEN!$HI$2:$HI$150=AK$3)*(GMWSCEN!$HJ$2:$HJ$150=AK$1),0),$B145-1973)</f>
        <v>6</v>
      </c>
      <c r="AL145" cm="1">
        <f t="array" ref="AL145">INDEX(GMWSCEN!$A$2:$HJ$150,MATCH(1,(GMWSCEN!$HI$2:$HI$150=AL$3)*(GMWSCEN!$HJ$2:$HJ$150=AL$1),0),$B145-1973)</f>
        <v>-1.9005780000000001</v>
      </c>
      <c r="AM145" cm="1">
        <f t="array" ref="AM145">INDEX(GMWSCEN!$A$2:$HJ$150,MATCH(1,(GMWSCEN!$HI$2:$HI$150=AM$3)*(GMWSCEN!$HJ$2:$HJ$150=AM$1),0),$B145-1973)</f>
        <v>508741</v>
      </c>
      <c r="AN145" cm="1">
        <f t="array" ref="AN145">INDEX(GMWSCEN!$A$2:$HJ$150,MATCH(1,(GMWSCEN!$HI$2:$HI$150=AN$3)*(GMWSCEN!$HJ$2:$HJ$150=AN$1),0),$B145-1973)</f>
        <v>25393</v>
      </c>
      <c r="AO145" cm="1">
        <f t="array" ref="AO145">INDEX(GMWSCEN!$A$2:$HJ$150,MATCH(1,(GMWSCEN!$HI$2:$HI$150=AO$3)*(GMWSCEN!$HJ$2:$HJ$150=AO$1),0),$B145-1973)</f>
        <v>-18162</v>
      </c>
      <c r="AP145" cm="1">
        <f t="array" ref="AP145">INDEX(GMWSCEN!$A$2:$HJ$150,MATCH(1,(GMWSCEN!$HI$2:$HI$150=AP$3)*(GMWSCEN!$HJ$2:$HJ$150=AP$1),0),$B145-1973)</f>
        <v>177027</v>
      </c>
      <c r="AQ145" cm="1">
        <f t="array" ref="AQ145">INDEX(GMWSCEN!$A$2:$HJ$150,MATCH(1,(GMWSCEN!$HI$2:$HI$150=AQ$3)*(GMWSCEN!$HJ$2:$HJ$150=AQ$1),0),$B145-1973)</f>
        <v>7231</v>
      </c>
      <c r="AR145" cm="1">
        <f t="array" ref="AR145">INDEX(GMWSCEN!$A$2:$HJ$150,MATCH(1,(GMWSCEN!$HI$2:$HI$150=AR$3)*(GMWSCEN!$HJ$2:$HJ$150=AR$1),0),$B145-1973)</f>
        <v>11693</v>
      </c>
      <c r="AS145" cm="1">
        <f t="array" ref="AS145">INDEX(GMWSCEN!$A$2:$HJ$150,MATCH(1,(GMWSCEN!$HI$2:$HI$150=AS$3)*(GMWSCEN!$HJ$2:$HJ$150=AS$1),0),$B145-1973)</f>
        <v>170558</v>
      </c>
      <c r="AT145" cm="1">
        <f t="array" ref="AT145">INDEX(GMWSCEN!$A$2:$HJ$150,MATCH(1,(GMWSCEN!$HI$2:$HI$150=AT$3)*(GMWSCEN!$HJ$2:$HJ$150=AT$1),0),$B145-1973)</f>
        <v>1513900</v>
      </c>
      <c r="AU145" cm="1">
        <f t="array" ref="AU145">INDEX(GMWSCEN!$A$2:$HJ$150,MATCH(1,(GMWSCEN!$HI$2:$HI$150=AU$3)*(GMWSCEN!$HJ$2:$HJ$150=AU$1),0),$B145-1973)</f>
        <v>470454</v>
      </c>
      <c r="AV145" cm="1">
        <f t="array" ref="AV145">INDEX(GMWSCEN!$A$2:$HJ$150,MATCH(1,(GMWSCEN!$HI$2:$HI$150=AV$3)*(GMWSCEN!$HJ$2:$HJ$150=AV$1),0),$B145-1973)</f>
        <v>518502.2</v>
      </c>
      <c r="AW145" cm="1">
        <f t="array" ref="AW145">INDEX(GMWSCEN!$A$2:$HJ$150,MATCH(1,(GMWSCEN!$HI$2:$HI$150=AW$3)*(GMWSCEN!$HJ$2:$HJ$150=AW$1),0),$B145-1973)</f>
        <v>92.474170000000001</v>
      </c>
      <c r="AX145" cm="1">
        <f t="array" ref="AX145">INDEX(GMWSCEN!$A$2:$HJ$150,MATCH(1,(GMWSCEN!$HI$2:$HI$150=AX$3)*(GMWSCEN!$HJ$2:$HJ$150=AX$1),0),$B145-1973)</f>
        <v>100.13330000000001</v>
      </c>
      <c r="AY145" cm="1">
        <f t="array" ref="AY145">INDEX(GMWSCEN!$A$2:$HJ$150,MATCH(1,(GMWSCEN!$HI$2:$HI$150=AY$3)*(GMWSCEN!$HJ$2:$HJ$150=AY$1),0),$B145-1973)</f>
        <v>0.5</v>
      </c>
      <c r="AZ145" cm="1">
        <f t="array" ref="AZ145">INDEX(GMWSCEN!$A$2:$HJ$150,MATCH(1,(GMWSCEN!$HI$2:$HI$150=AZ$3)*(GMWSCEN!$HJ$2:$HJ$150=AZ$1),0),$B145-1973)</f>
        <v>46588</v>
      </c>
      <c r="BA145" cm="1">
        <f t="array" ref="BA145">INDEX(GMWSCEN!$A$2:$HJ$150,MATCH(1,(GMWSCEN!$HI$2:$HI$150=BA$3)*(GMWSCEN!$HJ$2:$HJ$150=BA$1),0),$B145-1973)</f>
        <v>90.8</v>
      </c>
      <c r="BB145" cm="1">
        <f t="array" ref="BB145">INDEX(GMWSCEN!$A$2:$HJ$150,MATCH(1,(GMWSCEN!$HI$2:$HI$150=BB$3)*(GMWSCEN!$HJ$2:$HJ$150=BB$1),0),$B145-1973)</f>
        <v>29562</v>
      </c>
      <c r="BC145" cm="1">
        <f t="array" ref="BC145">INDEX(GMWSCEN!$A$2:$HJ$150,MATCH(1,(GMWSCEN!$HI$2:$HI$150=BC$3)*(GMWSCEN!$HJ$2:$HJ$150=BC$1),0),$B145-1973)</f>
        <v>6</v>
      </c>
      <c r="BD145" cm="1">
        <f t="array" ref="BD145">INDEX(GMWSCEN!$A$2:$HJ$150,MATCH(1,(GMWSCEN!$HI$2:$HI$150=BD$3)*(GMWSCEN!$HJ$2:$HJ$150=BD$1),0),$B145-1973)</f>
        <v>-1.9005780000000001</v>
      </c>
      <c r="BE145" cm="1">
        <f t="array" ref="BE145">INDEX(GMWSCEN!$A$2:$HJ$150,MATCH(1,(GMWSCEN!$HI$2:$HI$150=BE$3)*(GMWSCEN!$HJ$2:$HJ$150=BE$1),0),$B145-1973)</f>
        <v>508741</v>
      </c>
      <c r="BF145" cm="1">
        <f t="array" ref="BF145">INDEX(GMWSCEN!$A$2:$HJ$150,MATCH(1,(GMWSCEN!$HI$2:$HI$150=BF$3)*(GMWSCEN!$HJ$2:$HJ$150=BF$1),0),$B145-1973)</f>
        <v>25393</v>
      </c>
      <c r="BG145" cm="1">
        <f t="array" ref="BG145">INDEX(GMWSCEN!$A$2:$HJ$150,MATCH(1,(GMWSCEN!$HI$2:$HI$150=BG$3)*(GMWSCEN!$HJ$2:$HJ$150=BG$1),0),$B145-1973)</f>
        <v>-18162</v>
      </c>
      <c r="BH145" cm="1">
        <f t="array" ref="BH145">INDEX(GMWSCEN!$A$2:$HJ$150,MATCH(1,(GMWSCEN!$HI$2:$HI$150=BH$3)*(GMWSCEN!$HJ$2:$HJ$150=BH$1),0),$B145-1973)</f>
        <v>177027</v>
      </c>
      <c r="BI145" cm="1">
        <f t="array" ref="BI145">INDEX(GMWSCEN!$A$2:$HJ$150,MATCH(1,(GMWSCEN!$HI$2:$HI$150=BI$3)*(GMWSCEN!$HJ$2:$HJ$150=BI$1),0),$B145-1973)</f>
        <v>7231</v>
      </c>
      <c r="BJ145" cm="1">
        <f t="array" ref="BJ145">INDEX(GMWSCEN!$A$2:$HJ$150,MATCH(1,(GMWSCEN!$HI$2:$HI$150=BJ$3)*(GMWSCEN!$HJ$2:$HJ$150=BJ$1),0),$B145-1973)</f>
        <v>11693</v>
      </c>
      <c r="BK145" cm="1">
        <f t="array" ref="BK145">INDEX(GMWSCEN!$A$2:$HJ$150,MATCH(1,(GMWSCEN!$HI$2:$HI$150=BK$3)*(GMWSCEN!$HJ$2:$HJ$150=BK$1),0),$B145-1973)</f>
        <v>170558</v>
      </c>
      <c r="BL145" cm="1">
        <f t="array" ref="BL145">INDEX(GMWSCEN!$A$2:$HJ$150,MATCH(1,(GMWSCEN!$HI$2:$HI$150=BL$3)*(GMWSCEN!$HJ$2:$HJ$150=BL$1),0),$B145-1973)</f>
        <v>1513900</v>
      </c>
      <c r="BM145" cm="1">
        <f t="array" ref="BM145">INDEX(GMWSCEN!$A$2:$HJ$150,MATCH(1,(GMWSCEN!$HI$2:$HI$150=BM$3)*(GMWSCEN!$HJ$2:$HJ$150=BM$1),0),$B145-1973)</f>
        <v>470454</v>
      </c>
      <c r="BN145" cm="1">
        <f t="array" ref="BN145">INDEX(GMWSCEN!$A$2:$HJ$150,MATCH(1,(GMWSCEN!$HI$2:$HI$150=BN$3)*(GMWSCEN!$HJ$2:$HJ$150=BN$1),0),$B145-1973)</f>
        <v>518502.2</v>
      </c>
      <c r="BO145" cm="1">
        <f t="array" ref="BO145">INDEX(GMWSCEN!$A$2:$HJ$150,MATCH(1,(GMWSCEN!$HI$2:$HI$150=BO$3)*(GMWSCEN!$HJ$2:$HJ$150=BO$1),0),$B145-1973)</f>
        <v>92.474170000000001</v>
      </c>
      <c r="BP145" cm="1">
        <f t="array" ref="BP145">INDEX(GMWSCEN!$A$2:$HJ$150,MATCH(1,(GMWSCEN!$HI$2:$HI$150=BP$3)*(GMWSCEN!$HJ$2:$HJ$150=BP$1),0),$B145-1973)</f>
        <v>100.13330000000001</v>
      </c>
      <c r="BQ145" cm="1">
        <f t="array" ref="BQ145">INDEX(GMWSCEN!$A$2:$HJ$150,MATCH(1,(GMWSCEN!$HI$2:$HI$150=BQ$3)*(GMWSCEN!$HJ$2:$HJ$150=BQ$1),0),$B145-1973)</f>
        <v>0.5</v>
      </c>
      <c r="BR145" cm="1">
        <f t="array" ref="BR145">INDEX(GMWSCEN!$A$2:$HJ$150,MATCH(1,(GMWSCEN!$HI$2:$HI$150=BR$3)*(GMWSCEN!$HJ$2:$HJ$150=BR$1),0),$B145-1973)</f>
        <v>46588</v>
      </c>
      <c r="BS145" cm="1">
        <f t="array" ref="BS145">INDEX(GMWSCEN!$A$2:$HJ$150,MATCH(1,(GMWSCEN!$HI$2:$HI$150=BS$3)*(GMWSCEN!$HJ$2:$HJ$150=BS$1),0),$B145-1973)</f>
        <v>90.8</v>
      </c>
      <c r="BT145" cm="1">
        <f t="array" ref="BT145">INDEX(GMWSCEN!$A$2:$HJ$150,MATCH(1,(GMWSCEN!$HI$2:$HI$150=BT$3)*(GMWSCEN!$HJ$2:$HJ$150=BT$1),0),$B145-1973)</f>
        <v>29562</v>
      </c>
      <c r="BU145" cm="1">
        <f t="array" ref="BU145">INDEX(GMWSCEN!$A$2:$HJ$150,MATCH(1,(GMWSCEN!$HI$2:$HI$150=BU$3)*(GMWSCEN!$HJ$2:$HJ$150=BU$1),0),$B145-1973)</f>
        <v>6</v>
      </c>
      <c r="BV145" cm="1">
        <f t="array" ref="BV145">INDEX(GMWSCEN!$A$2:$HJ$150,MATCH(1,(GMWSCEN!$HI$2:$HI$150=BV$3)*(GMWSCEN!$HJ$2:$HJ$150=BV$1),0),$B145-1973)</f>
        <v>-1.9005780000000001</v>
      </c>
      <c r="BY145">
        <f t="shared" si="95"/>
        <v>2014</v>
      </c>
    </row>
    <row r="146" spans="1:78">
      <c r="B146">
        <f t="shared" si="93"/>
        <v>2119</v>
      </c>
      <c r="C146" cm="1">
        <f t="array" ref="C146">INDEX(GMWSCEN!$A$2:$HJ$150,MATCH(1,(GMWSCEN!$HI$2:$HI$150=C$3)*(GMWSCEN!$HJ$2:$HJ$150=C$1),0),$B146-1973)</f>
        <v>512334</v>
      </c>
      <c r="D146" cm="1">
        <f t="array" ref="D146">INDEX(GMWSCEN!$A$2:$HJ$150,MATCH(1,(GMWSCEN!$HI$2:$HI$150=D$3)*(GMWSCEN!$HJ$2:$HJ$150=D$1),0),$B146-1973)</f>
        <v>32845</v>
      </c>
      <c r="E146" cm="1">
        <f t="array" ref="E146">INDEX(GMWSCEN!$A$2:$HJ$150,MATCH(1,(GMWSCEN!$HI$2:$HI$150=E$3)*(GMWSCEN!$HJ$2:$HJ$150=E$1),0),$B146-1973)</f>
        <v>-24091</v>
      </c>
      <c r="F146" cm="1">
        <f t="array" ref="F146">INDEX(GMWSCEN!$A$2:$HJ$150,MATCH(1,(GMWSCEN!$HI$2:$HI$150=F$3)*(GMWSCEN!$HJ$2:$HJ$150=F$1),0),$B146-1973)</f>
        <v>179228</v>
      </c>
      <c r="G146" cm="1">
        <f t="array" ref="G146">INDEX(GMWSCEN!$A$2:$HJ$150,MATCH(1,(GMWSCEN!$HI$2:$HI$150=G$3)*(GMWSCEN!$HJ$2:$HJ$150=G$1),0),$B146-1973)</f>
        <v>8754</v>
      </c>
      <c r="H146" cm="1">
        <f t="array" ref="H146">INDEX(GMWSCEN!$A$2:$HJ$150,MATCH(1,(GMWSCEN!$HI$2:$HI$150=H$3)*(GMWSCEN!$HJ$2:$HJ$150=H$1),0),$B146-1973)</f>
        <v>11754</v>
      </c>
      <c r="I146" cm="1">
        <f t="array" ref="I146">INDEX(GMWSCEN!$A$2:$HJ$150,MATCH(1,(GMWSCEN!$HI$2:$HI$150=I$3)*(GMWSCEN!$HJ$2:$HJ$150=I$1),0),$B146-1973)</f>
        <v>166891</v>
      </c>
      <c r="J146" cm="1">
        <f t="array" ref="J146">INDEX(GMWSCEN!$A$2:$HJ$150,MATCH(1,(GMWSCEN!$HI$2:$HI$150=J$3)*(GMWSCEN!$HJ$2:$HJ$150=J$1),0),$B146-1973)</f>
        <v>1550800</v>
      </c>
      <c r="K146" cm="1">
        <f t="array" ref="K146">INDEX(GMWSCEN!$A$2:$HJ$150,MATCH(1,(GMWSCEN!$HI$2:$HI$150=K$3)*(GMWSCEN!$HJ$2:$HJ$150=K$1),0),$B146-1973)</f>
        <v>472452</v>
      </c>
      <c r="L146" cm="1">
        <f t="array" ref="L146">INDEX(GMWSCEN!$A$2:$HJ$150,MATCH(1,(GMWSCEN!$HI$2:$HI$150=L$3)*(GMWSCEN!$HJ$2:$HJ$150=L$1),0),$B146-1973)</f>
        <v>519944.8</v>
      </c>
      <c r="M146" cm="1">
        <f t="array" ref="M146">INDEX(GMWSCEN!$A$2:$HJ$150,MATCH(1,(GMWSCEN!$HI$2:$HI$150=M$3)*(GMWSCEN!$HJ$2:$HJ$150=M$1),0),$B146-1973)</f>
        <v>92.215620000000001</v>
      </c>
      <c r="N146" cm="1">
        <f t="array" ref="N146">INDEX(GMWSCEN!$A$2:$HJ$150,MATCH(1,(GMWSCEN!$HI$2:$HI$150=N$3)*(GMWSCEN!$HJ$2:$HJ$150=N$1),0),$B146-1973)</f>
        <v>100.2</v>
      </c>
      <c r="O146" cm="1">
        <f t="array" ref="O146">INDEX(GMWSCEN!$A$2:$HJ$150,MATCH(1,(GMWSCEN!$HI$2:$HI$150=O$3)*(GMWSCEN!$HJ$2:$HJ$150=O$1),0),$B146-1973)</f>
        <v>0.5</v>
      </c>
      <c r="P146" cm="1">
        <f t="array" ref="P146">INDEX(GMWSCEN!$A$2:$HJ$150,MATCH(1,(GMWSCEN!$HI$2:$HI$150=P$3)*(GMWSCEN!$HJ$2:$HJ$150=P$1),0),$B146-1973)</f>
        <v>46713</v>
      </c>
      <c r="Q146" cm="1">
        <f t="array" ref="Q146">INDEX(GMWSCEN!$A$2:$HJ$150,MATCH(1,(GMWSCEN!$HI$2:$HI$150=Q$3)*(GMWSCEN!$HJ$2:$HJ$150=Q$1),0),$B146-1973)</f>
        <v>91.9</v>
      </c>
      <c r="R146" cm="1">
        <f t="array" ref="R146">INDEX(GMWSCEN!$A$2:$HJ$150,MATCH(1,(GMWSCEN!$HI$2:$HI$150=R$3)*(GMWSCEN!$HJ$2:$HJ$150=R$1),0),$B146-1973)</f>
        <v>29812</v>
      </c>
      <c r="S146" cm="1">
        <f t="array" ref="S146">INDEX(GMWSCEN!$A$2:$HJ$150,MATCH(1,(GMWSCEN!$HI$2:$HI$150=S$3)*(GMWSCEN!$HJ$2:$HJ$150=S$1),0),$B146-1973)</f>
        <v>5.7</v>
      </c>
      <c r="T146" cm="1">
        <f t="array" ref="T146">INDEX(GMWSCEN!$A$2:$HJ$150,MATCH(1,(GMWSCEN!$HI$2:$HI$150=T$3)*(GMWSCEN!$HJ$2:$HJ$150=T$1),0),$B146-1973)</f>
        <v>-1.4745710000000001</v>
      </c>
      <c r="U146" cm="1">
        <f t="array" ref="U146">INDEX(GMWSCEN!$A$2:$HJ$150,MATCH(1,(GMWSCEN!$HI$2:$HI$150=U$3)*(GMWSCEN!$HJ$2:$HJ$150=U$1),0),$B146-1973)</f>
        <v>512334</v>
      </c>
      <c r="V146" cm="1">
        <f t="array" ref="V146">INDEX(GMWSCEN!$A$2:$HJ$150,MATCH(1,(GMWSCEN!$HI$2:$HI$150=V$3)*(GMWSCEN!$HJ$2:$HJ$150=V$1),0),$B146-1973)</f>
        <v>32845</v>
      </c>
      <c r="W146" cm="1">
        <f t="array" ref="W146">INDEX(GMWSCEN!$A$2:$HJ$150,MATCH(1,(GMWSCEN!$HI$2:$HI$150=W$3)*(GMWSCEN!$HJ$2:$HJ$150=W$1),0),$B146-1973)</f>
        <v>-24091</v>
      </c>
      <c r="X146" cm="1">
        <f t="array" ref="X146">INDEX(GMWSCEN!$A$2:$HJ$150,MATCH(1,(GMWSCEN!$HI$2:$HI$150=X$3)*(GMWSCEN!$HJ$2:$HJ$150=X$1),0),$B146-1973)</f>
        <v>179228</v>
      </c>
      <c r="Y146" cm="1">
        <f t="array" ref="Y146">INDEX(GMWSCEN!$A$2:$HJ$150,MATCH(1,(GMWSCEN!$HI$2:$HI$150=Y$3)*(GMWSCEN!$HJ$2:$HJ$150=Y$1),0),$B146-1973)</f>
        <v>8754</v>
      </c>
      <c r="Z146" cm="1">
        <f t="array" ref="Z146">INDEX(GMWSCEN!$A$2:$HJ$150,MATCH(1,(GMWSCEN!$HI$2:$HI$150=Z$3)*(GMWSCEN!$HJ$2:$HJ$150=Z$1),0),$B146-1973)</f>
        <v>11754</v>
      </c>
      <c r="AA146" cm="1">
        <f t="array" ref="AA146">INDEX(GMWSCEN!$A$2:$HJ$150,MATCH(1,(GMWSCEN!$HI$2:$HI$150=AA$3)*(GMWSCEN!$HJ$2:$HJ$150=AA$1),0),$B146-1973)</f>
        <v>166891</v>
      </c>
      <c r="AB146" cm="1">
        <f t="array" ref="AB146">INDEX(GMWSCEN!$A$2:$HJ$150,MATCH(1,(GMWSCEN!$HI$2:$HI$150=AB$3)*(GMWSCEN!$HJ$2:$HJ$150=AB$1),0),$B146-1973)</f>
        <v>1550800</v>
      </c>
      <c r="AC146" cm="1">
        <f t="array" ref="AC146">INDEX(GMWSCEN!$A$2:$HJ$150,MATCH(1,(GMWSCEN!$HI$2:$HI$150=AC$3)*(GMWSCEN!$HJ$2:$HJ$150=AC$1),0),$B146-1973)</f>
        <v>472452</v>
      </c>
      <c r="AD146" cm="1">
        <f t="array" ref="AD146">INDEX(GMWSCEN!$A$2:$HJ$150,MATCH(1,(GMWSCEN!$HI$2:$HI$150=AD$3)*(GMWSCEN!$HJ$2:$HJ$150=AD$1),0),$B146-1973)</f>
        <v>519944.8</v>
      </c>
      <c r="AE146" cm="1">
        <f t="array" ref="AE146">INDEX(GMWSCEN!$A$2:$HJ$150,MATCH(1,(GMWSCEN!$HI$2:$HI$150=AE$3)*(GMWSCEN!$HJ$2:$HJ$150=AE$1),0),$B146-1973)</f>
        <v>92.215620000000001</v>
      </c>
      <c r="AF146" cm="1">
        <f t="array" ref="AF146">INDEX(GMWSCEN!$A$2:$HJ$150,MATCH(1,(GMWSCEN!$HI$2:$HI$150=AF$3)*(GMWSCEN!$HJ$2:$HJ$150=AF$1),0),$B146-1973)</f>
        <v>100.2</v>
      </c>
      <c r="AG146" cm="1">
        <f t="array" ref="AG146">INDEX(GMWSCEN!$A$2:$HJ$150,MATCH(1,(GMWSCEN!$HI$2:$HI$150=AG$3)*(GMWSCEN!$HJ$2:$HJ$150=AG$1),0),$B146-1973)</f>
        <v>0.5</v>
      </c>
      <c r="AH146" cm="1">
        <f t="array" ref="AH146">INDEX(GMWSCEN!$A$2:$HJ$150,MATCH(1,(GMWSCEN!$HI$2:$HI$150=AH$3)*(GMWSCEN!$HJ$2:$HJ$150=AH$1),0),$B146-1973)</f>
        <v>46713</v>
      </c>
      <c r="AI146" cm="1">
        <f t="array" ref="AI146">INDEX(GMWSCEN!$A$2:$HJ$150,MATCH(1,(GMWSCEN!$HI$2:$HI$150=AI$3)*(GMWSCEN!$HJ$2:$HJ$150=AI$1),0),$B146-1973)</f>
        <v>91.9</v>
      </c>
      <c r="AJ146" cm="1">
        <f t="array" ref="AJ146">INDEX(GMWSCEN!$A$2:$HJ$150,MATCH(1,(GMWSCEN!$HI$2:$HI$150=AJ$3)*(GMWSCEN!$HJ$2:$HJ$150=AJ$1),0),$B146-1973)</f>
        <v>29812</v>
      </c>
      <c r="AK146" cm="1">
        <f t="array" ref="AK146">INDEX(GMWSCEN!$A$2:$HJ$150,MATCH(1,(GMWSCEN!$HI$2:$HI$150=AK$3)*(GMWSCEN!$HJ$2:$HJ$150=AK$1),0),$B146-1973)</f>
        <v>5.7</v>
      </c>
      <c r="AL146" cm="1">
        <f t="array" ref="AL146">INDEX(GMWSCEN!$A$2:$HJ$150,MATCH(1,(GMWSCEN!$HI$2:$HI$150=AL$3)*(GMWSCEN!$HJ$2:$HJ$150=AL$1),0),$B146-1973)</f>
        <v>-1.4745710000000001</v>
      </c>
      <c r="AM146" cm="1">
        <f t="array" ref="AM146">INDEX(GMWSCEN!$A$2:$HJ$150,MATCH(1,(GMWSCEN!$HI$2:$HI$150=AM$3)*(GMWSCEN!$HJ$2:$HJ$150=AM$1),0),$B146-1973)</f>
        <v>512334</v>
      </c>
      <c r="AN146" cm="1">
        <f t="array" ref="AN146">INDEX(GMWSCEN!$A$2:$HJ$150,MATCH(1,(GMWSCEN!$HI$2:$HI$150=AN$3)*(GMWSCEN!$HJ$2:$HJ$150=AN$1),0),$B146-1973)</f>
        <v>32845</v>
      </c>
      <c r="AO146" cm="1">
        <f t="array" ref="AO146">INDEX(GMWSCEN!$A$2:$HJ$150,MATCH(1,(GMWSCEN!$HI$2:$HI$150=AO$3)*(GMWSCEN!$HJ$2:$HJ$150=AO$1),0),$B146-1973)</f>
        <v>-24091</v>
      </c>
      <c r="AP146" cm="1">
        <f t="array" ref="AP146">INDEX(GMWSCEN!$A$2:$HJ$150,MATCH(1,(GMWSCEN!$HI$2:$HI$150=AP$3)*(GMWSCEN!$HJ$2:$HJ$150=AP$1),0),$B146-1973)</f>
        <v>179228</v>
      </c>
      <c r="AQ146" cm="1">
        <f t="array" ref="AQ146">INDEX(GMWSCEN!$A$2:$HJ$150,MATCH(1,(GMWSCEN!$HI$2:$HI$150=AQ$3)*(GMWSCEN!$HJ$2:$HJ$150=AQ$1),0),$B146-1973)</f>
        <v>8754</v>
      </c>
      <c r="AR146" cm="1">
        <f t="array" ref="AR146">INDEX(GMWSCEN!$A$2:$HJ$150,MATCH(1,(GMWSCEN!$HI$2:$HI$150=AR$3)*(GMWSCEN!$HJ$2:$HJ$150=AR$1),0),$B146-1973)</f>
        <v>11754</v>
      </c>
      <c r="AS146" cm="1">
        <f t="array" ref="AS146">INDEX(GMWSCEN!$A$2:$HJ$150,MATCH(1,(GMWSCEN!$HI$2:$HI$150=AS$3)*(GMWSCEN!$HJ$2:$HJ$150=AS$1),0),$B146-1973)</f>
        <v>166891</v>
      </c>
      <c r="AT146" cm="1">
        <f t="array" ref="AT146">INDEX(GMWSCEN!$A$2:$HJ$150,MATCH(1,(GMWSCEN!$HI$2:$HI$150=AT$3)*(GMWSCEN!$HJ$2:$HJ$150=AT$1),0),$B146-1973)</f>
        <v>1550800</v>
      </c>
      <c r="AU146" cm="1">
        <f t="array" ref="AU146">INDEX(GMWSCEN!$A$2:$HJ$150,MATCH(1,(GMWSCEN!$HI$2:$HI$150=AU$3)*(GMWSCEN!$HJ$2:$HJ$150=AU$1),0),$B146-1973)</f>
        <v>472452</v>
      </c>
      <c r="AV146" cm="1">
        <f t="array" ref="AV146">INDEX(GMWSCEN!$A$2:$HJ$150,MATCH(1,(GMWSCEN!$HI$2:$HI$150=AV$3)*(GMWSCEN!$HJ$2:$HJ$150=AV$1),0),$B146-1973)</f>
        <v>519944.8</v>
      </c>
      <c r="AW146" cm="1">
        <f t="array" ref="AW146">INDEX(GMWSCEN!$A$2:$HJ$150,MATCH(1,(GMWSCEN!$HI$2:$HI$150=AW$3)*(GMWSCEN!$HJ$2:$HJ$150=AW$1),0),$B146-1973)</f>
        <v>92.215620000000001</v>
      </c>
      <c r="AX146" cm="1">
        <f t="array" ref="AX146">INDEX(GMWSCEN!$A$2:$HJ$150,MATCH(1,(GMWSCEN!$HI$2:$HI$150=AX$3)*(GMWSCEN!$HJ$2:$HJ$150=AX$1),0),$B146-1973)</f>
        <v>100.2</v>
      </c>
      <c r="AY146" cm="1">
        <f t="array" ref="AY146">INDEX(GMWSCEN!$A$2:$HJ$150,MATCH(1,(GMWSCEN!$HI$2:$HI$150=AY$3)*(GMWSCEN!$HJ$2:$HJ$150=AY$1),0),$B146-1973)</f>
        <v>0.5</v>
      </c>
      <c r="AZ146" cm="1">
        <f t="array" ref="AZ146">INDEX(GMWSCEN!$A$2:$HJ$150,MATCH(1,(GMWSCEN!$HI$2:$HI$150=AZ$3)*(GMWSCEN!$HJ$2:$HJ$150=AZ$1),0),$B146-1973)</f>
        <v>46713</v>
      </c>
      <c r="BA146" cm="1">
        <f t="array" ref="BA146">INDEX(GMWSCEN!$A$2:$HJ$150,MATCH(1,(GMWSCEN!$HI$2:$HI$150=BA$3)*(GMWSCEN!$HJ$2:$HJ$150=BA$1),0),$B146-1973)</f>
        <v>91.9</v>
      </c>
      <c r="BB146" cm="1">
        <f t="array" ref="BB146">INDEX(GMWSCEN!$A$2:$HJ$150,MATCH(1,(GMWSCEN!$HI$2:$HI$150=BB$3)*(GMWSCEN!$HJ$2:$HJ$150=BB$1),0),$B146-1973)</f>
        <v>29812</v>
      </c>
      <c r="BC146" cm="1">
        <f t="array" ref="BC146">INDEX(GMWSCEN!$A$2:$HJ$150,MATCH(1,(GMWSCEN!$HI$2:$HI$150=BC$3)*(GMWSCEN!$HJ$2:$HJ$150=BC$1),0),$B146-1973)</f>
        <v>5.7</v>
      </c>
      <c r="BD146" cm="1">
        <f t="array" ref="BD146">INDEX(GMWSCEN!$A$2:$HJ$150,MATCH(1,(GMWSCEN!$HI$2:$HI$150=BD$3)*(GMWSCEN!$HJ$2:$HJ$150=BD$1),0),$B146-1973)</f>
        <v>-1.4745710000000001</v>
      </c>
      <c r="BE146" cm="1">
        <f t="array" ref="BE146">INDEX(GMWSCEN!$A$2:$HJ$150,MATCH(1,(GMWSCEN!$HI$2:$HI$150=BE$3)*(GMWSCEN!$HJ$2:$HJ$150=BE$1),0),$B146-1973)</f>
        <v>512334</v>
      </c>
      <c r="BF146" cm="1">
        <f t="array" ref="BF146">INDEX(GMWSCEN!$A$2:$HJ$150,MATCH(1,(GMWSCEN!$HI$2:$HI$150=BF$3)*(GMWSCEN!$HJ$2:$HJ$150=BF$1),0),$B146-1973)</f>
        <v>32845</v>
      </c>
      <c r="BG146" cm="1">
        <f t="array" ref="BG146">INDEX(GMWSCEN!$A$2:$HJ$150,MATCH(1,(GMWSCEN!$HI$2:$HI$150=BG$3)*(GMWSCEN!$HJ$2:$HJ$150=BG$1),0),$B146-1973)</f>
        <v>-24091</v>
      </c>
      <c r="BH146" cm="1">
        <f t="array" ref="BH146">INDEX(GMWSCEN!$A$2:$HJ$150,MATCH(1,(GMWSCEN!$HI$2:$HI$150=BH$3)*(GMWSCEN!$HJ$2:$HJ$150=BH$1),0),$B146-1973)</f>
        <v>179228</v>
      </c>
      <c r="BI146" cm="1">
        <f t="array" ref="BI146">INDEX(GMWSCEN!$A$2:$HJ$150,MATCH(1,(GMWSCEN!$HI$2:$HI$150=BI$3)*(GMWSCEN!$HJ$2:$HJ$150=BI$1),0),$B146-1973)</f>
        <v>8754</v>
      </c>
      <c r="BJ146" cm="1">
        <f t="array" ref="BJ146">INDEX(GMWSCEN!$A$2:$HJ$150,MATCH(1,(GMWSCEN!$HI$2:$HI$150=BJ$3)*(GMWSCEN!$HJ$2:$HJ$150=BJ$1),0),$B146-1973)</f>
        <v>11754</v>
      </c>
      <c r="BK146" cm="1">
        <f t="array" ref="BK146">INDEX(GMWSCEN!$A$2:$HJ$150,MATCH(1,(GMWSCEN!$HI$2:$HI$150=BK$3)*(GMWSCEN!$HJ$2:$HJ$150=BK$1),0),$B146-1973)</f>
        <v>166891</v>
      </c>
      <c r="BL146" cm="1">
        <f t="array" ref="BL146">INDEX(GMWSCEN!$A$2:$HJ$150,MATCH(1,(GMWSCEN!$HI$2:$HI$150=BL$3)*(GMWSCEN!$HJ$2:$HJ$150=BL$1),0),$B146-1973)</f>
        <v>1550800</v>
      </c>
      <c r="BM146" cm="1">
        <f t="array" ref="BM146">INDEX(GMWSCEN!$A$2:$HJ$150,MATCH(1,(GMWSCEN!$HI$2:$HI$150=BM$3)*(GMWSCEN!$HJ$2:$HJ$150=BM$1),0),$B146-1973)</f>
        <v>472452</v>
      </c>
      <c r="BN146" cm="1">
        <f t="array" ref="BN146">INDEX(GMWSCEN!$A$2:$HJ$150,MATCH(1,(GMWSCEN!$HI$2:$HI$150=BN$3)*(GMWSCEN!$HJ$2:$HJ$150=BN$1),0),$B146-1973)</f>
        <v>519944.8</v>
      </c>
      <c r="BO146" cm="1">
        <f t="array" ref="BO146">INDEX(GMWSCEN!$A$2:$HJ$150,MATCH(1,(GMWSCEN!$HI$2:$HI$150=BO$3)*(GMWSCEN!$HJ$2:$HJ$150=BO$1),0),$B146-1973)</f>
        <v>92.215620000000001</v>
      </c>
      <c r="BP146" cm="1">
        <f t="array" ref="BP146">INDEX(GMWSCEN!$A$2:$HJ$150,MATCH(1,(GMWSCEN!$HI$2:$HI$150=BP$3)*(GMWSCEN!$HJ$2:$HJ$150=BP$1),0),$B146-1973)</f>
        <v>100.2</v>
      </c>
      <c r="BQ146" cm="1">
        <f t="array" ref="BQ146">INDEX(GMWSCEN!$A$2:$HJ$150,MATCH(1,(GMWSCEN!$HI$2:$HI$150=BQ$3)*(GMWSCEN!$HJ$2:$HJ$150=BQ$1),0),$B146-1973)</f>
        <v>0.5</v>
      </c>
      <c r="BR146" cm="1">
        <f t="array" ref="BR146">INDEX(GMWSCEN!$A$2:$HJ$150,MATCH(1,(GMWSCEN!$HI$2:$HI$150=BR$3)*(GMWSCEN!$HJ$2:$HJ$150=BR$1),0),$B146-1973)</f>
        <v>46713</v>
      </c>
      <c r="BS146" cm="1">
        <f t="array" ref="BS146">INDEX(GMWSCEN!$A$2:$HJ$150,MATCH(1,(GMWSCEN!$HI$2:$HI$150=BS$3)*(GMWSCEN!$HJ$2:$HJ$150=BS$1),0),$B146-1973)</f>
        <v>91.9</v>
      </c>
      <c r="BT146" cm="1">
        <f t="array" ref="BT146">INDEX(GMWSCEN!$A$2:$HJ$150,MATCH(1,(GMWSCEN!$HI$2:$HI$150=BT$3)*(GMWSCEN!$HJ$2:$HJ$150=BT$1),0),$B146-1973)</f>
        <v>29812</v>
      </c>
      <c r="BU146" cm="1">
        <f t="array" ref="BU146">INDEX(GMWSCEN!$A$2:$HJ$150,MATCH(1,(GMWSCEN!$HI$2:$HI$150=BU$3)*(GMWSCEN!$HJ$2:$HJ$150=BU$1),0),$B146-1973)</f>
        <v>5.7</v>
      </c>
      <c r="BV146" cm="1">
        <f t="array" ref="BV146">INDEX(GMWSCEN!$A$2:$HJ$150,MATCH(1,(GMWSCEN!$HI$2:$HI$150=BV$3)*(GMWSCEN!$HJ$2:$HJ$150=BV$1),0),$B146-1973)</f>
        <v>-1.4745710000000001</v>
      </c>
      <c r="BY146">
        <f t="shared" si="95"/>
        <v>2014</v>
      </c>
    </row>
    <row r="147" spans="1:78">
      <c r="A147">
        <v>2015</v>
      </c>
      <c r="B147">
        <f t="shared" si="93"/>
        <v>2120</v>
      </c>
      <c r="C147" cm="1">
        <f t="array" ref="C147">INDEX(GMWSCEN!$A$2:$HJ$150,MATCH(1,(GMWSCEN!$HI$2:$HI$150=C$3)*(GMWSCEN!$HJ$2:$HJ$150=C$1),0),$B147-1973)</f>
        <v>513850</v>
      </c>
      <c r="D147" cm="1">
        <f t="array" ref="D147">INDEX(GMWSCEN!$A$2:$HJ$150,MATCH(1,(GMWSCEN!$HI$2:$HI$150=D$3)*(GMWSCEN!$HJ$2:$HJ$150=D$1),0),$B147-1973)</f>
        <v>9777</v>
      </c>
      <c r="E147" cm="1">
        <f t="array" ref="E147">INDEX(GMWSCEN!$A$2:$HJ$150,MATCH(1,(GMWSCEN!$HI$2:$HI$150=E$3)*(GMWSCEN!$HJ$2:$HJ$150=E$1),0),$B147-1973)</f>
        <v>4995</v>
      </c>
      <c r="F147" cm="1">
        <f t="array" ref="F147">INDEX(GMWSCEN!$A$2:$HJ$150,MATCH(1,(GMWSCEN!$HI$2:$HI$150=F$3)*(GMWSCEN!$HJ$2:$HJ$150=F$1),0),$B147-1973)</f>
        <v>173738</v>
      </c>
      <c r="G147" cm="1">
        <f t="array" ref="G147">INDEX(GMWSCEN!$A$2:$HJ$150,MATCH(1,(GMWSCEN!$HI$2:$HI$150=G$3)*(GMWSCEN!$HJ$2:$HJ$150=G$1),0),$B147-1973)</f>
        <v>14772</v>
      </c>
      <c r="H147" cm="1">
        <f t="array" ref="H147">INDEX(GMWSCEN!$A$2:$HJ$150,MATCH(1,(GMWSCEN!$HI$2:$HI$150=H$3)*(GMWSCEN!$HJ$2:$HJ$150=H$1),0),$B147-1973)</f>
        <v>11896</v>
      </c>
      <c r="I147" cm="1">
        <f t="array" ref="I147">INDEX(GMWSCEN!$A$2:$HJ$150,MATCH(1,(GMWSCEN!$HI$2:$HI$150=I$3)*(GMWSCEN!$HJ$2:$HJ$150=I$1),0),$B147-1973)</f>
        <v>190629</v>
      </c>
      <c r="J147" cm="1">
        <f t="array" ref="J147">INDEX(GMWSCEN!$A$2:$HJ$150,MATCH(1,(GMWSCEN!$HI$2:$HI$150=J$3)*(GMWSCEN!$HJ$2:$HJ$150=J$1),0),$B147-1973)</f>
        <v>1552900</v>
      </c>
      <c r="K147" cm="1">
        <f t="array" ref="K147">INDEX(GMWSCEN!$A$2:$HJ$150,MATCH(1,(GMWSCEN!$HI$2:$HI$150=K$3)*(GMWSCEN!$HJ$2:$HJ$150=K$1),0),$B147-1973)</f>
        <v>474738</v>
      </c>
      <c r="L147" cm="1">
        <f t="array" ref="L147">INDEX(GMWSCEN!$A$2:$HJ$150,MATCH(1,(GMWSCEN!$HI$2:$HI$150=L$3)*(GMWSCEN!$HJ$2:$HJ$150=L$1),0),$B147-1973)</f>
        <v>522021.7</v>
      </c>
      <c r="M147" cm="1">
        <f t="array" ref="M147">INDEX(GMWSCEN!$A$2:$HJ$150,MATCH(1,(GMWSCEN!$HI$2:$HI$150=M$3)*(GMWSCEN!$HJ$2:$HJ$150=M$1),0),$B147-1973)</f>
        <v>92.388440000000003</v>
      </c>
      <c r="N147" cm="1">
        <f t="array" ref="N147">INDEX(GMWSCEN!$A$2:$HJ$150,MATCH(1,(GMWSCEN!$HI$2:$HI$150=N$3)*(GMWSCEN!$HJ$2:$HJ$150=N$1),0),$B147-1973)</f>
        <v>99.5</v>
      </c>
      <c r="O147" cm="1">
        <f t="array" ref="O147">INDEX(GMWSCEN!$A$2:$HJ$150,MATCH(1,(GMWSCEN!$HI$2:$HI$150=O$3)*(GMWSCEN!$HJ$2:$HJ$150=O$1),0),$B147-1973)</f>
        <v>0.5</v>
      </c>
      <c r="P147" cm="1">
        <f t="array" ref="P147">INDEX(GMWSCEN!$A$2:$HJ$150,MATCH(1,(GMWSCEN!$HI$2:$HI$150=P$3)*(GMWSCEN!$HJ$2:$HJ$150=P$1),0),$B147-1973)</f>
        <v>46805</v>
      </c>
      <c r="Q147" cm="1">
        <f t="array" ref="Q147">INDEX(GMWSCEN!$A$2:$HJ$150,MATCH(1,(GMWSCEN!$HI$2:$HI$150=Q$3)*(GMWSCEN!$HJ$2:$HJ$150=Q$1),0),$B147-1973)</f>
        <v>93.4</v>
      </c>
      <c r="R147" cm="1">
        <f t="array" ref="R147">INDEX(GMWSCEN!$A$2:$HJ$150,MATCH(1,(GMWSCEN!$HI$2:$HI$150=R$3)*(GMWSCEN!$HJ$2:$HJ$150=R$1),0),$B147-1973)</f>
        <v>30486</v>
      </c>
      <c r="S147" cm="1">
        <f t="array" ref="S147">INDEX(GMWSCEN!$A$2:$HJ$150,MATCH(1,(GMWSCEN!$HI$2:$HI$150=S$3)*(GMWSCEN!$HJ$2:$HJ$150=S$1),0),$B147-1973)</f>
        <v>5.6</v>
      </c>
      <c r="T147" cm="1">
        <f t="array" ref="T147">INDEX(GMWSCEN!$A$2:$HJ$150,MATCH(1,(GMWSCEN!$HI$2:$HI$150=T$3)*(GMWSCEN!$HJ$2:$HJ$150=T$1),0),$B147-1973)</f>
        <v>-1.5777589999999999</v>
      </c>
      <c r="U147" cm="1">
        <f t="array" ref="U147">INDEX(GMWSCEN!$A$2:$HJ$150,MATCH(1,(GMWSCEN!$HI$2:$HI$150=U$3)*(GMWSCEN!$HJ$2:$HJ$150=U$1),0),$B147-1973)</f>
        <v>513850</v>
      </c>
      <c r="V147" cm="1">
        <f t="array" ref="V147">INDEX(GMWSCEN!$A$2:$HJ$150,MATCH(1,(GMWSCEN!$HI$2:$HI$150=V$3)*(GMWSCEN!$HJ$2:$HJ$150=V$1),0),$B147-1973)</f>
        <v>9777</v>
      </c>
      <c r="W147" cm="1">
        <f t="array" ref="W147">INDEX(GMWSCEN!$A$2:$HJ$150,MATCH(1,(GMWSCEN!$HI$2:$HI$150=W$3)*(GMWSCEN!$HJ$2:$HJ$150=W$1),0),$B147-1973)</f>
        <v>4995</v>
      </c>
      <c r="X147" cm="1">
        <f t="array" ref="X147">INDEX(GMWSCEN!$A$2:$HJ$150,MATCH(1,(GMWSCEN!$HI$2:$HI$150=X$3)*(GMWSCEN!$HJ$2:$HJ$150=X$1),0),$B147-1973)</f>
        <v>173738</v>
      </c>
      <c r="Y147" cm="1">
        <f t="array" ref="Y147">INDEX(GMWSCEN!$A$2:$HJ$150,MATCH(1,(GMWSCEN!$HI$2:$HI$150=Y$3)*(GMWSCEN!$HJ$2:$HJ$150=Y$1),0),$B147-1973)</f>
        <v>14772</v>
      </c>
      <c r="Z147" cm="1">
        <f t="array" ref="Z147">INDEX(GMWSCEN!$A$2:$HJ$150,MATCH(1,(GMWSCEN!$HI$2:$HI$150=Z$3)*(GMWSCEN!$HJ$2:$HJ$150=Z$1),0),$B147-1973)</f>
        <v>11896</v>
      </c>
      <c r="AA147" cm="1">
        <f t="array" ref="AA147">INDEX(GMWSCEN!$A$2:$HJ$150,MATCH(1,(GMWSCEN!$HI$2:$HI$150=AA$3)*(GMWSCEN!$HJ$2:$HJ$150=AA$1),0),$B147-1973)</f>
        <v>190629</v>
      </c>
      <c r="AB147" cm="1">
        <f t="array" ref="AB147">INDEX(GMWSCEN!$A$2:$HJ$150,MATCH(1,(GMWSCEN!$HI$2:$HI$150=AB$3)*(GMWSCEN!$HJ$2:$HJ$150=AB$1),0),$B147-1973)</f>
        <v>1552900</v>
      </c>
      <c r="AC147" cm="1">
        <f t="array" ref="AC147">INDEX(GMWSCEN!$A$2:$HJ$150,MATCH(1,(GMWSCEN!$HI$2:$HI$150=AC$3)*(GMWSCEN!$HJ$2:$HJ$150=AC$1),0),$B147-1973)</f>
        <v>474738</v>
      </c>
      <c r="AD147" cm="1">
        <f t="array" ref="AD147">INDEX(GMWSCEN!$A$2:$HJ$150,MATCH(1,(GMWSCEN!$HI$2:$HI$150=AD$3)*(GMWSCEN!$HJ$2:$HJ$150=AD$1),0),$B147-1973)</f>
        <v>522021.7</v>
      </c>
      <c r="AE147" cm="1">
        <f t="array" ref="AE147">INDEX(GMWSCEN!$A$2:$HJ$150,MATCH(1,(GMWSCEN!$HI$2:$HI$150=AE$3)*(GMWSCEN!$HJ$2:$HJ$150=AE$1),0),$B147-1973)</f>
        <v>92.388440000000003</v>
      </c>
      <c r="AF147" cm="1">
        <f t="array" ref="AF147">INDEX(GMWSCEN!$A$2:$HJ$150,MATCH(1,(GMWSCEN!$HI$2:$HI$150=AF$3)*(GMWSCEN!$HJ$2:$HJ$150=AF$1),0),$B147-1973)</f>
        <v>99.5</v>
      </c>
      <c r="AG147" cm="1">
        <f t="array" ref="AG147">INDEX(GMWSCEN!$A$2:$HJ$150,MATCH(1,(GMWSCEN!$HI$2:$HI$150=AG$3)*(GMWSCEN!$HJ$2:$HJ$150=AG$1),0),$B147-1973)</f>
        <v>0.5</v>
      </c>
      <c r="AH147" cm="1">
        <f t="array" ref="AH147">INDEX(GMWSCEN!$A$2:$HJ$150,MATCH(1,(GMWSCEN!$HI$2:$HI$150=AH$3)*(GMWSCEN!$HJ$2:$HJ$150=AH$1),0),$B147-1973)</f>
        <v>46805</v>
      </c>
      <c r="AI147" cm="1">
        <f t="array" ref="AI147">INDEX(GMWSCEN!$A$2:$HJ$150,MATCH(1,(GMWSCEN!$HI$2:$HI$150=AI$3)*(GMWSCEN!$HJ$2:$HJ$150=AI$1),0),$B147-1973)</f>
        <v>93.4</v>
      </c>
      <c r="AJ147" cm="1">
        <f t="array" ref="AJ147">INDEX(GMWSCEN!$A$2:$HJ$150,MATCH(1,(GMWSCEN!$HI$2:$HI$150=AJ$3)*(GMWSCEN!$HJ$2:$HJ$150=AJ$1),0),$B147-1973)</f>
        <v>30486</v>
      </c>
      <c r="AK147" cm="1">
        <f t="array" ref="AK147">INDEX(GMWSCEN!$A$2:$HJ$150,MATCH(1,(GMWSCEN!$HI$2:$HI$150=AK$3)*(GMWSCEN!$HJ$2:$HJ$150=AK$1),0),$B147-1973)</f>
        <v>5.6</v>
      </c>
      <c r="AL147" cm="1">
        <f t="array" ref="AL147">INDEX(GMWSCEN!$A$2:$HJ$150,MATCH(1,(GMWSCEN!$HI$2:$HI$150=AL$3)*(GMWSCEN!$HJ$2:$HJ$150=AL$1),0),$B147-1973)</f>
        <v>-1.5777589999999999</v>
      </c>
      <c r="AM147" cm="1">
        <f t="array" ref="AM147">INDEX(GMWSCEN!$A$2:$HJ$150,MATCH(1,(GMWSCEN!$HI$2:$HI$150=AM$3)*(GMWSCEN!$HJ$2:$HJ$150=AM$1),0),$B147-1973)</f>
        <v>513850</v>
      </c>
      <c r="AN147" cm="1">
        <f t="array" ref="AN147">INDEX(GMWSCEN!$A$2:$HJ$150,MATCH(1,(GMWSCEN!$HI$2:$HI$150=AN$3)*(GMWSCEN!$HJ$2:$HJ$150=AN$1),0),$B147-1973)</f>
        <v>9777</v>
      </c>
      <c r="AO147" cm="1">
        <f t="array" ref="AO147">INDEX(GMWSCEN!$A$2:$HJ$150,MATCH(1,(GMWSCEN!$HI$2:$HI$150=AO$3)*(GMWSCEN!$HJ$2:$HJ$150=AO$1),0),$B147-1973)</f>
        <v>4995</v>
      </c>
      <c r="AP147" cm="1">
        <f t="array" ref="AP147">INDEX(GMWSCEN!$A$2:$HJ$150,MATCH(1,(GMWSCEN!$HI$2:$HI$150=AP$3)*(GMWSCEN!$HJ$2:$HJ$150=AP$1),0),$B147-1973)</f>
        <v>173738</v>
      </c>
      <c r="AQ147" cm="1">
        <f t="array" ref="AQ147">INDEX(GMWSCEN!$A$2:$HJ$150,MATCH(1,(GMWSCEN!$HI$2:$HI$150=AQ$3)*(GMWSCEN!$HJ$2:$HJ$150=AQ$1),0),$B147-1973)</f>
        <v>14772</v>
      </c>
      <c r="AR147" cm="1">
        <f t="array" ref="AR147">INDEX(GMWSCEN!$A$2:$HJ$150,MATCH(1,(GMWSCEN!$HI$2:$HI$150=AR$3)*(GMWSCEN!$HJ$2:$HJ$150=AR$1),0),$B147-1973)</f>
        <v>11896</v>
      </c>
      <c r="AS147" cm="1">
        <f t="array" ref="AS147">INDEX(GMWSCEN!$A$2:$HJ$150,MATCH(1,(GMWSCEN!$HI$2:$HI$150=AS$3)*(GMWSCEN!$HJ$2:$HJ$150=AS$1),0),$B147-1973)</f>
        <v>190629</v>
      </c>
      <c r="AT147" cm="1">
        <f t="array" ref="AT147">INDEX(GMWSCEN!$A$2:$HJ$150,MATCH(1,(GMWSCEN!$HI$2:$HI$150=AT$3)*(GMWSCEN!$HJ$2:$HJ$150=AT$1),0),$B147-1973)</f>
        <v>1552900</v>
      </c>
      <c r="AU147" cm="1">
        <f t="array" ref="AU147">INDEX(GMWSCEN!$A$2:$HJ$150,MATCH(1,(GMWSCEN!$HI$2:$HI$150=AU$3)*(GMWSCEN!$HJ$2:$HJ$150=AU$1),0),$B147-1973)</f>
        <v>474738</v>
      </c>
      <c r="AV147" cm="1">
        <f t="array" ref="AV147">INDEX(GMWSCEN!$A$2:$HJ$150,MATCH(1,(GMWSCEN!$HI$2:$HI$150=AV$3)*(GMWSCEN!$HJ$2:$HJ$150=AV$1),0),$B147-1973)</f>
        <v>522021.7</v>
      </c>
      <c r="AW147" cm="1">
        <f t="array" ref="AW147">INDEX(GMWSCEN!$A$2:$HJ$150,MATCH(1,(GMWSCEN!$HI$2:$HI$150=AW$3)*(GMWSCEN!$HJ$2:$HJ$150=AW$1),0),$B147-1973)</f>
        <v>92.388440000000003</v>
      </c>
      <c r="AX147" cm="1">
        <f t="array" ref="AX147">INDEX(GMWSCEN!$A$2:$HJ$150,MATCH(1,(GMWSCEN!$HI$2:$HI$150=AX$3)*(GMWSCEN!$HJ$2:$HJ$150=AX$1),0),$B147-1973)</f>
        <v>99.5</v>
      </c>
      <c r="AY147" cm="1">
        <f t="array" ref="AY147">INDEX(GMWSCEN!$A$2:$HJ$150,MATCH(1,(GMWSCEN!$HI$2:$HI$150=AY$3)*(GMWSCEN!$HJ$2:$HJ$150=AY$1),0),$B147-1973)</f>
        <v>0.5</v>
      </c>
      <c r="AZ147" cm="1">
        <f t="array" ref="AZ147">INDEX(GMWSCEN!$A$2:$HJ$150,MATCH(1,(GMWSCEN!$HI$2:$HI$150=AZ$3)*(GMWSCEN!$HJ$2:$HJ$150=AZ$1),0),$B147-1973)</f>
        <v>46805</v>
      </c>
      <c r="BA147" cm="1">
        <f t="array" ref="BA147">INDEX(GMWSCEN!$A$2:$HJ$150,MATCH(1,(GMWSCEN!$HI$2:$HI$150=BA$3)*(GMWSCEN!$HJ$2:$HJ$150=BA$1),0),$B147-1973)</f>
        <v>93.4</v>
      </c>
      <c r="BB147" cm="1">
        <f t="array" ref="BB147">INDEX(GMWSCEN!$A$2:$HJ$150,MATCH(1,(GMWSCEN!$HI$2:$HI$150=BB$3)*(GMWSCEN!$HJ$2:$HJ$150=BB$1),0),$B147-1973)</f>
        <v>30486</v>
      </c>
      <c r="BC147" cm="1">
        <f t="array" ref="BC147">INDEX(GMWSCEN!$A$2:$HJ$150,MATCH(1,(GMWSCEN!$HI$2:$HI$150=BC$3)*(GMWSCEN!$HJ$2:$HJ$150=BC$1),0),$B147-1973)</f>
        <v>5.6</v>
      </c>
      <c r="BD147" cm="1">
        <f t="array" ref="BD147">INDEX(GMWSCEN!$A$2:$HJ$150,MATCH(1,(GMWSCEN!$HI$2:$HI$150=BD$3)*(GMWSCEN!$HJ$2:$HJ$150=BD$1),0),$B147-1973)</f>
        <v>-1.5777589999999999</v>
      </c>
      <c r="BE147" cm="1">
        <f t="array" ref="BE147">INDEX(GMWSCEN!$A$2:$HJ$150,MATCH(1,(GMWSCEN!$HI$2:$HI$150=BE$3)*(GMWSCEN!$HJ$2:$HJ$150=BE$1),0),$B147-1973)</f>
        <v>513850</v>
      </c>
      <c r="BF147" cm="1">
        <f t="array" ref="BF147">INDEX(GMWSCEN!$A$2:$HJ$150,MATCH(1,(GMWSCEN!$HI$2:$HI$150=BF$3)*(GMWSCEN!$HJ$2:$HJ$150=BF$1),0),$B147-1973)</f>
        <v>9777</v>
      </c>
      <c r="BG147" cm="1">
        <f t="array" ref="BG147">INDEX(GMWSCEN!$A$2:$HJ$150,MATCH(1,(GMWSCEN!$HI$2:$HI$150=BG$3)*(GMWSCEN!$HJ$2:$HJ$150=BG$1),0),$B147-1973)</f>
        <v>4995</v>
      </c>
      <c r="BH147" cm="1">
        <f t="array" ref="BH147">INDEX(GMWSCEN!$A$2:$HJ$150,MATCH(1,(GMWSCEN!$HI$2:$HI$150=BH$3)*(GMWSCEN!$HJ$2:$HJ$150=BH$1),0),$B147-1973)</f>
        <v>173738</v>
      </c>
      <c r="BI147" cm="1">
        <f t="array" ref="BI147">INDEX(GMWSCEN!$A$2:$HJ$150,MATCH(1,(GMWSCEN!$HI$2:$HI$150=BI$3)*(GMWSCEN!$HJ$2:$HJ$150=BI$1),0),$B147-1973)</f>
        <v>14772</v>
      </c>
      <c r="BJ147" cm="1">
        <f t="array" ref="BJ147">INDEX(GMWSCEN!$A$2:$HJ$150,MATCH(1,(GMWSCEN!$HI$2:$HI$150=BJ$3)*(GMWSCEN!$HJ$2:$HJ$150=BJ$1),0),$B147-1973)</f>
        <v>11896</v>
      </c>
      <c r="BK147" cm="1">
        <f t="array" ref="BK147">INDEX(GMWSCEN!$A$2:$HJ$150,MATCH(1,(GMWSCEN!$HI$2:$HI$150=BK$3)*(GMWSCEN!$HJ$2:$HJ$150=BK$1),0),$B147-1973)</f>
        <v>190629</v>
      </c>
      <c r="BL147" cm="1">
        <f t="array" ref="BL147">INDEX(GMWSCEN!$A$2:$HJ$150,MATCH(1,(GMWSCEN!$HI$2:$HI$150=BL$3)*(GMWSCEN!$HJ$2:$HJ$150=BL$1),0),$B147-1973)</f>
        <v>1552900</v>
      </c>
      <c r="BM147" cm="1">
        <f t="array" ref="BM147">INDEX(GMWSCEN!$A$2:$HJ$150,MATCH(1,(GMWSCEN!$HI$2:$HI$150=BM$3)*(GMWSCEN!$HJ$2:$HJ$150=BM$1),0),$B147-1973)</f>
        <v>474738</v>
      </c>
      <c r="BN147" cm="1">
        <f t="array" ref="BN147">INDEX(GMWSCEN!$A$2:$HJ$150,MATCH(1,(GMWSCEN!$HI$2:$HI$150=BN$3)*(GMWSCEN!$HJ$2:$HJ$150=BN$1),0),$B147-1973)</f>
        <v>522021.7</v>
      </c>
      <c r="BO147" cm="1">
        <f t="array" ref="BO147">INDEX(GMWSCEN!$A$2:$HJ$150,MATCH(1,(GMWSCEN!$HI$2:$HI$150=BO$3)*(GMWSCEN!$HJ$2:$HJ$150=BO$1),0),$B147-1973)</f>
        <v>92.388440000000003</v>
      </c>
      <c r="BP147" cm="1">
        <f t="array" ref="BP147">INDEX(GMWSCEN!$A$2:$HJ$150,MATCH(1,(GMWSCEN!$HI$2:$HI$150=BP$3)*(GMWSCEN!$HJ$2:$HJ$150=BP$1),0),$B147-1973)</f>
        <v>99.5</v>
      </c>
      <c r="BQ147" cm="1">
        <f t="array" ref="BQ147">INDEX(GMWSCEN!$A$2:$HJ$150,MATCH(1,(GMWSCEN!$HI$2:$HI$150=BQ$3)*(GMWSCEN!$HJ$2:$HJ$150=BQ$1),0),$B147-1973)</f>
        <v>0.5</v>
      </c>
      <c r="BR147" cm="1">
        <f t="array" ref="BR147">INDEX(GMWSCEN!$A$2:$HJ$150,MATCH(1,(GMWSCEN!$HI$2:$HI$150=BR$3)*(GMWSCEN!$HJ$2:$HJ$150=BR$1),0),$B147-1973)</f>
        <v>46805</v>
      </c>
      <c r="BS147" cm="1">
        <f t="array" ref="BS147">INDEX(GMWSCEN!$A$2:$HJ$150,MATCH(1,(GMWSCEN!$HI$2:$HI$150=BS$3)*(GMWSCEN!$HJ$2:$HJ$150=BS$1),0),$B147-1973)</f>
        <v>93.4</v>
      </c>
      <c r="BT147" cm="1">
        <f t="array" ref="BT147">INDEX(GMWSCEN!$A$2:$HJ$150,MATCH(1,(GMWSCEN!$HI$2:$HI$150=BT$3)*(GMWSCEN!$HJ$2:$HJ$150=BT$1),0),$B147-1973)</f>
        <v>30486</v>
      </c>
      <c r="BU147" cm="1">
        <f t="array" ref="BU147">INDEX(GMWSCEN!$A$2:$HJ$150,MATCH(1,(GMWSCEN!$HI$2:$HI$150=BU$3)*(GMWSCEN!$HJ$2:$HJ$150=BU$1),0),$B147-1973)</f>
        <v>5.6</v>
      </c>
      <c r="BV147" cm="1">
        <f t="array" ref="BV147">INDEX(GMWSCEN!$A$2:$HJ$150,MATCH(1,(GMWSCEN!$HI$2:$HI$150=BV$3)*(GMWSCEN!$HJ$2:$HJ$150=BV$1),0),$B147-1973)</f>
        <v>-1.5777589999999999</v>
      </c>
      <c r="BY147">
        <f t="shared" si="95"/>
        <v>2014</v>
      </c>
      <c r="BZ147" t="str">
        <f t="shared" ref="BZ147" si="97">BY147&amp;"01"</f>
        <v>201401</v>
      </c>
    </row>
    <row r="148" spans="1:78">
      <c r="B148">
        <f t="shared" si="93"/>
        <v>2121</v>
      </c>
      <c r="C148" cm="1">
        <f t="array" ref="C148">INDEX(GMWSCEN!$A$2:$HJ$150,MATCH(1,(GMWSCEN!$HI$2:$HI$150=C$3)*(GMWSCEN!$HJ$2:$HJ$150=C$1),0),$B148-1973)</f>
        <v>516876</v>
      </c>
      <c r="D148" cm="1">
        <f t="array" ref="D148">INDEX(GMWSCEN!$A$2:$HJ$150,MATCH(1,(GMWSCEN!$HI$2:$HI$150=D$3)*(GMWSCEN!$HJ$2:$HJ$150=D$1),0),$B148-1973)</f>
        <v>27665</v>
      </c>
      <c r="E148" cm="1">
        <f t="array" ref="E148">INDEX(GMWSCEN!$A$2:$HJ$150,MATCH(1,(GMWSCEN!$HI$2:$HI$150=E$3)*(GMWSCEN!$HJ$2:$HJ$150=E$1),0),$B148-1973)</f>
        <v>-20922</v>
      </c>
      <c r="F148" cm="1">
        <f t="array" ref="F148">INDEX(GMWSCEN!$A$2:$HJ$150,MATCH(1,(GMWSCEN!$HI$2:$HI$150=F$3)*(GMWSCEN!$HJ$2:$HJ$150=F$1),0),$B148-1973)</f>
        <v>178023</v>
      </c>
      <c r="G148" cm="1">
        <f t="array" ref="G148">INDEX(GMWSCEN!$A$2:$HJ$150,MATCH(1,(GMWSCEN!$HI$2:$HI$150=G$3)*(GMWSCEN!$HJ$2:$HJ$150=G$1),0),$B148-1973)</f>
        <v>6743</v>
      </c>
      <c r="H148" cm="1">
        <f t="array" ref="H148">INDEX(GMWSCEN!$A$2:$HJ$150,MATCH(1,(GMWSCEN!$HI$2:$HI$150=H$3)*(GMWSCEN!$HJ$2:$HJ$150=H$1),0),$B148-1973)</f>
        <v>11958</v>
      </c>
      <c r="I148" cm="1">
        <f t="array" ref="I148">INDEX(GMWSCEN!$A$2:$HJ$150,MATCH(1,(GMWSCEN!$HI$2:$HI$150=I$3)*(GMWSCEN!$HJ$2:$HJ$150=I$1),0),$B148-1973)</f>
        <v>169059</v>
      </c>
      <c r="J148" cm="1">
        <f t="array" ref="J148">INDEX(GMWSCEN!$A$2:$HJ$150,MATCH(1,(GMWSCEN!$HI$2:$HI$150=J$3)*(GMWSCEN!$HJ$2:$HJ$150=J$1),0),$B148-1973)</f>
        <v>1584600</v>
      </c>
      <c r="K148" cm="1">
        <f t="array" ref="K148">INDEX(GMWSCEN!$A$2:$HJ$150,MATCH(1,(GMWSCEN!$HI$2:$HI$150=K$3)*(GMWSCEN!$HJ$2:$HJ$150=K$1),0),$B148-1973)</f>
        <v>476582</v>
      </c>
      <c r="L148" cm="1">
        <f t="array" ref="L148">INDEX(GMWSCEN!$A$2:$HJ$150,MATCH(1,(GMWSCEN!$HI$2:$HI$150=L$3)*(GMWSCEN!$HJ$2:$HJ$150=L$1),0),$B148-1973)</f>
        <v>523438.9</v>
      </c>
      <c r="M148" cm="1">
        <f t="array" ref="M148">INDEX(GMWSCEN!$A$2:$HJ$150,MATCH(1,(GMWSCEN!$HI$2:$HI$150=M$3)*(GMWSCEN!$HJ$2:$HJ$150=M$1),0),$B148-1973)</f>
        <v>92.204319999999996</v>
      </c>
      <c r="N148" cm="1">
        <f t="array" ref="N148">INDEX(GMWSCEN!$A$2:$HJ$150,MATCH(1,(GMWSCEN!$HI$2:$HI$150=N$3)*(GMWSCEN!$HJ$2:$HJ$150=N$1),0),$B148-1973)</f>
        <v>100.0667</v>
      </c>
      <c r="O148" cm="1">
        <f t="array" ref="O148">INDEX(GMWSCEN!$A$2:$HJ$150,MATCH(1,(GMWSCEN!$HI$2:$HI$150=O$3)*(GMWSCEN!$HJ$2:$HJ$150=O$1),0),$B148-1973)</f>
        <v>0.5</v>
      </c>
      <c r="P148" cm="1">
        <f t="array" ref="P148">INDEX(GMWSCEN!$A$2:$HJ$150,MATCH(1,(GMWSCEN!$HI$2:$HI$150=P$3)*(GMWSCEN!$HJ$2:$HJ$150=P$1),0),$B148-1973)</f>
        <v>46802</v>
      </c>
      <c r="Q148" cm="1">
        <f t="array" ref="Q148">INDEX(GMWSCEN!$A$2:$HJ$150,MATCH(1,(GMWSCEN!$HI$2:$HI$150=Q$3)*(GMWSCEN!$HJ$2:$HJ$150=Q$1),0),$B148-1973)</f>
        <v>95.3</v>
      </c>
      <c r="R148" cm="1">
        <f t="array" ref="R148">INDEX(GMWSCEN!$A$2:$HJ$150,MATCH(1,(GMWSCEN!$HI$2:$HI$150=R$3)*(GMWSCEN!$HJ$2:$HJ$150=R$1),0),$B148-1973)</f>
        <v>31040</v>
      </c>
      <c r="S148" cm="1">
        <f t="array" ref="S148">INDEX(GMWSCEN!$A$2:$HJ$150,MATCH(1,(GMWSCEN!$HI$2:$HI$150=S$3)*(GMWSCEN!$HJ$2:$HJ$150=S$1),0),$B148-1973)</f>
        <v>5.6</v>
      </c>
      <c r="T148" cm="1">
        <f t="array" ref="T148">INDEX(GMWSCEN!$A$2:$HJ$150,MATCH(1,(GMWSCEN!$HI$2:$HI$150=T$3)*(GMWSCEN!$HJ$2:$HJ$150=T$1),0),$B148-1973)</f>
        <v>-1.261711</v>
      </c>
      <c r="U148" cm="1">
        <f t="array" ref="U148">INDEX(GMWSCEN!$A$2:$HJ$150,MATCH(1,(GMWSCEN!$HI$2:$HI$150=U$3)*(GMWSCEN!$HJ$2:$HJ$150=U$1),0),$B148-1973)</f>
        <v>516876</v>
      </c>
      <c r="V148" cm="1">
        <f t="array" ref="V148">INDEX(GMWSCEN!$A$2:$HJ$150,MATCH(1,(GMWSCEN!$HI$2:$HI$150=V$3)*(GMWSCEN!$HJ$2:$HJ$150=V$1),0),$B148-1973)</f>
        <v>27665</v>
      </c>
      <c r="W148" cm="1">
        <f t="array" ref="W148">INDEX(GMWSCEN!$A$2:$HJ$150,MATCH(1,(GMWSCEN!$HI$2:$HI$150=W$3)*(GMWSCEN!$HJ$2:$HJ$150=W$1),0),$B148-1973)</f>
        <v>-20922</v>
      </c>
      <c r="X148" cm="1">
        <f t="array" ref="X148">INDEX(GMWSCEN!$A$2:$HJ$150,MATCH(1,(GMWSCEN!$HI$2:$HI$150=X$3)*(GMWSCEN!$HJ$2:$HJ$150=X$1),0),$B148-1973)</f>
        <v>178023</v>
      </c>
      <c r="Y148" cm="1">
        <f t="array" ref="Y148">INDEX(GMWSCEN!$A$2:$HJ$150,MATCH(1,(GMWSCEN!$HI$2:$HI$150=Y$3)*(GMWSCEN!$HJ$2:$HJ$150=Y$1),0),$B148-1973)</f>
        <v>6743</v>
      </c>
      <c r="Z148" cm="1">
        <f t="array" ref="Z148">INDEX(GMWSCEN!$A$2:$HJ$150,MATCH(1,(GMWSCEN!$HI$2:$HI$150=Z$3)*(GMWSCEN!$HJ$2:$HJ$150=Z$1),0),$B148-1973)</f>
        <v>11958</v>
      </c>
      <c r="AA148" cm="1">
        <f t="array" ref="AA148">INDEX(GMWSCEN!$A$2:$HJ$150,MATCH(1,(GMWSCEN!$HI$2:$HI$150=AA$3)*(GMWSCEN!$HJ$2:$HJ$150=AA$1),0),$B148-1973)</f>
        <v>169059</v>
      </c>
      <c r="AB148" cm="1">
        <f t="array" ref="AB148">INDEX(GMWSCEN!$A$2:$HJ$150,MATCH(1,(GMWSCEN!$HI$2:$HI$150=AB$3)*(GMWSCEN!$HJ$2:$HJ$150=AB$1),0),$B148-1973)</f>
        <v>1584600</v>
      </c>
      <c r="AC148" cm="1">
        <f t="array" ref="AC148">INDEX(GMWSCEN!$A$2:$HJ$150,MATCH(1,(GMWSCEN!$HI$2:$HI$150=AC$3)*(GMWSCEN!$HJ$2:$HJ$150=AC$1),0),$B148-1973)</f>
        <v>476582</v>
      </c>
      <c r="AD148" cm="1">
        <f t="array" ref="AD148">INDEX(GMWSCEN!$A$2:$HJ$150,MATCH(1,(GMWSCEN!$HI$2:$HI$150=AD$3)*(GMWSCEN!$HJ$2:$HJ$150=AD$1),0),$B148-1973)</f>
        <v>523438.9</v>
      </c>
      <c r="AE148" cm="1">
        <f t="array" ref="AE148">INDEX(GMWSCEN!$A$2:$HJ$150,MATCH(1,(GMWSCEN!$HI$2:$HI$150=AE$3)*(GMWSCEN!$HJ$2:$HJ$150=AE$1),0),$B148-1973)</f>
        <v>92.204319999999996</v>
      </c>
      <c r="AF148" cm="1">
        <f t="array" ref="AF148">INDEX(GMWSCEN!$A$2:$HJ$150,MATCH(1,(GMWSCEN!$HI$2:$HI$150=AF$3)*(GMWSCEN!$HJ$2:$HJ$150=AF$1),0),$B148-1973)</f>
        <v>100.0667</v>
      </c>
      <c r="AG148" cm="1">
        <f t="array" ref="AG148">INDEX(GMWSCEN!$A$2:$HJ$150,MATCH(1,(GMWSCEN!$HI$2:$HI$150=AG$3)*(GMWSCEN!$HJ$2:$HJ$150=AG$1),0),$B148-1973)</f>
        <v>0.5</v>
      </c>
      <c r="AH148" cm="1">
        <f t="array" ref="AH148">INDEX(GMWSCEN!$A$2:$HJ$150,MATCH(1,(GMWSCEN!$HI$2:$HI$150=AH$3)*(GMWSCEN!$HJ$2:$HJ$150=AH$1),0),$B148-1973)</f>
        <v>46802</v>
      </c>
      <c r="AI148" cm="1">
        <f t="array" ref="AI148">INDEX(GMWSCEN!$A$2:$HJ$150,MATCH(1,(GMWSCEN!$HI$2:$HI$150=AI$3)*(GMWSCEN!$HJ$2:$HJ$150=AI$1),0),$B148-1973)</f>
        <v>95.3</v>
      </c>
      <c r="AJ148" cm="1">
        <f t="array" ref="AJ148">INDEX(GMWSCEN!$A$2:$HJ$150,MATCH(1,(GMWSCEN!$HI$2:$HI$150=AJ$3)*(GMWSCEN!$HJ$2:$HJ$150=AJ$1),0),$B148-1973)</f>
        <v>31040</v>
      </c>
      <c r="AK148" cm="1">
        <f t="array" ref="AK148">INDEX(GMWSCEN!$A$2:$HJ$150,MATCH(1,(GMWSCEN!$HI$2:$HI$150=AK$3)*(GMWSCEN!$HJ$2:$HJ$150=AK$1),0),$B148-1973)</f>
        <v>5.6</v>
      </c>
      <c r="AL148" cm="1">
        <f t="array" ref="AL148">INDEX(GMWSCEN!$A$2:$HJ$150,MATCH(1,(GMWSCEN!$HI$2:$HI$150=AL$3)*(GMWSCEN!$HJ$2:$HJ$150=AL$1),0),$B148-1973)</f>
        <v>-1.261711</v>
      </c>
      <c r="AM148" cm="1">
        <f t="array" ref="AM148">INDEX(GMWSCEN!$A$2:$HJ$150,MATCH(1,(GMWSCEN!$HI$2:$HI$150=AM$3)*(GMWSCEN!$HJ$2:$HJ$150=AM$1),0),$B148-1973)</f>
        <v>516876</v>
      </c>
      <c r="AN148" cm="1">
        <f t="array" ref="AN148">INDEX(GMWSCEN!$A$2:$HJ$150,MATCH(1,(GMWSCEN!$HI$2:$HI$150=AN$3)*(GMWSCEN!$HJ$2:$HJ$150=AN$1),0),$B148-1973)</f>
        <v>27665</v>
      </c>
      <c r="AO148" cm="1">
        <f t="array" ref="AO148">INDEX(GMWSCEN!$A$2:$HJ$150,MATCH(1,(GMWSCEN!$HI$2:$HI$150=AO$3)*(GMWSCEN!$HJ$2:$HJ$150=AO$1),0),$B148-1973)</f>
        <v>-20922</v>
      </c>
      <c r="AP148" cm="1">
        <f t="array" ref="AP148">INDEX(GMWSCEN!$A$2:$HJ$150,MATCH(1,(GMWSCEN!$HI$2:$HI$150=AP$3)*(GMWSCEN!$HJ$2:$HJ$150=AP$1),0),$B148-1973)</f>
        <v>178023</v>
      </c>
      <c r="AQ148" cm="1">
        <f t="array" ref="AQ148">INDEX(GMWSCEN!$A$2:$HJ$150,MATCH(1,(GMWSCEN!$HI$2:$HI$150=AQ$3)*(GMWSCEN!$HJ$2:$HJ$150=AQ$1),0),$B148-1973)</f>
        <v>6743</v>
      </c>
      <c r="AR148" cm="1">
        <f t="array" ref="AR148">INDEX(GMWSCEN!$A$2:$HJ$150,MATCH(1,(GMWSCEN!$HI$2:$HI$150=AR$3)*(GMWSCEN!$HJ$2:$HJ$150=AR$1),0),$B148-1973)</f>
        <v>11958</v>
      </c>
      <c r="AS148" cm="1">
        <f t="array" ref="AS148">INDEX(GMWSCEN!$A$2:$HJ$150,MATCH(1,(GMWSCEN!$HI$2:$HI$150=AS$3)*(GMWSCEN!$HJ$2:$HJ$150=AS$1),0),$B148-1973)</f>
        <v>169059</v>
      </c>
      <c r="AT148" cm="1">
        <f t="array" ref="AT148">INDEX(GMWSCEN!$A$2:$HJ$150,MATCH(1,(GMWSCEN!$HI$2:$HI$150=AT$3)*(GMWSCEN!$HJ$2:$HJ$150=AT$1),0),$B148-1973)</f>
        <v>1584600</v>
      </c>
      <c r="AU148" cm="1">
        <f t="array" ref="AU148">INDEX(GMWSCEN!$A$2:$HJ$150,MATCH(1,(GMWSCEN!$HI$2:$HI$150=AU$3)*(GMWSCEN!$HJ$2:$HJ$150=AU$1),0),$B148-1973)</f>
        <v>476582</v>
      </c>
      <c r="AV148" cm="1">
        <f t="array" ref="AV148">INDEX(GMWSCEN!$A$2:$HJ$150,MATCH(1,(GMWSCEN!$HI$2:$HI$150=AV$3)*(GMWSCEN!$HJ$2:$HJ$150=AV$1),0),$B148-1973)</f>
        <v>523438.9</v>
      </c>
      <c r="AW148" cm="1">
        <f t="array" ref="AW148">INDEX(GMWSCEN!$A$2:$HJ$150,MATCH(1,(GMWSCEN!$HI$2:$HI$150=AW$3)*(GMWSCEN!$HJ$2:$HJ$150=AW$1),0),$B148-1973)</f>
        <v>92.204319999999996</v>
      </c>
      <c r="AX148" cm="1">
        <f t="array" ref="AX148">INDEX(GMWSCEN!$A$2:$HJ$150,MATCH(1,(GMWSCEN!$HI$2:$HI$150=AX$3)*(GMWSCEN!$HJ$2:$HJ$150=AX$1),0),$B148-1973)</f>
        <v>100.0667</v>
      </c>
      <c r="AY148" cm="1">
        <f t="array" ref="AY148">INDEX(GMWSCEN!$A$2:$HJ$150,MATCH(1,(GMWSCEN!$HI$2:$HI$150=AY$3)*(GMWSCEN!$HJ$2:$HJ$150=AY$1),0),$B148-1973)</f>
        <v>0.5</v>
      </c>
      <c r="AZ148" cm="1">
        <f t="array" ref="AZ148">INDEX(GMWSCEN!$A$2:$HJ$150,MATCH(1,(GMWSCEN!$HI$2:$HI$150=AZ$3)*(GMWSCEN!$HJ$2:$HJ$150=AZ$1),0),$B148-1973)</f>
        <v>46802</v>
      </c>
      <c r="BA148" cm="1">
        <f t="array" ref="BA148">INDEX(GMWSCEN!$A$2:$HJ$150,MATCH(1,(GMWSCEN!$HI$2:$HI$150=BA$3)*(GMWSCEN!$HJ$2:$HJ$150=BA$1),0),$B148-1973)</f>
        <v>95.3</v>
      </c>
      <c r="BB148" cm="1">
        <f t="array" ref="BB148">INDEX(GMWSCEN!$A$2:$HJ$150,MATCH(1,(GMWSCEN!$HI$2:$HI$150=BB$3)*(GMWSCEN!$HJ$2:$HJ$150=BB$1),0),$B148-1973)</f>
        <v>31040</v>
      </c>
      <c r="BC148" cm="1">
        <f t="array" ref="BC148">INDEX(GMWSCEN!$A$2:$HJ$150,MATCH(1,(GMWSCEN!$HI$2:$HI$150=BC$3)*(GMWSCEN!$HJ$2:$HJ$150=BC$1),0),$B148-1973)</f>
        <v>5.6</v>
      </c>
      <c r="BD148" cm="1">
        <f t="array" ref="BD148">INDEX(GMWSCEN!$A$2:$HJ$150,MATCH(1,(GMWSCEN!$HI$2:$HI$150=BD$3)*(GMWSCEN!$HJ$2:$HJ$150=BD$1),0),$B148-1973)</f>
        <v>-1.261711</v>
      </c>
      <c r="BE148" cm="1">
        <f t="array" ref="BE148">INDEX(GMWSCEN!$A$2:$HJ$150,MATCH(1,(GMWSCEN!$HI$2:$HI$150=BE$3)*(GMWSCEN!$HJ$2:$HJ$150=BE$1),0),$B148-1973)</f>
        <v>516876</v>
      </c>
      <c r="BF148" cm="1">
        <f t="array" ref="BF148">INDEX(GMWSCEN!$A$2:$HJ$150,MATCH(1,(GMWSCEN!$HI$2:$HI$150=BF$3)*(GMWSCEN!$HJ$2:$HJ$150=BF$1),0),$B148-1973)</f>
        <v>27665</v>
      </c>
      <c r="BG148" cm="1">
        <f t="array" ref="BG148">INDEX(GMWSCEN!$A$2:$HJ$150,MATCH(1,(GMWSCEN!$HI$2:$HI$150=BG$3)*(GMWSCEN!$HJ$2:$HJ$150=BG$1),0),$B148-1973)</f>
        <v>-20922</v>
      </c>
      <c r="BH148" cm="1">
        <f t="array" ref="BH148">INDEX(GMWSCEN!$A$2:$HJ$150,MATCH(1,(GMWSCEN!$HI$2:$HI$150=BH$3)*(GMWSCEN!$HJ$2:$HJ$150=BH$1),0),$B148-1973)</f>
        <v>178023</v>
      </c>
      <c r="BI148" cm="1">
        <f t="array" ref="BI148">INDEX(GMWSCEN!$A$2:$HJ$150,MATCH(1,(GMWSCEN!$HI$2:$HI$150=BI$3)*(GMWSCEN!$HJ$2:$HJ$150=BI$1),0),$B148-1973)</f>
        <v>6743</v>
      </c>
      <c r="BJ148" cm="1">
        <f t="array" ref="BJ148">INDEX(GMWSCEN!$A$2:$HJ$150,MATCH(1,(GMWSCEN!$HI$2:$HI$150=BJ$3)*(GMWSCEN!$HJ$2:$HJ$150=BJ$1),0),$B148-1973)</f>
        <v>11958</v>
      </c>
      <c r="BK148" cm="1">
        <f t="array" ref="BK148">INDEX(GMWSCEN!$A$2:$HJ$150,MATCH(1,(GMWSCEN!$HI$2:$HI$150=BK$3)*(GMWSCEN!$HJ$2:$HJ$150=BK$1),0),$B148-1973)</f>
        <v>169059</v>
      </c>
      <c r="BL148" cm="1">
        <f t="array" ref="BL148">INDEX(GMWSCEN!$A$2:$HJ$150,MATCH(1,(GMWSCEN!$HI$2:$HI$150=BL$3)*(GMWSCEN!$HJ$2:$HJ$150=BL$1),0),$B148-1973)</f>
        <v>1584600</v>
      </c>
      <c r="BM148" cm="1">
        <f t="array" ref="BM148">INDEX(GMWSCEN!$A$2:$HJ$150,MATCH(1,(GMWSCEN!$HI$2:$HI$150=BM$3)*(GMWSCEN!$HJ$2:$HJ$150=BM$1),0),$B148-1973)</f>
        <v>476582</v>
      </c>
      <c r="BN148" cm="1">
        <f t="array" ref="BN148">INDEX(GMWSCEN!$A$2:$HJ$150,MATCH(1,(GMWSCEN!$HI$2:$HI$150=BN$3)*(GMWSCEN!$HJ$2:$HJ$150=BN$1),0),$B148-1973)</f>
        <v>523438.9</v>
      </c>
      <c r="BO148" cm="1">
        <f t="array" ref="BO148">INDEX(GMWSCEN!$A$2:$HJ$150,MATCH(1,(GMWSCEN!$HI$2:$HI$150=BO$3)*(GMWSCEN!$HJ$2:$HJ$150=BO$1),0),$B148-1973)</f>
        <v>92.204319999999996</v>
      </c>
      <c r="BP148" cm="1">
        <f t="array" ref="BP148">INDEX(GMWSCEN!$A$2:$HJ$150,MATCH(1,(GMWSCEN!$HI$2:$HI$150=BP$3)*(GMWSCEN!$HJ$2:$HJ$150=BP$1),0),$B148-1973)</f>
        <v>100.0667</v>
      </c>
      <c r="BQ148" cm="1">
        <f t="array" ref="BQ148">INDEX(GMWSCEN!$A$2:$HJ$150,MATCH(1,(GMWSCEN!$HI$2:$HI$150=BQ$3)*(GMWSCEN!$HJ$2:$HJ$150=BQ$1),0),$B148-1973)</f>
        <v>0.5</v>
      </c>
      <c r="BR148" cm="1">
        <f t="array" ref="BR148">INDEX(GMWSCEN!$A$2:$HJ$150,MATCH(1,(GMWSCEN!$HI$2:$HI$150=BR$3)*(GMWSCEN!$HJ$2:$HJ$150=BR$1),0),$B148-1973)</f>
        <v>46802</v>
      </c>
      <c r="BS148" cm="1">
        <f t="array" ref="BS148">INDEX(GMWSCEN!$A$2:$HJ$150,MATCH(1,(GMWSCEN!$HI$2:$HI$150=BS$3)*(GMWSCEN!$HJ$2:$HJ$150=BS$1),0),$B148-1973)</f>
        <v>95.3</v>
      </c>
      <c r="BT148" cm="1">
        <f t="array" ref="BT148">INDEX(GMWSCEN!$A$2:$HJ$150,MATCH(1,(GMWSCEN!$HI$2:$HI$150=BT$3)*(GMWSCEN!$HJ$2:$HJ$150=BT$1),0),$B148-1973)</f>
        <v>31040</v>
      </c>
      <c r="BU148" cm="1">
        <f t="array" ref="BU148">INDEX(GMWSCEN!$A$2:$HJ$150,MATCH(1,(GMWSCEN!$HI$2:$HI$150=BU$3)*(GMWSCEN!$HJ$2:$HJ$150=BU$1),0),$B148-1973)</f>
        <v>5.6</v>
      </c>
      <c r="BV148" cm="1">
        <f t="array" ref="BV148">INDEX(GMWSCEN!$A$2:$HJ$150,MATCH(1,(GMWSCEN!$HI$2:$HI$150=BV$3)*(GMWSCEN!$HJ$2:$HJ$150=BV$1),0),$B148-1973)</f>
        <v>-1.261711</v>
      </c>
      <c r="BY148">
        <f t="shared" si="95"/>
        <v>2015</v>
      </c>
    </row>
    <row r="149" spans="1:78">
      <c r="B149">
        <f t="shared" si="93"/>
        <v>2122</v>
      </c>
      <c r="C149" cm="1">
        <f t="array" ref="C149">INDEX(GMWSCEN!$A$2:$HJ$150,MATCH(1,(GMWSCEN!$HI$2:$HI$150=C$3)*(GMWSCEN!$HJ$2:$HJ$150=C$1),0),$B149-1973)</f>
        <v>518915</v>
      </c>
      <c r="D149" cm="1">
        <f t="array" ref="D149">INDEX(GMWSCEN!$A$2:$HJ$150,MATCH(1,(GMWSCEN!$HI$2:$HI$150=D$3)*(GMWSCEN!$HJ$2:$HJ$150=D$1),0),$B149-1973)</f>
        <v>22458</v>
      </c>
      <c r="E149" cm="1">
        <f t="array" ref="E149">INDEX(GMWSCEN!$A$2:$HJ$150,MATCH(1,(GMWSCEN!$HI$2:$HI$150=E$3)*(GMWSCEN!$HJ$2:$HJ$150=E$1),0),$B149-1973)</f>
        <v>-15147</v>
      </c>
      <c r="F149" cm="1">
        <f t="array" ref="F149">INDEX(GMWSCEN!$A$2:$HJ$150,MATCH(1,(GMWSCEN!$HI$2:$HI$150=F$3)*(GMWSCEN!$HJ$2:$HJ$150=F$1),0),$B149-1973)</f>
        <v>179348</v>
      </c>
      <c r="G149" cm="1">
        <f t="array" ref="G149">INDEX(GMWSCEN!$A$2:$HJ$150,MATCH(1,(GMWSCEN!$HI$2:$HI$150=G$3)*(GMWSCEN!$HJ$2:$HJ$150=G$1),0),$B149-1973)</f>
        <v>7311</v>
      </c>
      <c r="H149" cm="1">
        <f t="array" ref="H149">INDEX(GMWSCEN!$A$2:$HJ$150,MATCH(1,(GMWSCEN!$HI$2:$HI$150=H$3)*(GMWSCEN!$HJ$2:$HJ$150=H$1),0),$B149-1973)</f>
        <v>11966</v>
      </c>
      <c r="I149" cm="1">
        <f t="array" ref="I149">INDEX(GMWSCEN!$A$2:$HJ$150,MATCH(1,(GMWSCEN!$HI$2:$HI$150=I$3)*(GMWSCEN!$HJ$2:$HJ$150=I$1),0),$B149-1973)</f>
        <v>176167</v>
      </c>
      <c r="J149" cm="1">
        <f t="array" ref="J149">INDEX(GMWSCEN!$A$2:$HJ$150,MATCH(1,(GMWSCEN!$HI$2:$HI$150=J$3)*(GMWSCEN!$HJ$2:$HJ$150=J$1),0),$B149-1973)</f>
        <v>1589300</v>
      </c>
      <c r="K149" cm="1">
        <f t="array" ref="K149">INDEX(GMWSCEN!$A$2:$HJ$150,MATCH(1,(GMWSCEN!$HI$2:$HI$150=K$3)*(GMWSCEN!$HJ$2:$HJ$150=K$1),0),$B149-1973)</f>
        <v>479885</v>
      </c>
      <c r="L149" cm="1">
        <f t="array" ref="L149">INDEX(GMWSCEN!$A$2:$HJ$150,MATCH(1,(GMWSCEN!$HI$2:$HI$150=L$3)*(GMWSCEN!$HJ$2:$HJ$150=L$1),0),$B149-1973)</f>
        <v>524180.8</v>
      </c>
      <c r="M149" cm="1">
        <f t="array" ref="M149">INDEX(GMWSCEN!$A$2:$HJ$150,MATCH(1,(GMWSCEN!$HI$2:$HI$150=M$3)*(GMWSCEN!$HJ$2:$HJ$150=M$1),0),$B149-1973)</f>
        <v>92.478539999999995</v>
      </c>
      <c r="N149" cm="1">
        <f t="array" ref="N149">INDEX(GMWSCEN!$A$2:$HJ$150,MATCH(1,(GMWSCEN!$HI$2:$HI$150=N$3)*(GMWSCEN!$HJ$2:$HJ$150=N$1),0),$B149-1973)</f>
        <v>100.16670000000001</v>
      </c>
      <c r="O149" cm="1">
        <f t="array" ref="O149">INDEX(GMWSCEN!$A$2:$HJ$150,MATCH(1,(GMWSCEN!$HI$2:$HI$150=O$3)*(GMWSCEN!$HJ$2:$HJ$150=O$1),0),$B149-1973)</f>
        <v>0.5</v>
      </c>
      <c r="P149" cm="1">
        <f t="array" ref="P149">INDEX(GMWSCEN!$A$2:$HJ$150,MATCH(1,(GMWSCEN!$HI$2:$HI$150=P$3)*(GMWSCEN!$HJ$2:$HJ$150=P$1),0),$B149-1973)</f>
        <v>46731</v>
      </c>
      <c r="Q149" cm="1">
        <f t="array" ref="Q149">INDEX(GMWSCEN!$A$2:$HJ$150,MATCH(1,(GMWSCEN!$HI$2:$HI$150=Q$3)*(GMWSCEN!$HJ$2:$HJ$150=Q$1),0),$B149-1973)</f>
        <v>95.6</v>
      </c>
      <c r="R149" cm="1">
        <f t="array" ref="R149">INDEX(GMWSCEN!$A$2:$HJ$150,MATCH(1,(GMWSCEN!$HI$2:$HI$150=R$3)*(GMWSCEN!$HJ$2:$HJ$150=R$1),0),$B149-1973)</f>
        <v>30520</v>
      </c>
      <c r="S149" cm="1">
        <f t="array" ref="S149">INDEX(GMWSCEN!$A$2:$HJ$150,MATCH(1,(GMWSCEN!$HI$2:$HI$150=S$3)*(GMWSCEN!$HJ$2:$HJ$150=S$1),0),$B149-1973)</f>
        <v>5.4</v>
      </c>
      <c r="T149" cm="1">
        <f t="array" ref="T149">INDEX(GMWSCEN!$A$2:$HJ$150,MATCH(1,(GMWSCEN!$HI$2:$HI$150=T$3)*(GMWSCEN!$HJ$2:$HJ$150=T$1),0),$B149-1973)</f>
        <v>-1.009655</v>
      </c>
      <c r="U149" cm="1">
        <f t="array" ref="U149">INDEX(GMWSCEN!$A$2:$HJ$150,MATCH(1,(GMWSCEN!$HI$2:$HI$150=U$3)*(GMWSCEN!$HJ$2:$HJ$150=U$1),0),$B149-1973)</f>
        <v>518915</v>
      </c>
      <c r="V149" cm="1">
        <f t="array" ref="V149">INDEX(GMWSCEN!$A$2:$HJ$150,MATCH(1,(GMWSCEN!$HI$2:$HI$150=V$3)*(GMWSCEN!$HJ$2:$HJ$150=V$1),0),$B149-1973)</f>
        <v>22458</v>
      </c>
      <c r="W149" cm="1">
        <f t="array" ref="W149">INDEX(GMWSCEN!$A$2:$HJ$150,MATCH(1,(GMWSCEN!$HI$2:$HI$150=W$3)*(GMWSCEN!$HJ$2:$HJ$150=W$1),0),$B149-1973)</f>
        <v>-15147</v>
      </c>
      <c r="X149" cm="1">
        <f t="array" ref="X149">INDEX(GMWSCEN!$A$2:$HJ$150,MATCH(1,(GMWSCEN!$HI$2:$HI$150=X$3)*(GMWSCEN!$HJ$2:$HJ$150=X$1),0),$B149-1973)</f>
        <v>179348</v>
      </c>
      <c r="Y149" cm="1">
        <f t="array" ref="Y149">INDEX(GMWSCEN!$A$2:$HJ$150,MATCH(1,(GMWSCEN!$HI$2:$HI$150=Y$3)*(GMWSCEN!$HJ$2:$HJ$150=Y$1),0),$B149-1973)</f>
        <v>7311</v>
      </c>
      <c r="Z149" cm="1">
        <f t="array" ref="Z149">INDEX(GMWSCEN!$A$2:$HJ$150,MATCH(1,(GMWSCEN!$HI$2:$HI$150=Z$3)*(GMWSCEN!$HJ$2:$HJ$150=Z$1),0),$B149-1973)</f>
        <v>11966</v>
      </c>
      <c r="AA149" cm="1">
        <f t="array" ref="AA149">INDEX(GMWSCEN!$A$2:$HJ$150,MATCH(1,(GMWSCEN!$HI$2:$HI$150=AA$3)*(GMWSCEN!$HJ$2:$HJ$150=AA$1),0),$B149-1973)</f>
        <v>176167</v>
      </c>
      <c r="AB149" cm="1">
        <f t="array" ref="AB149">INDEX(GMWSCEN!$A$2:$HJ$150,MATCH(1,(GMWSCEN!$HI$2:$HI$150=AB$3)*(GMWSCEN!$HJ$2:$HJ$150=AB$1),0),$B149-1973)</f>
        <v>1589300</v>
      </c>
      <c r="AC149" cm="1">
        <f t="array" ref="AC149">INDEX(GMWSCEN!$A$2:$HJ$150,MATCH(1,(GMWSCEN!$HI$2:$HI$150=AC$3)*(GMWSCEN!$HJ$2:$HJ$150=AC$1),0),$B149-1973)</f>
        <v>479885</v>
      </c>
      <c r="AD149" cm="1">
        <f t="array" ref="AD149">INDEX(GMWSCEN!$A$2:$HJ$150,MATCH(1,(GMWSCEN!$HI$2:$HI$150=AD$3)*(GMWSCEN!$HJ$2:$HJ$150=AD$1),0),$B149-1973)</f>
        <v>524180.8</v>
      </c>
      <c r="AE149" cm="1">
        <f t="array" ref="AE149">INDEX(GMWSCEN!$A$2:$HJ$150,MATCH(1,(GMWSCEN!$HI$2:$HI$150=AE$3)*(GMWSCEN!$HJ$2:$HJ$150=AE$1),0),$B149-1973)</f>
        <v>92.478539999999995</v>
      </c>
      <c r="AF149" cm="1">
        <f t="array" ref="AF149">INDEX(GMWSCEN!$A$2:$HJ$150,MATCH(1,(GMWSCEN!$HI$2:$HI$150=AF$3)*(GMWSCEN!$HJ$2:$HJ$150=AF$1),0),$B149-1973)</f>
        <v>100.16670000000001</v>
      </c>
      <c r="AG149" cm="1">
        <f t="array" ref="AG149">INDEX(GMWSCEN!$A$2:$HJ$150,MATCH(1,(GMWSCEN!$HI$2:$HI$150=AG$3)*(GMWSCEN!$HJ$2:$HJ$150=AG$1),0),$B149-1973)</f>
        <v>0.5</v>
      </c>
      <c r="AH149" cm="1">
        <f t="array" ref="AH149">INDEX(GMWSCEN!$A$2:$HJ$150,MATCH(1,(GMWSCEN!$HI$2:$HI$150=AH$3)*(GMWSCEN!$HJ$2:$HJ$150=AH$1),0),$B149-1973)</f>
        <v>46731</v>
      </c>
      <c r="AI149" cm="1">
        <f t="array" ref="AI149">INDEX(GMWSCEN!$A$2:$HJ$150,MATCH(1,(GMWSCEN!$HI$2:$HI$150=AI$3)*(GMWSCEN!$HJ$2:$HJ$150=AI$1),0),$B149-1973)</f>
        <v>95.6</v>
      </c>
      <c r="AJ149" cm="1">
        <f t="array" ref="AJ149">INDEX(GMWSCEN!$A$2:$HJ$150,MATCH(1,(GMWSCEN!$HI$2:$HI$150=AJ$3)*(GMWSCEN!$HJ$2:$HJ$150=AJ$1),0),$B149-1973)</f>
        <v>30520</v>
      </c>
      <c r="AK149" cm="1">
        <f t="array" ref="AK149">INDEX(GMWSCEN!$A$2:$HJ$150,MATCH(1,(GMWSCEN!$HI$2:$HI$150=AK$3)*(GMWSCEN!$HJ$2:$HJ$150=AK$1),0),$B149-1973)</f>
        <v>5.4</v>
      </c>
      <c r="AL149" cm="1">
        <f t="array" ref="AL149">INDEX(GMWSCEN!$A$2:$HJ$150,MATCH(1,(GMWSCEN!$HI$2:$HI$150=AL$3)*(GMWSCEN!$HJ$2:$HJ$150=AL$1),0),$B149-1973)</f>
        <v>-1.009655</v>
      </c>
      <c r="AM149" cm="1">
        <f t="array" ref="AM149">INDEX(GMWSCEN!$A$2:$HJ$150,MATCH(1,(GMWSCEN!$HI$2:$HI$150=AM$3)*(GMWSCEN!$HJ$2:$HJ$150=AM$1),0),$B149-1973)</f>
        <v>518915</v>
      </c>
      <c r="AN149" cm="1">
        <f t="array" ref="AN149">INDEX(GMWSCEN!$A$2:$HJ$150,MATCH(1,(GMWSCEN!$HI$2:$HI$150=AN$3)*(GMWSCEN!$HJ$2:$HJ$150=AN$1),0),$B149-1973)</f>
        <v>22458</v>
      </c>
      <c r="AO149" cm="1">
        <f t="array" ref="AO149">INDEX(GMWSCEN!$A$2:$HJ$150,MATCH(1,(GMWSCEN!$HI$2:$HI$150=AO$3)*(GMWSCEN!$HJ$2:$HJ$150=AO$1),0),$B149-1973)</f>
        <v>-15147</v>
      </c>
      <c r="AP149" cm="1">
        <f t="array" ref="AP149">INDEX(GMWSCEN!$A$2:$HJ$150,MATCH(1,(GMWSCEN!$HI$2:$HI$150=AP$3)*(GMWSCEN!$HJ$2:$HJ$150=AP$1),0),$B149-1973)</f>
        <v>179348</v>
      </c>
      <c r="AQ149" cm="1">
        <f t="array" ref="AQ149">INDEX(GMWSCEN!$A$2:$HJ$150,MATCH(1,(GMWSCEN!$HI$2:$HI$150=AQ$3)*(GMWSCEN!$HJ$2:$HJ$150=AQ$1),0),$B149-1973)</f>
        <v>7311</v>
      </c>
      <c r="AR149" cm="1">
        <f t="array" ref="AR149">INDEX(GMWSCEN!$A$2:$HJ$150,MATCH(1,(GMWSCEN!$HI$2:$HI$150=AR$3)*(GMWSCEN!$HJ$2:$HJ$150=AR$1),0),$B149-1973)</f>
        <v>11966</v>
      </c>
      <c r="AS149" cm="1">
        <f t="array" ref="AS149">INDEX(GMWSCEN!$A$2:$HJ$150,MATCH(1,(GMWSCEN!$HI$2:$HI$150=AS$3)*(GMWSCEN!$HJ$2:$HJ$150=AS$1),0),$B149-1973)</f>
        <v>176167</v>
      </c>
      <c r="AT149" cm="1">
        <f t="array" ref="AT149">INDEX(GMWSCEN!$A$2:$HJ$150,MATCH(1,(GMWSCEN!$HI$2:$HI$150=AT$3)*(GMWSCEN!$HJ$2:$HJ$150=AT$1),0),$B149-1973)</f>
        <v>1589300</v>
      </c>
      <c r="AU149" cm="1">
        <f t="array" ref="AU149">INDEX(GMWSCEN!$A$2:$HJ$150,MATCH(1,(GMWSCEN!$HI$2:$HI$150=AU$3)*(GMWSCEN!$HJ$2:$HJ$150=AU$1),0),$B149-1973)</f>
        <v>479885</v>
      </c>
      <c r="AV149" cm="1">
        <f t="array" ref="AV149">INDEX(GMWSCEN!$A$2:$HJ$150,MATCH(1,(GMWSCEN!$HI$2:$HI$150=AV$3)*(GMWSCEN!$HJ$2:$HJ$150=AV$1),0),$B149-1973)</f>
        <v>524180.8</v>
      </c>
      <c r="AW149" cm="1">
        <f t="array" ref="AW149">INDEX(GMWSCEN!$A$2:$HJ$150,MATCH(1,(GMWSCEN!$HI$2:$HI$150=AW$3)*(GMWSCEN!$HJ$2:$HJ$150=AW$1),0),$B149-1973)</f>
        <v>92.478539999999995</v>
      </c>
      <c r="AX149" cm="1">
        <f t="array" ref="AX149">INDEX(GMWSCEN!$A$2:$HJ$150,MATCH(1,(GMWSCEN!$HI$2:$HI$150=AX$3)*(GMWSCEN!$HJ$2:$HJ$150=AX$1),0),$B149-1973)</f>
        <v>100.16670000000001</v>
      </c>
      <c r="AY149" cm="1">
        <f t="array" ref="AY149">INDEX(GMWSCEN!$A$2:$HJ$150,MATCH(1,(GMWSCEN!$HI$2:$HI$150=AY$3)*(GMWSCEN!$HJ$2:$HJ$150=AY$1),0),$B149-1973)</f>
        <v>0.5</v>
      </c>
      <c r="AZ149" cm="1">
        <f t="array" ref="AZ149">INDEX(GMWSCEN!$A$2:$HJ$150,MATCH(1,(GMWSCEN!$HI$2:$HI$150=AZ$3)*(GMWSCEN!$HJ$2:$HJ$150=AZ$1),0),$B149-1973)</f>
        <v>46731</v>
      </c>
      <c r="BA149" cm="1">
        <f t="array" ref="BA149">INDEX(GMWSCEN!$A$2:$HJ$150,MATCH(1,(GMWSCEN!$HI$2:$HI$150=BA$3)*(GMWSCEN!$HJ$2:$HJ$150=BA$1),0),$B149-1973)</f>
        <v>95.6</v>
      </c>
      <c r="BB149" cm="1">
        <f t="array" ref="BB149">INDEX(GMWSCEN!$A$2:$HJ$150,MATCH(1,(GMWSCEN!$HI$2:$HI$150=BB$3)*(GMWSCEN!$HJ$2:$HJ$150=BB$1),0),$B149-1973)</f>
        <v>30520</v>
      </c>
      <c r="BC149" cm="1">
        <f t="array" ref="BC149">INDEX(GMWSCEN!$A$2:$HJ$150,MATCH(1,(GMWSCEN!$HI$2:$HI$150=BC$3)*(GMWSCEN!$HJ$2:$HJ$150=BC$1),0),$B149-1973)</f>
        <v>5.4</v>
      </c>
      <c r="BD149" cm="1">
        <f t="array" ref="BD149">INDEX(GMWSCEN!$A$2:$HJ$150,MATCH(1,(GMWSCEN!$HI$2:$HI$150=BD$3)*(GMWSCEN!$HJ$2:$HJ$150=BD$1),0),$B149-1973)</f>
        <v>-1.009655</v>
      </c>
      <c r="BE149" cm="1">
        <f t="array" ref="BE149">INDEX(GMWSCEN!$A$2:$HJ$150,MATCH(1,(GMWSCEN!$HI$2:$HI$150=BE$3)*(GMWSCEN!$HJ$2:$HJ$150=BE$1),0),$B149-1973)</f>
        <v>518915</v>
      </c>
      <c r="BF149" cm="1">
        <f t="array" ref="BF149">INDEX(GMWSCEN!$A$2:$HJ$150,MATCH(1,(GMWSCEN!$HI$2:$HI$150=BF$3)*(GMWSCEN!$HJ$2:$HJ$150=BF$1),0),$B149-1973)</f>
        <v>22458</v>
      </c>
      <c r="BG149" cm="1">
        <f t="array" ref="BG149">INDEX(GMWSCEN!$A$2:$HJ$150,MATCH(1,(GMWSCEN!$HI$2:$HI$150=BG$3)*(GMWSCEN!$HJ$2:$HJ$150=BG$1),0),$B149-1973)</f>
        <v>-15147</v>
      </c>
      <c r="BH149" cm="1">
        <f t="array" ref="BH149">INDEX(GMWSCEN!$A$2:$HJ$150,MATCH(1,(GMWSCEN!$HI$2:$HI$150=BH$3)*(GMWSCEN!$HJ$2:$HJ$150=BH$1),0),$B149-1973)</f>
        <v>179348</v>
      </c>
      <c r="BI149" cm="1">
        <f t="array" ref="BI149">INDEX(GMWSCEN!$A$2:$HJ$150,MATCH(1,(GMWSCEN!$HI$2:$HI$150=BI$3)*(GMWSCEN!$HJ$2:$HJ$150=BI$1),0),$B149-1973)</f>
        <v>7311</v>
      </c>
      <c r="BJ149" cm="1">
        <f t="array" ref="BJ149">INDEX(GMWSCEN!$A$2:$HJ$150,MATCH(1,(GMWSCEN!$HI$2:$HI$150=BJ$3)*(GMWSCEN!$HJ$2:$HJ$150=BJ$1),0),$B149-1973)</f>
        <v>11966</v>
      </c>
      <c r="BK149" cm="1">
        <f t="array" ref="BK149">INDEX(GMWSCEN!$A$2:$HJ$150,MATCH(1,(GMWSCEN!$HI$2:$HI$150=BK$3)*(GMWSCEN!$HJ$2:$HJ$150=BK$1),0),$B149-1973)</f>
        <v>176167</v>
      </c>
      <c r="BL149" cm="1">
        <f t="array" ref="BL149">INDEX(GMWSCEN!$A$2:$HJ$150,MATCH(1,(GMWSCEN!$HI$2:$HI$150=BL$3)*(GMWSCEN!$HJ$2:$HJ$150=BL$1),0),$B149-1973)</f>
        <v>1589300</v>
      </c>
      <c r="BM149" cm="1">
        <f t="array" ref="BM149">INDEX(GMWSCEN!$A$2:$HJ$150,MATCH(1,(GMWSCEN!$HI$2:$HI$150=BM$3)*(GMWSCEN!$HJ$2:$HJ$150=BM$1),0),$B149-1973)</f>
        <v>479885</v>
      </c>
      <c r="BN149" cm="1">
        <f t="array" ref="BN149">INDEX(GMWSCEN!$A$2:$HJ$150,MATCH(1,(GMWSCEN!$HI$2:$HI$150=BN$3)*(GMWSCEN!$HJ$2:$HJ$150=BN$1),0),$B149-1973)</f>
        <v>524180.8</v>
      </c>
      <c r="BO149" cm="1">
        <f t="array" ref="BO149">INDEX(GMWSCEN!$A$2:$HJ$150,MATCH(1,(GMWSCEN!$HI$2:$HI$150=BO$3)*(GMWSCEN!$HJ$2:$HJ$150=BO$1),0),$B149-1973)</f>
        <v>92.478539999999995</v>
      </c>
      <c r="BP149" cm="1">
        <f t="array" ref="BP149">INDEX(GMWSCEN!$A$2:$HJ$150,MATCH(1,(GMWSCEN!$HI$2:$HI$150=BP$3)*(GMWSCEN!$HJ$2:$HJ$150=BP$1),0),$B149-1973)</f>
        <v>100.16670000000001</v>
      </c>
      <c r="BQ149" cm="1">
        <f t="array" ref="BQ149">INDEX(GMWSCEN!$A$2:$HJ$150,MATCH(1,(GMWSCEN!$HI$2:$HI$150=BQ$3)*(GMWSCEN!$HJ$2:$HJ$150=BQ$1),0),$B149-1973)</f>
        <v>0.5</v>
      </c>
      <c r="BR149" cm="1">
        <f t="array" ref="BR149">INDEX(GMWSCEN!$A$2:$HJ$150,MATCH(1,(GMWSCEN!$HI$2:$HI$150=BR$3)*(GMWSCEN!$HJ$2:$HJ$150=BR$1),0),$B149-1973)</f>
        <v>46731</v>
      </c>
      <c r="BS149" cm="1">
        <f t="array" ref="BS149">INDEX(GMWSCEN!$A$2:$HJ$150,MATCH(1,(GMWSCEN!$HI$2:$HI$150=BS$3)*(GMWSCEN!$HJ$2:$HJ$150=BS$1),0),$B149-1973)</f>
        <v>95.6</v>
      </c>
      <c r="BT149" cm="1">
        <f t="array" ref="BT149">INDEX(GMWSCEN!$A$2:$HJ$150,MATCH(1,(GMWSCEN!$HI$2:$HI$150=BT$3)*(GMWSCEN!$HJ$2:$HJ$150=BT$1),0),$B149-1973)</f>
        <v>30520</v>
      </c>
      <c r="BU149" cm="1">
        <f t="array" ref="BU149">INDEX(GMWSCEN!$A$2:$HJ$150,MATCH(1,(GMWSCEN!$HI$2:$HI$150=BU$3)*(GMWSCEN!$HJ$2:$HJ$150=BU$1),0),$B149-1973)</f>
        <v>5.4</v>
      </c>
      <c r="BV149" cm="1">
        <f t="array" ref="BV149">INDEX(GMWSCEN!$A$2:$HJ$150,MATCH(1,(GMWSCEN!$HI$2:$HI$150=BV$3)*(GMWSCEN!$HJ$2:$HJ$150=BV$1),0),$B149-1973)</f>
        <v>-1.009655</v>
      </c>
      <c r="BY149">
        <f t="shared" si="95"/>
        <v>2015</v>
      </c>
    </row>
    <row r="150" spans="1:78">
      <c r="B150">
        <f t="shared" si="93"/>
        <v>2123</v>
      </c>
      <c r="C150" cm="1">
        <f t="array" ref="C150">INDEX(GMWSCEN!$A$2:$HJ$150,MATCH(1,(GMWSCEN!$HI$2:$HI$150=C$3)*(GMWSCEN!$HJ$2:$HJ$150=C$1),0),$B150-1973)</f>
        <v>521920</v>
      </c>
      <c r="D150" cm="1">
        <f t="array" ref="D150">INDEX(GMWSCEN!$A$2:$HJ$150,MATCH(1,(GMWSCEN!$HI$2:$HI$150=D$3)*(GMWSCEN!$HJ$2:$HJ$150=D$1),0),$B150-1973)</f>
        <v>27422</v>
      </c>
      <c r="E150" cm="1">
        <f t="array" ref="E150">INDEX(GMWSCEN!$A$2:$HJ$150,MATCH(1,(GMWSCEN!$HI$2:$HI$150=E$3)*(GMWSCEN!$HJ$2:$HJ$150=E$1),0),$B150-1973)</f>
        <v>-21377</v>
      </c>
      <c r="F150" cm="1">
        <f t="array" ref="F150">INDEX(GMWSCEN!$A$2:$HJ$150,MATCH(1,(GMWSCEN!$HI$2:$HI$150=F$3)*(GMWSCEN!$HJ$2:$HJ$150=F$1),0),$B150-1973)</f>
        <v>179697</v>
      </c>
      <c r="G150" cm="1">
        <f t="array" ref="G150">INDEX(GMWSCEN!$A$2:$HJ$150,MATCH(1,(GMWSCEN!$HI$2:$HI$150=G$3)*(GMWSCEN!$HJ$2:$HJ$150=G$1),0),$B150-1973)</f>
        <v>6045</v>
      </c>
      <c r="H150" cm="1">
        <f t="array" ref="H150">INDEX(GMWSCEN!$A$2:$HJ$150,MATCH(1,(GMWSCEN!$HI$2:$HI$150=H$3)*(GMWSCEN!$HJ$2:$HJ$150=H$1),0),$B150-1973)</f>
        <v>12004</v>
      </c>
      <c r="I150" cm="1">
        <f t="array" ref="I150">INDEX(GMWSCEN!$A$2:$HJ$150,MATCH(1,(GMWSCEN!$HI$2:$HI$150=I$3)*(GMWSCEN!$HJ$2:$HJ$150=I$1),0),$B150-1973)</f>
        <v>170324</v>
      </c>
      <c r="J150" cm="1">
        <f t="array" ref="J150">INDEX(GMWSCEN!$A$2:$HJ$150,MATCH(1,(GMWSCEN!$HI$2:$HI$150=J$3)*(GMWSCEN!$HJ$2:$HJ$150=J$1),0),$B150-1973)</f>
        <v>1605100</v>
      </c>
      <c r="K150" cm="1">
        <f t="array" ref="K150">INDEX(GMWSCEN!$A$2:$HJ$150,MATCH(1,(GMWSCEN!$HI$2:$HI$150=K$3)*(GMWSCEN!$HJ$2:$HJ$150=K$1),0),$B150-1973)</f>
        <v>485246</v>
      </c>
      <c r="L150" cm="1">
        <f t="array" ref="L150">INDEX(GMWSCEN!$A$2:$HJ$150,MATCH(1,(GMWSCEN!$HI$2:$HI$150=L$3)*(GMWSCEN!$HJ$2:$HJ$150=L$1),0),$B150-1973)</f>
        <v>531364.1</v>
      </c>
      <c r="M150" cm="1">
        <f t="array" ref="M150">INDEX(GMWSCEN!$A$2:$HJ$150,MATCH(1,(GMWSCEN!$HI$2:$HI$150=M$3)*(GMWSCEN!$HJ$2:$HJ$150=M$1),0),$B150-1973)</f>
        <v>92.973249999999993</v>
      </c>
      <c r="N150" cm="1">
        <f t="array" ref="N150">INDEX(GMWSCEN!$A$2:$HJ$150,MATCH(1,(GMWSCEN!$HI$2:$HI$150=N$3)*(GMWSCEN!$HJ$2:$HJ$150=N$1),0),$B150-1973)</f>
        <v>100.3</v>
      </c>
      <c r="O150" cm="1">
        <f t="array" ref="O150">INDEX(GMWSCEN!$A$2:$HJ$150,MATCH(1,(GMWSCEN!$HI$2:$HI$150=O$3)*(GMWSCEN!$HJ$2:$HJ$150=O$1),0),$B150-1973)</f>
        <v>0.5</v>
      </c>
      <c r="P150" cm="1">
        <f t="array" ref="P150">INDEX(GMWSCEN!$A$2:$HJ$150,MATCH(1,(GMWSCEN!$HI$2:$HI$150=P$3)*(GMWSCEN!$HJ$2:$HJ$150=P$1),0),$B150-1973)</f>
        <v>46702</v>
      </c>
      <c r="Q150" cm="1">
        <f t="array" ref="Q150">INDEX(GMWSCEN!$A$2:$HJ$150,MATCH(1,(GMWSCEN!$HI$2:$HI$150=Q$3)*(GMWSCEN!$HJ$2:$HJ$150=Q$1),0),$B150-1973)</f>
        <v>95.5</v>
      </c>
      <c r="R150" cm="1">
        <f t="array" ref="R150">INDEX(GMWSCEN!$A$2:$HJ$150,MATCH(1,(GMWSCEN!$HI$2:$HI$150=R$3)*(GMWSCEN!$HJ$2:$HJ$150=R$1),0),$B150-1973)</f>
        <v>30838</v>
      </c>
      <c r="S150" cm="1">
        <f t="array" ref="S150">INDEX(GMWSCEN!$A$2:$HJ$150,MATCH(1,(GMWSCEN!$HI$2:$HI$150=S$3)*(GMWSCEN!$HJ$2:$HJ$150=S$1),0),$B150-1973)</f>
        <v>5.0999999999999996</v>
      </c>
      <c r="T150" cm="1">
        <f t="array" ref="T150">INDEX(GMWSCEN!$A$2:$HJ$150,MATCH(1,(GMWSCEN!$HI$2:$HI$150=T$3)*(GMWSCEN!$HJ$2:$HJ$150=T$1),0),$B150-1973)</f>
        <v>-1.7932889999999999</v>
      </c>
      <c r="U150" cm="1">
        <f t="array" ref="U150">INDEX(GMWSCEN!$A$2:$HJ$150,MATCH(1,(GMWSCEN!$HI$2:$HI$150=U$3)*(GMWSCEN!$HJ$2:$HJ$150=U$1),0),$B150-1973)</f>
        <v>521920</v>
      </c>
      <c r="V150" cm="1">
        <f t="array" ref="V150">INDEX(GMWSCEN!$A$2:$HJ$150,MATCH(1,(GMWSCEN!$HI$2:$HI$150=V$3)*(GMWSCEN!$HJ$2:$HJ$150=V$1),0),$B150-1973)</f>
        <v>27422</v>
      </c>
      <c r="W150" cm="1">
        <f t="array" ref="W150">INDEX(GMWSCEN!$A$2:$HJ$150,MATCH(1,(GMWSCEN!$HI$2:$HI$150=W$3)*(GMWSCEN!$HJ$2:$HJ$150=W$1),0),$B150-1973)</f>
        <v>-21377</v>
      </c>
      <c r="X150" cm="1">
        <f t="array" ref="X150">INDEX(GMWSCEN!$A$2:$HJ$150,MATCH(1,(GMWSCEN!$HI$2:$HI$150=X$3)*(GMWSCEN!$HJ$2:$HJ$150=X$1),0),$B150-1973)</f>
        <v>179697</v>
      </c>
      <c r="Y150" cm="1">
        <f t="array" ref="Y150">INDEX(GMWSCEN!$A$2:$HJ$150,MATCH(1,(GMWSCEN!$HI$2:$HI$150=Y$3)*(GMWSCEN!$HJ$2:$HJ$150=Y$1),0),$B150-1973)</f>
        <v>6045</v>
      </c>
      <c r="Z150" cm="1">
        <f t="array" ref="Z150">INDEX(GMWSCEN!$A$2:$HJ$150,MATCH(1,(GMWSCEN!$HI$2:$HI$150=Z$3)*(GMWSCEN!$HJ$2:$HJ$150=Z$1),0),$B150-1973)</f>
        <v>12004</v>
      </c>
      <c r="AA150" cm="1">
        <f t="array" ref="AA150">INDEX(GMWSCEN!$A$2:$HJ$150,MATCH(1,(GMWSCEN!$HI$2:$HI$150=AA$3)*(GMWSCEN!$HJ$2:$HJ$150=AA$1),0),$B150-1973)</f>
        <v>170324</v>
      </c>
      <c r="AB150" cm="1">
        <f t="array" ref="AB150">INDEX(GMWSCEN!$A$2:$HJ$150,MATCH(1,(GMWSCEN!$HI$2:$HI$150=AB$3)*(GMWSCEN!$HJ$2:$HJ$150=AB$1),0),$B150-1973)</f>
        <v>1605100</v>
      </c>
      <c r="AC150" cm="1">
        <f t="array" ref="AC150">INDEX(GMWSCEN!$A$2:$HJ$150,MATCH(1,(GMWSCEN!$HI$2:$HI$150=AC$3)*(GMWSCEN!$HJ$2:$HJ$150=AC$1),0),$B150-1973)</f>
        <v>485246</v>
      </c>
      <c r="AD150" cm="1">
        <f t="array" ref="AD150">INDEX(GMWSCEN!$A$2:$HJ$150,MATCH(1,(GMWSCEN!$HI$2:$HI$150=AD$3)*(GMWSCEN!$HJ$2:$HJ$150=AD$1),0),$B150-1973)</f>
        <v>531364.1</v>
      </c>
      <c r="AE150" cm="1">
        <f t="array" ref="AE150">INDEX(GMWSCEN!$A$2:$HJ$150,MATCH(1,(GMWSCEN!$HI$2:$HI$150=AE$3)*(GMWSCEN!$HJ$2:$HJ$150=AE$1),0),$B150-1973)</f>
        <v>92.973249999999993</v>
      </c>
      <c r="AF150" cm="1">
        <f t="array" ref="AF150">INDEX(GMWSCEN!$A$2:$HJ$150,MATCH(1,(GMWSCEN!$HI$2:$HI$150=AF$3)*(GMWSCEN!$HJ$2:$HJ$150=AF$1),0),$B150-1973)</f>
        <v>100.3</v>
      </c>
      <c r="AG150" cm="1">
        <f t="array" ref="AG150">INDEX(GMWSCEN!$A$2:$HJ$150,MATCH(1,(GMWSCEN!$HI$2:$HI$150=AG$3)*(GMWSCEN!$HJ$2:$HJ$150=AG$1),0),$B150-1973)</f>
        <v>0.5</v>
      </c>
      <c r="AH150" cm="1">
        <f t="array" ref="AH150">INDEX(GMWSCEN!$A$2:$HJ$150,MATCH(1,(GMWSCEN!$HI$2:$HI$150=AH$3)*(GMWSCEN!$HJ$2:$HJ$150=AH$1),0),$B150-1973)</f>
        <v>46702</v>
      </c>
      <c r="AI150" cm="1">
        <f t="array" ref="AI150">INDEX(GMWSCEN!$A$2:$HJ$150,MATCH(1,(GMWSCEN!$HI$2:$HI$150=AI$3)*(GMWSCEN!$HJ$2:$HJ$150=AI$1),0),$B150-1973)</f>
        <v>95.5</v>
      </c>
      <c r="AJ150" cm="1">
        <f t="array" ref="AJ150">INDEX(GMWSCEN!$A$2:$HJ$150,MATCH(1,(GMWSCEN!$HI$2:$HI$150=AJ$3)*(GMWSCEN!$HJ$2:$HJ$150=AJ$1),0),$B150-1973)</f>
        <v>30838</v>
      </c>
      <c r="AK150" cm="1">
        <f t="array" ref="AK150">INDEX(GMWSCEN!$A$2:$HJ$150,MATCH(1,(GMWSCEN!$HI$2:$HI$150=AK$3)*(GMWSCEN!$HJ$2:$HJ$150=AK$1),0),$B150-1973)</f>
        <v>5.0999999999999996</v>
      </c>
      <c r="AL150" cm="1">
        <f t="array" ref="AL150">INDEX(GMWSCEN!$A$2:$HJ$150,MATCH(1,(GMWSCEN!$HI$2:$HI$150=AL$3)*(GMWSCEN!$HJ$2:$HJ$150=AL$1),0),$B150-1973)</f>
        <v>-1.7932889999999999</v>
      </c>
      <c r="AM150" cm="1">
        <f t="array" ref="AM150">INDEX(GMWSCEN!$A$2:$HJ$150,MATCH(1,(GMWSCEN!$HI$2:$HI$150=AM$3)*(GMWSCEN!$HJ$2:$HJ$150=AM$1),0),$B150-1973)</f>
        <v>521920</v>
      </c>
      <c r="AN150" cm="1">
        <f t="array" ref="AN150">INDEX(GMWSCEN!$A$2:$HJ$150,MATCH(1,(GMWSCEN!$HI$2:$HI$150=AN$3)*(GMWSCEN!$HJ$2:$HJ$150=AN$1),0),$B150-1973)</f>
        <v>27422</v>
      </c>
      <c r="AO150" cm="1">
        <f t="array" ref="AO150">INDEX(GMWSCEN!$A$2:$HJ$150,MATCH(1,(GMWSCEN!$HI$2:$HI$150=AO$3)*(GMWSCEN!$HJ$2:$HJ$150=AO$1),0),$B150-1973)</f>
        <v>-21377</v>
      </c>
      <c r="AP150" cm="1">
        <f t="array" ref="AP150">INDEX(GMWSCEN!$A$2:$HJ$150,MATCH(1,(GMWSCEN!$HI$2:$HI$150=AP$3)*(GMWSCEN!$HJ$2:$HJ$150=AP$1),0),$B150-1973)</f>
        <v>179697</v>
      </c>
      <c r="AQ150" cm="1">
        <f t="array" ref="AQ150">INDEX(GMWSCEN!$A$2:$HJ$150,MATCH(1,(GMWSCEN!$HI$2:$HI$150=AQ$3)*(GMWSCEN!$HJ$2:$HJ$150=AQ$1),0),$B150-1973)</f>
        <v>6045</v>
      </c>
      <c r="AR150" cm="1">
        <f t="array" ref="AR150">INDEX(GMWSCEN!$A$2:$HJ$150,MATCH(1,(GMWSCEN!$HI$2:$HI$150=AR$3)*(GMWSCEN!$HJ$2:$HJ$150=AR$1),0),$B150-1973)</f>
        <v>12004</v>
      </c>
      <c r="AS150" cm="1">
        <f t="array" ref="AS150">INDEX(GMWSCEN!$A$2:$HJ$150,MATCH(1,(GMWSCEN!$HI$2:$HI$150=AS$3)*(GMWSCEN!$HJ$2:$HJ$150=AS$1),0),$B150-1973)</f>
        <v>170324</v>
      </c>
      <c r="AT150" cm="1">
        <f t="array" ref="AT150">INDEX(GMWSCEN!$A$2:$HJ$150,MATCH(1,(GMWSCEN!$HI$2:$HI$150=AT$3)*(GMWSCEN!$HJ$2:$HJ$150=AT$1),0),$B150-1973)</f>
        <v>1605100</v>
      </c>
      <c r="AU150" cm="1">
        <f t="array" ref="AU150">INDEX(GMWSCEN!$A$2:$HJ$150,MATCH(1,(GMWSCEN!$HI$2:$HI$150=AU$3)*(GMWSCEN!$HJ$2:$HJ$150=AU$1),0),$B150-1973)</f>
        <v>485246</v>
      </c>
      <c r="AV150" cm="1">
        <f t="array" ref="AV150">INDEX(GMWSCEN!$A$2:$HJ$150,MATCH(1,(GMWSCEN!$HI$2:$HI$150=AV$3)*(GMWSCEN!$HJ$2:$HJ$150=AV$1),0),$B150-1973)</f>
        <v>531364.1</v>
      </c>
      <c r="AW150" cm="1">
        <f t="array" ref="AW150">INDEX(GMWSCEN!$A$2:$HJ$150,MATCH(1,(GMWSCEN!$HI$2:$HI$150=AW$3)*(GMWSCEN!$HJ$2:$HJ$150=AW$1),0),$B150-1973)</f>
        <v>92.973249999999993</v>
      </c>
      <c r="AX150" cm="1">
        <f t="array" ref="AX150">INDEX(GMWSCEN!$A$2:$HJ$150,MATCH(1,(GMWSCEN!$HI$2:$HI$150=AX$3)*(GMWSCEN!$HJ$2:$HJ$150=AX$1),0),$B150-1973)</f>
        <v>100.3</v>
      </c>
      <c r="AY150" cm="1">
        <f t="array" ref="AY150">INDEX(GMWSCEN!$A$2:$HJ$150,MATCH(1,(GMWSCEN!$HI$2:$HI$150=AY$3)*(GMWSCEN!$HJ$2:$HJ$150=AY$1),0),$B150-1973)</f>
        <v>0.5</v>
      </c>
      <c r="AZ150" cm="1">
        <f t="array" ref="AZ150">INDEX(GMWSCEN!$A$2:$HJ$150,MATCH(1,(GMWSCEN!$HI$2:$HI$150=AZ$3)*(GMWSCEN!$HJ$2:$HJ$150=AZ$1),0),$B150-1973)</f>
        <v>46702</v>
      </c>
      <c r="BA150" cm="1">
        <f t="array" ref="BA150">INDEX(GMWSCEN!$A$2:$HJ$150,MATCH(1,(GMWSCEN!$HI$2:$HI$150=BA$3)*(GMWSCEN!$HJ$2:$HJ$150=BA$1),0),$B150-1973)</f>
        <v>95.5</v>
      </c>
      <c r="BB150" cm="1">
        <f t="array" ref="BB150">INDEX(GMWSCEN!$A$2:$HJ$150,MATCH(1,(GMWSCEN!$HI$2:$HI$150=BB$3)*(GMWSCEN!$HJ$2:$HJ$150=BB$1),0),$B150-1973)</f>
        <v>30838</v>
      </c>
      <c r="BC150" cm="1">
        <f t="array" ref="BC150">INDEX(GMWSCEN!$A$2:$HJ$150,MATCH(1,(GMWSCEN!$HI$2:$HI$150=BC$3)*(GMWSCEN!$HJ$2:$HJ$150=BC$1),0),$B150-1973)</f>
        <v>5.0999999999999996</v>
      </c>
      <c r="BD150" cm="1">
        <f t="array" ref="BD150">INDEX(GMWSCEN!$A$2:$HJ$150,MATCH(1,(GMWSCEN!$HI$2:$HI$150=BD$3)*(GMWSCEN!$HJ$2:$HJ$150=BD$1),0),$B150-1973)</f>
        <v>-1.7932889999999999</v>
      </c>
      <c r="BE150" cm="1">
        <f t="array" ref="BE150">INDEX(GMWSCEN!$A$2:$HJ$150,MATCH(1,(GMWSCEN!$HI$2:$HI$150=BE$3)*(GMWSCEN!$HJ$2:$HJ$150=BE$1),0),$B150-1973)</f>
        <v>521920</v>
      </c>
      <c r="BF150" cm="1">
        <f t="array" ref="BF150">INDEX(GMWSCEN!$A$2:$HJ$150,MATCH(1,(GMWSCEN!$HI$2:$HI$150=BF$3)*(GMWSCEN!$HJ$2:$HJ$150=BF$1),0),$B150-1973)</f>
        <v>27422</v>
      </c>
      <c r="BG150" cm="1">
        <f t="array" ref="BG150">INDEX(GMWSCEN!$A$2:$HJ$150,MATCH(1,(GMWSCEN!$HI$2:$HI$150=BG$3)*(GMWSCEN!$HJ$2:$HJ$150=BG$1),0),$B150-1973)</f>
        <v>-21377</v>
      </c>
      <c r="BH150" cm="1">
        <f t="array" ref="BH150">INDEX(GMWSCEN!$A$2:$HJ$150,MATCH(1,(GMWSCEN!$HI$2:$HI$150=BH$3)*(GMWSCEN!$HJ$2:$HJ$150=BH$1),0),$B150-1973)</f>
        <v>179697</v>
      </c>
      <c r="BI150" cm="1">
        <f t="array" ref="BI150">INDEX(GMWSCEN!$A$2:$HJ$150,MATCH(1,(GMWSCEN!$HI$2:$HI$150=BI$3)*(GMWSCEN!$HJ$2:$HJ$150=BI$1),0),$B150-1973)</f>
        <v>6045</v>
      </c>
      <c r="BJ150" cm="1">
        <f t="array" ref="BJ150">INDEX(GMWSCEN!$A$2:$HJ$150,MATCH(1,(GMWSCEN!$HI$2:$HI$150=BJ$3)*(GMWSCEN!$HJ$2:$HJ$150=BJ$1),0),$B150-1973)</f>
        <v>12004</v>
      </c>
      <c r="BK150" cm="1">
        <f t="array" ref="BK150">INDEX(GMWSCEN!$A$2:$HJ$150,MATCH(1,(GMWSCEN!$HI$2:$HI$150=BK$3)*(GMWSCEN!$HJ$2:$HJ$150=BK$1),0),$B150-1973)</f>
        <v>170324</v>
      </c>
      <c r="BL150" cm="1">
        <f t="array" ref="BL150">INDEX(GMWSCEN!$A$2:$HJ$150,MATCH(1,(GMWSCEN!$HI$2:$HI$150=BL$3)*(GMWSCEN!$HJ$2:$HJ$150=BL$1),0),$B150-1973)</f>
        <v>1605100</v>
      </c>
      <c r="BM150" cm="1">
        <f t="array" ref="BM150">INDEX(GMWSCEN!$A$2:$HJ$150,MATCH(1,(GMWSCEN!$HI$2:$HI$150=BM$3)*(GMWSCEN!$HJ$2:$HJ$150=BM$1),0),$B150-1973)</f>
        <v>485246</v>
      </c>
      <c r="BN150" cm="1">
        <f t="array" ref="BN150">INDEX(GMWSCEN!$A$2:$HJ$150,MATCH(1,(GMWSCEN!$HI$2:$HI$150=BN$3)*(GMWSCEN!$HJ$2:$HJ$150=BN$1),0),$B150-1973)</f>
        <v>531364.1</v>
      </c>
      <c r="BO150" cm="1">
        <f t="array" ref="BO150">INDEX(GMWSCEN!$A$2:$HJ$150,MATCH(1,(GMWSCEN!$HI$2:$HI$150=BO$3)*(GMWSCEN!$HJ$2:$HJ$150=BO$1),0),$B150-1973)</f>
        <v>92.973249999999993</v>
      </c>
      <c r="BP150" cm="1">
        <f t="array" ref="BP150">INDEX(GMWSCEN!$A$2:$HJ$150,MATCH(1,(GMWSCEN!$HI$2:$HI$150=BP$3)*(GMWSCEN!$HJ$2:$HJ$150=BP$1),0),$B150-1973)</f>
        <v>100.3</v>
      </c>
      <c r="BQ150" cm="1">
        <f t="array" ref="BQ150">INDEX(GMWSCEN!$A$2:$HJ$150,MATCH(1,(GMWSCEN!$HI$2:$HI$150=BQ$3)*(GMWSCEN!$HJ$2:$HJ$150=BQ$1),0),$B150-1973)</f>
        <v>0.5</v>
      </c>
      <c r="BR150" cm="1">
        <f t="array" ref="BR150">INDEX(GMWSCEN!$A$2:$HJ$150,MATCH(1,(GMWSCEN!$HI$2:$HI$150=BR$3)*(GMWSCEN!$HJ$2:$HJ$150=BR$1),0),$B150-1973)</f>
        <v>46702</v>
      </c>
      <c r="BS150" cm="1">
        <f t="array" ref="BS150">INDEX(GMWSCEN!$A$2:$HJ$150,MATCH(1,(GMWSCEN!$HI$2:$HI$150=BS$3)*(GMWSCEN!$HJ$2:$HJ$150=BS$1),0),$B150-1973)</f>
        <v>95.5</v>
      </c>
      <c r="BT150" cm="1">
        <f t="array" ref="BT150">INDEX(GMWSCEN!$A$2:$HJ$150,MATCH(1,(GMWSCEN!$HI$2:$HI$150=BT$3)*(GMWSCEN!$HJ$2:$HJ$150=BT$1),0),$B150-1973)</f>
        <v>30838</v>
      </c>
      <c r="BU150" cm="1">
        <f t="array" ref="BU150">INDEX(GMWSCEN!$A$2:$HJ$150,MATCH(1,(GMWSCEN!$HI$2:$HI$150=BU$3)*(GMWSCEN!$HJ$2:$HJ$150=BU$1),0),$B150-1973)</f>
        <v>5.0999999999999996</v>
      </c>
      <c r="BV150" cm="1">
        <f t="array" ref="BV150">INDEX(GMWSCEN!$A$2:$HJ$150,MATCH(1,(GMWSCEN!$HI$2:$HI$150=BV$3)*(GMWSCEN!$HJ$2:$HJ$150=BV$1),0),$B150-1973)</f>
        <v>-1.7932889999999999</v>
      </c>
      <c r="BY150">
        <f t="shared" si="95"/>
        <v>2015</v>
      </c>
    </row>
    <row r="151" spans="1:78">
      <c r="A151">
        <v>2016</v>
      </c>
      <c r="B151">
        <f t="shared" si="93"/>
        <v>2124</v>
      </c>
      <c r="C151" cm="1">
        <f t="array" ref="C151">INDEX(GMWSCEN!$A$2:$HJ$150,MATCH(1,(GMWSCEN!$HI$2:$HI$150=C$3)*(GMWSCEN!$HJ$2:$HJ$150=C$1),0),$B151-1973)</f>
        <v>523813</v>
      </c>
      <c r="D151" cm="1">
        <f t="array" ref="D151">INDEX(GMWSCEN!$A$2:$HJ$150,MATCH(1,(GMWSCEN!$HI$2:$HI$150=D$3)*(GMWSCEN!$HJ$2:$HJ$150=D$1),0),$B151-1973)</f>
        <v>4705</v>
      </c>
      <c r="E151" cm="1">
        <f t="array" ref="E151">INDEX(GMWSCEN!$A$2:$HJ$150,MATCH(1,(GMWSCEN!$HI$2:$HI$150=E$3)*(GMWSCEN!$HJ$2:$HJ$150=E$1),0),$B151-1973)</f>
        <v>7446</v>
      </c>
      <c r="F151" cm="1">
        <f t="array" ref="F151">INDEX(GMWSCEN!$A$2:$HJ$150,MATCH(1,(GMWSCEN!$HI$2:$HI$150=F$3)*(GMWSCEN!$HJ$2:$HJ$150=F$1),0),$B151-1973)</f>
        <v>179194</v>
      </c>
      <c r="G151" cm="1">
        <f t="array" ref="G151">INDEX(GMWSCEN!$A$2:$HJ$150,MATCH(1,(GMWSCEN!$HI$2:$HI$150=G$3)*(GMWSCEN!$HJ$2:$HJ$150=G$1),0),$B151-1973)</f>
        <v>12151</v>
      </c>
      <c r="H151" cm="1">
        <f t="array" ref="H151">INDEX(GMWSCEN!$A$2:$HJ$150,MATCH(1,(GMWSCEN!$HI$2:$HI$150=H$3)*(GMWSCEN!$HJ$2:$HJ$150=H$1),0),$B151-1973)</f>
        <v>12149</v>
      </c>
      <c r="I151" cm="1">
        <f t="array" ref="I151">INDEX(GMWSCEN!$A$2:$HJ$150,MATCH(1,(GMWSCEN!$HI$2:$HI$150=I$3)*(GMWSCEN!$HJ$2:$HJ$150=I$1),0),$B151-1973)</f>
        <v>198789</v>
      </c>
      <c r="J151" cm="1">
        <f t="array" ref="J151">INDEX(GMWSCEN!$A$2:$HJ$150,MATCH(1,(GMWSCEN!$HI$2:$HI$150=J$3)*(GMWSCEN!$HJ$2:$HJ$150=J$1),0),$B151-1973)</f>
        <v>1599700</v>
      </c>
      <c r="K151" cm="1">
        <f t="array" ref="K151">INDEX(GMWSCEN!$A$2:$HJ$150,MATCH(1,(GMWSCEN!$HI$2:$HI$150=K$3)*(GMWSCEN!$HJ$2:$HJ$150=K$1),0),$B151-1973)</f>
        <v>489730</v>
      </c>
      <c r="L151" cm="1">
        <f t="array" ref="L151">INDEX(GMWSCEN!$A$2:$HJ$150,MATCH(1,(GMWSCEN!$HI$2:$HI$150=L$3)*(GMWSCEN!$HJ$2:$HJ$150=L$1),0),$B151-1973)</f>
        <v>531067.1</v>
      </c>
      <c r="M151" cm="1">
        <f t="array" ref="M151">INDEX(GMWSCEN!$A$2:$HJ$150,MATCH(1,(GMWSCEN!$HI$2:$HI$150=M$3)*(GMWSCEN!$HJ$2:$HJ$150=M$1),0),$B151-1973)</f>
        <v>93.493290000000002</v>
      </c>
      <c r="N151" cm="1">
        <f t="array" ref="N151">INDEX(GMWSCEN!$A$2:$HJ$150,MATCH(1,(GMWSCEN!$HI$2:$HI$150=N$3)*(GMWSCEN!$HJ$2:$HJ$150=N$1),0),$B151-1973)</f>
        <v>99.833340000000007</v>
      </c>
      <c r="O151" cm="1">
        <f t="array" ref="O151">INDEX(GMWSCEN!$A$2:$HJ$150,MATCH(1,(GMWSCEN!$HI$2:$HI$150=O$3)*(GMWSCEN!$HJ$2:$HJ$150=O$1),0),$B151-1973)</f>
        <v>0.5</v>
      </c>
      <c r="P151" cm="1">
        <f t="array" ref="P151">INDEX(GMWSCEN!$A$2:$HJ$150,MATCH(1,(GMWSCEN!$HI$2:$HI$150=P$3)*(GMWSCEN!$HJ$2:$HJ$150=P$1),0),$B151-1973)</f>
        <v>46163</v>
      </c>
      <c r="Q151" cm="1">
        <f t="array" ref="Q151">INDEX(GMWSCEN!$A$2:$HJ$150,MATCH(1,(GMWSCEN!$HI$2:$HI$150=Q$3)*(GMWSCEN!$HJ$2:$HJ$150=Q$1),0),$B151-1973)</f>
        <v>95</v>
      </c>
      <c r="R151" cm="1">
        <f t="array" ref="R151">INDEX(GMWSCEN!$A$2:$HJ$150,MATCH(1,(GMWSCEN!$HI$2:$HI$150=R$3)*(GMWSCEN!$HJ$2:$HJ$150=R$1),0),$B151-1973)</f>
        <v>30495</v>
      </c>
      <c r="S151" cm="1">
        <f t="array" ref="S151">INDEX(GMWSCEN!$A$2:$HJ$150,MATCH(1,(GMWSCEN!$HI$2:$HI$150=S$3)*(GMWSCEN!$HJ$2:$HJ$150=S$1),0),$B151-1973)</f>
        <v>5.0999999999999996</v>
      </c>
      <c r="T151" cm="1">
        <f t="array" ref="T151">INDEX(GMWSCEN!$A$2:$HJ$150,MATCH(1,(GMWSCEN!$HI$2:$HI$150=T$3)*(GMWSCEN!$HJ$2:$HJ$150=T$1),0),$B151-1973)</f>
        <v>-1.375389</v>
      </c>
      <c r="U151" cm="1">
        <f t="array" ref="U151">INDEX(GMWSCEN!$A$2:$HJ$150,MATCH(1,(GMWSCEN!$HI$2:$HI$150=U$3)*(GMWSCEN!$HJ$2:$HJ$150=U$1),0),$B151-1973)</f>
        <v>523813</v>
      </c>
      <c r="V151" cm="1">
        <f t="array" ref="V151">INDEX(GMWSCEN!$A$2:$HJ$150,MATCH(1,(GMWSCEN!$HI$2:$HI$150=V$3)*(GMWSCEN!$HJ$2:$HJ$150=V$1),0),$B151-1973)</f>
        <v>4705</v>
      </c>
      <c r="W151" cm="1">
        <f t="array" ref="W151">INDEX(GMWSCEN!$A$2:$HJ$150,MATCH(1,(GMWSCEN!$HI$2:$HI$150=W$3)*(GMWSCEN!$HJ$2:$HJ$150=W$1),0),$B151-1973)</f>
        <v>7446</v>
      </c>
      <c r="X151" cm="1">
        <f t="array" ref="X151">INDEX(GMWSCEN!$A$2:$HJ$150,MATCH(1,(GMWSCEN!$HI$2:$HI$150=X$3)*(GMWSCEN!$HJ$2:$HJ$150=X$1),0),$B151-1973)</f>
        <v>179194</v>
      </c>
      <c r="Y151" cm="1">
        <f t="array" ref="Y151">INDEX(GMWSCEN!$A$2:$HJ$150,MATCH(1,(GMWSCEN!$HI$2:$HI$150=Y$3)*(GMWSCEN!$HJ$2:$HJ$150=Y$1),0),$B151-1973)</f>
        <v>12151</v>
      </c>
      <c r="Z151" cm="1">
        <f t="array" ref="Z151">INDEX(GMWSCEN!$A$2:$HJ$150,MATCH(1,(GMWSCEN!$HI$2:$HI$150=Z$3)*(GMWSCEN!$HJ$2:$HJ$150=Z$1),0),$B151-1973)</f>
        <v>12149</v>
      </c>
      <c r="AA151" cm="1">
        <f t="array" ref="AA151">INDEX(GMWSCEN!$A$2:$HJ$150,MATCH(1,(GMWSCEN!$HI$2:$HI$150=AA$3)*(GMWSCEN!$HJ$2:$HJ$150=AA$1),0),$B151-1973)</f>
        <v>198789</v>
      </c>
      <c r="AB151" cm="1">
        <f t="array" ref="AB151">INDEX(GMWSCEN!$A$2:$HJ$150,MATCH(1,(GMWSCEN!$HI$2:$HI$150=AB$3)*(GMWSCEN!$HJ$2:$HJ$150=AB$1),0),$B151-1973)</f>
        <v>1599700</v>
      </c>
      <c r="AC151" cm="1">
        <f t="array" ref="AC151">INDEX(GMWSCEN!$A$2:$HJ$150,MATCH(1,(GMWSCEN!$HI$2:$HI$150=AC$3)*(GMWSCEN!$HJ$2:$HJ$150=AC$1),0),$B151-1973)</f>
        <v>489730</v>
      </c>
      <c r="AD151" cm="1">
        <f t="array" ref="AD151">INDEX(GMWSCEN!$A$2:$HJ$150,MATCH(1,(GMWSCEN!$HI$2:$HI$150=AD$3)*(GMWSCEN!$HJ$2:$HJ$150=AD$1),0),$B151-1973)</f>
        <v>531067.1</v>
      </c>
      <c r="AE151" cm="1">
        <f t="array" ref="AE151">INDEX(GMWSCEN!$A$2:$HJ$150,MATCH(1,(GMWSCEN!$HI$2:$HI$150=AE$3)*(GMWSCEN!$HJ$2:$HJ$150=AE$1),0),$B151-1973)</f>
        <v>93.493290000000002</v>
      </c>
      <c r="AF151" cm="1">
        <f t="array" ref="AF151">INDEX(GMWSCEN!$A$2:$HJ$150,MATCH(1,(GMWSCEN!$HI$2:$HI$150=AF$3)*(GMWSCEN!$HJ$2:$HJ$150=AF$1),0),$B151-1973)</f>
        <v>99.833340000000007</v>
      </c>
      <c r="AG151" cm="1">
        <f t="array" ref="AG151">INDEX(GMWSCEN!$A$2:$HJ$150,MATCH(1,(GMWSCEN!$HI$2:$HI$150=AG$3)*(GMWSCEN!$HJ$2:$HJ$150=AG$1),0),$B151-1973)</f>
        <v>0.5</v>
      </c>
      <c r="AH151" cm="1">
        <f t="array" ref="AH151">INDEX(GMWSCEN!$A$2:$HJ$150,MATCH(1,(GMWSCEN!$HI$2:$HI$150=AH$3)*(GMWSCEN!$HJ$2:$HJ$150=AH$1),0),$B151-1973)</f>
        <v>46163</v>
      </c>
      <c r="AI151" cm="1">
        <f t="array" ref="AI151">INDEX(GMWSCEN!$A$2:$HJ$150,MATCH(1,(GMWSCEN!$HI$2:$HI$150=AI$3)*(GMWSCEN!$HJ$2:$HJ$150=AI$1),0),$B151-1973)</f>
        <v>95</v>
      </c>
      <c r="AJ151" cm="1">
        <f t="array" ref="AJ151">INDEX(GMWSCEN!$A$2:$HJ$150,MATCH(1,(GMWSCEN!$HI$2:$HI$150=AJ$3)*(GMWSCEN!$HJ$2:$HJ$150=AJ$1),0),$B151-1973)</f>
        <v>30495</v>
      </c>
      <c r="AK151" cm="1">
        <f t="array" ref="AK151">INDEX(GMWSCEN!$A$2:$HJ$150,MATCH(1,(GMWSCEN!$HI$2:$HI$150=AK$3)*(GMWSCEN!$HJ$2:$HJ$150=AK$1),0),$B151-1973)</f>
        <v>5.0999999999999996</v>
      </c>
      <c r="AL151" cm="1">
        <f t="array" ref="AL151">INDEX(GMWSCEN!$A$2:$HJ$150,MATCH(1,(GMWSCEN!$HI$2:$HI$150=AL$3)*(GMWSCEN!$HJ$2:$HJ$150=AL$1),0),$B151-1973)</f>
        <v>-1.375389</v>
      </c>
      <c r="AM151" cm="1">
        <f t="array" ref="AM151">INDEX(GMWSCEN!$A$2:$HJ$150,MATCH(1,(GMWSCEN!$HI$2:$HI$150=AM$3)*(GMWSCEN!$HJ$2:$HJ$150=AM$1),0),$B151-1973)</f>
        <v>523813</v>
      </c>
      <c r="AN151" cm="1">
        <f t="array" ref="AN151">INDEX(GMWSCEN!$A$2:$HJ$150,MATCH(1,(GMWSCEN!$HI$2:$HI$150=AN$3)*(GMWSCEN!$HJ$2:$HJ$150=AN$1),0),$B151-1973)</f>
        <v>4705</v>
      </c>
      <c r="AO151" cm="1">
        <f t="array" ref="AO151">INDEX(GMWSCEN!$A$2:$HJ$150,MATCH(1,(GMWSCEN!$HI$2:$HI$150=AO$3)*(GMWSCEN!$HJ$2:$HJ$150=AO$1),0),$B151-1973)</f>
        <v>7446</v>
      </c>
      <c r="AP151" cm="1">
        <f t="array" ref="AP151">INDEX(GMWSCEN!$A$2:$HJ$150,MATCH(1,(GMWSCEN!$HI$2:$HI$150=AP$3)*(GMWSCEN!$HJ$2:$HJ$150=AP$1),0),$B151-1973)</f>
        <v>179194</v>
      </c>
      <c r="AQ151" cm="1">
        <f t="array" ref="AQ151">INDEX(GMWSCEN!$A$2:$HJ$150,MATCH(1,(GMWSCEN!$HI$2:$HI$150=AQ$3)*(GMWSCEN!$HJ$2:$HJ$150=AQ$1),0),$B151-1973)</f>
        <v>12151</v>
      </c>
      <c r="AR151" cm="1">
        <f t="array" ref="AR151">INDEX(GMWSCEN!$A$2:$HJ$150,MATCH(1,(GMWSCEN!$HI$2:$HI$150=AR$3)*(GMWSCEN!$HJ$2:$HJ$150=AR$1),0),$B151-1973)</f>
        <v>12149</v>
      </c>
      <c r="AS151" cm="1">
        <f t="array" ref="AS151">INDEX(GMWSCEN!$A$2:$HJ$150,MATCH(1,(GMWSCEN!$HI$2:$HI$150=AS$3)*(GMWSCEN!$HJ$2:$HJ$150=AS$1),0),$B151-1973)</f>
        <v>198789</v>
      </c>
      <c r="AT151" cm="1">
        <f t="array" ref="AT151">INDEX(GMWSCEN!$A$2:$HJ$150,MATCH(1,(GMWSCEN!$HI$2:$HI$150=AT$3)*(GMWSCEN!$HJ$2:$HJ$150=AT$1),0),$B151-1973)</f>
        <v>1599700</v>
      </c>
      <c r="AU151" cm="1">
        <f t="array" ref="AU151">INDEX(GMWSCEN!$A$2:$HJ$150,MATCH(1,(GMWSCEN!$HI$2:$HI$150=AU$3)*(GMWSCEN!$HJ$2:$HJ$150=AU$1),0),$B151-1973)</f>
        <v>489730</v>
      </c>
      <c r="AV151" cm="1">
        <f t="array" ref="AV151">INDEX(GMWSCEN!$A$2:$HJ$150,MATCH(1,(GMWSCEN!$HI$2:$HI$150=AV$3)*(GMWSCEN!$HJ$2:$HJ$150=AV$1),0),$B151-1973)</f>
        <v>531067.1</v>
      </c>
      <c r="AW151" cm="1">
        <f t="array" ref="AW151">INDEX(GMWSCEN!$A$2:$HJ$150,MATCH(1,(GMWSCEN!$HI$2:$HI$150=AW$3)*(GMWSCEN!$HJ$2:$HJ$150=AW$1),0),$B151-1973)</f>
        <v>93.493290000000002</v>
      </c>
      <c r="AX151" cm="1">
        <f t="array" ref="AX151">INDEX(GMWSCEN!$A$2:$HJ$150,MATCH(1,(GMWSCEN!$HI$2:$HI$150=AX$3)*(GMWSCEN!$HJ$2:$HJ$150=AX$1),0),$B151-1973)</f>
        <v>99.833340000000007</v>
      </c>
      <c r="AY151" cm="1">
        <f t="array" ref="AY151">INDEX(GMWSCEN!$A$2:$HJ$150,MATCH(1,(GMWSCEN!$HI$2:$HI$150=AY$3)*(GMWSCEN!$HJ$2:$HJ$150=AY$1),0),$B151-1973)</f>
        <v>0.5</v>
      </c>
      <c r="AZ151" cm="1">
        <f t="array" ref="AZ151">INDEX(GMWSCEN!$A$2:$HJ$150,MATCH(1,(GMWSCEN!$HI$2:$HI$150=AZ$3)*(GMWSCEN!$HJ$2:$HJ$150=AZ$1),0),$B151-1973)</f>
        <v>46163</v>
      </c>
      <c r="BA151" cm="1">
        <f t="array" ref="BA151">INDEX(GMWSCEN!$A$2:$HJ$150,MATCH(1,(GMWSCEN!$HI$2:$HI$150=BA$3)*(GMWSCEN!$HJ$2:$HJ$150=BA$1),0),$B151-1973)</f>
        <v>95</v>
      </c>
      <c r="BB151" cm="1">
        <f t="array" ref="BB151">INDEX(GMWSCEN!$A$2:$HJ$150,MATCH(1,(GMWSCEN!$HI$2:$HI$150=BB$3)*(GMWSCEN!$HJ$2:$HJ$150=BB$1),0),$B151-1973)</f>
        <v>30495</v>
      </c>
      <c r="BC151" cm="1">
        <f t="array" ref="BC151">INDEX(GMWSCEN!$A$2:$HJ$150,MATCH(1,(GMWSCEN!$HI$2:$HI$150=BC$3)*(GMWSCEN!$HJ$2:$HJ$150=BC$1),0),$B151-1973)</f>
        <v>5.0999999999999996</v>
      </c>
      <c r="BD151" cm="1">
        <f t="array" ref="BD151">INDEX(GMWSCEN!$A$2:$HJ$150,MATCH(1,(GMWSCEN!$HI$2:$HI$150=BD$3)*(GMWSCEN!$HJ$2:$HJ$150=BD$1),0),$B151-1973)</f>
        <v>-1.375389</v>
      </c>
      <c r="BE151" cm="1">
        <f t="array" ref="BE151">INDEX(GMWSCEN!$A$2:$HJ$150,MATCH(1,(GMWSCEN!$HI$2:$HI$150=BE$3)*(GMWSCEN!$HJ$2:$HJ$150=BE$1),0),$B151-1973)</f>
        <v>523813</v>
      </c>
      <c r="BF151" cm="1">
        <f t="array" ref="BF151">INDEX(GMWSCEN!$A$2:$HJ$150,MATCH(1,(GMWSCEN!$HI$2:$HI$150=BF$3)*(GMWSCEN!$HJ$2:$HJ$150=BF$1),0),$B151-1973)</f>
        <v>4705</v>
      </c>
      <c r="BG151" cm="1">
        <f t="array" ref="BG151">INDEX(GMWSCEN!$A$2:$HJ$150,MATCH(1,(GMWSCEN!$HI$2:$HI$150=BG$3)*(GMWSCEN!$HJ$2:$HJ$150=BG$1),0),$B151-1973)</f>
        <v>7446</v>
      </c>
      <c r="BH151" cm="1">
        <f t="array" ref="BH151">INDEX(GMWSCEN!$A$2:$HJ$150,MATCH(1,(GMWSCEN!$HI$2:$HI$150=BH$3)*(GMWSCEN!$HJ$2:$HJ$150=BH$1),0),$B151-1973)</f>
        <v>179194</v>
      </c>
      <c r="BI151" cm="1">
        <f t="array" ref="BI151">INDEX(GMWSCEN!$A$2:$HJ$150,MATCH(1,(GMWSCEN!$HI$2:$HI$150=BI$3)*(GMWSCEN!$HJ$2:$HJ$150=BI$1),0),$B151-1973)</f>
        <v>12151</v>
      </c>
      <c r="BJ151" cm="1">
        <f t="array" ref="BJ151">INDEX(GMWSCEN!$A$2:$HJ$150,MATCH(1,(GMWSCEN!$HI$2:$HI$150=BJ$3)*(GMWSCEN!$HJ$2:$HJ$150=BJ$1),0),$B151-1973)</f>
        <v>12149</v>
      </c>
      <c r="BK151" cm="1">
        <f t="array" ref="BK151">INDEX(GMWSCEN!$A$2:$HJ$150,MATCH(1,(GMWSCEN!$HI$2:$HI$150=BK$3)*(GMWSCEN!$HJ$2:$HJ$150=BK$1),0),$B151-1973)</f>
        <v>198789</v>
      </c>
      <c r="BL151" cm="1">
        <f t="array" ref="BL151">INDEX(GMWSCEN!$A$2:$HJ$150,MATCH(1,(GMWSCEN!$HI$2:$HI$150=BL$3)*(GMWSCEN!$HJ$2:$HJ$150=BL$1),0),$B151-1973)</f>
        <v>1599700</v>
      </c>
      <c r="BM151" cm="1">
        <f t="array" ref="BM151">INDEX(GMWSCEN!$A$2:$HJ$150,MATCH(1,(GMWSCEN!$HI$2:$HI$150=BM$3)*(GMWSCEN!$HJ$2:$HJ$150=BM$1),0),$B151-1973)</f>
        <v>489730</v>
      </c>
      <c r="BN151" cm="1">
        <f t="array" ref="BN151">INDEX(GMWSCEN!$A$2:$HJ$150,MATCH(1,(GMWSCEN!$HI$2:$HI$150=BN$3)*(GMWSCEN!$HJ$2:$HJ$150=BN$1),0),$B151-1973)</f>
        <v>531067.1</v>
      </c>
      <c r="BO151" cm="1">
        <f t="array" ref="BO151">INDEX(GMWSCEN!$A$2:$HJ$150,MATCH(1,(GMWSCEN!$HI$2:$HI$150=BO$3)*(GMWSCEN!$HJ$2:$HJ$150=BO$1),0),$B151-1973)</f>
        <v>93.493290000000002</v>
      </c>
      <c r="BP151" cm="1">
        <f t="array" ref="BP151">INDEX(GMWSCEN!$A$2:$HJ$150,MATCH(1,(GMWSCEN!$HI$2:$HI$150=BP$3)*(GMWSCEN!$HJ$2:$HJ$150=BP$1),0),$B151-1973)</f>
        <v>99.833340000000007</v>
      </c>
      <c r="BQ151" cm="1">
        <f t="array" ref="BQ151">INDEX(GMWSCEN!$A$2:$HJ$150,MATCH(1,(GMWSCEN!$HI$2:$HI$150=BQ$3)*(GMWSCEN!$HJ$2:$HJ$150=BQ$1),0),$B151-1973)</f>
        <v>0.5</v>
      </c>
      <c r="BR151" cm="1">
        <f t="array" ref="BR151">INDEX(GMWSCEN!$A$2:$HJ$150,MATCH(1,(GMWSCEN!$HI$2:$HI$150=BR$3)*(GMWSCEN!$HJ$2:$HJ$150=BR$1),0),$B151-1973)</f>
        <v>46163</v>
      </c>
      <c r="BS151" cm="1">
        <f t="array" ref="BS151">INDEX(GMWSCEN!$A$2:$HJ$150,MATCH(1,(GMWSCEN!$HI$2:$HI$150=BS$3)*(GMWSCEN!$HJ$2:$HJ$150=BS$1),0),$B151-1973)</f>
        <v>95</v>
      </c>
      <c r="BT151" cm="1">
        <f t="array" ref="BT151">INDEX(GMWSCEN!$A$2:$HJ$150,MATCH(1,(GMWSCEN!$HI$2:$HI$150=BT$3)*(GMWSCEN!$HJ$2:$HJ$150=BT$1),0),$B151-1973)</f>
        <v>30495</v>
      </c>
      <c r="BU151" cm="1">
        <f t="array" ref="BU151">INDEX(GMWSCEN!$A$2:$HJ$150,MATCH(1,(GMWSCEN!$HI$2:$HI$150=BU$3)*(GMWSCEN!$HJ$2:$HJ$150=BU$1),0),$B151-1973)</f>
        <v>5.0999999999999996</v>
      </c>
      <c r="BV151" cm="1">
        <f t="array" ref="BV151">INDEX(GMWSCEN!$A$2:$HJ$150,MATCH(1,(GMWSCEN!$HI$2:$HI$150=BV$3)*(GMWSCEN!$HJ$2:$HJ$150=BV$1),0),$B151-1973)</f>
        <v>-1.375389</v>
      </c>
      <c r="BY151">
        <f t="shared" si="95"/>
        <v>2015</v>
      </c>
      <c r="BZ151" t="str">
        <f t="shared" ref="BZ151" si="98">BY151&amp;"01"</f>
        <v>201501</v>
      </c>
    </row>
    <row r="152" spans="1:78">
      <c r="B152">
        <f t="shared" si="93"/>
        <v>2125</v>
      </c>
      <c r="C152" cm="1">
        <f t="array" ref="C152">INDEX(GMWSCEN!$A$2:$HJ$150,MATCH(1,(GMWSCEN!$HI$2:$HI$150=C$3)*(GMWSCEN!$HJ$2:$HJ$150=C$1),0),$B152-1973)</f>
        <v>526750</v>
      </c>
      <c r="D152" cm="1">
        <f t="array" ref="D152">INDEX(GMWSCEN!$A$2:$HJ$150,MATCH(1,(GMWSCEN!$HI$2:$HI$150=D$3)*(GMWSCEN!$HJ$2:$HJ$150=D$1),0),$B152-1973)</f>
        <v>24783</v>
      </c>
      <c r="E152" cm="1">
        <f t="array" ref="E152">INDEX(GMWSCEN!$A$2:$HJ$150,MATCH(1,(GMWSCEN!$HI$2:$HI$150=E$3)*(GMWSCEN!$HJ$2:$HJ$150=E$1),0),$B152-1973)</f>
        <v>-17734</v>
      </c>
      <c r="F152" cm="1">
        <f t="array" ref="F152">INDEX(GMWSCEN!$A$2:$HJ$150,MATCH(1,(GMWSCEN!$HI$2:$HI$150=F$3)*(GMWSCEN!$HJ$2:$HJ$150=F$1),0),$B152-1973)</f>
        <v>181414</v>
      </c>
      <c r="G152" cm="1">
        <f t="array" ref="G152">INDEX(GMWSCEN!$A$2:$HJ$150,MATCH(1,(GMWSCEN!$HI$2:$HI$150=G$3)*(GMWSCEN!$HJ$2:$HJ$150=G$1),0),$B152-1973)</f>
        <v>7049</v>
      </c>
      <c r="H152" cm="1">
        <f t="array" ref="H152">INDEX(GMWSCEN!$A$2:$HJ$150,MATCH(1,(GMWSCEN!$HI$2:$HI$150=H$3)*(GMWSCEN!$HJ$2:$HJ$150=H$1),0),$B152-1973)</f>
        <v>12252</v>
      </c>
      <c r="I152" cm="1">
        <f t="array" ref="I152">INDEX(GMWSCEN!$A$2:$HJ$150,MATCH(1,(GMWSCEN!$HI$2:$HI$150=I$3)*(GMWSCEN!$HJ$2:$HJ$150=I$1),0),$B152-1973)</f>
        <v>175932</v>
      </c>
      <c r="J152" cm="1">
        <f t="array" ref="J152">INDEX(GMWSCEN!$A$2:$HJ$150,MATCH(1,(GMWSCEN!$HI$2:$HI$150=J$3)*(GMWSCEN!$HJ$2:$HJ$150=J$1),0),$B152-1973)</f>
        <v>1627600</v>
      </c>
      <c r="K152" cm="1">
        <f t="array" ref="K152">INDEX(GMWSCEN!$A$2:$HJ$150,MATCH(1,(GMWSCEN!$HI$2:$HI$150=K$3)*(GMWSCEN!$HJ$2:$HJ$150=K$1),0),$B152-1973)</f>
        <v>493941</v>
      </c>
      <c r="L152" cm="1">
        <f t="array" ref="L152">INDEX(GMWSCEN!$A$2:$HJ$150,MATCH(1,(GMWSCEN!$HI$2:$HI$150=L$3)*(GMWSCEN!$HJ$2:$HJ$150=L$1),0),$B152-1973)</f>
        <v>532997.1</v>
      </c>
      <c r="M152" cm="1">
        <f t="array" ref="M152">INDEX(GMWSCEN!$A$2:$HJ$150,MATCH(1,(GMWSCEN!$HI$2:$HI$150=M$3)*(GMWSCEN!$HJ$2:$HJ$150=M$1),0),$B152-1973)</f>
        <v>93.771429999999995</v>
      </c>
      <c r="N152" cm="1">
        <f t="array" ref="N152">INDEX(GMWSCEN!$A$2:$HJ$150,MATCH(1,(GMWSCEN!$HI$2:$HI$150=N$3)*(GMWSCEN!$HJ$2:$HJ$150=N$1),0),$B152-1973)</f>
        <v>100.4</v>
      </c>
      <c r="O152" cm="1">
        <f t="array" ref="O152">INDEX(GMWSCEN!$A$2:$HJ$150,MATCH(1,(GMWSCEN!$HI$2:$HI$150=O$3)*(GMWSCEN!$HJ$2:$HJ$150=O$1),0),$B152-1973)</f>
        <v>0.5</v>
      </c>
      <c r="P152" cm="1">
        <f t="array" ref="P152">INDEX(GMWSCEN!$A$2:$HJ$150,MATCH(1,(GMWSCEN!$HI$2:$HI$150=P$3)*(GMWSCEN!$HJ$2:$HJ$150=P$1),0),$B152-1973)</f>
        <v>46641</v>
      </c>
      <c r="Q152" cm="1">
        <f t="array" ref="Q152">INDEX(GMWSCEN!$A$2:$HJ$150,MATCH(1,(GMWSCEN!$HI$2:$HI$150=Q$3)*(GMWSCEN!$HJ$2:$HJ$150=Q$1),0),$B152-1973)</f>
        <v>96</v>
      </c>
      <c r="R152" cm="1">
        <f t="array" ref="R152">INDEX(GMWSCEN!$A$2:$HJ$150,MATCH(1,(GMWSCEN!$HI$2:$HI$150=R$3)*(GMWSCEN!$HJ$2:$HJ$150=R$1),0),$B152-1973)</f>
        <v>30270</v>
      </c>
      <c r="S152" cm="1">
        <f t="array" ref="S152">INDEX(GMWSCEN!$A$2:$HJ$150,MATCH(1,(GMWSCEN!$HI$2:$HI$150=S$3)*(GMWSCEN!$HJ$2:$HJ$150=S$1),0),$B152-1973)</f>
        <v>5</v>
      </c>
      <c r="T152" cm="1">
        <f t="array" ref="T152">INDEX(GMWSCEN!$A$2:$HJ$150,MATCH(1,(GMWSCEN!$HI$2:$HI$150=T$3)*(GMWSCEN!$HJ$2:$HJ$150=T$1),0),$B152-1973)</f>
        <v>-1.179028</v>
      </c>
      <c r="U152" cm="1">
        <f t="array" ref="U152">INDEX(GMWSCEN!$A$2:$HJ$150,MATCH(1,(GMWSCEN!$HI$2:$HI$150=U$3)*(GMWSCEN!$HJ$2:$HJ$150=U$1),0),$B152-1973)</f>
        <v>526750</v>
      </c>
      <c r="V152" cm="1">
        <f t="array" ref="V152">INDEX(GMWSCEN!$A$2:$HJ$150,MATCH(1,(GMWSCEN!$HI$2:$HI$150=V$3)*(GMWSCEN!$HJ$2:$HJ$150=V$1),0),$B152-1973)</f>
        <v>24783</v>
      </c>
      <c r="W152" cm="1">
        <f t="array" ref="W152">INDEX(GMWSCEN!$A$2:$HJ$150,MATCH(1,(GMWSCEN!$HI$2:$HI$150=W$3)*(GMWSCEN!$HJ$2:$HJ$150=W$1),0),$B152-1973)</f>
        <v>-17734</v>
      </c>
      <c r="X152" cm="1">
        <f t="array" ref="X152">INDEX(GMWSCEN!$A$2:$HJ$150,MATCH(1,(GMWSCEN!$HI$2:$HI$150=X$3)*(GMWSCEN!$HJ$2:$HJ$150=X$1),0),$B152-1973)</f>
        <v>181414</v>
      </c>
      <c r="Y152" cm="1">
        <f t="array" ref="Y152">INDEX(GMWSCEN!$A$2:$HJ$150,MATCH(1,(GMWSCEN!$HI$2:$HI$150=Y$3)*(GMWSCEN!$HJ$2:$HJ$150=Y$1),0),$B152-1973)</f>
        <v>7049</v>
      </c>
      <c r="Z152" cm="1">
        <f t="array" ref="Z152">INDEX(GMWSCEN!$A$2:$HJ$150,MATCH(1,(GMWSCEN!$HI$2:$HI$150=Z$3)*(GMWSCEN!$HJ$2:$HJ$150=Z$1),0),$B152-1973)</f>
        <v>12252</v>
      </c>
      <c r="AA152" cm="1">
        <f t="array" ref="AA152">INDEX(GMWSCEN!$A$2:$HJ$150,MATCH(1,(GMWSCEN!$HI$2:$HI$150=AA$3)*(GMWSCEN!$HJ$2:$HJ$150=AA$1),0),$B152-1973)</f>
        <v>175932</v>
      </c>
      <c r="AB152" cm="1">
        <f t="array" ref="AB152">INDEX(GMWSCEN!$A$2:$HJ$150,MATCH(1,(GMWSCEN!$HI$2:$HI$150=AB$3)*(GMWSCEN!$HJ$2:$HJ$150=AB$1),0),$B152-1973)</f>
        <v>1627600</v>
      </c>
      <c r="AC152" cm="1">
        <f t="array" ref="AC152">INDEX(GMWSCEN!$A$2:$HJ$150,MATCH(1,(GMWSCEN!$HI$2:$HI$150=AC$3)*(GMWSCEN!$HJ$2:$HJ$150=AC$1),0),$B152-1973)</f>
        <v>493941</v>
      </c>
      <c r="AD152" cm="1">
        <f t="array" ref="AD152">INDEX(GMWSCEN!$A$2:$HJ$150,MATCH(1,(GMWSCEN!$HI$2:$HI$150=AD$3)*(GMWSCEN!$HJ$2:$HJ$150=AD$1),0),$B152-1973)</f>
        <v>532997.1</v>
      </c>
      <c r="AE152" cm="1">
        <f t="array" ref="AE152">INDEX(GMWSCEN!$A$2:$HJ$150,MATCH(1,(GMWSCEN!$HI$2:$HI$150=AE$3)*(GMWSCEN!$HJ$2:$HJ$150=AE$1),0),$B152-1973)</f>
        <v>93.771429999999995</v>
      </c>
      <c r="AF152" cm="1">
        <f t="array" ref="AF152">INDEX(GMWSCEN!$A$2:$HJ$150,MATCH(1,(GMWSCEN!$HI$2:$HI$150=AF$3)*(GMWSCEN!$HJ$2:$HJ$150=AF$1),0),$B152-1973)</f>
        <v>100.4</v>
      </c>
      <c r="AG152" cm="1">
        <f t="array" ref="AG152">INDEX(GMWSCEN!$A$2:$HJ$150,MATCH(1,(GMWSCEN!$HI$2:$HI$150=AG$3)*(GMWSCEN!$HJ$2:$HJ$150=AG$1),0),$B152-1973)</f>
        <v>0.5</v>
      </c>
      <c r="AH152" cm="1">
        <f t="array" ref="AH152">INDEX(GMWSCEN!$A$2:$HJ$150,MATCH(1,(GMWSCEN!$HI$2:$HI$150=AH$3)*(GMWSCEN!$HJ$2:$HJ$150=AH$1),0),$B152-1973)</f>
        <v>46641</v>
      </c>
      <c r="AI152" cm="1">
        <f t="array" ref="AI152">INDEX(GMWSCEN!$A$2:$HJ$150,MATCH(1,(GMWSCEN!$HI$2:$HI$150=AI$3)*(GMWSCEN!$HJ$2:$HJ$150=AI$1),0),$B152-1973)</f>
        <v>96</v>
      </c>
      <c r="AJ152" cm="1">
        <f t="array" ref="AJ152">INDEX(GMWSCEN!$A$2:$HJ$150,MATCH(1,(GMWSCEN!$HI$2:$HI$150=AJ$3)*(GMWSCEN!$HJ$2:$HJ$150=AJ$1),0),$B152-1973)</f>
        <v>30270</v>
      </c>
      <c r="AK152" cm="1">
        <f t="array" ref="AK152">INDEX(GMWSCEN!$A$2:$HJ$150,MATCH(1,(GMWSCEN!$HI$2:$HI$150=AK$3)*(GMWSCEN!$HJ$2:$HJ$150=AK$1),0),$B152-1973)</f>
        <v>5</v>
      </c>
      <c r="AL152" cm="1">
        <f t="array" ref="AL152">INDEX(GMWSCEN!$A$2:$HJ$150,MATCH(1,(GMWSCEN!$HI$2:$HI$150=AL$3)*(GMWSCEN!$HJ$2:$HJ$150=AL$1),0),$B152-1973)</f>
        <v>-1.179028</v>
      </c>
      <c r="AM152" cm="1">
        <f t="array" ref="AM152">INDEX(GMWSCEN!$A$2:$HJ$150,MATCH(1,(GMWSCEN!$HI$2:$HI$150=AM$3)*(GMWSCEN!$HJ$2:$HJ$150=AM$1),0),$B152-1973)</f>
        <v>526750</v>
      </c>
      <c r="AN152" cm="1">
        <f t="array" ref="AN152">INDEX(GMWSCEN!$A$2:$HJ$150,MATCH(1,(GMWSCEN!$HI$2:$HI$150=AN$3)*(GMWSCEN!$HJ$2:$HJ$150=AN$1),0),$B152-1973)</f>
        <v>24783</v>
      </c>
      <c r="AO152" cm="1">
        <f t="array" ref="AO152">INDEX(GMWSCEN!$A$2:$HJ$150,MATCH(1,(GMWSCEN!$HI$2:$HI$150=AO$3)*(GMWSCEN!$HJ$2:$HJ$150=AO$1),0),$B152-1973)</f>
        <v>-17734</v>
      </c>
      <c r="AP152" cm="1">
        <f t="array" ref="AP152">INDEX(GMWSCEN!$A$2:$HJ$150,MATCH(1,(GMWSCEN!$HI$2:$HI$150=AP$3)*(GMWSCEN!$HJ$2:$HJ$150=AP$1),0),$B152-1973)</f>
        <v>181414</v>
      </c>
      <c r="AQ152" cm="1">
        <f t="array" ref="AQ152">INDEX(GMWSCEN!$A$2:$HJ$150,MATCH(1,(GMWSCEN!$HI$2:$HI$150=AQ$3)*(GMWSCEN!$HJ$2:$HJ$150=AQ$1),0),$B152-1973)</f>
        <v>7049</v>
      </c>
      <c r="AR152" cm="1">
        <f t="array" ref="AR152">INDEX(GMWSCEN!$A$2:$HJ$150,MATCH(1,(GMWSCEN!$HI$2:$HI$150=AR$3)*(GMWSCEN!$HJ$2:$HJ$150=AR$1),0),$B152-1973)</f>
        <v>12252</v>
      </c>
      <c r="AS152" cm="1">
        <f t="array" ref="AS152">INDEX(GMWSCEN!$A$2:$HJ$150,MATCH(1,(GMWSCEN!$HI$2:$HI$150=AS$3)*(GMWSCEN!$HJ$2:$HJ$150=AS$1),0),$B152-1973)</f>
        <v>175932</v>
      </c>
      <c r="AT152" cm="1">
        <f t="array" ref="AT152">INDEX(GMWSCEN!$A$2:$HJ$150,MATCH(1,(GMWSCEN!$HI$2:$HI$150=AT$3)*(GMWSCEN!$HJ$2:$HJ$150=AT$1),0),$B152-1973)</f>
        <v>1627600</v>
      </c>
      <c r="AU152" cm="1">
        <f t="array" ref="AU152">INDEX(GMWSCEN!$A$2:$HJ$150,MATCH(1,(GMWSCEN!$HI$2:$HI$150=AU$3)*(GMWSCEN!$HJ$2:$HJ$150=AU$1),0),$B152-1973)</f>
        <v>493941</v>
      </c>
      <c r="AV152" cm="1">
        <f t="array" ref="AV152">INDEX(GMWSCEN!$A$2:$HJ$150,MATCH(1,(GMWSCEN!$HI$2:$HI$150=AV$3)*(GMWSCEN!$HJ$2:$HJ$150=AV$1),0),$B152-1973)</f>
        <v>532997.1</v>
      </c>
      <c r="AW152" cm="1">
        <f t="array" ref="AW152">INDEX(GMWSCEN!$A$2:$HJ$150,MATCH(1,(GMWSCEN!$HI$2:$HI$150=AW$3)*(GMWSCEN!$HJ$2:$HJ$150=AW$1),0),$B152-1973)</f>
        <v>93.771429999999995</v>
      </c>
      <c r="AX152" cm="1">
        <f t="array" ref="AX152">INDEX(GMWSCEN!$A$2:$HJ$150,MATCH(1,(GMWSCEN!$HI$2:$HI$150=AX$3)*(GMWSCEN!$HJ$2:$HJ$150=AX$1),0),$B152-1973)</f>
        <v>100.4</v>
      </c>
      <c r="AY152" cm="1">
        <f t="array" ref="AY152">INDEX(GMWSCEN!$A$2:$HJ$150,MATCH(1,(GMWSCEN!$HI$2:$HI$150=AY$3)*(GMWSCEN!$HJ$2:$HJ$150=AY$1),0),$B152-1973)</f>
        <v>0.5</v>
      </c>
      <c r="AZ152" cm="1">
        <f t="array" ref="AZ152">INDEX(GMWSCEN!$A$2:$HJ$150,MATCH(1,(GMWSCEN!$HI$2:$HI$150=AZ$3)*(GMWSCEN!$HJ$2:$HJ$150=AZ$1),0),$B152-1973)</f>
        <v>46641</v>
      </c>
      <c r="BA152" cm="1">
        <f t="array" ref="BA152">INDEX(GMWSCEN!$A$2:$HJ$150,MATCH(1,(GMWSCEN!$HI$2:$HI$150=BA$3)*(GMWSCEN!$HJ$2:$HJ$150=BA$1),0),$B152-1973)</f>
        <v>96</v>
      </c>
      <c r="BB152" cm="1">
        <f t="array" ref="BB152">INDEX(GMWSCEN!$A$2:$HJ$150,MATCH(1,(GMWSCEN!$HI$2:$HI$150=BB$3)*(GMWSCEN!$HJ$2:$HJ$150=BB$1),0),$B152-1973)</f>
        <v>30270</v>
      </c>
      <c r="BC152" cm="1">
        <f t="array" ref="BC152">INDEX(GMWSCEN!$A$2:$HJ$150,MATCH(1,(GMWSCEN!$HI$2:$HI$150=BC$3)*(GMWSCEN!$HJ$2:$HJ$150=BC$1),0),$B152-1973)</f>
        <v>5</v>
      </c>
      <c r="BD152" cm="1">
        <f t="array" ref="BD152">INDEX(GMWSCEN!$A$2:$HJ$150,MATCH(1,(GMWSCEN!$HI$2:$HI$150=BD$3)*(GMWSCEN!$HJ$2:$HJ$150=BD$1),0),$B152-1973)</f>
        <v>-1.179028</v>
      </c>
      <c r="BE152" cm="1">
        <f t="array" ref="BE152">INDEX(GMWSCEN!$A$2:$HJ$150,MATCH(1,(GMWSCEN!$HI$2:$HI$150=BE$3)*(GMWSCEN!$HJ$2:$HJ$150=BE$1),0),$B152-1973)</f>
        <v>526750</v>
      </c>
      <c r="BF152" cm="1">
        <f t="array" ref="BF152">INDEX(GMWSCEN!$A$2:$HJ$150,MATCH(1,(GMWSCEN!$HI$2:$HI$150=BF$3)*(GMWSCEN!$HJ$2:$HJ$150=BF$1),0),$B152-1973)</f>
        <v>24783</v>
      </c>
      <c r="BG152" cm="1">
        <f t="array" ref="BG152">INDEX(GMWSCEN!$A$2:$HJ$150,MATCH(1,(GMWSCEN!$HI$2:$HI$150=BG$3)*(GMWSCEN!$HJ$2:$HJ$150=BG$1),0),$B152-1973)</f>
        <v>-17734</v>
      </c>
      <c r="BH152" cm="1">
        <f t="array" ref="BH152">INDEX(GMWSCEN!$A$2:$HJ$150,MATCH(1,(GMWSCEN!$HI$2:$HI$150=BH$3)*(GMWSCEN!$HJ$2:$HJ$150=BH$1),0),$B152-1973)</f>
        <v>181414</v>
      </c>
      <c r="BI152" cm="1">
        <f t="array" ref="BI152">INDEX(GMWSCEN!$A$2:$HJ$150,MATCH(1,(GMWSCEN!$HI$2:$HI$150=BI$3)*(GMWSCEN!$HJ$2:$HJ$150=BI$1),0),$B152-1973)</f>
        <v>7049</v>
      </c>
      <c r="BJ152" cm="1">
        <f t="array" ref="BJ152">INDEX(GMWSCEN!$A$2:$HJ$150,MATCH(1,(GMWSCEN!$HI$2:$HI$150=BJ$3)*(GMWSCEN!$HJ$2:$HJ$150=BJ$1),0),$B152-1973)</f>
        <v>12252</v>
      </c>
      <c r="BK152" cm="1">
        <f t="array" ref="BK152">INDEX(GMWSCEN!$A$2:$HJ$150,MATCH(1,(GMWSCEN!$HI$2:$HI$150=BK$3)*(GMWSCEN!$HJ$2:$HJ$150=BK$1),0),$B152-1973)</f>
        <v>175932</v>
      </c>
      <c r="BL152" cm="1">
        <f t="array" ref="BL152">INDEX(GMWSCEN!$A$2:$HJ$150,MATCH(1,(GMWSCEN!$HI$2:$HI$150=BL$3)*(GMWSCEN!$HJ$2:$HJ$150=BL$1),0),$B152-1973)</f>
        <v>1627600</v>
      </c>
      <c r="BM152" cm="1">
        <f t="array" ref="BM152">INDEX(GMWSCEN!$A$2:$HJ$150,MATCH(1,(GMWSCEN!$HI$2:$HI$150=BM$3)*(GMWSCEN!$HJ$2:$HJ$150=BM$1),0),$B152-1973)</f>
        <v>493941</v>
      </c>
      <c r="BN152" cm="1">
        <f t="array" ref="BN152">INDEX(GMWSCEN!$A$2:$HJ$150,MATCH(1,(GMWSCEN!$HI$2:$HI$150=BN$3)*(GMWSCEN!$HJ$2:$HJ$150=BN$1),0),$B152-1973)</f>
        <v>532997.1</v>
      </c>
      <c r="BO152" cm="1">
        <f t="array" ref="BO152">INDEX(GMWSCEN!$A$2:$HJ$150,MATCH(1,(GMWSCEN!$HI$2:$HI$150=BO$3)*(GMWSCEN!$HJ$2:$HJ$150=BO$1),0),$B152-1973)</f>
        <v>93.771429999999995</v>
      </c>
      <c r="BP152" cm="1">
        <f t="array" ref="BP152">INDEX(GMWSCEN!$A$2:$HJ$150,MATCH(1,(GMWSCEN!$HI$2:$HI$150=BP$3)*(GMWSCEN!$HJ$2:$HJ$150=BP$1),0),$B152-1973)</f>
        <v>100.4</v>
      </c>
      <c r="BQ152" cm="1">
        <f t="array" ref="BQ152">INDEX(GMWSCEN!$A$2:$HJ$150,MATCH(1,(GMWSCEN!$HI$2:$HI$150=BQ$3)*(GMWSCEN!$HJ$2:$HJ$150=BQ$1),0),$B152-1973)</f>
        <v>0.5</v>
      </c>
      <c r="BR152" cm="1">
        <f t="array" ref="BR152">INDEX(GMWSCEN!$A$2:$HJ$150,MATCH(1,(GMWSCEN!$HI$2:$HI$150=BR$3)*(GMWSCEN!$HJ$2:$HJ$150=BR$1),0),$B152-1973)</f>
        <v>46641</v>
      </c>
      <c r="BS152" cm="1">
        <f t="array" ref="BS152">INDEX(GMWSCEN!$A$2:$HJ$150,MATCH(1,(GMWSCEN!$HI$2:$HI$150=BS$3)*(GMWSCEN!$HJ$2:$HJ$150=BS$1),0),$B152-1973)</f>
        <v>96</v>
      </c>
      <c r="BT152" cm="1">
        <f t="array" ref="BT152">INDEX(GMWSCEN!$A$2:$HJ$150,MATCH(1,(GMWSCEN!$HI$2:$HI$150=BT$3)*(GMWSCEN!$HJ$2:$HJ$150=BT$1),0),$B152-1973)</f>
        <v>30270</v>
      </c>
      <c r="BU152" cm="1">
        <f t="array" ref="BU152">INDEX(GMWSCEN!$A$2:$HJ$150,MATCH(1,(GMWSCEN!$HI$2:$HI$150=BU$3)*(GMWSCEN!$HJ$2:$HJ$150=BU$1),0),$B152-1973)</f>
        <v>5</v>
      </c>
      <c r="BV152" cm="1">
        <f t="array" ref="BV152">INDEX(GMWSCEN!$A$2:$HJ$150,MATCH(1,(GMWSCEN!$HI$2:$HI$150=BV$3)*(GMWSCEN!$HJ$2:$HJ$150=BV$1),0),$B152-1973)</f>
        <v>-1.179028</v>
      </c>
      <c r="BY152">
        <f t="shared" si="95"/>
        <v>2016</v>
      </c>
    </row>
    <row r="153" spans="1:78">
      <c r="B153">
        <f t="shared" si="93"/>
        <v>2126</v>
      </c>
      <c r="C153" cm="1">
        <f t="array" ref="C153">INDEX(GMWSCEN!$A$2:$HJ$150,MATCH(1,(GMWSCEN!$HI$2:$HI$150=C$3)*(GMWSCEN!$HJ$2:$HJ$150=C$1),0),$B153-1973)</f>
        <v>528712</v>
      </c>
      <c r="D153" cm="1">
        <f t="array" ref="D153">INDEX(GMWSCEN!$A$2:$HJ$150,MATCH(1,(GMWSCEN!$HI$2:$HI$150=D$3)*(GMWSCEN!$HJ$2:$HJ$150=D$1),0),$B153-1973)</f>
        <v>19132</v>
      </c>
      <c r="E153" cm="1">
        <f t="array" ref="E153">INDEX(GMWSCEN!$A$2:$HJ$150,MATCH(1,(GMWSCEN!$HI$2:$HI$150=E$3)*(GMWSCEN!$HJ$2:$HJ$150=E$1),0),$B153-1973)</f>
        <v>-10631</v>
      </c>
      <c r="F153" cm="1">
        <f t="array" ref="F153">INDEX(GMWSCEN!$A$2:$HJ$150,MATCH(1,(GMWSCEN!$HI$2:$HI$150=F$3)*(GMWSCEN!$HJ$2:$HJ$150=F$1),0),$B153-1973)</f>
        <v>184281</v>
      </c>
      <c r="G153" cm="1">
        <f t="array" ref="G153">INDEX(GMWSCEN!$A$2:$HJ$150,MATCH(1,(GMWSCEN!$HI$2:$HI$150=G$3)*(GMWSCEN!$HJ$2:$HJ$150=G$1),0),$B153-1973)</f>
        <v>8501</v>
      </c>
      <c r="H153" cm="1">
        <f t="array" ref="H153">INDEX(GMWSCEN!$A$2:$HJ$150,MATCH(1,(GMWSCEN!$HI$2:$HI$150=H$3)*(GMWSCEN!$HJ$2:$HJ$150=H$1),0),$B153-1973)</f>
        <v>12298</v>
      </c>
      <c r="I153" cm="1">
        <f t="array" ref="I153">INDEX(GMWSCEN!$A$2:$HJ$150,MATCH(1,(GMWSCEN!$HI$2:$HI$150=I$3)*(GMWSCEN!$HJ$2:$HJ$150=I$1),0),$B153-1973)</f>
        <v>185948</v>
      </c>
      <c r="J153" cm="1">
        <f t="array" ref="J153">INDEX(GMWSCEN!$A$2:$HJ$150,MATCH(1,(GMWSCEN!$HI$2:$HI$150=J$3)*(GMWSCEN!$HJ$2:$HJ$150=J$1),0),$B153-1973)</f>
        <v>1632900</v>
      </c>
      <c r="K153" cm="1">
        <f t="array" ref="K153">INDEX(GMWSCEN!$A$2:$HJ$150,MATCH(1,(GMWSCEN!$HI$2:$HI$150=K$3)*(GMWSCEN!$HJ$2:$HJ$150=K$1),0),$B153-1973)</f>
        <v>500650</v>
      </c>
      <c r="L153" cm="1">
        <f t="array" ref="L153">INDEX(GMWSCEN!$A$2:$HJ$150,MATCH(1,(GMWSCEN!$HI$2:$HI$150=L$3)*(GMWSCEN!$HJ$2:$HJ$150=L$1),0),$B153-1973)</f>
        <v>535039.80000000005</v>
      </c>
      <c r="M153" cm="1">
        <f t="array" ref="M153">INDEX(GMWSCEN!$A$2:$HJ$150,MATCH(1,(GMWSCEN!$HI$2:$HI$150=M$3)*(GMWSCEN!$HJ$2:$HJ$150=M$1),0),$B153-1973)</f>
        <v>94.69238</v>
      </c>
      <c r="N153" cm="1">
        <f t="array" ref="N153">INDEX(GMWSCEN!$A$2:$HJ$150,MATCH(1,(GMWSCEN!$HI$2:$HI$150=N$3)*(GMWSCEN!$HJ$2:$HJ$150=N$1),0),$B153-1973)</f>
        <v>100.86669999999999</v>
      </c>
      <c r="O153" cm="1">
        <f t="array" ref="O153">INDEX(GMWSCEN!$A$2:$HJ$150,MATCH(1,(GMWSCEN!$HI$2:$HI$150=O$3)*(GMWSCEN!$HJ$2:$HJ$150=O$1),0),$B153-1973)</f>
        <v>0.25</v>
      </c>
      <c r="P153" cm="1">
        <f t="array" ref="P153">INDEX(GMWSCEN!$A$2:$HJ$150,MATCH(1,(GMWSCEN!$HI$2:$HI$150=P$3)*(GMWSCEN!$HJ$2:$HJ$150=P$1),0),$B153-1973)</f>
        <v>45855</v>
      </c>
      <c r="Q153" cm="1">
        <f t="array" ref="Q153">INDEX(GMWSCEN!$A$2:$HJ$150,MATCH(1,(GMWSCEN!$HI$2:$HI$150=Q$3)*(GMWSCEN!$HJ$2:$HJ$150=Q$1),0),$B153-1973)</f>
        <v>94.7</v>
      </c>
      <c r="R153" cm="1">
        <f t="array" ref="R153">INDEX(GMWSCEN!$A$2:$HJ$150,MATCH(1,(GMWSCEN!$HI$2:$HI$150=R$3)*(GMWSCEN!$HJ$2:$HJ$150=R$1),0),$B153-1973)</f>
        <v>30083</v>
      </c>
      <c r="S153" cm="1">
        <f t="array" ref="S153">INDEX(GMWSCEN!$A$2:$HJ$150,MATCH(1,(GMWSCEN!$HI$2:$HI$150=S$3)*(GMWSCEN!$HJ$2:$HJ$150=S$1),0),$B153-1973)</f>
        <v>4.9000000000000004</v>
      </c>
      <c r="T153" cm="1">
        <f t="array" ref="T153">INDEX(GMWSCEN!$A$2:$HJ$150,MATCH(1,(GMWSCEN!$HI$2:$HI$150=T$3)*(GMWSCEN!$HJ$2:$HJ$150=T$1),0),$B153-1973)</f>
        <v>-1.1898040000000001</v>
      </c>
      <c r="U153" cm="1">
        <f t="array" ref="U153">INDEX(GMWSCEN!$A$2:$HJ$150,MATCH(1,(GMWSCEN!$HI$2:$HI$150=U$3)*(GMWSCEN!$HJ$2:$HJ$150=U$1),0),$B153-1973)</f>
        <v>528712</v>
      </c>
      <c r="V153" cm="1">
        <f t="array" ref="V153">INDEX(GMWSCEN!$A$2:$HJ$150,MATCH(1,(GMWSCEN!$HI$2:$HI$150=V$3)*(GMWSCEN!$HJ$2:$HJ$150=V$1),0),$B153-1973)</f>
        <v>19132</v>
      </c>
      <c r="W153" cm="1">
        <f t="array" ref="W153">INDEX(GMWSCEN!$A$2:$HJ$150,MATCH(1,(GMWSCEN!$HI$2:$HI$150=W$3)*(GMWSCEN!$HJ$2:$HJ$150=W$1),0),$B153-1973)</f>
        <v>-10631</v>
      </c>
      <c r="X153" cm="1">
        <f t="array" ref="X153">INDEX(GMWSCEN!$A$2:$HJ$150,MATCH(1,(GMWSCEN!$HI$2:$HI$150=X$3)*(GMWSCEN!$HJ$2:$HJ$150=X$1),0),$B153-1973)</f>
        <v>184281</v>
      </c>
      <c r="Y153" cm="1">
        <f t="array" ref="Y153">INDEX(GMWSCEN!$A$2:$HJ$150,MATCH(1,(GMWSCEN!$HI$2:$HI$150=Y$3)*(GMWSCEN!$HJ$2:$HJ$150=Y$1),0),$B153-1973)</f>
        <v>8501</v>
      </c>
      <c r="Z153" cm="1">
        <f t="array" ref="Z153">INDEX(GMWSCEN!$A$2:$HJ$150,MATCH(1,(GMWSCEN!$HI$2:$HI$150=Z$3)*(GMWSCEN!$HJ$2:$HJ$150=Z$1),0),$B153-1973)</f>
        <v>12298</v>
      </c>
      <c r="AA153" cm="1">
        <f t="array" ref="AA153">INDEX(GMWSCEN!$A$2:$HJ$150,MATCH(1,(GMWSCEN!$HI$2:$HI$150=AA$3)*(GMWSCEN!$HJ$2:$HJ$150=AA$1),0),$B153-1973)</f>
        <v>185948</v>
      </c>
      <c r="AB153" cm="1">
        <f t="array" ref="AB153">INDEX(GMWSCEN!$A$2:$HJ$150,MATCH(1,(GMWSCEN!$HI$2:$HI$150=AB$3)*(GMWSCEN!$HJ$2:$HJ$150=AB$1),0),$B153-1973)</f>
        <v>1632900</v>
      </c>
      <c r="AC153" cm="1">
        <f t="array" ref="AC153">INDEX(GMWSCEN!$A$2:$HJ$150,MATCH(1,(GMWSCEN!$HI$2:$HI$150=AC$3)*(GMWSCEN!$HJ$2:$HJ$150=AC$1),0),$B153-1973)</f>
        <v>500650</v>
      </c>
      <c r="AD153" cm="1">
        <f t="array" ref="AD153">INDEX(GMWSCEN!$A$2:$HJ$150,MATCH(1,(GMWSCEN!$HI$2:$HI$150=AD$3)*(GMWSCEN!$HJ$2:$HJ$150=AD$1),0),$B153-1973)</f>
        <v>535039.80000000005</v>
      </c>
      <c r="AE153" cm="1">
        <f t="array" ref="AE153">INDEX(GMWSCEN!$A$2:$HJ$150,MATCH(1,(GMWSCEN!$HI$2:$HI$150=AE$3)*(GMWSCEN!$HJ$2:$HJ$150=AE$1),0),$B153-1973)</f>
        <v>94.69238</v>
      </c>
      <c r="AF153" cm="1">
        <f t="array" ref="AF153">INDEX(GMWSCEN!$A$2:$HJ$150,MATCH(1,(GMWSCEN!$HI$2:$HI$150=AF$3)*(GMWSCEN!$HJ$2:$HJ$150=AF$1),0),$B153-1973)</f>
        <v>100.86669999999999</v>
      </c>
      <c r="AG153" cm="1">
        <f t="array" ref="AG153">INDEX(GMWSCEN!$A$2:$HJ$150,MATCH(1,(GMWSCEN!$HI$2:$HI$150=AG$3)*(GMWSCEN!$HJ$2:$HJ$150=AG$1),0),$B153-1973)</f>
        <v>0.25</v>
      </c>
      <c r="AH153" cm="1">
        <f t="array" ref="AH153">INDEX(GMWSCEN!$A$2:$HJ$150,MATCH(1,(GMWSCEN!$HI$2:$HI$150=AH$3)*(GMWSCEN!$HJ$2:$HJ$150=AH$1),0),$B153-1973)</f>
        <v>45855</v>
      </c>
      <c r="AI153" cm="1">
        <f t="array" ref="AI153">INDEX(GMWSCEN!$A$2:$HJ$150,MATCH(1,(GMWSCEN!$HI$2:$HI$150=AI$3)*(GMWSCEN!$HJ$2:$HJ$150=AI$1),0),$B153-1973)</f>
        <v>94.7</v>
      </c>
      <c r="AJ153" cm="1">
        <f t="array" ref="AJ153">INDEX(GMWSCEN!$A$2:$HJ$150,MATCH(1,(GMWSCEN!$HI$2:$HI$150=AJ$3)*(GMWSCEN!$HJ$2:$HJ$150=AJ$1),0),$B153-1973)</f>
        <v>30083</v>
      </c>
      <c r="AK153" cm="1">
        <f t="array" ref="AK153">INDEX(GMWSCEN!$A$2:$HJ$150,MATCH(1,(GMWSCEN!$HI$2:$HI$150=AK$3)*(GMWSCEN!$HJ$2:$HJ$150=AK$1),0),$B153-1973)</f>
        <v>4.9000000000000004</v>
      </c>
      <c r="AL153" cm="1">
        <f t="array" ref="AL153">INDEX(GMWSCEN!$A$2:$HJ$150,MATCH(1,(GMWSCEN!$HI$2:$HI$150=AL$3)*(GMWSCEN!$HJ$2:$HJ$150=AL$1),0),$B153-1973)</f>
        <v>-1.1898040000000001</v>
      </c>
      <c r="AM153" cm="1">
        <f t="array" ref="AM153">INDEX(GMWSCEN!$A$2:$HJ$150,MATCH(1,(GMWSCEN!$HI$2:$HI$150=AM$3)*(GMWSCEN!$HJ$2:$HJ$150=AM$1),0),$B153-1973)</f>
        <v>528712</v>
      </c>
      <c r="AN153" cm="1">
        <f t="array" ref="AN153">INDEX(GMWSCEN!$A$2:$HJ$150,MATCH(1,(GMWSCEN!$HI$2:$HI$150=AN$3)*(GMWSCEN!$HJ$2:$HJ$150=AN$1),0),$B153-1973)</f>
        <v>19132</v>
      </c>
      <c r="AO153" cm="1">
        <f t="array" ref="AO153">INDEX(GMWSCEN!$A$2:$HJ$150,MATCH(1,(GMWSCEN!$HI$2:$HI$150=AO$3)*(GMWSCEN!$HJ$2:$HJ$150=AO$1),0),$B153-1973)</f>
        <v>-10631</v>
      </c>
      <c r="AP153" cm="1">
        <f t="array" ref="AP153">INDEX(GMWSCEN!$A$2:$HJ$150,MATCH(1,(GMWSCEN!$HI$2:$HI$150=AP$3)*(GMWSCEN!$HJ$2:$HJ$150=AP$1),0),$B153-1973)</f>
        <v>184281</v>
      </c>
      <c r="AQ153" cm="1">
        <f t="array" ref="AQ153">INDEX(GMWSCEN!$A$2:$HJ$150,MATCH(1,(GMWSCEN!$HI$2:$HI$150=AQ$3)*(GMWSCEN!$HJ$2:$HJ$150=AQ$1),0),$B153-1973)</f>
        <v>8501</v>
      </c>
      <c r="AR153" cm="1">
        <f t="array" ref="AR153">INDEX(GMWSCEN!$A$2:$HJ$150,MATCH(1,(GMWSCEN!$HI$2:$HI$150=AR$3)*(GMWSCEN!$HJ$2:$HJ$150=AR$1),0),$B153-1973)</f>
        <v>12298</v>
      </c>
      <c r="AS153" cm="1">
        <f t="array" ref="AS153">INDEX(GMWSCEN!$A$2:$HJ$150,MATCH(1,(GMWSCEN!$HI$2:$HI$150=AS$3)*(GMWSCEN!$HJ$2:$HJ$150=AS$1),0),$B153-1973)</f>
        <v>185948</v>
      </c>
      <c r="AT153" cm="1">
        <f t="array" ref="AT153">INDEX(GMWSCEN!$A$2:$HJ$150,MATCH(1,(GMWSCEN!$HI$2:$HI$150=AT$3)*(GMWSCEN!$HJ$2:$HJ$150=AT$1),0),$B153-1973)</f>
        <v>1632900</v>
      </c>
      <c r="AU153" cm="1">
        <f t="array" ref="AU153">INDEX(GMWSCEN!$A$2:$HJ$150,MATCH(1,(GMWSCEN!$HI$2:$HI$150=AU$3)*(GMWSCEN!$HJ$2:$HJ$150=AU$1),0),$B153-1973)</f>
        <v>500650</v>
      </c>
      <c r="AV153" cm="1">
        <f t="array" ref="AV153">INDEX(GMWSCEN!$A$2:$HJ$150,MATCH(1,(GMWSCEN!$HI$2:$HI$150=AV$3)*(GMWSCEN!$HJ$2:$HJ$150=AV$1),0),$B153-1973)</f>
        <v>535039.80000000005</v>
      </c>
      <c r="AW153" cm="1">
        <f t="array" ref="AW153">INDEX(GMWSCEN!$A$2:$HJ$150,MATCH(1,(GMWSCEN!$HI$2:$HI$150=AW$3)*(GMWSCEN!$HJ$2:$HJ$150=AW$1),0),$B153-1973)</f>
        <v>94.69238</v>
      </c>
      <c r="AX153" cm="1">
        <f t="array" ref="AX153">INDEX(GMWSCEN!$A$2:$HJ$150,MATCH(1,(GMWSCEN!$HI$2:$HI$150=AX$3)*(GMWSCEN!$HJ$2:$HJ$150=AX$1),0),$B153-1973)</f>
        <v>100.86669999999999</v>
      </c>
      <c r="AY153" cm="1">
        <f t="array" ref="AY153">INDEX(GMWSCEN!$A$2:$HJ$150,MATCH(1,(GMWSCEN!$HI$2:$HI$150=AY$3)*(GMWSCEN!$HJ$2:$HJ$150=AY$1),0),$B153-1973)</f>
        <v>0.25</v>
      </c>
      <c r="AZ153" cm="1">
        <f t="array" ref="AZ153">INDEX(GMWSCEN!$A$2:$HJ$150,MATCH(1,(GMWSCEN!$HI$2:$HI$150=AZ$3)*(GMWSCEN!$HJ$2:$HJ$150=AZ$1),0),$B153-1973)</f>
        <v>45855</v>
      </c>
      <c r="BA153" cm="1">
        <f t="array" ref="BA153">INDEX(GMWSCEN!$A$2:$HJ$150,MATCH(1,(GMWSCEN!$HI$2:$HI$150=BA$3)*(GMWSCEN!$HJ$2:$HJ$150=BA$1),0),$B153-1973)</f>
        <v>94.7</v>
      </c>
      <c r="BB153" cm="1">
        <f t="array" ref="BB153">INDEX(GMWSCEN!$A$2:$HJ$150,MATCH(1,(GMWSCEN!$HI$2:$HI$150=BB$3)*(GMWSCEN!$HJ$2:$HJ$150=BB$1),0),$B153-1973)</f>
        <v>30083</v>
      </c>
      <c r="BC153" cm="1">
        <f t="array" ref="BC153">INDEX(GMWSCEN!$A$2:$HJ$150,MATCH(1,(GMWSCEN!$HI$2:$HI$150=BC$3)*(GMWSCEN!$HJ$2:$HJ$150=BC$1),0),$B153-1973)</f>
        <v>4.9000000000000004</v>
      </c>
      <c r="BD153" cm="1">
        <f t="array" ref="BD153">INDEX(GMWSCEN!$A$2:$HJ$150,MATCH(1,(GMWSCEN!$HI$2:$HI$150=BD$3)*(GMWSCEN!$HJ$2:$HJ$150=BD$1),0),$B153-1973)</f>
        <v>-1.1898040000000001</v>
      </c>
      <c r="BE153" cm="1">
        <f t="array" ref="BE153">INDEX(GMWSCEN!$A$2:$HJ$150,MATCH(1,(GMWSCEN!$HI$2:$HI$150=BE$3)*(GMWSCEN!$HJ$2:$HJ$150=BE$1),0),$B153-1973)</f>
        <v>528712</v>
      </c>
      <c r="BF153" cm="1">
        <f t="array" ref="BF153">INDEX(GMWSCEN!$A$2:$HJ$150,MATCH(1,(GMWSCEN!$HI$2:$HI$150=BF$3)*(GMWSCEN!$HJ$2:$HJ$150=BF$1),0),$B153-1973)</f>
        <v>19132</v>
      </c>
      <c r="BG153" cm="1">
        <f t="array" ref="BG153">INDEX(GMWSCEN!$A$2:$HJ$150,MATCH(1,(GMWSCEN!$HI$2:$HI$150=BG$3)*(GMWSCEN!$HJ$2:$HJ$150=BG$1),0),$B153-1973)</f>
        <v>-10631</v>
      </c>
      <c r="BH153" cm="1">
        <f t="array" ref="BH153">INDEX(GMWSCEN!$A$2:$HJ$150,MATCH(1,(GMWSCEN!$HI$2:$HI$150=BH$3)*(GMWSCEN!$HJ$2:$HJ$150=BH$1),0),$B153-1973)</f>
        <v>184281</v>
      </c>
      <c r="BI153" cm="1">
        <f t="array" ref="BI153">INDEX(GMWSCEN!$A$2:$HJ$150,MATCH(1,(GMWSCEN!$HI$2:$HI$150=BI$3)*(GMWSCEN!$HJ$2:$HJ$150=BI$1),0),$B153-1973)</f>
        <v>8501</v>
      </c>
      <c r="BJ153" cm="1">
        <f t="array" ref="BJ153">INDEX(GMWSCEN!$A$2:$HJ$150,MATCH(1,(GMWSCEN!$HI$2:$HI$150=BJ$3)*(GMWSCEN!$HJ$2:$HJ$150=BJ$1),0),$B153-1973)</f>
        <v>12298</v>
      </c>
      <c r="BK153" cm="1">
        <f t="array" ref="BK153">INDEX(GMWSCEN!$A$2:$HJ$150,MATCH(1,(GMWSCEN!$HI$2:$HI$150=BK$3)*(GMWSCEN!$HJ$2:$HJ$150=BK$1),0),$B153-1973)</f>
        <v>185948</v>
      </c>
      <c r="BL153" cm="1">
        <f t="array" ref="BL153">INDEX(GMWSCEN!$A$2:$HJ$150,MATCH(1,(GMWSCEN!$HI$2:$HI$150=BL$3)*(GMWSCEN!$HJ$2:$HJ$150=BL$1),0),$B153-1973)</f>
        <v>1632900</v>
      </c>
      <c r="BM153" cm="1">
        <f t="array" ref="BM153">INDEX(GMWSCEN!$A$2:$HJ$150,MATCH(1,(GMWSCEN!$HI$2:$HI$150=BM$3)*(GMWSCEN!$HJ$2:$HJ$150=BM$1),0),$B153-1973)</f>
        <v>500650</v>
      </c>
      <c r="BN153" cm="1">
        <f t="array" ref="BN153">INDEX(GMWSCEN!$A$2:$HJ$150,MATCH(1,(GMWSCEN!$HI$2:$HI$150=BN$3)*(GMWSCEN!$HJ$2:$HJ$150=BN$1),0),$B153-1973)</f>
        <v>535039.80000000005</v>
      </c>
      <c r="BO153" cm="1">
        <f t="array" ref="BO153">INDEX(GMWSCEN!$A$2:$HJ$150,MATCH(1,(GMWSCEN!$HI$2:$HI$150=BO$3)*(GMWSCEN!$HJ$2:$HJ$150=BO$1),0),$B153-1973)</f>
        <v>94.69238</v>
      </c>
      <c r="BP153" cm="1">
        <f t="array" ref="BP153">INDEX(GMWSCEN!$A$2:$HJ$150,MATCH(1,(GMWSCEN!$HI$2:$HI$150=BP$3)*(GMWSCEN!$HJ$2:$HJ$150=BP$1),0),$B153-1973)</f>
        <v>100.86669999999999</v>
      </c>
      <c r="BQ153" cm="1">
        <f t="array" ref="BQ153">INDEX(GMWSCEN!$A$2:$HJ$150,MATCH(1,(GMWSCEN!$HI$2:$HI$150=BQ$3)*(GMWSCEN!$HJ$2:$HJ$150=BQ$1),0),$B153-1973)</f>
        <v>0.25</v>
      </c>
      <c r="BR153" cm="1">
        <f t="array" ref="BR153">INDEX(GMWSCEN!$A$2:$HJ$150,MATCH(1,(GMWSCEN!$HI$2:$HI$150=BR$3)*(GMWSCEN!$HJ$2:$HJ$150=BR$1),0),$B153-1973)</f>
        <v>45855</v>
      </c>
      <c r="BS153" cm="1">
        <f t="array" ref="BS153">INDEX(GMWSCEN!$A$2:$HJ$150,MATCH(1,(GMWSCEN!$HI$2:$HI$150=BS$3)*(GMWSCEN!$HJ$2:$HJ$150=BS$1),0),$B153-1973)</f>
        <v>94.7</v>
      </c>
      <c r="BT153" cm="1">
        <f t="array" ref="BT153">INDEX(GMWSCEN!$A$2:$HJ$150,MATCH(1,(GMWSCEN!$HI$2:$HI$150=BT$3)*(GMWSCEN!$HJ$2:$HJ$150=BT$1),0),$B153-1973)</f>
        <v>30083</v>
      </c>
      <c r="BU153" cm="1">
        <f t="array" ref="BU153">INDEX(GMWSCEN!$A$2:$HJ$150,MATCH(1,(GMWSCEN!$HI$2:$HI$150=BU$3)*(GMWSCEN!$HJ$2:$HJ$150=BU$1),0),$B153-1973)</f>
        <v>4.9000000000000004</v>
      </c>
      <c r="BV153" cm="1">
        <f t="array" ref="BV153">INDEX(GMWSCEN!$A$2:$HJ$150,MATCH(1,(GMWSCEN!$HI$2:$HI$150=BV$3)*(GMWSCEN!$HJ$2:$HJ$150=BV$1),0),$B153-1973)</f>
        <v>-1.1898040000000001</v>
      </c>
      <c r="BY153">
        <f t="shared" si="95"/>
        <v>2016</v>
      </c>
    </row>
    <row r="154" spans="1:78">
      <c r="B154">
        <f t="shared" si="93"/>
        <v>2127</v>
      </c>
      <c r="C154" cm="1">
        <f t="array" ref="C154">INDEX(GMWSCEN!$A$2:$HJ$150,MATCH(1,(GMWSCEN!$HI$2:$HI$150=C$3)*(GMWSCEN!$HJ$2:$HJ$150=C$1),0),$B154-1973)</f>
        <v>532082</v>
      </c>
      <c r="D154" cm="1">
        <f t="array" ref="D154">INDEX(GMWSCEN!$A$2:$HJ$150,MATCH(1,(GMWSCEN!$HI$2:$HI$150=D$3)*(GMWSCEN!$HJ$2:$HJ$150=D$1),0),$B154-1973)</f>
        <v>20422</v>
      </c>
      <c r="E154" cm="1">
        <f t="array" ref="E154">INDEX(GMWSCEN!$A$2:$HJ$150,MATCH(1,(GMWSCEN!$HI$2:$HI$150=E$3)*(GMWSCEN!$HJ$2:$HJ$150=E$1),0),$B154-1973)</f>
        <v>-14025</v>
      </c>
      <c r="F154" cm="1">
        <f t="array" ref="F154">INDEX(GMWSCEN!$A$2:$HJ$150,MATCH(1,(GMWSCEN!$HI$2:$HI$150=F$3)*(GMWSCEN!$HJ$2:$HJ$150=F$1),0),$B154-1973)</f>
        <v>181670</v>
      </c>
      <c r="G154" cm="1">
        <f t="array" ref="G154">INDEX(GMWSCEN!$A$2:$HJ$150,MATCH(1,(GMWSCEN!$HI$2:$HI$150=G$3)*(GMWSCEN!$HJ$2:$HJ$150=G$1),0),$B154-1973)</f>
        <v>6397</v>
      </c>
      <c r="H154" cm="1">
        <f t="array" ref="H154">INDEX(GMWSCEN!$A$2:$HJ$150,MATCH(1,(GMWSCEN!$HI$2:$HI$150=H$3)*(GMWSCEN!$HJ$2:$HJ$150=H$1),0),$B154-1973)</f>
        <v>12445</v>
      </c>
      <c r="I154" cm="1">
        <f t="array" ref="I154">INDEX(GMWSCEN!$A$2:$HJ$150,MATCH(1,(GMWSCEN!$HI$2:$HI$150=I$3)*(GMWSCEN!$HJ$2:$HJ$150=I$1),0),$B154-1973)</f>
        <v>180090</v>
      </c>
      <c r="J154" cm="1">
        <f t="array" ref="J154">INDEX(GMWSCEN!$A$2:$HJ$150,MATCH(1,(GMWSCEN!$HI$2:$HI$150=J$3)*(GMWSCEN!$HJ$2:$HJ$150=J$1),0),$B154-1973)</f>
        <v>1688100</v>
      </c>
      <c r="K154" cm="1">
        <f t="array" ref="K154">INDEX(GMWSCEN!$A$2:$HJ$150,MATCH(1,(GMWSCEN!$HI$2:$HI$150=K$3)*(GMWSCEN!$HJ$2:$HJ$150=K$1),0),$B154-1973)</f>
        <v>507324</v>
      </c>
      <c r="L154" cm="1">
        <f t="array" ref="L154">INDEX(GMWSCEN!$A$2:$HJ$150,MATCH(1,(GMWSCEN!$HI$2:$HI$150=L$3)*(GMWSCEN!$HJ$2:$HJ$150=L$1),0),$B154-1973)</f>
        <v>537784.5</v>
      </c>
      <c r="M154" cm="1">
        <f t="array" ref="M154">INDEX(GMWSCEN!$A$2:$HJ$150,MATCH(1,(GMWSCEN!$HI$2:$HI$150=M$3)*(GMWSCEN!$HJ$2:$HJ$150=M$1),0),$B154-1973)</f>
        <v>95.346950000000007</v>
      </c>
      <c r="N154" cm="1">
        <f t="array" ref="N154">INDEX(GMWSCEN!$A$2:$HJ$150,MATCH(1,(GMWSCEN!$HI$2:$HI$150=N$3)*(GMWSCEN!$HJ$2:$HJ$150=N$1),0),$B154-1973)</f>
        <v>101.5</v>
      </c>
      <c r="O154" cm="1">
        <f t="array" ref="O154">INDEX(GMWSCEN!$A$2:$HJ$150,MATCH(1,(GMWSCEN!$HI$2:$HI$150=O$3)*(GMWSCEN!$HJ$2:$HJ$150=O$1),0),$B154-1973)</f>
        <v>0.25</v>
      </c>
      <c r="P154" cm="1">
        <f t="array" ref="P154">INDEX(GMWSCEN!$A$2:$HJ$150,MATCH(1,(GMWSCEN!$HI$2:$HI$150=P$3)*(GMWSCEN!$HJ$2:$HJ$150=P$1),0),$B154-1973)</f>
        <v>45684</v>
      </c>
      <c r="Q154" cm="1">
        <f t="array" ref="Q154">INDEX(GMWSCEN!$A$2:$HJ$150,MATCH(1,(GMWSCEN!$HI$2:$HI$150=Q$3)*(GMWSCEN!$HJ$2:$HJ$150=Q$1),0),$B154-1973)</f>
        <v>94.2</v>
      </c>
      <c r="R154" cm="1">
        <f t="array" ref="R154">INDEX(GMWSCEN!$A$2:$HJ$150,MATCH(1,(GMWSCEN!$HI$2:$HI$150=R$3)*(GMWSCEN!$HJ$2:$HJ$150=R$1),0),$B154-1973)</f>
        <v>30040</v>
      </c>
      <c r="S154" cm="1">
        <f t="array" ref="S154">INDEX(GMWSCEN!$A$2:$HJ$150,MATCH(1,(GMWSCEN!$HI$2:$HI$150=S$3)*(GMWSCEN!$HJ$2:$HJ$150=S$1),0),$B154-1973)</f>
        <v>4.8</v>
      </c>
      <c r="T154" cm="1">
        <f t="array" ref="T154">INDEX(GMWSCEN!$A$2:$HJ$150,MATCH(1,(GMWSCEN!$HI$2:$HI$150=T$3)*(GMWSCEN!$HJ$2:$HJ$150=T$1),0),$B154-1973)</f>
        <v>-1.066017</v>
      </c>
      <c r="U154" cm="1">
        <f t="array" ref="U154">INDEX(GMWSCEN!$A$2:$HJ$150,MATCH(1,(GMWSCEN!$HI$2:$HI$150=U$3)*(GMWSCEN!$HJ$2:$HJ$150=U$1),0),$B154-1973)</f>
        <v>532082</v>
      </c>
      <c r="V154" cm="1">
        <f t="array" ref="V154">INDEX(GMWSCEN!$A$2:$HJ$150,MATCH(1,(GMWSCEN!$HI$2:$HI$150=V$3)*(GMWSCEN!$HJ$2:$HJ$150=V$1),0),$B154-1973)</f>
        <v>20422</v>
      </c>
      <c r="W154" cm="1">
        <f t="array" ref="W154">INDEX(GMWSCEN!$A$2:$HJ$150,MATCH(1,(GMWSCEN!$HI$2:$HI$150=W$3)*(GMWSCEN!$HJ$2:$HJ$150=W$1),0),$B154-1973)</f>
        <v>-14025</v>
      </c>
      <c r="X154" cm="1">
        <f t="array" ref="X154">INDEX(GMWSCEN!$A$2:$HJ$150,MATCH(1,(GMWSCEN!$HI$2:$HI$150=X$3)*(GMWSCEN!$HJ$2:$HJ$150=X$1),0),$B154-1973)</f>
        <v>181670</v>
      </c>
      <c r="Y154" cm="1">
        <f t="array" ref="Y154">INDEX(GMWSCEN!$A$2:$HJ$150,MATCH(1,(GMWSCEN!$HI$2:$HI$150=Y$3)*(GMWSCEN!$HJ$2:$HJ$150=Y$1),0),$B154-1973)</f>
        <v>6397</v>
      </c>
      <c r="Z154" cm="1">
        <f t="array" ref="Z154">INDEX(GMWSCEN!$A$2:$HJ$150,MATCH(1,(GMWSCEN!$HI$2:$HI$150=Z$3)*(GMWSCEN!$HJ$2:$HJ$150=Z$1),0),$B154-1973)</f>
        <v>12445</v>
      </c>
      <c r="AA154" cm="1">
        <f t="array" ref="AA154">INDEX(GMWSCEN!$A$2:$HJ$150,MATCH(1,(GMWSCEN!$HI$2:$HI$150=AA$3)*(GMWSCEN!$HJ$2:$HJ$150=AA$1),0),$B154-1973)</f>
        <v>180090</v>
      </c>
      <c r="AB154" cm="1">
        <f t="array" ref="AB154">INDEX(GMWSCEN!$A$2:$HJ$150,MATCH(1,(GMWSCEN!$HI$2:$HI$150=AB$3)*(GMWSCEN!$HJ$2:$HJ$150=AB$1),0),$B154-1973)</f>
        <v>1688100</v>
      </c>
      <c r="AC154" cm="1">
        <f t="array" ref="AC154">INDEX(GMWSCEN!$A$2:$HJ$150,MATCH(1,(GMWSCEN!$HI$2:$HI$150=AC$3)*(GMWSCEN!$HJ$2:$HJ$150=AC$1),0),$B154-1973)</f>
        <v>507324</v>
      </c>
      <c r="AD154" cm="1">
        <f t="array" ref="AD154">INDEX(GMWSCEN!$A$2:$HJ$150,MATCH(1,(GMWSCEN!$HI$2:$HI$150=AD$3)*(GMWSCEN!$HJ$2:$HJ$150=AD$1),0),$B154-1973)</f>
        <v>537784.5</v>
      </c>
      <c r="AE154" cm="1">
        <f t="array" ref="AE154">INDEX(GMWSCEN!$A$2:$HJ$150,MATCH(1,(GMWSCEN!$HI$2:$HI$150=AE$3)*(GMWSCEN!$HJ$2:$HJ$150=AE$1),0),$B154-1973)</f>
        <v>95.346950000000007</v>
      </c>
      <c r="AF154" cm="1">
        <f t="array" ref="AF154">INDEX(GMWSCEN!$A$2:$HJ$150,MATCH(1,(GMWSCEN!$HI$2:$HI$150=AF$3)*(GMWSCEN!$HJ$2:$HJ$150=AF$1),0),$B154-1973)</f>
        <v>101.5</v>
      </c>
      <c r="AG154" cm="1">
        <f t="array" ref="AG154">INDEX(GMWSCEN!$A$2:$HJ$150,MATCH(1,(GMWSCEN!$HI$2:$HI$150=AG$3)*(GMWSCEN!$HJ$2:$HJ$150=AG$1),0),$B154-1973)</f>
        <v>0.25</v>
      </c>
      <c r="AH154" cm="1">
        <f t="array" ref="AH154">INDEX(GMWSCEN!$A$2:$HJ$150,MATCH(1,(GMWSCEN!$HI$2:$HI$150=AH$3)*(GMWSCEN!$HJ$2:$HJ$150=AH$1),0),$B154-1973)</f>
        <v>45684</v>
      </c>
      <c r="AI154" cm="1">
        <f t="array" ref="AI154">INDEX(GMWSCEN!$A$2:$HJ$150,MATCH(1,(GMWSCEN!$HI$2:$HI$150=AI$3)*(GMWSCEN!$HJ$2:$HJ$150=AI$1),0),$B154-1973)</f>
        <v>94.2</v>
      </c>
      <c r="AJ154" cm="1">
        <f t="array" ref="AJ154">INDEX(GMWSCEN!$A$2:$HJ$150,MATCH(1,(GMWSCEN!$HI$2:$HI$150=AJ$3)*(GMWSCEN!$HJ$2:$HJ$150=AJ$1),0),$B154-1973)</f>
        <v>30040</v>
      </c>
      <c r="AK154" cm="1">
        <f t="array" ref="AK154">INDEX(GMWSCEN!$A$2:$HJ$150,MATCH(1,(GMWSCEN!$HI$2:$HI$150=AK$3)*(GMWSCEN!$HJ$2:$HJ$150=AK$1),0),$B154-1973)</f>
        <v>4.8</v>
      </c>
      <c r="AL154" cm="1">
        <f t="array" ref="AL154">INDEX(GMWSCEN!$A$2:$HJ$150,MATCH(1,(GMWSCEN!$HI$2:$HI$150=AL$3)*(GMWSCEN!$HJ$2:$HJ$150=AL$1),0),$B154-1973)</f>
        <v>-1.066017</v>
      </c>
      <c r="AM154" cm="1">
        <f t="array" ref="AM154">INDEX(GMWSCEN!$A$2:$HJ$150,MATCH(1,(GMWSCEN!$HI$2:$HI$150=AM$3)*(GMWSCEN!$HJ$2:$HJ$150=AM$1),0),$B154-1973)</f>
        <v>532082</v>
      </c>
      <c r="AN154" cm="1">
        <f t="array" ref="AN154">INDEX(GMWSCEN!$A$2:$HJ$150,MATCH(1,(GMWSCEN!$HI$2:$HI$150=AN$3)*(GMWSCEN!$HJ$2:$HJ$150=AN$1),0),$B154-1973)</f>
        <v>20422</v>
      </c>
      <c r="AO154" cm="1">
        <f t="array" ref="AO154">INDEX(GMWSCEN!$A$2:$HJ$150,MATCH(1,(GMWSCEN!$HI$2:$HI$150=AO$3)*(GMWSCEN!$HJ$2:$HJ$150=AO$1),0),$B154-1973)</f>
        <v>-14025</v>
      </c>
      <c r="AP154" cm="1">
        <f t="array" ref="AP154">INDEX(GMWSCEN!$A$2:$HJ$150,MATCH(1,(GMWSCEN!$HI$2:$HI$150=AP$3)*(GMWSCEN!$HJ$2:$HJ$150=AP$1),0),$B154-1973)</f>
        <v>181670</v>
      </c>
      <c r="AQ154" cm="1">
        <f t="array" ref="AQ154">INDEX(GMWSCEN!$A$2:$HJ$150,MATCH(1,(GMWSCEN!$HI$2:$HI$150=AQ$3)*(GMWSCEN!$HJ$2:$HJ$150=AQ$1),0),$B154-1973)</f>
        <v>6397</v>
      </c>
      <c r="AR154" cm="1">
        <f t="array" ref="AR154">INDEX(GMWSCEN!$A$2:$HJ$150,MATCH(1,(GMWSCEN!$HI$2:$HI$150=AR$3)*(GMWSCEN!$HJ$2:$HJ$150=AR$1),0),$B154-1973)</f>
        <v>12445</v>
      </c>
      <c r="AS154" cm="1">
        <f t="array" ref="AS154">INDEX(GMWSCEN!$A$2:$HJ$150,MATCH(1,(GMWSCEN!$HI$2:$HI$150=AS$3)*(GMWSCEN!$HJ$2:$HJ$150=AS$1),0),$B154-1973)</f>
        <v>180090</v>
      </c>
      <c r="AT154" cm="1">
        <f t="array" ref="AT154">INDEX(GMWSCEN!$A$2:$HJ$150,MATCH(1,(GMWSCEN!$HI$2:$HI$150=AT$3)*(GMWSCEN!$HJ$2:$HJ$150=AT$1),0),$B154-1973)</f>
        <v>1688100</v>
      </c>
      <c r="AU154" cm="1">
        <f t="array" ref="AU154">INDEX(GMWSCEN!$A$2:$HJ$150,MATCH(1,(GMWSCEN!$HI$2:$HI$150=AU$3)*(GMWSCEN!$HJ$2:$HJ$150=AU$1),0),$B154-1973)</f>
        <v>507324</v>
      </c>
      <c r="AV154" cm="1">
        <f t="array" ref="AV154">INDEX(GMWSCEN!$A$2:$HJ$150,MATCH(1,(GMWSCEN!$HI$2:$HI$150=AV$3)*(GMWSCEN!$HJ$2:$HJ$150=AV$1),0),$B154-1973)</f>
        <v>537784.5</v>
      </c>
      <c r="AW154" cm="1">
        <f t="array" ref="AW154">INDEX(GMWSCEN!$A$2:$HJ$150,MATCH(1,(GMWSCEN!$HI$2:$HI$150=AW$3)*(GMWSCEN!$HJ$2:$HJ$150=AW$1),0),$B154-1973)</f>
        <v>95.346950000000007</v>
      </c>
      <c r="AX154" cm="1">
        <f t="array" ref="AX154">INDEX(GMWSCEN!$A$2:$HJ$150,MATCH(1,(GMWSCEN!$HI$2:$HI$150=AX$3)*(GMWSCEN!$HJ$2:$HJ$150=AX$1),0),$B154-1973)</f>
        <v>101.5</v>
      </c>
      <c r="AY154" cm="1">
        <f t="array" ref="AY154">INDEX(GMWSCEN!$A$2:$HJ$150,MATCH(1,(GMWSCEN!$HI$2:$HI$150=AY$3)*(GMWSCEN!$HJ$2:$HJ$150=AY$1),0),$B154-1973)</f>
        <v>0.25</v>
      </c>
      <c r="AZ154" cm="1">
        <f t="array" ref="AZ154">INDEX(GMWSCEN!$A$2:$HJ$150,MATCH(1,(GMWSCEN!$HI$2:$HI$150=AZ$3)*(GMWSCEN!$HJ$2:$HJ$150=AZ$1),0),$B154-1973)</f>
        <v>45684</v>
      </c>
      <c r="BA154" cm="1">
        <f t="array" ref="BA154">INDEX(GMWSCEN!$A$2:$HJ$150,MATCH(1,(GMWSCEN!$HI$2:$HI$150=BA$3)*(GMWSCEN!$HJ$2:$HJ$150=BA$1),0),$B154-1973)</f>
        <v>94.2</v>
      </c>
      <c r="BB154" cm="1">
        <f t="array" ref="BB154">INDEX(GMWSCEN!$A$2:$HJ$150,MATCH(1,(GMWSCEN!$HI$2:$HI$150=BB$3)*(GMWSCEN!$HJ$2:$HJ$150=BB$1),0),$B154-1973)</f>
        <v>30040</v>
      </c>
      <c r="BC154" cm="1">
        <f t="array" ref="BC154">INDEX(GMWSCEN!$A$2:$HJ$150,MATCH(1,(GMWSCEN!$HI$2:$HI$150=BC$3)*(GMWSCEN!$HJ$2:$HJ$150=BC$1),0),$B154-1973)</f>
        <v>4.8</v>
      </c>
      <c r="BD154" cm="1">
        <f t="array" ref="BD154">INDEX(GMWSCEN!$A$2:$HJ$150,MATCH(1,(GMWSCEN!$HI$2:$HI$150=BD$3)*(GMWSCEN!$HJ$2:$HJ$150=BD$1),0),$B154-1973)</f>
        <v>-1.066017</v>
      </c>
      <c r="BE154" cm="1">
        <f t="array" ref="BE154">INDEX(GMWSCEN!$A$2:$HJ$150,MATCH(1,(GMWSCEN!$HI$2:$HI$150=BE$3)*(GMWSCEN!$HJ$2:$HJ$150=BE$1),0),$B154-1973)</f>
        <v>532082</v>
      </c>
      <c r="BF154" cm="1">
        <f t="array" ref="BF154">INDEX(GMWSCEN!$A$2:$HJ$150,MATCH(1,(GMWSCEN!$HI$2:$HI$150=BF$3)*(GMWSCEN!$HJ$2:$HJ$150=BF$1),0),$B154-1973)</f>
        <v>20422</v>
      </c>
      <c r="BG154" cm="1">
        <f t="array" ref="BG154">INDEX(GMWSCEN!$A$2:$HJ$150,MATCH(1,(GMWSCEN!$HI$2:$HI$150=BG$3)*(GMWSCEN!$HJ$2:$HJ$150=BG$1),0),$B154-1973)</f>
        <v>-14025</v>
      </c>
      <c r="BH154" cm="1">
        <f t="array" ref="BH154">INDEX(GMWSCEN!$A$2:$HJ$150,MATCH(1,(GMWSCEN!$HI$2:$HI$150=BH$3)*(GMWSCEN!$HJ$2:$HJ$150=BH$1),0),$B154-1973)</f>
        <v>181670</v>
      </c>
      <c r="BI154" cm="1">
        <f t="array" ref="BI154">INDEX(GMWSCEN!$A$2:$HJ$150,MATCH(1,(GMWSCEN!$HI$2:$HI$150=BI$3)*(GMWSCEN!$HJ$2:$HJ$150=BI$1),0),$B154-1973)</f>
        <v>6397</v>
      </c>
      <c r="BJ154" cm="1">
        <f t="array" ref="BJ154">INDEX(GMWSCEN!$A$2:$HJ$150,MATCH(1,(GMWSCEN!$HI$2:$HI$150=BJ$3)*(GMWSCEN!$HJ$2:$HJ$150=BJ$1),0),$B154-1973)</f>
        <v>12445</v>
      </c>
      <c r="BK154" cm="1">
        <f t="array" ref="BK154">INDEX(GMWSCEN!$A$2:$HJ$150,MATCH(1,(GMWSCEN!$HI$2:$HI$150=BK$3)*(GMWSCEN!$HJ$2:$HJ$150=BK$1),0),$B154-1973)</f>
        <v>180090</v>
      </c>
      <c r="BL154" cm="1">
        <f t="array" ref="BL154">INDEX(GMWSCEN!$A$2:$HJ$150,MATCH(1,(GMWSCEN!$HI$2:$HI$150=BL$3)*(GMWSCEN!$HJ$2:$HJ$150=BL$1),0),$B154-1973)</f>
        <v>1688100</v>
      </c>
      <c r="BM154" cm="1">
        <f t="array" ref="BM154">INDEX(GMWSCEN!$A$2:$HJ$150,MATCH(1,(GMWSCEN!$HI$2:$HI$150=BM$3)*(GMWSCEN!$HJ$2:$HJ$150=BM$1),0),$B154-1973)</f>
        <v>507324</v>
      </c>
      <c r="BN154" cm="1">
        <f t="array" ref="BN154">INDEX(GMWSCEN!$A$2:$HJ$150,MATCH(1,(GMWSCEN!$HI$2:$HI$150=BN$3)*(GMWSCEN!$HJ$2:$HJ$150=BN$1),0),$B154-1973)</f>
        <v>537784.5</v>
      </c>
      <c r="BO154" cm="1">
        <f t="array" ref="BO154">INDEX(GMWSCEN!$A$2:$HJ$150,MATCH(1,(GMWSCEN!$HI$2:$HI$150=BO$3)*(GMWSCEN!$HJ$2:$HJ$150=BO$1),0),$B154-1973)</f>
        <v>95.346950000000007</v>
      </c>
      <c r="BP154" cm="1">
        <f t="array" ref="BP154">INDEX(GMWSCEN!$A$2:$HJ$150,MATCH(1,(GMWSCEN!$HI$2:$HI$150=BP$3)*(GMWSCEN!$HJ$2:$HJ$150=BP$1),0),$B154-1973)</f>
        <v>101.5</v>
      </c>
      <c r="BQ154" cm="1">
        <f t="array" ref="BQ154">INDEX(GMWSCEN!$A$2:$HJ$150,MATCH(1,(GMWSCEN!$HI$2:$HI$150=BQ$3)*(GMWSCEN!$HJ$2:$HJ$150=BQ$1),0),$B154-1973)</f>
        <v>0.25</v>
      </c>
      <c r="BR154" cm="1">
        <f t="array" ref="BR154">INDEX(GMWSCEN!$A$2:$HJ$150,MATCH(1,(GMWSCEN!$HI$2:$HI$150=BR$3)*(GMWSCEN!$HJ$2:$HJ$150=BR$1),0),$B154-1973)</f>
        <v>45684</v>
      </c>
      <c r="BS154" cm="1">
        <f t="array" ref="BS154">INDEX(GMWSCEN!$A$2:$HJ$150,MATCH(1,(GMWSCEN!$HI$2:$HI$150=BS$3)*(GMWSCEN!$HJ$2:$HJ$150=BS$1),0),$B154-1973)</f>
        <v>94.2</v>
      </c>
      <c r="BT154" cm="1">
        <f t="array" ref="BT154">INDEX(GMWSCEN!$A$2:$HJ$150,MATCH(1,(GMWSCEN!$HI$2:$HI$150=BT$3)*(GMWSCEN!$HJ$2:$HJ$150=BT$1),0),$B154-1973)</f>
        <v>30040</v>
      </c>
      <c r="BU154" cm="1">
        <f t="array" ref="BU154">INDEX(GMWSCEN!$A$2:$HJ$150,MATCH(1,(GMWSCEN!$HI$2:$HI$150=BU$3)*(GMWSCEN!$HJ$2:$HJ$150=BU$1),0),$B154-1973)</f>
        <v>4.8</v>
      </c>
      <c r="BV154" cm="1">
        <f t="array" ref="BV154">INDEX(GMWSCEN!$A$2:$HJ$150,MATCH(1,(GMWSCEN!$HI$2:$HI$150=BV$3)*(GMWSCEN!$HJ$2:$HJ$150=BV$1),0),$B154-1973)</f>
        <v>-1.066017</v>
      </c>
      <c r="BY154">
        <f t="shared" si="95"/>
        <v>2016</v>
      </c>
    </row>
    <row r="155" spans="1:78">
      <c r="A155">
        <v>2017</v>
      </c>
      <c r="B155">
        <f t="shared" si="93"/>
        <v>2128</v>
      </c>
      <c r="C155" cm="1">
        <f t="array" ref="C155">INDEX(GMWSCEN!$A$2:$HJ$150,MATCH(1,(GMWSCEN!$HI$2:$HI$150=C$3)*(GMWSCEN!$HJ$2:$HJ$150=C$1),0),$B155-1973)</f>
        <v>536566</v>
      </c>
      <c r="D155" cm="1">
        <f t="array" ref="D155">INDEX(GMWSCEN!$A$2:$HJ$150,MATCH(1,(GMWSCEN!$HI$2:$HI$150=D$3)*(GMWSCEN!$HJ$2:$HJ$150=D$1),0),$B155-1973)</f>
        <v>-6127.0010000000002</v>
      </c>
      <c r="E155" cm="1">
        <f t="array" ref="E155">INDEX(GMWSCEN!$A$2:$HJ$150,MATCH(1,(GMWSCEN!$HI$2:$HI$150=E$3)*(GMWSCEN!$HJ$2:$HJ$150=E$1),0),$B155-1973)</f>
        <v>20630</v>
      </c>
      <c r="F155" cm="1">
        <f t="array" ref="F155">INDEX(GMWSCEN!$A$2:$HJ$150,MATCH(1,(GMWSCEN!$HI$2:$HI$150=F$3)*(GMWSCEN!$HJ$2:$HJ$150=F$1),0),$B155-1973)</f>
        <v>180419</v>
      </c>
      <c r="G155" cm="1">
        <f t="array" ref="G155">INDEX(GMWSCEN!$A$2:$HJ$150,MATCH(1,(GMWSCEN!$HI$2:$HI$150=G$3)*(GMWSCEN!$HJ$2:$HJ$150=G$1),0),$B155-1973)</f>
        <v>14503</v>
      </c>
      <c r="H155" cm="1">
        <f t="array" ref="H155">INDEX(GMWSCEN!$A$2:$HJ$150,MATCH(1,(GMWSCEN!$HI$2:$HI$150=H$3)*(GMWSCEN!$HJ$2:$HJ$150=H$1),0),$B155-1973)</f>
        <v>12605</v>
      </c>
      <c r="I155" cm="1">
        <f t="array" ref="I155">INDEX(GMWSCEN!$A$2:$HJ$150,MATCH(1,(GMWSCEN!$HI$2:$HI$150=I$3)*(GMWSCEN!$HJ$2:$HJ$150=I$1),0),$B155-1973)</f>
        <v>213654</v>
      </c>
      <c r="J155" cm="1">
        <f t="array" ref="J155">INDEX(GMWSCEN!$A$2:$HJ$150,MATCH(1,(GMWSCEN!$HI$2:$HI$150=J$3)*(GMWSCEN!$HJ$2:$HJ$150=J$1),0),$B155-1973)</f>
        <v>1718000</v>
      </c>
      <c r="K155" cm="1">
        <f t="array" ref="K155">INDEX(GMWSCEN!$A$2:$HJ$150,MATCH(1,(GMWSCEN!$HI$2:$HI$150=K$3)*(GMWSCEN!$HJ$2:$HJ$150=K$1),0),$B155-1973)</f>
        <v>513926</v>
      </c>
      <c r="L155" cm="1">
        <f t="array" ref="L155">INDEX(GMWSCEN!$A$2:$HJ$150,MATCH(1,(GMWSCEN!$HI$2:$HI$150=L$3)*(GMWSCEN!$HJ$2:$HJ$150=L$1),0),$B155-1973)</f>
        <v>540971.19999999995</v>
      </c>
      <c r="M155" cm="1">
        <f t="array" ref="M155">INDEX(GMWSCEN!$A$2:$HJ$150,MATCH(1,(GMWSCEN!$HI$2:$HI$150=M$3)*(GMWSCEN!$HJ$2:$HJ$150=M$1),0),$B155-1973)</f>
        <v>95.78058</v>
      </c>
      <c r="N155" cm="1">
        <f t="array" ref="N155">INDEX(GMWSCEN!$A$2:$HJ$150,MATCH(1,(GMWSCEN!$HI$2:$HI$150=N$3)*(GMWSCEN!$HJ$2:$HJ$150=N$1),0),$B155-1973)</f>
        <v>102</v>
      </c>
      <c r="O155" cm="1">
        <f t="array" ref="O155">INDEX(GMWSCEN!$A$2:$HJ$150,MATCH(1,(GMWSCEN!$HI$2:$HI$150=O$3)*(GMWSCEN!$HJ$2:$HJ$150=O$1),0),$B155-1973)</f>
        <v>0.25</v>
      </c>
      <c r="P155" cm="1">
        <f t="array" ref="P155">INDEX(GMWSCEN!$A$2:$HJ$150,MATCH(1,(GMWSCEN!$HI$2:$HI$150=P$3)*(GMWSCEN!$HJ$2:$HJ$150=P$1),0),$B155-1973)</f>
        <v>45951</v>
      </c>
      <c r="Q155" cm="1">
        <f t="array" ref="Q155">INDEX(GMWSCEN!$A$2:$HJ$150,MATCH(1,(GMWSCEN!$HI$2:$HI$150=Q$3)*(GMWSCEN!$HJ$2:$HJ$150=Q$1),0),$B155-1973)</f>
        <v>94.3</v>
      </c>
      <c r="R155" cm="1">
        <f t="array" ref="R155">INDEX(GMWSCEN!$A$2:$HJ$150,MATCH(1,(GMWSCEN!$HI$2:$HI$150=R$3)*(GMWSCEN!$HJ$2:$HJ$150=R$1),0),$B155-1973)</f>
        <v>31262</v>
      </c>
      <c r="S155" cm="1">
        <f t="array" ref="S155">INDEX(GMWSCEN!$A$2:$HJ$150,MATCH(1,(GMWSCEN!$HI$2:$HI$150=S$3)*(GMWSCEN!$HJ$2:$HJ$150=S$1),0),$B155-1973)</f>
        <v>4.5999999999999996</v>
      </c>
      <c r="T155" cm="1">
        <f t="array" ref="T155">INDEX(GMWSCEN!$A$2:$HJ$150,MATCH(1,(GMWSCEN!$HI$2:$HI$150=T$3)*(GMWSCEN!$HJ$2:$HJ$150=T$1),0),$B155-1973)</f>
        <v>-0.81768039999999997</v>
      </c>
      <c r="U155" cm="1">
        <f t="array" ref="U155">INDEX(GMWSCEN!$A$2:$HJ$150,MATCH(1,(GMWSCEN!$HI$2:$HI$150=U$3)*(GMWSCEN!$HJ$2:$HJ$150=U$1),0),$B155-1973)</f>
        <v>536566</v>
      </c>
      <c r="V155" cm="1">
        <f t="array" ref="V155">INDEX(GMWSCEN!$A$2:$HJ$150,MATCH(1,(GMWSCEN!$HI$2:$HI$150=V$3)*(GMWSCEN!$HJ$2:$HJ$150=V$1),0),$B155-1973)</f>
        <v>-6127.0010000000002</v>
      </c>
      <c r="W155" cm="1">
        <f t="array" ref="W155">INDEX(GMWSCEN!$A$2:$HJ$150,MATCH(1,(GMWSCEN!$HI$2:$HI$150=W$3)*(GMWSCEN!$HJ$2:$HJ$150=W$1),0),$B155-1973)</f>
        <v>20630</v>
      </c>
      <c r="X155" cm="1">
        <f t="array" ref="X155">INDEX(GMWSCEN!$A$2:$HJ$150,MATCH(1,(GMWSCEN!$HI$2:$HI$150=X$3)*(GMWSCEN!$HJ$2:$HJ$150=X$1),0),$B155-1973)</f>
        <v>180419</v>
      </c>
      <c r="Y155" cm="1">
        <f t="array" ref="Y155">INDEX(GMWSCEN!$A$2:$HJ$150,MATCH(1,(GMWSCEN!$HI$2:$HI$150=Y$3)*(GMWSCEN!$HJ$2:$HJ$150=Y$1),0),$B155-1973)</f>
        <v>14503</v>
      </c>
      <c r="Z155" cm="1">
        <f t="array" ref="Z155">INDEX(GMWSCEN!$A$2:$HJ$150,MATCH(1,(GMWSCEN!$HI$2:$HI$150=Z$3)*(GMWSCEN!$HJ$2:$HJ$150=Z$1),0),$B155-1973)</f>
        <v>12605</v>
      </c>
      <c r="AA155" cm="1">
        <f t="array" ref="AA155">INDEX(GMWSCEN!$A$2:$HJ$150,MATCH(1,(GMWSCEN!$HI$2:$HI$150=AA$3)*(GMWSCEN!$HJ$2:$HJ$150=AA$1),0),$B155-1973)</f>
        <v>213654</v>
      </c>
      <c r="AB155" cm="1">
        <f t="array" ref="AB155">INDEX(GMWSCEN!$A$2:$HJ$150,MATCH(1,(GMWSCEN!$HI$2:$HI$150=AB$3)*(GMWSCEN!$HJ$2:$HJ$150=AB$1),0),$B155-1973)</f>
        <v>1718000</v>
      </c>
      <c r="AC155" cm="1">
        <f t="array" ref="AC155">INDEX(GMWSCEN!$A$2:$HJ$150,MATCH(1,(GMWSCEN!$HI$2:$HI$150=AC$3)*(GMWSCEN!$HJ$2:$HJ$150=AC$1),0),$B155-1973)</f>
        <v>513926</v>
      </c>
      <c r="AD155" cm="1">
        <f t="array" ref="AD155">INDEX(GMWSCEN!$A$2:$HJ$150,MATCH(1,(GMWSCEN!$HI$2:$HI$150=AD$3)*(GMWSCEN!$HJ$2:$HJ$150=AD$1),0),$B155-1973)</f>
        <v>540971.19999999995</v>
      </c>
      <c r="AE155" cm="1">
        <f t="array" ref="AE155">INDEX(GMWSCEN!$A$2:$HJ$150,MATCH(1,(GMWSCEN!$HI$2:$HI$150=AE$3)*(GMWSCEN!$HJ$2:$HJ$150=AE$1),0),$B155-1973)</f>
        <v>95.78058</v>
      </c>
      <c r="AF155" cm="1">
        <f t="array" ref="AF155">INDEX(GMWSCEN!$A$2:$HJ$150,MATCH(1,(GMWSCEN!$HI$2:$HI$150=AF$3)*(GMWSCEN!$HJ$2:$HJ$150=AF$1),0),$B155-1973)</f>
        <v>102</v>
      </c>
      <c r="AG155" cm="1">
        <f t="array" ref="AG155">INDEX(GMWSCEN!$A$2:$HJ$150,MATCH(1,(GMWSCEN!$HI$2:$HI$150=AG$3)*(GMWSCEN!$HJ$2:$HJ$150=AG$1),0),$B155-1973)</f>
        <v>0.25</v>
      </c>
      <c r="AH155" cm="1">
        <f t="array" ref="AH155">INDEX(GMWSCEN!$A$2:$HJ$150,MATCH(1,(GMWSCEN!$HI$2:$HI$150=AH$3)*(GMWSCEN!$HJ$2:$HJ$150=AH$1),0),$B155-1973)</f>
        <v>45951</v>
      </c>
      <c r="AI155" cm="1">
        <f t="array" ref="AI155">INDEX(GMWSCEN!$A$2:$HJ$150,MATCH(1,(GMWSCEN!$HI$2:$HI$150=AI$3)*(GMWSCEN!$HJ$2:$HJ$150=AI$1),0),$B155-1973)</f>
        <v>94.3</v>
      </c>
      <c r="AJ155" cm="1">
        <f t="array" ref="AJ155">INDEX(GMWSCEN!$A$2:$HJ$150,MATCH(1,(GMWSCEN!$HI$2:$HI$150=AJ$3)*(GMWSCEN!$HJ$2:$HJ$150=AJ$1),0),$B155-1973)</f>
        <v>31262</v>
      </c>
      <c r="AK155" cm="1">
        <f t="array" ref="AK155">INDEX(GMWSCEN!$A$2:$HJ$150,MATCH(1,(GMWSCEN!$HI$2:$HI$150=AK$3)*(GMWSCEN!$HJ$2:$HJ$150=AK$1),0),$B155-1973)</f>
        <v>4.5999999999999996</v>
      </c>
      <c r="AL155" cm="1">
        <f t="array" ref="AL155">INDEX(GMWSCEN!$A$2:$HJ$150,MATCH(1,(GMWSCEN!$HI$2:$HI$150=AL$3)*(GMWSCEN!$HJ$2:$HJ$150=AL$1),0),$B155-1973)</f>
        <v>-0.81768039999999997</v>
      </c>
      <c r="AM155" cm="1">
        <f t="array" ref="AM155">INDEX(GMWSCEN!$A$2:$HJ$150,MATCH(1,(GMWSCEN!$HI$2:$HI$150=AM$3)*(GMWSCEN!$HJ$2:$HJ$150=AM$1),0),$B155-1973)</f>
        <v>536566</v>
      </c>
      <c r="AN155" cm="1">
        <f t="array" ref="AN155">INDEX(GMWSCEN!$A$2:$HJ$150,MATCH(1,(GMWSCEN!$HI$2:$HI$150=AN$3)*(GMWSCEN!$HJ$2:$HJ$150=AN$1),0),$B155-1973)</f>
        <v>-6127.0010000000002</v>
      </c>
      <c r="AO155" cm="1">
        <f t="array" ref="AO155">INDEX(GMWSCEN!$A$2:$HJ$150,MATCH(1,(GMWSCEN!$HI$2:$HI$150=AO$3)*(GMWSCEN!$HJ$2:$HJ$150=AO$1),0),$B155-1973)</f>
        <v>20630</v>
      </c>
      <c r="AP155" cm="1">
        <f t="array" ref="AP155">INDEX(GMWSCEN!$A$2:$HJ$150,MATCH(1,(GMWSCEN!$HI$2:$HI$150=AP$3)*(GMWSCEN!$HJ$2:$HJ$150=AP$1),0),$B155-1973)</f>
        <v>180419</v>
      </c>
      <c r="AQ155" cm="1">
        <f t="array" ref="AQ155">INDEX(GMWSCEN!$A$2:$HJ$150,MATCH(1,(GMWSCEN!$HI$2:$HI$150=AQ$3)*(GMWSCEN!$HJ$2:$HJ$150=AQ$1),0),$B155-1973)</f>
        <v>14503</v>
      </c>
      <c r="AR155" cm="1">
        <f t="array" ref="AR155">INDEX(GMWSCEN!$A$2:$HJ$150,MATCH(1,(GMWSCEN!$HI$2:$HI$150=AR$3)*(GMWSCEN!$HJ$2:$HJ$150=AR$1),0),$B155-1973)</f>
        <v>12605</v>
      </c>
      <c r="AS155" cm="1">
        <f t="array" ref="AS155">INDEX(GMWSCEN!$A$2:$HJ$150,MATCH(1,(GMWSCEN!$HI$2:$HI$150=AS$3)*(GMWSCEN!$HJ$2:$HJ$150=AS$1),0),$B155-1973)</f>
        <v>213654</v>
      </c>
      <c r="AT155" cm="1">
        <f t="array" ref="AT155">INDEX(GMWSCEN!$A$2:$HJ$150,MATCH(1,(GMWSCEN!$HI$2:$HI$150=AT$3)*(GMWSCEN!$HJ$2:$HJ$150=AT$1),0),$B155-1973)</f>
        <v>1718000</v>
      </c>
      <c r="AU155" cm="1">
        <f t="array" ref="AU155">INDEX(GMWSCEN!$A$2:$HJ$150,MATCH(1,(GMWSCEN!$HI$2:$HI$150=AU$3)*(GMWSCEN!$HJ$2:$HJ$150=AU$1),0),$B155-1973)</f>
        <v>513926</v>
      </c>
      <c r="AV155" cm="1">
        <f t="array" ref="AV155">INDEX(GMWSCEN!$A$2:$HJ$150,MATCH(1,(GMWSCEN!$HI$2:$HI$150=AV$3)*(GMWSCEN!$HJ$2:$HJ$150=AV$1),0),$B155-1973)</f>
        <v>540971.19999999995</v>
      </c>
      <c r="AW155" cm="1">
        <f t="array" ref="AW155">INDEX(GMWSCEN!$A$2:$HJ$150,MATCH(1,(GMWSCEN!$HI$2:$HI$150=AW$3)*(GMWSCEN!$HJ$2:$HJ$150=AW$1),0),$B155-1973)</f>
        <v>95.78058</v>
      </c>
      <c r="AX155" cm="1">
        <f t="array" ref="AX155">INDEX(GMWSCEN!$A$2:$HJ$150,MATCH(1,(GMWSCEN!$HI$2:$HI$150=AX$3)*(GMWSCEN!$HJ$2:$HJ$150=AX$1),0),$B155-1973)</f>
        <v>102</v>
      </c>
      <c r="AY155" cm="1">
        <f t="array" ref="AY155">INDEX(GMWSCEN!$A$2:$HJ$150,MATCH(1,(GMWSCEN!$HI$2:$HI$150=AY$3)*(GMWSCEN!$HJ$2:$HJ$150=AY$1),0),$B155-1973)</f>
        <v>0.25</v>
      </c>
      <c r="AZ155" cm="1">
        <f t="array" ref="AZ155">INDEX(GMWSCEN!$A$2:$HJ$150,MATCH(1,(GMWSCEN!$HI$2:$HI$150=AZ$3)*(GMWSCEN!$HJ$2:$HJ$150=AZ$1),0),$B155-1973)</f>
        <v>45951</v>
      </c>
      <c r="BA155" cm="1">
        <f t="array" ref="BA155">INDEX(GMWSCEN!$A$2:$HJ$150,MATCH(1,(GMWSCEN!$HI$2:$HI$150=BA$3)*(GMWSCEN!$HJ$2:$HJ$150=BA$1),0),$B155-1973)</f>
        <v>94.3</v>
      </c>
      <c r="BB155" cm="1">
        <f t="array" ref="BB155">INDEX(GMWSCEN!$A$2:$HJ$150,MATCH(1,(GMWSCEN!$HI$2:$HI$150=BB$3)*(GMWSCEN!$HJ$2:$HJ$150=BB$1),0),$B155-1973)</f>
        <v>31262</v>
      </c>
      <c r="BC155" cm="1">
        <f t="array" ref="BC155">INDEX(GMWSCEN!$A$2:$HJ$150,MATCH(1,(GMWSCEN!$HI$2:$HI$150=BC$3)*(GMWSCEN!$HJ$2:$HJ$150=BC$1),0),$B155-1973)</f>
        <v>4.5999999999999996</v>
      </c>
      <c r="BD155" cm="1">
        <f t="array" ref="BD155">INDEX(GMWSCEN!$A$2:$HJ$150,MATCH(1,(GMWSCEN!$HI$2:$HI$150=BD$3)*(GMWSCEN!$HJ$2:$HJ$150=BD$1),0),$B155-1973)</f>
        <v>-0.81768039999999997</v>
      </c>
      <c r="BE155" cm="1">
        <f t="array" ref="BE155">INDEX(GMWSCEN!$A$2:$HJ$150,MATCH(1,(GMWSCEN!$HI$2:$HI$150=BE$3)*(GMWSCEN!$HJ$2:$HJ$150=BE$1),0),$B155-1973)</f>
        <v>536566</v>
      </c>
      <c r="BF155" cm="1">
        <f t="array" ref="BF155">INDEX(GMWSCEN!$A$2:$HJ$150,MATCH(1,(GMWSCEN!$HI$2:$HI$150=BF$3)*(GMWSCEN!$HJ$2:$HJ$150=BF$1),0),$B155-1973)</f>
        <v>-6127.0010000000002</v>
      </c>
      <c r="BG155" cm="1">
        <f t="array" ref="BG155">INDEX(GMWSCEN!$A$2:$HJ$150,MATCH(1,(GMWSCEN!$HI$2:$HI$150=BG$3)*(GMWSCEN!$HJ$2:$HJ$150=BG$1),0),$B155-1973)</f>
        <v>20630</v>
      </c>
      <c r="BH155" cm="1">
        <f t="array" ref="BH155">INDEX(GMWSCEN!$A$2:$HJ$150,MATCH(1,(GMWSCEN!$HI$2:$HI$150=BH$3)*(GMWSCEN!$HJ$2:$HJ$150=BH$1),0),$B155-1973)</f>
        <v>180419</v>
      </c>
      <c r="BI155" cm="1">
        <f t="array" ref="BI155">INDEX(GMWSCEN!$A$2:$HJ$150,MATCH(1,(GMWSCEN!$HI$2:$HI$150=BI$3)*(GMWSCEN!$HJ$2:$HJ$150=BI$1),0),$B155-1973)</f>
        <v>14503</v>
      </c>
      <c r="BJ155" cm="1">
        <f t="array" ref="BJ155">INDEX(GMWSCEN!$A$2:$HJ$150,MATCH(1,(GMWSCEN!$HI$2:$HI$150=BJ$3)*(GMWSCEN!$HJ$2:$HJ$150=BJ$1),0),$B155-1973)</f>
        <v>12605</v>
      </c>
      <c r="BK155" cm="1">
        <f t="array" ref="BK155">INDEX(GMWSCEN!$A$2:$HJ$150,MATCH(1,(GMWSCEN!$HI$2:$HI$150=BK$3)*(GMWSCEN!$HJ$2:$HJ$150=BK$1),0),$B155-1973)</f>
        <v>213654</v>
      </c>
      <c r="BL155" cm="1">
        <f t="array" ref="BL155">INDEX(GMWSCEN!$A$2:$HJ$150,MATCH(1,(GMWSCEN!$HI$2:$HI$150=BL$3)*(GMWSCEN!$HJ$2:$HJ$150=BL$1),0),$B155-1973)</f>
        <v>1718000</v>
      </c>
      <c r="BM155" cm="1">
        <f t="array" ref="BM155">INDEX(GMWSCEN!$A$2:$HJ$150,MATCH(1,(GMWSCEN!$HI$2:$HI$150=BM$3)*(GMWSCEN!$HJ$2:$HJ$150=BM$1),0),$B155-1973)</f>
        <v>513926</v>
      </c>
      <c r="BN155" cm="1">
        <f t="array" ref="BN155">INDEX(GMWSCEN!$A$2:$HJ$150,MATCH(1,(GMWSCEN!$HI$2:$HI$150=BN$3)*(GMWSCEN!$HJ$2:$HJ$150=BN$1),0),$B155-1973)</f>
        <v>540971.19999999995</v>
      </c>
      <c r="BO155" cm="1">
        <f t="array" ref="BO155">INDEX(GMWSCEN!$A$2:$HJ$150,MATCH(1,(GMWSCEN!$HI$2:$HI$150=BO$3)*(GMWSCEN!$HJ$2:$HJ$150=BO$1),0),$B155-1973)</f>
        <v>95.78058</v>
      </c>
      <c r="BP155" cm="1">
        <f t="array" ref="BP155">INDEX(GMWSCEN!$A$2:$HJ$150,MATCH(1,(GMWSCEN!$HI$2:$HI$150=BP$3)*(GMWSCEN!$HJ$2:$HJ$150=BP$1),0),$B155-1973)</f>
        <v>102</v>
      </c>
      <c r="BQ155" cm="1">
        <f t="array" ref="BQ155">INDEX(GMWSCEN!$A$2:$HJ$150,MATCH(1,(GMWSCEN!$HI$2:$HI$150=BQ$3)*(GMWSCEN!$HJ$2:$HJ$150=BQ$1),0),$B155-1973)</f>
        <v>0.25</v>
      </c>
      <c r="BR155" cm="1">
        <f t="array" ref="BR155">INDEX(GMWSCEN!$A$2:$HJ$150,MATCH(1,(GMWSCEN!$HI$2:$HI$150=BR$3)*(GMWSCEN!$HJ$2:$HJ$150=BR$1),0),$B155-1973)</f>
        <v>45951</v>
      </c>
      <c r="BS155" cm="1">
        <f t="array" ref="BS155">INDEX(GMWSCEN!$A$2:$HJ$150,MATCH(1,(GMWSCEN!$HI$2:$HI$150=BS$3)*(GMWSCEN!$HJ$2:$HJ$150=BS$1),0),$B155-1973)</f>
        <v>94.3</v>
      </c>
      <c r="BT155" cm="1">
        <f t="array" ref="BT155">INDEX(GMWSCEN!$A$2:$HJ$150,MATCH(1,(GMWSCEN!$HI$2:$HI$150=BT$3)*(GMWSCEN!$HJ$2:$HJ$150=BT$1),0),$B155-1973)</f>
        <v>31262</v>
      </c>
      <c r="BU155" cm="1">
        <f t="array" ref="BU155">INDEX(GMWSCEN!$A$2:$HJ$150,MATCH(1,(GMWSCEN!$HI$2:$HI$150=BU$3)*(GMWSCEN!$HJ$2:$HJ$150=BU$1),0),$B155-1973)</f>
        <v>4.5999999999999996</v>
      </c>
      <c r="BV155" cm="1">
        <f t="array" ref="BV155">INDEX(GMWSCEN!$A$2:$HJ$150,MATCH(1,(GMWSCEN!$HI$2:$HI$150=BV$3)*(GMWSCEN!$HJ$2:$HJ$150=BV$1),0),$B155-1973)</f>
        <v>-0.81768039999999997</v>
      </c>
      <c r="BY155">
        <f t="shared" si="95"/>
        <v>2016</v>
      </c>
      <c r="BZ155" t="str">
        <f t="shared" ref="BZ155" si="99">BY155&amp;"01"</f>
        <v>201601</v>
      </c>
    </row>
    <row r="156" spans="1:78">
      <c r="B156">
        <f t="shared" si="93"/>
        <v>2129</v>
      </c>
      <c r="C156" cm="1">
        <f t="array" ref="C156">INDEX(GMWSCEN!$A$2:$HJ$150,MATCH(1,(GMWSCEN!$HI$2:$HI$150=C$3)*(GMWSCEN!$HJ$2:$HJ$150=C$1),0),$B156-1973)</f>
        <v>540020</v>
      </c>
      <c r="D156" cm="1">
        <f t="array" ref="D156">INDEX(GMWSCEN!$A$2:$HJ$150,MATCH(1,(GMWSCEN!$HI$2:$HI$150=D$3)*(GMWSCEN!$HJ$2:$HJ$150=D$1),0),$B156-1973)</f>
        <v>26522</v>
      </c>
      <c r="E156" cm="1">
        <f t="array" ref="E156">INDEX(GMWSCEN!$A$2:$HJ$150,MATCH(1,(GMWSCEN!$HI$2:$HI$150=E$3)*(GMWSCEN!$HJ$2:$HJ$150=E$1),0),$B156-1973)</f>
        <v>-16509</v>
      </c>
      <c r="F156" cm="1">
        <f t="array" ref="F156">INDEX(GMWSCEN!$A$2:$HJ$150,MATCH(1,(GMWSCEN!$HI$2:$HI$150=F$3)*(GMWSCEN!$HJ$2:$HJ$150=F$1),0),$B156-1973)</f>
        <v>188121</v>
      </c>
      <c r="G156" cm="1">
        <f t="array" ref="G156">INDEX(GMWSCEN!$A$2:$HJ$150,MATCH(1,(GMWSCEN!$HI$2:$HI$150=G$3)*(GMWSCEN!$HJ$2:$HJ$150=G$1),0),$B156-1973)</f>
        <v>10013</v>
      </c>
      <c r="H156" cm="1">
        <f t="array" ref="H156">INDEX(GMWSCEN!$A$2:$HJ$150,MATCH(1,(GMWSCEN!$HI$2:$HI$150=H$3)*(GMWSCEN!$HJ$2:$HJ$150=H$1),0),$B156-1973)</f>
        <v>12626</v>
      </c>
      <c r="I156" cm="1">
        <f t="array" ref="I156">INDEX(GMWSCEN!$A$2:$HJ$150,MATCH(1,(GMWSCEN!$HI$2:$HI$150=I$3)*(GMWSCEN!$HJ$2:$HJ$150=I$1),0),$B156-1973)</f>
        <v>184238</v>
      </c>
      <c r="J156" cm="1">
        <f t="array" ref="J156">INDEX(GMWSCEN!$A$2:$HJ$150,MATCH(1,(GMWSCEN!$HI$2:$HI$150=J$3)*(GMWSCEN!$HJ$2:$HJ$150=J$1),0),$B156-1973)</f>
        <v>1755300</v>
      </c>
      <c r="K156" cm="1">
        <f t="array" ref="K156">INDEX(GMWSCEN!$A$2:$HJ$150,MATCH(1,(GMWSCEN!$HI$2:$HI$150=K$3)*(GMWSCEN!$HJ$2:$HJ$150=K$1),0),$B156-1973)</f>
        <v>517565</v>
      </c>
      <c r="L156" cm="1">
        <f t="array" ref="L156">INDEX(GMWSCEN!$A$2:$HJ$150,MATCH(1,(GMWSCEN!$HI$2:$HI$150=L$3)*(GMWSCEN!$HJ$2:$HJ$150=L$1),0),$B156-1973)</f>
        <v>544475.6</v>
      </c>
      <c r="M156" cm="1">
        <f t="array" ref="M156">INDEX(GMWSCEN!$A$2:$HJ$150,MATCH(1,(GMWSCEN!$HI$2:$HI$150=M$3)*(GMWSCEN!$HJ$2:$HJ$150=M$1),0),$B156-1973)</f>
        <v>95.841819999999998</v>
      </c>
      <c r="N156" cm="1">
        <f t="array" ref="N156">INDEX(GMWSCEN!$A$2:$HJ$150,MATCH(1,(GMWSCEN!$HI$2:$HI$150=N$3)*(GMWSCEN!$HJ$2:$HJ$150=N$1),0),$B156-1973)</f>
        <v>103.16670000000001</v>
      </c>
      <c r="O156" cm="1">
        <f t="array" ref="O156">INDEX(GMWSCEN!$A$2:$HJ$150,MATCH(1,(GMWSCEN!$HI$2:$HI$150=O$3)*(GMWSCEN!$HJ$2:$HJ$150=O$1),0),$B156-1973)</f>
        <v>0.25</v>
      </c>
      <c r="P156" cm="1">
        <f t="array" ref="P156">INDEX(GMWSCEN!$A$2:$HJ$150,MATCH(1,(GMWSCEN!$HI$2:$HI$150=P$3)*(GMWSCEN!$HJ$2:$HJ$150=P$1),0),$B156-1973)</f>
        <v>46269</v>
      </c>
      <c r="Q156" cm="1">
        <f t="array" ref="Q156">INDEX(GMWSCEN!$A$2:$HJ$150,MATCH(1,(GMWSCEN!$HI$2:$HI$150=Q$3)*(GMWSCEN!$HJ$2:$HJ$150=Q$1),0),$B156-1973)</f>
        <v>94.1</v>
      </c>
      <c r="R156" cm="1">
        <f t="array" ref="R156">INDEX(GMWSCEN!$A$2:$HJ$150,MATCH(1,(GMWSCEN!$HI$2:$HI$150=R$3)*(GMWSCEN!$HJ$2:$HJ$150=R$1),0),$B156-1973)</f>
        <v>31433</v>
      </c>
      <c r="S156" cm="1">
        <f t="array" ref="S156">INDEX(GMWSCEN!$A$2:$HJ$150,MATCH(1,(GMWSCEN!$HI$2:$HI$150=S$3)*(GMWSCEN!$HJ$2:$HJ$150=S$1),0),$B156-1973)</f>
        <v>4.5</v>
      </c>
      <c r="T156" cm="1">
        <f t="array" ref="T156">INDEX(GMWSCEN!$A$2:$HJ$150,MATCH(1,(GMWSCEN!$HI$2:$HI$150=T$3)*(GMWSCEN!$HJ$2:$HJ$150=T$1),0),$B156-1973)</f>
        <v>-0.82168580000000002</v>
      </c>
      <c r="U156" cm="1">
        <f t="array" ref="U156">INDEX(GMWSCEN!$A$2:$HJ$150,MATCH(1,(GMWSCEN!$HI$2:$HI$150=U$3)*(GMWSCEN!$HJ$2:$HJ$150=U$1),0),$B156-1973)</f>
        <v>540020</v>
      </c>
      <c r="V156" cm="1">
        <f t="array" ref="V156">INDEX(GMWSCEN!$A$2:$HJ$150,MATCH(1,(GMWSCEN!$HI$2:$HI$150=V$3)*(GMWSCEN!$HJ$2:$HJ$150=V$1),0),$B156-1973)</f>
        <v>26522</v>
      </c>
      <c r="W156" cm="1">
        <f t="array" ref="W156">INDEX(GMWSCEN!$A$2:$HJ$150,MATCH(1,(GMWSCEN!$HI$2:$HI$150=W$3)*(GMWSCEN!$HJ$2:$HJ$150=W$1),0),$B156-1973)</f>
        <v>-16509</v>
      </c>
      <c r="X156" cm="1">
        <f t="array" ref="X156">INDEX(GMWSCEN!$A$2:$HJ$150,MATCH(1,(GMWSCEN!$HI$2:$HI$150=X$3)*(GMWSCEN!$HJ$2:$HJ$150=X$1),0),$B156-1973)</f>
        <v>188121</v>
      </c>
      <c r="Y156" cm="1">
        <f t="array" ref="Y156">INDEX(GMWSCEN!$A$2:$HJ$150,MATCH(1,(GMWSCEN!$HI$2:$HI$150=Y$3)*(GMWSCEN!$HJ$2:$HJ$150=Y$1),0),$B156-1973)</f>
        <v>10013</v>
      </c>
      <c r="Z156" cm="1">
        <f t="array" ref="Z156">INDEX(GMWSCEN!$A$2:$HJ$150,MATCH(1,(GMWSCEN!$HI$2:$HI$150=Z$3)*(GMWSCEN!$HJ$2:$HJ$150=Z$1),0),$B156-1973)</f>
        <v>12626</v>
      </c>
      <c r="AA156" cm="1">
        <f t="array" ref="AA156">INDEX(GMWSCEN!$A$2:$HJ$150,MATCH(1,(GMWSCEN!$HI$2:$HI$150=AA$3)*(GMWSCEN!$HJ$2:$HJ$150=AA$1),0),$B156-1973)</f>
        <v>184238</v>
      </c>
      <c r="AB156" cm="1">
        <f t="array" ref="AB156">INDEX(GMWSCEN!$A$2:$HJ$150,MATCH(1,(GMWSCEN!$HI$2:$HI$150=AB$3)*(GMWSCEN!$HJ$2:$HJ$150=AB$1),0),$B156-1973)</f>
        <v>1755300</v>
      </c>
      <c r="AC156" cm="1">
        <f t="array" ref="AC156">INDEX(GMWSCEN!$A$2:$HJ$150,MATCH(1,(GMWSCEN!$HI$2:$HI$150=AC$3)*(GMWSCEN!$HJ$2:$HJ$150=AC$1),0),$B156-1973)</f>
        <v>517565</v>
      </c>
      <c r="AD156" cm="1">
        <f t="array" ref="AD156">INDEX(GMWSCEN!$A$2:$HJ$150,MATCH(1,(GMWSCEN!$HI$2:$HI$150=AD$3)*(GMWSCEN!$HJ$2:$HJ$150=AD$1),0),$B156-1973)</f>
        <v>544475.6</v>
      </c>
      <c r="AE156" cm="1">
        <f t="array" ref="AE156">INDEX(GMWSCEN!$A$2:$HJ$150,MATCH(1,(GMWSCEN!$HI$2:$HI$150=AE$3)*(GMWSCEN!$HJ$2:$HJ$150=AE$1),0),$B156-1973)</f>
        <v>95.841819999999998</v>
      </c>
      <c r="AF156" cm="1">
        <f t="array" ref="AF156">INDEX(GMWSCEN!$A$2:$HJ$150,MATCH(1,(GMWSCEN!$HI$2:$HI$150=AF$3)*(GMWSCEN!$HJ$2:$HJ$150=AF$1),0),$B156-1973)</f>
        <v>103.16670000000001</v>
      </c>
      <c r="AG156" cm="1">
        <f t="array" ref="AG156">INDEX(GMWSCEN!$A$2:$HJ$150,MATCH(1,(GMWSCEN!$HI$2:$HI$150=AG$3)*(GMWSCEN!$HJ$2:$HJ$150=AG$1),0),$B156-1973)</f>
        <v>0.25</v>
      </c>
      <c r="AH156" cm="1">
        <f t="array" ref="AH156">INDEX(GMWSCEN!$A$2:$HJ$150,MATCH(1,(GMWSCEN!$HI$2:$HI$150=AH$3)*(GMWSCEN!$HJ$2:$HJ$150=AH$1),0),$B156-1973)</f>
        <v>46269</v>
      </c>
      <c r="AI156" cm="1">
        <f t="array" ref="AI156">INDEX(GMWSCEN!$A$2:$HJ$150,MATCH(1,(GMWSCEN!$HI$2:$HI$150=AI$3)*(GMWSCEN!$HJ$2:$HJ$150=AI$1),0),$B156-1973)</f>
        <v>94.1</v>
      </c>
      <c r="AJ156" cm="1">
        <f t="array" ref="AJ156">INDEX(GMWSCEN!$A$2:$HJ$150,MATCH(1,(GMWSCEN!$HI$2:$HI$150=AJ$3)*(GMWSCEN!$HJ$2:$HJ$150=AJ$1),0),$B156-1973)</f>
        <v>31433</v>
      </c>
      <c r="AK156" cm="1">
        <f t="array" ref="AK156">INDEX(GMWSCEN!$A$2:$HJ$150,MATCH(1,(GMWSCEN!$HI$2:$HI$150=AK$3)*(GMWSCEN!$HJ$2:$HJ$150=AK$1),0),$B156-1973)</f>
        <v>4.5</v>
      </c>
      <c r="AL156" cm="1">
        <f t="array" ref="AL156">INDEX(GMWSCEN!$A$2:$HJ$150,MATCH(1,(GMWSCEN!$HI$2:$HI$150=AL$3)*(GMWSCEN!$HJ$2:$HJ$150=AL$1),0),$B156-1973)</f>
        <v>-0.82168580000000002</v>
      </c>
      <c r="AM156" cm="1">
        <f t="array" ref="AM156">INDEX(GMWSCEN!$A$2:$HJ$150,MATCH(1,(GMWSCEN!$HI$2:$HI$150=AM$3)*(GMWSCEN!$HJ$2:$HJ$150=AM$1),0),$B156-1973)</f>
        <v>540020</v>
      </c>
      <c r="AN156" cm="1">
        <f t="array" ref="AN156">INDEX(GMWSCEN!$A$2:$HJ$150,MATCH(1,(GMWSCEN!$HI$2:$HI$150=AN$3)*(GMWSCEN!$HJ$2:$HJ$150=AN$1),0),$B156-1973)</f>
        <v>26522</v>
      </c>
      <c r="AO156" cm="1">
        <f t="array" ref="AO156">INDEX(GMWSCEN!$A$2:$HJ$150,MATCH(1,(GMWSCEN!$HI$2:$HI$150=AO$3)*(GMWSCEN!$HJ$2:$HJ$150=AO$1),0),$B156-1973)</f>
        <v>-16509</v>
      </c>
      <c r="AP156" cm="1">
        <f t="array" ref="AP156">INDEX(GMWSCEN!$A$2:$HJ$150,MATCH(1,(GMWSCEN!$HI$2:$HI$150=AP$3)*(GMWSCEN!$HJ$2:$HJ$150=AP$1),0),$B156-1973)</f>
        <v>188121</v>
      </c>
      <c r="AQ156" cm="1">
        <f t="array" ref="AQ156">INDEX(GMWSCEN!$A$2:$HJ$150,MATCH(1,(GMWSCEN!$HI$2:$HI$150=AQ$3)*(GMWSCEN!$HJ$2:$HJ$150=AQ$1),0),$B156-1973)</f>
        <v>10013</v>
      </c>
      <c r="AR156" cm="1">
        <f t="array" ref="AR156">INDEX(GMWSCEN!$A$2:$HJ$150,MATCH(1,(GMWSCEN!$HI$2:$HI$150=AR$3)*(GMWSCEN!$HJ$2:$HJ$150=AR$1),0),$B156-1973)</f>
        <v>12626</v>
      </c>
      <c r="AS156" cm="1">
        <f t="array" ref="AS156">INDEX(GMWSCEN!$A$2:$HJ$150,MATCH(1,(GMWSCEN!$HI$2:$HI$150=AS$3)*(GMWSCEN!$HJ$2:$HJ$150=AS$1),0),$B156-1973)</f>
        <v>184238</v>
      </c>
      <c r="AT156" cm="1">
        <f t="array" ref="AT156">INDEX(GMWSCEN!$A$2:$HJ$150,MATCH(1,(GMWSCEN!$HI$2:$HI$150=AT$3)*(GMWSCEN!$HJ$2:$HJ$150=AT$1),0),$B156-1973)</f>
        <v>1755300</v>
      </c>
      <c r="AU156" cm="1">
        <f t="array" ref="AU156">INDEX(GMWSCEN!$A$2:$HJ$150,MATCH(1,(GMWSCEN!$HI$2:$HI$150=AU$3)*(GMWSCEN!$HJ$2:$HJ$150=AU$1),0),$B156-1973)</f>
        <v>517565</v>
      </c>
      <c r="AV156" cm="1">
        <f t="array" ref="AV156">INDEX(GMWSCEN!$A$2:$HJ$150,MATCH(1,(GMWSCEN!$HI$2:$HI$150=AV$3)*(GMWSCEN!$HJ$2:$HJ$150=AV$1),0),$B156-1973)</f>
        <v>544475.6</v>
      </c>
      <c r="AW156" cm="1">
        <f t="array" ref="AW156">INDEX(GMWSCEN!$A$2:$HJ$150,MATCH(1,(GMWSCEN!$HI$2:$HI$150=AW$3)*(GMWSCEN!$HJ$2:$HJ$150=AW$1),0),$B156-1973)</f>
        <v>95.841819999999998</v>
      </c>
      <c r="AX156" cm="1">
        <f t="array" ref="AX156">INDEX(GMWSCEN!$A$2:$HJ$150,MATCH(1,(GMWSCEN!$HI$2:$HI$150=AX$3)*(GMWSCEN!$HJ$2:$HJ$150=AX$1),0),$B156-1973)</f>
        <v>103.16670000000001</v>
      </c>
      <c r="AY156" cm="1">
        <f t="array" ref="AY156">INDEX(GMWSCEN!$A$2:$HJ$150,MATCH(1,(GMWSCEN!$HI$2:$HI$150=AY$3)*(GMWSCEN!$HJ$2:$HJ$150=AY$1),0),$B156-1973)</f>
        <v>0.25</v>
      </c>
      <c r="AZ156" cm="1">
        <f t="array" ref="AZ156">INDEX(GMWSCEN!$A$2:$HJ$150,MATCH(1,(GMWSCEN!$HI$2:$HI$150=AZ$3)*(GMWSCEN!$HJ$2:$HJ$150=AZ$1),0),$B156-1973)</f>
        <v>46269</v>
      </c>
      <c r="BA156" cm="1">
        <f t="array" ref="BA156">INDEX(GMWSCEN!$A$2:$HJ$150,MATCH(1,(GMWSCEN!$HI$2:$HI$150=BA$3)*(GMWSCEN!$HJ$2:$HJ$150=BA$1),0),$B156-1973)</f>
        <v>94.1</v>
      </c>
      <c r="BB156" cm="1">
        <f t="array" ref="BB156">INDEX(GMWSCEN!$A$2:$HJ$150,MATCH(1,(GMWSCEN!$HI$2:$HI$150=BB$3)*(GMWSCEN!$HJ$2:$HJ$150=BB$1),0),$B156-1973)</f>
        <v>31433</v>
      </c>
      <c r="BC156" cm="1">
        <f t="array" ref="BC156">INDEX(GMWSCEN!$A$2:$HJ$150,MATCH(1,(GMWSCEN!$HI$2:$HI$150=BC$3)*(GMWSCEN!$HJ$2:$HJ$150=BC$1),0),$B156-1973)</f>
        <v>4.5</v>
      </c>
      <c r="BD156" cm="1">
        <f t="array" ref="BD156">INDEX(GMWSCEN!$A$2:$HJ$150,MATCH(1,(GMWSCEN!$HI$2:$HI$150=BD$3)*(GMWSCEN!$HJ$2:$HJ$150=BD$1),0),$B156-1973)</f>
        <v>-0.82168580000000002</v>
      </c>
      <c r="BE156" cm="1">
        <f t="array" ref="BE156">INDEX(GMWSCEN!$A$2:$HJ$150,MATCH(1,(GMWSCEN!$HI$2:$HI$150=BE$3)*(GMWSCEN!$HJ$2:$HJ$150=BE$1),0),$B156-1973)</f>
        <v>540020</v>
      </c>
      <c r="BF156" cm="1">
        <f t="array" ref="BF156">INDEX(GMWSCEN!$A$2:$HJ$150,MATCH(1,(GMWSCEN!$HI$2:$HI$150=BF$3)*(GMWSCEN!$HJ$2:$HJ$150=BF$1),0),$B156-1973)</f>
        <v>26522</v>
      </c>
      <c r="BG156" cm="1">
        <f t="array" ref="BG156">INDEX(GMWSCEN!$A$2:$HJ$150,MATCH(1,(GMWSCEN!$HI$2:$HI$150=BG$3)*(GMWSCEN!$HJ$2:$HJ$150=BG$1),0),$B156-1973)</f>
        <v>-16509</v>
      </c>
      <c r="BH156" cm="1">
        <f t="array" ref="BH156">INDEX(GMWSCEN!$A$2:$HJ$150,MATCH(1,(GMWSCEN!$HI$2:$HI$150=BH$3)*(GMWSCEN!$HJ$2:$HJ$150=BH$1),0),$B156-1973)</f>
        <v>188121</v>
      </c>
      <c r="BI156" cm="1">
        <f t="array" ref="BI156">INDEX(GMWSCEN!$A$2:$HJ$150,MATCH(1,(GMWSCEN!$HI$2:$HI$150=BI$3)*(GMWSCEN!$HJ$2:$HJ$150=BI$1),0),$B156-1973)</f>
        <v>10013</v>
      </c>
      <c r="BJ156" cm="1">
        <f t="array" ref="BJ156">INDEX(GMWSCEN!$A$2:$HJ$150,MATCH(1,(GMWSCEN!$HI$2:$HI$150=BJ$3)*(GMWSCEN!$HJ$2:$HJ$150=BJ$1),0),$B156-1973)</f>
        <v>12626</v>
      </c>
      <c r="BK156" cm="1">
        <f t="array" ref="BK156">INDEX(GMWSCEN!$A$2:$HJ$150,MATCH(1,(GMWSCEN!$HI$2:$HI$150=BK$3)*(GMWSCEN!$HJ$2:$HJ$150=BK$1),0),$B156-1973)</f>
        <v>184238</v>
      </c>
      <c r="BL156" cm="1">
        <f t="array" ref="BL156">INDEX(GMWSCEN!$A$2:$HJ$150,MATCH(1,(GMWSCEN!$HI$2:$HI$150=BL$3)*(GMWSCEN!$HJ$2:$HJ$150=BL$1),0),$B156-1973)</f>
        <v>1755300</v>
      </c>
      <c r="BM156" cm="1">
        <f t="array" ref="BM156">INDEX(GMWSCEN!$A$2:$HJ$150,MATCH(1,(GMWSCEN!$HI$2:$HI$150=BM$3)*(GMWSCEN!$HJ$2:$HJ$150=BM$1),0),$B156-1973)</f>
        <v>517565</v>
      </c>
      <c r="BN156" cm="1">
        <f t="array" ref="BN156">INDEX(GMWSCEN!$A$2:$HJ$150,MATCH(1,(GMWSCEN!$HI$2:$HI$150=BN$3)*(GMWSCEN!$HJ$2:$HJ$150=BN$1),0),$B156-1973)</f>
        <v>544475.6</v>
      </c>
      <c r="BO156" cm="1">
        <f t="array" ref="BO156">INDEX(GMWSCEN!$A$2:$HJ$150,MATCH(1,(GMWSCEN!$HI$2:$HI$150=BO$3)*(GMWSCEN!$HJ$2:$HJ$150=BO$1),0),$B156-1973)</f>
        <v>95.841819999999998</v>
      </c>
      <c r="BP156" cm="1">
        <f t="array" ref="BP156">INDEX(GMWSCEN!$A$2:$HJ$150,MATCH(1,(GMWSCEN!$HI$2:$HI$150=BP$3)*(GMWSCEN!$HJ$2:$HJ$150=BP$1),0),$B156-1973)</f>
        <v>103.16670000000001</v>
      </c>
      <c r="BQ156" cm="1">
        <f t="array" ref="BQ156">INDEX(GMWSCEN!$A$2:$HJ$150,MATCH(1,(GMWSCEN!$HI$2:$HI$150=BQ$3)*(GMWSCEN!$HJ$2:$HJ$150=BQ$1),0),$B156-1973)</f>
        <v>0.25</v>
      </c>
      <c r="BR156" cm="1">
        <f t="array" ref="BR156">INDEX(GMWSCEN!$A$2:$HJ$150,MATCH(1,(GMWSCEN!$HI$2:$HI$150=BR$3)*(GMWSCEN!$HJ$2:$HJ$150=BR$1),0),$B156-1973)</f>
        <v>46269</v>
      </c>
      <c r="BS156" cm="1">
        <f t="array" ref="BS156">INDEX(GMWSCEN!$A$2:$HJ$150,MATCH(1,(GMWSCEN!$HI$2:$HI$150=BS$3)*(GMWSCEN!$HJ$2:$HJ$150=BS$1),0),$B156-1973)</f>
        <v>94.1</v>
      </c>
      <c r="BT156" cm="1">
        <f t="array" ref="BT156">INDEX(GMWSCEN!$A$2:$HJ$150,MATCH(1,(GMWSCEN!$HI$2:$HI$150=BT$3)*(GMWSCEN!$HJ$2:$HJ$150=BT$1),0),$B156-1973)</f>
        <v>31433</v>
      </c>
      <c r="BU156" cm="1">
        <f t="array" ref="BU156">INDEX(GMWSCEN!$A$2:$HJ$150,MATCH(1,(GMWSCEN!$HI$2:$HI$150=BU$3)*(GMWSCEN!$HJ$2:$HJ$150=BU$1),0),$B156-1973)</f>
        <v>4.5</v>
      </c>
      <c r="BV156" cm="1">
        <f t="array" ref="BV156">INDEX(GMWSCEN!$A$2:$HJ$150,MATCH(1,(GMWSCEN!$HI$2:$HI$150=BV$3)*(GMWSCEN!$HJ$2:$HJ$150=BV$1),0),$B156-1973)</f>
        <v>-0.82168580000000002</v>
      </c>
      <c r="BY156">
        <f t="shared" si="95"/>
        <v>2017</v>
      </c>
    </row>
    <row r="157" spans="1:78">
      <c r="B157">
        <f t="shared" si="93"/>
        <v>2130</v>
      </c>
      <c r="C157" cm="1">
        <f t="array" ref="C157">INDEX(GMWSCEN!$A$2:$HJ$150,MATCH(1,(GMWSCEN!$HI$2:$HI$150=C$3)*(GMWSCEN!$HJ$2:$HJ$150=C$1),0),$B157-1973)</f>
        <v>543452</v>
      </c>
      <c r="D157" cm="1">
        <f t="array" ref="D157">INDEX(GMWSCEN!$A$2:$HJ$150,MATCH(1,(GMWSCEN!$HI$2:$HI$150=D$3)*(GMWSCEN!$HJ$2:$HJ$150=D$1),0),$B157-1973)</f>
        <v>15803</v>
      </c>
      <c r="E157" cm="1">
        <f t="array" ref="E157">INDEX(GMWSCEN!$A$2:$HJ$150,MATCH(1,(GMWSCEN!$HI$2:$HI$150=E$3)*(GMWSCEN!$HJ$2:$HJ$150=E$1),0),$B157-1973)</f>
        <v>-5166</v>
      </c>
      <c r="F157" cm="1">
        <f t="array" ref="F157">INDEX(GMWSCEN!$A$2:$HJ$150,MATCH(1,(GMWSCEN!$HI$2:$HI$150=F$3)*(GMWSCEN!$HJ$2:$HJ$150=F$1),0),$B157-1973)</f>
        <v>185775</v>
      </c>
      <c r="G157" cm="1">
        <f t="array" ref="G157">INDEX(GMWSCEN!$A$2:$HJ$150,MATCH(1,(GMWSCEN!$HI$2:$HI$150=G$3)*(GMWSCEN!$HJ$2:$HJ$150=G$1),0),$B157-1973)</f>
        <v>10637</v>
      </c>
      <c r="H157" cm="1">
        <f t="array" ref="H157">INDEX(GMWSCEN!$A$2:$HJ$150,MATCH(1,(GMWSCEN!$HI$2:$HI$150=H$3)*(GMWSCEN!$HJ$2:$HJ$150=H$1),0),$B157-1973)</f>
        <v>12647</v>
      </c>
      <c r="I157" cm="1">
        <f t="array" ref="I157">INDEX(GMWSCEN!$A$2:$HJ$150,MATCH(1,(GMWSCEN!$HI$2:$HI$150=I$3)*(GMWSCEN!$HJ$2:$HJ$150=I$1),0),$B157-1973)</f>
        <v>193256</v>
      </c>
      <c r="J157" cm="1">
        <f t="array" ref="J157">INDEX(GMWSCEN!$A$2:$HJ$150,MATCH(1,(GMWSCEN!$HI$2:$HI$150=J$3)*(GMWSCEN!$HJ$2:$HJ$150=J$1),0),$B157-1973)</f>
        <v>1773700</v>
      </c>
      <c r="K157" cm="1">
        <f t="array" ref="K157">INDEX(GMWSCEN!$A$2:$HJ$150,MATCH(1,(GMWSCEN!$HI$2:$HI$150=K$3)*(GMWSCEN!$HJ$2:$HJ$150=K$1),0),$B157-1973)</f>
        <v>521219</v>
      </c>
      <c r="L157" cm="1">
        <f t="array" ref="L157">INDEX(GMWSCEN!$A$2:$HJ$150,MATCH(1,(GMWSCEN!$HI$2:$HI$150=L$3)*(GMWSCEN!$HJ$2:$HJ$150=L$1),0),$B157-1973)</f>
        <v>542133.1</v>
      </c>
      <c r="M157" cm="1">
        <f t="array" ref="M157">INDEX(GMWSCEN!$A$2:$HJ$150,MATCH(1,(GMWSCEN!$HI$2:$HI$150=M$3)*(GMWSCEN!$HJ$2:$HJ$150=M$1),0),$B157-1973)</f>
        <v>95.908929999999998</v>
      </c>
      <c r="N157" cm="1">
        <f t="array" ref="N157">INDEX(GMWSCEN!$A$2:$HJ$150,MATCH(1,(GMWSCEN!$HI$2:$HI$150=N$3)*(GMWSCEN!$HJ$2:$HJ$150=N$1),0),$B157-1973)</f>
        <v>103.7</v>
      </c>
      <c r="O157" cm="1">
        <f t="array" ref="O157">INDEX(GMWSCEN!$A$2:$HJ$150,MATCH(1,(GMWSCEN!$HI$2:$HI$150=O$3)*(GMWSCEN!$HJ$2:$HJ$150=O$1),0),$B157-1973)</f>
        <v>0.25</v>
      </c>
      <c r="P157" cm="1">
        <f t="array" ref="P157">INDEX(GMWSCEN!$A$2:$HJ$150,MATCH(1,(GMWSCEN!$HI$2:$HI$150=P$3)*(GMWSCEN!$HJ$2:$HJ$150=P$1),0),$B157-1973)</f>
        <v>46956</v>
      </c>
      <c r="Q157" cm="1">
        <f t="array" ref="Q157">INDEX(GMWSCEN!$A$2:$HJ$150,MATCH(1,(GMWSCEN!$HI$2:$HI$150=Q$3)*(GMWSCEN!$HJ$2:$HJ$150=Q$1),0),$B157-1973)</f>
        <v>95.5</v>
      </c>
      <c r="R157" cm="1">
        <f t="array" ref="R157">INDEX(GMWSCEN!$A$2:$HJ$150,MATCH(1,(GMWSCEN!$HI$2:$HI$150=R$3)*(GMWSCEN!$HJ$2:$HJ$150=R$1),0),$B157-1973)</f>
        <v>31465</v>
      </c>
      <c r="S157" cm="1">
        <f t="array" ref="S157">INDEX(GMWSCEN!$A$2:$HJ$150,MATCH(1,(GMWSCEN!$HI$2:$HI$150=S$3)*(GMWSCEN!$HJ$2:$HJ$150=S$1),0),$B157-1973)</f>
        <v>4.3</v>
      </c>
      <c r="T157" cm="1">
        <f t="array" ref="T157">INDEX(GMWSCEN!$A$2:$HJ$150,MATCH(1,(GMWSCEN!$HI$2:$HI$150=T$3)*(GMWSCEN!$HJ$2:$HJ$150=T$1),0),$B157-1973)</f>
        <v>0.2429962</v>
      </c>
      <c r="U157" cm="1">
        <f t="array" ref="U157">INDEX(GMWSCEN!$A$2:$HJ$150,MATCH(1,(GMWSCEN!$HI$2:$HI$150=U$3)*(GMWSCEN!$HJ$2:$HJ$150=U$1),0),$B157-1973)</f>
        <v>543452</v>
      </c>
      <c r="V157" cm="1">
        <f t="array" ref="V157">INDEX(GMWSCEN!$A$2:$HJ$150,MATCH(1,(GMWSCEN!$HI$2:$HI$150=V$3)*(GMWSCEN!$HJ$2:$HJ$150=V$1),0),$B157-1973)</f>
        <v>15803</v>
      </c>
      <c r="W157" cm="1">
        <f t="array" ref="W157">INDEX(GMWSCEN!$A$2:$HJ$150,MATCH(1,(GMWSCEN!$HI$2:$HI$150=W$3)*(GMWSCEN!$HJ$2:$HJ$150=W$1),0),$B157-1973)</f>
        <v>-5166</v>
      </c>
      <c r="X157" cm="1">
        <f t="array" ref="X157">INDEX(GMWSCEN!$A$2:$HJ$150,MATCH(1,(GMWSCEN!$HI$2:$HI$150=X$3)*(GMWSCEN!$HJ$2:$HJ$150=X$1),0),$B157-1973)</f>
        <v>185775</v>
      </c>
      <c r="Y157" cm="1">
        <f t="array" ref="Y157">INDEX(GMWSCEN!$A$2:$HJ$150,MATCH(1,(GMWSCEN!$HI$2:$HI$150=Y$3)*(GMWSCEN!$HJ$2:$HJ$150=Y$1),0),$B157-1973)</f>
        <v>10637</v>
      </c>
      <c r="Z157" cm="1">
        <f t="array" ref="Z157">INDEX(GMWSCEN!$A$2:$HJ$150,MATCH(1,(GMWSCEN!$HI$2:$HI$150=Z$3)*(GMWSCEN!$HJ$2:$HJ$150=Z$1),0),$B157-1973)</f>
        <v>12647</v>
      </c>
      <c r="AA157" cm="1">
        <f t="array" ref="AA157">INDEX(GMWSCEN!$A$2:$HJ$150,MATCH(1,(GMWSCEN!$HI$2:$HI$150=AA$3)*(GMWSCEN!$HJ$2:$HJ$150=AA$1),0),$B157-1973)</f>
        <v>193256</v>
      </c>
      <c r="AB157" cm="1">
        <f t="array" ref="AB157">INDEX(GMWSCEN!$A$2:$HJ$150,MATCH(1,(GMWSCEN!$HI$2:$HI$150=AB$3)*(GMWSCEN!$HJ$2:$HJ$150=AB$1),0),$B157-1973)</f>
        <v>1773700</v>
      </c>
      <c r="AC157" cm="1">
        <f t="array" ref="AC157">INDEX(GMWSCEN!$A$2:$HJ$150,MATCH(1,(GMWSCEN!$HI$2:$HI$150=AC$3)*(GMWSCEN!$HJ$2:$HJ$150=AC$1),0),$B157-1973)</f>
        <v>521219</v>
      </c>
      <c r="AD157" cm="1">
        <f t="array" ref="AD157">INDEX(GMWSCEN!$A$2:$HJ$150,MATCH(1,(GMWSCEN!$HI$2:$HI$150=AD$3)*(GMWSCEN!$HJ$2:$HJ$150=AD$1),0),$B157-1973)</f>
        <v>542133.1</v>
      </c>
      <c r="AE157" cm="1">
        <f t="array" ref="AE157">INDEX(GMWSCEN!$A$2:$HJ$150,MATCH(1,(GMWSCEN!$HI$2:$HI$150=AE$3)*(GMWSCEN!$HJ$2:$HJ$150=AE$1),0),$B157-1973)</f>
        <v>95.908929999999998</v>
      </c>
      <c r="AF157" cm="1">
        <f t="array" ref="AF157">INDEX(GMWSCEN!$A$2:$HJ$150,MATCH(1,(GMWSCEN!$HI$2:$HI$150=AF$3)*(GMWSCEN!$HJ$2:$HJ$150=AF$1),0),$B157-1973)</f>
        <v>103.7</v>
      </c>
      <c r="AG157" cm="1">
        <f t="array" ref="AG157">INDEX(GMWSCEN!$A$2:$HJ$150,MATCH(1,(GMWSCEN!$HI$2:$HI$150=AG$3)*(GMWSCEN!$HJ$2:$HJ$150=AG$1),0),$B157-1973)</f>
        <v>0.25</v>
      </c>
      <c r="AH157" cm="1">
        <f t="array" ref="AH157">INDEX(GMWSCEN!$A$2:$HJ$150,MATCH(1,(GMWSCEN!$HI$2:$HI$150=AH$3)*(GMWSCEN!$HJ$2:$HJ$150=AH$1),0),$B157-1973)</f>
        <v>46956</v>
      </c>
      <c r="AI157" cm="1">
        <f t="array" ref="AI157">INDEX(GMWSCEN!$A$2:$HJ$150,MATCH(1,(GMWSCEN!$HI$2:$HI$150=AI$3)*(GMWSCEN!$HJ$2:$HJ$150=AI$1),0),$B157-1973)</f>
        <v>95.5</v>
      </c>
      <c r="AJ157" cm="1">
        <f t="array" ref="AJ157">INDEX(GMWSCEN!$A$2:$HJ$150,MATCH(1,(GMWSCEN!$HI$2:$HI$150=AJ$3)*(GMWSCEN!$HJ$2:$HJ$150=AJ$1),0),$B157-1973)</f>
        <v>31465</v>
      </c>
      <c r="AK157" cm="1">
        <f t="array" ref="AK157">INDEX(GMWSCEN!$A$2:$HJ$150,MATCH(1,(GMWSCEN!$HI$2:$HI$150=AK$3)*(GMWSCEN!$HJ$2:$HJ$150=AK$1),0),$B157-1973)</f>
        <v>4.3</v>
      </c>
      <c r="AL157" cm="1">
        <f t="array" ref="AL157">INDEX(GMWSCEN!$A$2:$HJ$150,MATCH(1,(GMWSCEN!$HI$2:$HI$150=AL$3)*(GMWSCEN!$HJ$2:$HJ$150=AL$1),0),$B157-1973)</f>
        <v>0.2429962</v>
      </c>
      <c r="AM157" cm="1">
        <f t="array" ref="AM157">INDEX(GMWSCEN!$A$2:$HJ$150,MATCH(1,(GMWSCEN!$HI$2:$HI$150=AM$3)*(GMWSCEN!$HJ$2:$HJ$150=AM$1),0),$B157-1973)</f>
        <v>543452</v>
      </c>
      <c r="AN157" cm="1">
        <f t="array" ref="AN157">INDEX(GMWSCEN!$A$2:$HJ$150,MATCH(1,(GMWSCEN!$HI$2:$HI$150=AN$3)*(GMWSCEN!$HJ$2:$HJ$150=AN$1),0),$B157-1973)</f>
        <v>15803</v>
      </c>
      <c r="AO157" cm="1">
        <f t="array" ref="AO157">INDEX(GMWSCEN!$A$2:$HJ$150,MATCH(1,(GMWSCEN!$HI$2:$HI$150=AO$3)*(GMWSCEN!$HJ$2:$HJ$150=AO$1),0),$B157-1973)</f>
        <v>-5166</v>
      </c>
      <c r="AP157" cm="1">
        <f t="array" ref="AP157">INDEX(GMWSCEN!$A$2:$HJ$150,MATCH(1,(GMWSCEN!$HI$2:$HI$150=AP$3)*(GMWSCEN!$HJ$2:$HJ$150=AP$1),0),$B157-1973)</f>
        <v>185775</v>
      </c>
      <c r="AQ157" cm="1">
        <f t="array" ref="AQ157">INDEX(GMWSCEN!$A$2:$HJ$150,MATCH(1,(GMWSCEN!$HI$2:$HI$150=AQ$3)*(GMWSCEN!$HJ$2:$HJ$150=AQ$1),0),$B157-1973)</f>
        <v>10637</v>
      </c>
      <c r="AR157" cm="1">
        <f t="array" ref="AR157">INDEX(GMWSCEN!$A$2:$HJ$150,MATCH(1,(GMWSCEN!$HI$2:$HI$150=AR$3)*(GMWSCEN!$HJ$2:$HJ$150=AR$1),0),$B157-1973)</f>
        <v>12647</v>
      </c>
      <c r="AS157" cm="1">
        <f t="array" ref="AS157">INDEX(GMWSCEN!$A$2:$HJ$150,MATCH(1,(GMWSCEN!$HI$2:$HI$150=AS$3)*(GMWSCEN!$HJ$2:$HJ$150=AS$1),0),$B157-1973)</f>
        <v>193256</v>
      </c>
      <c r="AT157" cm="1">
        <f t="array" ref="AT157">INDEX(GMWSCEN!$A$2:$HJ$150,MATCH(1,(GMWSCEN!$HI$2:$HI$150=AT$3)*(GMWSCEN!$HJ$2:$HJ$150=AT$1),0),$B157-1973)</f>
        <v>1773700</v>
      </c>
      <c r="AU157" cm="1">
        <f t="array" ref="AU157">INDEX(GMWSCEN!$A$2:$HJ$150,MATCH(1,(GMWSCEN!$HI$2:$HI$150=AU$3)*(GMWSCEN!$HJ$2:$HJ$150=AU$1),0),$B157-1973)</f>
        <v>521219</v>
      </c>
      <c r="AV157" cm="1">
        <f t="array" ref="AV157">INDEX(GMWSCEN!$A$2:$HJ$150,MATCH(1,(GMWSCEN!$HI$2:$HI$150=AV$3)*(GMWSCEN!$HJ$2:$HJ$150=AV$1),0),$B157-1973)</f>
        <v>542133.1</v>
      </c>
      <c r="AW157" cm="1">
        <f t="array" ref="AW157">INDEX(GMWSCEN!$A$2:$HJ$150,MATCH(1,(GMWSCEN!$HI$2:$HI$150=AW$3)*(GMWSCEN!$HJ$2:$HJ$150=AW$1),0),$B157-1973)</f>
        <v>95.908929999999998</v>
      </c>
      <c r="AX157" cm="1">
        <f t="array" ref="AX157">INDEX(GMWSCEN!$A$2:$HJ$150,MATCH(1,(GMWSCEN!$HI$2:$HI$150=AX$3)*(GMWSCEN!$HJ$2:$HJ$150=AX$1),0),$B157-1973)</f>
        <v>103.7</v>
      </c>
      <c r="AY157" cm="1">
        <f t="array" ref="AY157">INDEX(GMWSCEN!$A$2:$HJ$150,MATCH(1,(GMWSCEN!$HI$2:$HI$150=AY$3)*(GMWSCEN!$HJ$2:$HJ$150=AY$1),0),$B157-1973)</f>
        <v>0.25</v>
      </c>
      <c r="AZ157" cm="1">
        <f t="array" ref="AZ157">INDEX(GMWSCEN!$A$2:$HJ$150,MATCH(1,(GMWSCEN!$HI$2:$HI$150=AZ$3)*(GMWSCEN!$HJ$2:$HJ$150=AZ$1),0),$B157-1973)</f>
        <v>46956</v>
      </c>
      <c r="BA157" cm="1">
        <f t="array" ref="BA157">INDEX(GMWSCEN!$A$2:$HJ$150,MATCH(1,(GMWSCEN!$HI$2:$HI$150=BA$3)*(GMWSCEN!$HJ$2:$HJ$150=BA$1),0),$B157-1973)</f>
        <v>95.5</v>
      </c>
      <c r="BB157" cm="1">
        <f t="array" ref="BB157">INDEX(GMWSCEN!$A$2:$HJ$150,MATCH(1,(GMWSCEN!$HI$2:$HI$150=BB$3)*(GMWSCEN!$HJ$2:$HJ$150=BB$1),0),$B157-1973)</f>
        <v>31465</v>
      </c>
      <c r="BC157" cm="1">
        <f t="array" ref="BC157">INDEX(GMWSCEN!$A$2:$HJ$150,MATCH(1,(GMWSCEN!$HI$2:$HI$150=BC$3)*(GMWSCEN!$HJ$2:$HJ$150=BC$1),0),$B157-1973)</f>
        <v>4.3</v>
      </c>
      <c r="BD157" cm="1">
        <f t="array" ref="BD157">INDEX(GMWSCEN!$A$2:$HJ$150,MATCH(1,(GMWSCEN!$HI$2:$HI$150=BD$3)*(GMWSCEN!$HJ$2:$HJ$150=BD$1),0),$B157-1973)</f>
        <v>0.2429962</v>
      </c>
      <c r="BE157" cm="1">
        <f t="array" ref="BE157">INDEX(GMWSCEN!$A$2:$HJ$150,MATCH(1,(GMWSCEN!$HI$2:$HI$150=BE$3)*(GMWSCEN!$HJ$2:$HJ$150=BE$1),0),$B157-1973)</f>
        <v>543452</v>
      </c>
      <c r="BF157" cm="1">
        <f t="array" ref="BF157">INDEX(GMWSCEN!$A$2:$HJ$150,MATCH(1,(GMWSCEN!$HI$2:$HI$150=BF$3)*(GMWSCEN!$HJ$2:$HJ$150=BF$1),0),$B157-1973)</f>
        <v>15803</v>
      </c>
      <c r="BG157" cm="1">
        <f t="array" ref="BG157">INDEX(GMWSCEN!$A$2:$HJ$150,MATCH(1,(GMWSCEN!$HI$2:$HI$150=BG$3)*(GMWSCEN!$HJ$2:$HJ$150=BG$1),0),$B157-1973)</f>
        <v>-5166</v>
      </c>
      <c r="BH157" cm="1">
        <f t="array" ref="BH157">INDEX(GMWSCEN!$A$2:$HJ$150,MATCH(1,(GMWSCEN!$HI$2:$HI$150=BH$3)*(GMWSCEN!$HJ$2:$HJ$150=BH$1),0),$B157-1973)</f>
        <v>185775</v>
      </c>
      <c r="BI157" cm="1">
        <f t="array" ref="BI157">INDEX(GMWSCEN!$A$2:$HJ$150,MATCH(1,(GMWSCEN!$HI$2:$HI$150=BI$3)*(GMWSCEN!$HJ$2:$HJ$150=BI$1),0),$B157-1973)</f>
        <v>10637</v>
      </c>
      <c r="BJ157" cm="1">
        <f t="array" ref="BJ157">INDEX(GMWSCEN!$A$2:$HJ$150,MATCH(1,(GMWSCEN!$HI$2:$HI$150=BJ$3)*(GMWSCEN!$HJ$2:$HJ$150=BJ$1),0),$B157-1973)</f>
        <v>12647</v>
      </c>
      <c r="BK157" cm="1">
        <f t="array" ref="BK157">INDEX(GMWSCEN!$A$2:$HJ$150,MATCH(1,(GMWSCEN!$HI$2:$HI$150=BK$3)*(GMWSCEN!$HJ$2:$HJ$150=BK$1),0),$B157-1973)</f>
        <v>193256</v>
      </c>
      <c r="BL157" cm="1">
        <f t="array" ref="BL157">INDEX(GMWSCEN!$A$2:$HJ$150,MATCH(1,(GMWSCEN!$HI$2:$HI$150=BL$3)*(GMWSCEN!$HJ$2:$HJ$150=BL$1),0),$B157-1973)</f>
        <v>1773700</v>
      </c>
      <c r="BM157" cm="1">
        <f t="array" ref="BM157">INDEX(GMWSCEN!$A$2:$HJ$150,MATCH(1,(GMWSCEN!$HI$2:$HI$150=BM$3)*(GMWSCEN!$HJ$2:$HJ$150=BM$1),0),$B157-1973)</f>
        <v>521219</v>
      </c>
      <c r="BN157" cm="1">
        <f t="array" ref="BN157">INDEX(GMWSCEN!$A$2:$HJ$150,MATCH(1,(GMWSCEN!$HI$2:$HI$150=BN$3)*(GMWSCEN!$HJ$2:$HJ$150=BN$1),0),$B157-1973)</f>
        <v>542133.1</v>
      </c>
      <c r="BO157" cm="1">
        <f t="array" ref="BO157">INDEX(GMWSCEN!$A$2:$HJ$150,MATCH(1,(GMWSCEN!$HI$2:$HI$150=BO$3)*(GMWSCEN!$HJ$2:$HJ$150=BO$1),0),$B157-1973)</f>
        <v>95.908929999999998</v>
      </c>
      <c r="BP157" cm="1">
        <f t="array" ref="BP157">INDEX(GMWSCEN!$A$2:$HJ$150,MATCH(1,(GMWSCEN!$HI$2:$HI$150=BP$3)*(GMWSCEN!$HJ$2:$HJ$150=BP$1),0),$B157-1973)</f>
        <v>103.7</v>
      </c>
      <c r="BQ157" cm="1">
        <f t="array" ref="BQ157">INDEX(GMWSCEN!$A$2:$HJ$150,MATCH(1,(GMWSCEN!$HI$2:$HI$150=BQ$3)*(GMWSCEN!$HJ$2:$HJ$150=BQ$1),0),$B157-1973)</f>
        <v>0.25</v>
      </c>
      <c r="BR157" cm="1">
        <f t="array" ref="BR157">INDEX(GMWSCEN!$A$2:$HJ$150,MATCH(1,(GMWSCEN!$HI$2:$HI$150=BR$3)*(GMWSCEN!$HJ$2:$HJ$150=BR$1),0),$B157-1973)</f>
        <v>46956</v>
      </c>
      <c r="BS157" cm="1">
        <f t="array" ref="BS157">INDEX(GMWSCEN!$A$2:$HJ$150,MATCH(1,(GMWSCEN!$HI$2:$HI$150=BS$3)*(GMWSCEN!$HJ$2:$HJ$150=BS$1),0),$B157-1973)</f>
        <v>95.5</v>
      </c>
      <c r="BT157" cm="1">
        <f t="array" ref="BT157">INDEX(GMWSCEN!$A$2:$HJ$150,MATCH(1,(GMWSCEN!$HI$2:$HI$150=BT$3)*(GMWSCEN!$HJ$2:$HJ$150=BT$1),0),$B157-1973)</f>
        <v>31465</v>
      </c>
      <c r="BU157" cm="1">
        <f t="array" ref="BU157">INDEX(GMWSCEN!$A$2:$HJ$150,MATCH(1,(GMWSCEN!$HI$2:$HI$150=BU$3)*(GMWSCEN!$HJ$2:$HJ$150=BU$1),0),$B157-1973)</f>
        <v>4.3</v>
      </c>
      <c r="BV157" cm="1">
        <f t="array" ref="BV157">INDEX(GMWSCEN!$A$2:$HJ$150,MATCH(1,(GMWSCEN!$HI$2:$HI$150=BV$3)*(GMWSCEN!$HJ$2:$HJ$150=BV$1),0),$B157-1973)</f>
        <v>0.2429962</v>
      </c>
      <c r="BY157">
        <f t="shared" si="95"/>
        <v>2017</v>
      </c>
    </row>
    <row r="158" spans="1:78">
      <c r="B158">
        <f t="shared" si="93"/>
        <v>2131</v>
      </c>
      <c r="C158" cm="1">
        <f t="array" ref="C158">INDEX(GMWSCEN!$A$2:$HJ$150,MATCH(1,(GMWSCEN!$HI$2:$HI$150=C$3)*(GMWSCEN!$HJ$2:$HJ$150=C$1),0),$B158-1973)</f>
        <v>547377</v>
      </c>
      <c r="D158" cm="1">
        <f t="array" ref="D158">INDEX(GMWSCEN!$A$2:$HJ$150,MATCH(1,(GMWSCEN!$HI$2:$HI$150=D$3)*(GMWSCEN!$HJ$2:$HJ$150=D$1),0),$B158-1973)</f>
        <v>19128</v>
      </c>
      <c r="E158" cm="1">
        <f t="array" ref="E158">INDEX(GMWSCEN!$A$2:$HJ$150,MATCH(1,(GMWSCEN!$HI$2:$HI$150=E$3)*(GMWSCEN!$HJ$2:$HJ$150=E$1),0),$B158-1973)</f>
        <v>-8977.9989999999998</v>
      </c>
      <c r="F158" cm="1">
        <f t="array" ref="F158">INDEX(GMWSCEN!$A$2:$HJ$150,MATCH(1,(GMWSCEN!$HI$2:$HI$150=F$3)*(GMWSCEN!$HJ$2:$HJ$150=F$1),0),$B158-1973)</f>
        <v>185154</v>
      </c>
      <c r="G158" cm="1">
        <f t="array" ref="G158">INDEX(GMWSCEN!$A$2:$HJ$150,MATCH(1,(GMWSCEN!$HI$2:$HI$150=G$3)*(GMWSCEN!$HJ$2:$HJ$150=G$1),0),$B158-1973)</f>
        <v>10150</v>
      </c>
      <c r="H158" cm="1">
        <f t="array" ref="H158">INDEX(GMWSCEN!$A$2:$HJ$150,MATCH(1,(GMWSCEN!$HI$2:$HI$150=H$3)*(GMWSCEN!$HJ$2:$HJ$150=H$1),0),$B158-1973)</f>
        <v>12507</v>
      </c>
      <c r="I158" cm="1">
        <f t="array" ref="I158">INDEX(GMWSCEN!$A$2:$HJ$150,MATCH(1,(GMWSCEN!$HI$2:$HI$150=I$3)*(GMWSCEN!$HJ$2:$HJ$150=I$1),0),$B158-1973)</f>
        <v>188683</v>
      </c>
      <c r="J158" cm="1">
        <f t="array" ref="J158">INDEX(GMWSCEN!$A$2:$HJ$150,MATCH(1,(GMWSCEN!$HI$2:$HI$150=J$3)*(GMWSCEN!$HJ$2:$HJ$150=J$1),0),$B158-1973)</f>
        <v>1743700</v>
      </c>
      <c r="K158" cm="1">
        <f t="array" ref="K158">INDEX(GMWSCEN!$A$2:$HJ$150,MATCH(1,(GMWSCEN!$HI$2:$HI$150=K$3)*(GMWSCEN!$HJ$2:$HJ$150=K$1),0),$B158-1973)</f>
        <v>529772</v>
      </c>
      <c r="L158" cm="1">
        <f t="array" ref="L158">INDEX(GMWSCEN!$A$2:$HJ$150,MATCH(1,(GMWSCEN!$HI$2:$HI$150=L$3)*(GMWSCEN!$HJ$2:$HJ$150=L$1),0),$B158-1973)</f>
        <v>543884.1</v>
      </c>
      <c r="M158" cm="1">
        <f t="array" ref="M158">INDEX(GMWSCEN!$A$2:$HJ$150,MATCH(1,(GMWSCEN!$HI$2:$HI$150=M$3)*(GMWSCEN!$HJ$2:$HJ$150=M$1),0),$B158-1973)</f>
        <v>96.783749999999998</v>
      </c>
      <c r="N158" cm="1">
        <f t="array" ref="N158">INDEX(GMWSCEN!$A$2:$HJ$150,MATCH(1,(GMWSCEN!$HI$2:$HI$150=N$3)*(GMWSCEN!$HJ$2:$HJ$150=N$1),0),$B158-1973)</f>
        <v>104.5667</v>
      </c>
      <c r="O158" cm="1">
        <f t="array" ref="O158">INDEX(GMWSCEN!$A$2:$HJ$150,MATCH(1,(GMWSCEN!$HI$2:$HI$150=O$3)*(GMWSCEN!$HJ$2:$HJ$150=O$1),0),$B158-1973)</f>
        <v>0.5</v>
      </c>
      <c r="P158" cm="1">
        <f t="array" ref="P158">INDEX(GMWSCEN!$A$2:$HJ$150,MATCH(1,(GMWSCEN!$HI$2:$HI$150=P$3)*(GMWSCEN!$HJ$2:$HJ$150=P$1),0),$B158-1973)</f>
        <v>48373</v>
      </c>
      <c r="Q158" cm="1">
        <f t="array" ref="Q158">INDEX(GMWSCEN!$A$2:$HJ$150,MATCH(1,(GMWSCEN!$HI$2:$HI$150=Q$3)*(GMWSCEN!$HJ$2:$HJ$150=Q$1),0),$B158-1973)</f>
        <v>97.4</v>
      </c>
      <c r="R158" cm="1">
        <f t="array" ref="R158">INDEX(GMWSCEN!$A$2:$HJ$150,MATCH(1,(GMWSCEN!$HI$2:$HI$150=R$3)*(GMWSCEN!$HJ$2:$HJ$150=R$1),0),$B158-1973)</f>
        <v>31771</v>
      </c>
      <c r="S158" cm="1">
        <f t="array" ref="S158">INDEX(GMWSCEN!$A$2:$HJ$150,MATCH(1,(GMWSCEN!$HI$2:$HI$150=S$3)*(GMWSCEN!$HJ$2:$HJ$150=S$1),0),$B158-1973)</f>
        <v>4.4000000000000004</v>
      </c>
      <c r="T158" cm="1">
        <f t="array" ref="T158">INDEX(GMWSCEN!$A$2:$HJ$150,MATCH(1,(GMWSCEN!$HI$2:$HI$150=T$3)*(GMWSCEN!$HJ$2:$HJ$150=T$1),0),$B158-1973)</f>
        <v>0.64020160000000004</v>
      </c>
      <c r="U158" cm="1">
        <f t="array" ref="U158">INDEX(GMWSCEN!$A$2:$HJ$150,MATCH(1,(GMWSCEN!$HI$2:$HI$150=U$3)*(GMWSCEN!$HJ$2:$HJ$150=U$1),0),$B158-1973)</f>
        <v>547377</v>
      </c>
      <c r="V158" cm="1">
        <f t="array" ref="V158">INDEX(GMWSCEN!$A$2:$HJ$150,MATCH(1,(GMWSCEN!$HI$2:$HI$150=V$3)*(GMWSCEN!$HJ$2:$HJ$150=V$1),0),$B158-1973)</f>
        <v>19128</v>
      </c>
      <c r="W158" cm="1">
        <f t="array" ref="W158">INDEX(GMWSCEN!$A$2:$HJ$150,MATCH(1,(GMWSCEN!$HI$2:$HI$150=W$3)*(GMWSCEN!$HJ$2:$HJ$150=W$1),0),$B158-1973)</f>
        <v>-8977.9989999999998</v>
      </c>
      <c r="X158" cm="1">
        <f t="array" ref="X158">INDEX(GMWSCEN!$A$2:$HJ$150,MATCH(1,(GMWSCEN!$HI$2:$HI$150=X$3)*(GMWSCEN!$HJ$2:$HJ$150=X$1),0),$B158-1973)</f>
        <v>185154</v>
      </c>
      <c r="Y158" cm="1">
        <f t="array" ref="Y158">INDEX(GMWSCEN!$A$2:$HJ$150,MATCH(1,(GMWSCEN!$HI$2:$HI$150=Y$3)*(GMWSCEN!$HJ$2:$HJ$150=Y$1),0),$B158-1973)</f>
        <v>10150</v>
      </c>
      <c r="Z158" cm="1">
        <f t="array" ref="Z158">INDEX(GMWSCEN!$A$2:$HJ$150,MATCH(1,(GMWSCEN!$HI$2:$HI$150=Z$3)*(GMWSCEN!$HJ$2:$HJ$150=Z$1),0),$B158-1973)</f>
        <v>12507</v>
      </c>
      <c r="AA158" cm="1">
        <f t="array" ref="AA158">INDEX(GMWSCEN!$A$2:$HJ$150,MATCH(1,(GMWSCEN!$HI$2:$HI$150=AA$3)*(GMWSCEN!$HJ$2:$HJ$150=AA$1),0),$B158-1973)</f>
        <v>188683</v>
      </c>
      <c r="AB158" cm="1">
        <f t="array" ref="AB158">INDEX(GMWSCEN!$A$2:$HJ$150,MATCH(1,(GMWSCEN!$HI$2:$HI$150=AB$3)*(GMWSCEN!$HJ$2:$HJ$150=AB$1),0),$B158-1973)</f>
        <v>1743700</v>
      </c>
      <c r="AC158" cm="1">
        <f t="array" ref="AC158">INDEX(GMWSCEN!$A$2:$HJ$150,MATCH(1,(GMWSCEN!$HI$2:$HI$150=AC$3)*(GMWSCEN!$HJ$2:$HJ$150=AC$1),0),$B158-1973)</f>
        <v>529772</v>
      </c>
      <c r="AD158" cm="1">
        <f t="array" ref="AD158">INDEX(GMWSCEN!$A$2:$HJ$150,MATCH(1,(GMWSCEN!$HI$2:$HI$150=AD$3)*(GMWSCEN!$HJ$2:$HJ$150=AD$1),0),$B158-1973)</f>
        <v>543884.1</v>
      </c>
      <c r="AE158" cm="1">
        <f t="array" ref="AE158">INDEX(GMWSCEN!$A$2:$HJ$150,MATCH(1,(GMWSCEN!$HI$2:$HI$150=AE$3)*(GMWSCEN!$HJ$2:$HJ$150=AE$1),0),$B158-1973)</f>
        <v>96.783749999999998</v>
      </c>
      <c r="AF158" cm="1">
        <f t="array" ref="AF158">INDEX(GMWSCEN!$A$2:$HJ$150,MATCH(1,(GMWSCEN!$HI$2:$HI$150=AF$3)*(GMWSCEN!$HJ$2:$HJ$150=AF$1),0),$B158-1973)</f>
        <v>104.5667</v>
      </c>
      <c r="AG158" cm="1">
        <f t="array" ref="AG158">INDEX(GMWSCEN!$A$2:$HJ$150,MATCH(1,(GMWSCEN!$HI$2:$HI$150=AG$3)*(GMWSCEN!$HJ$2:$HJ$150=AG$1),0),$B158-1973)</f>
        <v>0.5</v>
      </c>
      <c r="AH158" cm="1">
        <f t="array" ref="AH158">INDEX(GMWSCEN!$A$2:$HJ$150,MATCH(1,(GMWSCEN!$HI$2:$HI$150=AH$3)*(GMWSCEN!$HJ$2:$HJ$150=AH$1),0),$B158-1973)</f>
        <v>48373</v>
      </c>
      <c r="AI158" cm="1">
        <f t="array" ref="AI158">INDEX(GMWSCEN!$A$2:$HJ$150,MATCH(1,(GMWSCEN!$HI$2:$HI$150=AI$3)*(GMWSCEN!$HJ$2:$HJ$150=AI$1),0),$B158-1973)</f>
        <v>97.4</v>
      </c>
      <c r="AJ158" cm="1">
        <f t="array" ref="AJ158">INDEX(GMWSCEN!$A$2:$HJ$150,MATCH(1,(GMWSCEN!$HI$2:$HI$150=AJ$3)*(GMWSCEN!$HJ$2:$HJ$150=AJ$1),0),$B158-1973)</f>
        <v>31771</v>
      </c>
      <c r="AK158" cm="1">
        <f t="array" ref="AK158">INDEX(GMWSCEN!$A$2:$HJ$150,MATCH(1,(GMWSCEN!$HI$2:$HI$150=AK$3)*(GMWSCEN!$HJ$2:$HJ$150=AK$1),0),$B158-1973)</f>
        <v>4.4000000000000004</v>
      </c>
      <c r="AL158" cm="1">
        <f t="array" ref="AL158">INDEX(GMWSCEN!$A$2:$HJ$150,MATCH(1,(GMWSCEN!$HI$2:$HI$150=AL$3)*(GMWSCEN!$HJ$2:$HJ$150=AL$1),0),$B158-1973)</f>
        <v>0.64020160000000004</v>
      </c>
      <c r="AM158" cm="1">
        <f t="array" ref="AM158">INDEX(GMWSCEN!$A$2:$HJ$150,MATCH(1,(GMWSCEN!$HI$2:$HI$150=AM$3)*(GMWSCEN!$HJ$2:$HJ$150=AM$1),0),$B158-1973)</f>
        <v>547377</v>
      </c>
      <c r="AN158" cm="1">
        <f t="array" ref="AN158">INDEX(GMWSCEN!$A$2:$HJ$150,MATCH(1,(GMWSCEN!$HI$2:$HI$150=AN$3)*(GMWSCEN!$HJ$2:$HJ$150=AN$1),0),$B158-1973)</f>
        <v>19128</v>
      </c>
      <c r="AO158" cm="1">
        <f t="array" ref="AO158">INDEX(GMWSCEN!$A$2:$HJ$150,MATCH(1,(GMWSCEN!$HI$2:$HI$150=AO$3)*(GMWSCEN!$HJ$2:$HJ$150=AO$1),0),$B158-1973)</f>
        <v>-8977.9989999999998</v>
      </c>
      <c r="AP158" cm="1">
        <f t="array" ref="AP158">INDEX(GMWSCEN!$A$2:$HJ$150,MATCH(1,(GMWSCEN!$HI$2:$HI$150=AP$3)*(GMWSCEN!$HJ$2:$HJ$150=AP$1),0),$B158-1973)</f>
        <v>185154</v>
      </c>
      <c r="AQ158" cm="1">
        <f t="array" ref="AQ158">INDEX(GMWSCEN!$A$2:$HJ$150,MATCH(1,(GMWSCEN!$HI$2:$HI$150=AQ$3)*(GMWSCEN!$HJ$2:$HJ$150=AQ$1),0),$B158-1973)</f>
        <v>10150</v>
      </c>
      <c r="AR158" cm="1">
        <f t="array" ref="AR158">INDEX(GMWSCEN!$A$2:$HJ$150,MATCH(1,(GMWSCEN!$HI$2:$HI$150=AR$3)*(GMWSCEN!$HJ$2:$HJ$150=AR$1),0),$B158-1973)</f>
        <v>12507</v>
      </c>
      <c r="AS158" cm="1">
        <f t="array" ref="AS158">INDEX(GMWSCEN!$A$2:$HJ$150,MATCH(1,(GMWSCEN!$HI$2:$HI$150=AS$3)*(GMWSCEN!$HJ$2:$HJ$150=AS$1),0),$B158-1973)</f>
        <v>188683</v>
      </c>
      <c r="AT158" cm="1">
        <f t="array" ref="AT158">INDEX(GMWSCEN!$A$2:$HJ$150,MATCH(1,(GMWSCEN!$HI$2:$HI$150=AT$3)*(GMWSCEN!$HJ$2:$HJ$150=AT$1),0),$B158-1973)</f>
        <v>1743700</v>
      </c>
      <c r="AU158" cm="1">
        <f t="array" ref="AU158">INDEX(GMWSCEN!$A$2:$HJ$150,MATCH(1,(GMWSCEN!$HI$2:$HI$150=AU$3)*(GMWSCEN!$HJ$2:$HJ$150=AU$1),0),$B158-1973)</f>
        <v>529772</v>
      </c>
      <c r="AV158" cm="1">
        <f t="array" ref="AV158">INDEX(GMWSCEN!$A$2:$HJ$150,MATCH(1,(GMWSCEN!$HI$2:$HI$150=AV$3)*(GMWSCEN!$HJ$2:$HJ$150=AV$1),0),$B158-1973)</f>
        <v>543884.1</v>
      </c>
      <c r="AW158" cm="1">
        <f t="array" ref="AW158">INDEX(GMWSCEN!$A$2:$HJ$150,MATCH(1,(GMWSCEN!$HI$2:$HI$150=AW$3)*(GMWSCEN!$HJ$2:$HJ$150=AW$1),0),$B158-1973)</f>
        <v>96.783749999999998</v>
      </c>
      <c r="AX158" cm="1">
        <f t="array" ref="AX158">INDEX(GMWSCEN!$A$2:$HJ$150,MATCH(1,(GMWSCEN!$HI$2:$HI$150=AX$3)*(GMWSCEN!$HJ$2:$HJ$150=AX$1),0),$B158-1973)</f>
        <v>104.5667</v>
      </c>
      <c r="AY158" cm="1">
        <f t="array" ref="AY158">INDEX(GMWSCEN!$A$2:$HJ$150,MATCH(1,(GMWSCEN!$HI$2:$HI$150=AY$3)*(GMWSCEN!$HJ$2:$HJ$150=AY$1),0),$B158-1973)</f>
        <v>0.5</v>
      </c>
      <c r="AZ158" cm="1">
        <f t="array" ref="AZ158">INDEX(GMWSCEN!$A$2:$HJ$150,MATCH(1,(GMWSCEN!$HI$2:$HI$150=AZ$3)*(GMWSCEN!$HJ$2:$HJ$150=AZ$1),0),$B158-1973)</f>
        <v>48373</v>
      </c>
      <c r="BA158" cm="1">
        <f t="array" ref="BA158">INDEX(GMWSCEN!$A$2:$HJ$150,MATCH(1,(GMWSCEN!$HI$2:$HI$150=BA$3)*(GMWSCEN!$HJ$2:$HJ$150=BA$1),0),$B158-1973)</f>
        <v>97.4</v>
      </c>
      <c r="BB158" cm="1">
        <f t="array" ref="BB158">INDEX(GMWSCEN!$A$2:$HJ$150,MATCH(1,(GMWSCEN!$HI$2:$HI$150=BB$3)*(GMWSCEN!$HJ$2:$HJ$150=BB$1),0),$B158-1973)</f>
        <v>31771</v>
      </c>
      <c r="BC158" cm="1">
        <f t="array" ref="BC158">INDEX(GMWSCEN!$A$2:$HJ$150,MATCH(1,(GMWSCEN!$HI$2:$HI$150=BC$3)*(GMWSCEN!$HJ$2:$HJ$150=BC$1),0),$B158-1973)</f>
        <v>4.4000000000000004</v>
      </c>
      <c r="BD158" cm="1">
        <f t="array" ref="BD158">INDEX(GMWSCEN!$A$2:$HJ$150,MATCH(1,(GMWSCEN!$HI$2:$HI$150=BD$3)*(GMWSCEN!$HJ$2:$HJ$150=BD$1),0),$B158-1973)</f>
        <v>0.64020160000000004</v>
      </c>
      <c r="BE158" cm="1">
        <f t="array" ref="BE158">INDEX(GMWSCEN!$A$2:$HJ$150,MATCH(1,(GMWSCEN!$HI$2:$HI$150=BE$3)*(GMWSCEN!$HJ$2:$HJ$150=BE$1),0),$B158-1973)</f>
        <v>547377</v>
      </c>
      <c r="BF158" cm="1">
        <f t="array" ref="BF158">INDEX(GMWSCEN!$A$2:$HJ$150,MATCH(1,(GMWSCEN!$HI$2:$HI$150=BF$3)*(GMWSCEN!$HJ$2:$HJ$150=BF$1),0),$B158-1973)</f>
        <v>19128</v>
      </c>
      <c r="BG158" cm="1">
        <f t="array" ref="BG158">INDEX(GMWSCEN!$A$2:$HJ$150,MATCH(1,(GMWSCEN!$HI$2:$HI$150=BG$3)*(GMWSCEN!$HJ$2:$HJ$150=BG$1),0),$B158-1973)</f>
        <v>-8977.9989999999998</v>
      </c>
      <c r="BH158" cm="1">
        <f t="array" ref="BH158">INDEX(GMWSCEN!$A$2:$HJ$150,MATCH(1,(GMWSCEN!$HI$2:$HI$150=BH$3)*(GMWSCEN!$HJ$2:$HJ$150=BH$1),0),$B158-1973)</f>
        <v>185154</v>
      </c>
      <c r="BI158" cm="1">
        <f t="array" ref="BI158">INDEX(GMWSCEN!$A$2:$HJ$150,MATCH(1,(GMWSCEN!$HI$2:$HI$150=BI$3)*(GMWSCEN!$HJ$2:$HJ$150=BI$1),0),$B158-1973)</f>
        <v>10150</v>
      </c>
      <c r="BJ158" cm="1">
        <f t="array" ref="BJ158">INDEX(GMWSCEN!$A$2:$HJ$150,MATCH(1,(GMWSCEN!$HI$2:$HI$150=BJ$3)*(GMWSCEN!$HJ$2:$HJ$150=BJ$1),0),$B158-1973)</f>
        <v>12507</v>
      </c>
      <c r="BK158" cm="1">
        <f t="array" ref="BK158">INDEX(GMWSCEN!$A$2:$HJ$150,MATCH(1,(GMWSCEN!$HI$2:$HI$150=BK$3)*(GMWSCEN!$HJ$2:$HJ$150=BK$1),0),$B158-1973)</f>
        <v>188683</v>
      </c>
      <c r="BL158" cm="1">
        <f t="array" ref="BL158">INDEX(GMWSCEN!$A$2:$HJ$150,MATCH(1,(GMWSCEN!$HI$2:$HI$150=BL$3)*(GMWSCEN!$HJ$2:$HJ$150=BL$1),0),$B158-1973)</f>
        <v>1743700</v>
      </c>
      <c r="BM158" cm="1">
        <f t="array" ref="BM158">INDEX(GMWSCEN!$A$2:$HJ$150,MATCH(1,(GMWSCEN!$HI$2:$HI$150=BM$3)*(GMWSCEN!$HJ$2:$HJ$150=BM$1),0),$B158-1973)</f>
        <v>529772</v>
      </c>
      <c r="BN158" cm="1">
        <f t="array" ref="BN158">INDEX(GMWSCEN!$A$2:$HJ$150,MATCH(1,(GMWSCEN!$HI$2:$HI$150=BN$3)*(GMWSCEN!$HJ$2:$HJ$150=BN$1),0),$B158-1973)</f>
        <v>543884.1</v>
      </c>
      <c r="BO158" cm="1">
        <f t="array" ref="BO158">INDEX(GMWSCEN!$A$2:$HJ$150,MATCH(1,(GMWSCEN!$HI$2:$HI$150=BO$3)*(GMWSCEN!$HJ$2:$HJ$150=BO$1),0),$B158-1973)</f>
        <v>96.783749999999998</v>
      </c>
      <c r="BP158" cm="1">
        <f t="array" ref="BP158">INDEX(GMWSCEN!$A$2:$HJ$150,MATCH(1,(GMWSCEN!$HI$2:$HI$150=BP$3)*(GMWSCEN!$HJ$2:$HJ$150=BP$1),0),$B158-1973)</f>
        <v>104.5667</v>
      </c>
      <c r="BQ158" cm="1">
        <f t="array" ref="BQ158">INDEX(GMWSCEN!$A$2:$HJ$150,MATCH(1,(GMWSCEN!$HI$2:$HI$150=BQ$3)*(GMWSCEN!$HJ$2:$HJ$150=BQ$1),0),$B158-1973)</f>
        <v>0.5</v>
      </c>
      <c r="BR158" cm="1">
        <f t="array" ref="BR158">INDEX(GMWSCEN!$A$2:$HJ$150,MATCH(1,(GMWSCEN!$HI$2:$HI$150=BR$3)*(GMWSCEN!$HJ$2:$HJ$150=BR$1),0),$B158-1973)</f>
        <v>48373</v>
      </c>
      <c r="BS158" cm="1">
        <f t="array" ref="BS158">INDEX(GMWSCEN!$A$2:$HJ$150,MATCH(1,(GMWSCEN!$HI$2:$HI$150=BS$3)*(GMWSCEN!$HJ$2:$HJ$150=BS$1),0),$B158-1973)</f>
        <v>97.4</v>
      </c>
      <c r="BT158" cm="1">
        <f t="array" ref="BT158">INDEX(GMWSCEN!$A$2:$HJ$150,MATCH(1,(GMWSCEN!$HI$2:$HI$150=BT$3)*(GMWSCEN!$HJ$2:$HJ$150=BT$1),0),$B158-1973)</f>
        <v>31771</v>
      </c>
      <c r="BU158" cm="1">
        <f t="array" ref="BU158">INDEX(GMWSCEN!$A$2:$HJ$150,MATCH(1,(GMWSCEN!$HI$2:$HI$150=BU$3)*(GMWSCEN!$HJ$2:$HJ$150=BU$1),0),$B158-1973)</f>
        <v>4.4000000000000004</v>
      </c>
      <c r="BV158" cm="1">
        <f t="array" ref="BV158">INDEX(GMWSCEN!$A$2:$HJ$150,MATCH(1,(GMWSCEN!$HI$2:$HI$150=BV$3)*(GMWSCEN!$HJ$2:$HJ$150=BV$1),0),$B158-1973)</f>
        <v>0.64020160000000004</v>
      </c>
      <c r="BY158">
        <f t="shared" si="95"/>
        <v>2017</v>
      </c>
    </row>
    <row r="159" spans="1:78">
      <c r="A159">
        <v>2018</v>
      </c>
      <c r="B159">
        <f t="shared" si="93"/>
        <v>2132</v>
      </c>
      <c r="C159" cm="1">
        <f t="array" ref="C159">INDEX(GMWSCEN!$A$2:$HJ$150,MATCH(1,(GMWSCEN!$HI$2:$HI$150=C$3)*(GMWSCEN!$HJ$2:$HJ$150=C$1),0),$B159-1973)</f>
        <v>547688</v>
      </c>
      <c r="D159" cm="1">
        <f t="array" ref="D159">INDEX(GMWSCEN!$A$2:$HJ$150,MATCH(1,(GMWSCEN!$HI$2:$HI$150=D$3)*(GMWSCEN!$HJ$2:$HJ$150=D$1),0),$B159-1973)</f>
        <v>-566</v>
      </c>
      <c r="E159" cm="1">
        <f t="array" ref="E159">INDEX(GMWSCEN!$A$2:$HJ$150,MATCH(1,(GMWSCEN!$HI$2:$HI$150=E$3)*(GMWSCEN!$HJ$2:$HJ$150=E$1),0),$B159-1973)</f>
        <v>16127</v>
      </c>
      <c r="F159" cm="1">
        <f t="array" ref="F159">INDEX(GMWSCEN!$A$2:$HJ$150,MATCH(1,(GMWSCEN!$HI$2:$HI$150=F$3)*(GMWSCEN!$HJ$2:$HJ$150=F$1),0),$B159-1973)</f>
        <v>185704</v>
      </c>
      <c r="G159" cm="1">
        <f t="array" ref="G159">INDEX(GMWSCEN!$A$2:$HJ$150,MATCH(1,(GMWSCEN!$HI$2:$HI$150=G$3)*(GMWSCEN!$HJ$2:$HJ$150=G$1),0),$B159-1973)</f>
        <v>15561</v>
      </c>
      <c r="H159" cm="1">
        <f t="array" ref="H159">INDEX(GMWSCEN!$A$2:$HJ$150,MATCH(1,(GMWSCEN!$HI$2:$HI$150=H$3)*(GMWSCEN!$HJ$2:$HJ$150=H$1),0),$B159-1973)</f>
        <v>12595</v>
      </c>
      <c r="I159" cm="1">
        <f t="array" ref="I159">INDEX(GMWSCEN!$A$2:$HJ$150,MATCH(1,(GMWSCEN!$HI$2:$HI$150=I$3)*(GMWSCEN!$HJ$2:$HJ$150=I$1),0),$B159-1973)</f>
        <v>214426</v>
      </c>
      <c r="J159" cm="1">
        <f t="array" ref="J159">INDEX(GMWSCEN!$A$2:$HJ$150,MATCH(1,(GMWSCEN!$HI$2:$HI$150=J$3)*(GMWSCEN!$HJ$2:$HJ$150=J$1),0),$B159-1973)</f>
        <v>1757300</v>
      </c>
      <c r="K159" cm="1">
        <f t="array" ref="K159">INDEX(GMWSCEN!$A$2:$HJ$150,MATCH(1,(GMWSCEN!$HI$2:$HI$150=K$3)*(GMWSCEN!$HJ$2:$HJ$150=K$1),0),$B159-1973)</f>
        <v>531266</v>
      </c>
      <c r="L159" cm="1">
        <f t="array" ref="L159">INDEX(GMWSCEN!$A$2:$HJ$150,MATCH(1,(GMWSCEN!$HI$2:$HI$150=L$3)*(GMWSCEN!$HJ$2:$HJ$150=L$1),0),$B159-1973)</f>
        <v>546927.9</v>
      </c>
      <c r="M159" cm="1">
        <f t="array" ref="M159">INDEX(GMWSCEN!$A$2:$HJ$150,MATCH(1,(GMWSCEN!$HI$2:$HI$150=M$3)*(GMWSCEN!$HJ$2:$HJ$150=M$1),0),$B159-1973)</f>
        <v>97.001580000000004</v>
      </c>
      <c r="N159" cm="1">
        <f t="array" ref="N159">INDEX(GMWSCEN!$A$2:$HJ$150,MATCH(1,(GMWSCEN!$HI$2:$HI$150=N$3)*(GMWSCEN!$HJ$2:$HJ$150=N$1),0),$B159-1973)</f>
        <v>104.7667</v>
      </c>
      <c r="O159" cm="1">
        <f t="array" ref="O159">INDEX(GMWSCEN!$A$2:$HJ$150,MATCH(1,(GMWSCEN!$HI$2:$HI$150=O$3)*(GMWSCEN!$HJ$2:$HJ$150=O$1),0),$B159-1973)</f>
        <v>0.5</v>
      </c>
      <c r="P159" cm="1">
        <f t="array" ref="P159">INDEX(GMWSCEN!$A$2:$HJ$150,MATCH(1,(GMWSCEN!$HI$2:$HI$150=P$3)*(GMWSCEN!$HJ$2:$HJ$150=P$1),0),$B159-1973)</f>
        <v>49257</v>
      </c>
      <c r="Q159" cm="1">
        <f t="array" ref="Q159">INDEX(GMWSCEN!$A$2:$HJ$150,MATCH(1,(GMWSCEN!$HI$2:$HI$150=Q$3)*(GMWSCEN!$HJ$2:$HJ$150=Q$1),0),$B159-1973)</f>
        <v>99.1</v>
      </c>
      <c r="R159" cm="1">
        <f t="array" ref="R159">INDEX(GMWSCEN!$A$2:$HJ$150,MATCH(1,(GMWSCEN!$HI$2:$HI$150=R$3)*(GMWSCEN!$HJ$2:$HJ$150=R$1),0),$B159-1973)</f>
        <v>31122</v>
      </c>
      <c r="S159" cm="1">
        <f t="array" ref="S159">INDEX(GMWSCEN!$A$2:$HJ$150,MATCH(1,(GMWSCEN!$HI$2:$HI$150=S$3)*(GMWSCEN!$HJ$2:$HJ$150=S$1),0),$B159-1973)</f>
        <v>4.3</v>
      </c>
      <c r="T159" cm="1">
        <f t="array" ref="T159">INDEX(GMWSCEN!$A$2:$HJ$150,MATCH(1,(GMWSCEN!$HI$2:$HI$150=T$3)*(GMWSCEN!$HJ$2:$HJ$150=T$1),0),$B159-1973)</f>
        <v>0.13885500000000001</v>
      </c>
      <c r="U159" cm="1">
        <f t="array" ref="U159">INDEX(GMWSCEN!$A$2:$HJ$150,MATCH(1,(GMWSCEN!$HI$2:$HI$150=U$3)*(GMWSCEN!$HJ$2:$HJ$150=U$1),0),$B159-1973)</f>
        <v>547688</v>
      </c>
      <c r="V159" cm="1">
        <f t="array" ref="V159">INDEX(GMWSCEN!$A$2:$HJ$150,MATCH(1,(GMWSCEN!$HI$2:$HI$150=V$3)*(GMWSCEN!$HJ$2:$HJ$150=V$1),0),$B159-1973)</f>
        <v>-566</v>
      </c>
      <c r="W159" cm="1">
        <f t="array" ref="W159">INDEX(GMWSCEN!$A$2:$HJ$150,MATCH(1,(GMWSCEN!$HI$2:$HI$150=W$3)*(GMWSCEN!$HJ$2:$HJ$150=W$1),0),$B159-1973)</f>
        <v>16127</v>
      </c>
      <c r="X159" cm="1">
        <f t="array" ref="X159">INDEX(GMWSCEN!$A$2:$HJ$150,MATCH(1,(GMWSCEN!$HI$2:$HI$150=X$3)*(GMWSCEN!$HJ$2:$HJ$150=X$1),0),$B159-1973)</f>
        <v>185704</v>
      </c>
      <c r="Y159" cm="1">
        <f t="array" ref="Y159">INDEX(GMWSCEN!$A$2:$HJ$150,MATCH(1,(GMWSCEN!$HI$2:$HI$150=Y$3)*(GMWSCEN!$HJ$2:$HJ$150=Y$1),0),$B159-1973)</f>
        <v>15561</v>
      </c>
      <c r="Z159" cm="1">
        <f t="array" ref="Z159">INDEX(GMWSCEN!$A$2:$HJ$150,MATCH(1,(GMWSCEN!$HI$2:$HI$150=Z$3)*(GMWSCEN!$HJ$2:$HJ$150=Z$1),0),$B159-1973)</f>
        <v>12595</v>
      </c>
      <c r="AA159" cm="1">
        <f t="array" ref="AA159">INDEX(GMWSCEN!$A$2:$HJ$150,MATCH(1,(GMWSCEN!$HI$2:$HI$150=AA$3)*(GMWSCEN!$HJ$2:$HJ$150=AA$1),0),$B159-1973)</f>
        <v>214426</v>
      </c>
      <c r="AB159" cm="1">
        <f t="array" ref="AB159">INDEX(GMWSCEN!$A$2:$HJ$150,MATCH(1,(GMWSCEN!$HI$2:$HI$150=AB$3)*(GMWSCEN!$HJ$2:$HJ$150=AB$1),0),$B159-1973)</f>
        <v>1757300</v>
      </c>
      <c r="AC159" cm="1">
        <f t="array" ref="AC159">INDEX(GMWSCEN!$A$2:$HJ$150,MATCH(1,(GMWSCEN!$HI$2:$HI$150=AC$3)*(GMWSCEN!$HJ$2:$HJ$150=AC$1),0),$B159-1973)</f>
        <v>531266</v>
      </c>
      <c r="AD159" cm="1">
        <f t="array" ref="AD159">INDEX(GMWSCEN!$A$2:$HJ$150,MATCH(1,(GMWSCEN!$HI$2:$HI$150=AD$3)*(GMWSCEN!$HJ$2:$HJ$150=AD$1),0),$B159-1973)</f>
        <v>546927.9</v>
      </c>
      <c r="AE159" cm="1">
        <f t="array" ref="AE159">INDEX(GMWSCEN!$A$2:$HJ$150,MATCH(1,(GMWSCEN!$HI$2:$HI$150=AE$3)*(GMWSCEN!$HJ$2:$HJ$150=AE$1),0),$B159-1973)</f>
        <v>97.001580000000004</v>
      </c>
      <c r="AF159" cm="1">
        <f t="array" ref="AF159">INDEX(GMWSCEN!$A$2:$HJ$150,MATCH(1,(GMWSCEN!$HI$2:$HI$150=AF$3)*(GMWSCEN!$HJ$2:$HJ$150=AF$1),0),$B159-1973)</f>
        <v>104.7667</v>
      </c>
      <c r="AG159" cm="1">
        <f t="array" ref="AG159">INDEX(GMWSCEN!$A$2:$HJ$150,MATCH(1,(GMWSCEN!$HI$2:$HI$150=AG$3)*(GMWSCEN!$HJ$2:$HJ$150=AG$1),0),$B159-1973)</f>
        <v>0.5</v>
      </c>
      <c r="AH159" cm="1">
        <f t="array" ref="AH159">INDEX(GMWSCEN!$A$2:$HJ$150,MATCH(1,(GMWSCEN!$HI$2:$HI$150=AH$3)*(GMWSCEN!$HJ$2:$HJ$150=AH$1),0),$B159-1973)</f>
        <v>49257</v>
      </c>
      <c r="AI159" cm="1">
        <f t="array" ref="AI159">INDEX(GMWSCEN!$A$2:$HJ$150,MATCH(1,(GMWSCEN!$HI$2:$HI$150=AI$3)*(GMWSCEN!$HJ$2:$HJ$150=AI$1),0),$B159-1973)</f>
        <v>99.1</v>
      </c>
      <c r="AJ159" cm="1">
        <f t="array" ref="AJ159">INDEX(GMWSCEN!$A$2:$HJ$150,MATCH(1,(GMWSCEN!$HI$2:$HI$150=AJ$3)*(GMWSCEN!$HJ$2:$HJ$150=AJ$1),0),$B159-1973)</f>
        <v>31122</v>
      </c>
      <c r="AK159" cm="1">
        <f t="array" ref="AK159">INDEX(GMWSCEN!$A$2:$HJ$150,MATCH(1,(GMWSCEN!$HI$2:$HI$150=AK$3)*(GMWSCEN!$HJ$2:$HJ$150=AK$1),0),$B159-1973)</f>
        <v>4.3</v>
      </c>
      <c r="AL159" cm="1">
        <f t="array" ref="AL159">INDEX(GMWSCEN!$A$2:$HJ$150,MATCH(1,(GMWSCEN!$HI$2:$HI$150=AL$3)*(GMWSCEN!$HJ$2:$HJ$150=AL$1),0),$B159-1973)</f>
        <v>0.13885500000000001</v>
      </c>
      <c r="AM159" cm="1">
        <f t="array" ref="AM159">INDEX(GMWSCEN!$A$2:$HJ$150,MATCH(1,(GMWSCEN!$HI$2:$HI$150=AM$3)*(GMWSCEN!$HJ$2:$HJ$150=AM$1),0),$B159-1973)</f>
        <v>547688</v>
      </c>
      <c r="AN159" cm="1">
        <f t="array" ref="AN159">INDEX(GMWSCEN!$A$2:$HJ$150,MATCH(1,(GMWSCEN!$HI$2:$HI$150=AN$3)*(GMWSCEN!$HJ$2:$HJ$150=AN$1),0),$B159-1973)</f>
        <v>-566</v>
      </c>
      <c r="AO159" cm="1">
        <f t="array" ref="AO159">INDEX(GMWSCEN!$A$2:$HJ$150,MATCH(1,(GMWSCEN!$HI$2:$HI$150=AO$3)*(GMWSCEN!$HJ$2:$HJ$150=AO$1),0),$B159-1973)</f>
        <v>16127</v>
      </c>
      <c r="AP159" cm="1">
        <f t="array" ref="AP159">INDEX(GMWSCEN!$A$2:$HJ$150,MATCH(1,(GMWSCEN!$HI$2:$HI$150=AP$3)*(GMWSCEN!$HJ$2:$HJ$150=AP$1),0),$B159-1973)</f>
        <v>185704</v>
      </c>
      <c r="AQ159" cm="1">
        <f t="array" ref="AQ159">INDEX(GMWSCEN!$A$2:$HJ$150,MATCH(1,(GMWSCEN!$HI$2:$HI$150=AQ$3)*(GMWSCEN!$HJ$2:$HJ$150=AQ$1),0),$B159-1973)</f>
        <v>15561</v>
      </c>
      <c r="AR159" cm="1">
        <f t="array" ref="AR159">INDEX(GMWSCEN!$A$2:$HJ$150,MATCH(1,(GMWSCEN!$HI$2:$HI$150=AR$3)*(GMWSCEN!$HJ$2:$HJ$150=AR$1),0),$B159-1973)</f>
        <v>12595</v>
      </c>
      <c r="AS159" cm="1">
        <f t="array" ref="AS159">INDEX(GMWSCEN!$A$2:$HJ$150,MATCH(1,(GMWSCEN!$HI$2:$HI$150=AS$3)*(GMWSCEN!$HJ$2:$HJ$150=AS$1),0),$B159-1973)</f>
        <v>214426</v>
      </c>
      <c r="AT159" cm="1">
        <f t="array" ref="AT159">INDEX(GMWSCEN!$A$2:$HJ$150,MATCH(1,(GMWSCEN!$HI$2:$HI$150=AT$3)*(GMWSCEN!$HJ$2:$HJ$150=AT$1),0),$B159-1973)</f>
        <v>1757300</v>
      </c>
      <c r="AU159" cm="1">
        <f t="array" ref="AU159">INDEX(GMWSCEN!$A$2:$HJ$150,MATCH(1,(GMWSCEN!$HI$2:$HI$150=AU$3)*(GMWSCEN!$HJ$2:$HJ$150=AU$1),0),$B159-1973)</f>
        <v>531266</v>
      </c>
      <c r="AV159" cm="1">
        <f t="array" ref="AV159">INDEX(GMWSCEN!$A$2:$HJ$150,MATCH(1,(GMWSCEN!$HI$2:$HI$150=AV$3)*(GMWSCEN!$HJ$2:$HJ$150=AV$1),0),$B159-1973)</f>
        <v>546927.9</v>
      </c>
      <c r="AW159" cm="1">
        <f t="array" ref="AW159">INDEX(GMWSCEN!$A$2:$HJ$150,MATCH(1,(GMWSCEN!$HI$2:$HI$150=AW$3)*(GMWSCEN!$HJ$2:$HJ$150=AW$1),0),$B159-1973)</f>
        <v>97.001580000000004</v>
      </c>
      <c r="AX159" cm="1">
        <f t="array" ref="AX159">INDEX(GMWSCEN!$A$2:$HJ$150,MATCH(1,(GMWSCEN!$HI$2:$HI$150=AX$3)*(GMWSCEN!$HJ$2:$HJ$150=AX$1),0),$B159-1973)</f>
        <v>104.7667</v>
      </c>
      <c r="AY159" cm="1">
        <f t="array" ref="AY159">INDEX(GMWSCEN!$A$2:$HJ$150,MATCH(1,(GMWSCEN!$HI$2:$HI$150=AY$3)*(GMWSCEN!$HJ$2:$HJ$150=AY$1),0),$B159-1973)</f>
        <v>0.5</v>
      </c>
      <c r="AZ159" cm="1">
        <f t="array" ref="AZ159">INDEX(GMWSCEN!$A$2:$HJ$150,MATCH(1,(GMWSCEN!$HI$2:$HI$150=AZ$3)*(GMWSCEN!$HJ$2:$HJ$150=AZ$1),0),$B159-1973)</f>
        <v>49257</v>
      </c>
      <c r="BA159" cm="1">
        <f t="array" ref="BA159">INDEX(GMWSCEN!$A$2:$HJ$150,MATCH(1,(GMWSCEN!$HI$2:$HI$150=BA$3)*(GMWSCEN!$HJ$2:$HJ$150=BA$1),0),$B159-1973)</f>
        <v>99.1</v>
      </c>
      <c r="BB159" cm="1">
        <f t="array" ref="BB159">INDEX(GMWSCEN!$A$2:$HJ$150,MATCH(1,(GMWSCEN!$HI$2:$HI$150=BB$3)*(GMWSCEN!$HJ$2:$HJ$150=BB$1),0),$B159-1973)</f>
        <v>31122</v>
      </c>
      <c r="BC159" cm="1">
        <f t="array" ref="BC159">INDEX(GMWSCEN!$A$2:$HJ$150,MATCH(1,(GMWSCEN!$HI$2:$HI$150=BC$3)*(GMWSCEN!$HJ$2:$HJ$150=BC$1),0),$B159-1973)</f>
        <v>4.3</v>
      </c>
      <c r="BD159" cm="1">
        <f t="array" ref="BD159">INDEX(GMWSCEN!$A$2:$HJ$150,MATCH(1,(GMWSCEN!$HI$2:$HI$150=BD$3)*(GMWSCEN!$HJ$2:$HJ$150=BD$1),0),$B159-1973)</f>
        <v>0.13885500000000001</v>
      </c>
      <c r="BE159" cm="1">
        <f t="array" ref="BE159">INDEX(GMWSCEN!$A$2:$HJ$150,MATCH(1,(GMWSCEN!$HI$2:$HI$150=BE$3)*(GMWSCEN!$HJ$2:$HJ$150=BE$1),0),$B159-1973)</f>
        <v>547688</v>
      </c>
      <c r="BF159" cm="1">
        <f t="array" ref="BF159">INDEX(GMWSCEN!$A$2:$HJ$150,MATCH(1,(GMWSCEN!$HI$2:$HI$150=BF$3)*(GMWSCEN!$HJ$2:$HJ$150=BF$1),0),$B159-1973)</f>
        <v>-566</v>
      </c>
      <c r="BG159" cm="1">
        <f t="array" ref="BG159">INDEX(GMWSCEN!$A$2:$HJ$150,MATCH(1,(GMWSCEN!$HI$2:$HI$150=BG$3)*(GMWSCEN!$HJ$2:$HJ$150=BG$1),0),$B159-1973)</f>
        <v>16127</v>
      </c>
      <c r="BH159" cm="1">
        <f t="array" ref="BH159">INDEX(GMWSCEN!$A$2:$HJ$150,MATCH(1,(GMWSCEN!$HI$2:$HI$150=BH$3)*(GMWSCEN!$HJ$2:$HJ$150=BH$1),0),$B159-1973)</f>
        <v>185704</v>
      </c>
      <c r="BI159" cm="1">
        <f t="array" ref="BI159">INDEX(GMWSCEN!$A$2:$HJ$150,MATCH(1,(GMWSCEN!$HI$2:$HI$150=BI$3)*(GMWSCEN!$HJ$2:$HJ$150=BI$1),0),$B159-1973)</f>
        <v>15561</v>
      </c>
      <c r="BJ159" cm="1">
        <f t="array" ref="BJ159">INDEX(GMWSCEN!$A$2:$HJ$150,MATCH(1,(GMWSCEN!$HI$2:$HI$150=BJ$3)*(GMWSCEN!$HJ$2:$HJ$150=BJ$1),0),$B159-1973)</f>
        <v>12595</v>
      </c>
      <c r="BK159" cm="1">
        <f t="array" ref="BK159">INDEX(GMWSCEN!$A$2:$HJ$150,MATCH(1,(GMWSCEN!$HI$2:$HI$150=BK$3)*(GMWSCEN!$HJ$2:$HJ$150=BK$1),0),$B159-1973)</f>
        <v>214426</v>
      </c>
      <c r="BL159" cm="1">
        <f t="array" ref="BL159">INDEX(GMWSCEN!$A$2:$HJ$150,MATCH(1,(GMWSCEN!$HI$2:$HI$150=BL$3)*(GMWSCEN!$HJ$2:$HJ$150=BL$1),0),$B159-1973)</f>
        <v>1757300</v>
      </c>
      <c r="BM159" cm="1">
        <f t="array" ref="BM159">INDEX(GMWSCEN!$A$2:$HJ$150,MATCH(1,(GMWSCEN!$HI$2:$HI$150=BM$3)*(GMWSCEN!$HJ$2:$HJ$150=BM$1),0),$B159-1973)</f>
        <v>531266</v>
      </c>
      <c r="BN159" cm="1">
        <f t="array" ref="BN159">INDEX(GMWSCEN!$A$2:$HJ$150,MATCH(1,(GMWSCEN!$HI$2:$HI$150=BN$3)*(GMWSCEN!$HJ$2:$HJ$150=BN$1),0),$B159-1973)</f>
        <v>546927.9</v>
      </c>
      <c r="BO159" cm="1">
        <f t="array" ref="BO159">INDEX(GMWSCEN!$A$2:$HJ$150,MATCH(1,(GMWSCEN!$HI$2:$HI$150=BO$3)*(GMWSCEN!$HJ$2:$HJ$150=BO$1),0),$B159-1973)</f>
        <v>97.001580000000004</v>
      </c>
      <c r="BP159" cm="1">
        <f t="array" ref="BP159">INDEX(GMWSCEN!$A$2:$HJ$150,MATCH(1,(GMWSCEN!$HI$2:$HI$150=BP$3)*(GMWSCEN!$HJ$2:$HJ$150=BP$1),0),$B159-1973)</f>
        <v>104.7667</v>
      </c>
      <c r="BQ159" cm="1">
        <f t="array" ref="BQ159">INDEX(GMWSCEN!$A$2:$HJ$150,MATCH(1,(GMWSCEN!$HI$2:$HI$150=BQ$3)*(GMWSCEN!$HJ$2:$HJ$150=BQ$1),0),$B159-1973)</f>
        <v>0.5</v>
      </c>
      <c r="BR159" cm="1">
        <f t="array" ref="BR159">INDEX(GMWSCEN!$A$2:$HJ$150,MATCH(1,(GMWSCEN!$HI$2:$HI$150=BR$3)*(GMWSCEN!$HJ$2:$HJ$150=BR$1),0),$B159-1973)</f>
        <v>49257</v>
      </c>
      <c r="BS159" cm="1">
        <f t="array" ref="BS159">INDEX(GMWSCEN!$A$2:$HJ$150,MATCH(1,(GMWSCEN!$HI$2:$HI$150=BS$3)*(GMWSCEN!$HJ$2:$HJ$150=BS$1),0),$B159-1973)</f>
        <v>99.1</v>
      </c>
      <c r="BT159" cm="1">
        <f t="array" ref="BT159">INDEX(GMWSCEN!$A$2:$HJ$150,MATCH(1,(GMWSCEN!$HI$2:$HI$150=BT$3)*(GMWSCEN!$HJ$2:$HJ$150=BT$1),0),$B159-1973)</f>
        <v>31122</v>
      </c>
      <c r="BU159" cm="1">
        <f t="array" ref="BU159">INDEX(GMWSCEN!$A$2:$HJ$150,MATCH(1,(GMWSCEN!$HI$2:$HI$150=BU$3)*(GMWSCEN!$HJ$2:$HJ$150=BU$1),0),$B159-1973)</f>
        <v>4.3</v>
      </c>
      <c r="BV159" cm="1">
        <f t="array" ref="BV159">INDEX(GMWSCEN!$A$2:$HJ$150,MATCH(1,(GMWSCEN!$HI$2:$HI$150=BV$3)*(GMWSCEN!$HJ$2:$HJ$150=BV$1),0),$B159-1973)</f>
        <v>0.13885500000000001</v>
      </c>
      <c r="BY159">
        <f t="shared" si="95"/>
        <v>2017</v>
      </c>
      <c r="BZ159" t="str">
        <f t="shared" ref="BZ159" si="100">BY159&amp;"01"</f>
        <v>201701</v>
      </c>
    </row>
    <row r="160" spans="1:78">
      <c r="B160">
        <f t="shared" si="93"/>
        <v>2133</v>
      </c>
      <c r="C160" cm="1">
        <f t="array" ref="C160">INDEX(GMWSCEN!$A$2:$HJ$150,MATCH(1,(GMWSCEN!$HI$2:$HI$150=C$3)*(GMWSCEN!$HJ$2:$HJ$150=C$1),0),$B160-1973)</f>
        <v>548600</v>
      </c>
      <c r="D160" cm="1">
        <f t="array" ref="D160">INDEX(GMWSCEN!$A$2:$HJ$150,MATCH(1,(GMWSCEN!$HI$2:$HI$150=D$3)*(GMWSCEN!$HJ$2:$HJ$150=D$1),0),$B160-1973)</f>
        <v>19027</v>
      </c>
      <c r="E160" cm="1">
        <f t="array" ref="E160">INDEX(GMWSCEN!$A$2:$HJ$150,MATCH(1,(GMWSCEN!$HI$2:$HI$150=E$3)*(GMWSCEN!$HJ$2:$HJ$150=E$1),0),$B160-1973)</f>
        <v>-10316</v>
      </c>
      <c r="F160" cm="1">
        <f t="array" ref="F160">INDEX(GMWSCEN!$A$2:$HJ$150,MATCH(1,(GMWSCEN!$HI$2:$HI$150=F$3)*(GMWSCEN!$HJ$2:$HJ$150=F$1),0),$B160-1973)</f>
        <v>188571</v>
      </c>
      <c r="G160" cm="1">
        <f t="array" ref="G160">INDEX(GMWSCEN!$A$2:$HJ$150,MATCH(1,(GMWSCEN!$HI$2:$HI$150=G$3)*(GMWSCEN!$HJ$2:$HJ$150=G$1),0),$B160-1973)</f>
        <v>8711</v>
      </c>
      <c r="H160" cm="1">
        <f t="array" ref="H160">INDEX(GMWSCEN!$A$2:$HJ$150,MATCH(1,(GMWSCEN!$HI$2:$HI$150=H$3)*(GMWSCEN!$HJ$2:$HJ$150=H$1),0),$B160-1973)</f>
        <v>12592</v>
      </c>
      <c r="I160" cm="1">
        <f t="array" ref="I160">INDEX(GMWSCEN!$A$2:$HJ$150,MATCH(1,(GMWSCEN!$HI$2:$HI$150=I$3)*(GMWSCEN!$HJ$2:$HJ$150=I$1),0),$B160-1973)</f>
        <v>190847</v>
      </c>
      <c r="J160" cm="1">
        <f t="array" ref="J160">INDEX(GMWSCEN!$A$2:$HJ$150,MATCH(1,(GMWSCEN!$HI$2:$HI$150=J$3)*(GMWSCEN!$HJ$2:$HJ$150=J$1),0),$B160-1973)</f>
        <v>1774800</v>
      </c>
      <c r="K160" cm="1">
        <f t="array" ref="K160">INDEX(GMWSCEN!$A$2:$HJ$150,MATCH(1,(GMWSCEN!$HI$2:$HI$150=K$3)*(GMWSCEN!$HJ$2:$HJ$150=K$1),0),$B160-1973)</f>
        <v>535608</v>
      </c>
      <c r="L160" cm="1">
        <f t="array" ref="L160">INDEX(GMWSCEN!$A$2:$HJ$150,MATCH(1,(GMWSCEN!$HI$2:$HI$150=L$3)*(GMWSCEN!$HJ$2:$HJ$150=L$1),0),$B160-1973)</f>
        <v>548131.9</v>
      </c>
      <c r="M160" cm="1">
        <f t="array" ref="M160">INDEX(GMWSCEN!$A$2:$HJ$150,MATCH(1,(GMWSCEN!$HI$2:$HI$150=M$3)*(GMWSCEN!$HJ$2:$HJ$150=M$1),0),$B160-1973)</f>
        <v>97.631789999999995</v>
      </c>
      <c r="N160" cm="1">
        <f t="array" ref="N160">INDEX(GMWSCEN!$A$2:$HJ$150,MATCH(1,(GMWSCEN!$HI$2:$HI$150=N$3)*(GMWSCEN!$HJ$2:$HJ$150=N$1),0),$B160-1973)</f>
        <v>105.66670000000001</v>
      </c>
      <c r="O160" cm="1">
        <f t="array" ref="O160">INDEX(GMWSCEN!$A$2:$HJ$150,MATCH(1,(GMWSCEN!$HI$2:$HI$150=O$3)*(GMWSCEN!$HJ$2:$HJ$150=O$1),0),$B160-1973)</f>
        <v>0.5</v>
      </c>
      <c r="P160" cm="1">
        <f t="array" ref="P160">INDEX(GMWSCEN!$A$2:$HJ$150,MATCH(1,(GMWSCEN!$HI$2:$HI$150=P$3)*(GMWSCEN!$HJ$2:$HJ$150=P$1),0),$B160-1973)</f>
        <v>49308</v>
      </c>
      <c r="Q160" cm="1">
        <f t="array" ref="Q160">INDEX(GMWSCEN!$A$2:$HJ$150,MATCH(1,(GMWSCEN!$HI$2:$HI$150=Q$3)*(GMWSCEN!$HJ$2:$HJ$150=Q$1),0),$B160-1973)</f>
        <v>98.8</v>
      </c>
      <c r="R160" cm="1">
        <f t="array" ref="R160">INDEX(GMWSCEN!$A$2:$HJ$150,MATCH(1,(GMWSCEN!$HI$2:$HI$150=R$3)*(GMWSCEN!$HJ$2:$HJ$150=R$1),0),$B160-1973)</f>
        <v>30845</v>
      </c>
      <c r="S160" cm="1">
        <f t="array" ref="S160">INDEX(GMWSCEN!$A$2:$HJ$150,MATCH(1,(GMWSCEN!$HI$2:$HI$150=S$3)*(GMWSCEN!$HJ$2:$HJ$150=S$1),0),$B160-1973)</f>
        <v>4.0999999999999996</v>
      </c>
      <c r="T160" cm="1">
        <f t="array" ref="T160">INDEX(GMWSCEN!$A$2:$HJ$150,MATCH(1,(GMWSCEN!$HI$2:$HI$150=T$3)*(GMWSCEN!$HJ$2:$HJ$150=T$1),0),$B160-1973)</f>
        <v>8.5353849999999995E-2</v>
      </c>
      <c r="U160" cm="1">
        <f t="array" ref="U160">INDEX(GMWSCEN!$A$2:$HJ$150,MATCH(1,(GMWSCEN!$HI$2:$HI$150=U$3)*(GMWSCEN!$HJ$2:$HJ$150=U$1),0),$B160-1973)</f>
        <v>548600</v>
      </c>
      <c r="V160" cm="1">
        <f t="array" ref="V160">INDEX(GMWSCEN!$A$2:$HJ$150,MATCH(1,(GMWSCEN!$HI$2:$HI$150=V$3)*(GMWSCEN!$HJ$2:$HJ$150=V$1),0),$B160-1973)</f>
        <v>19027</v>
      </c>
      <c r="W160" cm="1">
        <f t="array" ref="W160">INDEX(GMWSCEN!$A$2:$HJ$150,MATCH(1,(GMWSCEN!$HI$2:$HI$150=W$3)*(GMWSCEN!$HJ$2:$HJ$150=W$1),0),$B160-1973)</f>
        <v>-10316</v>
      </c>
      <c r="X160" cm="1">
        <f t="array" ref="X160">INDEX(GMWSCEN!$A$2:$HJ$150,MATCH(1,(GMWSCEN!$HI$2:$HI$150=X$3)*(GMWSCEN!$HJ$2:$HJ$150=X$1),0),$B160-1973)</f>
        <v>188571</v>
      </c>
      <c r="Y160" cm="1">
        <f t="array" ref="Y160">INDEX(GMWSCEN!$A$2:$HJ$150,MATCH(1,(GMWSCEN!$HI$2:$HI$150=Y$3)*(GMWSCEN!$HJ$2:$HJ$150=Y$1),0),$B160-1973)</f>
        <v>8711</v>
      </c>
      <c r="Z160" cm="1">
        <f t="array" ref="Z160">INDEX(GMWSCEN!$A$2:$HJ$150,MATCH(1,(GMWSCEN!$HI$2:$HI$150=Z$3)*(GMWSCEN!$HJ$2:$HJ$150=Z$1),0),$B160-1973)</f>
        <v>12592</v>
      </c>
      <c r="AA160" cm="1">
        <f t="array" ref="AA160">INDEX(GMWSCEN!$A$2:$HJ$150,MATCH(1,(GMWSCEN!$HI$2:$HI$150=AA$3)*(GMWSCEN!$HJ$2:$HJ$150=AA$1),0),$B160-1973)</f>
        <v>190847</v>
      </c>
      <c r="AB160" cm="1">
        <f t="array" ref="AB160">INDEX(GMWSCEN!$A$2:$HJ$150,MATCH(1,(GMWSCEN!$HI$2:$HI$150=AB$3)*(GMWSCEN!$HJ$2:$HJ$150=AB$1),0),$B160-1973)</f>
        <v>1774800</v>
      </c>
      <c r="AC160" cm="1">
        <f t="array" ref="AC160">INDEX(GMWSCEN!$A$2:$HJ$150,MATCH(1,(GMWSCEN!$HI$2:$HI$150=AC$3)*(GMWSCEN!$HJ$2:$HJ$150=AC$1),0),$B160-1973)</f>
        <v>535608</v>
      </c>
      <c r="AD160" cm="1">
        <f t="array" ref="AD160">INDEX(GMWSCEN!$A$2:$HJ$150,MATCH(1,(GMWSCEN!$HI$2:$HI$150=AD$3)*(GMWSCEN!$HJ$2:$HJ$150=AD$1),0),$B160-1973)</f>
        <v>548131.9</v>
      </c>
      <c r="AE160" cm="1">
        <f t="array" ref="AE160">INDEX(GMWSCEN!$A$2:$HJ$150,MATCH(1,(GMWSCEN!$HI$2:$HI$150=AE$3)*(GMWSCEN!$HJ$2:$HJ$150=AE$1),0),$B160-1973)</f>
        <v>97.631789999999995</v>
      </c>
      <c r="AF160" cm="1">
        <f t="array" ref="AF160">INDEX(GMWSCEN!$A$2:$HJ$150,MATCH(1,(GMWSCEN!$HI$2:$HI$150=AF$3)*(GMWSCEN!$HJ$2:$HJ$150=AF$1),0),$B160-1973)</f>
        <v>105.66670000000001</v>
      </c>
      <c r="AG160" cm="1">
        <f t="array" ref="AG160">INDEX(GMWSCEN!$A$2:$HJ$150,MATCH(1,(GMWSCEN!$HI$2:$HI$150=AG$3)*(GMWSCEN!$HJ$2:$HJ$150=AG$1),0),$B160-1973)</f>
        <v>0.5</v>
      </c>
      <c r="AH160" cm="1">
        <f t="array" ref="AH160">INDEX(GMWSCEN!$A$2:$HJ$150,MATCH(1,(GMWSCEN!$HI$2:$HI$150=AH$3)*(GMWSCEN!$HJ$2:$HJ$150=AH$1),0),$B160-1973)</f>
        <v>49308</v>
      </c>
      <c r="AI160" cm="1">
        <f t="array" ref="AI160">INDEX(GMWSCEN!$A$2:$HJ$150,MATCH(1,(GMWSCEN!$HI$2:$HI$150=AI$3)*(GMWSCEN!$HJ$2:$HJ$150=AI$1),0),$B160-1973)</f>
        <v>98.8</v>
      </c>
      <c r="AJ160" cm="1">
        <f t="array" ref="AJ160">INDEX(GMWSCEN!$A$2:$HJ$150,MATCH(1,(GMWSCEN!$HI$2:$HI$150=AJ$3)*(GMWSCEN!$HJ$2:$HJ$150=AJ$1),0),$B160-1973)</f>
        <v>30845</v>
      </c>
      <c r="AK160" cm="1">
        <f t="array" ref="AK160">INDEX(GMWSCEN!$A$2:$HJ$150,MATCH(1,(GMWSCEN!$HI$2:$HI$150=AK$3)*(GMWSCEN!$HJ$2:$HJ$150=AK$1),0),$B160-1973)</f>
        <v>4.0999999999999996</v>
      </c>
      <c r="AL160" cm="1">
        <f t="array" ref="AL160">INDEX(GMWSCEN!$A$2:$HJ$150,MATCH(1,(GMWSCEN!$HI$2:$HI$150=AL$3)*(GMWSCEN!$HJ$2:$HJ$150=AL$1),0),$B160-1973)</f>
        <v>8.5353849999999995E-2</v>
      </c>
      <c r="AM160" cm="1">
        <f t="array" ref="AM160">INDEX(GMWSCEN!$A$2:$HJ$150,MATCH(1,(GMWSCEN!$HI$2:$HI$150=AM$3)*(GMWSCEN!$HJ$2:$HJ$150=AM$1),0),$B160-1973)</f>
        <v>548600</v>
      </c>
      <c r="AN160" cm="1">
        <f t="array" ref="AN160">INDEX(GMWSCEN!$A$2:$HJ$150,MATCH(1,(GMWSCEN!$HI$2:$HI$150=AN$3)*(GMWSCEN!$HJ$2:$HJ$150=AN$1),0),$B160-1973)</f>
        <v>19027</v>
      </c>
      <c r="AO160" cm="1">
        <f t="array" ref="AO160">INDEX(GMWSCEN!$A$2:$HJ$150,MATCH(1,(GMWSCEN!$HI$2:$HI$150=AO$3)*(GMWSCEN!$HJ$2:$HJ$150=AO$1),0),$B160-1973)</f>
        <v>-10316</v>
      </c>
      <c r="AP160" cm="1">
        <f t="array" ref="AP160">INDEX(GMWSCEN!$A$2:$HJ$150,MATCH(1,(GMWSCEN!$HI$2:$HI$150=AP$3)*(GMWSCEN!$HJ$2:$HJ$150=AP$1),0),$B160-1973)</f>
        <v>188571</v>
      </c>
      <c r="AQ160" cm="1">
        <f t="array" ref="AQ160">INDEX(GMWSCEN!$A$2:$HJ$150,MATCH(1,(GMWSCEN!$HI$2:$HI$150=AQ$3)*(GMWSCEN!$HJ$2:$HJ$150=AQ$1),0),$B160-1973)</f>
        <v>8711</v>
      </c>
      <c r="AR160" cm="1">
        <f t="array" ref="AR160">INDEX(GMWSCEN!$A$2:$HJ$150,MATCH(1,(GMWSCEN!$HI$2:$HI$150=AR$3)*(GMWSCEN!$HJ$2:$HJ$150=AR$1),0),$B160-1973)</f>
        <v>12592</v>
      </c>
      <c r="AS160" cm="1">
        <f t="array" ref="AS160">INDEX(GMWSCEN!$A$2:$HJ$150,MATCH(1,(GMWSCEN!$HI$2:$HI$150=AS$3)*(GMWSCEN!$HJ$2:$HJ$150=AS$1),0),$B160-1973)</f>
        <v>190847</v>
      </c>
      <c r="AT160" cm="1">
        <f t="array" ref="AT160">INDEX(GMWSCEN!$A$2:$HJ$150,MATCH(1,(GMWSCEN!$HI$2:$HI$150=AT$3)*(GMWSCEN!$HJ$2:$HJ$150=AT$1),0),$B160-1973)</f>
        <v>1774800</v>
      </c>
      <c r="AU160" cm="1">
        <f t="array" ref="AU160">INDEX(GMWSCEN!$A$2:$HJ$150,MATCH(1,(GMWSCEN!$HI$2:$HI$150=AU$3)*(GMWSCEN!$HJ$2:$HJ$150=AU$1),0),$B160-1973)</f>
        <v>535608</v>
      </c>
      <c r="AV160" cm="1">
        <f t="array" ref="AV160">INDEX(GMWSCEN!$A$2:$HJ$150,MATCH(1,(GMWSCEN!$HI$2:$HI$150=AV$3)*(GMWSCEN!$HJ$2:$HJ$150=AV$1),0),$B160-1973)</f>
        <v>548131.9</v>
      </c>
      <c r="AW160" cm="1">
        <f t="array" ref="AW160">INDEX(GMWSCEN!$A$2:$HJ$150,MATCH(1,(GMWSCEN!$HI$2:$HI$150=AW$3)*(GMWSCEN!$HJ$2:$HJ$150=AW$1),0),$B160-1973)</f>
        <v>97.631789999999995</v>
      </c>
      <c r="AX160" cm="1">
        <f t="array" ref="AX160">INDEX(GMWSCEN!$A$2:$HJ$150,MATCH(1,(GMWSCEN!$HI$2:$HI$150=AX$3)*(GMWSCEN!$HJ$2:$HJ$150=AX$1),0),$B160-1973)</f>
        <v>105.66670000000001</v>
      </c>
      <c r="AY160" cm="1">
        <f t="array" ref="AY160">INDEX(GMWSCEN!$A$2:$HJ$150,MATCH(1,(GMWSCEN!$HI$2:$HI$150=AY$3)*(GMWSCEN!$HJ$2:$HJ$150=AY$1),0),$B160-1973)</f>
        <v>0.5</v>
      </c>
      <c r="AZ160" cm="1">
        <f t="array" ref="AZ160">INDEX(GMWSCEN!$A$2:$HJ$150,MATCH(1,(GMWSCEN!$HI$2:$HI$150=AZ$3)*(GMWSCEN!$HJ$2:$HJ$150=AZ$1),0),$B160-1973)</f>
        <v>49308</v>
      </c>
      <c r="BA160" cm="1">
        <f t="array" ref="BA160">INDEX(GMWSCEN!$A$2:$HJ$150,MATCH(1,(GMWSCEN!$HI$2:$HI$150=BA$3)*(GMWSCEN!$HJ$2:$HJ$150=BA$1),0),$B160-1973)</f>
        <v>98.8</v>
      </c>
      <c r="BB160" cm="1">
        <f t="array" ref="BB160">INDEX(GMWSCEN!$A$2:$HJ$150,MATCH(1,(GMWSCEN!$HI$2:$HI$150=BB$3)*(GMWSCEN!$HJ$2:$HJ$150=BB$1),0),$B160-1973)</f>
        <v>30845</v>
      </c>
      <c r="BC160" cm="1">
        <f t="array" ref="BC160">INDEX(GMWSCEN!$A$2:$HJ$150,MATCH(1,(GMWSCEN!$HI$2:$HI$150=BC$3)*(GMWSCEN!$HJ$2:$HJ$150=BC$1),0),$B160-1973)</f>
        <v>4.0999999999999996</v>
      </c>
      <c r="BD160" cm="1">
        <f t="array" ref="BD160">INDEX(GMWSCEN!$A$2:$HJ$150,MATCH(1,(GMWSCEN!$HI$2:$HI$150=BD$3)*(GMWSCEN!$HJ$2:$HJ$150=BD$1),0),$B160-1973)</f>
        <v>8.5353849999999995E-2</v>
      </c>
      <c r="BE160" cm="1">
        <f t="array" ref="BE160">INDEX(GMWSCEN!$A$2:$HJ$150,MATCH(1,(GMWSCEN!$HI$2:$HI$150=BE$3)*(GMWSCEN!$HJ$2:$HJ$150=BE$1),0),$B160-1973)</f>
        <v>548600</v>
      </c>
      <c r="BF160" cm="1">
        <f t="array" ref="BF160">INDEX(GMWSCEN!$A$2:$HJ$150,MATCH(1,(GMWSCEN!$HI$2:$HI$150=BF$3)*(GMWSCEN!$HJ$2:$HJ$150=BF$1),0),$B160-1973)</f>
        <v>19027</v>
      </c>
      <c r="BG160" cm="1">
        <f t="array" ref="BG160">INDEX(GMWSCEN!$A$2:$HJ$150,MATCH(1,(GMWSCEN!$HI$2:$HI$150=BG$3)*(GMWSCEN!$HJ$2:$HJ$150=BG$1),0),$B160-1973)</f>
        <v>-10316</v>
      </c>
      <c r="BH160" cm="1">
        <f t="array" ref="BH160">INDEX(GMWSCEN!$A$2:$HJ$150,MATCH(1,(GMWSCEN!$HI$2:$HI$150=BH$3)*(GMWSCEN!$HJ$2:$HJ$150=BH$1),0),$B160-1973)</f>
        <v>188571</v>
      </c>
      <c r="BI160" cm="1">
        <f t="array" ref="BI160">INDEX(GMWSCEN!$A$2:$HJ$150,MATCH(1,(GMWSCEN!$HI$2:$HI$150=BI$3)*(GMWSCEN!$HJ$2:$HJ$150=BI$1),0),$B160-1973)</f>
        <v>8711</v>
      </c>
      <c r="BJ160" cm="1">
        <f t="array" ref="BJ160">INDEX(GMWSCEN!$A$2:$HJ$150,MATCH(1,(GMWSCEN!$HI$2:$HI$150=BJ$3)*(GMWSCEN!$HJ$2:$HJ$150=BJ$1),0),$B160-1973)</f>
        <v>12592</v>
      </c>
      <c r="BK160" cm="1">
        <f t="array" ref="BK160">INDEX(GMWSCEN!$A$2:$HJ$150,MATCH(1,(GMWSCEN!$HI$2:$HI$150=BK$3)*(GMWSCEN!$HJ$2:$HJ$150=BK$1),0),$B160-1973)</f>
        <v>190847</v>
      </c>
      <c r="BL160" cm="1">
        <f t="array" ref="BL160">INDEX(GMWSCEN!$A$2:$HJ$150,MATCH(1,(GMWSCEN!$HI$2:$HI$150=BL$3)*(GMWSCEN!$HJ$2:$HJ$150=BL$1),0),$B160-1973)</f>
        <v>1774800</v>
      </c>
      <c r="BM160" cm="1">
        <f t="array" ref="BM160">INDEX(GMWSCEN!$A$2:$HJ$150,MATCH(1,(GMWSCEN!$HI$2:$HI$150=BM$3)*(GMWSCEN!$HJ$2:$HJ$150=BM$1),0),$B160-1973)</f>
        <v>535608</v>
      </c>
      <c r="BN160" cm="1">
        <f t="array" ref="BN160">INDEX(GMWSCEN!$A$2:$HJ$150,MATCH(1,(GMWSCEN!$HI$2:$HI$150=BN$3)*(GMWSCEN!$HJ$2:$HJ$150=BN$1),0),$B160-1973)</f>
        <v>548131.9</v>
      </c>
      <c r="BO160" cm="1">
        <f t="array" ref="BO160">INDEX(GMWSCEN!$A$2:$HJ$150,MATCH(1,(GMWSCEN!$HI$2:$HI$150=BO$3)*(GMWSCEN!$HJ$2:$HJ$150=BO$1),0),$B160-1973)</f>
        <v>97.631789999999995</v>
      </c>
      <c r="BP160" cm="1">
        <f t="array" ref="BP160">INDEX(GMWSCEN!$A$2:$HJ$150,MATCH(1,(GMWSCEN!$HI$2:$HI$150=BP$3)*(GMWSCEN!$HJ$2:$HJ$150=BP$1),0),$B160-1973)</f>
        <v>105.66670000000001</v>
      </c>
      <c r="BQ160" cm="1">
        <f t="array" ref="BQ160">INDEX(GMWSCEN!$A$2:$HJ$150,MATCH(1,(GMWSCEN!$HI$2:$HI$150=BQ$3)*(GMWSCEN!$HJ$2:$HJ$150=BQ$1),0),$B160-1973)</f>
        <v>0.5</v>
      </c>
      <c r="BR160" cm="1">
        <f t="array" ref="BR160">INDEX(GMWSCEN!$A$2:$HJ$150,MATCH(1,(GMWSCEN!$HI$2:$HI$150=BR$3)*(GMWSCEN!$HJ$2:$HJ$150=BR$1),0),$B160-1973)</f>
        <v>49308</v>
      </c>
      <c r="BS160" cm="1">
        <f t="array" ref="BS160">INDEX(GMWSCEN!$A$2:$HJ$150,MATCH(1,(GMWSCEN!$HI$2:$HI$150=BS$3)*(GMWSCEN!$HJ$2:$HJ$150=BS$1),0),$B160-1973)</f>
        <v>98.8</v>
      </c>
      <c r="BT160" cm="1">
        <f t="array" ref="BT160">INDEX(GMWSCEN!$A$2:$HJ$150,MATCH(1,(GMWSCEN!$HI$2:$HI$150=BT$3)*(GMWSCEN!$HJ$2:$HJ$150=BT$1),0),$B160-1973)</f>
        <v>30845</v>
      </c>
      <c r="BU160" cm="1">
        <f t="array" ref="BU160">INDEX(GMWSCEN!$A$2:$HJ$150,MATCH(1,(GMWSCEN!$HI$2:$HI$150=BU$3)*(GMWSCEN!$HJ$2:$HJ$150=BU$1),0),$B160-1973)</f>
        <v>4.0999999999999996</v>
      </c>
      <c r="BV160" cm="1">
        <f t="array" ref="BV160">INDEX(GMWSCEN!$A$2:$HJ$150,MATCH(1,(GMWSCEN!$HI$2:$HI$150=BV$3)*(GMWSCEN!$HJ$2:$HJ$150=BV$1),0),$B160-1973)</f>
        <v>8.5353849999999995E-2</v>
      </c>
      <c r="BY160">
        <f t="shared" si="95"/>
        <v>2018</v>
      </c>
    </row>
    <row r="161" spans="1:78">
      <c r="B161">
        <f t="shared" si="93"/>
        <v>2134</v>
      </c>
      <c r="C161" cm="1">
        <f t="array" ref="C161">INDEX(GMWSCEN!$A$2:$HJ$150,MATCH(1,(GMWSCEN!$HI$2:$HI$150=C$3)*(GMWSCEN!$HJ$2:$HJ$150=C$1),0),$B161-1973)</f>
        <v>550425</v>
      </c>
      <c r="D161" cm="1">
        <f t="array" ref="D161">INDEX(GMWSCEN!$A$2:$HJ$150,MATCH(1,(GMWSCEN!$HI$2:$HI$150=D$3)*(GMWSCEN!$HJ$2:$HJ$150=D$1),0),$B161-1973)</f>
        <v>13709</v>
      </c>
      <c r="E161" cm="1">
        <f t="array" ref="E161">INDEX(GMWSCEN!$A$2:$HJ$150,MATCH(1,(GMWSCEN!$HI$2:$HI$150=E$3)*(GMWSCEN!$HJ$2:$HJ$150=E$1),0),$B161-1973)</f>
        <v>-4135</v>
      </c>
      <c r="F161" cm="1">
        <f t="array" ref="F161">INDEX(GMWSCEN!$A$2:$HJ$150,MATCH(1,(GMWSCEN!$HI$2:$HI$150=F$3)*(GMWSCEN!$HJ$2:$HJ$150=F$1),0),$B161-1973)</f>
        <v>191294</v>
      </c>
      <c r="G161" cm="1">
        <f t="array" ref="G161">INDEX(GMWSCEN!$A$2:$HJ$150,MATCH(1,(GMWSCEN!$HI$2:$HI$150=G$3)*(GMWSCEN!$HJ$2:$HJ$150=G$1),0),$B161-1973)</f>
        <v>9574</v>
      </c>
      <c r="H161" cm="1">
        <f t="array" ref="H161">INDEX(GMWSCEN!$A$2:$HJ$150,MATCH(1,(GMWSCEN!$HI$2:$HI$150=H$3)*(GMWSCEN!$HJ$2:$HJ$150=H$1),0),$B161-1973)</f>
        <v>12687</v>
      </c>
      <c r="I161" cm="1">
        <f t="array" ref="I161">INDEX(GMWSCEN!$A$2:$HJ$150,MATCH(1,(GMWSCEN!$HI$2:$HI$150=I$3)*(GMWSCEN!$HJ$2:$HJ$150=I$1),0),$B161-1973)</f>
        <v>199846</v>
      </c>
      <c r="J161" cm="1">
        <f t="array" ref="J161">INDEX(GMWSCEN!$A$2:$HJ$150,MATCH(1,(GMWSCEN!$HI$2:$HI$150=J$3)*(GMWSCEN!$HJ$2:$HJ$150=J$1),0),$B161-1973)</f>
        <v>1774400</v>
      </c>
      <c r="K161" cm="1">
        <f t="array" ref="K161">INDEX(GMWSCEN!$A$2:$HJ$150,MATCH(1,(GMWSCEN!$HI$2:$HI$150=K$3)*(GMWSCEN!$HJ$2:$HJ$150=K$1),0),$B161-1973)</f>
        <v>540123</v>
      </c>
      <c r="L161" cm="1">
        <f t="array" ref="L161">INDEX(GMWSCEN!$A$2:$HJ$150,MATCH(1,(GMWSCEN!$HI$2:$HI$150=L$3)*(GMWSCEN!$HJ$2:$HJ$150=L$1),0),$B161-1973)</f>
        <v>553398.9</v>
      </c>
      <c r="M161" cm="1">
        <f t="array" ref="M161">INDEX(GMWSCEN!$A$2:$HJ$150,MATCH(1,(GMWSCEN!$HI$2:$HI$150=M$3)*(GMWSCEN!$HJ$2:$HJ$150=M$1),0),$B161-1973)</f>
        <v>98.128360000000001</v>
      </c>
      <c r="N161" cm="1">
        <f t="array" ref="N161">INDEX(GMWSCEN!$A$2:$HJ$150,MATCH(1,(GMWSCEN!$HI$2:$HI$150=N$3)*(GMWSCEN!$HJ$2:$HJ$150=N$1),0),$B161-1973)</f>
        <v>106.3</v>
      </c>
      <c r="O161" cm="1">
        <f t="array" ref="O161">INDEX(GMWSCEN!$A$2:$HJ$150,MATCH(1,(GMWSCEN!$HI$2:$HI$150=O$3)*(GMWSCEN!$HJ$2:$HJ$150=O$1),0),$B161-1973)</f>
        <v>0.75</v>
      </c>
      <c r="P161" cm="1">
        <f t="array" ref="P161">INDEX(GMWSCEN!$A$2:$HJ$150,MATCH(1,(GMWSCEN!$HI$2:$HI$150=P$3)*(GMWSCEN!$HJ$2:$HJ$150=P$1),0),$B161-1973)</f>
        <v>49073</v>
      </c>
      <c r="Q161" cm="1">
        <f t="array" ref="Q161">INDEX(GMWSCEN!$A$2:$HJ$150,MATCH(1,(GMWSCEN!$HI$2:$HI$150=Q$3)*(GMWSCEN!$HJ$2:$HJ$150=Q$1),0),$B161-1973)</f>
        <v>98.6</v>
      </c>
      <c r="R161" cm="1">
        <f t="array" ref="R161">INDEX(GMWSCEN!$A$2:$HJ$150,MATCH(1,(GMWSCEN!$HI$2:$HI$150=R$3)*(GMWSCEN!$HJ$2:$HJ$150=R$1),0),$B161-1973)</f>
        <v>30983</v>
      </c>
      <c r="S161" cm="1">
        <f t="array" ref="S161">INDEX(GMWSCEN!$A$2:$HJ$150,MATCH(1,(GMWSCEN!$HI$2:$HI$150=S$3)*(GMWSCEN!$HJ$2:$HJ$150=S$1),0),$B161-1973)</f>
        <v>4.2</v>
      </c>
      <c r="T161" cm="1">
        <f t="array" ref="T161">INDEX(GMWSCEN!$A$2:$HJ$150,MATCH(1,(GMWSCEN!$HI$2:$HI$150=T$3)*(GMWSCEN!$HJ$2:$HJ$150=T$1),0),$B161-1973)</f>
        <v>-0.53882600000000003</v>
      </c>
      <c r="U161" cm="1">
        <f t="array" ref="U161">INDEX(GMWSCEN!$A$2:$HJ$150,MATCH(1,(GMWSCEN!$HI$2:$HI$150=U$3)*(GMWSCEN!$HJ$2:$HJ$150=U$1),0),$B161-1973)</f>
        <v>550425</v>
      </c>
      <c r="V161" cm="1">
        <f t="array" ref="V161">INDEX(GMWSCEN!$A$2:$HJ$150,MATCH(1,(GMWSCEN!$HI$2:$HI$150=V$3)*(GMWSCEN!$HJ$2:$HJ$150=V$1),0),$B161-1973)</f>
        <v>13709</v>
      </c>
      <c r="W161" cm="1">
        <f t="array" ref="W161">INDEX(GMWSCEN!$A$2:$HJ$150,MATCH(1,(GMWSCEN!$HI$2:$HI$150=W$3)*(GMWSCEN!$HJ$2:$HJ$150=W$1),0),$B161-1973)</f>
        <v>-4135</v>
      </c>
      <c r="X161" cm="1">
        <f t="array" ref="X161">INDEX(GMWSCEN!$A$2:$HJ$150,MATCH(1,(GMWSCEN!$HI$2:$HI$150=X$3)*(GMWSCEN!$HJ$2:$HJ$150=X$1),0),$B161-1973)</f>
        <v>191294</v>
      </c>
      <c r="Y161" cm="1">
        <f t="array" ref="Y161">INDEX(GMWSCEN!$A$2:$HJ$150,MATCH(1,(GMWSCEN!$HI$2:$HI$150=Y$3)*(GMWSCEN!$HJ$2:$HJ$150=Y$1),0),$B161-1973)</f>
        <v>9574</v>
      </c>
      <c r="Z161" cm="1">
        <f t="array" ref="Z161">INDEX(GMWSCEN!$A$2:$HJ$150,MATCH(1,(GMWSCEN!$HI$2:$HI$150=Z$3)*(GMWSCEN!$HJ$2:$HJ$150=Z$1),0),$B161-1973)</f>
        <v>12687</v>
      </c>
      <c r="AA161" cm="1">
        <f t="array" ref="AA161">INDEX(GMWSCEN!$A$2:$HJ$150,MATCH(1,(GMWSCEN!$HI$2:$HI$150=AA$3)*(GMWSCEN!$HJ$2:$HJ$150=AA$1),0),$B161-1973)</f>
        <v>199846</v>
      </c>
      <c r="AB161" cm="1">
        <f t="array" ref="AB161">INDEX(GMWSCEN!$A$2:$HJ$150,MATCH(1,(GMWSCEN!$HI$2:$HI$150=AB$3)*(GMWSCEN!$HJ$2:$HJ$150=AB$1),0),$B161-1973)</f>
        <v>1774400</v>
      </c>
      <c r="AC161" cm="1">
        <f t="array" ref="AC161">INDEX(GMWSCEN!$A$2:$HJ$150,MATCH(1,(GMWSCEN!$HI$2:$HI$150=AC$3)*(GMWSCEN!$HJ$2:$HJ$150=AC$1),0),$B161-1973)</f>
        <v>540123</v>
      </c>
      <c r="AD161" cm="1">
        <f t="array" ref="AD161">INDEX(GMWSCEN!$A$2:$HJ$150,MATCH(1,(GMWSCEN!$HI$2:$HI$150=AD$3)*(GMWSCEN!$HJ$2:$HJ$150=AD$1),0),$B161-1973)</f>
        <v>553398.9</v>
      </c>
      <c r="AE161" cm="1">
        <f t="array" ref="AE161">INDEX(GMWSCEN!$A$2:$HJ$150,MATCH(1,(GMWSCEN!$HI$2:$HI$150=AE$3)*(GMWSCEN!$HJ$2:$HJ$150=AE$1),0),$B161-1973)</f>
        <v>98.128360000000001</v>
      </c>
      <c r="AF161" cm="1">
        <f t="array" ref="AF161">INDEX(GMWSCEN!$A$2:$HJ$150,MATCH(1,(GMWSCEN!$HI$2:$HI$150=AF$3)*(GMWSCEN!$HJ$2:$HJ$150=AF$1),0),$B161-1973)</f>
        <v>106.3</v>
      </c>
      <c r="AG161" cm="1">
        <f t="array" ref="AG161">INDEX(GMWSCEN!$A$2:$HJ$150,MATCH(1,(GMWSCEN!$HI$2:$HI$150=AG$3)*(GMWSCEN!$HJ$2:$HJ$150=AG$1),0),$B161-1973)</f>
        <v>0.75</v>
      </c>
      <c r="AH161" cm="1">
        <f t="array" ref="AH161">INDEX(GMWSCEN!$A$2:$HJ$150,MATCH(1,(GMWSCEN!$HI$2:$HI$150=AH$3)*(GMWSCEN!$HJ$2:$HJ$150=AH$1),0),$B161-1973)</f>
        <v>49073</v>
      </c>
      <c r="AI161" cm="1">
        <f t="array" ref="AI161">INDEX(GMWSCEN!$A$2:$HJ$150,MATCH(1,(GMWSCEN!$HI$2:$HI$150=AI$3)*(GMWSCEN!$HJ$2:$HJ$150=AI$1),0),$B161-1973)</f>
        <v>98.6</v>
      </c>
      <c r="AJ161" cm="1">
        <f t="array" ref="AJ161">INDEX(GMWSCEN!$A$2:$HJ$150,MATCH(1,(GMWSCEN!$HI$2:$HI$150=AJ$3)*(GMWSCEN!$HJ$2:$HJ$150=AJ$1),0),$B161-1973)</f>
        <v>30983</v>
      </c>
      <c r="AK161" cm="1">
        <f t="array" ref="AK161">INDEX(GMWSCEN!$A$2:$HJ$150,MATCH(1,(GMWSCEN!$HI$2:$HI$150=AK$3)*(GMWSCEN!$HJ$2:$HJ$150=AK$1),0),$B161-1973)</f>
        <v>4.2</v>
      </c>
      <c r="AL161" cm="1">
        <f t="array" ref="AL161">INDEX(GMWSCEN!$A$2:$HJ$150,MATCH(1,(GMWSCEN!$HI$2:$HI$150=AL$3)*(GMWSCEN!$HJ$2:$HJ$150=AL$1),0),$B161-1973)</f>
        <v>-0.53882600000000003</v>
      </c>
      <c r="AM161" cm="1">
        <f t="array" ref="AM161">INDEX(GMWSCEN!$A$2:$HJ$150,MATCH(1,(GMWSCEN!$HI$2:$HI$150=AM$3)*(GMWSCEN!$HJ$2:$HJ$150=AM$1),0),$B161-1973)</f>
        <v>550425</v>
      </c>
      <c r="AN161" cm="1">
        <f t="array" ref="AN161">INDEX(GMWSCEN!$A$2:$HJ$150,MATCH(1,(GMWSCEN!$HI$2:$HI$150=AN$3)*(GMWSCEN!$HJ$2:$HJ$150=AN$1),0),$B161-1973)</f>
        <v>13709</v>
      </c>
      <c r="AO161" cm="1">
        <f t="array" ref="AO161">INDEX(GMWSCEN!$A$2:$HJ$150,MATCH(1,(GMWSCEN!$HI$2:$HI$150=AO$3)*(GMWSCEN!$HJ$2:$HJ$150=AO$1),0),$B161-1973)</f>
        <v>-4135</v>
      </c>
      <c r="AP161" cm="1">
        <f t="array" ref="AP161">INDEX(GMWSCEN!$A$2:$HJ$150,MATCH(1,(GMWSCEN!$HI$2:$HI$150=AP$3)*(GMWSCEN!$HJ$2:$HJ$150=AP$1),0),$B161-1973)</f>
        <v>191294</v>
      </c>
      <c r="AQ161" cm="1">
        <f t="array" ref="AQ161">INDEX(GMWSCEN!$A$2:$HJ$150,MATCH(1,(GMWSCEN!$HI$2:$HI$150=AQ$3)*(GMWSCEN!$HJ$2:$HJ$150=AQ$1),0),$B161-1973)</f>
        <v>9574</v>
      </c>
      <c r="AR161" cm="1">
        <f t="array" ref="AR161">INDEX(GMWSCEN!$A$2:$HJ$150,MATCH(1,(GMWSCEN!$HI$2:$HI$150=AR$3)*(GMWSCEN!$HJ$2:$HJ$150=AR$1),0),$B161-1973)</f>
        <v>12687</v>
      </c>
      <c r="AS161" cm="1">
        <f t="array" ref="AS161">INDEX(GMWSCEN!$A$2:$HJ$150,MATCH(1,(GMWSCEN!$HI$2:$HI$150=AS$3)*(GMWSCEN!$HJ$2:$HJ$150=AS$1),0),$B161-1973)</f>
        <v>199846</v>
      </c>
      <c r="AT161" cm="1">
        <f t="array" ref="AT161">INDEX(GMWSCEN!$A$2:$HJ$150,MATCH(1,(GMWSCEN!$HI$2:$HI$150=AT$3)*(GMWSCEN!$HJ$2:$HJ$150=AT$1),0),$B161-1973)</f>
        <v>1774400</v>
      </c>
      <c r="AU161" cm="1">
        <f t="array" ref="AU161">INDEX(GMWSCEN!$A$2:$HJ$150,MATCH(1,(GMWSCEN!$HI$2:$HI$150=AU$3)*(GMWSCEN!$HJ$2:$HJ$150=AU$1),0),$B161-1973)</f>
        <v>540123</v>
      </c>
      <c r="AV161" cm="1">
        <f t="array" ref="AV161">INDEX(GMWSCEN!$A$2:$HJ$150,MATCH(1,(GMWSCEN!$HI$2:$HI$150=AV$3)*(GMWSCEN!$HJ$2:$HJ$150=AV$1),0),$B161-1973)</f>
        <v>553398.9</v>
      </c>
      <c r="AW161" cm="1">
        <f t="array" ref="AW161">INDEX(GMWSCEN!$A$2:$HJ$150,MATCH(1,(GMWSCEN!$HI$2:$HI$150=AW$3)*(GMWSCEN!$HJ$2:$HJ$150=AW$1),0),$B161-1973)</f>
        <v>98.128360000000001</v>
      </c>
      <c r="AX161" cm="1">
        <f t="array" ref="AX161">INDEX(GMWSCEN!$A$2:$HJ$150,MATCH(1,(GMWSCEN!$HI$2:$HI$150=AX$3)*(GMWSCEN!$HJ$2:$HJ$150=AX$1),0),$B161-1973)</f>
        <v>106.3</v>
      </c>
      <c r="AY161" cm="1">
        <f t="array" ref="AY161">INDEX(GMWSCEN!$A$2:$HJ$150,MATCH(1,(GMWSCEN!$HI$2:$HI$150=AY$3)*(GMWSCEN!$HJ$2:$HJ$150=AY$1),0),$B161-1973)</f>
        <v>0.75</v>
      </c>
      <c r="AZ161" cm="1">
        <f t="array" ref="AZ161">INDEX(GMWSCEN!$A$2:$HJ$150,MATCH(1,(GMWSCEN!$HI$2:$HI$150=AZ$3)*(GMWSCEN!$HJ$2:$HJ$150=AZ$1),0),$B161-1973)</f>
        <v>49073</v>
      </c>
      <c r="BA161" cm="1">
        <f t="array" ref="BA161">INDEX(GMWSCEN!$A$2:$HJ$150,MATCH(1,(GMWSCEN!$HI$2:$HI$150=BA$3)*(GMWSCEN!$HJ$2:$HJ$150=BA$1),0),$B161-1973)</f>
        <v>98.6</v>
      </c>
      <c r="BB161" cm="1">
        <f t="array" ref="BB161">INDEX(GMWSCEN!$A$2:$HJ$150,MATCH(1,(GMWSCEN!$HI$2:$HI$150=BB$3)*(GMWSCEN!$HJ$2:$HJ$150=BB$1),0),$B161-1973)</f>
        <v>30983</v>
      </c>
      <c r="BC161" cm="1">
        <f t="array" ref="BC161">INDEX(GMWSCEN!$A$2:$HJ$150,MATCH(1,(GMWSCEN!$HI$2:$HI$150=BC$3)*(GMWSCEN!$HJ$2:$HJ$150=BC$1),0),$B161-1973)</f>
        <v>4.2</v>
      </c>
      <c r="BD161" cm="1">
        <f t="array" ref="BD161">INDEX(GMWSCEN!$A$2:$HJ$150,MATCH(1,(GMWSCEN!$HI$2:$HI$150=BD$3)*(GMWSCEN!$HJ$2:$HJ$150=BD$1),0),$B161-1973)</f>
        <v>-0.53882600000000003</v>
      </c>
      <c r="BE161" cm="1">
        <f t="array" ref="BE161">INDEX(GMWSCEN!$A$2:$HJ$150,MATCH(1,(GMWSCEN!$HI$2:$HI$150=BE$3)*(GMWSCEN!$HJ$2:$HJ$150=BE$1),0),$B161-1973)</f>
        <v>550425</v>
      </c>
      <c r="BF161" cm="1">
        <f t="array" ref="BF161">INDEX(GMWSCEN!$A$2:$HJ$150,MATCH(1,(GMWSCEN!$HI$2:$HI$150=BF$3)*(GMWSCEN!$HJ$2:$HJ$150=BF$1),0),$B161-1973)</f>
        <v>13709</v>
      </c>
      <c r="BG161" cm="1">
        <f t="array" ref="BG161">INDEX(GMWSCEN!$A$2:$HJ$150,MATCH(1,(GMWSCEN!$HI$2:$HI$150=BG$3)*(GMWSCEN!$HJ$2:$HJ$150=BG$1),0),$B161-1973)</f>
        <v>-4135</v>
      </c>
      <c r="BH161" cm="1">
        <f t="array" ref="BH161">INDEX(GMWSCEN!$A$2:$HJ$150,MATCH(1,(GMWSCEN!$HI$2:$HI$150=BH$3)*(GMWSCEN!$HJ$2:$HJ$150=BH$1),0),$B161-1973)</f>
        <v>191294</v>
      </c>
      <c r="BI161" cm="1">
        <f t="array" ref="BI161">INDEX(GMWSCEN!$A$2:$HJ$150,MATCH(1,(GMWSCEN!$HI$2:$HI$150=BI$3)*(GMWSCEN!$HJ$2:$HJ$150=BI$1),0),$B161-1973)</f>
        <v>9574</v>
      </c>
      <c r="BJ161" cm="1">
        <f t="array" ref="BJ161">INDEX(GMWSCEN!$A$2:$HJ$150,MATCH(1,(GMWSCEN!$HI$2:$HI$150=BJ$3)*(GMWSCEN!$HJ$2:$HJ$150=BJ$1),0),$B161-1973)</f>
        <v>12687</v>
      </c>
      <c r="BK161" cm="1">
        <f t="array" ref="BK161">INDEX(GMWSCEN!$A$2:$HJ$150,MATCH(1,(GMWSCEN!$HI$2:$HI$150=BK$3)*(GMWSCEN!$HJ$2:$HJ$150=BK$1),0),$B161-1973)</f>
        <v>199846</v>
      </c>
      <c r="BL161" cm="1">
        <f t="array" ref="BL161">INDEX(GMWSCEN!$A$2:$HJ$150,MATCH(1,(GMWSCEN!$HI$2:$HI$150=BL$3)*(GMWSCEN!$HJ$2:$HJ$150=BL$1),0),$B161-1973)</f>
        <v>1774400</v>
      </c>
      <c r="BM161" cm="1">
        <f t="array" ref="BM161">INDEX(GMWSCEN!$A$2:$HJ$150,MATCH(1,(GMWSCEN!$HI$2:$HI$150=BM$3)*(GMWSCEN!$HJ$2:$HJ$150=BM$1),0),$B161-1973)</f>
        <v>540123</v>
      </c>
      <c r="BN161" cm="1">
        <f t="array" ref="BN161">INDEX(GMWSCEN!$A$2:$HJ$150,MATCH(1,(GMWSCEN!$HI$2:$HI$150=BN$3)*(GMWSCEN!$HJ$2:$HJ$150=BN$1),0),$B161-1973)</f>
        <v>553398.9</v>
      </c>
      <c r="BO161" cm="1">
        <f t="array" ref="BO161">INDEX(GMWSCEN!$A$2:$HJ$150,MATCH(1,(GMWSCEN!$HI$2:$HI$150=BO$3)*(GMWSCEN!$HJ$2:$HJ$150=BO$1),0),$B161-1973)</f>
        <v>98.128360000000001</v>
      </c>
      <c r="BP161" cm="1">
        <f t="array" ref="BP161">INDEX(GMWSCEN!$A$2:$HJ$150,MATCH(1,(GMWSCEN!$HI$2:$HI$150=BP$3)*(GMWSCEN!$HJ$2:$HJ$150=BP$1),0),$B161-1973)</f>
        <v>106.3</v>
      </c>
      <c r="BQ161" cm="1">
        <f t="array" ref="BQ161">INDEX(GMWSCEN!$A$2:$HJ$150,MATCH(1,(GMWSCEN!$HI$2:$HI$150=BQ$3)*(GMWSCEN!$HJ$2:$HJ$150=BQ$1),0),$B161-1973)</f>
        <v>0.75</v>
      </c>
      <c r="BR161" cm="1">
        <f t="array" ref="BR161">INDEX(GMWSCEN!$A$2:$HJ$150,MATCH(1,(GMWSCEN!$HI$2:$HI$150=BR$3)*(GMWSCEN!$HJ$2:$HJ$150=BR$1),0),$B161-1973)</f>
        <v>49073</v>
      </c>
      <c r="BS161" cm="1">
        <f t="array" ref="BS161">INDEX(GMWSCEN!$A$2:$HJ$150,MATCH(1,(GMWSCEN!$HI$2:$HI$150=BS$3)*(GMWSCEN!$HJ$2:$HJ$150=BS$1),0),$B161-1973)</f>
        <v>98.6</v>
      </c>
      <c r="BT161" cm="1">
        <f t="array" ref="BT161">INDEX(GMWSCEN!$A$2:$HJ$150,MATCH(1,(GMWSCEN!$HI$2:$HI$150=BT$3)*(GMWSCEN!$HJ$2:$HJ$150=BT$1),0),$B161-1973)</f>
        <v>30983</v>
      </c>
      <c r="BU161" cm="1">
        <f t="array" ref="BU161">INDEX(GMWSCEN!$A$2:$HJ$150,MATCH(1,(GMWSCEN!$HI$2:$HI$150=BU$3)*(GMWSCEN!$HJ$2:$HJ$150=BU$1),0),$B161-1973)</f>
        <v>4.2</v>
      </c>
      <c r="BV161" cm="1">
        <f t="array" ref="BV161">INDEX(GMWSCEN!$A$2:$HJ$150,MATCH(1,(GMWSCEN!$HI$2:$HI$150=BV$3)*(GMWSCEN!$HJ$2:$HJ$150=BV$1),0),$B161-1973)</f>
        <v>-0.53882600000000003</v>
      </c>
      <c r="BY161">
        <f t="shared" si="95"/>
        <v>2018</v>
      </c>
    </row>
    <row r="162" spans="1:78">
      <c r="B162">
        <f t="shared" si="93"/>
        <v>2135</v>
      </c>
      <c r="C162" cm="1">
        <f t="array" ref="C162">INDEX(GMWSCEN!$A$2:$HJ$150,MATCH(1,(GMWSCEN!$HI$2:$HI$150=C$3)*(GMWSCEN!$HJ$2:$HJ$150=C$1),0),$B162-1973)</f>
        <v>551128</v>
      </c>
      <c r="D162" cm="1">
        <f t="array" ref="D162">INDEX(GMWSCEN!$A$2:$HJ$150,MATCH(1,(GMWSCEN!$HI$2:$HI$150=D$3)*(GMWSCEN!$HJ$2:$HJ$150=D$1),0),$B162-1973)</f>
        <v>20596</v>
      </c>
      <c r="E162" cm="1">
        <f t="array" ref="E162">INDEX(GMWSCEN!$A$2:$HJ$150,MATCH(1,(GMWSCEN!$HI$2:$HI$150=E$3)*(GMWSCEN!$HJ$2:$HJ$150=E$1),0),$B162-1973)</f>
        <v>-10674</v>
      </c>
      <c r="F162" cm="1">
        <f t="array" ref="F162">INDEX(GMWSCEN!$A$2:$HJ$150,MATCH(1,(GMWSCEN!$HI$2:$HI$150=F$3)*(GMWSCEN!$HJ$2:$HJ$150=F$1),0),$B162-1973)</f>
        <v>192307</v>
      </c>
      <c r="G162" cm="1">
        <f t="array" ref="G162">INDEX(GMWSCEN!$A$2:$HJ$150,MATCH(1,(GMWSCEN!$HI$2:$HI$150=G$3)*(GMWSCEN!$HJ$2:$HJ$150=G$1),0),$B162-1973)</f>
        <v>9922</v>
      </c>
      <c r="H162" cm="1">
        <f t="array" ref="H162">INDEX(GMWSCEN!$A$2:$HJ$150,MATCH(1,(GMWSCEN!$HI$2:$HI$150=H$3)*(GMWSCEN!$HJ$2:$HJ$150=H$1),0),$B162-1973)</f>
        <v>12759</v>
      </c>
      <c r="I162" cm="1">
        <f t="array" ref="I162">INDEX(GMWSCEN!$A$2:$HJ$150,MATCH(1,(GMWSCEN!$HI$2:$HI$150=I$3)*(GMWSCEN!$HJ$2:$HJ$150=I$1),0),$B162-1973)</f>
        <v>194392</v>
      </c>
      <c r="J162" cm="1">
        <f t="array" ref="J162">INDEX(GMWSCEN!$A$2:$HJ$150,MATCH(1,(GMWSCEN!$HI$2:$HI$150=J$3)*(GMWSCEN!$HJ$2:$HJ$150=J$1),0),$B162-1973)</f>
        <v>1795600</v>
      </c>
      <c r="K162" cm="1">
        <f t="array" ref="K162">INDEX(GMWSCEN!$A$2:$HJ$150,MATCH(1,(GMWSCEN!$HI$2:$HI$150=K$3)*(GMWSCEN!$HJ$2:$HJ$150=K$1),0),$B162-1973)</f>
        <v>545307</v>
      </c>
      <c r="L162" cm="1">
        <f t="array" ref="L162">INDEX(GMWSCEN!$A$2:$HJ$150,MATCH(1,(GMWSCEN!$HI$2:$HI$150=L$3)*(GMWSCEN!$HJ$2:$HJ$150=L$1),0),$B162-1973)</f>
        <v>554103.30000000005</v>
      </c>
      <c r="M162" cm="1">
        <f t="array" ref="M162">INDEX(GMWSCEN!$A$2:$HJ$150,MATCH(1,(GMWSCEN!$HI$2:$HI$150=M$3)*(GMWSCEN!$HJ$2:$HJ$150=M$1),0),$B162-1973)</f>
        <v>98.943799999999996</v>
      </c>
      <c r="N162" cm="1">
        <f t="array" ref="N162">INDEX(GMWSCEN!$A$2:$HJ$150,MATCH(1,(GMWSCEN!$HI$2:$HI$150=N$3)*(GMWSCEN!$HJ$2:$HJ$150=N$1),0),$B162-1973)</f>
        <v>106.9333</v>
      </c>
      <c r="O162" cm="1">
        <f t="array" ref="O162">INDEX(GMWSCEN!$A$2:$HJ$150,MATCH(1,(GMWSCEN!$HI$2:$HI$150=O$3)*(GMWSCEN!$HJ$2:$HJ$150=O$1),0),$B162-1973)</f>
        <v>0.75</v>
      </c>
      <c r="P162" cm="1">
        <f t="array" ref="P162">INDEX(GMWSCEN!$A$2:$HJ$150,MATCH(1,(GMWSCEN!$HI$2:$HI$150=P$3)*(GMWSCEN!$HJ$2:$HJ$150=P$1),0),$B162-1973)</f>
        <v>47909</v>
      </c>
      <c r="Q162" cm="1">
        <f t="array" ref="Q162">INDEX(GMWSCEN!$A$2:$HJ$150,MATCH(1,(GMWSCEN!$HI$2:$HI$150=Q$3)*(GMWSCEN!$HJ$2:$HJ$150=Q$1),0),$B162-1973)</f>
        <v>96.8</v>
      </c>
      <c r="R162" cm="1">
        <f t="array" ref="R162">INDEX(GMWSCEN!$A$2:$HJ$150,MATCH(1,(GMWSCEN!$HI$2:$HI$150=R$3)*(GMWSCEN!$HJ$2:$HJ$150=R$1),0),$B162-1973)</f>
        <v>30691</v>
      </c>
      <c r="S162" cm="1">
        <f t="array" ref="S162">INDEX(GMWSCEN!$A$2:$HJ$150,MATCH(1,(GMWSCEN!$HI$2:$HI$150=S$3)*(GMWSCEN!$HJ$2:$HJ$150=S$1),0),$B162-1973)</f>
        <v>4.0999999999999996</v>
      </c>
      <c r="T162" cm="1">
        <f t="array" ref="T162">INDEX(GMWSCEN!$A$2:$HJ$150,MATCH(1,(GMWSCEN!$HI$2:$HI$150=T$3)*(GMWSCEN!$HJ$2:$HJ$150=T$1),0),$B162-1973)</f>
        <v>-0.53834919999999997</v>
      </c>
      <c r="U162" cm="1">
        <f t="array" ref="U162">INDEX(GMWSCEN!$A$2:$HJ$150,MATCH(1,(GMWSCEN!$HI$2:$HI$150=U$3)*(GMWSCEN!$HJ$2:$HJ$150=U$1),0),$B162-1973)</f>
        <v>551128</v>
      </c>
      <c r="V162" cm="1">
        <f t="array" ref="V162">INDEX(GMWSCEN!$A$2:$HJ$150,MATCH(1,(GMWSCEN!$HI$2:$HI$150=V$3)*(GMWSCEN!$HJ$2:$HJ$150=V$1),0),$B162-1973)</f>
        <v>20596</v>
      </c>
      <c r="W162" cm="1">
        <f t="array" ref="W162">INDEX(GMWSCEN!$A$2:$HJ$150,MATCH(1,(GMWSCEN!$HI$2:$HI$150=W$3)*(GMWSCEN!$HJ$2:$HJ$150=W$1),0),$B162-1973)</f>
        <v>-10674</v>
      </c>
      <c r="X162" cm="1">
        <f t="array" ref="X162">INDEX(GMWSCEN!$A$2:$HJ$150,MATCH(1,(GMWSCEN!$HI$2:$HI$150=X$3)*(GMWSCEN!$HJ$2:$HJ$150=X$1),0),$B162-1973)</f>
        <v>192307</v>
      </c>
      <c r="Y162" cm="1">
        <f t="array" ref="Y162">INDEX(GMWSCEN!$A$2:$HJ$150,MATCH(1,(GMWSCEN!$HI$2:$HI$150=Y$3)*(GMWSCEN!$HJ$2:$HJ$150=Y$1),0),$B162-1973)</f>
        <v>9922</v>
      </c>
      <c r="Z162" cm="1">
        <f t="array" ref="Z162">INDEX(GMWSCEN!$A$2:$HJ$150,MATCH(1,(GMWSCEN!$HI$2:$HI$150=Z$3)*(GMWSCEN!$HJ$2:$HJ$150=Z$1),0),$B162-1973)</f>
        <v>12759</v>
      </c>
      <c r="AA162" cm="1">
        <f t="array" ref="AA162">INDEX(GMWSCEN!$A$2:$HJ$150,MATCH(1,(GMWSCEN!$HI$2:$HI$150=AA$3)*(GMWSCEN!$HJ$2:$HJ$150=AA$1),0),$B162-1973)</f>
        <v>194392</v>
      </c>
      <c r="AB162" cm="1">
        <f t="array" ref="AB162">INDEX(GMWSCEN!$A$2:$HJ$150,MATCH(1,(GMWSCEN!$HI$2:$HI$150=AB$3)*(GMWSCEN!$HJ$2:$HJ$150=AB$1),0),$B162-1973)</f>
        <v>1795600</v>
      </c>
      <c r="AC162" cm="1">
        <f t="array" ref="AC162">INDEX(GMWSCEN!$A$2:$HJ$150,MATCH(1,(GMWSCEN!$HI$2:$HI$150=AC$3)*(GMWSCEN!$HJ$2:$HJ$150=AC$1),0),$B162-1973)</f>
        <v>545307</v>
      </c>
      <c r="AD162" cm="1">
        <f t="array" ref="AD162">INDEX(GMWSCEN!$A$2:$HJ$150,MATCH(1,(GMWSCEN!$HI$2:$HI$150=AD$3)*(GMWSCEN!$HJ$2:$HJ$150=AD$1),0),$B162-1973)</f>
        <v>554103.30000000005</v>
      </c>
      <c r="AE162" cm="1">
        <f t="array" ref="AE162">INDEX(GMWSCEN!$A$2:$HJ$150,MATCH(1,(GMWSCEN!$HI$2:$HI$150=AE$3)*(GMWSCEN!$HJ$2:$HJ$150=AE$1),0),$B162-1973)</f>
        <v>98.943799999999996</v>
      </c>
      <c r="AF162" cm="1">
        <f t="array" ref="AF162">INDEX(GMWSCEN!$A$2:$HJ$150,MATCH(1,(GMWSCEN!$HI$2:$HI$150=AF$3)*(GMWSCEN!$HJ$2:$HJ$150=AF$1),0),$B162-1973)</f>
        <v>106.9333</v>
      </c>
      <c r="AG162" cm="1">
        <f t="array" ref="AG162">INDEX(GMWSCEN!$A$2:$HJ$150,MATCH(1,(GMWSCEN!$HI$2:$HI$150=AG$3)*(GMWSCEN!$HJ$2:$HJ$150=AG$1),0),$B162-1973)</f>
        <v>0.75</v>
      </c>
      <c r="AH162" cm="1">
        <f t="array" ref="AH162">INDEX(GMWSCEN!$A$2:$HJ$150,MATCH(1,(GMWSCEN!$HI$2:$HI$150=AH$3)*(GMWSCEN!$HJ$2:$HJ$150=AH$1),0),$B162-1973)</f>
        <v>47909</v>
      </c>
      <c r="AI162" cm="1">
        <f t="array" ref="AI162">INDEX(GMWSCEN!$A$2:$HJ$150,MATCH(1,(GMWSCEN!$HI$2:$HI$150=AI$3)*(GMWSCEN!$HJ$2:$HJ$150=AI$1),0),$B162-1973)</f>
        <v>96.8</v>
      </c>
      <c r="AJ162" cm="1">
        <f t="array" ref="AJ162">INDEX(GMWSCEN!$A$2:$HJ$150,MATCH(1,(GMWSCEN!$HI$2:$HI$150=AJ$3)*(GMWSCEN!$HJ$2:$HJ$150=AJ$1),0),$B162-1973)</f>
        <v>30691</v>
      </c>
      <c r="AK162" cm="1">
        <f t="array" ref="AK162">INDEX(GMWSCEN!$A$2:$HJ$150,MATCH(1,(GMWSCEN!$HI$2:$HI$150=AK$3)*(GMWSCEN!$HJ$2:$HJ$150=AK$1),0),$B162-1973)</f>
        <v>4.0999999999999996</v>
      </c>
      <c r="AL162" cm="1">
        <f t="array" ref="AL162">INDEX(GMWSCEN!$A$2:$HJ$150,MATCH(1,(GMWSCEN!$HI$2:$HI$150=AL$3)*(GMWSCEN!$HJ$2:$HJ$150=AL$1),0),$B162-1973)</f>
        <v>-0.53834919999999997</v>
      </c>
      <c r="AM162" cm="1">
        <f t="array" ref="AM162">INDEX(GMWSCEN!$A$2:$HJ$150,MATCH(1,(GMWSCEN!$HI$2:$HI$150=AM$3)*(GMWSCEN!$HJ$2:$HJ$150=AM$1),0),$B162-1973)</f>
        <v>551128</v>
      </c>
      <c r="AN162" cm="1">
        <f t="array" ref="AN162">INDEX(GMWSCEN!$A$2:$HJ$150,MATCH(1,(GMWSCEN!$HI$2:$HI$150=AN$3)*(GMWSCEN!$HJ$2:$HJ$150=AN$1),0),$B162-1973)</f>
        <v>20596</v>
      </c>
      <c r="AO162" cm="1">
        <f t="array" ref="AO162">INDEX(GMWSCEN!$A$2:$HJ$150,MATCH(1,(GMWSCEN!$HI$2:$HI$150=AO$3)*(GMWSCEN!$HJ$2:$HJ$150=AO$1),0),$B162-1973)</f>
        <v>-10674</v>
      </c>
      <c r="AP162" cm="1">
        <f t="array" ref="AP162">INDEX(GMWSCEN!$A$2:$HJ$150,MATCH(1,(GMWSCEN!$HI$2:$HI$150=AP$3)*(GMWSCEN!$HJ$2:$HJ$150=AP$1),0),$B162-1973)</f>
        <v>192307</v>
      </c>
      <c r="AQ162" cm="1">
        <f t="array" ref="AQ162">INDEX(GMWSCEN!$A$2:$HJ$150,MATCH(1,(GMWSCEN!$HI$2:$HI$150=AQ$3)*(GMWSCEN!$HJ$2:$HJ$150=AQ$1),0),$B162-1973)</f>
        <v>9922</v>
      </c>
      <c r="AR162" cm="1">
        <f t="array" ref="AR162">INDEX(GMWSCEN!$A$2:$HJ$150,MATCH(1,(GMWSCEN!$HI$2:$HI$150=AR$3)*(GMWSCEN!$HJ$2:$HJ$150=AR$1),0),$B162-1973)</f>
        <v>12759</v>
      </c>
      <c r="AS162" cm="1">
        <f t="array" ref="AS162">INDEX(GMWSCEN!$A$2:$HJ$150,MATCH(1,(GMWSCEN!$HI$2:$HI$150=AS$3)*(GMWSCEN!$HJ$2:$HJ$150=AS$1),0),$B162-1973)</f>
        <v>194392</v>
      </c>
      <c r="AT162" cm="1">
        <f t="array" ref="AT162">INDEX(GMWSCEN!$A$2:$HJ$150,MATCH(1,(GMWSCEN!$HI$2:$HI$150=AT$3)*(GMWSCEN!$HJ$2:$HJ$150=AT$1),0),$B162-1973)</f>
        <v>1795600</v>
      </c>
      <c r="AU162" cm="1">
        <f t="array" ref="AU162">INDEX(GMWSCEN!$A$2:$HJ$150,MATCH(1,(GMWSCEN!$HI$2:$HI$150=AU$3)*(GMWSCEN!$HJ$2:$HJ$150=AU$1),0),$B162-1973)</f>
        <v>545307</v>
      </c>
      <c r="AV162" cm="1">
        <f t="array" ref="AV162">INDEX(GMWSCEN!$A$2:$HJ$150,MATCH(1,(GMWSCEN!$HI$2:$HI$150=AV$3)*(GMWSCEN!$HJ$2:$HJ$150=AV$1),0),$B162-1973)</f>
        <v>554103.30000000005</v>
      </c>
      <c r="AW162" cm="1">
        <f t="array" ref="AW162">INDEX(GMWSCEN!$A$2:$HJ$150,MATCH(1,(GMWSCEN!$HI$2:$HI$150=AW$3)*(GMWSCEN!$HJ$2:$HJ$150=AW$1),0),$B162-1973)</f>
        <v>98.943799999999996</v>
      </c>
      <c r="AX162" cm="1">
        <f t="array" ref="AX162">INDEX(GMWSCEN!$A$2:$HJ$150,MATCH(1,(GMWSCEN!$HI$2:$HI$150=AX$3)*(GMWSCEN!$HJ$2:$HJ$150=AX$1),0),$B162-1973)</f>
        <v>106.9333</v>
      </c>
      <c r="AY162" cm="1">
        <f t="array" ref="AY162">INDEX(GMWSCEN!$A$2:$HJ$150,MATCH(1,(GMWSCEN!$HI$2:$HI$150=AY$3)*(GMWSCEN!$HJ$2:$HJ$150=AY$1),0),$B162-1973)</f>
        <v>0.75</v>
      </c>
      <c r="AZ162" cm="1">
        <f t="array" ref="AZ162">INDEX(GMWSCEN!$A$2:$HJ$150,MATCH(1,(GMWSCEN!$HI$2:$HI$150=AZ$3)*(GMWSCEN!$HJ$2:$HJ$150=AZ$1),0),$B162-1973)</f>
        <v>47909</v>
      </c>
      <c r="BA162" cm="1">
        <f t="array" ref="BA162">INDEX(GMWSCEN!$A$2:$HJ$150,MATCH(1,(GMWSCEN!$HI$2:$HI$150=BA$3)*(GMWSCEN!$HJ$2:$HJ$150=BA$1),0),$B162-1973)</f>
        <v>96.8</v>
      </c>
      <c r="BB162" cm="1">
        <f t="array" ref="BB162">INDEX(GMWSCEN!$A$2:$HJ$150,MATCH(1,(GMWSCEN!$HI$2:$HI$150=BB$3)*(GMWSCEN!$HJ$2:$HJ$150=BB$1),0),$B162-1973)</f>
        <v>30691</v>
      </c>
      <c r="BC162" cm="1">
        <f t="array" ref="BC162">INDEX(GMWSCEN!$A$2:$HJ$150,MATCH(1,(GMWSCEN!$HI$2:$HI$150=BC$3)*(GMWSCEN!$HJ$2:$HJ$150=BC$1),0),$B162-1973)</f>
        <v>4.0999999999999996</v>
      </c>
      <c r="BD162" cm="1">
        <f t="array" ref="BD162">INDEX(GMWSCEN!$A$2:$HJ$150,MATCH(1,(GMWSCEN!$HI$2:$HI$150=BD$3)*(GMWSCEN!$HJ$2:$HJ$150=BD$1),0),$B162-1973)</f>
        <v>-0.53834919999999997</v>
      </c>
      <c r="BE162" cm="1">
        <f t="array" ref="BE162">INDEX(GMWSCEN!$A$2:$HJ$150,MATCH(1,(GMWSCEN!$HI$2:$HI$150=BE$3)*(GMWSCEN!$HJ$2:$HJ$150=BE$1),0),$B162-1973)</f>
        <v>551128</v>
      </c>
      <c r="BF162" cm="1">
        <f t="array" ref="BF162">INDEX(GMWSCEN!$A$2:$HJ$150,MATCH(1,(GMWSCEN!$HI$2:$HI$150=BF$3)*(GMWSCEN!$HJ$2:$HJ$150=BF$1),0),$B162-1973)</f>
        <v>20596</v>
      </c>
      <c r="BG162" cm="1">
        <f t="array" ref="BG162">INDEX(GMWSCEN!$A$2:$HJ$150,MATCH(1,(GMWSCEN!$HI$2:$HI$150=BG$3)*(GMWSCEN!$HJ$2:$HJ$150=BG$1),0),$B162-1973)</f>
        <v>-10674</v>
      </c>
      <c r="BH162" cm="1">
        <f t="array" ref="BH162">INDEX(GMWSCEN!$A$2:$HJ$150,MATCH(1,(GMWSCEN!$HI$2:$HI$150=BH$3)*(GMWSCEN!$HJ$2:$HJ$150=BH$1),0),$B162-1973)</f>
        <v>192307</v>
      </c>
      <c r="BI162" cm="1">
        <f t="array" ref="BI162">INDEX(GMWSCEN!$A$2:$HJ$150,MATCH(1,(GMWSCEN!$HI$2:$HI$150=BI$3)*(GMWSCEN!$HJ$2:$HJ$150=BI$1),0),$B162-1973)</f>
        <v>9922</v>
      </c>
      <c r="BJ162" cm="1">
        <f t="array" ref="BJ162">INDEX(GMWSCEN!$A$2:$HJ$150,MATCH(1,(GMWSCEN!$HI$2:$HI$150=BJ$3)*(GMWSCEN!$HJ$2:$HJ$150=BJ$1),0),$B162-1973)</f>
        <v>12759</v>
      </c>
      <c r="BK162" cm="1">
        <f t="array" ref="BK162">INDEX(GMWSCEN!$A$2:$HJ$150,MATCH(1,(GMWSCEN!$HI$2:$HI$150=BK$3)*(GMWSCEN!$HJ$2:$HJ$150=BK$1),0),$B162-1973)</f>
        <v>194392</v>
      </c>
      <c r="BL162" cm="1">
        <f t="array" ref="BL162">INDEX(GMWSCEN!$A$2:$HJ$150,MATCH(1,(GMWSCEN!$HI$2:$HI$150=BL$3)*(GMWSCEN!$HJ$2:$HJ$150=BL$1),0),$B162-1973)</f>
        <v>1795600</v>
      </c>
      <c r="BM162" cm="1">
        <f t="array" ref="BM162">INDEX(GMWSCEN!$A$2:$HJ$150,MATCH(1,(GMWSCEN!$HI$2:$HI$150=BM$3)*(GMWSCEN!$HJ$2:$HJ$150=BM$1),0),$B162-1973)</f>
        <v>545307</v>
      </c>
      <c r="BN162" cm="1">
        <f t="array" ref="BN162">INDEX(GMWSCEN!$A$2:$HJ$150,MATCH(1,(GMWSCEN!$HI$2:$HI$150=BN$3)*(GMWSCEN!$HJ$2:$HJ$150=BN$1),0),$B162-1973)</f>
        <v>554103.30000000005</v>
      </c>
      <c r="BO162" cm="1">
        <f t="array" ref="BO162">INDEX(GMWSCEN!$A$2:$HJ$150,MATCH(1,(GMWSCEN!$HI$2:$HI$150=BO$3)*(GMWSCEN!$HJ$2:$HJ$150=BO$1),0),$B162-1973)</f>
        <v>98.943799999999996</v>
      </c>
      <c r="BP162" cm="1">
        <f t="array" ref="BP162">INDEX(GMWSCEN!$A$2:$HJ$150,MATCH(1,(GMWSCEN!$HI$2:$HI$150=BP$3)*(GMWSCEN!$HJ$2:$HJ$150=BP$1),0),$B162-1973)</f>
        <v>106.9333</v>
      </c>
      <c r="BQ162" cm="1">
        <f t="array" ref="BQ162">INDEX(GMWSCEN!$A$2:$HJ$150,MATCH(1,(GMWSCEN!$HI$2:$HI$150=BQ$3)*(GMWSCEN!$HJ$2:$HJ$150=BQ$1),0),$B162-1973)</f>
        <v>0.75</v>
      </c>
      <c r="BR162" cm="1">
        <f t="array" ref="BR162">INDEX(GMWSCEN!$A$2:$HJ$150,MATCH(1,(GMWSCEN!$HI$2:$HI$150=BR$3)*(GMWSCEN!$HJ$2:$HJ$150=BR$1),0),$B162-1973)</f>
        <v>47909</v>
      </c>
      <c r="BS162" cm="1">
        <f t="array" ref="BS162">INDEX(GMWSCEN!$A$2:$HJ$150,MATCH(1,(GMWSCEN!$HI$2:$HI$150=BS$3)*(GMWSCEN!$HJ$2:$HJ$150=BS$1),0),$B162-1973)</f>
        <v>96.8</v>
      </c>
      <c r="BT162" cm="1">
        <f t="array" ref="BT162">INDEX(GMWSCEN!$A$2:$HJ$150,MATCH(1,(GMWSCEN!$HI$2:$HI$150=BT$3)*(GMWSCEN!$HJ$2:$HJ$150=BT$1),0),$B162-1973)</f>
        <v>30691</v>
      </c>
      <c r="BU162" cm="1">
        <f t="array" ref="BU162">INDEX(GMWSCEN!$A$2:$HJ$150,MATCH(1,(GMWSCEN!$HI$2:$HI$150=BU$3)*(GMWSCEN!$HJ$2:$HJ$150=BU$1),0),$B162-1973)</f>
        <v>4.0999999999999996</v>
      </c>
      <c r="BV162" cm="1">
        <f t="array" ref="BV162">INDEX(GMWSCEN!$A$2:$HJ$150,MATCH(1,(GMWSCEN!$HI$2:$HI$150=BV$3)*(GMWSCEN!$HJ$2:$HJ$150=BV$1),0),$B162-1973)</f>
        <v>-0.53834919999999997</v>
      </c>
      <c r="BY162">
        <f t="shared" si="95"/>
        <v>2018</v>
      </c>
    </row>
    <row r="163" spans="1:78">
      <c r="A163">
        <v>2019</v>
      </c>
      <c r="B163">
        <f t="shared" si="93"/>
        <v>2136</v>
      </c>
      <c r="C163" cm="1">
        <f t="array" ref="C163">INDEX(GMWSCEN!$A$2:$HJ$150,MATCH(1,(GMWSCEN!$HI$2:$HI$150=C$3)*(GMWSCEN!$HJ$2:$HJ$150=C$1),0),$B163-1973)</f>
        <v>555141</v>
      </c>
      <c r="D163" cm="1">
        <f t="array" ref="D163">INDEX(GMWSCEN!$A$2:$HJ$150,MATCH(1,(GMWSCEN!$HI$2:$HI$150=D$3)*(GMWSCEN!$HJ$2:$HJ$150=D$1),0),$B163-1973)</f>
        <v>-8342</v>
      </c>
      <c r="E163" cm="1">
        <f t="array" ref="E163">INDEX(GMWSCEN!$A$2:$HJ$150,MATCH(1,(GMWSCEN!$HI$2:$HI$150=E$3)*(GMWSCEN!$HJ$2:$HJ$150=E$1),0),$B163-1973)</f>
        <v>25785</v>
      </c>
      <c r="F163" cm="1">
        <f t="array" ref="F163">INDEX(GMWSCEN!$A$2:$HJ$150,MATCH(1,(GMWSCEN!$HI$2:$HI$150=F$3)*(GMWSCEN!$HJ$2:$HJ$150=F$1),0),$B163-1973)</f>
        <v>189377</v>
      </c>
      <c r="G163" cm="1">
        <f t="array" ref="G163">INDEX(GMWSCEN!$A$2:$HJ$150,MATCH(1,(GMWSCEN!$HI$2:$HI$150=G$3)*(GMWSCEN!$HJ$2:$HJ$150=G$1),0),$B163-1973)</f>
        <v>17443</v>
      </c>
      <c r="H163" cm="1">
        <f t="array" ref="H163">INDEX(GMWSCEN!$A$2:$HJ$150,MATCH(1,(GMWSCEN!$HI$2:$HI$150=H$3)*(GMWSCEN!$HJ$2:$HJ$150=H$1),0),$B163-1973)</f>
        <v>12962</v>
      </c>
      <c r="I163" cm="1">
        <f t="array" ref="I163">INDEX(GMWSCEN!$A$2:$HJ$150,MATCH(1,(GMWSCEN!$HI$2:$HI$150=I$3)*(GMWSCEN!$HJ$2:$HJ$150=I$1),0),$B163-1973)</f>
        <v>228124</v>
      </c>
      <c r="J163" cm="1">
        <f t="array" ref="J163">INDEX(GMWSCEN!$A$2:$HJ$150,MATCH(1,(GMWSCEN!$HI$2:$HI$150=J$3)*(GMWSCEN!$HJ$2:$HJ$150=J$1),0),$B163-1973)</f>
        <v>1776900</v>
      </c>
      <c r="K163" cm="1">
        <f t="array" ref="K163">INDEX(GMWSCEN!$A$2:$HJ$150,MATCH(1,(GMWSCEN!$HI$2:$HI$150=K$3)*(GMWSCEN!$HJ$2:$HJ$150=K$1),0),$B163-1973)</f>
        <v>549394</v>
      </c>
      <c r="L163" cm="1">
        <f t="array" ref="L163">INDEX(GMWSCEN!$A$2:$HJ$150,MATCH(1,(GMWSCEN!$HI$2:$HI$150=L$3)*(GMWSCEN!$HJ$2:$HJ$150=L$1),0),$B163-1973)</f>
        <v>558039.9</v>
      </c>
      <c r="M163" cm="1">
        <f t="array" ref="M163">INDEX(GMWSCEN!$A$2:$HJ$150,MATCH(1,(GMWSCEN!$HI$2:$HI$150=M$3)*(GMWSCEN!$HJ$2:$HJ$150=M$1),0),$B163-1973)</f>
        <v>98.964770000000001</v>
      </c>
      <c r="N163" cm="1">
        <f t="array" ref="N163">INDEX(GMWSCEN!$A$2:$HJ$150,MATCH(1,(GMWSCEN!$HI$2:$HI$150=N$3)*(GMWSCEN!$HJ$2:$HJ$150=N$1),0),$B163-1973)</f>
        <v>106.7</v>
      </c>
      <c r="O163" cm="1">
        <f t="array" ref="O163">INDEX(GMWSCEN!$A$2:$HJ$150,MATCH(1,(GMWSCEN!$HI$2:$HI$150=O$3)*(GMWSCEN!$HJ$2:$HJ$150=O$1),0),$B163-1973)</f>
        <v>0.75</v>
      </c>
      <c r="P163" cm="1">
        <f t="array" ref="P163">INDEX(GMWSCEN!$A$2:$HJ$150,MATCH(1,(GMWSCEN!$HI$2:$HI$150=P$3)*(GMWSCEN!$HJ$2:$HJ$150=P$1),0),$B163-1973)</f>
        <v>48820</v>
      </c>
      <c r="Q163" cm="1">
        <f t="array" ref="Q163">INDEX(GMWSCEN!$A$2:$HJ$150,MATCH(1,(GMWSCEN!$HI$2:$HI$150=Q$3)*(GMWSCEN!$HJ$2:$HJ$150=Q$1),0),$B163-1973)</f>
        <v>98.1</v>
      </c>
      <c r="R163" cm="1">
        <f t="array" ref="R163">INDEX(GMWSCEN!$A$2:$HJ$150,MATCH(1,(GMWSCEN!$HI$2:$HI$150=R$3)*(GMWSCEN!$HJ$2:$HJ$150=R$1),0),$B163-1973)</f>
        <v>30952</v>
      </c>
      <c r="S163" cm="1">
        <f t="array" ref="S163">INDEX(GMWSCEN!$A$2:$HJ$150,MATCH(1,(GMWSCEN!$HI$2:$HI$150=S$3)*(GMWSCEN!$HJ$2:$HJ$150=S$1),0),$B163-1973)</f>
        <v>3.9</v>
      </c>
      <c r="T163" cm="1">
        <f t="array" ref="T163">INDEX(GMWSCEN!$A$2:$HJ$150,MATCH(1,(GMWSCEN!$HI$2:$HI$150=T$3)*(GMWSCEN!$HJ$2:$HJ$150=T$1),0),$B163-1973)</f>
        <v>-0.52080150000000003</v>
      </c>
      <c r="U163" cm="1">
        <f t="array" ref="U163">INDEX(GMWSCEN!$A$2:$HJ$150,MATCH(1,(GMWSCEN!$HI$2:$HI$150=U$3)*(GMWSCEN!$HJ$2:$HJ$150=U$1),0),$B163-1973)</f>
        <v>555141</v>
      </c>
      <c r="V163" cm="1">
        <f t="array" ref="V163">INDEX(GMWSCEN!$A$2:$HJ$150,MATCH(1,(GMWSCEN!$HI$2:$HI$150=V$3)*(GMWSCEN!$HJ$2:$HJ$150=V$1),0),$B163-1973)</f>
        <v>-8342</v>
      </c>
      <c r="W163" cm="1">
        <f t="array" ref="W163">INDEX(GMWSCEN!$A$2:$HJ$150,MATCH(1,(GMWSCEN!$HI$2:$HI$150=W$3)*(GMWSCEN!$HJ$2:$HJ$150=W$1),0),$B163-1973)</f>
        <v>25785</v>
      </c>
      <c r="X163" cm="1">
        <f t="array" ref="X163">INDEX(GMWSCEN!$A$2:$HJ$150,MATCH(1,(GMWSCEN!$HI$2:$HI$150=X$3)*(GMWSCEN!$HJ$2:$HJ$150=X$1),0),$B163-1973)</f>
        <v>189377</v>
      </c>
      <c r="Y163" cm="1">
        <f t="array" ref="Y163">INDEX(GMWSCEN!$A$2:$HJ$150,MATCH(1,(GMWSCEN!$HI$2:$HI$150=Y$3)*(GMWSCEN!$HJ$2:$HJ$150=Y$1),0),$B163-1973)</f>
        <v>17443</v>
      </c>
      <c r="Z163" cm="1">
        <f t="array" ref="Z163">INDEX(GMWSCEN!$A$2:$HJ$150,MATCH(1,(GMWSCEN!$HI$2:$HI$150=Z$3)*(GMWSCEN!$HJ$2:$HJ$150=Z$1),0),$B163-1973)</f>
        <v>12962</v>
      </c>
      <c r="AA163" cm="1">
        <f t="array" ref="AA163">INDEX(GMWSCEN!$A$2:$HJ$150,MATCH(1,(GMWSCEN!$HI$2:$HI$150=AA$3)*(GMWSCEN!$HJ$2:$HJ$150=AA$1),0),$B163-1973)</f>
        <v>228124</v>
      </c>
      <c r="AB163" cm="1">
        <f t="array" ref="AB163">INDEX(GMWSCEN!$A$2:$HJ$150,MATCH(1,(GMWSCEN!$HI$2:$HI$150=AB$3)*(GMWSCEN!$HJ$2:$HJ$150=AB$1),0),$B163-1973)</f>
        <v>1776900</v>
      </c>
      <c r="AC163" cm="1">
        <f t="array" ref="AC163">INDEX(GMWSCEN!$A$2:$HJ$150,MATCH(1,(GMWSCEN!$HI$2:$HI$150=AC$3)*(GMWSCEN!$HJ$2:$HJ$150=AC$1),0),$B163-1973)</f>
        <v>549394</v>
      </c>
      <c r="AD163" cm="1">
        <f t="array" ref="AD163">INDEX(GMWSCEN!$A$2:$HJ$150,MATCH(1,(GMWSCEN!$HI$2:$HI$150=AD$3)*(GMWSCEN!$HJ$2:$HJ$150=AD$1),0),$B163-1973)</f>
        <v>558039.9</v>
      </c>
      <c r="AE163" cm="1">
        <f t="array" ref="AE163">INDEX(GMWSCEN!$A$2:$HJ$150,MATCH(1,(GMWSCEN!$HI$2:$HI$150=AE$3)*(GMWSCEN!$HJ$2:$HJ$150=AE$1),0),$B163-1973)</f>
        <v>98.964770000000001</v>
      </c>
      <c r="AF163" cm="1">
        <f t="array" ref="AF163">INDEX(GMWSCEN!$A$2:$HJ$150,MATCH(1,(GMWSCEN!$HI$2:$HI$150=AF$3)*(GMWSCEN!$HJ$2:$HJ$150=AF$1),0),$B163-1973)</f>
        <v>106.7</v>
      </c>
      <c r="AG163" cm="1">
        <f t="array" ref="AG163">INDEX(GMWSCEN!$A$2:$HJ$150,MATCH(1,(GMWSCEN!$HI$2:$HI$150=AG$3)*(GMWSCEN!$HJ$2:$HJ$150=AG$1),0),$B163-1973)</f>
        <v>0.75</v>
      </c>
      <c r="AH163" cm="1">
        <f t="array" ref="AH163">INDEX(GMWSCEN!$A$2:$HJ$150,MATCH(1,(GMWSCEN!$HI$2:$HI$150=AH$3)*(GMWSCEN!$HJ$2:$HJ$150=AH$1),0),$B163-1973)</f>
        <v>48820</v>
      </c>
      <c r="AI163" cm="1">
        <f t="array" ref="AI163">INDEX(GMWSCEN!$A$2:$HJ$150,MATCH(1,(GMWSCEN!$HI$2:$HI$150=AI$3)*(GMWSCEN!$HJ$2:$HJ$150=AI$1),0),$B163-1973)</f>
        <v>98.1</v>
      </c>
      <c r="AJ163" cm="1">
        <f t="array" ref="AJ163">INDEX(GMWSCEN!$A$2:$HJ$150,MATCH(1,(GMWSCEN!$HI$2:$HI$150=AJ$3)*(GMWSCEN!$HJ$2:$HJ$150=AJ$1),0),$B163-1973)</f>
        <v>30952</v>
      </c>
      <c r="AK163" cm="1">
        <f t="array" ref="AK163">INDEX(GMWSCEN!$A$2:$HJ$150,MATCH(1,(GMWSCEN!$HI$2:$HI$150=AK$3)*(GMWSCEN!$HJ$2:$HJ$150=AK$1),0),$B163-1973)</f>
        <v>3.9</v>
      </c>
      <c r="AL163" cm="1">
        <f t="array" ref="AL163">INDEX(GMWSCEN!$A$2:$HJ$150,MATCH(1,(GMWSCEN!$HI$2:$HI$150=AL$3)*(GMWSCEN!$HJ$2:$HJ$150=AL$1),0),$B163-1973)</f>
        <v>-0.52080150000000003</v>
      </c>
      <c r="AM163" cm="1">
        <f t="array" ref="AM163">INDEX(GMWSCEN!$A$2:$HJ$150,MATCH(1,(GMWSCEN!$HI$2:$HI$150=AM$3)*(GMWSCEN!$HJ$2:$HJ$150=AM$1),0),$B163-1973)</f>
        <v>555141</v>
      </c>
      <c r="AN163" cm="1">
        <f t="array" ref="AN163">INDEX(GMWSCEN!$A$2:$HJ$150,MATCH(1,(GMWSCEN!$HI$2:$HI$150=AN$3)*(GMWSCEN!$HJ$2:$HJ$150=AN$1),0),$B163-1973)</f>
        <v>-8342</v>
      </c>
      <c r="AO163" cm="1">
        <f t="array" ref="AO163">INDEX(GMWSCEN!$A$2:$HJ$150,MATCH(1,(GMWSCEN!$HI$2:$HI$150=AO$3)*(GMWSCEN!$HJ$2:$HJ$150=AO$1),0),$B163-1973)</f>
        <v>25785</v>
      </c>
      <c r="AP163" cm="1">
        <f t="array" ref="AP163">INDEX(GMWSCEN!$A$2:$HJ$150,MATCH(1,(GMWSCEN!$HI$2:$HI$150=AP$3)*(GMWSCEN!$HJ$2:$HJ$150=AP$1),0),$B163-1973)</f>
        <v>189377</v>
      </c>
      <c r="AQ163" cm="1">
        <f t="array" ref="AQ163">INDEX(GMWSCEN!$A$2:$HJ$150,MATCH(1,(GMWSCEN!$HI$2:$HI$150=AQ$3)*(GMWSCEN!$HJ$2:$HJ$150=AQ$1),0),$B163-1973)</f>
        <v>17443</v>
      </c>
      <c r="AR163" cm="1">
        <f t="array" ref="AR163">INDEX(GMWSCEN!$A$2:$HJ$150,MATCH(1,(GMWSCEN!$HI$2:$HI$150=AR$3)*(GMWSCEN!$HJ$2:$HJ$150=AR$1),0),$B163-1973)</f>
        <v>12962</v>
      </c>
      <c r="AS163" cm="1">
        <f t="array" ref="AS163">INDEX(GMWSCEN!$A$2:$HJ$150,MATCH(1,(GMWSCEN!$HI$2:$HI$150=AS$3)*(GMWSCEN!$HJ$2:$HJ$150=AS$1),0),$B163-1973)</f>
        <v>228124</v>
      </c>
      <c r="AT163" cm="1">
        <f t="array" ref="AT163">INDEX(GMWSCEN!$A$2:$HJ$150,MATCH(1,(GMWSCEN!$HI$2:$HI$150=AT$3)*(GMWSCEN!$HJ$2:$HJ$150=AT$1),0),$B163-1973)</f>
        <v>1776900</v>
      </c>
      <c r="AU163" cm="1">
        <f t="array" ref="AU163">INDEX(GMWSCEN!$A$2:$HJ$150,MATCH(1,(GMWSCEN!$HI$2:$HI$150=AU$3)*(GMWSCEN!$HJ$2:$HJ$150=AU$1),0),$B163-1973)</f>
        <v>549394</v>
      </c>
      <c r="AV163" cm="1">
        <f t="array" ref="AV163">INDEX(GMWSCEN!$A$2:$HJ$150,MATCH(1,(GMWSCEN!$HI$2:$HI$150=AV$3)*(GMWSCEN!$HJ$2:$HJ$150=AV$1),0),$B163-1973)</f>
        <v>558039.9</v>
      </c>
      <c r="AW163" cm="1">
        <f t="array" ref="AW163">INDEX(GMWSCEN!$A$2:$HJ$150,MATCH(1,(GMWSCEN!$HI$2:$HI$150=AW$3)*(GMWSCEN!$HJ$2:$HJ$150=AW$1),0),$B163-1973)</f>
        <v>98.964770000000001</v>
      </c>
      <c r="AX163" cm="1">
        <f t="array" ref="AX163">INDEX(GMWSCEN!$A$2:$HJ$150,MATCH(1,(GMWSCEN!$HI$2:$HI$150=AX$3)*(GMWSCEN!$HJ$2:$HJ$150=AX$1),0),$B163-1973)</f>
        <v>106.7</v>
      </c>
      <c r="AY163" cm="1">
        <f t="array" ref="AY163">INDEX(GMWSCEN!$A$2:$HJ$150,MATCH(1,(GMWSCEN!$HI$2:$HI$150=AY$3)*(GMWSCEN!$HJ$2:$HJ$150=AY$1),0),$B163-1973)</f>
        <v>0.75</v>
      </c>
      <c r="AZ163" cm="1">
        <f t="array" ref="AZ163">INDEX(GMWSCEN!$A$2:$HJ$150,MATCH(1,(GMWSCEN!$HI$2:$HI$150=AZ$3)*(GMWSCEN!$HJ$2:$HJ$150=AZ$1),0),$B163-1973)</f>
        <v>48820</v>
      </c>
      <c r="BA163" cm="1">
        <f t="array" ref="BA163">INDEX(GMWSCEN!$A$2:$HJ$150,MATCH(1,(GMWSCEN!$HI$2:$HI$150=BA$3)*(GMWSCEN!$HJ$2:$HJ$150=BA$1),0),$B163-1973)</f>
        <v>98.1</v>
      </c>
      <c r="BB163" cm="1">
        <f t="array" ref="BB163">INDEX(GMWSCEN!$A$2:$HJ$150,MATCH(1,(GMWSCEN!$HI$2:$HI$150=BB$3)*(GMWSCEN!$HJ$2:$HJ$150=BB$1),0),$B163-1973)</f>
        <v>30952</v>
      </c>
      <c r="BC163" cm="1">
        <f t="array" ref="BC163">INDEX(GMWSCEN!$A$2:$HJ$150,MATCH(1,(GMWSCEN!$HI$2:$HI$150=BC$3)*(GMWSCEN!$HJ$2:$HJ$150=BC$1),0),$B163-1973)</f>
        <v>3.9</v>
      </c>
      <c r="BD163" cm="1">
        <f t="array" ref="BD163">INDEX(GMWSCEN!$A$2:$HJ$150,MATCH(1,(GMWSCEN!$HI$2:$HI$150=BD$3)*(GMWSCEN!$HJ$2:$HJ$150=BD$1),0),$B163-1973)</f>
        <v>-0.52080150000000003</v>
      </c>
      <c r="BE163" cm="1">
        <f t="array" ref="BE163">INDEX(GMWSCEN!$A$2:$HJ$150,MATCH(1,(GMWSCEN!$HI$2:$HI$150=BE$3)*(GMWSCEN!$HJ$2:$HJ$150=BE$1),0),$B163-1973)</f>
        <v>555141</v>
      </c>
      <c r="BF163" cm="1">
        <f t="array" ref="BF163">INDEX(GMWSCEN!$A$2:$HJ$150,MATCH(1,(GMWSCEN!$HI$2:$HI$150=BF$3)*(GMWSCEN!$HJ$2:$HJ$150=BF$1),0),$B163-1973)</f>
        <v>-8342</v>
      </c>
      <c r="BG163" cm="1">
        <f t="array" ref="BG163">INDEX(GMWSCEN!$A$2:$HJ$150,MATCH(1,(GMWSCEN!$HI$2:$HI$150=BG$3)*(GMWSCEN!$HJ$2:$HJ$150=BG$1),0),$B163-1973)</f>
        <v>25785</v>
      </c>
      <c r="BH163" cm="1">
        <f t="array" ref="BH163">INDEX(GMWSCEN!$A$2:$HJ$150,MATCH(1,(GMWSCEN!$HI$2:$HI$150=BH$3)*(GMWSCEN!$HJ$2:$HJ$150=BH$1),0),$B163-1973)</f>
        <v>189377</v>
      </c>
      <c r="BI163" cm="1">
        <f t="array" ref="BI163">INDEX(GMWSCEN!$A$2:$HJ$150,MATCH(1,(GMWSCEN!$HI$2:$HI$150=BI$3)*(GMWSCEN!$HJ$2:$HJ$150=BI$1),0),$B163-1973)</f>
        <v>17443</v>
      </c>
      <c r="BJ163" cm="1">
        <f t="array" ref="BJ163">INDEX(GMWSCEN!$A$2:$HJ$150,MATCH(1,(GMWSCEN!$HI$2:$HI$150=BJ$3)*(GMWSCEN!$HJ$2:$HJ$150=BJ$1),0),$B163-1973)</f>
        <v>12962</v>
      </c>
      <c r="BK163" cm="1">
        <f t="array" ref="BK163">INDEX(GMWSCEN!$A$2:$HJ$150,MATCH(1,(GMWSCEN!$HI$2:$HI$150=BK$3)*(GMWSCEN!$HJ$2:$HJ$150=BK$1),0),$B163-1973)</f>
        <v>228124</v>
      </c>
      <c r="BL163" cm="1">
        <f t="array" ref="BL163">INDEX(GMWSCEN!$A$2:$HJ$150,MATCH(1,(GMWSCEN!$HI$2:$HI$150=BL$3)*(GMWSCEN!$HJ$2:$HJ$150=BL$1),0),$B163-1973)</f>
        <v>1776900</v>
      </c>
      <c r="BM163" cm="1">
        <f t="array" ref="BM163">INDEX(GMWSCEN!$A$2:$HJ$150,MATCH(1,(GMWSCEN!$HI$2:$HI$150=BM$3)*(GMWSCEN!$HJ$2:$HJ$150=BM$1),0),$B163-1973)</f>
        <v>549394</v>
      </c>
      <c r="BN163" cm="1">
        <f t="array" ref="BN163">INDEX(GMWSCEN!$A$2:$HJ$150,MATCH(1,(GMWSCEN!$HI$2:$HI$150=BN$3)*(GMWSCEN!$HJ$2:$HJ$150=BN$1),0),$B163-1973)</f>
        <v>558039.9</v>
      </c>
      <c r="BO163" cm="1">
        <f t="array" ref="BO163">INDEX(GMWSCEN!$A$2:$HJ$150,MATCH(1,(GMWSCEN!$HI$2:$HI$150=BO$3)*(GMWSCEN!$HJ$2:$HJ$150=BO$1),0),$B163-1973)</f>
        <v>98.964770000000001</v>
      </c>
      <c r="BP163" cm="1">
        <f t="array" ref="BP163">INDEX(GMWSCEN!$A$2:$HJ$150,MATCH(1,(GMWSCEN!$HI$2:$HI$150=BP$3)*(GMWSCEN!$HJ$2:$HJ$150=BP$1),0),$B163-1973)</f>
        <v>106.7</v>
      </c>
      <c r="BQ163" cm="1">
        <f t="array" ref="BQ163">INDEX(GMWSCEN!$A$2:$HJ$150,MATCH(1,(GMWSCEN!$HI$2:$HI$150=BQ$3)*(GMWSCEN!$HJ$2:$HJ$150=BQ$1),0),$B163-1973)</f>
        <v>0.75</v>
      </c>
      <c r="BR163" cm="1">
        <f t="array" ref="BR163">INDEX(GMWSCEN!$A$2:$HJ$150,MATCH(1,(GMWSCEN!$HI$2:$HI$150=BR$3)*(GMWSCEN!$HJ$2:$HJ$150=BR$1),0),$B163-1973)</f>
        <v>48820</v>
      </c>
      <c r="BS163" cm="1">
        <f t="array" ref="BS163">INDEX(GMWSCEN!$A$2:$HJ$150,MATCH(1,(GMWSCEN!$HI$2:$HI$150=BS$3)*(GMWSCEN!$HJ$2:$HJ$150=BS$1),0),$B163-1973)</f>
        <v>98.1</v>
      </c>
      <c r="BT163" cm="1">
        <f t="array" ref="BT163">INDEX(GMWSCEN!$A$2:$HJ$150,MATCH(1,(GMWSCEN!$HI$2:$HI$150=BT$3)*(GMWSCEN!$HJ$2:$HJ$150=BT$1),0),$B163-1973)</f>
        <v>30952</v>
      </c>
      <c r="BU163" cm="1">
        <f t="array" ref="BU163">INDEX(GMWSCEN!$A$2:$HJ$150,MATCH(1,(GMWSCEN!$HI$2:$HI$150=BU$3)*(GMWSCEN!$HJ$2:$HJ$150=BU$1),0),$B163-1973)</f>
        <v>3.9</v>
      </c>
      <c r="BV163" cm="1">
        <f t="array" ref="BV163">INDEX(GMWSCEN!$A$2:$HJ$150,MATCH(1,(GMWSCEN!$HI$2:$HI$150=BV$3)*(GMWSCEN!$HJ$2:$HJ$150=BV$1),0),$B163-1973)</f>
        <v>-0.52080150000000003</v>
      </c>
      <c r="BY163">
        <f t="shared" si="95"/>
        <v>2018</v>
      </c>
      <c r="BZ163" t="str">
        <f t="shared" ref="BZ163" si="101">BY163&amp;"01"</f>
        <v>201801</v>
      </c>
    </row>
    <row r="164" spans="1:78">
      <c r="B164">
        <f t="shared" si="93"/>
        <v>2137</v>
      </c>
      <c r="C164" cm="1">
        <f t="array" ref="C164">INDEX(GMWSCEN!$A$2:$HJ$150,MATCH(1,(GMWSCEN!$HI$2:$HI$150=C$3)*(GMWSCEN!$HJ$2:$HJ$150=C$1),0),$B164-1973)</f>
        <v>556932</v>
      </c>
      <c r="D164" cm="1">
        <f t="array" ref="D164">INDEX(GMWSCEN!$A$2:$HJ$150,MATCH(1,(GMWSCEN!$HI$2:$HI$150=D$3)*(GMWSCEN!$HJ$2:$HJ$150=D$1),0),$B164-1973)</f>
        <v>23239</v>
      </c>
      <c r="E164" cm="1">
        <f t="array" ref="E164">INDEX(GMWSCEN!$A$2:$HJ$150,MATCH(1,(GMWSCEN!$HI$2:$HI$150=E$3)*(GMWSCEN!$HJ$2:$HJ$150=E$1),0),$B164-1973)</f>
        <v>-15324</v>
      </c>
      <c r="F164" cm="1">
        <f t="array" ref="F164">INDEX(GMWSCEN!$A$2:$HJ$150,MATCH(1,(GMWSCEN!$HI$2:$HI$150=F$3)*(GMWSCEN!$HJ$2:$HJ$150=F$1),0),$B164-1973)</f>
        <v>198234</v>
      </c>
      <c r="G164" cm="1">
        <f t="array" ref="G164">INDEX(GMWSCEN!$A$2:$HJ$150,MATCH(1,(GMWSCEN!$HI$2:$HI$150=G$3)*(GMWSCEN!$HJ$2:$HJ$150=G$1),0),$B164-1973)</f>
        <v>7915</v>
      </c>
      <c r="H164" cm="1">
        <f t="array" ref="H164">INDEX(GMWSCEN!$A$2:$HJ$150,MATCH(1,(GMWSCEN!$HI$2:$HI$150=H$3)*(GMWSCEN!$HJ$2:$HJ$150=H$1),0),$B164-1973)</f>
        <v>12988</v>
      </c>
      <c r="I164" cm="1">
        <f t="array" ref="I164">INDEX(GMWSCEN!$A$2:$HJ$150,MATCH(1,(GMWSCEN!$HI$2:$HI$150=I$3)*(GMWSCEN!$HJ$2:$HJ$150=I$1),0),$B164-1973)</f>
        <v>195898</v>
      </c>
      <c r="J164" cm="1">
        <f t="array" ref="J164">INDEX(GMWSCEN!$A$2:$HJ$150,MATCH(1,(GMWSCEN!$HI$2:$HI$150=J$3)*(GMWSCEN!$HJ$2:$HJ$150=J$1),0),$B164-1973)</f>
        <v>1809900</v>
      </c>
      <c r="K164" cm="1">
        <f t="array" ref="K164">INDEX(GMWSCEN!$A$2:$HJ$150,MATCH(1,(GMWSCEN!$HI$2:$HI$150=K$3)*(GMWSCEN!$HJ$2:$HJ$150=K$1),0),$B164-1973)</f>
        <v>555948</v>
      </c>
      <c r="L164" cm="1">
        <f t="array" ref="L164">INDEX(GMWSCEN!$A$2:$HJ$150,MATCH(1,(GMWSCEN!$HI$2:$HI$150=L$3)*(GMWSCEN!$HJ$2:$HJ$150=L$1),0),$B164-1973)</f>
        <v>559788.19999999995</v>
      </c>
      <c r="M164" cm="1">
        <f t="array" ref="M164">INDEX(GMWSCEN!$A$2:$HJ$150,MATCH(1,(GMWSCEN!$HI$2:$HI$150=M$3)*(GMWSCEN!$HJ$2:$HJ$150=M$1),0),$B164-1973)</f>
        <v>99.823319999999995</v>
      </c>
      <c r="N164" cm="1">
        <f t="array" ref="N164">INDEX(GMWSCEN!$A$2:$HJ$150,MATCH(1,(GMWSCEN!$HI$2:$HI$150=N$3)*(GMWSCEN!$HJ$2:$HJ$150=N$1),0),$B164-1973)</f>
        <v>107.8</v>
      </c>
      <c r="O164" cm="1">
        <f t="array" ref="O164">INDEX(GMWSCEN!$A$2:$HJ$150,MATCH(1,(GMWSCEN!$HI$2:$HI$150=O$3)*(GMWSCEN!$HJ$2:$HJ$150=O$1),0),$B164-1973)</f>
        <v>0.75</v>
      </c>
      <c r="P164" cm="1">
        <f t="array" ref="P164">INDEX(GMWSCEN!$A$2:$HJ$150,MATCH(1,(GMWSCEN!$HI$2:$HI$150=P$3)*(GMWSCEN!$HJ$2:$HJ$150=P$1),0),$B164-1973)</f>
        <v>48407</v>
      </c>
      <c r="Q164" cm="1">
        <f t="array" ref="Q164">INDEX(GMWSCEN!$A$2:$HJ$150,MATCH(1,(GMWSCEN!$HI$2:$HI$150=Q$3)*(GMWSCEN!$HJ$2:$HJ$150=Q$1),0),$B164-1973)</f>
        <v>98.3</v>
      </c>
      <c r="R164" cm="1">
        <f t="array" ref="R164">INDEX(GMWSCEN!$A$2:$HJ$150,MATCH(1,(GMWSCEN!$HI$2:$HI$150=R$3)*(GMWSCEN!$HJ$2:$HJ$150=R$1),0),$B164-1973)</f>
        <v>30916</v>
      </c>
      <c r="S164" cm="1">
        <f t="array" ref="S164">INDEX(GMWSCEN!$A$2:$HJ$150,MATCH(1,(GMWSCEN!$HI$2:$HI$150=S$3)*(GMWSCEN!$HJ$2:$HJ$150=S$1),0),$B164-1973)</f>
        <v>4</v>
      </c>
      <c r="T164" cm="1">
        <f t="array" ref="T164">INDEX(GMWSCEN!$A$2:$HJ$150,MATCH(1,(GMWSCEN!$HI$2:$HI$150=T$3)*(GMWSCEN!$HJ$2:$HJ$150=T$1),0),$B164-1973)</f>
        <v>-0.51145549999999995</v>
      </c>
      <c r="U164" cm="1">
        <f t="array" ref="U164">INDEX(GMWSCEN!$A$2:$HJ$150,MATCH(1,(GMWSCEN!$HI$2:$HI$150=U$3)*(GMWSCEN!$HJ$2:$HJ$150=U$1),0),$B164-1973)</f>
        <v>556932</v>
      </c>
      <c r="V164" cm="1">
        <f t="array" ref="V164">INDEX(GMWSCEN!$A$2:$HJ$150,MATCH(1,(GMWSCEN!$HI$2:$HI$150=V$3)*(GMWSCEN!$HJ$2:$HJ$150=V$1),0),$B164-1973)</f>
        <v>23239</v>
      </c>
      <c r="W164" cm="1">
        <f t="array" ref="W164">INDEX(GMWSCEN!$A$2:$HJ$150,MATCH(1,(GMWSCEN!$HI$2:$HI$150=W$3)*(GMWSCEN!$HJ$2:$HJ$150=W$1),0),$B164-1973)</f>
        <v>-15324</v>
      </c>
      <c r="X164" cm="1">
        <f t="array" ref="X164">INDEX(GMWSCEN!$A$2:$HJ$150,MATCH(1,(GMWSCEN!$HI$2:$HI$150=X$3)*(GMWSCEN!$HJ$2:$HJ$150=X$1),0),$B164-1973)</f>
        <v>198234</v>
      </c>
      <c r="Y164" cm="1">
        <f t="array" ref="Y164">INDEX(GMWSCEN!$A$2:$HJ$150,MATCH(1,(GMWSCEN!$HI$2:$HI$150=Y$3)*(GMWSCEN!$HJ$2:$HJ$150=Y$1),0),$B164-1973)</f>
        <v>7915</v>
      </c>
      <c r="Z164" cm="1">
        <f t="array" ref="Z164">INDEX(GMWSCEN!$A$2:$HJ$150,MATCH(1,(GMWSCEN!$HI$2:$HI$150=Z$3)*(GMWSCEN!$HJ$2:$HJ$150=Z$1),0),$B164-1973)</f>
        <v>12988</v>
      </c>
      <c r="AA164" cm="1">
        <f t="array" ref="AA164">INDEX(GMWSCEN!$A$2:$HJ$150,MATCH(1,(GMWSCEN!$HI$2:$HI$150=AA$3)*(GMWSCEN!$HJ$2:$HJ$150=AA$1),0),$B164-1973)</f>
        <v>195898</v>
      </c>
      <c r="AB164" cm="1">
        <f t="array" ref="AB164">INDEX(GMWSCEN!$A$2:$HJ$150,MATCH(1,(GMWSCEN!$HI$2:$HI$150=AB$3)*(GMWSCEN!$HJ$2:$HJ$150=AB$1),0),$B164-1973)</f>
        <v>1809900</v>
      </c>
      <c r="AC164" cm="1">
        <f t="array" ref="AC164">INDEX(GMWSCEN!$A$2:$HJ$150,MATCH(1,(GMWSCEN!$HI$2:$HI$150=AC$3)*(GMWSCEN!$HJ$2:$HJ$150=AC$1),0),$B164-1973)</f>
        <v>555948</v>
      </c>
      <c r="AD164" cm="1">
        <f t="array" ref="AD164">INDEX(GMWSCEN!$A$2:$HJ$150,MATCH(1,(GMWSCEN!$HI$2:$HI$150=AD$3)*(GMWSCEN!$HJ$2:$HJ$150=AD$1),0),$B164-1973)</f>
        <v>559788.19999999995</v>
      </c>
      <c r="AE164" cm="1">
        <f t="array" ref="AE164">INDEX(GMWSCEN!$A$2:$HJ$150,MATCH(1,(GMWSCEN!$HI$2:$HI$150=AE$3)*(GMWSCEN!$HJ$2:$HJ$150=AE$1),0),$B164-1973)</f>
        <v>99.823319999999995</v>
      </c>
      <c r="AF164" cm="1">
        <f t="array" ref="AF164">INDEX(GMWSCEN!$A$2:$HJ$150,MATCH(1,(GMWSCEN!$HI$2:$HI$150=AF$3)*(GMWSCEN!$HJ$2:$HJ$150=AF$1),0),$B164-1973)</f>
        <v>107.8</v>
      </c>
      <c r="AG164" cm="1">
        <f t="array" ref="AG164">INDEX(GMWSCEN!$A$2:$HJ$150,MATCH(1,(GMWSCEN!$HI$2:$HI$150=AG$3)*(GMWSCEN!$HJ$2:$HJ$150=AG$1),0),$B164-1973)</f>
        <v>0.75</v>
      </c>
      <c r="AH164" cm="1">
        <f t="array" ref="AH164">INDEX(GMWSCEN!$A$2:$HJ$150,MATCH(1,(GMWSCEN!$HI$2:$HI$150=AH$3)*(GMWSCEN!$HJ$2:$HJ$150=AH$1),0),$B164-1973)</f>
        <v>48407</v>
      </c>
      <c r="AI164" cm="1">
        <f t="array" ref="AI164">INDEX(GMWSCEN!$A$2:$HJ$150,MATCH(1,(GMWSCEN!$HI$2:$HI$150=AI$3)*(GMWSCEN!$HJ$2:$HJ$150=AI$1),0),$B164-1973)</f>
        <v>98.3</v>
      </c>
      <c r="AJ164" cm="1">
        <f t="array" ref="AJ164">INDEX(GMWSCEN!$A$2:$HJ$150,MATCH(1,(GMWSCEN!$HI$2:$HI$150=AJ$3)*(GMWSCEN!$HJ$2:$HJ$150=AJ$1),0),$B164-1973)</f>
        <v>30916</v>
      </c>
      <c r="AK164" cm="1">
        <f t="array" ref="AK164">INDEX(GMWSCEN!$A$2:$HJ$150,MATCH(1,(GMWSCEN!$HI$2:$HI$150=AK$3)*(GMWSCEN!$HJ$2:$HJ$150=AK$1),0),$B164-1973)</f>
        <v>4</v>
      </c>
      <c r="AL164" cm="1">
        <f t="array" ref="AL164">INDEX(GMWSCEN!$A$2:$HJ$150,MATCH(1,(GMWSCEN!$HI$2:$HI$150=AL$3)*(GMWSCEN!$HJ$2:$HJ$150=AL$1),0),$B164-1973)</f>
        <v>-0.51145549999999995</v>
      </c>
      <c r="AM164" cm="1">
        <f t="array" ref="AM164">INDEX(GMWSCEN!$A$2:$HJ$150,MATCH(1,(GMWSCEN!$HI$2:$HI$150=AM$3)*(GMWSCEN!$HJ$2:$HJ$150=AM$1),0),$B164-1973)</f>
        <v>556932</v>
      </c>
      <c r="AN164" cm="1">
        <f t="array" ref="AN164">INDEX(GMWSCEN!$A$2:$HJ$150,MATCH(1,(GMWSCEN!$HI$2:$HI$150=AN$3)*(GMWSCEN!$HJ$2:$HJ$150=AN$1),0),$B164-1973)</f>
        <v>23239</v>
      </c>
      <c r="AO164" cm="1">
        <f t="array" ref="AO164">INDEX(GMWSCEN!$A$2:$HJ$150,MATCH(1,(GMWSCEN!$HI$2:$HI$150=AO$3)*(GMWSCEN!$HJ$2:$HJ$150=AO$1),0),$B164-1973)</f>
        <v>-15324</v>
      </c>
      <c r="AP164" cm="1">
        <f t="array" ref="AP164">INDEX(GMWSCEN!$A$2:$HJ$150,MATCH(1,(GMWSCEN!$HI$2:$HI$150=AP$3)*(GMWSCEN!$HJ$2:$HJ$150=AP$1),0),$B164-1973)</f>
        <v>198234</v>
      </c>
      <c r="AQ164" cm="1">
        <f t="array" ref="AQ164">INDEX(GMWSCEN!$A$2:$HJ$150,MATCH(1,(GMWSCEN!$HI$2:$HI$150=AQ$3)*(GMWSCEN!$HJ$2:$HJ$150=AQ$1),0),$B164-1973)</f>
        <v>7915</v>
      </c>
      <c r="AR164" cm="1">
        <f t="array" ref="AR164">INDEX(GMWSCEN!$A$2:$HJ$150,MATCH(1,(GMWSCEN!$HI$2:$HI$150=AR$3)*(GMWSCEN!$HJ$2:$HJ$150=AR$1),0),$B164-1973)</f>
        <v>12988</v>
      </c>
      <c r="AS164" cm="1">
        <f t="array" ref="AS164">INDEX(GMWSCEN!$A$2:$HJ$150,MATCH(1,(GMWSCEN!$HI$2:$HI$150=AS$3)*(GMWSCEN!$HJ$2:$HJ$150=AS$1),0),$B164-1973)</f>
        <v>195898</v>
      </c>
      <c r="AT164" cm="1">
        <f t="array" ref="AT164">INDEX(GMWSCEN!$A$2:$HJ$150,MATCH(1,(GMWSCEN!$HI$2:$HI$150=AT$3)*(GMWSCEN!$HJ$2:$HJ$150=AT$1),0),$B164-1973)</f>
        <v>1809900</v>
      </c>
      <c r="AU164" cm="1">
        <f t="array" ref="AU164">INDEX(GMWSCEN!$A$2:$HJ$150,MATCH(1,(GMWSCEN!$HI$2:$HI$150=AU$3)*(GMWSCEN!$HJ$2:$HJ$150=AU$1),0),$B164-1973)</f>
        <v>555948</v>
      </c>
      <c r="AV164" cm="1">
        <f t="array" ref="AV164">INDEX(GMWSCEN!$A$2:$HJ$150,MATCH(1,(GMWSCEN!$HI$2:$HI$150=AV$3)*(GMWSCEN!$HJ$2:$HJ$150=AV$1),0),$B164-1973)</f>
        <v>559788.19999999995</v>
      </c>
      <c r="AW164" cm="1">
        <f t="array" ref="AW164">INDEX(GMWSCEN!$A$2:$HJ$150,MATCH(1,(GMWSCEN!$HI$2:$HI$150=AW$3)*(GMWSCEN!$HJ$2:$HJ$150=AW$1),0),$B164-1973)</f>
        <v>99.823319999999995</v>
      </c>
      <c r="AX164" cm="1">
        <f t="array" ref="AX164">INDEX(GMWSCEN!$A$2:$HJ$150,MATCH(1,(GMWSCEN!$HI$2:$HI$150=AX$3)*(GMWSCEN!$HJ$2:$HJ$150=AX$1),0),$B164-1973)</f>
        <v>107.8</v>
      </c>
      <c r="AY164" cm="1">
        <f t="array" ref="AY164">INDEX(GMWSCEN!$A$2:$HJ$150,MATCH(1,(GMWSCEN!$HI$2:$HI$150=AY$3)*(GMWSCEN!$HJ$2:$HJ$150=AY$1),0),$B164-1973)</f>
        <v>0.75</v>
      </c>
      <c r="AZ164" cm="1">
        <f t="array" ref="AZ164">INDEX(GMWSCEN!$A$2:$HJ$150,MATCH(1,(GMWSCEN!$HI$2:$HI$150=AZ$3)*(GMWSCEN!$HJ$2:$HJ$150=AZ$1),0),$B164-1973)</f>
        <v>48407</v>
      </c>
      <c r="BA164" cm="1">
        <f t="array" ref="BA164">INDEX(GMWSCEN!$A$2:$HJ$150,MATCH(1,(GMWSCEN!$HI$2:$HI$150=BA$3)*(GMWSCEN!$HJ$2:$HJ$150=BA$1),0),$B164-1973)</f>
        <v>98.3</v>
      </c>
      <c r="BB164" cm="1">
        <f t="array" ref="BB164">INDEX(GMWSCEN!$A$2:$HJ$150,MATCH(1,(GMWSCEN!$HI$2:$HI$150=BB$3)*(GMWSCEN!$HJ$2:$HJ$150=BB$1),0),$B164-1973)</f>
        <v>30916</v>
      </c>
      <c r="BC164" cm="1">
        <f t="array" ref="BC164">INDEX(GMWSCEN!$A$2:$HJ$150,MATCH(1,(GMWSCEN!$HI$2:$HI$150=BC$3)*(GMWSCEN!$HJ$2:$HJ$150=BC$1),0),$B164-1973)</f>
        <v>4</v>
      </c>
      <c r="BD164" cm="1">
        <f t="array" ref="BD164">INDEX(GMWSCEN!$A$2:$HJ$150,MATCH(1,(GMWSCEN!$HI$2:$HI$150=BD$3)*(GMWSCEN!$HJ$2:$HJ$150=BD$1),0),$B164-1973)</f>
        <v>-0.51145549999999995</v>
      </c>
      <c r="BE164" cm="1">
        <f t="array" ref="BE164">INDEX(GMWSCEN!$A$2:$HJ$150,MATCH(1,(GMWSCEN!$HI$2:$HI$150=BE$3)*(GMWSCEN!$HJ$2:$HJ$150=BE$1),0),$B164-1973)</f>
        <v>556932</v>
      </c>
      <c r="BF164" cm="1">
        <f t="array" ref="BF164">INDEX(GMWSCEN!$A$2:$HJ$150,MATCH(1,(GMWSCEN!$HI$2:$HI$150=BF$3)*(GMWSCEN!$HJ$2:$HJ$150=BF$1),0),$B164-1973)</f>
        <v>23239</v>
      </c>
      <c r="BG164" cm="1">
        <f t="array" ref="BG164">INDEX(GMWSCEN!$A$2:$HJ$150,MATCH(1,(GMWSCEN!$HI$2:$HI$150=BG$3)*(GMWSCEN!$HJ$2:$HJ$150=BG$1),0),$B164-1973)</f>
        <v>-15324</v>
      </c>
      <c r="BH164" cm="1">
        <f t="array" ref="BH164">INDEX(GMWSCEN!$A$2:$HJ$150,MATCH(1,(GMWSCEN!$HI$2:$HI$150=BH$3)*(GMWSCEN!$HJ$2:$HJ$150=BH$1),0),$B164-1973)</f>
        <v>198234</v>
      </c>
      <c r="BI164" cm="1">
        <f t="array" ref="BI164">INDEX(GMWSCEN!$A$2:$HJ$150,MATCH(1,(GMWSCEN!$HI$2:$HI$150=BI$3)*(GMWSCEN!$HJ$2:$HJ$150=BI$1),0),$B164-1973)</f>
        <v>7915</v>
      </c>
      <c r="BJ164" cm="1">
        <f t="array" ref="BJ164">INDEX(GMWSCEN!$A$2:$HJ$150,MATCH(1,(GMWSCEN!$HI$2:$HI$150=BJ$3)*(GMWSCEN!$HJ$2:$HJ$150=BJ$1),0),$B164-1973)</f>
        <v>12988</v>
      </c>
      <c r="BK164" cm="1">
        <f t="array" ref="BK164">INDEX(GMWSCEN!$A$2:$HJ$150,MATCH(1,(GMWSCEN!$HI$2:$HI$150=BK$3)*(GMWSCEN!$HJ$2:$HJ$150=BK$1),0),$B164-1973)</f>
        <v>195898</v>
      </c>
      <c r="BL164" cm="1">
        <f t="array" ref="BL164">INDEX(GMWSCEN!$A$2:$HJ$150,MATCH(1,(GMWSCEN!$HI$2:$HI$150=BL$3)*(GMWSCEN!$HJ$2:$HJ$150=BL$1),0),$B164-1973)</f>
        <v>1809900</v>
      </c>
      <c r="BM164" cm="1">
        <f t="array" ref="BM164">INDEX(GMWSCEN!$A$2:$HJ$150,MATCH(1,(GMWSCEN!$HI$2:$HI$150=BM$3)*(GMWSCEN!$HJ$2:$HJ$150=BM$1),0),$B164-1973)</f>
        <v>555948</v>
      </c>
      <c r="BN164" cm="1">
        <f t="array" ref="BN164">INDEX(GMWSCEN!$A$2:$HJ$150,MATCH(1,(GMWSCEN!$HI$2:$HI$150=BN$3)*(GMWSCEN!$HJ$2:$HJ$150=BN$1),0),$B164-1973)</f>
        <v>559788.19999999995</v>
      </c>
      <c r="BO164" cm="1">
        <f t="array" ref="BO164">INDEX(GMWSCEN!$A$2:$HJ$150,MATCH(1,(GMWSCEN!$HI$2:$HI$150=BO$3)*(GMWSCEN!$HJ$2:$HJ$150=BO$1),0),$B164-1973)</f>
        <v>99.823319999999995</v>
      </c>
      <c r="BP164" cm="1">
        <f t="array" ref="BP164">INDEX(GMWSCEN!$A$2:$HJ$150,MATCH(1,(GMWSCEN!$HI$2:$HI$150=BP$3)*(GMWSCEN!$HJ$2:$HJ$150=BP$1),0),$B164-1973)</f>
        <v>107.8</v>
      </c>
      <c r="BQ164" cm="1">
        <f t="array" ref="BQ164">INDEX(GMWSCEN!$A$2:$HJ$150,MATCH(1,(GMWSCEN!$HI$2:$HI$150=BQ$3)*(GMWSCEN!$HJ$2:$HJ$150=BQ$1),0),$B164-1973)</f>
        <v>0.75</v>
      </c>
      <c r="BR164" cm="1">
        <f t="array" ref="BR164">INDEX(GMWSCEN!$A$2:$HJ$150,MATCH(1,(GMWSCEN!$HI$2:$HI$150=BR$3)*(GMWSCEN!$HJ$2:$HJ$150=BR$1),0),$B164-1973)</f>
        <v>48407</v>
      </c>
      <c r="BS164" cm="1">
        <f t="array" ref="BS164">INDEX(GMWSCEN!$A$2:$HJ$150,MATCH(1,(GMWSCEN!$HI$2:$HI$150=BS$3)*(GMWSCEN!$HJ$2:$HJ$150=BS$1),0),$B164-1973)</f>
        <v>98.3</v>
      </c>
      <c r="BT164" cm="1">
        <f t="array" ref="BT164">INDEX(GMWSCEN!$A$2:$HJ$150,MATCH(1,(GMWSCEN!$HI$2:$HI$150=BT$3)*(GMWSCEN!$HJ$2:$HJ$150=BT$1),0),$B164-1973)</f>
        <v>30916</v>
      </c>
      <c r="BU164" cm="1">
        <f t="array" ref="BU164">INDEX(GMWSCEN!$A$2:$HJ$150,MATCH(1,(GMWSCEN!$HI$2:$HI$150=BU$3)*(GMWSCEN!$HJ$2:$HJ$150=BU$1),0),$B164-1973)</f>
        <v>4</v>
      </c>
      <c r="BV164" cm="1">
        <f t="array" ref="BV164">INDEX(GMWSCEN!$A$2:$HJ$150,MATCH(1,(GMWSCEN!$HI$2:$HI$150=BV$3)*(GMWSCEN!$HJ$2:$HJ$150=BV$1),0),$B164-1973)</f>
        <v>-0.51145549999999995</v>
      </c>
      <c r="BY164">
        <f t="shared" si="95"/>
        <v>2019</v>
      </c>
    </row>
    <row r="165" spans="1:78">
      <c r="B165">
        <f t="shared" si="93"/>
        <v>2138</v>
      </c>
      <c r="C165" cm="1">
        <f t="array" ref="C165">INDEX(GMWSCEN!$A$2:$HJ$150,MATCH(1,(GMWSCEN!$HI$2:$HI$150=C$3)*(GMWSCEN!$HJ$2:$HJ$150=C$1),0),$B165-1973)</f>
        <v>560987</v>
      </c>
      <c r="D165" cm="1">
        <f t="array" ref="D165">INDEX(GMWSCEN!$A$2:$HJ$150,MATCH(1,(GMWSCEN!$HI$2:$HI$150=D$3)*(GMWSCEN!$HJ$2:$HJ$150=D$1),0),$B165-1973)</f>
        <v>13370</v>
      </c>
      <c r="E165" cm="1">
        <f t="array" ref="E165">INDEX(GMWSCEN!$A$2:$HJ$150,MATCH(1,(GMWSCEN!$HI$2:$HI$150=E$3)*(GMWSCEN!$HJ$2:$HJ$150=E$1),0),$B165-1973)</f>
        <v>-3072</v>
      </c>
      <c r="F165" cm="1">
        <f t="array" ref="F165">INDEX(GMWSCEN!$A$2:$HJ$150,MATCH(1,(GMWSCEN!$HI$2:$HI$150=F$3)*(GMWSCEN!$HJ$2:$HJ$150=F$1),0),$B165-1973)</f>
        <v>196788</v>
      </c>
      <c r="G165" cm="1">
        <f t="array" ref="G165">INDEX(GMWSCEN!$A$2:$HJ$150,MATCH(1,(GMWSCEN!$HI$2:$HI$150=G$3)*(GMWSCEN!$HJ$2:$HJ$150=G$1),0),$B165-1973)</f>
        <v>10298</v>
      </c>
      <c r="H165" cm="1">
        <f t="array" ref="H165">INDEX(GMWSCEN!$A$2:$HJ$150,MATCH(1,(GMWSCEN!$HI$2:$HI$150=H$3)*(GMWSCEN!$HJ$2:$HJ$150=H$1),0),$B165-1973)</f>
        <v>13097</v>
      </c>
      <c r="I165" cm="1">
        <f t="array" ref="I165">INDEX(GMWSCEN!$A$2:$HJ$150,MATCH(1,(GMWSCEN!$HI$2:$HI$150=I$3)*(GMWSCEN!$HJ$2:$HJ$150=I$1),0),$B165-1973)</f>
        <v>206813</v>
      </c>
      <c r="J165" cm="1">
        <f t="array" ref="J165">INDEX(GMWSCEN!$A$2:$HJ$150,MATCH(1,(GMWSCEN!$HI$2:$HI$150=J$3)*(GMWSCEN!$HJ$2:$HJ$150=J$1),0),$B165-1973)</f>
        <v>1803800</v>
      </c>
      <c r="K165" cm="1">
        <f t="array" ref="K165">INDEX(GMWSCEN!$A$2:$HJ$150,MATCH(1,(GMWSCEN!$HI$2:$HI$150=K$3)*(GMWSCEN!$HJ$2:$HJ$150=K$1),0),$B165-1973)</f>
        <v>562790</v>
      </c>
      <c r="L165" cm="1">
        <f t="array" ref="L165">INDEX(GMWSCEN!$A$2:$HJ$150,MATCH(1,(GMWSCEN!$HI$2:$HI$150=L$3)*(GMWSCEN!$HJ$2:$HJ$150=L$1),0),$B165-1973)</f>
        <v>560171.19999999995</v>
      </c>
      <c r="M165" cm="1">
        <f t="array" ref="M165">INDEX(GMWSCEN!$A$2:$HJ$150,MATCH(1,(GMWSCEN!$HI$2:$HI$150=M$3)*(GMWSCEN!$HJ$2:$HJ$150=M$1),0),$B165-1973)</f>
        <v>100.3214</v>
      </c>
      <c r="N165" cm="1">
        <f t="array" ref="N165">INDEX(GMWSCEN!$A$2:$HJ$150,MATCH(1,(GMWSCEN!$HI$2:$HI$150=N$3)*(GMWSCEN!$HJ$2:$HJ$150=N$1),0),$B165-1973)</f>
        <v>108.2667</v>
      </c>
      <c r="O165" cm="1">
        <f t="array" ref="O165">INDEX(GMWSCEN!$A$2:$HJ$150,MATCH(1,(GMWSCEN!$HI$2:$HI$150=O$3)*(GMWSCEN!$HJ$2:$HJ$150=O$1),0),$B165-1973)</f>
        <v>0.75</v>
      </c>
      <c r="P165" cm="1">
        <f t="array" ref="P165">INDEX(GMWSCEN!$A$2:$HJ$150,MATCH(1,(GMWSCEN!$HI$2:$HI$150=P$3)*(GMWSCEN!$HJ$2:$HJ$150=P$1),0),$B165-1973)</f>
        <v>49171</v>
      </c>
      <c r="Q165" cm="1">
        <f t="array" ref="Q165">INDEX(GMWSCEN!$A$2:$HJ$150,MATCH(1,(GMWSCEN!$HI$2:$HI$150=Q$3)*(GMWSCEN!$HJ$2:$HJ$150=Q$1),0),$B165-1973)</f>
        <v>100.3</v>
      </c>
      <c r="R165" cm="1">
        <f t="array" ref="R165">INDEX(GMWSCEN!$A$2:$HJ$150,MATCH(1,(GMWSCEN!$HI$2:$HI$150=R$3)*(GMWSCEN!$HJ$2:$HJ$150=R$1),0),$B165-1973)</f>
        <v>31305</v>
      </c>
      <c r="S165" cm="1">
        <f t="array" ref="S165">INDEX(GMWSCEN!$A$2:$HJ$150,MATCH(1,(GMWSCEN!$HI$2:$HI$150=S$3)*(GMWSCEN!$HJ$2:$HJ$150=S$1),0),$B165-1973)</f>
        <v>3.9</v>
      </c>
      <c r="T165" cm="1">
        <f t="array" ref="T165">INDEX(GMWSCEN!$A$2:$HJ$150,MATCH(1,(GMWSCEN!$HI$2:$HI$150=T$3)*(GMWSCEN!$HJ$2:$HJ$150=T$1),0),$B165-1973)</f>
        <v>0.14553070000000001</v>
      </c>
      <c r="U165" cm="1">
        <f t="array" ref="U165">INDEX(GMWSCEN!$A$2:$HJ$150,MATCH(1,(GMWSCEN!$HI$2:$HI$150=U$3)*(GMWSCEN!$HJ$2:$HJ$150=U$1),0),$B165-1973)</f>
        <v>560987</v>
      </c>
      <c r="V165" cm="1">
        <f t="array" ref="V165">INDEX(GMWSCEN!$A$2:$HJ$150,MATCH(1,(GMWSCEN!$HI$2:$HI$150=V$3)*(GMWSCEN!$HJ$2:$HJ$150=V$1),0),$B165-1973)</f>
        <v>13370</v>
      </c>
      <c r="W165" cm="1">
        <f t="array" ref="W165">INDEX(GMWSCEN!$A$2:$HJ$150,MATCH(1,(GMWSCEN!$HI$2:$HI$150=W$3)*(GMWSCEN!$HJ$2:$HJ$150=W$1),0),$B165-1973)</f>
        <v>-3072</v>
      </c>
      <c r="X165" cm="1">
        <f t="array" ref="X165">INDEX(GMWSCEN!$A$2:$HJ$150,MATCH(1,(GMWSCEN!$HI$2:$HI$150=X$3)*(GMWSCEN!$HJ$2:$HJ$150=X$1),0),$B165-1973)</f>
        <v>196788</v>
      </c>
      <c r="Y165" cm="1">
        <f t="array" ref="Y165">INDEX(GMWSCEN!$A$2:$HJ$150,MATCH(1,(GMWSCEN!$HI$2:$HI$150=Y$3)*(GMWSCEN!$HJ$2:$HJ$150=Y$1),0),$B165-1973)</f>
        <v>10298</v>
      </c>
      <c r="Z165" cm="1">
        <f t="array" ref="Z165">INDEX(GMWSCEN!$A$2:$HJ$150,MATCH(1,(GMWSCEN!$HI$2:$HI$150=Z$3)*(GMWSCEN!$HJ$2:$HJ$150=Z$1),0),$B165-1973)</f>
        <v>13097</v>
      </c>
      <c r="AA165" cm="1">
        <f t="array" ref="AA165">INDEX(GMWSCEN!$A$2:$HJ$150,MATCH(1,(GMWSCEN!$HI$2:$HI$150=AA$3)*(GMWSCEN!$HJ$2:$HJ$150=AA$1),0),$B165-1973)</f>
        <v>206813</v>
      </c>
      <c r="AB165" cm="1">
        <f t="array" ref="AB165">INDEX(GMWSCEN!$A$2:$HJ$150,MATCH(1,(GMWSCEN!$HI$2:$HI$150=AB$3)*(GMWSCEN!$HJ$2:$HJ$150=AB$1),0),$B165-1973)</f>
        <v>1803800</v>
      </c>
      <c r="AC165" cm="1">
        <f t="array" ref="AC165">INDEX(GMWSCEN!$A$2:$HJ$150,MATCH(1,(GMWSCEN!$HI$2:$HI$150=AC$3)*(GMWSCEN!$HJ$2:$HJ$150=AC$1),0),$B165-1973)</f>
        <v>562790</v>
      </c>
      <c r="AD165" cm="1">
        <f t="array" ref="AD165">INDEX(GMWSCEN!$A$2:$HJ$150,MATCH(1,(GMWSCEN!$HI$2:$HI$150=AD$3)*(GMWSCEN!$HJ$2:$HJ$150=AD$1),0),$B165-1973)</f>
        <v>560171.19999999995</v>
      </c>
      <c r="AE165" cm="1">
        <f t="array" ref="AE165">INDEX(GMWSCEN!$A$2:$HJ$150,MATCH(1,(GMWSCEN!$HI$2:$HI$150=AE$3)*(GMWSCEN!$HJ$2:$HJ$150=AE$1),0),$B165-1973)</f>
        <v>100.3214</v>
      </c>
      <c r="AF165" cm="1">
        <f t="array" ref="AF165">INDEX(GMWSCEN!$A$2:$HJ$150,MATCH(1,(GMWSCEN!$HI$2:$HI$150=AF$3)*(GMWSCEN!$HJ$2:$HJ$150=AF$1),0),$B165-1973)</f>
        <v>108.2667</v>
      </c>
      <c r="AG165" cm="1">
        <f t="array" ref="AG165">INDEX(GMWSCEN!$A$2:$HJ$150,MATCH(1,(GMWSCEN!$HI$2:$HI$150=AG$3)*(GMWSCEN!$HJ$2:$HJ$150=AG$1),0),$B165-1973)</f>
        <v>0.75</v>
      </c>
      <c r="AH165" cm="1">
        <f t="array" ref="AH165">INDEX(GMWSCEN!$A$2:$HJ$150,MATCH(1,(GMWSCEN!$HI$2:$HI$150=AH$3)*(GMWSCEN!$HJ$2:$HJ$150=AH$1),0),$B165-1973)</f>
        <v>49171</v>
      </c>
      <c r="AI165" cm="1">
        <f t="array" ref="AI165">INDEX(GMWSCEN!$A$2:$HJ$150,MATCH(1,(GMWSCEN!$HI$2:$HI$150=AI$3)*(GMWSCEN!$HJ$2:$HJ$150=AI$1),0),$B165-1973)</f>
        <v>100.3</v>
      </c>
      <c r="AJ165" cm="1">
        <f t="array" ref="AJ165">INDEX(GMWSCEN!$A$2:$HJ$150,MATCH(1,(GMWSCEN!$HI$2:$HI$150=AJ$3)*(GMWSCEN!$HJ$2:$HJ$150=AJ$1),0),$B165-1973)</f>
        <v>31305</v>
      </c>
      <c r="AK165" cm="1">
        <f t="array" ref="AK165">INDEX(GMWSCEN!$A$2:$HJ$150,MATCH(1,(GMWSCEN!$HI$2:$HI$150=AK$3)*(GMWSCEN!$HJ$2:$HJ$150=AK$1),0),$B165-1973)</f>
        <v>3.9</v>
      </c>
      <c r="AL165" cm="1">
        <f t="array" ref="AL165">INDEX(GMWSCEN!$A$2:$HJ$150,MATCH(1,(GMWSCEN!$HI$2:$HI$150=AL$3)*(GMWSCEN!$HJ$2:$HJ$150=AL$1),0),$B165-1973)</f>
        <v>0.14553070000000001</v>
      </c>
      <c r="AM165" cm="1">
        <f t="array" ref="AM165">INDEX(GMWSCEN!$A$2:$HJ$150,MATCH(1,(GMWSCEN!$HI$2:$HI$150=AM$3)*(GMWSCEN!$HJ$2:$HJ$150=AM$1),0),$B165-1973)</f>
        <v>560987</v>
      </c>
      <c r="AN165" cm="1">
        <f t="array" ref="AN165">INDEX(GMWSCEN!$A$2:$HJ$150,MATCH(1,(GMWSCEN!$HI$2:$HI$150=AN$3)*(GMWSCEN!$HJ$2:$HJ$150=AN$1),0),$B165-1973)</f>
        <v>13370</v>
      </c>
      <c r="AO165" cm="1">
        <f t="array" ref="AO165">INDEX(GMWSCEN!$A$2:$HJ$150,MATCH(1,(GMWSCEN!$HI$2:$HI$150=AO$3)*(GMWSCEN!$HJ$2:$HJ$150=AO$1),0),$B165-1973)</f>
        <v>-3072</v>
      </c>
      <c r="AP165" cm="1">
        <f t="array" ref="AP165">INDEX(GMWSCEN!$A$2:$HJ$150,MATCH(1,(GMWSCEN!$HI$2:$HI$150=AP$3)*(GMWSCEN!$HJ$2:$HJ$150=AP$1),0),$B165-1973)</f>
        <v>196788</v>
      </c>
      <c r="AQ165" cm="1">
        <f t="array" ref="AQ165">INDEX(GMWSCEN!$A$2:$HJ$150,MATCH(1,(GMWSCEN!$HI$2:$HI$150=AQ$3)*(GMWSCEN!$HJ$2:$HJ$150=AQ$1),0),$B165-1973)</f>
        <v>10298</v>
      </c>
      <c r="AR165" cm="1">
        <f t="array" ref="AR165">INDEX(GMWSCEN!$A$2:$HJ$150,MATCH(1,(GMWSCEN!$HI$2:$HI$150=AR$3)*(GMWSCEN!$HJ$2:$HJ$150=AR$1),0),$B165-1973)</f>
        <v>13097</v>
      </c>
      <c r="AS165" cm="1">
        <f t="array" ref="AS165">INDEX(GMWSCEN!$A$2:$HJ$150,MATCH(1,(GMWSCEN!$HI$2:$HI$150=AS$3)*(GMWSCEN!$HJ$2:$HJ$150=AS$1),0),$B165-1973)</f>
        <v>206813</v>
      </c>
      <c r="AT165" cm="1">
        <f t="array" ref="AT165">INDEX(GMWSCEN!$A$2:$HJ$150,MATCH(1,(GMWSCEN!$HI$2:$HI$150=AT$3)*(GMWSCEN!$HJ$2:$HJ$150=AT$1),0),$B165-1973)</f>
        <v>1803800</v>
      </c>
      <c r="AU165" cm="1">
        <f t="array" ref="AU165">INDEX(GMWSCEN!$A$2:$HJ$150,MATCH(1,(GMWSCEN!$HI$2:$HI$150=AU$3)*(GMWSCEN!$HJ$2:$HJ$150=AU$1),0),$B165-1973)</f>
        <v>562790</v>
      </c>
      <c r="AV165" cm="1">
        <f t="array" ref="AV165">INDEX(GMWSCEN!$A$2:$HJ$150,MATCH(1,(GMWSCEN!$HI$2:$HI$150=AV$3)*(GMWSCEN!$HJ$2:$HJ$150=AV$1),0),$B165-1973)</f>
        <v>560171.19999999995</v>
      </c>
      <c r="AW165" cm="1">
        <f t="array" ref="AW165">INDEX(GMWSCEN!$A$2:$HJ$150,MATCH(1,(GMWSCEN!$HI$2:$HI$150=AW$3)*(GMWSCEN!$HJ$2:$HJ$150=AW$1),0),$B165-1973)</f>
        <v>100.3214</v>
      </c>
      <c r="AX165" cm="1">
        <f t="array" ref="AX165">INDEX(GMWSCEN!$A$2:$HJ$150,MATCH(1,(GMWSCEN!$HI$2:$HI$150=AX$3)*(GMWSCEN!$HJ$2:$HJ$150=AX$1),0),$B165-1973)</f>
        <v>108.2667</v>
      </c>
      <c r="AY165" cm="1">
        <f t="array" ref="AY165">INDEX(GMWSCEN!$A$2:$HJ$150,MATCH(1,(GMWSCEN!$HI$2:$HI$150=AY$3)*(GMWSCEN!$HJ$2:$HJ$150=AY$1),0),$B165-1973)</f>
        <v>0.75</v>
      </c>
      <c r="AZ165" cm="1">
        <f t="array" ref="AZ165">INDEX(GMWSCEN!$A$2:$HJ$150,MATCH(1,(GMWSCEN!$HI$2:$HI$150=AZ$3)*(GMWSCEN!$HJ$2:$HJ$150=AZ$1),0),$B165-1973)</f>
        <v>49171</v>
      </c>
      <c r="BA165" cm="1">
        <f t="array" ref="BA165">INDEX(GMWSCEN!$A$2:$HJ$150,MATCH(1,(GMWSCEN!$HI$2:$HI$150=BA$3)*(GMWSCEN!$HJ$2:$HJ$150=BA$1),0),$B165-1973)</f>
        <v>100.3</v>
      </c>
      <c r="BB165" cm="1">
        <f t="array" ref="BB165">INDEX(GMWSCEN!$A$2:$HJ$150,MATCH(1,(GMWSCEN!$HI$2:$HI$150=BB$3)*(GMWSCEN!$HJ$2:$HJ$150=BB$1),0),$B165-1973)</f>
        <v>31305</v>
      </c>
      <c r="BC165" cm="1">
        <f t="array" ref="BC165">INDEX(GMWSCEN!$A$2:$HJ$150,MATCH(1,(GMWSCEN!$HI$2:$HI$150=BC$3)*(GMWSCEN!$HJ$2:$HJ$150=BC$1),0),$B165-1973)</f>
        <v>3.9</v>
      </c>
      <c r="BD165" cm="1">
        <f t="array" ref="BD165">INDEX(GMWSCEN!$A$2:$HJ$150,MATCH(1,(GMWSCEN!$HI$2:$HI$150=BD$3)*(GMWSCEN!$HJ$2:$HJ$150=BD$1),0),$B165-1973)</f>
        <v>0.14553070000000001</v>
      </c>
      <c r="BE165" cm="1">
        <f t="array" ref="BE165">INDEX(GMWSCEN!$A$2:$HJ$150,MATCH(1,(GMWSCEN!$HI$2:$HI$150=BE$3)*(GMWSCEN!$HJ$2:$HJ$150=BE$1),0),$B165-1973)</f>
        <v>560987</v>
      </c>
      <c r="BF165" cm="1">
        <f t="array" ref="BF165">INDEX(GMWSCEN!$A$2:$HJ$150,MATCH(1,(GMWSCEN!$HI$2:$HI$150=BF$3)*(GMWSCEN!$HJ$2:$HJ$150=BF$1),0),$B165-1973)</f>
        <v>13370</v>
      </c>
      <c r="BG165" cm="1">
        <f t="array" ref="BG165">INDEX(GMWSCEN!$A$2:$HJ$150,MATCH(1,(GMWSCEN!$HI$2:$HI$150=BG$3)*(GMWSCEN!$HJ$2:$HJ$150=BG$1),0),$B165-1973)</f>
        <v>-3072</v>
      </c>
      <c r="BH165" cm="1">
        <f t="array" ref="BH165">INDEX(GMWSCEN!$A$2:$HJ$150,MATCH(1,(GMWSCEN!$HI$2:$HI$150=BH$3)*(GMWSCEN!$HJ$2:$HJ$150=BH$1),0),$B165-1973)</f>
        <v>196788</v>
      </c>
      <c r="BI165" cm="1">
        <f t="array" ref="BI165">INDEX(GMWSCEN!$A$2:$HJ$150,MATCH(1,(GMWSCEN!$HI$2:$HI$150=BI$3)*(GMWSCEN!$HJ$2:$HJ$150=BI$1),0),$B165-1973)</f>
        <v>10298</v>
      </c>
      <c r="BJ165" cm="1">
        <f t="array" ref="BJ165">INDEX(GMWSCEN!$A$2:$HJ$150,MATCH(1,(GMWSCEN!$HI$2:$HI$150=BJ$3)*(GMWSCEN!$HJ$2:$HJ$150=BJ$1),0),$B165-1973)</f>
        <v>13097</v>
      </c>
      <c r="BK165" cm="1">
        <f t="array" ref="BK165">INDEX(GMWSCEN!$A$2:$HJ$150,MATCH(1,(GMWSCEN!$HI$2:$HI$150=BK$3)*(GMWSCEN!$HJ$2:$HJ$150=BK$1),0),$B165-1973)</f>
        <v>206813</v>
      </c>
      <c r="BL165" cm="1">
        <f t="array" ref="BL165">INDEX(GMWSCEN!$A$2:$HJ$150,MATCH(1,(GMWSCEN!$HI$2:$HI$150=BL$3)*(GMWSCEN!$HJ$2:$HJ$150=BL$1),0),$B165-1973)</f>
        <v>1803800</v>
      </c>
      <c r="BM165" cm="1">
        <f t="array" ref="BM165">INDEX(GMWSCEN!$A$2:$HJ$150,MATCH(1,(GMWSCEN!$HI$2:$HI$150=BM$3)*(GMWSCEN!$HJ$2:$HJ$150=BM$1),0),$B165-1973)</f>
        <v>562790</v>
      </c>
      <c r="BN165" cm="1">
        <f t="array" ref="BN165">INDEX(GMWSCEN!$A$2:$HJ$150,MATCH(1,(GMWSCEN!$HI$2:$HI$150=BN$3)*(GMWSCEN!$HJ$2:$HJ$150=BN$1),0),$B165-1973)</f>
        <v>560171.19999999995</v>
      </c>
      <c r="BO165" cm="1">
        <f t="array" ref="BO165">INDEX(GMWSCEN!$A$2:$HJ$150,MATCH(1,(GMWSCEN!$HI$2:$HI$150=BO$3)*(GMWSCEN!$HJ$2:$HJ$150=BO$1),0),$B165-1973)</f>
        <v>100.3214</v>
      </c>
      <c r="BP165" cm="1">
        <f t="array" ref="BP165">INDEX(GMWSCEN!$A$2:$HJ$150,MATCH(1,(GMWSCEN!$HI$2:$HI$150=BP$3)*(GMWSCEN!$HJ$2:$HJ$150=BP$1),0),$B165-1973)</f>
        <v>108.2667</v>
      </c>
      <c r="BQ165" cm="1">
        <f t="array" ref="BQ165">INDEX(GMWSCEN!$A$2:$HJ$150,MATCH(1,(GMWSCEN!$HI$2:$HI$150=BQ$3)*(GMWSCEN!$HJ$2:$HJ$150=BQ$1),0),$B165-1973)</f>
        <v>0.75</v>
      </c>
      <c r="BR165" cm="1">
        <f t="array" ref="BR165">INDEX(GMWSCEN!$A$2:$HJ$150,MATCH(1,(GMWSCEN!$HI$2:$HI$150=BR$3)*(GMWSCEN!$HJ$2:$HJ$150=BR$1),0),$B165-1973)</f>
        <v>49171</v>
      </c>
      <c r="BS165" cm="1">
        <f t="array" ref="BS165">INDEX(GMWSCEN!$A$2:$HJ$150,MATCH(1,(GMWSCEN!$HI$2:$HI$150=BS$3)*(GMWSCEN!$HJ$2:$HJ$150=BS$1),0),$B165-1973)</f>
        <v>100.3</v>
      </c>
      <c r="BT165" cm="1">
        <f t="array" ref="BT165">INDEX(GMWSCEN!$A$2:$HJ$150,MATCH(1,(GMWSCEN!$HI$2:$HI$150=BT$3)*(GMWSCEN!$HJ$2:$HJ$150=BT$1),0),$B165-1973)</f>
        <v>31305</v>
      </c>
      <c r="BU165" cm="1">
        <f t="array" ref="BU165">INDEX(GMWSCEN!$A$2:$HJ$150,MATCH(1,(GMWSCEN!$HI$2:$HI$150=BU$3)*(GMWSCEN!$HJ$2:$HJ$150=BU$1),0),$B165-1973)</f>
        <v>3.9</v>
      </c>
      <c r="BV165" cm="1">
        <f t="array" ref="BV165">INDEX(GMWSCEN!$A$2:$HJ$150,MATCH(1,(GMWSCEN!$HI$2:$HI$150=BV$3)*(GMWSCEN!$HJ$2:$HJ$150=BV$1),0),$B165-1973)</f>
        <v>0.14553070000000001</v>
      </c>
      <c r="BY165">
        <f t="shared" si="95"/>
        <v>2019</v>
      </c>
    </row>
    <row r="166" spans="1:78">
      <c r="B166">
        <f t="shared" si="93"/>
        <v>2139</v>
      </c>
      <c r="C166" cm="1">
        <f t="array" ref="C166">INDEX(GMWSCEN!$A$2:$HJ$150,MATCH(1,(GMWSCEN!$HI$2:$HI$150=C$3)*(GMWSCEN!$HJ$2:$HJ$150=C$1),0),$B166-1973)</f>
        <v>560861</v>
      </c>
      <c r="D166" cm="1">
        <f t="array" ref="D166">INDEX(GMWSCEN!$A$2:$HJ$150,MATCH(1,(GMWSCEN!$HI$2:$HI$150=D$3)*(GMWSCEN!$HJ$2:$HJ$150=D$1),0),$B166-1973)</f>
        <v>23827</v>
      </c>
      <c r="E166" cm="1">
        <f t="array" ref="E166">INDEX(GMWSCEN!$A$2:$HJ$150,MATCH(1,(GMWSCEN!$HI$2:$HI$150=E$3)*(GMWSCEN!$HJ$2:$HJ$150=E$1),0),$B166-1973)</f>
        <v>-15704</v>
      </c>
      <c r="F166" cm="1">
        <f t="array" ref="F166">INDEX(GMWSCEN!$A$2:$HJ$150,MATCH(1,(GMWSCEN!$HI$2:$HI$150=F$3)*(GMWSCEN!$HJ$2:$HJ$150=F$1),0),$B166-1973)</f>
        <v>198019</v>
      </c>
      <c r="G166" cm="1">
        <f t="array" ref="G166">INDEX(GMWSCEN!$A$2:$HJ$150,MATCH(1,(GMWSCEN!$HI$2:$HI$150=G$3)*(GMWSCEN!$HJ$2:$HJ$150=G$1),0),$B166-1973)</f>
        <v>8123</v>
      </c>
      <c r="H166" cm="1">
        <f t="array" ref="H166">INDEX(GMWSCEN!$A$2:$HJ$150,MATCH(1,(GMWSCEN!$HI$2:$HI$150=H$3)*(GMWSCEN!$HJ$2:$HJ$150=H$1),0),$B166-1973)</f>
        <v>13228</v>
      </c>
      <c r="I166" cm="1">
        <f t="array" ref="I166">INDEX(GMWSCEN!$A$2:$HJ$150,MATCH(1,(GMWSCEN!$HI$2:$HI$150=I$3)*(GMWSCEN!$HJ$2:$HJ$150=I$1),0),$B166-1973)</f>
        <v>195543</v>
      </c>
      <c r="J166" cm="1">
        <f t="array" ref="J166">INDEX(GMWSCEN!$A$2:$HJ$150,MATCH(1,(GMWSCEN!$HI$2:$HI$150=J$3)*(GMWSCEN!$HJ$2:$HJ$150=J$1),0),$B166-1973)</f>
        <v>1835200</v>
      </c>
      <c r="K166" cm="1">
        <f t="array" ref="K166">INDEX(GMWSCEN!$A$2:$HJ$150,MATCH(1,(GMWSCEN!$HI$2:$HI$150=K$3)*(GMWSCEN!$HJ$2:$HJ$150=K$1),0),$B166-1973)</f>
        <v>565789</v>
      </c>
      <c r="L166" cm="1">
        <f t="array" ref="L166">INDEX(GMWSCEN!$A$2:$HJ$150,MATCH(1,(GMWSCEN!$HI$2:$HI$150=L$3)*(GMWSCEN!$HJ$2:$HJ$150=L$1),0),$B166-1973)</f>
        <v>560861.30000000005</v>
      </c>
      <c r="M166" cm="1">
        <f t="array" ref="M166">INDEX(GMWSCEN!$A$2:$HJ$150,MATCH(1,(GMWSCEN!$HI$2:$HI$150=M$3)*(GMWSCEN!$HJ$2:$HJ$150=M$1),0),$B166-1973)</f>
        <v>100.87860000000001</v>
      </c>
      <c r="N166" cm="1">
        <f t="array" ref="N166">INDEX(GMWSCEN!$A$2:$HJ$150,MATCH(1,(GMWSCEN!$HI$2:$HI$150=N$3)*(GMWSCEN!$HJ$2:$HJ$150=N$1),0),$B166-1973)</f>
        <v>108.4333</v>
      </c>
      <c r="O166" cm="1">
        <f t="array" ref="O166">INDEX(GMWSCEN!$A$2:$HJ$150,MATCH(1,(GMWSCEN!$HI$2:$HI$150=O$3)*(GMWSCEN!$HJ$2:$HJ$150=O$1),0),$B166-1973)</f>
        <v>0.75</v>
      </c>
      <c r="P166" cm="1">
        <f t="array" ref="P166">INDEX(GMWSCEN!$A$2:$HJ$150,MATCH(1,(GMWSCEN!$HI$2:$HI$150=P$3)*(GMWSCEN!$HJ$2:$HJ$150=P$1),0),$B166-1973)</f>
        <v>50116</v>
      </c>
      <c r="Q166" cm="1">
        <f t="array" ref="Q166">INDEX(GMWSCEN!$A$2:$HJ$150,MATCH(1,(GMWSCEN!$HI$2:$HI$150=Q$3)*(GMWSCEN!$HJ$2:$HJ$150=Q$1),0),$B166-1973)</f>
        <v>103.2</v>
      </c>
      <c r="R166" cm="1">
        <f t="array" ref="R166">INDEX(GMWSCEN!$A$2:$HJ$150,MATCH(1,(GMWSCEN!$HI$2:$HI$150=R$3)*(GMWSCEN!$HJ$2:$HJ$150=R$1),0),$B166-1973)</f>
        <v>31223</v>
      </c>
      <c r="S166" cm="1">
        <f t="array" ref="S166">INDEX(GMWSCEN!$A$2:$HJ$150,MATCH(1,(GMWSCEN!$HI$2:$HI$150=S$3)*(GMWSCEN!$HJ$2:$HJ$150=S$1),0),$B166-1973)</f>
        <v>3.9</v>
      </c>
      <c r="T166" cm="1">
        <f t="array" ref="T166">INDEX(GMWSCEN!$A$2:$HJ$150,MATCH(1,(GMWSCEN!$HI$2:$HI$150=T$3)*(GMWSCEN!$HJ$2:$HJ$150=T$1),0),$B166-1973)</f>
        <v>-9.536743E-5</v>
      </c>
      <c r="U166" cm="1">
        <f t="array" ref="U166">INDEX(GMWSCEN!$A$2:$HJ$150,MATCH(1,(GMWSCEN!$HI$2:$HI$150=U$3)*(GMWSCEN!$HJ$2:$HJ$150=U$1),0),$B166-1973)</f>
        <v>560861</v>
      </c>
      <c r="V166" cm="1">
        <f t="array" ref="V166">INDEX(GMWSCEN!$A$2:$HJ$150,MATCH(1,(GMWSCEN!$HI$2:$HI$150=V$3)*(GMWSCEN!$HJ$2:$HJ$150=V$1),0),$B166-1973)</f>
        <v>23827</v>
      </c>
      <c r="W166" cm="1">
        <f t="array" ref="W166">INDEX(GMWSCEN!$A$2:$HJ$150,MATCH(1,(GMWSCEN!$HI$2:$HI$150=W$3)*(GMWSCEN!$HJ$2:$HJ$150=W$1),0),$B166-1973)</f>
        <v>-15704</v>
      </c>
      <c r="X166" cm="1">
        <f t="array" ref="X166">INDEX(GMWSCEN!$A$2:$HJ$150,MATCH(1,(GMWSCEN!$HI$2:$HI$150=X$3)*(GMWSCEN!$HJ$2:$HJ$150=X$1),0),$B166-1973)</f>
        <v>198019</v>
      </c>
      <c r="Y166" cm="1">
        <f t="array" ref="Y166">INDEX(GMWSCEN!$A$2:$HJ$150,MATCH(1,(GMWSCEN!$HI$2:$HI$150=Y$3)*(GMWSCEN!$HJ$2:$HJ$150=Y$1),0),$B166-1973)</f>
        <v>8123</v>
      </c>
      <c r="Z166" cm="1">
        <f t="array" ref="Z166">INDEX(GMWSCEN!$A$2:$HJ$150,MATCH(1,(GMWSCEN!$HI$2:$HI$150=Z$3)*(GMWSCEN!$HJ$2:$HJ$150=Z$1),0),$B166-1973)</f>
        <v>13228</v>
      </c>
      <c r="AA166" cm="1">
        <f t="array" ref="AA166">INDEX(GMWSCEN!$A$2:$HJ$150,MATCH(1,(GMWSCEN!$HI$2:$HI$150=AA$3)*(GMWSCEN!$HJ$2:$HJ$150=AA$1),0),$B166-1973)</f>
        <v>195543</v>
      </c>
      <c r="AB166" cm="1">
        <f t="array" ref="AB166">INDEX(GMWSCEN!$A$2:$HJ$150,MATCH(1,(GMWSCEN!$HI$2:$HI$150=AB$3)*(GMWSCEN!$HJ$2:$HJ$150=AB$1),0),$B166-1973)</f>
        <v>1835200</v>
      </c>
      <c r="AC166" cm="1">
        <f t="array" ref="AC166">INDEX(GMWSCEN!$A$2:$HJ$150,MATCH(1,(GMWSCEN!$HI$2:$HI$150=AC$3)*(GMWSCEN!$HJ$2:$HJ$150=AC$1),0),$B166-1973)</f>
        <v>565789</v>
      </c>
      <c r="AD166" cm="1">
        <f t="array" ref="AD166">INDEX(GMWSCEN!$A$2:$HJ$150,MATCH(1,(GMWSCEN!$HI$2:$HI$150=AD$3)*(GMWSCEN!$HJ$2:$HJ$150=AD$1),0),$B166-1973)</f>
        <v>560861.30000000005</v>
      </c>
      <c r="AE166" cm="1">
        <f t="array" ref="AE166">INDEX(GMWSCEN!$A$2:$HJ$150,MATCH(1,(GMWSCEN!$HI$2:$HI$150=AE$3)*(GMWSCEN!$HJ$2:$HJ$150=AE$1),0),$B166-1973)</f>
        <v>100.87860000000001</v>
      </c>
      <c r="AF166" cm="1">
        <f t="array" ref="AF166">INDEX(GMWSCEN!$A$2:$HJ$150,MATCH(1,(GMWSCEN!$HI$2:$HI$150=AF$3)*(GMWSCEN!$HJ$2:$HJ$150=AF$1),0),$B166-1973)</f>
        <v>108.4333</v>
      </c>
      <c r="AG166" cm="1">
        <f t="array" ref="AG166">INDEX(GMWSCEN!$A$2:$HJ$150,MATCH(1,(GMWSCEN!$HI$2:$HI$150=AG$3)*(GMWSCEN!$HJ$2:$HJ$150=AG$1),0),$B166-1973)</f>
        <v>0.75</v>
      </c>
      <c r="AH166" cm="1">
        <f t="array" ref="AH166">INDEX(GMWSCEN!$A$2:$HJ$150,MATCH(1,(GMWSCEN!$HI$2:$HI$150=AH$3)*(GMWSCEN!$HJ$2:$HJ$150=AH$1),0),$B166-1973)</f>
        <v>50116</v>
      </c>
      <c r="AI166" cm="1">
        <f t="array" ref="AI166">INDEX(GMWSCEN!$A$2:$HJ$150,MATCH(1,(GMWSCEN!$HI$2:$HI$150=AI$3)*(GMWSCEN!$HJ$2:$HJ$150=AI$1),0),$B166-1973)</f>
        <v>103.2</v>
      </c>
      <c r="AJ166" cm="1">
        <f t="array" ref="AJ166">INDEX(GMWSCEN!$A$2:$HJ$150,MATCH(1,(GMWSCEN!$HI$2:$HI$150=AJ$3)*(GMWSCEN!$HJ$2:$HJ$150=AJ$1),0),$B166-1973)</f>
        <v>31223</v>
      </c>
      <c r="AK166" cm="1">
        <f t="array" ref="AK166">INDEX(GMWSCEN!$A$2:$HJ$150,MATCH(1,(GMWSCEN!$HI$2:$HI$150=AK$3)*(GMWSCEN!$HJ$2:$HJ$150=AK$1),0),$B166-1973)</f>
        <v>3.9</v>
      </c>
      <c r="AL166" cm="1">
        <f t="array" ref="AL166">INDEX(GMWSCEN!$A$2:$HJ$150,MATCH(1,(GMWSCEN!$HI$2:$HI$150=AL$3)*(GMWSCEN!$HJ$2:$HJ$150=AL$1),0),$B166-1973)</f>
        <v>-9.536743E-5</v>
      </c>
      <c r="AM166" cm="1">
        <f t="array" ref="AM166">INDEX(GMWSCEN!$A$2:$HJ$150,MATCH(1,(GMWSCEN!$HI$2:$HI$150=AM$3)*(GMWSCEN!$HJ$2:$HJ$150=AM$1),0),$B166-1973)</f>
        <v>560861</v>
      </c>
      <c r="AN166" cm="1">
        <f t="array" ref="AN166">INDEX(GMWSCEN!$A$2:$HJ$150,MATCH(1,(GMWSCEN!$HI$2:$HI$150=AN$3)*(GMWSCEN!$HJ$2:$HJ$150=AN$1),0),$B166-1973)</f>
        <v>23827</v>
      </c>
      <c r="AO166" cm="1">
        <f t="array" ref="AO166">INDEX(GMWSCEN!$A$2:$HJ$150,MATCH(1,(GMWSCEN!$HI$2:$HI$150=AO$3)*(GMWSCEN!$HJ$2:$HJ$150=AO$1),0),$B166-1973)</f>
        <v>-15704</v>
      </c>
      <c r="AP166" cm="1">
        <f t="array" ref="AP166">INDEX(GMWSCEN!$A$2:$HJ$150,MATCH(1,(GMWSCEN!$HI$2:$HI$150=AP$3)*(GMWSCEN!$HJ$2:$HJ$150=AP$1),0),$B166-1973)</f>
        <v>198019</v>
      </c>
      <c r="AQ166" cm="1">
        <f t="array" ref="AQ166">INDEX(GMWSCEN!$A$2:$HJ$150,MATCH(1,(GMWSCEN!$HI$2:$HI$150=AQ$3)*(GMWSCEN!$HJ$2:$HJ$150=AQ$1),0),$B166-1973)</f>
        <v>8123</v>
      </c>
      <c r="AR166" cm="1">
        <f t="array" ref="AR166">INDEX(GMWSCEN!$A$2:$HJ$150,MATCH(1,(GMWSCEN!$HI$2:$HI$150=AR$3)*(GMWSCEN!$HJ$2:$HJ$150=AR$1),0),$B166-1973)</f>
        <v>13228</v>
      </c>
      <c r="AS166" cm="1">
        <f t="array" ref="AS166">INDEX(GMWSCEN!$A$2:$HJ$150,MATCH(1,(GMWSCEN!$HI$2:$HI$150=AS$3)*(GMWSCEN!$HJ$2:$HJ$150=AS$1),0),$B166-1973)</f>
        <v>195543</v>
      </c>
      <c r="AT166" cm="1">
        <f t="array" ref="AT166">INDEX(GMWSCEN!$A$2:$HJ$150,MATCH(1,(GMWSCEN!$HI$2:$HI$150=AT$3)*(GMWSCEN!$HJ$2:$HJ$150=AT$1),0),$B166-1973)</f>
        <v>1835200</v>
      </c>
      <c r="AU166" cm="1">
        <f t="array" ref="AU166">INDEX(GMWSCEN!$A$2:$HJ$150,MATCH(1,(GMWSCEN!$HI$2:$HI$150=AU$3)*(GMWSCEN!$HJ$2:$HJ$150=AU$1),0),$B166-1973)</f>
        <v>565789</v>
      </c>
      <c r="AV166" cm="1">
        <f t="array" ref="AV166">INDEX(GMWSCEN!$A$2:$HJ$150,MATCH(1,(GMWSCEN!$HI$2:$HI$150=AV$3)*(GMWSCEN!$HJ$2:$HJ$150=AV$1),0),$B166-1973)</f>
        <v>560861.30000000005</v>
      </c>
      <c r="AW166" cm="1">
        <f t="array" ref="AW166">INDEX(GMWSCEN!$A$2:$HJ$150,MATCH(1,(GMWSCEN!$HI$2:$HI$150=AW$3)*(GMWSCEN!$HJ$2:$HJ$150=AW$1),0),$B166-1973)</f>
        <v>100.87860000000001</v>
      </c>
      <c r="AX166" cm="1">
        <f t="array" ref="AX166">INDEX(GMWSCEN!$A$2:$HJ$150,MATCH(1,(GMWSCEN!$HI$2:$HI$150=AX$3)*(GMWSCEN!$HJ$2:$HJ$150=AX$1),0),$B166-1973)</f>
        <v>108.4333</v>
      </c>
      <c r="AY166" cm="1">
        <f t="array" ref="AY166">INDEX(GMWSCEN!$A$2:$HJ$150,MATCH(1,(GMWSCEN!$HI$2:$HI$150=AY$3)*(GMWSCEN!$HJ$2:$HJ$150=AY$1),0),$B166-1973)</f>
        <v>0.75</v>
      </c>
      <c r="AZ166" cm="1">
        <f t="array" ref="AZ166">INDEX(GMWSCEN!$A$2:$HJ$150,MATCH(1,(GMWSCEN!$HI$2:$HI$150=AZ$3)*(GMWSCEN!$HJ$2:$HJ$150=AZ$1),0),$B166-1973)</f>
        <v>50116</v>
      </c>
      <c r="BA166" cm="1">
        <f t="array" ref="BA166">INDEX(GMWSCEN!$A$2:$HJ$150,MATCH(1,(GMWSCEN!$HI$2:$HI$150=BA$3)*(GMWSCEN!$HJ$2:$HJ$150=BA$1),0),$B166-1973)</f>
        <v>103.2</v>
      </c>
      <c r="BB166" cm="1">
        <f t="array" ref="BB166">INDEX(GMWSCEN!$A$2:$HJ$150,MATCH(1,(GMWSCEN!$HI$2:$HI$150=BB$3)*(GMWSCEN!$HJ$2:$HJ$150=BB$1),0),$B166-1973)</f>
        <v>31223</v>
      </c>
      <c r="BC166" cm="1">
        <f t="array" ref="BC166">INDEX(GMWSCEN!$A$2:$HJ$150,MATCH(1,(GMWSCEN!$HI$2:$HI$150=BC$3)*(GMWSCEN!$HJ$2:$HJ$150=BC$1),0),$B166-1973)</f>
        <v>3.9</v>
      </c>
      <c r="BD166" cm="1">
        <f t="array" ref="BD166">INDEX(GMWSCEN!$A$2:$HJ$150,MATCH(1,(GMWSCEN!$HI$2:$HI$150=BD$3)*(GMWSCEN!$HJ$2:$HJ$150=BD$1),0),$B166-1973)</f>
        <v>-9.536743E-5</v>
      </c>
      <c r="BE166" cm="1">
        <f t="array" ref="BE166">INDEX(GMWSCEN!$A$2:$HJ$150,MATCH(1,(GMWSCEN!$HI$2:$HI$150=BE$3)*(GMWSCEN!$HJ$2:$HJ$150=BE$1),0),$B166-1973)</f>
        <v>560861</v>
      </c>
      <c r="BF166" cm="1">
        <f t="array" ref="BF166">INDEX(GMWSCEN!$A$2:$HJ$150,MATCH(1,(GMWSCEN!$HI$2:$HI$150=BF$3)*(GMWSCEN!$HJ$2:$HJ$150=BF$1),0),$B166-1973)</f>
        <v>23827</v>
      </c>
      <c r="BG166" cm="1">
        <f t="array" ref="BG166">INDEX(GMWSCEN!$A$2:$HJ$150,MATCH(1,(GMWSCEN!$HI$2:$HI$150=BG$3)*(GMWSCEN!$HJ$2:$HJ$150=BG$1),0),$B166-1973)</f>
        <v>-15704</v>
      </c>
      <c r="BH166" cm="1">
        <f t="array" ref="BH166">INDEX(GMWSCEN!$A$2:$HJ$150,MATCH(1,(GMWSCEN!$HI$2:$HI$150=BH$3)*(GMWSCEN!$HJ$2:$HJ$150=BH$1),0),$B166-1973)</f>
        <v>198019</v>
      </c>
      <c r="BI166" cm="1">
        <f t="array" ref="BI166">INDEX(GMWSCEN!$A$2:$HJ$150,MATCH(1,(GMWSCEN!$HI$2:$HI$150=BI$3)*(GMWSCEN!$HJ$2:$HJ$150=BI$1),0),$B166-1973)</f>
        <v>8123</v>
      </c>
      <c r="BJ166" cm="1">
        <f t="array" ref="BJ166">INDEX(GMWSCEN!$A$2:$HJ$150,MATCH(1,(GMWSCEN!$HI$2:$HI$150=BJ$3)*(GMWSCEN!$HJ$2:$HJ$150=BJ$1),0),$B166-1973)</f>
        <v>13228</v>
      </c>
      <c r="BK166" cm="1">
        <f t="array" ref="BK166">INDEX(GMWSCEN!$A$2:$HJ$150,MATCH(1,(GMWSCEN!$HI$2:$HI$150=BK$3)*(GMWSCEN!$HJ$2:$HJ$150=BK$1),0),$B166-1973)</f>
        <v>195543</v>
      </c>
      <c r="BL166" cm="1">
        <f t="array" ref="BL166">INDEX(GMWSCEN!$A$2:$HJ$150,MATCH(1,(GMWSCEN!$HI$2:$HI$150=BL$3)*(GMWSCEN!$HJ$2:$HJ$150=BL$1),0),$B166-1973)</f>
        <v>1835200</v>
      </c>
      <c r="BM166" cm="1">
        <f t="array" ref="BM166">INDEX(GMWSCEN!$A$2:$HJ$150,MATCH(1,(GMWSCEN!$HI$2:$HI$150=BM$3)*(GMWSCEN!$HJ$2:$HJ$150=BM$1),0),$B166-1973)</f>
        <v>565789</v>
      </c>
      <c r="BN166" cm="1">
        <f t="array" ref="BN166">INDEX(GMWSCEN!$A$2:$HJ$150,MATCH(1,(GMWSCEN!$HI$2:$HI$150=BN$3)*(GMWSCEN!$HJ$2:$HJ$150=BN$1),0),$B166-1973)</f>
        <v>560861.30000000005</v>
      </c>
      <c r="BO166" cm="1">
        <f t="array" ref="BO166">INDEX(GMWSCEN!$A$2:$HJ$150,MATCH(1,(GMWSCEN!$HI$2:$HI$150=BO$3)*(GMWSCEN!$HJ$2:$HJ$150=BO$1),0),$B166-1973)</f>
        <v>100.87860000000001</v>
      </c>
      <c r="BP166" cm="1">
        <f t="array" ref="BP166">INDEX(GMWSCEN!$A$2:$HJ$150,MATCH(1,(GMWSCEN!$HI$2:$HI$150=BP$3)*(GMWSCEN!$HJ$2:$HJ$150=BP$1),0),$B166-1973)</f>
        <v>108.4333</v>
      </c>
      <c r="BQ166" cm="1">
        <f t="array" ref="BQ166">INDEX(GMWSCEN!$A$2:$HJ$150,MATCH(1,(GMWSCEN!$HI$2:$HI$150=BQ$3)*(GMWSCEN!$HJ$2:$HJ$150=BQ$1),0),$B166-1973)</f>
        <v>0.75</v>
      </c>
      <c r="BR166" cm="1">
        <f t="array" ref="BR166">INDEX(GMWSCEN!$A$2:$HJ$150,MATCH(1,(GMWSCEN!$HI$2:$HI$150=BR$3)*(GMWSCEN!$HJ$2:$HJ$150=BR$1),0),$B166-1973)</f>
        <v>50116</v>
      </c>
      <c r="BS166" cm="1">
        <f t="array" ref="BS166">INDEX(GMWSCEN!$A$2:$HJ$150,MATCH(1,(GMWSCEN!$HI$2:$HI$150=BS$3)*(GMWSCEN!$HJ$2:$HJ$150=BS$1),0),$B166-1973)</f>
        <v>103.2</v>
      </c>
      <c r="BT166" cm="1">
        <f t="array" ref="BT166">INDEX(GMWSCEN!$A$2:$HJ$150,MATCH(1,(GMWSCEN!$HI$2:$HI$150=BT$3)*(GMWSCEN!$HJ$2:$HJ$150=BT$1),0),$B166-1973)</f>
        <v>31223</v>
      </c>
      <c r="BU166" cm="1">
        <f t="array" ref="BU166">INDEX(GMWSCEN!$A$2:$HJ$150,MATCH(1,(GMWSCEN!$HI$2:$HI$150=BU$3)*(GMWSCEN!$HJ$2:$HJ$150=BU$1),0),$B166-1973)</f>
        <v>3.9</v>
      </c>
      <c r="BV166" cm="1">
        <f t="array" ref="BV166">INDEX(GMWSCEN!$A$2:$HJ$150,MATCH(1,(GMWSCEN!$HI$2:$HI$150=BV$3)*(GMWSCEN!$HJ$2:$HJ$150=BV$1),0),$B166-1973)</f>
        <v>-9.536743E-5</v>
      </c>
      <c r="BY166">
        <f t="shared" si="95"/>
        <v>2019</v>
      </c>
    </row>
    <row r="167" spans="1:78">
      <c r="A167">
        <v>2020</v>
      </c>
      <c r="B167">
        <f t="shared" si="93"/>
        <v>2140</v>
      </c>
      <c r="C167" cm="1">
        <f t="array" ref="C167">INDEX(GMWSCEN!$A$2:$HJ$150,MATCH(1,(GMWSCEN!$HI$2:$HI$150=C$3)*(GMWSCEN!$HJ$2:$HJ$150=C$1),0),$B167-1973)</f>
        <v>545597</v>
      </c>
      <c r="D167" cm="1">
        <f t="array" ref="D167">INDEX(GMWSCEN!$A$2:$HJ$150,MATCH(1,(GMWSCEN!$HI$2:$HI$150=D$3)*(GMWSCEN!$HJ$2:$HJ$150=D$1),0),$B167-1973)</f>
        <v>139</v>
      </c>
      <c r="E167" cm="1">
        <f t="array" ref="E167">INDEX(GMWSCEN!$A$2:$HJ$150,MATCH(1,(GMWSCEN!$HI$2:$HI$150=E$3)*(GMWSCEN!$HJ$2:$HJ$150=E$1),0),$B167-1973)</f>
        <v>16081</v>
      </c>
      <c r="F167" cm="1">
        <f t="array" ref="F167">INDEX(GMWSCEN!$A$2:$HJ$150,MATCH(1,(GMWSCEN!$HI$2:$HI$150=F$3)*(GMWSCEN!$HJ$2:$HJ$150=F$1),0),$B167-1973)</f>
        <v>200268</v>
      </c>
      <c r="G167" cm="1">
        <f t="array" ref="G167">INDEX(GMWSCEN!$A$2:$HJ$150,MATCH(1,(GMWSCEN!$HI$2:$HI$150=G$3)*(GMWSCEN!$HJ$2:$HJ$150=G$1),0),$B167-1973)</f>
        <v>16220</v>
      </c>
      <c r="H167" cm="1">
        <f t="array" ref="H167">INDEX(GMWSCEN!$A$2:$HJ$150,MATCH(1,(GMWSCEN!$HI$2:$HI$150=H$3)*(GMWSCEN!$HJ$2:$HJ$150=H$1),0),$B167-1973)</f>
        <v>13256</v>
      </c>
      <c r="I167" cm="1">
        <f t="array" ref="I167">INDEX(GMWSCEN!$A$2:$HJ$150,MATCH(1,(GMWSCEN!$HI$2:$HI$150=I$3)*(GMWSCEN!$HJ$2:$HJ$150=I$1),0),$B167-1973)</f>
        <v>229605</v>
      </c>
      <c r="J167" cm="1">
        <f t="array" ref="J167">INDEX(GMWSCEN!$A$2:$HJ$150,MATCH(1,(GMWSCEN!$HI$2:$HI$150=J$3)*(GMWSCEN!$HJ$2:$HJ$150=J$1),0),$B167-1973)</f>
        <v>1815000</v>
      </c>
      <c r="K167" cm="1">
        <f t="array" ref="K167">INDEX(GMWSCEN!$A$2:$HJ$150,MATCH(1,(GMWSCEN!$HI$2:$HI$150=K$3)*(GMWSCEN!$HJ$2:$HJ$150=K$1),0),$B167-1973)</f>
        <v>556179</v>
      </c>
      <c r="L167" cm="1">
        <f t="array" ref="L167">INDEX(GMWSCEN!$A$2:$HJ$150,MATCH(1,(GMWSCEN!$HI$2:$HI$150=L$3)*(GMWSCEN!$HJ$2:$HJ$150=L$1),0),$B167-1973)</f>
        <v>556070.69999999995</v>
      </c>
      <c r="M167" cm="1">
        <f t="array" ref="M167">INDEX(GMWSCEN!$A$2:$HJ$150,MATCH(1,(GMWSCEN!$HI$2:$HI$150=M$3)*(GMWSCEN!$HJ$2:$HJ$150=M$1),0),$B167-1973)</f>
        <v>101.9395</v>
      </c>
      <c r="N167" cm="1">
        <f t="array" ref="N167">INDEX(GMWSCEN!$A$2:$HJ$150,MATCH(1,(GMWSCEN!$HI$2:$HI$150=N$3)*(GMWSCEN!$HJ$2:$HJ$150=N$1),0),$B167-1973)</f>
        <v>108.4667</v>
      </c>
      <c r="O167" cm="1">
        <f t="array" ref="O167">INDEX(GMWSCEN!$A$2:$HJ$150,MATCH(1,(GMWSCEN!$HI$2:$HI$150=O$3)*(GMWSCEN!$HJ$2:$HJ$150=O$1),0),$B167-1973)</f>
        <v>0.1</v>
      </c>
      <c r="P167" cm="1">
        <f t="array" ref="P167">INDEX(GMWSCEN!$A$2:$HJ$150,MATCH(1,(GMWSCEN!$HI$2:$HI$150=P$3)*(GMWSCEN!$HJ$2:$HJ$150=P$1),0),$B167-1973)</f>
        <v>50935</v>
      </c>
      <c r="Q167" cm="1">
        <f t="array" ref="Q167">INDEX(GMWSCEN!$A$2:$HJ$150,MATCH(1,(GMWSCEN!$HI$2:$HI$150=Q$3)*(GMWSCEN!$HJ$2:$HJ$150=Q$1),0),$B167-1973)</f>
        <v>104.2</v>
      </c>
      <c r="R167" cm="1">
        <f t="array" ref="R167">INDEX(GMWSCEN!$A$2:$HJ$150,MATCH(1,(GMWSCEN!$HI$2:$HI$150=R$3)*(GMWSCEN!$HJ$2:$HJ$150=R$1),0),$B167-1973)</f>
        <v>30778</v>
      </c>
      <c r="S167" cm="1">
        <f t="array" ref="S167">INDEX(GMWSCEN!$A$2:$HJ$150,MATCH(1,(GMWSCEN!$HI$2:$HI$150=S$3)*(GMWSCEN!$HJ$2:$HJ$150=S$1),0),$B167-1973)</f>
        <v>4.0999999999999996</v>
      </c>
      <c r="T167" cm="1">
        <f t="array" ref="T167">INDEX(GMWSCEN!$A$2:$HJ$150,MATCH(1,(GMWSCEN!$HI$2:$HI$150=T$3)*(GMWSCEN!$HJ$2:$HJ$150=T$1),0),$B167-1973)</f>
        <v>-1.9015310000000001</v>
      </c>
      <c r="U167" cm="1">
        <f t="array" ref="U167">INDEX(GMWSCEN!$A$2:$HJ$150,MATCH(1,(GMWSCEN!$HI$2:$HI$150=U$3)*(GMWSCEN!$HJ$2:$HJ$150=U$1),0),$B167-1973)</f>
        <v>545597</v>
      </c>
      <c r="V167" cm="1">
        <f t="array" ref="V167">INDEX(GMWSCEN!$A$2:$HJ$150,MATCH(1,(GMWSCEN!$HI$2:$HI$150=V$3)*(GMWSCEN!$HJ$2:$HJ$150=V$1),0),$B167-1973)</f>
        <v>139</v>
      </c>
      <c r="W167" cm="1">
        <f t="array" ref="W167">INDEX(GMWSCEN!$A$2:$HJ$150,MATCH(1,(GMWSCEN!$HI$2:$HI$150=W$3)*(GMWSCEN!$HJ$2:$HJ$150=W$1),0),$B167-1973)</f>
        <v>16081</v>
      </c>
      <c r="X167" cm="1">
        <f t="array" ref="X167">INDEX(GMWSCEN!$A$2:$HJ$150,MATCH(1,(GMWSCEN!$HI$2:$HI$150=X$3)*(GMWSCEN!$HJ$2:$HJ$150=X$1),0),$B167-1973)</f>
        <v>200268</v>
      </c>
      <c r="Y167" cm="1">
        <f t="array" ref="Y167">INDEX(GMWSCEN!$A$2:$HJ$150,MATCH(1,(GMWSCEN!$HI$2:$HI$150=Y$3)*(GMWSCEN!$HJ$2:$HJ$150=Y$1),0),$B167-1973)</f>
        <v>16220</v>
      </c>
      <c r="Z167" cm="1">
        <f t="array" ref="Z167">INDEX(GMWSCEN!$A$2:$HJ$150,MATCH(1,(GMWSCEN!$HI$2:$HI$150=Z$3)*(GMWSCEN!$HJ$2:$HJ$150=Z$1),0),$B167-1973)</f>
        <v>13256</v>
      </c>
      <c r="AA167" cm="1">
        <f t="array" ref="AA167">INDEX(GMWSCEN!$A$2:$HJ$150,MATCH(1,(GMWSCEN!$HI$2:$HI$150=AA$3)*(GMWSCEN!$HJ$2:$HJ$150=AA$1),0),$B167-1973)</f>
        <v>229605</v>
      </c>
      <c r="AB167" cm="1">
        <f t="array" ref="AB167">INDEX(GMWSCEN!$A$2:$HJ$150,MATCH(1,(GMWSCEN!$HI$2:$HI$150=AB$3)*(GMWSCEN!$HJ$2:$HJ$150=AB$1),0),$B167-1973)</f>
        <v>1815000</v>
      </c>
      <c r="AC167" cm="1">
        <f t="array" ref="AC167">INDEX(GMWSCEN!$A$2:$HJ$150,MATCH(1,(GMWSCEN!$HI$2:$HI$150=AC$3)*(GMWSCEN!$HJ$2:$HJ$150=AC$1),0),$B167-1973)</f>
        <v>556179</v>
      </c>
      <c r="AD167" cm="1">
        <f t="array" ref="AD167">INDEX(GMWSCEN!$A$2:$HJ$150,MATCH(1,(GMWSCEN!$HI$2:$HI$150=AD$3)*(GMWSCEN!$HJ$2:$HJ$150=AD$1),0),$B167-1973)</f>
        <v>556070.69999999995</v>
      </c>
      <c r="AE167" cm="1">
        <f t="array" ref="AE167">INDEX(GMWSCEN!$A$2:$HJ$150,MATCH(1,(GMWSCEN!$HI$2:$HI$150=AE$3)*(GMWSCEN!$HJ$2:$HJ$150=AE$1),0),$B167-1973)</f>
        <v>101.9395</v>
      </c>
      <c r="AF167" cm="1">
        <f t="array" ref="AF167">INDEX(GMWSCEN!$A$2:$HJ$150,MATCH(1,(GMWSCEN!$HI$2:$HI$150=AF$3)*(GMWSCEN!$HJ$2:$HJ$150=AF$1),0),$B167-1973)</f>
        <v>108.4667</v>
      </c>
      <c r="AG167" cm="1">
        <f t="array" ref="AG167">INDEX(GMWSCEN!$A$2:$HJ$150,MATCH(1,(GMWSCEN!$HI$2:$HI$150=AG$3)*(GMWSCEN!$HJ$2:$HJ$150=AG$1),0),$B167-1973)</f>
        <v>0.1</v>
      </c>
      <c r="AH167" cm="1">
        <f t="array" ref="AH167">INDEX(GMWSCEN!$A$2:$HJ$150,MATCH(1,(GMWSCEN!$HI$2:$HI$150=AH$3)*(GMWSCEN!$HJ$2:$HJ$150=AH$1),0),$B167-1973)</f>
        <v>50935</v>
      </c>
      <c r="AI167" cm="1">
        <f t="array" ref="AI167">INDEX(GMWSCEN!$A$2:$HJ$150,MATCH(1,(GMWSCEN!$HI$2:$HI$150=AI$3)*(GMWSCEN!$HJ$2:$HJ$150=AI$1),0),$B167-1973)</f>
        <v>104.2</v>
      </c>
      <c r="AJ167" cm="1">
        <f t="array" ref="AJ167">INDEX(GMWSCEN!$A$2:$HJ$150,MATCH(1,(GMWSCEN!$HI$2:$HI$150=AJ$3)*(GMWSCEN!$HJ$2:$HJ$150=AJ$1),0),$B167-1973)</f>
        <v>30778</v>
      </c>
      <c r="AK167" cm="1">
        <f t="array" ref="AK167">INDEX(GMWSCEN!$A$2:$HJ$150,MATCH(1,(GMWSCEN!$HI$2:$HI$150=AK$3)*(GMWSCEN!$HJ$2:$HJ$150=AK$1),0),$B167-1973)</f>
        <v>4.0999999999999996</v>
      </c>
      <c r="AL167" cm="1">
        <f t="array" ref="AL167">INDEX(GMWSCEN!$A$2:$HJ$150,MATCH(1,(GMWSCEN!$HI$2:$HI$150=AL$3)*(GMWSCEN!$HJ$2:$HJ$150=AL$1),0),$B167-1973)</f>
        <v>-1.9015310000000001</v>
      </c>
      <c r="AM167" cm="1">
        <f t="array" ref="AM167">INDEX(GMWSCEN!$A$2:$HJ$150,MATCH(1,(GMWSCEN!$HI$2:$HI$150=AM$3)*(GMWSCEN!$HJ$2:$HJ$150=AM$1),0),$B167-1973)</f>
        <v>545597</v>
      </c>
      <c r="AN167" cm="1">
        <f t="array" ref="AN167">INDEX(GMWSCEN!$A$2:$HJ$150,MATCH(1,(GMWSCEN!$HI$2:$HI$150=AN$3)*(GMWSCEN!$HJ$2:$HJ$150=AN$1),0),$B167-1973)</f>
        <v>139</v>
      </c>
      <c r="AO167" cm="1">
        <f t="array" ref="AO167">INDEX(GMWSCEN!$A$2:$HJ$150,MATCH(1,(GMWSCEN!$HI$2:$HI$150=AO$3)*(GMWSCEN!$HJ$2:$HJ$150=AO$1),0),$B167-1973)</f>
        <v>16081</v>
      </c>
      <c r="AP167" cm="1">
        <f t="array" ref="AP167">INDEX(GMWSCEN!$A$2:$HJ$150,MATCH(1,(GMWSCEN!$HI$2:$HI$150=AP$3)*(GMWSCEN!$HJ$2:$HJ$150=AP$1),0),$B167-1973)</f>
        <v>200268</v>
      </c>
      <c r="AQ167" cm="1">
        <f t="array" ref="AQ167">INDEX(GMWSCEN!$A$2:$HJ$150,MATCH(1,(GMWSCEN!$HI$2:$HI$150=AQ$3)*(GMWSCEN!$HJ$2:$HJ$150=AQ$1),0),$B167-1973)</f>
        <v>16220</v>
      </c>
      <c r="AR167" cm="1">
        <f t="array" ref="AR167">INDEX(GMWSCEN!$A$2:$HJ$150,MATCH(1,(GMWSCEN!$HI$2:$HI$150=AR$3)*(GMWSCEN!$HJ$2:$HJ$150=AR$1),0),$B167-1973)</f>
        <v>13256</v>
      </c>
      <c r="AS167" cm="1">
        <f t="array" ref="AS167">INDEX(GMWSCEN!$A$2:$HJ$150,MATCH(1,(GMWSCEN!$HI$2:$HI$150=AS$3)*(GMWSCEN!$HJ$2:$HJ$150=AS$1),0),$B167-1973)</f>
        <v>229605</v>
      </c>
      <c r="AT167" cm="1">
        <f t="array" ref="AT167">INDEX(GMWSCEN!$A$2:$HJ$150,MATCH(1,(GMWSCEN!$HI$2:$HI$150=AT$3)*(GMWSCEN!$HJ$2:$HJ$150=AT$1),0),$B167-1973)</f>
        <v>1815000</v>
      </c>
      <c r="AU167" cm="1">
        <f t="array" ref="AU167">INDEX(GMWSCEN!$A$2:$HJ$150,MATCH(1,(GMWSCEN!$HI$2:$HI$150=AU$3)*(GMWSCEN!$HJ$2:$HJ$150=AU$1),0),$B167-1973)</f>
        <v>556179</v>
      </c>
      <c r="AV167" cm="1">
        <f t="array" ref="AV167">INDEX(GMWSCEN!$A$2:$HJ$150,MATCH(1,(GMWSCEN!$HI$2:$HI$150=AV$3)*(GMWSCEN!$HJ$2:$HJ$150=AV$1),0),$B167-1973)</f>
        <v>556070.69999999995</v>
      </c>
      <c r="AW167" cm="1">
        <f t="array" ref="AW167">INDEX(GMWSCEN!$A$2:$HJ$150,MATCH(1,(GMWSCEN!$HI$2:$HI$150=AW$3)*(GMWSCEN!$HJ$2:$HJ$150=AW$1),0),$B167-1973)</f>
        <v>101.9395</v>
      </c>
      <c r="AX167" cm="1">
        <f t="array" ref="AX167">INDEX(GMWSCEN!$A$2:$HJ$150,MATCH(1,(GMWSCEN!$HI$2:$HI$150=AX$3)*(GMWSCEN!$HJ$2:$HJ$150=AX$1),0),$B167-1973)</f>
        <v>108.4667</v>
      </c>
      <c r="AY167" cm="1">
        <f t="array" ref="AY167">INDEX(GMWSCEN!$A$2:$HJ$150,MATCH(1,(GMWSCEN!$HI$2:$HI$150=AY$3)*(GMWSCEN!$HJ$2:$HJ$150=AY$1),0),$B167-1973)</f>
        <v>0.1</v>
      </c>
      <c r="AZ167" cm="1">
        <f t="array" ref="AZ167">INDEX(GMWSCEN!$A$2:$HJ$150,MATCH(1,(GMWSCEN!$HI$2:$HI$150=AZ$3)*(GMWSCEN!$HJ$2:$HJ$150=AZ$1),0),$B167-1973)</f>
        <v>50935</v>
      </c>
      <c r="BA167" cm="1">
        <f t="array" ref="BA167">INDEX(GMWSCEN!$A$2:$HJ$150,MATCH(1,(GMWSCEN!$HI$2:$HI$150=BA$3)*(GMWSCEN!$HJ$2:$HJ$150=BA$1),0),$B167-1973)</f>
        <v>104.2</v>
      </c>
      <c r="BB167" cm="1">
        <f t="array" ref="BB167">INDEX(GMWSCEN!$A$2:$HJ$150,MATCH(1,(GMWSCEN!$HI$2:$HI$150=BB$3)*(GMWSCEN!$HJ$2:$HJ$150=BB$1),0),$B167-1973)</f>
        <v>30778</v>
      </c>
      <c r="BC167" cm="1">
        <f t="array" ref="BC167">INDEX(GMWSCEN!$A$2:$HJ$150,MATCH(1,(GMWSCEN!$HI$2:$HI$150=BC$3)*(GMWSCEN!$HJ$2:$HJ$150=BC$1),0),$B167-1973)</f>
        <v>4.0999999999999996</v>
      </c>
      <c r="BD167" cm="1">
        <f t="array" ref="BD167">INDEX(GMWSCEN!$A$2:$HJ$150,MATCH(1,(GMWSCEN!$HI$2:$HI$150=BD$3)*(GMWSCEN!$HJ$2:$HJ$150=BD$1),0),$B167-1973)</f>
        <v>-1.9015310000000001</v>
      </c>
      <c r="BE167" cm="1">
        <f t="array" ref="BE167">INDEX(GMWSCEN!$A$2:$HJ$150,MATCH(1,(GMWSCEN!$HI$2:$HI$150=BE$3)*(GMWSCEN!$HJ$2:$HJ$150=BE$1),0),$B167-1973)</f>
        <v>545597</v>
      </c>
      <c r="BF167" cm="1">
        <f t="array" ref="BF167">INDEX(GMWSCEN!$A$2:$HJ$150,MATCH(1,(GMWSCEN!$HI$2:$HI$150=BF$3)*(GMWSCEN!$HJ$2:$HJ$150=BF$1),0),$B167-1973)</f>
        <v>139</v>
      </c>
      <c r="BG167" cm="1">
        <f t="array" ref="BG167">INDEX(GMWSCEN!$A$2:$HJ$150,MATCH(1,(GMWSCEN!$HI$2:$HI$150=BG$3)*(GMWSCEN!$HJ$2:$HJ$150=BG$1),0),$B167-1973)</f>
        <v>16081</v>
      </c>
      <c r="BH167" cm="1">
        <f t="array" ref="BH167">INDEX(GMWSCEN!$A$2:$HJ$150,MATCH(1,(GMWSCEN!$HI$2:$HI$150=BH$3)*(GMWSCEN!$HJ$2:$HJ$150=BH$1),0),$B167-1973)</f>
        <v>200268</v>
      </c>
      <c r="BI167" cm="1">
        <f t="array" ref="BI167">INDEX(GMWSCEN!$A$2:$HJ$150,MATCH(1,(GMWSCEN!$HI$2:$HI$150=BI$3)*(GMWSCEN!$HJ$2:$HJ$150=BI$1),0),$B167-1973)</f>
        <v>16220</v>
      </c>
      <c r="BJ167" cm="1">
        <f t="array" ref="BJ167">INDEX(GMWSCEN!$A$2:$HJ$150,MATCH(1,(GMWSCEN!$HI$2:$HI$150=BJ$3)*(GMWSCEN!$HJ$2:$HJ$150=BJ$1),0),$B167-1973)</f>
        <v>13256</v>
      </c>
      <c r="BK167" cm="1">
        <f t="array" ref="BK167">INDEX(GMWSCEN!$A$2:$HJ$150,MATCH(1,(GMWSCEN!$HI$2:$HI$150=BK$3)*(GMWSCEN!$HJ$2:$HJ$150=BK$1),0),$B167-1973)</f>
        <v>229605</v>
      </c>
      <c r="BL167" cm="1">
        <f t="array" ref="BL167">INDEX(GMWSCEN!$A$2:$HJ$150,MATCH(1,(GMWSCEN!$HI$2:$HI$150=BL$3)*(GMWSCEN!$HJ$2:$HJ$150=BL$1),0),$B167-1973)</f>
        <v>1815000</v>
      </c>
      <c r="BM167" cm="1">
        <f t="array" ref="BM167">INDEX(GMWSCEN!$A$2:$HJ$150,MATCH(1,(GMWSCEN!$HI$2:$HI$150=BM$3)*(GMWSCEN!$HJ$2:$HJ$150=BM$1),0),$B167-1973)</f>
        <v>556179</v>
      </c>
      <c r="BN167" cm="1">
        <f t="array" ref="BN167">INDEX(GMWSCEN!$A$2:$HJ$150,MATCH(1,(GMWSCEN!$HI$2:$HI$150=BN$3)*(GMWSCEN!$HJ$2:$HJ$150=BN$1),0),$B167-1973)</f>
        <v>556070.69999999995</v>
      </c>
      <c r="BO167" cm="1">
        <f t="array" ref="BO167">INDEX(GMWSCEN!$A$2:$HJ$150,MATCH(1,(GMWSCEN!$HI$2:$HI$150=BO$3)*(GMWSCEN!$HJ$2:$HJ$150=BO$1),0),$B167-1973)</f>
        <v>101.9395</v>
      </c>
      <c r="BP167" cm="1">
        <f t="array" ref="BP167">INDEX(GMWSCEN!$A$2:$HJ$150,MATCH(1,(GMWSCEN!$HI$2:$HI$150=BP$3)*(GMWSCEN!$HJ$2:$HJ$150=BP$1),0),$B167-1973)</f>
        <v>108.4667</v>
      </c>
      <c r="BQ167" cm="1">
        <f t="array" ref="BQ167">INDEX(GMWSCEN!$A$2:$HJ$150,MATCH(1,(GMWSCEN!$HI$2:$HI$150=BQ$3)*(GMWSCEN!$HJ$2:$HJ$150=BQ$1),0),$B167-1973)</f>
        <v>0.1</v>
      </c>
      <c r="BR167" cm="1">
        <f t="array" ref="BR167">INDEX(GMWSCEN!$A$2:$HJ$150,MATCH(1,(GMWSCEN!$HI$2:$HI$150=BR$3)*(GMWSCEN!$HJ$2:$HJ$150=BR$1),0),$B167-1973)</f>
        <v>50935</v>
      </c>
      <c r="BS167" cm="1">
        <f t="array" ref="BS167">INDEX(GMWSCEN!$A$2:$HJ$150,MATCH(1,(GMWSCEN!$HI$2:$HI$150=BS$3)*(GMWSCEN!$HJ$2:$HJ$150=BS$1),0),$B167-1973)</f>
        <v>104.2</v>
      </c>
      <c r="BT167" cm="1">
        <f t="array" ref="BT167">INDEX(GMWSCEN!$A$2:$HJ$150,MATCH(1,(GMWSCEN!$HI$2:$HI$150=BT$3)*(GMWSCEN!$HJ$2:$HJ$150=BT$1),0),$B167-1973)</f>
        <v>30778</v>
      </c>
      <c r="BU167" cm="1">
        <f t="array" ref="BU167">INDEX(GMWSCEN!$A$2:$HJ$150,MATCH(1,(GMWSCEN!$HI$2:$HI$150=BU$3)*(GMWSCEN!$HJ$2:$HJ$150=BU$1),0),$B167-1973)</f>
        <v>4.0999999999999996</v>
      </c>
      <c r="BV167" cm="1">
        <f t="array" ref="BV167">INDEX(GMWSCEN!$A$2:$HJ$150,MATCH(1,(GMWSCEN!$HI$2:$HI$150=BV$3)*(GMWSCEN!$HJ$2:$HJ$150=BV$1),0),$B167-1973)</f>
        <v>-1.9015310000000001</v>
      </c>
      <c r="BY167">
        <f t="shared" si="95"/>
        <v>2019</v>
      </c>
      <c r="BZ167" t="str">
        <f t="shared" ref="BZ167" si="102">BY167&amp;"01"</f>
        <v>201901</v>
      </c>
    </row>
    <row r="168" spans="1:78">
      <c r="B168">
        <f t="shared" si="93"/>
        <v>2141</v>
      </c>
      <c r="C168" cm="1">
        <f t="array" ref="C168">INDEX(GMWSCEN!$A$2:$HJ$150,MATCH(1,(GMWSCEN!$HI$2:$HI$150=C$3)*(GMWSCEN!$HJ$2:$HJ$150=C$1),0),$B168-1973)</f>
        <v>434718</v>
      </c>
      <c r="D168" cm="1">
        <f t="array" ref="D168">INDEX(GMWSCEN!$A$2:$HJ$150,MATCH(1,(GMWSCEN!$HI$2:$HI$150=D$3)*(GMWSCEN!$HJ$2:$HJ$150=D$1),0),$B168-1973)</f>
        <v>133365</v>
      </c>
      <c r="E168" cm="1">
        <f t="array" ref="E168">INDEX(GMWSCEN!$A$2:$HJ$150,MATCH(1,(GMWSCEN!$HI$2:$HI$150=E$3)*(GMWSCEN!$HJ$2:$HJ$150=E$1),0),$B168-1973)</f>
        <v>-111651</v>
      </c>
      <c r="F168" cm="1">
        <f t="array" ref="F168">INDEX(GMWSCEN!$A$2:$HJ$150,MATCH(1,(GMWSCEN!$HI$2:$HI$150=F$3)*(GMWSCEN!$HJ$2:$HJ$150=F$1),0),$B168-1973)</f>
        <v>266921</v>
      </c>
      <c r="G168" cm="1">
        <f t="array" ref="G168">INDEX(GMWSCEN!$A$2:$HJ$150,MATCH(1,(GMWSCEN!$HI$2:$HI$150=G$3)*(GMWSCEN!$HJ$2:$HJ$150=G$1),0),$B168-1973)</f>
        <v>21714</v>
      </c>
      <c r="H168" cm="1">
        <f t="array" ref="H168">INDEX(GMWSCEN!$A$2:$HJ$150,MATCH(1,(GMWSCEN!$HI$2:$HI$150=H$3)*(GMWSCEN!$HJ$2:$HJ$150=H$1),0),$B168-1973)</f>
        <v>13278</v>
      </c>
      <c r="I168" cm="1">
        <f t="array" ref="I168">INDEX(GMWSCEN!$A$2:$HJ$150,MATCH(1,(GMWSCEN!$HI$2:$HI$150=I$3)*(GMWSCEN!$HJ$2:$HJ$150=I$1),0),$B168-1973)</f>
        <v>168548</v>
      </c>
      <c r="J168" cm="1">
        <f t="array" ref="J168">INDEX(GMWSCEN!$A$2:$HJ$150,MATCH(1,(GMWSCEN!$HI$2:$HI$150=J$3)*(GMWSCEN!$HJ$2:$HJ$150=J$1),0),$B168-1973)</f>
        <v>2023900</v>
      </c>
      <c r="K168" cm="1">
        <f t="array" ref="K168">INDEX(GMWSCEN!$A$2:$HJ$150,MATCH(1,(GMWSCEN!$HI$2:$HI$150=K$3)*(GMWSCEN!$HJ$2:$HJ$150=K$1),0),$B168-1973)</f>
        <v>475747</v>
      </c>
      <c r="L168" cm="1">
        <f t="array" ref="L168">INDEX(GMWSCEN!$A$2:$HJ$150,MATCH(1,(GMWSCEN!$HI$2:$HI$150=L$3)*(GMWSCEN!$HJ$2:$HJ$150=L$1),0),$B168-1973)</f>
        <v>488723.4</v>
      </c>
      <c r="M168" cm="1">
        <f t="array" ref="M168">INDEX(GMWSCEN!$A$2:$HJ$150,MATCH(1,(GMWSCEN!$HI$2:$HI$150=M$3)*(GMWSCEN!$HJ$2:$HJ$150=M$1),0),$B168-1973)</f>
        <v>109.43810000000001</v>
      </c>
      <c r="N168" cm="1">
        <f t="array" ref="N168">INDEX(GMWSCEN!$A$2:$HJ$150,MATCH(1,(GMWSCEN!$HI$2:$HI$150=N$3)*(GMWSCEN!$HJ$2:$HJ$150=N$1),0),$B168-1973)</f>
        <v>108.5333</v>
      </c>
      <c r="O168" cm="1">
        <f t="array" ref="O168">INDEX(GMWSCEN!$A$2:$HJ$150,MATCH(1,(GMWSCEN!$HI$2:$HI$150=O$3)*(GMWSCEN!$HJ$2:$HJ$150=O$1),0),$B168-1973)</f>
        <v>0.1</v>
      </c>
      <c r="P168" cm="1">
        <f t="array" ref="P168">INDEX(GMWSCEN!$A$2:$HJ$150,MATCH(1,(GMWSCEN!$HI$2:$HI$150=P$3)*(GMWSCEN!$HJ$2:$HJ$150=P$1),0),$B168-1973)</f>
        <v>42876</v>
      </c>
      <c r="Q168" cm="1">
        <f t="array" ref="Q168">INDEX(GMWSCEN!$A$2:$HJ$150,MATCH(1,(GMWSCEN!$HI$2:$HI$150=Q$3)*(GMWSCEN!$HJ$2:$HJ$150=Q$1),0),$B168-1973)</f>
        <v>91.7</v>
      </c>
      <c r="R168" cm="1">
        <f t="array" ref="R168">INDEX(GMWSCEN!$A$2:$HJ$150,MATCH(1,(GMWSCEN!$HI$2:$HI$150=R$3)*(GMWSCEN!$HJ$2:$HJ$150=R$1),0),$B168-1973)</f>
        <v>20340</v>
      </c>
      <c r="S168" cm="1">
        <f t="array" ref="S168">INDEX(GMWSCEN!$A$2:$HJ$150,MATCH(1,(GMWSCEN!$HI$2:$HI$150=S$3)*(GMWSCEN!$HJ$2:$HJ$150=S$1),0),$B168-1973)</f>
        <v>4.2</v>
      </c>
      <c r="T168" cm="1">
        <f t="array" ref="T168">INDEX(GMWSCEN!$A$2:$HJ$150,MATCH(1,(GMWSCEN!$HI$2:$HI$150=T$3)*(GMWSCEN!$HJ$2:$HJ$150=T$1),0),$B168-1973)</f>
        <v>-11.70998</v>
      </c>
      <c r="U168" cm="1">
        <f t="array" ref="U168">INDEX(GMWSCEN!$A$2:$HJ$150,MATCH(1,(GMWSCEN!$HI$2:$HI$150=U$3)*(GMWSCEN!$HJ$2:$HJ$150=U$1),0),$B168-1973)</f>
        <v>434718</v>
      </c>
      <c r="V168" cm="1">
        <f t="array" ref="V168">INDEX(GMWSCEN!$A$2:$HJ$150,MATCH(1,(GMWSCEN!$HI$2:$HI$150=V$3)*(GMWSCEN!$HJ$2:$HJ$150=V$1),0),$B168-1973)</f>
        <v>133365</v>
      </c>
      <c r="W168" cm="1">
        <f t="array" ref="W168">INDEX(GMWSCEN!$A$2:$HJ$150,MATCH(1,(GMWSCEN!$HI$2:$HI$150=W$3)*(GMWSCEN!$HJ$2:$HJ$150=W$1),0),$B168-1973)</f>
        <v>-111651</v>
      </c>
      <c r="X168" cm="1">
        <f t="array" ref="X168">INDEX(GMWSCEN!$A$2:$HJ$150,MATCH(1,(GMWSCEN!$HI$2:$HI$150=X$3)*(GMWSCEN!$HJ$2:$HJ$150=X$1),0),$B168-1973)</f>
        <v>266921</v>
      </c>
      <c r="Y168" cm="1">
        <f t="array" ref="Y168">INDEX(GMWSCEN!$A$2:$HJ$150,MATCH(1,(GMWSCEN!$HI$2:$HI$150=Y$3)*(GMWSCEN!$HJ$2:$HJ$150=Y$1),0),$B168-1973)</f>
        <v>21714</v>
      </c>
      <c r="Z168" cm="1">
        <f t="array" ref="Z168">INDEX(GMWSCEN!$A$2:$HJ$150,MATCH(1,(GMWSCEN!$HI$2:$HI$150=Z$3)*(GMWSCEN!$HJ$2:$HJ$150=Z$1),0),$B168-1973)</f>
        <v>13278</v>
      </c>
      <c r="AA168" cm="1">
        <f t="array" ref="AA168">INDEX(GMWSCEN!$A$2:$HJ$150,MATCH(1,(GMWSCEN!$HI$2:$HI$150=AA$3)*(GMWSCEN!$HJ$2:$HJ$150=AA$1),0),$B168-1973)</f>
        <v>168548</v>
      </c>
      <c r="AB168" cm="1">
        <f t="array" ref="AB168">INDEX(GMWSCEN!$A$2:$HJ$150,MATCH(1,(GMWSCEN!$HI$2:$HI$150=AB$3)*(GMWSCEN!$HJ$2:$HJ$150=AB$1),0),$B168-1973)</f>
        <v>2023900</v>
      </c>
      <c r="AC168" cm="1">
        <f t="array" ref="AC168">INDEX(GMWSCEN!$A$2:$HJ$150,MATCH(1,(GMWSCEN!$HI$2:$HI$150=AC$3)*(GMWSCEN!$HJ$2:$HJ$150=AC$1),0),$B168-1973)</f>
        <v>475747</v>
      </c>
      <c r="AD168" cm="1">
        <f t="array" ref="AD168">INDEX(GMWSCEN!$A$2:$HJ$150,MATCH(1,(GMWSCEN!$HI$2:$HI$150=AD$3)*(GMWSCEN!$HJ$2:$HJ$150=AD$1),0),$B168-1973)</f>
        <v>488723.4</v>
      </c>
      <c r="AE168" cm="1">
        <f t="array" ref="AE168">INDEX(GMWSCEN!$A$2:$HJ$150,MATCH(1,(GMWSCEN!$HI$2:$HI$150=AE$3)*(GMWSCEN!$HJ$2:$HJ$150=AE$1),0),$B168-1973)</f>
        <v>109.43810000000001</v>
      </c>
      <c r="AF168" cm="1">
        <f t="array" ref="AF168">INDEX(GMWSCEN!$A$2:$HJ$150,MATCH(1,(GMWSCEN!$HI$2:$HI$150=AF$3)*(GMWSCEN!$HJ$2:$HJ$150=AF$1),0),$B168-1973)</f>
        <v>108.5333</v>
      </c>
      <c r="AG168" cm="1">
        <f t="array" ref="AG168">INDEX(GMWSCEN!$A$2:$HJ$150,MATCH(1,(GMWSCEN!$HI$2:$HI$150=AG$3)*(GMWSCEN!$HJ$2:$HJ$150=AG$1),0),$B168-1973)</f>
        <v>0.1</v>
      </c>
      <c r="AH168" cm="1">
        <f t="array" ref="AH168">INDEX(GMWSCEN!$A$2:$HJ$150,MATCH(1,(GMWSCEN!$HI$2:$HI$150=AH$3)*(GMWSCEN!$HJ$2:$HJ$150=AH$1),0),$B168-1973)</f>
        <v>42876</v>
      </c>
      <c r="AI168" cm="1">
        <f t="array" ref="AI168">INDEX(GMWSCEN!$A$2:$HJ$150,MATCH(1,(GMWSCEN!$HI$2:$HI$150=AI$3)*(GMWSCEN!$HJ$2:$HJ$150=AI$1),0),$B168-1973)</f>
        <v>91.7</v>
      </c>
      <c r="AJ168" cm="1">
        <f t="array" ref="AJ168">INDEX(GMWSCEN!$A$2:$HJ$150,MATCH(1,(GMWSCEN!$HI$2:$HI$150=AJ$3)*(GMWSCEN!$HJ$2:$HJ$150=AJ$1),0),$B168-1973)</f>
        <v>20340</v>
      </c>
      <c r="AK168" cm="1">
        <f t="array" ref="AK168">INDEX(GMWSCEN!$A$2:$HJ$150,MATCH(1,(GMWSCEN!$HI$2:$HI$150=AK$3)*(GMWSCEN!$HJ$2:$HJ$150=AK$1),0),$B168-1973)</f>
        <v>4.2</v>
      </c>
      <c r="AL168" cm="1">
        <f t="array" ref="AL168">INDEX(GMWSCEN!$A$2:$HJ$150,MATCH(1,(GMWSCEN!$HI$2:$HI$150=AL$3)*(GMWSCEN!$HJ$2:$HJ$150=AL$1),0),$B168-1973)</f>
        <v>-11.70998</v>
      </c>
      <c r="AM168" cm="1">
        <f t="array" ref="AM168">INDEX(GMWSCEN!$A$2:$HJ$150,MATCH(1,(GMWSCEN!$HI$2:$HI$150=AM$3)*(GMWSCEN!$HJ$2:$HJ$150=AM$1),0),$B168-1973)</f>
        <v>434718</v>
      </c>
      <c r="AN168" cm="1">
        <f t="array" ref="AN168">INDEX(GMWSCEN!$A$2:$HJ$150,MATCH(1,(GMWSCEN!$HI$2:$HI$150=AN$3)*(GMWSCEN!$HJ$2:$HJ$150=AN$1),0),$B168-1973)</f>
        <v>133365</v>
      </c>
      <c r="AO168" cm="1">
        <f t="array" ref="AO168">INDEX(GMWSCEN!$A$2:$HJ$150,MATCH(1,(GMWSCEN!$HI$2:$HI$150=AO$3)*(GMWSCEN!$HJ$2:$HJ$150=AO$1),0),$B168-1973)</f>
        <v>-111651</v>
      </c>
      <c r="AP168" cm="1">
        <f t="array" ref="AP168">INDEX(GMWSCEN!$A$2:$HJ$150,MATCH(1,(GMWSCEN!$HI$2:$HI$150=AP$3)*(GMWSCEN!$HJ$2:$HJ$150=AP$1),0),$B168-1973)</f>
        <v>266921</v>
      </c>
      <c r="AQ168" cm="1">
        <f t="array" ref="AQ168">INDEX(GMWSCEN!$A$2:$HJ$150,MATCH(1,(GMWSCEN!$HI$2:$HI$150=AQ$3)*(GMWSCEN!$HJ$2:$HJ$150=AQ$1),0),$B168-1973)</f>
        <v>21714</v>
      </c>
      <c r="AR168" cm="1">
        <f t="array" ref="AR168">INDEX(GMWSCEN!$A$2:$HJ$150,MATCH(1,(GMWSCEN!$HI$2:$HI$150=AR$3)*(GMWSCEN!$HJ$2:$HJ$150=AR$1),0),$B168-1973)</f>
        <v>13278</v>
      </c>
      <c r="AS168" cm="1">
        <f t="array" ref="AS168">INDEX(GMWSCEN!$A$2:$HJ$150,MATCH(1,(GMWSCEN!$HI$2:$HI$150=AS$3)*(GMWSCEN!$HJ$2:$HJ$150=AS$1),0),$B168-1973)</f>
        <v>168548</v>
      </c>
      <c r="AT168" cm="1">
        <f t="array" ref="AT168">INDEX(GMWSCEN!$A$2:$HJ$150,MATCH(1,(GMWSCEN!$HI$2:$HI$150=AT$3)*(GMWSCEN!$HJ$2:$HJ$150=AT$1),0),$B168-1973)</f>
        <v>2023900</v>
      </c>
      <c r="AU168" cm="1">
        <f t="array" ref="AU168">INDEX(GMWSCEN!$A$2:$HJ$150,MATCH(1,(GMWSCEN!$HI$2:$HI$150=AU$3)*(GMWSCEN!$HJ$2:$HJ$150=AU$1),0),$B168-1973)</f>
        <v>475747</v>
      </c>
      <c r="AV168" cm="1">
        <f t="array" ref="AV168">INDEX(GMWSCEN!$A$2:$HJ$150,MATCH(1,(GMWSCEN!$HI$2:$HI$150=AV$3)*(GMWSCEN!$HJ$2:$HJ$150=AV$1),0),$B168-1973)</f>
        <v>488723.4</v>
      </c>
      <c r="AW168" cm="1">
        <f t="array" ref="AW168">INDEX(GMWSCEN!$A$2:$HJ$150,MATCH(1,(GMWSCEN!$HI$2:$HI$150=AW$3)*(GMWSCEN!$HJ$2:$HJ$150=AW$1),0),$B168-1973)</f>
        <v>109.43810000000001</v>
      </c>
      <c r="AX168" cm="1">
        <f t="array" ref="AX168">INDEX(GMWSCEN!$A$2:$HJ$150,MATCH(1,(GMWSCEN!$HI$2:$HI$150=AX$3)*(GMWSCEN!$HJ$2:$HJ$150=AX$1),0),$B168-1973)</f>
        <v>108.5333</v>
      </c>
      <c r="AY168" cm="1">
        <f t="array" ref="AY168">INDEX(GMWSCEN!$A$2:$HJ$150,MATCH(1,(GMWSCEN!$HI$2:$HI$150=AY$3)*(GMWSCEN!$HJ$2:$HJ$150=AY$1),0),$B168-1973)</f>
        <v>0.1</v>
      </c>
      <c r="AZ168" cm="1">
        <f t="array" ref="AZ168">INDEX(GMWSCEN!$A$2:$HJ$150,MATCH(1,(GMWSCEN!$HI$2:$HI$150=AZ$3)*(GMWSCEN!$HJ$2:$HJ$150=AZ$1),0),$B168-1973)</f>
        <v>42876</v>
      </c>
      <c r="BA168" cm="1">
        <f t="array" ref="BA168">INDEX(GMWSCEN!$A$2:$HJ$150,MATCH(1,(GMWSCEN!$HI$2:$HI$150=BA$3)*(GMWSCEN!$HJ$2:$HJ$150=BA$1),0),$B168-1973)</f>
        <v>91.7</v>
      </c>
      <c r="BB168" cm="1">
        <f t="array" ref="BB168">INDEX(GMWSCEN!$A$2:$HJ$150,MATCH(1,(GMWSCEN!$HI$2:$HI$150=BB$3)*(GMWSCEN!$HJ$2:$HJ$150=BB$1),0),$B168-1973)</f>
        <v>20340</v>
      </c>
      <c r="BC168" cm="1">
        <f t="array" ref="BC168">INDEX(GMWSCEN!$A$2:$HJ$150,MATCH(1,(GMWSCEN!$HI$2:$HI$150=BC$3)*(GMWSCEN!$HJ$2:$HJ$150=BC$1),0),$B168-1973)</f>
        <v>4.2</v>
      </c>
      <c r="BD168" cm="1">
        <f t="array" ref="BD168">INDEX(GMWSCEN!$A$2:$HJ$150,MATCH(1,(GMWSCEN!$HI$2:$HI$150=BD$3)*(GMWSCEN!$HJ$2:$HJ$150=BD$1),0),$B168-1973)</f>
        <v>-11.70998</v>
      </c>
      <c r="BE168" cm="1">
        <f t="array" ref="BE168">INDEX(GMWSCEN!$A$2:$HJ$150,MATCH(1,(GMWSCEN!$HI$2:$HI$150=BE$3)*(GMWSCEN!$HJ$2:$HJ$150=BE$1),0),$B168-1973)</f>
        <v>434718</v>
      </c>
      <c r="BF168" cm="1">
        <f t="array" ref="BF168">INDEX(GMWSCEN!$A$2:$HJ$150,MATCH(1,(GMWSCEN!$HI$2:$HI$150=BF$3)*(GMWSCEN!$HJ$2:$HJ$150=BF$1),0),$B168-1973)</f>
        <v>133365</v>
      </c>
      <c r="BG168" cm="1">
        <f t="array" ref="BG168">INDEX(GMWSCEN!$A$2:$HJ$150,MATCH(1,(GMWSCEN!$HI$2:$HI$150=BG$3)*(GMWSCEN!$HJ$2:$HJ$150=BG$1),0),$B168-1973)</f>
        <v>-111651</v>
      </c>
      <c r="BH168" cm="1">
        <f t="array" ref="BH168">INDEX(GMWSCEN!$A$2:$HJ$150,MATCH(1,(GMWSCEN!$HI$2:$HI$150=BH$3)*(GMWSCEN!$HJ$2:$HJ$150=BH$1),0),$B168-1973)</f>
        <v>266921</v>
      </c>
      <c r="BI168" cm="1">
        <f t="array" ref="BI168">INDEX(GMWSCEN!$A$2:$HJ$150,MATCH(1,(GMWSCEN!$HI$2:$HI$150=BI$3)*(GMWSCEN!$HJ$2:$HJ$150=BI$1),0),$B168-1973)</f>
        <v>21714</v>
      </c>
      <c r="BJ168" cm="1">
        <f t="array" ref="BJ168">INDEX(GMWSCEN!$A$2:$HJ$150,MATCH(1,(GMWSCEN!$HI$2:$HI$150=BJ$3)*(GMWSCEN!$HJ$2:$HJ$150=BJ$1),0),$B168-1973)</f>
        <v>13278</v>
      </c>
      <c r="BK168" cm="1">
        <f t="array" ref="BK168">INDEX(GMWSCEN!$A$2:$HJ$150,MATCH(1,(GMWSCEN!$HI$2:$HI$150=BK$3)*(GMWSCEN!$HJ$2:$HJ$150=BK$1),0),$B168-1973)</f>
        <v>168548</v>
      </c>
      <c r="BL168" cm="1">
        <f t="array" ref="BL168">INDEX(GMWSCEN!$A$2:$HJ$150,MATCH(1,(GMWSCEN!$HI$2:$HI$150=BL$3)*(GMWSCEN!$HJ$2:$HJ$150=BL$1),0),$B168-1973)</f>
        <v>2023900</v>
      </c>
      <c r="BM168" cm="1">
        <f t="array" ref="BM168">INDEX(GMWSCEN!$A$2:$HJ$150,MATCH(1,(GMWSCEN!$HI$2:$HI$150=BM$3)*(GMWSCEN!$HJ$2:$HJ$150=BM$1),0),$B168-1973)</f>
        <v>475747</v>
      </c>
      <c r="BN168" cm="1">
        <f t="array" ref="BN168">INDEX(GMWSCEN!$A$2:$HJ$150,MATCH(1,(GMWSCEN!$HI$2:$HI$150=BN$3)*(GMWSCEN!$HJ$2:$HJ$150=BN$1),0),$B168-1973)</f>
        <v>488723.4</v>
      </c>
      <c r="BO168" cm="1">
        <f t="array" ref="BO168">INDEX(GMWSCEN!$A$2:$HJ$150,MATCH(1,(GMWSCEN!$HI$2:$HI$150=BO$3)*(GMWSCEN!$HJ$2:$HJ$150=BO$1),0),$B168-1973)</f>
        <v>109.43810000000001</v>
      </c>
      <c r="BP168" cm="1">
        <f t="array" ref="BP168">INDEX(GMWSCEN!$A$2:$HJ$150,MATCH(1,(GMWSCEN!$HI$2:$HI$150=BP$3)*(GMWSCEN!$HJ$2:$HJ$150=BP$1),0),$B168-1973)</f>
        <v>108.5333</v>
      </c>
      <c r="BQ168" cm="1">
        <f t="array" ref="BQ168">INDEX(GMWSCEN!$A$2:$HJ$150,MATCH(1,(GMWSCEN!$HI$2:$HI$150=BQ$3)*(GMWSCEN!$HJ$2:$HJ$150=BQ$1),0),$B168-1973)</f>
        <v>0.1</v>
      </c>
      <c r="BR168" cm="1">
        <f t="array" ref="BR168">INDEX(GMWSCEN!$A$2:$HJ$150,MATCH(1,(GMWSCEN!$HI$2:$HI$150=BR$3)*(GMWSCEN!$HJ$2:$HJ$150=BR$1),0),$B168-1973)</f>
        <v>42876</v>
      </c>
      <c r="BS168" cm="1">
        <f t="array" ref="BS168">INDEX(GMWSCEN!$A$2:$HJ$150,MATCH(1,(GMWSCEN!$HI$2:$HI$150=BS$3)*(GMWSCEN!$HJ$2:$HJ$150=BS$1),0),$B168-1973)</f>
        <v>91.7</v>
      </c>
      <c r="BT168" cm="1">
        <f t="array" ref="BT168">INDEX(GMWSCEN!$A$2:$HJ$150,MATCH(1,(GMWSCEN!$HI$2:$HI$150=BT$3)*(GMWSCEN!$HJ$2:$HJ$150=BT$1),0),$B168-1973)</f>
        <v>20340</v>
      </c>
      <c r="BU168" cm="1">
        <f t="array" ref="BU168">INDEX(GMWSCEN!$A$2:$HJ$150,MATCH(1,(GMWSCEN!$HI$2:$HI$150=BU$3)*(GMWSCEN!$HJ$2:$HJ$150=BU$1),0),$B168-1973)</f>
        <v>4.2</v>
      </c>
      <c r="BV168" cm="1">
        <f t="array" ref="BV168">INDEX(GMWSCEN!$A$2:$HJ$150,MATCH(1,(GMWSCEN!$HI$2:$HI$150=BV$3)*(GMWSCEN!$HJ$2:$HJ$150=BV$1),0),$B168-1973)</f>
        <v>-11.70998</v>
      </c>
      <c r="BY168">
        <f t="shared" si="95"/>
        <v>2020</v>
      </c>
    </row>
    <row r="169" spans="1:78">
      <c r="B169">
        <f t="shared" si="93"/>
        <v>2142</v>
      </c>
      <c r="C169" cm="1">
        <f t="array" ref="C169">INDEX(GMWSCEN!$A$2:$HJ$150,MATCH(1,(GMWSCEN!$HI$2:$HI$150=C$3)*(GMWSCEN!$HJ$2:$HJ$150=C$1),0),$B169-1973)</f>
        <v>507643</v>
      </c>
      <c r="D169" cm="1">
        <f t="array" ref="D169">INDEX(GMWSCEN!$A$2:$HJ$150,MATCH(1,(GMWSCEN!$HI$2:$HI$150=D$3)*(GMWSCEN!$HJ$2:$HJ$150=D$1),0),$B169-1973)</f>
        <v>74930</v>
      </c>
      <c r="E169" cm="1">
        <f t="array" ref="E169">INDEX(GMWSCEN!$A$2:$HJ$150,MATCH(1,(GMWSCEN!$HI$2:$HI$150=E$3)*(GMWSCEN!$HJ$2:$HJ$150=E$1),0),$B169-1973)</f>
        <v>-58644</v>
      </c>
      <c r="F169" cm="1">
        <f t="array" ref="F169">INDEX(GMWSCEN!$A$2:$HJ$150,MATCH(1,(GMWSCEN!$HI$2:$HI$150=F$3)*(GMWSCEN!$HJ$2:$HJ$150=F$1),0),$B169-1973)</f>
        <v>235762</v>
      </c>
      <c r="G169" cm="1">
        <f t="array" ref="G169">INDEX(GMWSCEN!$A$2:$HJ$150,MATCH(1,(GMWSCEN!$HI$2:$HI$150=G$3)*(GMWSCEN!$HJ$2:$HJ$150=G$1),0),$B169-1973)</f>
        <v>16286</v>
      </c>
      <c r="H169" cm="1">
        <f t="array" ref="H169">INDEX(GMWSCEN!$A$2:$HJ$150,MATCH(1,(GMWSCEN!$HI$2:$HI$150=H$3)*(GMWSCEN!$HJ$2:$HJ$150=H$1),0),$B169-1973)</f>
        <v>13359</v>
      </c>
      <c r="I169" cm="1">
        <f t="array" ref="I169">INDEX(GMWSCEN!$A$2:$HJ$150,MATCH(1,(GMWSCEN!$HI$2:$HI$150=I$3)*(GMWSCEN!$HJ$2:$HJ$150=I$1),0),$B169-1973)</f>
        <v>190477</v>
      </c>
      <c r="J169" cm="1">
        <f t="array" ref="J169">INDEX(GMWSCEN!$A$2:$HJ$150,MATCH(1,(GMWSCEN!$HI$2:$HI$150=J$3)*(GMWSCEN!$HJ$2:$HJ$150=J$1),0),$B169-1973)</f>
        <v>2068800</v>
      </c>
      <c r="K169" cm="1">
        <f t="array" ref="K169">INDEX(GMWSCEN!$A$2:$HJ$150,MATCH(1,(GMWSCEN!$HI$2:$HI$150=K$3)*(GMWSCEN!$HJ$2:$HJ$150=K$1),0),$B169-1973)</f>
        <v>533668</v>
      </c>
      <c r="L169" cm="1">
        <f t="array" ref="L169">INDEX(GMWSCEN!$A$2:$HJ$150,MATCH(1,(GMWSCEN!$HI$2:$HI$150=L$3)*(GMWSCEN!$HJ$2:$HJ$150=L$1),0),$B169-1973)</f>
        <v>514774.8</v>
      </c>
      <c r="M169" cm="1">
        <f t="array" ref="M169">INDEX(GMWSCEN!$A$2:$HJ$150,MATCH(1,(GMWSCEN!$HI$2:$HI$150=M$3)*(GMWSCEN!$HJ$2:$HJ$150=M$1),0),$B169-1973)</f>
        <v>105.1266</v>
      </c>
      <c r="N169" cm="1">
        <f t="array" ref="N169">INDEX(GMWSCEN!$A$2:$HJ$150,MATCH(1,(GMWSCEN!$HI$2:$HI$150=N$3)*(GMWSCEN!$HJ$2:$HJ$150=N$1),0),$B169-1973)</f>
        <v>108.9333</v>
      </c>
      <c r="O169" cm="1">
        <f t="array" ref="O169">INDEX(GMWSCEN!$A$2:$HJ$150,MATCH(1,(GMWSCEN!$HI$2:$HI$150=O$3)*(GMWSCEN!$HJ$2:$HJ$150=O$1),0),$B169-1973)</f>
        <v>0.1</v>
      </c>
      <c r="P169" cm="1">
        <f t="array" ref="P169">INDEX(GMWSCEN!$A$2:$HJ$150,MATCH(1,(GMWSCEN!$HI$2:$HI$150=P$3)*(GMWSCEN!$HJ$2:$HJ$150=P$1),0),$B169-1973)</f>
        <v>52979</v>
      </c>
      <c r="Q169" cm="1">
        <f t="array" ref="Q169">INDEX(GMWSCEN!$A$2:$HJ$150,MATCH(1,(GMWSCEN!$HI$2:$HI$150=Q$3)*(GMWSCEN!$HJ$2:$HJ$150=Q$1),0),$B169-1973)</f>
        <v>106.5</v>
      </c>
      <c r="R169" cm="1">
        <f t="array" ref="R169">INDEX(GMWSCEN!$A$2:$HJ$150,MATCH(1,(GMWSCEN!$HI$2:$HI$150=R$3)*(GMWSCEN!$HJ$2:$HJ$150=R$1),0),$B169-1973)</f>
        <v>28316</v>
      </c>
      <c r="S169" cm="1">
        <f t="array" ref="S169">INDEX(GMWSCEN!$A$2:$HJ$150,MATCH(1,(GMWSCEN!$HI$2:$HI$150=S$3)*(GMWSCEN!$HJ$2:$HJ$150=S$1),0),$B169-1973)</f>
        <v>5</v>
      </c>
      <c r="T169" cm="1">
        <f t="array" ref="T169">INDEX(GMWSCEN!$A$2:$HJ$150,MATCH(1,(GMWSCEN!$HI$2:$HI$150=T$3)*(GMWSCEN!$HJ$2:$HJ$150=T$1),0),$B169-1973)</f>
        <v>-1.395035</v>
      </c>
      <c r="U169" cm="1">
        <f t="array" ref="U169">INDEX(GMWSCEN!$A$2:$HJ$150,MATCH(1,(GMWSCEN!$HI$2:$HI$150=U$3)*(GMWSCEN!$HJ$2:$HJ$150=U$1),0),$B169-1973)</f>
        <v>507643</v>
      </c>
      <c r="V169" cm="1">
        <f t="array" ref="V169">INDEX(GMWSCEN!$A$2:$HJ$150,MATCH(1,(GMWSCEN!$HI$2:$HI$150=V$3)*(GMWSCEN!$HJ$2:$HJ$150=V$1),0),$B169-1973)</f>
        <v>74930</v>
      </c>
      <c r="W169" cm="1">
        <f t="array" ref="W169">INDEX(GMWSCEN!$A$2:$HJ$150,MATCH(1,(GMWSCEN!$HI$2:$HI$150=W$3)*(GMWSCEN!$HJ$2:$HJ$150=W$1),0),$B169-1973)</f>
        <v>-58644</v>
      </c>
      <c r="X169" cm="1">
        <f t="array" ref="X169">INDEX(GMWSCEN!$A$2:$HJ$150,MATCH(1,(GMWSCEN!$HI$2:$HI$150=X$3)*(GMWSCEN!$HJ$2:$HJ$150=X$1),0),$B169-1973)</f>
        <v>235762</v>
      </c>
      <c r="Y169" cm="1">
        <f t="array" ref="Y169">INDEX(GMWSCEN!$A$2:$HJ$150,MATCH(1,(GMWSCEN!$HI$2:$HI$150=Y$3)*(GMWSCEN!$HJ$2:$HJ$150=Y$1),0),$B169-1973)</f>
        <v>16286</v>
      </c>
      <c r="Z169" cm="1">
        <f t="array" ref="Z169">INDEX(GMWSCEN!$A$2:$HJ$150,MATCH(1,(GMWSCEN!$HI$2:$HI$150=Z$3)*(GMWSCEN!$HJ$2:$HJ$150=Z$1),0),$B169-1973)</f>
        <v>13359</v>
      </c>
      <c r="AA169" cm="1">
        <f t="array" ref="AA169">INDEX(GMWSCEN!$A$2:$HJ$150,MATCH(1,(GMWSCEN!$HI$2:$HI$150=AA$3)*(GMWSCEN!$HJ$2:$HJ$150=AA$1),0),$B169-1973)</f>
        <v>190477</v>
      </c>
      <c r="AB169" cm="1">
        <f t="array" ref="AB169">INDEX(GMWSCEN!$A$2:$HJ$150,MATCH(1,(GMWSCEN!$HI$2:$HI$150=AB$3)*(GMWSCEN!$HJ$2:$HJ$150=AB$1),0),$B169-1973)</f>
        <v>2068800</v>
      </c>
      <c r="AC169" cm="1">
        <f t="array" ref="AC169">INDEX(GMWSCEN!$A$2:$HJ$150,MATCH(1,(GMWSCEN!$HI$2:$HI$150=AC$3)*(GMWSCEN!$HJ$2:$HJ$150=AC$1),0),$B169-1973)</f>
        <v>533668</v>
      </c>
      <c r="AD169" cm="1">
        <f t="array" ref="AD169">INDEX(GMWSCEN!$A$2:$HJ$150,MATCH(1,(GMWSCEN!$HI$2:$HI$150=AD$3)*(GMWSCEN!$HJ$2:$HJ$150=AD$1),0),$B169-1973)</f>
        <v>514774.8</v>
      </c>
      <c r="AE169" cm="1">
        <f t="array" ref="AE169">INDEX(GMWSCEN!$A$2:$HJ$150,MATCH(1,(GMWSCEN!$HI$2:$HI$150=AE$3)*(GMWSCEN!$HJ$2:$HJ$150=AE$1),0),$B169-1973)</f>
        <v>105.1266</v>
      </c>
      <c r="AF169" cm="1">
        <f t="array" ref="AF169">INDEX(GMWSCEN!$A$2:$HJ$150,MATCH(1,(GMWSCEN!$HI$2:$HI$150=AF$3)*(GMWSCEN!$HJ$2:$HJ$150=AF$1),0),$B169-1973)</f>
        <v>108.9333</v>
      </c>
      <c r="AG169" cm="1">
        <f t="array" ref="AG169">INDEX(GMWSCEN!$A$2:$HJ$150,MATCH(1,(GMWSCEN!$HI$2:$HI$150=AG$3)*(GMWSCEN!$HJ$2:$HJ$150=AG$1),0),$B169-1973)</f>
        <v>0.1</v>
      </c>
      <c r="AH169" cm="1">
        <f t="array" ref="AH169">INDEX(GMWSCEN!$A$2:$HJ$150,MATCH(1,(GMWSCEN!$HI$2:$HI$150=AH$3)*(GMWSCEN!$HJ$2:$HJ$150=AH$1),0),$B169-1973)</f>
        <v>52979</v>
      </c>
      <c r="AI169" cm="1">
        <f t="array" ref="AI169">INDEX(GMWSCEN!$A$2:$HJ$150,MATCH(1,(GMWSCEN!$HI$2:$HI$150=AI$3)*(GMWSCEN!$HJ$2:$HJ$150=AI$1),0),$B169-1973)</f>
        <v>106.5</v>
      </c>
      <c r="AJ169" cm="1">
        <f t="array" ref="AJ169">INDEX(GMWSCEN!$A$2:$HJ$150,MATCH(1,(GMWSCEN!$HI$2:$HI$150=AJ$3)*(GMWSCEN!$HJ$2:$HJ$150=AJ$1),0),$B169-1973)</f>
        <v>28316</v>
      </c>
      <c r="AK169" cm="1">
        <f t="array" ref="AK169">INDEX(GMWSCEN!$A$2:$HJ$150,MATCH(1,(GMWSCEN!$HI$2:$HI$150=AK$3)*(GMWSCEN!$HJ$2:$HJ$150=AK$1),0),$B169-1973)</f>
        <v>5</v>
      </c>
      <c r="AL169" cm="1">
        <f t="array" ref="AL169">INDEX(GMWSCEN!$A$2:$HJ$150,MATCH(1,(GMWSCEN!$HI$2:$HI$150=AL$3)*(GMWSCEN!$HJ$2:$HJ$150=AL$1),0),$B169-1973)</f>
        <v>-1.395035</v>
      </c>
      <c r="AM169" cm="1">
        <f t="array" ref="AM169">INDEX(GMWSCEN!$A$2:$HJ$150,MATCH(1,(GMWSCEN!$HI$2:$HI$150=AM$3)*(GMWSCEN!$HJ$2:$HJ$150=AM$1),0),$B169-1973)</f>
        <v>507643</v>
      </c>
      <c r="AN169" cm="1">
        <f t="array" ref="AN169">INDEX(GMWSCEN!$A$2:$HJ$150,MATCH(1,(GMWSCEN!$HI$2:$HI$150=AN$3)*(GMWSCEN!$HJ$2:$HJ$150=AN$1),0),$B169-1973)</f>
        <v>74930</v>
      </c>
      <c r="AO169" cm="1">
        <f t="array" ref="AO169">INDEX(GMWSCEN!$A$2:$HJ$150,MATCH(1,(GMWSCEN!$HI$2:$HI$150=AO$3)*(GMWSCEN!$HJ$2:$HJ$150=AO$1),0),$B169-1973)</f>
        <v>-58644</v>
      </c>
      <c r="AP169" cm="1">
        <f t="array" ref="AP169">INDEX(GMWSCEN!$A$2:$HJ$150,MATCH(1,(GMWSCEN!$HI$2:$HI$150=AP$3)*(GMWSCEN!$HJ$2:$HJ$150=AP$1),0),$B169-1973)</f>
        <v>235762</v>
      </c>
      <c r="AQ169" cm="1">
        <f t="array" ref="AQ169">INDEX(GMWSCEN!$A$2:$HJ$150,MATCH(1,(GMWSCEN!$HI$2:$HI$150=AQ$3)*(GMWSCEN!$HJ$2:$HJ$150=AQ$1),0),$B169-1973)</f>
        <v>16286</v>
      </c>
      <c r="AR169" cm="1">
        <f t="array" ref="AR169">INDEX(GMWSCEN!$A$2:$HJ$150,MATCH(1,(GMWSCEN!$HI$2:$HI$150=AR$3)*(GMWSCEN!$HJ$2:$HJ$150=AR$1),0),$B169-1973)</f>
        <v>13359</v>
      </c>
      <c r="AS169" cm="1">
        <f t="array" ref="AS169">INDEX(GMWSCEN!$A$2:$HJ$150,MATCH(1,(GMWSCEN!$HI$2:$HI$150=AS$3)*(GMWSCEN!$HJ$2:$HJ$150=AS$1),0),$B169-1973)</f>
        <v>190477</v>
      </c>
      <c r="AT169" cm="1">
        <f t="array" ref="AT169">INDEX(GMWSCEN!$A$2:$HJ$150,MATCH(1,(GMWSCEN!$HI$2:$HI$150=AT$3)*(GMWSCEN!$HJ$2:$HJ$150=AT$1),0),$B169-1973)</f>
        <v>2068800</v>
      </c>
      <c r="AU169" cm="1">
        <f t="array" ref="AU169">INDEX(GMWSCEN!$A$2:$HJ$150,MATCH(1,(GMWSCEN!$HI$2:$HI$150=AU$3)*(GMWSCEN!$HJ$2:$HJ$150=AU$1),0),$B169-1973)</f>
        <v>533668</v>
      </c>
      <c r="AV169" cm="1">
        <f t="array" ref="AV169">INDEX(GMWSCEN!$A$2:$HJ$150,MATCH(1,(GMWSCEN!$HI$2:$HI$150=AV$3)*(GMWSCEN!$HJ$2:$HJ$150=AV$1),0),$B169-1973)</f>
        <v>514774.8</v>
      </c>
      <c r="AW169" cm="1">
        <f t="array" ref="AW169">INDEX(GMWSCEN!$A$2:$HJ$150,MATCH(1,(GMWSCEN!$HI$2:$HI$150=AW$3)*(GMWSCEN!$HJ$2:$HJ$150=AW$1),0),$B169-1973)</f>
        <v>105.1266</v>
      </c>
      <c r="AX169" cm="1">
        <f t="array" ref="AX169">INDEX(GMWSCEN!$A$2:$HJ$150,MATCH(1,(GMWSCEN!$HI$2:$HI$150=AX$3)*(GMWSCEN!$HJ$2:$HJ$150=AX$1),0),$B169-1973)</f>
        <v>108.9333</v>
      </c>
      <c r="AY169" cm="1">
        <f t="array" ref="AY169">INDEX(GMWSCEN!$A$2:$HJ$150,MATCH(1,(GMWSCEN!$HI$2:$HI$150=AY$3)*(GMWSCEN!$HJ$2:$HJ$150=AY$1),0),$B169-1973)</f>
        <v>0.1</v>
      </c>
      <c r="AZ169" cm="1">
        <f t="array" ref="AZ169">INDEX(GMWSCEN!$A$2:$HJ$150,MATCH(1,(GMWSCEN!$HI$2:$HI$150=AZ$3)*(GMWSCEN!$HJ$2:$HJ$150=AZ$1),0),$B169-1973)</f>
        <v>52979</v>
      </c>
      <c r="BA169" cm="1">
        <f t="array" ref="BA169">INDEX(GMWSCEN!$A$2:$HJ$150,MATCH(1,(GMWSCEN!$HI$2:$HI$150=BA$3)*(GMWSCEN!$HJ$2:$HJ$150=BA$1),0),$B169-1973)</f>
        <v>106.5</v>
      </c>
      <c r="BB169" cm="1">
        <f t="array" ref="BB169">INDEX(GMWSCEN!$A$2:$HJ$150,MATCH(1,(GMWSCEN!$HI$2:$HI$150=BB$3)*(GMWSCEN!$HJ$2:$HJ$150=BB$1),0),$B169-1973)</f>
        <v>28316</v>
      </c>
      <c r="BC169" cm="1">
        <f t="array" ref="BC169">INDEX(GMWSCEN!$A$2:$HJ$150,MATCH(1,(GMWSCEN!$HI$2:$HI$150=BC$3)*(GMWSCEN!$HJ$2:$HJ$150=BC$1),0),$B169-1973)</f>
        <v>5</v>
      </c>
      <c r="BD169" cm="1">
        <f t="array" ref="BD169">INDEX(GMWSCEN!$A$2:$HJ$150,MATCH(1,(GMWSCEN!$HI$2:$HI$150=BD$3)*(GMWSCEN!$HJ$2:$HJ$150=BD$1),0),$B169-1973)</f>
        <v>-1.395035</v>
      </c>
      <c r="BE169" cm="1">
        <f t="array" ref="BE169">INDEX(GMWSCEN!$A$2:$HJ$150,MATCH(1,(GMWSCEN!$HI$2:$HI$150=BE$3)*(GMWSCEN!$HJ$2:$HJ$150=BE$1),0),$B169-1973)</f>
        <v>507643</v>
      </c>
      <c r="BF169" cm="1">
        <f t="array" ref="BF169">INDEX(GMWSCEN!$A$2:$HJ$150,MATCH(1,(GMWSCEN!$HI$2:$HI$150=BF$3)*(GMWSCEN!$HJ$2:$HJ$150=BF$1),0),$B169-1973)</f>
        <v>74930</v>
      </c>
      <c r="BG169" cm="1">
        <f t="array" ref="BG169">INDEX(GMWSCEN!$A$2:$HJ$150,MATCH(1,(GMWSCEN!$HI$2:$HI$150=BG$3)*(GMWSCEN!$HJ$2:$HJ$150=BG$1),0),$B169-1973)</f>
        <v>-58644</v>
      </c>
      <c r="BH169" cm="1">
        <f t="array" ref="BH169">INDEX(GMWSCEN!$A$2:$HJ$150,MATCH(1,(GMWSCEN!$HI$2:$HI$150=BH$3)*(GMWSCEN!$HJ$2:$HJ$150=BH$1),0),$B169-1973)</f>
        <v>235762</v>
      </c>
      <c r="BI169" cm="1">
        <f t="array" ref="BI169">INDEX(GMWSCEN!$A$2:$HJ$150,MATCH(1,(GMWSCEN!$HI$2:$HI$150=BI$3)*(GMWSCEN!$HJ$2:$HJ$150=BI$1),0),$B169-1973)</f>
        <v>16286</v>
      </c>
      <c r="BJ169" cm="1">
        <f t="array" ref="BJ169">INDEX(GMWSCEN!$A$2:$HJ$150,MATCH(1,(GMWSCEN!$HI$2:$HI$150=BJ$3)*(GMWSCEN!$HJ$2:$HJ$150=BJ$1),0),$B169-1973)</f>
        <v>13359</v>
      </c>
      <c r="BK169" cm="1">
        <f t="array" ref="BK169">INDEX(GMWSCEN!$A$2:$HJ$150,MATCH(1,(GMWSCEN!$HI$2:$HI$150=BK$3)*(GMWSCEN!$HJ$2:$HJ$150=BK$1),0),$B169-1973)</f>
        <v>190477</v>
      </c>
      <c r="BL169" cm="1">
        <f t="array" ref="BL169">INDEX(GMWSCEN!$A$2:$HJ$150,MATCH(1,(GMWSCEN!$HI$2:$HI$150=BL$3)*(GMWSCEN!$HJ$2:$HJ$150=BL$1),0),$B169-1973)</f>
        <v>2068800</v>
      </c>
      <c r="BM169" cm="1">
        <f t="array" ref="BM169">INDEX(GMWSCEN!$A$2:$HJ$150,MATCH(1,(GMWSCEN!$HI$2:$HI$150=BM$3)*(GMWSCEN!$HJ$2:$HJ$150=BM$1),0),$B169-1973)</f>
        <v>533668</v>
      </c>
      <c r="BN169" cm="1">
        <f t="array" ref="BN169">INDEX(GMWSCEN!$A$2:$HJ$150,MATCH(1,(GMWSCEN!$HI$2:$HI$150=BN$3)*(GMWSCEN!$HJ$2:$HJ$150=BN$1),0),$B169-1973)</f>
        <v>514774.8</v>
      </c>
      <c r="BO169" cm="1">
        <f t="array" ref="BO169">INDEX(GMWSCEN!$A$2:$HJ$150,MATCH(1,(GMWSCEN!$HI$2:$HI$150=BO$3)*(GMWSCEN!$HJ$2:$HJ$150=BO$1),0),$B169-1973)</f>
        <v>105.1266</v>
      </c>
      <c r="BP169" cm="1">
        <f t="array" ref="BP169">INDEX(GMWSCEN!$A$2:$HJ$150,MATCH(1,(GMWSCEN!$HI$2:$HI$150=BP$3)*(GMWSCEN!$HJ$2:$HJ$150=BP$1),0),$B169-1973)</f>
        <v>108.9333</v>
      </c>
      <c r="BQ169" cm="1">
        <f t="array" ref="BQ169">INDEX(GMWSCEN!$A$2:$HJ$150,MATCH(1,(GMWSCEN!$HI$2:$HI$150=BQ$3)*(GMWSCEN!$HJ$2:$HJ$150=BQ$1),0),$B169-1973)</f>
        <v>0.1</v>
      </c>
      <c r="BR169" cm="1">
        <f t="array" ref="BR169">INDEX(GMWSCEN!$A$2:$HJ$150,MATCH(1,(GMWSCEN!$HI$2:$HI$150=BR$3)*(GMWSCEN!$HJ$2:$HJ$150=BR$1),0),$B169-1973)</f>
        <v>52979</v>
      </c>
      <c r="BS169" cm="1">
        <f t="array" ref="BS169">INDEX(GMWSCEN!$A$2:$HJ$150,MATCH(1,(GMWSCEN!$HI$2:$HI$150=BS$3)*(GMWSCEN!$HJ$2:$HJ$150=BS$1),0),$B169-1973)</f>
        <v>106.5</v>
      </c>
      <c r="BT169" cm="1">
        <f t="array" ref="BT169">INDEX(GMWSCEN!$A$2:$HJ$150,MATCH(1,(GMWSCEN!$HI$2:$HI$150=BT$3)*(GMWSCEN!$HJ$2:$HJ$150=BT$1),0),$B169-1973)</f>
        <v>28316</v>
      </c>
      <c r="BU169" cm="1">
        <f t="array" ref="BU169">INDEX(GMWSCEN!$A$2:$HJ$150,MATCH(1,(GMWSCEN!$HI$2:$HI$150=BU$3)*(GMWSCEN!$HJ$2:$HJ$150=BU$1),0),$B169-1973)</f>
        <v>5</v>
      </c>
      <c r="BV169" cm="1">
        <f t="array" ref="BV169">INDEX(GMWSCEN!$A$2:$HJ$150,MATCH(1,(GMWSCEN!$HI$2:$HI$150=BV$3)*(GMWSCEN!$HJ$2:$HJ$150=BV$1),0),$B169-1973)</f>
        <v>-1.395035</v>
      </c>
      <c r="BY169">
        <f t="shared" si="95"/>
        <v>2020</v>
      </c>
    </row>
    <row r="170" spans="1:78">
      <c r="B170">
        <f t="shared" si="93"/>
        <v>2143</v>
      </c>
      <c r="C170" cm="1">
        <f t="array" ref="C170">INDEX(GMWSCEN!$A$2:$HJ$150,MATCH(1,(GMWSCEN!$HI$2:$HI$150=C$3)*(GMWSCEN!$HJ$2:$HJ$150=C$1),0),$B170-1973)</f>
        <v>514531</v>
      </c>
      <c r="D170" cm="1">
        <f t="array" ref="D170">INDEX(GMWSCEN!$A$2:$HJ$150,MATCH(1,(GMWSCEN!$HI$2:$HI$150=D$3)*(GMWSCEN!$HJ$2:$HJ$150=D$1),0),$B170-1973)</f>
        <v>64360</v>
      </c>
      <c r="E170" cm="1">
        <f t="array" ref="E170">INDEX(GMWSCEN!$A$2:$HJ$150,MATCH(1,(GMWSCEN!$HI$2:$HI$150=E$3)*(GMWSCEN!$HJ$2:$HJ$150=E$1),0),$B170-1973)</f>
        <v>-51414</v>
      </c>
      <c r="F170" cm="1">
        <f t="array" ref="F170">INDEX(GMWSCEN!$A$2:$HJ$150,MATCH(1,(GMWSCEN!$HI$2:$HI$150=F$3)*(GMWSCEN!$HJ$2:$HJ$150=F$1),0),$B170-1973)</f>
        <v>236504</v>
      </c>
      <c r="G170" cm="1">
        <f t="array" ref="G170">INDEX(GMWSCEN!$A$2:$HJ$150,MATCH(1,(GMWSCEN!$HI$2:$HI$150=G$3)*(GMWSCEN!$HJ$2:$HJ$150=G$1),0),$B170-1973)</f>
        <v>12946</v>
      </c>
      <c r="H170" cm="1">
        <f t="array" ref="H170">INDEX(GMWSCEN!$A$2:$HJ$150,MATCH(1,(GMWSCEN!$HI$2:$HI$150=H$3)*(GMWSCEN!$HJ$2:$HJ$150=H$1),0),$B170-1973)</f>
        <v>13425</v>
      </c>
      <c r="I170" cm="1">
        <f t="array" ref="I170">INDEX(GMWSCEN!$A$2:$HJ$150,MATCH(1,(GMWSCEN!$HI$2:$HI$150=I$3)*(GMWSCEN!$HJ$2:$HJ$150=I$1),0),$B170-1973)</f>
        <v>198515</v>
      </c>
      <c r="J170" cm="1">
        <f t="array" ref="J170">INDEX(GMWSCEN!$A$2:$HJ$150,MATCH(1,(GMWSCEN!$HI$2:$HI$150=J$3)*(GMWSCEN!$HJ$2:$HJ$150=J$1),0),$B170-1973)</f>
        <v>2152200</v>
      </c>
      <c r="K170" cm="1">
        <f t="array" ref="K170">INDEX(GMWSCEN!$A$2:$HJ$150,MATCH(1,(GMWSCEN!$HI$2:$HI$150=K$3)*(GMWSCEN!$HJ$2:$HJ$150=K$1),0),$B170-1973)</f>
        <v>538694</v>
      </c>
      <c r="L170" cm="1">
        <f t="array" ref="L170">INDEX(GMWSCEN!$A$2:$HJ$150,MATCH(1,(GMWSCEN!$HI$2:$HI$150=L$3)*(GMWSCEN!$HJ$2:$HJ$150=L$1),0),$B170-1973)</f>
        <v>535065.80000000005</v>
      </c>
      <c r="M170" cm="1">
        <f t="array" ref="M170">INDEX(GMWSCEN!$A$2:$HJ$150,MATCH(1,(GMWSCEN!$HI$2:$HI$150=M$3)*(GMWSCEN!$HJ$2:$HJ$150=M$1),0),$B170-1973)</f>
        <v>104.6961</v>
      </c>
      <c r="N170" cm="1">
        <f t="array" ref="N170">INDEX(GMWSCEN!$A$2:$HJ$150,MATCH(1,(GMWSCEN!$HI$2:$HI$150=N$3)*(GMWSCEN!$HJ$2:$HJ$150=N$1),0),$B170-1973)</f>
        <v>109.0667</v>
      </c>
      <c r="O170" cm="1">
        <f t="array" ref="O170">INDEX(GMWSCEN!$A$2:$HJ$150,MATCH(1,(GMWSCEN!$HI$2:$HI$150=O$3)*(GMWSCEN!$HJ$2:$HJ$150=O$1),0),$B170-1973)</f>
        <v>0.1</v>
      </c>
      <c r="P170" cm="1">
        <f t="array" ref="P170">INDEX(GMWSCEN!$A$2:$HJ$150,MATCH(1,(GMWSCEN!$HI$2:$HI$150=P$3)*(GMWSCEN!$HJ$2:$HJ$150=P$1),0),$B170-1973)</f>
        <v>54125</v>
      </c>
      <c r="Q170" cm="1">
        <f t="array" ref="Q170">INDEX(GMWSCEN!$A$2:$HJ$150,MATCH(1,(GMWSCEN!$HI$2:$HI$150=Q$3)*(GMWSCEN!$HJ$2:$HJ$150=Q$1),0),$B170-1973)</f>
        <v>106.9</v>
      </c>
      <c r="R170" cm="1">
        <f t="array" ref="R170">INDEX(GMWSCEN!$A$2:$HJ$150,MATCH(1,(GMWSCEN!$HI$2:$HI$150=R$3)*(GMWSCEN!$HJ$2:$HJ$150=R$1),0),$B170-1973)</f>
        <v>29247</v>
      </c>
      <c r="S170" cm="1">
        <f t="array" ref="S170">INDEX(GMWSCEN!$A$2:$HJ$150,MATCH(1,(GMWSCEN!$HI$2:$HI$150=S$3)*(GMWSCEN!$HJ$2:$HJ$150=S$1),0),$B170-1973)</f>
        <v>5.3</v>
      </c>
      <c r="T170" cm="1">
        <f t="array" ref="T170">INDEX(GMWSCEN!$A$2:$HJ$150,MATCH(1,(GMWSCEN!$HI$2:$HI$150=T$3)*(GMWSCEN!$HJ$2:$HJ$150=T$1),0),$B170-1973)</f>
        <v>-3.9134030000000002</v>
      </c>
      <c r="U170" cm="1">
        <f t="array" ref="U170">INDEX(GMWSCEN!$A$2:$HJ$150,MATCH(1,(GMWSCEN!$HI$2:$HI$150=U$3)*(GMWSCEN!$HJ$2:$HJ$150=U$1),0),$B170-1973)</f>
        <v>514531</v>
      </c>
      <c r="V170" cm="1">
        <f t="array" ref="V170">INDEX(GMWSCEN!$A$2:$HJ$150,MATCH(1,(GMWSCEN!$HI$2:$HI$150=V$3)*(GMWSCEN!$HJ$2:$HJ$150=V$1),0),$B170-1973)</f>
        <v>64360</v>
      </c>
      <c r="W170" cm="1">
        <f t="array" ref="W170">INDEX(GMWSCEN!$A$2:$HJ$150,MATCH(1,(GMWSCEN!$HI$2:$HI$150=W$3)*(GMWSCEN!$HJ$2:$HJ$150=W$1),0),$B170-1973)</f>
        <v>-51414</v>
      </c>
      <c r="X170" cm="1">
        <f t="array" ref="X170">INDEX(GMWSCEN!$A$2:$HJ$150,MATCH(1,(GMWSCEN!$HI$2:$HI$150=X$3)*(GMWSCEN!$HJ$2:$HJ$150=X$1),0),$B170-1973)</f>
        <v>236504</v>
      </c>
      <c r="Y170" cm="1">
        <f t="array" ref="Y170">INDEX(GMWSCEN!$A$2:$HJ$150,MATCH(1,(GMWSCEN!$HI$2:$HI$150=Y$3)*(GMWSCEN!$HJ$2:$HJ$150=Y$1),0),$B170-1973)</f>
        <v>12946</v>
      </c>
      <c r="Z170" cm="1">
        <f t="array" ref="Z170">INDEX(GMWSCEN!$A$2:$HJ$150,MATCH(1,(GMWSCEN!$HI$2:$HI$150=Z$3)*(GMWSCEN!$HJ$2:$HJ$150=Z$1),0),$B170-1973)</f>
        <v>13425</v>
      </c>
      <c r="AA170" cm="1">
        <f t="array" ref="AA170">INDEX(GMWSCEN!$A$2:$HJ$150,MATCH(1,(GMWSCEN!$HI$2:$HI$150=AA$3)*(GMWSCEN!$HJ$2:$HJ$150=AA$1),0),$B170-1973)</f>
        <v>198515</v>
      </c>
      <c r="AB170" cm="1">
        <f t="array" ref="AB170">INDEX(GMWSCEN!$A$2:$HJ$150,MATCH(1,(GMWSCEN!$HI$2:$HI$150=AB$3)*(GMWSCEN!$HJ$2:$HJ$150=AB$1),0),$B170-1973)</f>
        <v>2152200</v>
      </c>
      <c r="AC170" cm="1">
        <f t="array" ref="AC170">INDEX(GMWSCEN!$A$2:$HJ$150,MATCH(1,(GMWSCEN!$HI$2:$HI$150=AC$3)*(GMWSCEN!$HJ$2:$HJ$150=AC$1),0),$B170-1973)</f>
        <v>538694</v>
      </c>
      <c r="AD170" cm="1">
        <f t="array" ref="AD170">INDEX(GMWSCEN!$A$2:$HJ$150,MATCH(1,(GMWSCEN!$HI$2:$HI$150=AD$3)*(GMWSCEN!$HJ$2:$HJ$150=AD$1),0),$B170-1973)</f>
        <v>535065.80000000005</v>
      </c>
      <c r="AE170" cm="1">
        <f t="array" ref="AE170">INDEX(GMWSCEN!$A$2:$HJ$150,MATCH(1,(GMWSCEN!$HI$2:$HI$150=AE$3)*(GMWSCEN!$HJ$2:$HJ$150=AE$1),0),$B170-1973)</f>
        <v>104.6961</v>
      </c>
      <c r="AF170" cm="1">
        <f t="array" ref="AF170">INDEX(GMWSCEN!$A$2:$HJ$150,MATCH(1,(GMWSCEN!$HI$2:$HI$150=AF$3)*(GMWSCEN!$HJ$2:$HJ$150=AF$1),0),$B170-1973)</f>
        <v>109.0667</v>
      </c>
      <c r="AG170" cm="1">
        <f t="array" ref="AG170">INDEX(GMWSCEN!$A$2:$HJ$150,MATCH(1,(GMWSCEN!$HI$2:$HI$150=AG$3)*(GMWSCEN!$HJ$2:$HJ$150=AG$1),0),$B170-1973)</f>
        <v>0.1</v>
      </c>
      <c r="AH170" cm="1">
        <f t="array" ref="AH170">INDEX(GMWSCEN!$A$2:$HJ$150,MATCH(1,(GMWSCEN!$HI$2:$HI$150=AH$3)*(GMWSCEN!$HJ$2:$HJ$150=AH$1),0),$B170-1973)</f>
        <v>54125</v>
      </c>
      <c r="AI170" cm="1">
        <f t="array" ref="AI170">INDEX(GMWSCEN!$A$2:$HJ$150,MATCH(1,(GMWSCEN!$HI$2:$HI$150=AI$3)*(GMWSCEN!$HJ$2:$HJ$150=AI$1),0),$B170-1973)</f>
        <v>106.9</v>
      </c>
      <c r="AJ170" cm="1">
        <f t="array" ref="AJ170">INDEX(GMWSCEN!$A$2:$HJ$150,MATCH(1,(GMWSCEN!$HI$2:$HI$150=AJ$3)*(GMWSCEN!$HJ$2:$HJ$150=AJ$1),0),$B170-1973)</f>
        <v>29247</v>
      </c>
      <c r="AK170" cm="1">
        <f t="array" ref="AK170">INDEX(GMWSCEN!$A$2:$HJ$150,MATCH(1,(GMWSCEN!$HI$2:$HI$150=AK$3)*(GMWSCEN!$HJ$2:$HJ$150=AK$1),0),$B170-1973)</f>
        <v>5.3</v>
      </c>
      <c r="AL170" cm="1">
        <f t="array" ref="AL170">INDEX(GMWSCEN!$A$2:$HJ$150,MATCH(1,(GMWSCEN!$HI$2:$HI$150=AL$3)*(GMWSCEN!$HJ$2:$HJ$150=AL$1),0),$B170-1973)</f>
        <v>-3.9134030000000002</v>
      </c>
      <c r="AM170" cm="1">
        <f t="array" ref="AM170">INDEX(GMWSCEN!$A$2:$HJ$150,MATCH(1,(GMWSCEN!$HI$2:$HI$150=AM$3)*(GMWSCEN!$HJ$2:$HJ$150=AM$1),0),$B170-1973)</f>
        <v>514531</v>
      </c>
      <c r="AN170" cm="1">
        <f t="array" ref="AN170">INDEX(GMWSCEN!$A$2:$HJ$150,MATCH(1,(GMWSCEN!$HI$2:$HI$150=AN$3)*(GMWSCEN!$HJ$2:$HJ$150=AN$1),0),$B170-1973)</f>
        <v>64360</v>
      </c>
      <c r="AO170" cm="1">
        <f t="array" ref="AO170">INDEX(GMWSCEN!$A$2:$HJ$150,MATCH(1,(GMWSCEN!$HI$2:$HI$150=AO$3)*(GMWSCEN!$HJ$2:$HJ$150=AO$1),0),$B170-1973)</f>
        <v>-51414</v>
      </c>
      <c r="AP170" cm="1">
        <f t="array" ref="AP170">INDEX(GMWSCEN!$A$2:$HJ$150,MATCH(1,(GMWSCEN!$HI$2:$HI$150=AP$3)*(GMWSCEN!$HJ$2:$HJ$150=AP$1),0),$B170-1973)</f>
        <v>236504</v>
      </c>
      <c r="AQ170" cm="1">
        <f t="array" ref="AQ170">INDEX(GMWSCEN!$A$2:$HJ$150,MATCH(1,(GMWSCEN!$HI$2:$HI$150=AQ$3)*(GMWSCEN!$HJ$2:$HJ$150=AQ$1),0),$B170-1973)</f>
        <v>12946</v>
      </c>
      <c r="AR170" cm="1">
        <f t="array" ref="AR170">INDEX(GMWSCEN!$A$2:$HJ$150,MATCH(1,(GMWSCEN!$HI$2:$HI$150=AR$3)*(GMWSCEN!$HJ$2:$HJ$150=AR$1),0),$B170-1973)</f>
        <v>13425</v>
      </c>
      <c r="AS170" cm="1">
        <f t="array" ref="AS170">INDEX(GMWSCEN!$A$2:$HJ$150,MATCH(1,(GMWSCEN!$HI$2:$HI$150=AS$3)*(GMWSCEN!$HJ$2:$HJ$150=AS$1),0),$B170-1973)</f>
        <v>198515</v>
      </c>
      <c r="AT170" cm="1">
        <f t="array" ref="AT170">INDEX(GMWSCEN!$A$2:$HJ$150,MATCH(1,(GMWSCEN!$HI$2:$HI$150=AT$3)*(GMWSCEN!$HJ$2:$HJ$150=AT$1),0),$B170-1973)</f>
        <v>2152200</v>
      </c>
      <c r="AU170" cm="1">
        <f t="array" ref="AU170">INDEX(GMWSCEN!$A$2:$HJ$150,MATCH(1,(GMWSCEN!$HI$2:$HI$150=AU$3)*(GMWSCEN!$HJ$2:$HJ$150=AU$1),0),$B170-1973)</f>
        <v>538694</v>
      </c>
      <c r="AV170" cm="1">
        <f t="array" ref="AV170">INDEX(GMWSCEN!$A$2:$HJ$150,MATCH(1,(GMWSCEN!$HI$2:$HI$150=AV$3)*(GMWSCEN!$HJ$2:$HJ$150=AV$1),0),$B170-1973)</f>
        <v>535065.80000000005</v>
      </c>
      <c r="AW170" cm="1">
        <f t="array" ref="AW170">INDEX(GMWSCEN!$A$2:$HJ$150,MATCH(1,(GMWSCEN!$HI$2:$HI$150=AW$3)*(GMWSCEN!$HJ$2:$HJ$150=AW$1),0),$B170-1973)</f>
        <v>104.6961</v>
      </c>
      <c r="AX170" cm="1">
        <f t="array" ref="AX170">INDEX(GMWSCEN!$A$2:$HJ$150,MATCH(1,(GMWSCEN!$HI$2:$HI$150=AX$3)*(GMWSCEN!$HJ$2:$HJ$150=AX$1),0),$B170-1973)</f>
        <v>109.0667</v>
      </c>
      <c r="AY170" cm="1">
        <f t="array" ref="AY170">INDEX(GMWSCEN!$A$2:$HJ$150,MATCH(1,(GMWSCEN!$HI$2:$HI$150=AY$3)*(GMWSCEN!$HJ$2:$HJ$150=AY$1),0),$B170-1973)</f>
        <v>0.1</v>
      </c>
      <c r="AZ170" cm="1">
        <f t="array" ref="AZ170">INDEX(GMWSCEN!$A$2:$HJ$150,MATCH(1,(GMWSCEN!$HI$2:$HI$150=AZ$3)*(GMWSCEN!$HJ$2:$HJ$150=AZ$1),0),$B170-1973)</f>
        <v>54125</v>
      </c>
      <c r="BA170" cm="1">
        <f t="array" ref="BA170">INDEX(GMWSCEN!$A$2:$HJ$150,MATCH(1,(GMWSCEN!$HI$2:$HI$150=BA$3)*(GMWSCEN!$HJ$2:$HJ$150=BA$1),0),$B170-1973)</f>
        <v>106.9</v>
      </c>
      <c r="BB170" cm="1">
        <f t="array" ref="BB170">INDEX(GMWSCEN!$A$2:$HJ$150,MATCH(1,(GMWSCEN!$HI$2:$HI$150=BB$3)*(GMWSCEN!$HJ$2:$HJ$150=BB$1),0),$B170-1973)</f>
        <v>29247</v>
      </c>
      <c r="BC170" cm="1">
        <f t="array" ref="BC170">INDEX(GMWSCEN!$A$2:$HJ$150,MATCH(1,(GMWSCEN!$HI$2:$HI$150=BC$3)*(GMWSCEN!$HJ$2:$HJ$150=BC$1),0),$B170-1973)</f>
        <v>5.3</v>
      </c>
      <c r="BD170" cm="1">
        <f t="array" ref="BD170">INDEX(GMWSCEN!$A$2:$HJ$150,MATCH(1,(GMWSCEN!$HI$2:$HI$150=BD$3)*(GMWSCEN!$HJ$2:$HJ$150=BD$1),0),$B170-1973)</f>
        <v>-3.9134030000000002</v>
      </c>
      <c r="BE170" cm="1">
        <f t="array" ref="BE170">INDEX(GMWSCEN!$A$2:$HJ$150,MATCH(1,(GMWSCEN!$HI$2:$HI$150=BE$3)*(GMWSCEN!$HJ$2:$HJ$150=BE$1),0),$B170-1973)</f>
        <v>514531</v>
      </c>
      <c r="BF170" cm="1">
        <f t="array" ref="BF170">INDEX(GMWSCEN!$A$2:$HJ$150,MATCH(1,(GMWSCEN!$HI$2:$HI$150=BF$3)*(GMWSCEN!$HJ$2:$HJ$150=BF$1),0),$B170-1973)</f>
        <v>64360</v>
      </c>
      <c r="BG170" cm="1">
        <f t="array" ref="BG170">INDEX(GMWSCEN!$A$2:$HJ$150,MATCH(1,(GMWSCEN!$HI$2:$HI$150=BG$3)*(GMWSCEN!$HJ$2:$HJ$150=BG$1),0),$B170-1973)</f>
        <v>-51414</v>
      </c>
      <c r="BH170" cm="1">
        <f t="array" ref="BH170">INDEX(GMWSCEN!$A$2:$HJ$150,MATCH(1,(GMWSCEN!$HI$2:$HI$150=BH$3)*(GMWSCEN!$HJ$2:$HJ$150=BH$1),0),$B170-1973)</f>
        <v>236504</v>
      </c>
      <c r="BI170" cm="1">
        <f t="array" ref="BI170">INDEX(GMWSCEN!$A$2:$HJ$150,MATCH(1,(GMWSCEN!$HI$2:$HI$150=BI$3)*(GMWSCEN!$HJ$2:$HJ$150=BI$1),0),$B170-1973)</f>
        <v>12946</v>
      </c>
      <c r="BJ170" cm="1">
        <f t="array" ref="BJ170">INDEX(GMWSCEN!$A$2:$HJ$150,MATCH(1,(GMWSCEN!$HI$2:$HI$150=BJ$3)*(GMWSCEN!$HJ$2:$HJ$150=BJ$1),0),$B170-1973)</f>
        <v>13425</v>
      </c>
      <c r="BK170" cm="1">
        <f t="array" ref="BK170">INDEX(GMWSCEN!$A$2:$HJ$150,MATCH(1,(GMWSCEN!$HI$2:$HI$150=BK$3)*(GMWSCEN!$HJ$2:$HJ$150=BK$1),0),$B170-1973)</f>
        <v>198515</v>
      </c>
      <c r="BL170" cm="1">
        <f t="array" ref="BL170">INDEX(GMWSCEN!$A$2:$HJ$150,MATCH(1,(GMWSCEN!$HI$2:$HI$150=BL$3)*(GMWSCEN!$HJ$2:$HJ$150=BL$1),0),$B170-1973)</f>
        <v>2152200</v>
      </c>
      <c r="BM170" cm="1">
        <f t="array" ref="BM170">INDEX(GMWSCEN!$A$2:$HJ$150,MATCH(1,(GMWSCEN!$HI$2:$HI$150=BM$3)*(GMWSCEN!$HJ$2:$HJ$150=BM$1),0),$B170-1973)</f>
        <v>538694</v>
      </c>
      <c r="BN170" cm="1">
        <f t="array" ref="BN170">INDEX(GMWSCEN!$A$2:$HJ$150,MATCH(1,(GMWSCEN!$HI$2:$HI$150=BN$3)*(GMWSCEN!$HJ$2:$HJ$150=BN$1),0),$B170-1973)</f>
        <v>535065.80000000005</v>
      </c>
      <c r="BO170" cm="1">
        <f t="array" ref="BO170">INDEX(GMWSCEN!$A$2:$HJ$150,MATCH(1,(GMWSCEN!$HI$2:$HI$150=BO$3)*(GMWSCEN!$HJ$2:$HJ$150=BO$1),0),$B170-1973)</f>
        <v>104.6961</v>
      </c>
      <c r="BP170" cm="1">
        <f t="array" ref="BP170">INDEX(GMWSCEN!$A$2:$HJ$150,MATCH(1,(GMWSCEN!$HI$2:$HI$150=BP$3)*(GMWSCEN!$HJ$2:$HJ$150=BP$1),0),$B170-1973)</f>
        <v>109.0667</v>
      </c>
      <c r="BQ170" cm="1">
        <f t="array" ref="BQ170">INDEX(GMWSCEN!$A$2:$HJ$150,MATCH(1,(GMWSCEN!$HI$2:$HI$150=BQ$3)*(GMWSCEN!$HJ$2:$HJ$150=BQ$1),0),$B170-1973)</f>
        <v>0.1</v>
      </c>
      <c r="BR170" cm="1">
        <f t="array" ref="BR170">INDEX(GMWSCEN!$A$2:$HJ$150,MATCH(1,(GMWSCEN!$HI$2:$HI$150=BR$3)*(GMWSCEN!$HJ$2:$HJ$150=BR$1),0),$B170-1973)</f>
        <v>54125</v>
      </c>
      <c r="BS170" cm="1">
        <f t="array" ref="BS170">INDEX(GMWSCEN!$A$2:$HJ$150,MATCH(1,(GMWSCEN!$HI$2:$HI$150=BS$3)*(GMWSCEN!$HJ$2:$HJ$150=BS$1),0),$B170-1973)</f>
        <v>106.9</v>
      </c>
      <c r="BT170" cm="1">
        <f t="array" ref="BT170">INDEX(GMWSCEN!$A$2:$HJ$150,MATCH(1,(GMWSCEN!$HI$2:$HI$150=BT$3)*(GMWSCEN!$HJ$2:$HJ$150=BT$1),0),$B170-1973)</f>
        <v>29247</v>
      </c>
      <c r="BU170" cm="1">
        <f t="array" ref="BU170">INDEX(GMWSCEN!$A$2:$HJ$150,MATCH(1,(GMWSCEN!$HI$2:$HI$150=BU$3)*(GMWSCEN!$HJ$2:$HJ$150=BU$1),0),$B170-1973)</f>
        <v>5.3</v>
      </c>
      <c r="BV170" cm="1">
        <f t="array" ref="BV170">INDEX(GMWSCEN!$A$2:$HJ$150,MATCH(1,(GMWSCEN!$HI$2:$HI$150=BV$3)*(GMWSCEN!$HJ$2:$HJ$150=BV$1),0),$B170-1973)</f>
        <v>-3.9134030000000002</v>
      </c>
      <c r="BY170">
        <f t="shared" si="95"/>
        <v>2020</v>
      </c>
    </row>
    <row r="171" spans="1:78">
      <c r="A171">
        <v>2021</v>
      </c>
      <c r="B171">
        <f t="shared" si="93"/>
        <v>2144</v>
      </c>
      <c r="C171" cm="1">
        <f t="array" ref="C171">INDEX(GMWSCEN!$A$2:$HJ$150,MATCH(1,(GMWSCEN!$HI$2:$HI$150=C$3)*(GMWSCEN!$HJ$2:$HJ$150=C$1),0),$B171-1973)</f>
        <v>509261</v>
      </c>
      <c r="D171" cm="1">
        <f t="array" ref="D171">INDEX(GMWSCEN!$A$2:$HJ$150,MATCH(1,(GMWSCEN!$HI$2:$HI$150=D$3)*(GMWSCEN!$HJ$2:$HJ$150=D$1),0),$B171-1973)</f>
        <v>42117</v>
      </c>
      <c r="E171" cm="1">
        <f t="array" ref="E171">INDEX(GMWSCEN!$A$2:$HJ$150,MATCH(1,(GMWSCEN!$HI$2:$HI$150=E$3)*(GMWSCEN!$HJ$2:$HJ$150=E$1),0),$B171-1973)</f>
        <v>-21086</v>
      </c>
      <c r="F171" cm="1">
        <f t="array" ref="F171">INDEX(GMWSCEN!$A$2:$HJ$150,MATCH(1,(GMWSCEN!$HI$2:$HI$150=F$3)*(GMWSCEN!$HJ$2:$HJ$150=F$1),0),$B171-1973)</f>
        <v>242440</v>
      </c>
      <c r="G171" cm="1">
        <f t="array" ref="G171">INDEX(GMWSCEN!$A$2:$HJ$150,MATCH(1,(GMWSCEN!$HI$2:$HI$150=G$3)*(GMWSCEN!$HJ$2:$HJ$150=G$1),0),$B171-1973)</f>
        <v>21031</v>
      </c>
      <c r="H171" cm="1">
        <f t="array" ref="H171">INDEX(GMWSCEN!$A$2:$HJ$150,MATCH(1,(GMWSCEN!$HI$2:$HI$150=H$3)*(GMWSCEN!$HJ$2:$HJ$150=H$1),0),$B171-1973)</f>
        <v>13582</v>
      </c>
      <c r="I171" cm="1">
        <f t="array" ref="I171">INDEX(GMWSCEN!$A$2:$HJ$150,MATCH(1,(GMWSCEN!$HI$2:$HI$150=I$3)*(GMWSCEN!$HJ$2:$HJ$150=I$1),0),$B171-1973)</f>
        <v>234936</v>
      </c>
      <c r="J171" cm="1">
        <f t="array" ref="J171">INDEX(GMWSCEN!$A$2:$HJ$150,MATCH(1,(GMWSCEN!$HI$2:$HI$150=J$3)*(GMWSCEN!$HJ$2:$HJ$150=J$1),0),$B171-1973)</f>
        <v>2152000</v>
      </c>
      <c r="K171" cm="1">
        <f t="array" ref="K171">INDEX(GMWSCEN!$A$2:$HJ$150,MATCH(1,(GMWSCEN!$HI$2:$HI$150=K$3)*(GMWSCEN!$HJ$2:$HJ$150=K$1),0),$B171-1973)</f>
        <v>538012</v>
      </c>
      <c r="L171" cm="1">
        <f t="array" ref="L171">INDEX(GMWSCEN!$A$2:$HJ$150,MATCH(1,(GMWSCEN!$HI$2:$HI$150=L$3)*(GMWSCEN!$HJ$2:$HJ$150=L$1),0),$B171-1973)</f>
        <v>528395.30000000005</v>
      </c>
      <c r="M171" cm="1">
        <f t="array" ref="M171">INDEX(GMWSCEN!$A$2:$HJ$150,MATCH(1,(GMWSCEN!$HI$2:$HI$150=M$3)*(GMWSCEN!$HJ$2:$HJ$150=M$1),0),$B171-1973)</f>
        <v>105.6456</v>
      </c>
      <c r="N171" cm="1">
        <f t="array" ref="N171">INDEX(GMWSCEN!$A$2:$HJ$150,MATCH(1,(GMWSCEN!$HI$2:$HI$150=N$3)*(GMWSCEN!$HJ$2:$HJ$150=N$1),0),$B171-1973)</f>
        <v>109.16670000000001</v>
      </c>
      <c r="O171" cm="1">
        <f t="array" ref="O171">INDEX(GMWSCEN!$A$2:$HJ$150,MATCH(1,(GMWSCEN!$HI$2:$HI$150=O$3)*(GMWSCEN!$HJ$2:$HJ$150=O$1),0),$B171-1973)</f>
        <v>0.1</v>
      </c>
      <c r="P171" cm="1">
        <f t="array" ref="P171">INDEX(GMWSCEN!$A$2:$HJ$150,MATCH(1,(GMWSCEN!$HI$2:$HI$150=P$3)*(GMWSCEN!$HJ$2:$HJ$150=P$1),0),$B171-1973)</f>
        <v>51801</v>
      </c>
      <c r="Q171" cm="1">
        <f t="array" ref="Q171">INDEX(GMWSCEN!$A$2:$HJ$150,MATCH(1,(GMWSCEN!$HI$2:$HI$150=Q$3)*(GMWSCEN!$HJ$2:$HJ$150=Q$1),0),$B171-1973)</f>
        <v>101.6</v>
      </c>
      <c r="R171" cm="1">
        <f t="array" ref="R171">INDEX(GMWSCEN!$A$2:$HJ$150,MATCH(1,(GMWSCEN!$HI$2:$HI$150=R$3)*(GMWSCEN!$HJ$2:$HJ$150=R$1),0),$B171-1973)</f>
        <v>29114</v>
      </c>
      <c r="S171" cm="1">
        <f t="array" ref="S171">INDEX(GMWSCEN!$A$2:$HJ$150,MATCH(1,(GMWSCEN!$HI$2:$HI$150=S$3)*(GMWSCEN!$HJ$2:$HJ$150=S$1),0),$B171-1973)</f>
        <v>5.0999999999999996</v>
      </c>
      <c r="T171" cm="1">
        <f t="array" ref="T171">INDEX(GMWSCEN!$A$2:$HJ$150,MATCH(1,(GMWSCEN!$HI$2:$HI$150=T$3)*(GMWSCEN!$HJ$2:$HJ$150=T$1),0),$B171-1973)</f>
        <v>-3.688431</v>
      </c>
      <c r="U171" cm="1">
        <f t="array" ref="U171">INDEX(GMWSCEN!$A$2:$HJ$150,MATCH(1,(GMWSCEN!$HI$2:$HI$150=U$3)*(GMWSCEN!$HJ$2:$HJ$150=U$1),0),$B171-1973)</f>
        <v>509261</v>
      </c>
      <c r="V171" cm="1">
        <f t="array" ref="V171">INDEX(GMWSCEN!$A$2:$HJ$150,MATCH(1,(GMWSCEN!$HI$2:$HI$150=V$3)*(GMWSCEN!$HJ$2:$HJ$150=V$1),0),$B171-1973)</f>
        <v>42117</v>
      </c>
      <c r="W171" cm="1">
        <f t="array" ref="W171">INDEX(GMWSCEN!$A$2:$HJ$150,MATCH(1,(GMWSCEN!$HI$2:$HI$150=W$3)*(GMWSCEN!$HJ$2:$HJ$150=W$1),0),$B171-1973)</f>
        <v>-21086</v>
      </c>
      <c r="X171" cm="1">
        <f t="array" ref="X171">INDEX(GMWSCEN!$A$2:$HJ$150,MATCH(1,(GMWSCEN!$HI$2:$HI$150=X$3)*(GMWSCEN!$HJ$2:$HJ$150=X$1),0),$B171-1973)</f>
        <v>242440</v>
      </c>
      <c r="Y171" cm="1">
        <f t="array" ref="Y171">INDEX(GMWSCEN!$A$2:$HJ$150,MATCH(1,(GMWSCEN!$HI$2:$HI$150=Y$3)*(GMWSCEN!$HJ$2:$HJ$150=Y$1),0),$B171-1973)</f>
        <v>21031</v>
      </c>
      <c r="Z171" cm="1">
        <f t="array" ref="Z171">INDEX(GMWSCEN!$A$2:$HJ$150,MATCH(1,(GMWSCEN!$HI$2:$HI$150=Z$3)*(GMWSCEN!$HJ$2:$HJ$150=Z$1),0),$B171-1973)</f>
        <v>13582</v>
      </c>
      <c r="AA171" cm="1">
        <f t="array" ref="AA171">INDEX(GMWSCEN!$A$2:$HJ$150,MATCH(1,(GMWSCEN!$HI$2:$HI$150=AA$3)*(GMWSCEN!$HJ$2:$HJ$150=AA$1),0),$B171-1973)</f>
        <v>234936</v>
      </c>
      <c r="AB171" cm="1">
        <f t="array" ref="AB171">INDEX(GMWSCEN!$A$2:$HJ$150,MATCH(1,(GMWSCEN!$HI$2:$HI$150=AB$3)*(GMWSCEN!$HJ$2:$HJ$150=AB$1),0),$B171-1973)</f>
        <v>2152000</v>
      </c>
      <c r="AC171" cm="1">
        <f t="array" ref="AC171">INDEX(GMWSCEN!$A$2:$HJ$150,MATCH(1,(GMWSCEN!$HI$2:$HI$150=AC$3)*(GMWSCEN!$HJ$2:$HJ$150=AC$1),0),$B171-1973)</f>
        <v>538012</v>
      </c>
      <c r="AD171" cm="1">
        <f t="array" ref="AD171">INDEX(GMWSCEN!$A$2:$HJ$150,MATCH(1,(GMWSCEN!$HI$2:$HI$150=AD$3)*(GMWSCEN!$HJ$2:$HJ$150=AD$1),0),$B171-1973)</f>
        <v>528395.30000000005</v>
      </c>
      <c r="AE171" cm="1">
        <f t="array" ref="AE171">INDEX(GMWSCEN!$A$2:$HJ$150,MATCH(1,(GMWSCEN!$HI$2:$HI$150=AE$3)*(GMWSCEN!$HJ$2:$HJ$150=AE$1),0),$B171-1973)</f>
        <v>105.6456</v>
      </c>
      <c r="AF171" cm="1">
        <f t="array" ref="AF171">INDEX(GMWSCEN!$A$2:$HJ$150,MATCH(1,(GMWSCEN!$HI$2:$HI$150=AF$3)*(GMWSCEN!$HJ$2:$HJ$150=AF$1),0),$B171-1973)</f>
        <v>109.16670000000001</v>
      </c>
      <c r="AG171" cm="1">
        <f t="array" ref="AG171">INDEX(GMWSCEN!$A$2:$HJ$150,MATCH(1,(GMWSCEN!$HI$2:$HI$150=AG$3)*(GMWSCEN!$HJ$2:$HJ$150=AG$1),0),$B171-1973)</f>
        <v>0.1</v>
      </c>
      <c r="AH171" cm="1">
        <f t="array" ref="AH171">INDEX(GMWSCEN!$A$2:$HJ$150,MATCH(1,(GMWSCEN!$HI$2:$HI$150=AH$3)*(GMWSCEN!$HJ$2:$HJ$150=AH$1),0),$B171-1973)</f>
        <v>51801</v>
      </c>
      <c r="AI171" cm="1">
        <f t="array" ref="AI171">INDEX(GMWSCEN!$A$2:$HJ$150,MATCH(1,(GMWSCEN!$HI$2:$HI$150=AI$3)*(GMWSCEN!$HJ$2:$HJ$150=AI$1),0),$B171-1973)</f>
        <v>101.6</v>
      </c>
      <c r="AJ171" cm="1">
        <f t="array" ref="AJ171">INDEX(GMWSCEN!$A$2:$HJ$150,MATCH(1,(GMWSCEN!$HI$2:$HI$150=AJ$3)*(GMWSCEN!$HJ$2:$HJ$150=AJ$1),0),$B171-1973)</f>
        <v>29114</v>
      </c>
      <c r="AK171" cm="1">
        <f t="array" ref="AK171">INDEX(GMWSCEN!$A$2:$HJ$150,MATCH(1,(GMWSCEN!$HI$2:$HI$150=AK$3)*(GMWSCEN!$HJ$2:$HJ$150=AK$1),0),$B171-1973)</f>
        <v>5.0999999999999996</v>
      </c>
      <c r="AL171" cm="1">
        <f t="array" ref="AL171">INDEX(GMWSCEN!$A$2:$HJ$150,MATCH(1,(GMWSCEN!$HI$2:$HI$150=AL$3)*(GMWSCEN!$HJ$2:$HJ$150=AL$1),0),$B171-1973)</f>
        <v>-3.688431</v>
      </c>
      <c r="AM171" cm="1">
        <f t="array" ref="AM171">INDEX(GMWSCEN!$A$2:$HJ$150,MATCH(1,(GMWSCEN!$HI$2:$HI$150=AM$3)*(GMWSCEN!$HJ$2:$HJ$150=AM$1),0),$B171-1973)</f>
        <v>509261</v>
      </c>
      <c r="AN171" cm="1">
        <f t="array" ref="AN171">INDEX(GMWSCEN!$A$2:$HJ$150,MATCH(1,(GMWSCEN!$HI$2:$HI$150=AN$3)*(GMWSCEN!$HJ$2:$HJ$150=AN$1),0),$B171-1973)</f>
        <v>42117</v>
      </c>
      <c r="AO171" cm="1">
        <f t="array" ref="AO171">INDEX(GMWSCEN!$A$2:$HJ$150,MATCH(1,(GMWSCEN!$HI$2:$HI$150=AO$3)*(GMWSCEN!$HJ$2:$HJ$150=AO$1),0),$B171-1973)</f>
        <v>-21086</v>
      </c>
      <c r="AP171" cm="1">
        <f t="array" ref="AP171">INDEX(GMWSCEN!$A$2:$HJ$150,MATCH(1,(GMWSCEN!$HI$2:$HI$150=AP$3)*(GMWSCEN!$HJ$2:$HJ$150=AP$1),0),$B171-1973)</f>
        <v>242440</v>
      </c>
      <c r="AQ171" cm="1">
        <f t="array" ref="AQ171">INDEX(GMWSCEN!$A$2:$HJ$150,MATCH(1,(GMWSCEN!$HI$2:$HI$150=AQ$3)*(GMWSCEN!$HJ$2:$HJ$150=AQ$1),0),$B171-1973)</f>
        <v>21031</v>
      </c>
      <c r="AR171" cm="1">
        <f t="array" ref="AR171">INDEX(GMWSCEN!$A$2:$HJ$150,MATCH(1,(GMWSCEN!$HI$2:$HI$150=AR$3)*(GMWSCEN!$HJ$2:$HJ$150=AR$1),0),$B171-1973)</f>
        <v>13582</v>
      </c>
      <c r="AS171" cm="1">
        <f t="array" ref="AS171">INDEX(GMWSCEN!$A$2:$HJ$150,MATCH(1,(GMWSCEN!$HI$2:$HI$150=AS$3)*(GMWSCEN!$HJ$2:$HJ$150=AS$1),0),$B171-1973)</f>
        <v>234936</v>
      </c>
      <c r="AT171" cm="1">
        <f t="array" ref="AT171">INDEX(GMWSCEN!$A$2:$HJ$150,MATCH(1,(GMWSCEN!$HI$2:$HI$150=AT$3)*(GMWSCEN!$HJ$2:$HJ$150=AT$1),0),$B171-1973)</f>
        <v>2152000</v>
      </c>
      <c r="AU171" cm="1">
        <f t="array" ref="AU171">INDEX(GMWSCEN!$A$2:$HJ$150,MATCH(1,(GMWSCEN!$HI$2:$HI$150=AU$3)*(GMWSCEN!$HJ$2:$HJ$150=AU$1),0),$B171-1973)</f>
        <v>538012</v>
      </c>
      <c r="AV171" cm="1">
        <f t="array" ref="AV171">INDEX(GMWSCEN!$A$2:$HJ$150,MATCH(1,(GMWSCEN!$HI$2:$HI$150=AV$3)*(GMWSCEN!$HJ$2:$HJ$150=AV$1),0),$B171-1973)</f>
        <v>528395.30000000005</v>
      </c>
      <c r="AW171" cm="1">
        <f t="array" ref="AW171">INDEX(GMWSCEN!$A$2:$HJ$150,MATCH(1,(GMWSCEN!$HI$2:$HI$150=AW$3)*(GMWSCEN!$HJ$2:$HJ$150=AW$1),0),$B171-1973)</f>
        <v>105.6456</v>
      </c>
      <c r="AX171" cm="1">
        <f t="array" ref="AX171">INDEX(GMWSCEN!$A$2:$HJ$150,MATCH(1,(GMWSCEN!$HI$2:$HI$150=AX$3)*(GMWSCEN!$HJ$2:$HJ$150=AX$1),0),$B171-1973)</f>
        <v>109.16670000000001</v>
      </c>
      <c r="AY171" cm="1">
        <f t="array" ref="AY171">INDEX(GMWSCEN!$A$2:$HJ$150,MATCH(1,(GMWSCEN!$HI$2:$HI$150=AY$3)*(GMWSCEN!$HJ$2:$HJ$150=AY$1),0),$B171-1973)</f>
        <v>0.1</v>
      </c>
      <c r="AZ171" cm="1">
        <f t="array" ref="AZ171">INDEX(GMWSCEN!$A$2:$HJ$150,MATCH(1,(GMWSCEN!$HI$2:$HI$150=AZ$3)*(GMWSCEN!$HJ$2:$HJ$150=AZ$1),0),$B171-1973)</f>
        <v>51801</v>
      </c>
      <c r="BA171" cm="1">
        <f t="array" ref="BA171">INDEX(GMWSCEN!$A$2:$HJ$150,MATCH(1,(GMWSCEN!$HI$2:$HI$150=BA$3)*(GMWSCEN!$HJ$2:$HJ$150=BA$1),0),$B171-1973)</f>
        <v>101.6</v>
      </c>
      <c r="BB171" cm="1">
        <f t="array" ref="BB171">INDEX(GMWSCEN!$A$2:$HJ$150,MATCH(1,(GMWSCEN!$HI$2:$HI$150=BB$3)*(GMWSCEN!$HJ$2:$HJ$150=BB$1),0),$B171-1973)</f>
        <v>29114</v>
      </c>
      <c r="BC171" cm="1">
        <f t="array" ref="BC171">INDEX(GMWSCEN!$A$2:$HJ$150,MATCH(1,(GMWSCEN!$HI$2:$HI$150=BC$3)*(GMWSCEN!$HJ$2:$HJ$150=BC$1),0),$B171-1973)</f>
        <v>5.0999999999999996</v>
      </c>
      <c r="BD171" cm="1">
        <f t="array" ref="BD171">INDEX(GMWSCEN!$A$2:$HJ$150,MATCH(1,(GMWSCEN!$HI$2:$HI$150=BD$3)*(GMWSCEN!$HJ$2:$HJ$150=BD$1),0),$B171-1973)</f>
        <v>-3.688431</v>
      </c>
      <c r="BE171" cm="1">
        <f t="array" ref="BE171">INDEX(GMWSCEN!$A$2:$HJ$150,MATCH(1,(GMWSCEN!$HI$2:$HI$150=BE$3)*(GMWSCEN!$HJ$2:$HJ$150=BE$1),0),$B171-1973)</f>
        <v>509261</v>
      </c>
      <c r="BF171" cm="1">
        <f t="array" ref="BF171">INDEX(GMWSCEN!$A$2:$HJ$150,MATCH(1,(GMWSCEN!$HI$2:$HI$150=BF$3)*(GMWSCEN!$HJ$2:$HJ$150=BF$1),0),$B171-1973)</f>
        <v>42117</v>
      </c>
      <c r="BG171" cm="1">
        <f t="array" ref="BG171">INDEX(GMWSCEN!$A$2:$HJ$150,MATCH(1,(GMWSCEN!$HI$2:$HI$150=BG$3)*(GMWSCEN!$HJ$2:$HJ$150=BG$1),0),$B171-1973)</f>
        <v>-21086</v>
      </c>
      <c r="BH171" cm="1">
        <f t="array" ref="BH171">INDEX(GMWSCEN!$A$2:$HJ$150,MATCH(1,(GMWSCEN!$HI$2:$HI$150=BH$3)*(GMWSCEN!$HJ$2:$HJ$150=BH$1),0),$B171-1973)</f>
        <v>242440</v>
      </c>
      <c r="BI171" cm="1">
        <f t="array" ref="BI171">INDEX(GMWSCEN!$A$2:$HJ$150,MATCH(1,(GMWSCEN!$HI$2:$HI$150=BI$3)*(GMWSCEN!$HJ$2:$HJ$150=BI$1),0),$B171-1973)</f>
        <v>21031</v>
      </c>
      <c r="BJ171" cm="1">
        <f t="array" ref="BJ171">INDEX(GMWSCEN!$A$2:$HJ$150,MATCH(1,(GMWSCEN!$HI$2:$HI$150=BJ$3)*(GMWSCEN!$HJ$2:$HJ$150=BJ$1),0),$B171-1973)</f>
        <v>13582</v>
      </c>
      <c r="BK171" cm="1">
        <f t="array" ref="BK171">INDEX(GMWSCEN!$A$2:$HJ$150,MATCH(1,(GMWSCEN!$HI$2:$HI$150=BK$3)*(GMWSCEN!$HJ$2:$HJ$150=BK$1),0),$B171-1973)</f>
        <v>234936</v>
      </c>
      <c r="BL171" cm="1">
        <f t="array" ref="BL171">INDEX(GMWSCEN!$A$2:$HJ$150,MATCH(1,(GMWSCEN!$HI$2:$HI$150=BL$3)*(GMWSCEN!$HJ$2:$HJ$150=BL$1),0),$B171-1973)</f>
        <v>2152000</v>
      </c>
      <c r="BM171" cm="1">
        <f t="array" ref="BM171">INDEX(GMWSCEN!$A$2:$HJ$150,MATCH(1,(GMWSCEN!$HI$2:$HI$150=BM$3)*(GMWSCEN!$HJ$2:$HJ$150=BM$1),0),$B171-1973)</f>
        <v>538012</v>
      </c>
      <c r="BN171" cm="1">
        <f t="array" ref="BN171">INDEX(GMWSCEN!$A$2:$HJ$150,MATCH(1,(GMWSCEN!$HI$2:$HI$150=BN$3)*(GMWSCEN!$HJ$2:$HJ$150=BN$1),0),$B171-1973)</f>
        <v>528395.30000000005</v>
      </c>
      <c r="BO171" cm="1">
        <f t="array" ref="BO171">INDEX(GMWSCEN!$A$2:$HJ$150,MATCH(1,(GMWSCEN!$HI$2:$HI$150=BO$3)*(GMWSCEN!$HJ$2:$HJ$150=BO$1),0),$B171-1973)</f>
        <v>105.6456</v>
      </c>
      <c r="BP171" cm="1">
        <f t="array" ref="BP171">INDEX(GMWSCEN!$A$2:$HJ$150,MATCH(1,(GMWSCEN!$HI$2:$HI$150=BP$3)*(GMWSCEN!$HJ$2:$HJ$150=BP$1),0),$B171-1973)</f>
        <v>109.16670000000001</v>
      </c>
      <c r="BQ171" cm="1">
        <f t="array" ref="BQ171">INDEX(GMWSCEN!$A$2:$HJ$150,MATCH(1,(GMWSCEN!$HI$2:$HI$150=BQ$3)*(GMWSCEN!$HJ$2:$HJ$150=BQ$1),0),$B171-1973)</f>
        <v>0.1</v>
      </c>
      <c r="BR171" cm="1">
        <f t="array" ref="BR171">INDEX(GMWSCEN!$A$2:$HJ$150,MATCH(1,(GMWSCEN!$HI$2:$HI$150=BR$3)*(GMWSCEN!$HJ$2:$HJ$150=BR$1),0),$B171-1973)</f>
        <v>51801</v>
      </c>
      <c r="BS171" cm="1">
        <f t="array" ref="BS171">INDEX(GMWSCEN!$A$2:$HJ$150,MATCH(1,(GMWSCEN!$HI$2:$HI$150=BS$3)*(GMWSCEN!$HJ$2:$HJ$150=BS$1),0),$B171-1973)</f>
        <v>101.6</v>
      </c>
      <c r="BT171" cm="1">
        <f t="array" ref="BT171">INDEX(GMWSCEN!$A$2:$HJ$150,MATCH(1,(GMWSCEN!$HI$2:$HI$150=BT$3)*(GMWSCEN!$HJ$2:$HJ$150=BT$1),0),$B171-1973)</f>
        <v>29114</v>
      </c>
      <c r="BU171" cm="1">
        <f t="array" ref="BU171">INDEX(GMWSCEN!$A$2:$HJ$150,MATCH(1,(GMWSCEN!$HI$2:$HI$150=BU$3)*(GMWSCEN!$HJ$2:$HJ$150=BU$1),0),$B171-1973)</f>
        <v>5.0999999999999996</v>
      </c>
      <c r="BV171" cm="1">
        <f t="array" ref="BV171">INDEX(GMWSCEN!$A$2:$HJ$150,MATCH(1,(GMWSCEN!$HI$2:$HI$150=BV$3)*(GMWSCEN!$HJ$2:$HJ$150=BV$1),0),$B171-1973)</f>
        <v>-3.688431</v>
      </c>
      <c r="BY171">
        <f t="shared" si="95"/>
        <v>2020</v>
      </c>
      <c r="BZ171" t="str">
        <f t="shared" ref="BZ171" si="103">BY171&amp;"01"</f>
        <v>202001</v>
      </c>
    </row>
    <row r="172" spans="1:78">
      <c r="B172">
        <f t="shared" si="93"/>
        <v>2145</v>
      </c>
      <c r="C172" cm="1">
        <f t="array" ref="C172">INDEX(GMWSCEN!$A$2:$HJ$150,MATCH(1,(GMWSCEN!$HI$2:$HI$150=C$3)*(GMWSCEN!$HJ$2:$HJ$150=C$1),0),$B172-1973)</f>
        <v>546579</v>
      </c>
      <c r="D172" cm="1">
        <f t="array" ref="D172">INDEX(GMWSCEN!$A$2:$HJ$150,MATCH(1,(GMWSCEN!$HI$2:$HI$150=D$3)*(GMWSCEN!$HJ$2:$HJ$150=D$1),0),$B172-1973)</f>
        <v>61090</v>
      </c>
      <c r="E172" cm="1">
        <f t="array" ref="E172">INDEX(GMWSCEN!$A$2:$HJ$150,MATCH(1,(GMWSCEN!$HI$2:$HI$150=E$3)*(GMWSCEN!$HJ$2:$HJ$150=E$1),0),$B172-1973)</f>
        <v>-48835</v>
      </c>
      <c r="F172" cm="1">
        <f t="array" ref="F172">INDEX(GMWSCEN!$A$2:$HJ$150,MATCH(1,(GMWSCEN!$HI$2:$HI$150=F$3)*(GMWSCEN!$HJ$2:$HJ$150=F$1),0),$B172-1973)</f>
        <v>239929</v>
      </c>
      <c r="G172" cm="1">
        <f t="array" ref="G172">INDEX(GMWSCEN!$A$2:$HJ$150,MATCH(1,(GMWSCEN!$HI$2:$HI$150=G$3)*(GMWSCEN!$HJ$2:$HJ$150=G$1),0),$B172-1973)</f>
        <v>12255</v>
      </c>
      <c r="H172" cm="1">
        <f t="array" ref="H172">INDEX(GMWSCEN!$A$2:$HJ$150,MATCH(1,(GMWSCEN!$HI$2:$HI$150=H$3)*(GMWSCEN!$HJ$2:$HJ$150=H$1),0),$B172-1973)</f>
        <v>13551</v>
      </c>
      <c r="I172" cm="1">
        <f t="array" ref="I172">INDEX(GMWSCEN!$A$2:$HJ$150,MATCH(1,(GMWSCEN!$HI$2:$HI$150=I$3)*(GMWSCEN!$HJ$2:$HJ$150=I$1),0),$B172-1973)</f>
        <v>204645</v>
      </c>
      <c r="J172" cm="1">
        <f t="array" ref="J172">INDEX(GMWSCEN!$A$2:$HJ$150,MATCH(1,(GMWSCEN!$HI$2:$HI$150=J$3)*(GMWSCEN!$HJ$2:$HJ$150=J$1),0),$B172-1973)</f>
        <v>2223700</v>
      </c>
      <c r="K172" cm="1">
        <f t="array" ref="K172">INDEX(GMWSCEN!$A$2:$HJ$150,MATCH(1,(GMWSCEN!$HI$2:$HI$150=K$3)*(GMWSCEN!$HJ$2:$HJ$150=K$1),0),$B172-1973)</f>
        <v>567887</v>
      </c>
      <c r="L172" cm="1">
        <f t="array" ref="L172">INDEX(GMWSCEN!$A$2:$HJ$150,MATCH(1,(GMWSCEN!$HI$2:$HI$150=L$3)*(GMWSCEN!$HJ$2:$HJ$150=L$1),0),$B172-1973)</f>
        <v>546929</v>
      </c>
      <c r="M172" cm="1">
        <f t="array" ref="M172">INDEX(GMWSCEN!$A$2:$HJ$150,MATCH(1,(GMWSCEN!$HI$2:$HI$150=M$3)*(GMWSCEN!$HJ$2:$HJ$150=M$1),0),$B172-1973)</f>
        <v>103.8984</v>
      </c>
      <c r="N172" cm="1">
        <f t="array" ref="N172">INDEX(GMWSCEN!$A$2:$HJ$150,MATCH(1,(GMWSCEN!$HI$2:$HI$150=N$3)*(GMWSCEN!$HJ$2:$HJ$150=N$1),0),$B172-1973)</f>
        <v>110.7333</v>
      </c>
      <c r="O172" cm="1">
        <f t="array" ref="O172">INDEX(GMWSCEN!$A$2:$HJ$150,MATCH(1,(GMWSCEN!$HI$2:$HI$150=O$3)*(GMWSCEN!$HJ$2:$HJ$150=O$1),0),$B172-1973)</f>
        <v>0.1</v>
      </c>
      <c r="P172" cm="1">
        <f t="array" ref="P172">INDEX(GMWSCEN!$A$2:$HJ$150,MATCH(1,(GMWSCEN!$HI$2:$HI$150=P$3)*(GMWSCEN!$HJ$2:$HJ$150=P$1),0),$B172-1973)</f>
        <v>51495</v>
      </c>
      <c r="Q172" cm="1">
        <f t="array" ref="Q172">INDEX(GMWSCEN!$A$2:$HJ$150,MATCH(1,(GMWSCEN!$HI$2:$HI$150=Q$3)*(GMWSCEN!$HJ$2:$HJ$150=Q$1),0),$B172-1973)</f>
        <v>99</v>
      </c>
      <c r="R172" cm="1">
        <f t="array" ref="R172">INDEX(GMWSCEN!$A$2:$HJ$150,MATCH(1,(GMWSCEN!$HI$2:$HI$150=R$3)*(GMWSCEN!$HJ$2:$HJ$150=R$1),0),$B172-1973)</f>
        <v>30313</v>
      </c>
      <c r="S172" cm="1">
        <f t="array" ref="S172">INDEX(GMWSCEN!$A$2:$HJ$150,MATCH(1,(GMWSCEN!$HI$2:$HI$150=S$3)*(GMWSCEN!$HJ$2:$HJ$150=S$1),0),$B172-1973)</f>
        <v>4.8</v>
      </c>
      <c r="T172" cm="1">
        <f t="array" ref="T172">INDEX(GMWSCEN!$A$2:$HJ$150,MATCH(1,(GMWSCEN!$HI$2:$HI$150=T$3)*(GMWSCEN!$HJ$2:$HJ$150=T$1),0),$B172-1973)</f>
        <v>-6.3991549999999994E-2</v>
      </c>
      <c r="U172" cm="1">
        <f t="array" ref="U172">INDEX(GMWSCEN!$A$2:$HJ$150,MATCH(1,(GMWSCEN!$HI$2:$HI$150=U$3)*(GMWSCEN!$HJ$2:$HJ$150=U$1),0),$B172-1973)</f>
        <v>546579</v>
      </c>
      <c r="V172" cm="1">
        <f t="array" ref="V172">INDEX(GMWSCEN!$A$2:$HJ$150,MATCH(1,(GMWSCEN!$HI$2:$HI$150=V$3)*(GMWSCEN!$HJ$2:$HJ$150=V$1),0),$B172-1973)</f>
        <v>61090</v>
      </c>
      <c r="W172" cm="1">
        <f t="array" ref="W172">INDEX(GMWSCEN!$A$2:$HJ$150,MATCH(1,(GMWSCEN!$HI$2:$HI$150=W$3)*(GMWSCEN!$HJ$2:$HJ$150=W$1),0),$B172-1973)</f>
        <v>-48835</v>
      </c>
      <c r="X172" cm="1">
        <f t="array" ref="X172">INDEX(GMWSCEN!$A$2:$HJ$150,MATCH(1,(GMWSCEN!$HI$2:$HI$150=X$3)*(GMWSCEN!$HJ$2:$HJ$150=X$1),0),$B172-1973)</f>
        <v>239929</v>
      </c>
      <c r="Y172" cm="1">
        <f t="array" ref="Y172">INDEX(GMWSCEN!$A$2:$HJ$150,MATCH(1,(GMWSCEN!$HI$2:$HI$150=Y$3)*(GMWSCEN!$HJ$2:$HJ$150=Y$1),0),$B172-1973)</f>
        <v>12255</v>
      </c>
      <c r="Z172" cm="1">
        <f t="array" ref="Z172">INDEX(GMWSCEN!$A$2:$HJ$150,MATCH(1,(GMWSCEN!$HI$2:$HI$150=Z$3)*(GMWSCEN!$HJ$2:$HJ$150=Z$1),0),$B172-1973)</f>
        <v>13551</v>
      </c>
      <c r="AA172" cm="1">
        <f t="array" ref="AA172">INDEX(GMWSCEN!$A$2:$HJ$150,MATCH(1,(GMWSCEN!$HI$2:$HI$150=AA$3)*(GMWSCEN!$HJ$2:$HJ$150=AA$1),0),$B172-1973)</f>
        <v>204645</v>
      </c>
      <c r="AB172" cm="1">
        <f t="array" ref="AB172">INDEX(GMWSCEN!$A$2:$HJ$150,MATCH(1,(GMWSCEN!$HI$2:$HI$150=AB$3)*(GMWSCEN!$HJ$2:$HJ$150=AB$1),0),$B172-1973)</f>
        <v>2223700</v>
      </c>
      <c r="AC172" cm="1">
        <f t="array" ref="AC172">INDEX(GMWSCEN!$A$2:$HJ$150,MATCH(1,(GMWSCEN!$HI$2:$HI$150=AC$3)*(GMWSCEN!$HJ$2:$HJ$150=AC$1),0),$B172-1973)</f>
        <v>567887</v>
      </c>
      <c r="AD172" cm="1">
        <f t="array" ref="AD172">INDEX(GMWSCEN!$A$2:$HJ$150,MATCH(1,(GMWSCEN!$HI$2:$HI$150=AD$3)*(GMWSCEN!$HJ$2:$HJ$150=AD$1),0),$B172-1973)</f>
        <v>546929</v>
      </c>
      <c r="AE172" cm="1">
        <f t="array" ref="AE172">INDEX(GMWSCEN!$A$2:$HJ$150,MATCH(1,(GMWSCEN!$HI$2:$HI$150=AE$3)*(GMWSCEN!$HJ$2:$HJ$150=AE$1),0),$B172-1973)</f>
        <v>103.8984</v>
      </c>
      <c r="AF172" cm="1">
        <f t="array" ref="AF172">INDEX(GMWSCEN!$A$2:$HJ$150,MATCH(1,(GMWSCEN!$HI$2:$HI$150=AF$3)*(GMWSCEN!$HJ$2:$HJ$150=AF$1),0),$B172-1973)</f>
        <v>110.7333</v>
      </c>
      <c r="AG172" cm="1">
        <f t="array" ref="AG172">INDEX(GMWSCEN!$A$2:$HJ$150,MATCH(1,(GMWSCEN!$HI$2:$HI$150=AG$3)*(GMWSCEN!$HJ$2:$HJ$150=AG$1),0),$B172-1973)</f>
        <v>0.1</v>
      </c>
      <c r="AH172" cm="1">
        <f t="array" ref="AH172">INDEX(GMWSCEN!$A$2:$HJ$150,MATCH(1,(GMWSCEN!$HI$2:$HI$150=AH$3)*(GMWSCEN!$HJ$2:$HJ$150=AH$1),0),$B172-1973)</f>
        <v>51495</v>
      </c>
      <c r="AI172" cm="1">
        <f t="array" ref="AI172">INDEX(GMWSCEN!$A$2:$HJ$150,MATCH(1,(GMWSCEN!$HI$2:$HI$150=AI$3)*(GMWSCEN!$HJ$2:$HJ$150=AI$1),0),$B172-1973)</f>
        <v>99</v>
      </c>
      <c r="AJ172" cm="1">
        <f t="array" ref="AJ172">INDEX(GMWSCEN!$A$2:$HJ$150,MATCH(1,(GMWSCEN!$HI$2:$HI$150=AJ$3)*(GMWSCEN!$HJ$2:$HJ$150=AJ$1),0),$B172-1973)</f>
        <v>30313</v>
      </c>
      <c r="AK172" cm="1">
        <f t="array" ref="AK172">INDEX(GMWSCEN!$A$2:$HJ$150,MATCH(1,(GMWSCEN!$HI$2:$HI$150=AK$3)*(GMWSCEN!$HJ$2:$HJ$150=AK$1),0),$B172-1973)</f>
        <v>4.8</v>
      </c>
      <c r="AL172" cm="1">
        <f t="array" ref="AL172">INDEX(GMWSCEN!$A$2:$HJ$150,MATCH(1,(GMWSCEN!$HI$2:$HI$150=AL$3)*(GMWSCEN!$HJ$2:$HJ$150=AL$1),0),$B172-1973)</f>
        <v>-6.3991549999999994E-2</v>
      </c>
      <c r="AM172" cm="1">
        <f t="array" ref="AM172">INDEX(GMWSCEN!$A$2:$HJ$150,MATCH(1,(GMWSCEN!$HI$2:$HI$150=AM$3)*(GMWSCEN!$HJ$2:$HJ$150=AM$1),0),$B172-1973)</f>
        <v>546579</v>
      </c>
      <c r="AN172" cm="1">
        <f t="array" ref="AN172">INDEX(GMWSCEN!$A$2:$HJ$150,MATCH(1,(GMWSCEN!$HI$2:$HI$150=AN$3)*(GMWSCEN!$HJ$2:$HJ$150=AN$1),0),$B172-1973)</f>
        <v>61090</v>
      </c>
      <c r="AO172" cm="1">
        <f t="array" ref="AO172">INDEX(GMWSCEN!$A$2:$HJ$150,MATCH(1,(GMWSCEN!$HI$2:$HI$150=AO$3)*(GMWSCEN!$HJ$2:$HJ$150=AO$1),0),$B172-1973)</f>
        <v>-48835</v>
      </c>
      <c r="AP172" cm="1">
        <f t="array" ref="AP172">INDEX(GMWSCEN!$A$2:$HJ$150,MATCH(1,(GMWSCEN!$HI$2:$HI$150=AP$3)*(GMWSCEN!$HJ$2:$HJ$150=AP$1),0),$B172-1973)</f>
        <v>239929</v>
      </c>
      <c r="AQ172" cm="1">
        <f t="array" ref="AQ172">INDEX(GMWSCEN!$A$2:$HJ$150,MATCH(1,(GMWSCEN!$HI$2:$HI$150=AQ$3)*(GMWSCEN!$HJ$2:$HJ$150=AQ$1),0),$B172-1973)</f>
        <v>12255</v>
      </c>
      <c r="AR172" cm="1">
        <f t="array" ref="AR172">INDEX(GMWSCEN!$A$2:$HJ$150,MATCH(1,(GMWSCEN!$HI$2:$HI$150=AR$3)*(GMWSCEN!$HJ$2:$HJ$150=AR$1),0),$B172-1973)</f>
        <v>13551</v>
      </c>
      <c r="AS172" cm="1">
        <f t="array" ref="AS172">INDEX(GMWSCEN!$A$2:$HJ$150,MATCH(1,(GMWSCEN!$HI$2:$HI$150=AS$3)*(GMWSCEN!$HJ$2:$HJ$150=AS$1),0),$B172-1973)</f>
        <v>204645</v>
      </c>
      <c r="AT172" cm="1">
        <f t="array" ref="AT172">INDEX(GMWSCEN!$A$2:$HJ$150,MATCH(1,(GMWSCEN!$HI$2:$HI$150=AT$3)*(GMWSCEN!$HJ$2:$HJ$150=AT$1),0),$B172-1973)</f>
        <v>2223700</v>
      </c>
      <c r="AU172" cm="1">
        <f t="array" ref="AU172">INDEX(GMWSCEN!$A$2:$HJ$150,MATCH(1,(GMWSCEN!$HI$2:$HI$150=AU$3)*(GMWSCEN!$HJ$2:$HJ$150=AU$1),0),$B172-1973)</f>
        <v>567887</v>
      </c>
      <c r="AV172" cm="1">
        <f t="array" ref="AV172">INDEX(GMWSCEN!$A$2:$HJ$150,MATCH(1,(GMWSCEN!$HI$2:$HI$150=AV$3)*(GMWSCEN!$HJ$2:$HJ$150=AV$1),0),$B172-1973)</f>
        <v>546929</v>
      </c>
      <c r="AW172" cm="1">
        <f t="array" ref="AW172">INDEX(GMWSCEN!$A$2:$HJ$150,MATCH(1,(GMWSCEN!$HI$2:$HI$150=AW$3)*(GMWSCEN!$HJ$2:$HJ$150=AW$1),0),$B172-1973)</f>
        <v>103.8984</v>
      </c>
      <c r="AX172" cm="1">
        <f t="array" ref="AX172">INDEX(GMWSCEN!$A$2:$HJ$150,MATCH(1,(GMWSCEN!$HI$2:$HI$150=AX$3)*(GMWSCEN!$HJ$2:$HJ$150=AX$1),0),$B172-1973)</f>
        <v>110.7333</v>
      </c>
      <c r="AY172" cm="1">
        <f t="array" ref="AY172">INDEX(GMWSCEN!$A$2:$HJ$150,MATCH(1,(GMWSCEN!$HI$2:$HI$150=AY$3)*(GMWSCEN!$HJ$2:$HJ$150=AY$1),0),$B172-1973)</f>
        <v>0.1</v>
      </c>
      <c r="AZ172" cm="1">
        <f t="array" ref="AZ172">INDEX(GMWSCEN!$A$2:$HJ$150,MATCH(1,(GMWSCEN!$HI$2:$HI$150=AZ$3)*(GMWSCEN!$HJ$2:$HJ$150=AZ$1),0),$B172-1973)</f>
        <v>51495</v>
      </c>
      <c r="BA172" cm="1">
        <f t="array" ref="BA172">INDEX(GMWSCEN!$A$2:$HJ$150,MATCH(1,(GMWSCEN!$HI$2:$HI$150=BA$3)*(GMWSCEN!$HJ$2:$HJ$150=BA$1),0),$B172-1973)</f>
        <v>99</v>
      </c>
      <c r="BB172" cm="1">
        <f t="array" ref="BB172">INDEX(GMWSCEN!$A$2:$HJ$150,MATCH(1,(GMWSCEN!$HI$2:$HI$150=BB$3)*(GMWSCEN!$HJ$2:$HJ$150=BB$1),0),$B172-1973)</f>
        <v>30313</v>
      </c>
      <c r="BC172" cm="1">
        <f t="array" ref="BC172">INDEX(GMWSCEN!$A$2:$HJ$150,MATCH(1,(GMWSCEN!$HI$2:$HI$150=BC$3)*(GMWSCEN!$HJ$2:$HJ$150=BC$1),0),$B172-1973)</f>
        <v>4.8</v>
      </c>
      <c r="BD172" cm="1">
        <f t="array" ref="BD172">INDEX(GMWSCEN!$A$2:$HJ$150,MATCH(1,(GMWSCEN!$HI$2:$HI$150=BD$3)*(GMWSCEN!$HJ$2:$HJ$150=BD$1),0),$B172-1973)</f>
        <v>-6.3991549999999994E-2</v>
      </c>
      <c r="BE172" cm="1">
        <f t="array" ref="BE172">INDEX(GMWSCEN!$A$2:$HJ$150,MATCH(1,(GMWSCEN!$HI$2:$HI$150=BE$3)*(GMWSCEN!$HJ$2:$HJ$150=BE$1),0),$B172-1973)</f>
        <v>546579</v>
      </c>
      <c r="BF172" cm="1">
        <f t="array" ref="BF172">INDEX(GMWSCEN!$A$2:$HJ$150,MATCH(1,(GMWSCEN!$HI$2:$HI$150=BF$3)*(GMWSCEN!$HJ$2:$HJ$150=BF$1),0),$B172-1973)</f>
        <v>61090</v>
      </c>
      <c r="BG172" cm="1">
        <f t="array" ref="BG172">INDEX(GMWSCEN!$A$2:$HJ$150,MATCH(1,(GMWSCEN!$HI$2:$HI$150=BG$3)*(GMWSCEN!$HJ$2:$HJ$150=BG$1),0),$B172-1973)</f>
        <v>-48835</v>
      </c>
      <c r="BH172" cm="1">
        <f t="array" ref="BH172">INDEX(GMWSCEN!$A$2:$HJ$150,MATCH(1,(GMWSCEN!$HI$2:$HI$150=BH$3)*(GMWSCEN!$HJ$2:$HJ$150=BH$1),0),$B172-1973)</f>
        <v>239929</v>
      </c>
      <c r="BI172" cm="1">
        <f t="array" ref="BI172">INDEX(GMWSCEN!$A$2:$HJ$150,MATCH(1,(GMWSCEN!$HI$2:$HI$150=BI$3)*(GMWSCEN!$HJ$2:$HJ$150=BI$1),0),$B172-1973)</f>
        <v>12255</v>
      </c>
      <c r="BJ172" cm="1">
        <f t="array" ref="BJ172">INDEX(GMWSCEN!$A$2:$HJ$150,MATCH(1,(GMWSCEN!$HI$2:$HI$150=BJ$3)*(GMWSCEN!$HJ$2:$HJ$150=BJ$1),0),$B172-1973)</f>
        <v>13551</v>
      </c>
      <c r="BK172" cm="1">
        <f t="array" ref="BK172">INDEX(GMWSCEN!$A$2:$HJ$150,MATCH(1,(GMWSCEN!$HI$2:$HI$150=BK$3)*(GMWSCEN!$HJ$2:$HJ$150=BK$1),0),$B172-1973)</f>
        <v>204645</v>
      </c>
      <c r="BL172" cm="1">
        <f t="array" ref="BL172">INDEX(GMWSCEN!$A$2:$HJ$150,MATCH(1,(GMWSCEN!$HI$2:$HI$150=BL$3)*(GMWSCEN!$HJ$2:$HJ$150=BL$1),0),$B172-1973)</f>
        <v>2223700</v>
      </c>
      <c r="BM172" cm="1">
        <f t="array" ref="BM172">INDEX(GMWSCEN!$A$2:$HJ$150,MATCH(1,(GMWSCEN!$HI$2:$HI$150=BM$3)*(GMWSCEN!$HJ$2:$HJ$150=BM$1),0),$B172-1973)</f>
        <v>567887</v>
      </c>
      <c r="BN172" cm="1">
        <f t="array" ref="BN172">INDEX(GMWSCEN!$A$2:$HJ$150,MATCH(1,(GMWSCEN!$HI$2:$HI$150=BN$3)*(GMWSCEN!$HJ$2:$HJ$150=BN$1),0),$B172-1973)</f>
        <v>546929</v>
      </c>
      <c r="BO172" cm="1">
        <f t="array" ref="BO172">INDEX(GMWSCEN!$A$2:$HJ$150,MATCH(1,(GMWSCEN!$HI$2:$HI$150=BO$3)*(GMWSCEN!$HJ$2:$HJ$150=BO$1),0),$B172-1973)</f>
        <v>103.8984</v>
      </c>
      <c r="BP172" cm="1">
        <f t="array" ref="BP172">INDEX(GMWSCEN!$A$2:$HJ$150,MATCH(1,(GMWSCEN!$HI$2:$HI$150=BP$3)*(GMWSCEN!$HJ$2:$HJ$150=BP$1),0),$B172-1973)</f>
        <v>110.7333</v>
      </c>
      <c r="BQ172" cm="1">
        <f t="array" ref="BQ172">INDEX(GMWSCEN!$A$2:$HJ$150,MATCH(1,(GMWSCEN!$HI$2:$HI$150=BQ$3)*(GMWSCEN!$HJ$2:$HJ$150=BQ$1),0),$B172-1973)</f>
        <v>0.1</v>
      </c>
      <c r="BR172" cm="1">
        <f t="array" ref="BR172">INDEX(GMWSCEN!$A$2:$HJ$150,MATCH(1,(GMWSCEN!$HI$2:$HI$150=BR$3)*(GMWSCEN!$HJ$2:$HJ$150=BR$1),0),$B172-1973)</f>
        <v>51495</v>
      </c>
      <c r="BS172" cm="1">
        <f t="array" ref="BS172">INDEX(GMWSCEN!$A$2:$HJ$150,MATCH(1,(GMWSCEN!$HI$2:$HI$150=BS$3)*(GMWSCEN!$HJ$2:$HJ$150=BS$1),0),$B172-1973)</f>
        <v>99</v>
      </c>
      <c r="BT172" cm="1">
        <f t="array" ref="BT172">INDEX(GMWSCEN!$A$2:$HJ$150,MATCH(1,(GMWSCEN!$HI$2:$HI$150=BT$3)*(GMWSCEN!$HJ$2:$HJ$150=BT$1),0),$B172-1973)</f>
        <v>30313</v>
      </c>
      <c r="BU172" cm="1">
        <f t="array" ref="BU172">INDEX(GMWSCEN!$A$2:$HJ$150,MATCH(1,(GMWSCEN!$HI$2:$HI$150=BU$3)*(GMWSCEN!$HJ$2:$HJ$150=BU$1),0),$B172-1973)</f>
        <v>4.8</v>
      </c>
      <c r="BV172" cm="1">
        <f t="array" ref="BV172">INDEX(GMWSCEN!$A$2:$HJ$150,MATCH(1,(GMWSCEN!$HI$2:$HI$150=BV$3)*(GMWSCEN!$HJ$2:$HJ$150=BV$1),0),$B172-1973)</f>
        <v>-6.3991549999999994E-2</v>
      </c>
      <c r="BY172">
        <f t="shared" si="95"/>
        <v>2021</v>
      </c>
    </row>
    <row r="173" spans="1:78">
      <c r="B173">
        <f t="shared" si="93"/>
        <v>2146</v>
      </c>
      <c r="C173" cm="1">
        <f t="array" ref="C173">INDEX(GMWSCEN!$A$2:$HJ$150,MATCH(1,(GMWSCEN!$HI$2:$HI$150=C$3)*(GMWSCEN!$HJ$2:$HJ$150=C$1),0),$B173-1973)</f>
        <v>555956</v>
      </c>
      <c r="D173" cm="1">
        <f t="array" ref="D173">INDEX(GMWSCEN!$A$2:$HJ$150,MATCH(1,(GMWSCEN!$HI$2:$HI$150=D$3)*(GMWSCEN!$HJ$2:$HJ$150=D$1),0),$B173-1973)</f>
        <v>36643</v>
      </c>
      <c r="E173" cm="1">
        <f t="array" ref="E173">INDEX(GMWSCEN!$A$2:$HJ$150,MATCH(1,(GMWSCEN!$HI$2:$HI$150=E$3)*(GMWSCEN!$HJ$2:$HJ$150=E$1),0),$B173-1973)</f>
        <v>-23567</v>
      </c>
      <c r="F173" cm="1">
        <f t="array" ref="F173">INDEX(GMWSCEN!$A$2:$HJ$150,MATCH(1,(GMWSCEN!$HI$2:$HI$150=F$3)*(GMWSCEN!$HJ$2:$HJ$150=F$1),0),$B173-1973)</f>
        <v>231303</v>
      </c>
      <c r="G173" cm="1">
        <f t="array" ref="G173">INDEX(GMWSCEN!$A$2:$HJ$150,MATCH(1,(GMWSCEN!$HI$2:$HI$150=G$3)*(GMWSCEN!$HJ$2:$HJ$150=G$1),0),$B173-1973)</f>
        <v>13076</v>
      </c>
      <c r="H173" cm="1">
        <f t="array" ref="H173">INDEX(GMWSCEN!$A$2:$HJ$150,MATCH(1,(GMWSCEN!$HI$2:$HI$150=H$3)*(GMWSCEN!$HJ$2:$HJ$150=H$1),0),$B173-1973)</f>
        <v>13604</v>
      </c>
      <c r="I173" cm="1">
        <f t="array" ref="I173">INDEX(GMWSCEN!$A$2:$HJ$150,MATCH(1,(GMWSCEN!$HI$2:$HI$150=I$3)*(GMWSCEN!$HJ$2:$HJ$150=I$1),0),$B173-1973)</f>
        <v>221340</v>
      </c>
      <c r="J173" cm="1">
        <f t="array" ref="J173">INDEX(GMWSCEN!$A$2:$HJ$150,MATCH(1,(GMWSCEN!$HI$2:$HI$150=J$3)*(GMWSCEN!$HJ$2:$HJ$150=J$1),0),$B173-1973)</f>
        <v>2235900</v>
      </c>
      <c r="K173" cm="1">
        <f t="array" ref="K173">INDEX(GMWSCEN!$A$2:$HJ$150,MATCH(1,(GMWSCEN!$HI$2:$HI$150=K$3)*(GMWSCEN!$HJ$2:$HJ$150=K$1),0),$B173-1973)</f>
        <v>581506</v>
      </c>
      <c r="L173" cm="1">
        <f t="array" ref="L173">INDEX(GMWSCEN!$A$2:$HJ$150,MATCH(1,(GMWSCEN!$HI$2:$HI$150=L$3)*(GMWSCEN!$HJ$2:$HJ$150=L$1),0),$B173-1973)</f>
        <v>555204.5</v>
      </c>
      <c r="M173" cm="1">
        <f t="array" ref="M173">INDEX(GMWSCEN!$A$2:$HJ$150,MATCH(1,(GMWSCEN!$HI$2:$HI$150=M$3)*(GMWSCEN!$HJ$2:$HJ$150=M$1),0),$B173-1973)</f>
        <v>104.59569999999999</v>
      </c>
      <c r="N173" cm="1">
        <f t="array" ref="N173">INDEX(GMWSCEN!$A$2:$HJ$150,MATCH(1,(GMWSCEN!$HI$2:$HI$150=N$3)*(GMWSCEN!$HJ$2:$HJ$150=N$1),0),$B173-1973)</f>
        <v>111.9333</v>
      </c>
      <c r="O173" cm="1">
        <f t="array" ref="O173">INDEX(GMWSCEN!$A$2:$HJ$150,MATCH(1,(GMWSCEN!$HI$2:$HI$150=O$3)*(GMWSCEN!$HJ$2:$HJ$150=O$1),0),$B173-1973)</f>
        <v>0.1</v>
      </c>
      <c r="P173" cm="1">
        <f t="array" ref="P173">INDEX(GMWSCEN!$A$2:$HJ$150,MATCH(1,(GMWSCEN!$HI$2:$HI$150=P$3)*(GMWSCEN!$HJ$2:$HJ$150=P$1),0),$B173-1973)</f>
        <v>50398</v>
      </c>
      <c r="Q173" cm="1">
        <f t="array" ref="Q173">INDEX(GMWSCEN!$A$2:$HJ$150,MATCH(1,(GMWSCEN!$HI$2:$HI$150=Q$3)*(GMWSCEN!$HJ$2:$HJ$150=Q$1),0),$B173-1973)</f>
        <v>96.6</v>
      </c>
      <c r="R173" cm="1">
        <f t="array" ref="R173">INDEX(GMWSCEN!$A$2:$HJ$150,MATCH(1,(GMWSCEN!$HI$2:$HI$150=R$3)*(GMWSCEN!$HJ$2:$HJ$150=R$1),0),$B173-1973)</f>
        <v>29747</v>
      </c>
      <c r="S173" cm="1">
        <f t="array" ref="S173">INDEX(GMWSCEN!$A$2:$HJ$150,MATCH(1,(GMWSCEN!$HI$2:$HI$150=S$3)*(GMWSCEN!$HJ$2:$HJ$150=S$1),0),$B173-1973)</f>
        <v>4.4000000000000004</v>
      </c>
      <c r="T173" cm="1">
        <f t="array" ref="T173">INDEX(GMWSCEN!$A$2:$HJ$150,MATCH(1,(GMWSCEN!$HI$2:$HI$150=T$3)*(GMWSCEN!$HJ$2:$HJ$150=T$1),0),$B173-1973)</f>
        <v>0.13523099999999999</v>
      </c>
      <c r="U173" cm="1">
        <f t="array" ref="U173">INDEX(GMWSCEN!$A$2:$HJ$150,MATCH(1,(GMWSCEN!$HI$2:$HI$150=U$3)*(GMWSCEN!$HJ$2:$HJ$150=U$1),0),$B173-1973)</f>
        <v>555956</v>
      </c>
      <c r="V173" cm="1">
        <f t="array" ref="V173">INDEX(GMWSCEN!$A$2:$HJ$150,MATCH(1,(GMWSCEN!$HI$2:$HI$150=V$3)*(GMWSCEN!$HJ$2:$HJ$150=V$1),0),$B173-1973)</f>
        <v>36643</v>
      </c>
      <c r="W173" cm="1">
        <f t="array" ref="W173">INDEX(GMWSCEN!$A$2:$HJ$150,MATCH(1,(GMWSCEN!$HI$2:$HI$150=W$3)*(GMWSCEN!$HJ$2:$HJ$150=W$1),0),$B173-1973)</f>
        <v>-23567</v>
      </c>
      <c r="X173" cm="1">
        <f t="array" ref="X173">INDEX(GMWSCEN!$A$2:$HJ$150,MATCH(1,(GMWSCEN!$HI$2:$HI$150=X$3)*(GMWSCEN!$HJ$2:$HJ$150=X$1),0),$B173-1973)</f>
        <v>231303</v>
      </c>
      <c r="Y173" cm="1">
        <f t="array" ref="Y173">INDEX(GMWSCEN!$A$2:$HJ$150,MATCH(1,(GMWSCEN!$HI$2:$HI$150=Y$3)*(GMWSCEN!$HJ$2:$HJ$150=Y$1),0),$B173-1973)</f>
        <v>13076</v>
      </c>
      <c r="Z173" cm="1">
        <f t="array" ref="Z173">INDEX(GMWSCEN!$A$2:$HJ$150,MATCH(1,(GMWSCEN!$HI$2:$HI$150=Z$3)*(GMWSCEN!$HJ$2:$HJ$150=Z$1),0),$B173-1973)</f>
        <v>13604</v>
      </c>
      <c r="AA173" cm="1">
        <f t="array" ref="AA173">INDEX(GMWSCEN!$A$2:$HJ$150,MATCH(1,(GMWSCEN!$HI$2:$HI$150=AA$3)*(GMWSCEN!$HJ$2:$HJ$150=AA$1),0),$B173-1973)</f>
        <v>221340</v>
      </c>
      <c r="AB173" cm="1">
        <f t="array" ref="AB173">INDEX(GMWSCEN!$A$2:$HJ$150,MATCH(1,(GMWSCEN!$HI$2:$HI$150=AB$3)*(GMWSCEN!$HJ$2:$HJ$150=AB$1),0),$B173-1973)</f>
        <v>2235900</v>
      </c>
      <c r="AC173" cm="1">
        <f t="array" ref="AC173">INDEX(GMWSCEN!$A$2:$HJ$150,MATCH(1,(GMWSCEN!$HI$2:$HI$150=AC$3)*(GMWSCEN!$HJ$2:$HJ$150=AC$1),0),$B173-1973)</f>
        <v>581506</v>
      </c>
      <c r="AD173" cm="1">
        <f t="array" ref="AD173">INDEX(GMWSCEN!$A$2:$HJ$150,MATCH(1,(GMWSCEN!$HI$2:$HI$150=AD$3)*(GMWSCEN!$HJ$2:$HJ$150=AD$1),0),$B173-1973)</f>
        <v>555204.5</v>
      </c>
      <c r="AE173" cm="1">
        <f t="array" ref="AE173">INDEX(GMWSCEN!$A$2:$HJ$150,MATCH(1,(GMWSCEN!$HI$2:$HI$150=AE$3)*(GMWSCEN!$HJ$2:$HJ$150=AE$1),0),$B173-1973)</f>
        <v>104.59569999999999</v>
      </c>
      <c r="AF173" cm="1">
        <f t="array" ref="AF173">INDEX(GMWSCEN!$A$2:$HJ$150,MATCH(1,(GMWSCEN!$HI$2:$HI$150=AF$3)*(GMWSCEN!$HJ$2:$HJ$150=AF$1),0),$B173-1973)</f>
        <v>111.9333</v>
      </c>
      <c r="AG173" cm="1">
        <f t="array" ref="AG173">INDEX(GMWSCEN!$A$2:$HJ$150,MATCH(1,(GMWSCEN!$HI$2:$HI$150=AG$3)*(GMWSCEN!$HJ$2:$HJ$150=AG$1),0),$B173-1973)</f>
        <v>0.1</v>
      </c>
      <c r="AH173" cm="1">
        <f t="array" ref="AH173">INDEX(GMWSCEN!$A$2:$HJ$150,MATCH(1,(GMWSCEN!$HI$2:$HI$150=AH$3)*(GMWSCEN!$HJ$2:$HJ$150=AH$1),0),$B173-1973)</f>
        <v>50398</v>
      </c>
      <c r="AI173" cm="1">
        <f t="array" ref="AI173">INDEX(GMWSCEN!$A$2:$HJ$150,MATCH(1,(GMWSCEN!$HI$2:$HI$150=AI$3)*(GMWSCEN!$HJ$2:$HJ$150=AI$1),0),$B173-1973)</f>
        <v>96.6</v>
      </c>
      <c r="AJ173" cm="1">
        <f t="array" ref="AJ173">INDEX(GMWSCEN!$A$2:$HJ$150,MATCH(1,(GMWSCEN!$HI$2:$HI$150=AJ$3)*(GMWSCEN!$HJ$2:$HJ$150=AJ$1),0),$B173-1973)</f>
        <v>29747</v>
      </c>
      <c r="AK173" cm="1">
        <f t="array" ref="AK173">INDEX(GMWSCEN!$A$2:$HJ$150,MATCH(1,(GMWSCEN!$HI$2:$HI$150=AK$3)*(GMWSCEN!$HJ$2:$HJ$150=AK$1),0),$B173-1973)</f>
        <v>4.4000000000000004</v>
      </c>
      <c r="AL173" cm="1">
        <f t="array" ref="AL173">INDEX(GMWSCEN!$A$2:$HJ$150,MATCH(1,(GMWSCEN!$HI$2:$HI$150=AL$3)*(GMWSCEN!$HJ$2:$HJ$150=AL$1),0),$B173-1973)</f>
        <v>0.13523099999999999</v>
      </c>
      <c r="AM173" cm="1">
        <f t="array" ref="AM173">INDEX(GMWSCEN!$A$2:$HJ$150,MATCH(1,(GMWSCEN!$HI$2:$HI$150=AM$3)*(GMWSCEN!$HJ$2:$HJ$150=AM$1),0),$B173-1973)</f>
        <v>555956</v>
      </c>
      <c r="AN173" cm="1">
        <f t="array" ref="AN173">INDEX(GMWSCEN!$A$2:$HJ$150,MATCH(1,(GMWSCEN!$HI$2:$HI$150=AN$3)*(GMWSCEN!$HJ$2:$HJ$150=AN$1),0),$B173-1973)</f>
        <v>36643</v>
      </c>
      <c r="AO173" cm="1">
        <f t="array" ref="AO173">INDEX(GMWSCEN!$A$2:$HJ$150,MATCH(1,(GMWSCEN!$HI$2:$HI$150=AO$3)*(GMWSCEN!$HJ$2:$HJ$150=AO$1),0),$B173-1973)</f>
        <v>-23567</v>
      </c>
      <c r="AP173" cm="1">
        <f t="array" ref="AP173">INDEX(GMWSCEN!$A$2:$HJ$150,MATCH(1,(GMWSCEN!$HI$2:$HI$150=AP$3)*(GMWSCEN!$HJ$2:$HJ$150=AP$1),0),$B173-1973)</f>
        <v>231303</v>
      </c>
      <c r="AQ173" cm="1">
        <f t="array" ref="AQ173">INDEX(GMWSCEN!$A$2:$HJ$150,MATCH(1,(GMWSCEN!$HI$2:$HI$150=AQ$3)*(GMWSCEN!$HJ$2:$HJ$150=AQ$1),0),$B173-1973)</f>
        <v>13076</v>
      </c>
      <c r="AR173" cm="1">
        <f t="array" ref="AR173">INDEX(GMWSCEN!$A$2:$HJ$150,MATCH(1,(GMWSCEN!$HI$2:$HI$150=AR$3)*(GMWSCEN!$HJ$2:$HJ$150=AR$1),0),$B173-1973)</f>
        <v>13604</v>
      </c>
      <c r="AS173" cm="1">
        <f t="array" ref="AS173">INDEX(GMWSCEN!$A$2:$HJ$150,MATCH(1,(GMWSCEN!$HI$2:$HI$150=AS$3)*(GMWSCEN!$HJ$2:$HJ$150=AS$1),0),$B173-1973)</f>
        <v>221340</v>
      </c>
      <c r="AT173" cm="1">
        <f t="array" ref="AT173">INDEX(GMWSCEN!$A$2:$HJ$150,MATCH(1,(GMWSCEN!$HI$2:$HI$150=AT$3)*(GMWSCEN!$HJ$2:$HJ$150=AT$1),0),$B173-1973)</f>
        <v>2235900</v>
      </c>
      <c r="AU173" cm="1">
        <f t="array" ref="AU173">INDEX(GMWSCEN!$A$2:$HJ$150,MATCH(1,(GMWSCEN!$HI$2:$HI$150=AU$3)*(GMWSCEN!$HJ$2:$HJ$150=AU$1),0),$B173-1973)</f>
        <v>581506</v>
      </c>
      <c r="AV173" cm="1">
        <f t="array" ref="AV173">INDEX(GMWSCEN!$A$2:$HJ$150,MATCH(1,(GMWSCEN!$HI$2:$HI$150=AV$3)*(GMWSCEN!$HJ$2:$HJ$150=AV$1),0),$B173-1973)</f>
        <v>555204.5</v>
      </c>
      <c r="AW173" cm="1">
        <f t="array" ref="AW173">INDEX(GMWSCEN!$A$2:$HJ$150,MATCH(1,(GMWSCEN!$HI$2:$HI$150=AW$3)*(GMWSCEN!$HJ$2:$HJ$150=AW$1),0),$B173-1973)</f>
        <v>104.59569999999999</v>
      </c>
      <c r="AX173" cm="1">
        <f t="array" ref="AX173">INDEX(GMWSCEN!$A$2:$HJ$150,MATCH(1,(GMWSCEN!$HI$2:$HI$150=AX$3)*(GMWSCEN!$HJ$2:$HJ$150=AX$1),0),$B173-1973)</f>
        <v>111.9333</v>
      </c>
      <c r="AY173" cm="1">
        <f t="array" ref="AY173">INDEX(GMWSCEN!$A$2:$HJ$150,MATCH(1,(GMWSCEN!$HI$2:$HI$150=AY$3)*(GMWSCEN!$HJ$2:$HJ$150=AY$1),0),$B173-1973)</f>
        <v>0.1</v>
      </c>
      <c r="AZ173" cm="1">
        <f t="array" ref="AZ173">INDEX(GMWSCEN!$A$2:$HJ$150,MATCH(1,(GMWSCEN!$HI$2:$HI$150=AZ$3)*(GMWSCEN!$HJ$2:$HJ$150=AZ$1),0),$B173-1973)</f>
        <v>50398</v>
      </c>
      <c r="BA173" cm="1">
        <f t="array" ref="BA173">INDEX(GMWSCEN!$A$2:$HJ$150,MATCH(1,(GMWSCEN!$HI$2:$HI$150=BA$3)*(GMWSCEN!$HJ$2:$HJ$150=BA$1),0),$B173-1973)</f>
        <v>96.6</v>
      </c>
      <c r="BB173" cm="1">
        <f t="array" ref="BB173">INDEX(GMWSCEN!$A$2:$HJ$150,MATCH(1,(GMWSCEN!$HI$2:$HI$150=BB$3)*(GMWSCEN!$HJ$2:$HJ$150=BB$1),0),$B173-1973)</f>
        <v>29747</v>
      </c>
      <c r="BC173" cm="1">
        <f t="array" ref="BC173">INDEX(GMWSCEN!$A$2:$HJ$150,MATCH(1,(GMWSCEN!$HI$2:$HI$150=BC$3)*(GMWSCEN!$HJ$2:$HJ$150=BC$1),0),$B173-1973)</f>
        <v>4.4000000000000004</v>
      </c>
      <c r="BD173" cm="1">
        <f t="array" ref="BD173">INDEX(GMWSCEN!$A$2:$HJ$150,MATCH(1,(GMWSCEN!$HI$2:$HI$150=BD$3)*(GMWSCEN!$HJ$2:$HJ$150=BD$1),0),$B173-1973)</f>
        <v>0.13523099999999999</v>
      </c>
      <c r="BE173" cm="1">
        <f t="array" ref="BE173">INDEX(GMWSCEN!$A$2:$HJ$150,MATCH(1,(GMWSCEN!$HI$2:$HI$150=BE$3)*(GMWSCEN!$HJ$2:$HJ$150=BE$1),0),$B173-1973)</f>
        <v>555956</v>
      </c>
      <c r="BF173" cm="1">
        <f t="array" ref="BF173">INDEX(GMWSCEN!$A$2:$HJ$150,MATCH(1,(GMWSCEN!$HI$2:$HI$150=BF$3)*(GMWSCEN!$HJ$2:$HJ$150=BF$1),0),$B173-1973)</f>
        <v>36643</v>
      </c>
      <c r="BG173" cm="1">
        <f t="array" ref="BG173">INDEX(GMWSCEN!$A$2:$HJ$150,MATCH(1,(GMWSCEN!$HI$2:$HI$150=BG$3)*(GMWSCEN!$HJ$2:$HJ$150=BG$1),0),$B173-1973)</f>
        <v>-23567</v>
      </c>
      <c r="BH173" cm="1">
        <f t="array" ref="BH173">INDEX(GMWSCEN!$A$2:$HJ$150,MATCH(1,(GMWSCEN!$HI$2:$HI$150=BH$3)*(GMWSCEN!$HJ$2:$HJ$150=BH$1),0),$B173-1973)</f>
        <v>231303</v>
      </c>
      <c r="BI173" cm="1">
        <f t="array" ref="BI173">INDEX(GMWSCEN!$A$2:$HJ$150,MATCH(1,(GMWSCEN!$HI$2:$HI$150=BI$3)*(GMWSCEN!$HJ$2:$HJ$150=BI$1),0),$B173-1973)</f>
        <v>13076</v>
      </c>
      <c r="BJ173" cm="1">
        <f t="array" ref="BJ173">INDEX(GMWSCEN!$A$2:$HJ$150,MATCH(1,(GMWSCEN!$HI$2:$HI$150=BJ$3)*(GMWSCEN!$HJ$2:$HJ$150=BJ$1),0),$B173-1973)</f>
        <v>13604</v>
      </c>
      <c r="BK173" cm="1">
        <f t="array" ref="BK173">INDEX(GMWSCEN!$A$2:$HJ$150,MATCH(1,(GMWSCEN!$HI$2:$HI$150=BK$3)*(GMWSCEN!$HJ$2:$HJ$150=BK$1),0),$B173-1973)</f>
        <v>221340</v>
      </c>
      <c r="BL173" cm="1">
        <f t="array" ref="BL173">INDEX(GMWSCEN!$A$2:$HJ$150,MATCH(1,(GMWSCEN!$HI$2:$HI$150=BL$3)*(GMWSCEN!$HJ$2:$HJ$150=BL$1),0),$B173-1973)</f>
        <v>2235900</v>
      </c>
      <c r="BM173" cm="1">
        <f t="array" ref="BM173">INDEX(GMWSCEN!$A$2:$HJ$150,MATCH(1,(GMWSCEN!$HI$2:$HI$150=BM$3)*(GMWSCEN!$HJ$2:$HJ$150=BM$1),0),$B173-1973)</f>
        <v>581506</v>
      </c>
      <c r="BN173" cm="1">
        <f t="array" ref="BN173">INDEX(GMWSCEN!$A$2:$HJ$150,MATCH(1,(GMWSCEN!$HI$2:$HI$150=BN$3)*(GMWSCEN!$HJ$2:$HJ$150=BN$1),0),$B173-1973)</f>
        <v>555204.5</v>
      </c>
      <c r="BO173" cm="1">
        <f t="array" ref="BO173">INDEX(GMWSCEN!$A$2:$HJ$150,MATCH(1,(GMWSCEN!$HI$2:$HI$150=BO$3)*(GMWSCEN!$HJ$2:$HJ$150=BO$1),0),$B173-1973)</f>
        <v>104.59569999999999</v>
      </c>
      <c r="BP173" cm="1">
        <f t="array" ref="BP173">INDEX(GMWSCEN!$A$2:$HJ$150,MATCH(1,(GMWSCEN!$HI$2:$HI$150=BP$3)*(GMWSCEN!$HJ$2:$HJ$150=BP$1),0),$B173-1973)</f>
        <v>111.9333</v>
      </c>
      <c r="BQ173" cm="1">
        <f t="array" ref="BQ173">INDEX(GMWSCEN!$A$2:$HJ$150,MATCH(1,(GMWSCEN!$HI$2:$HI$150=BQ$3)*(GMWSCEN!$HJ$2:$HJ$150=BQ$1),0),$B173-1973)</f>
        <v>0.1</v>
      </c>
      <c r="BR173" cm="1">
        <f t="array" ref="BR173">INDEX(GMWSCEN!$A$2:$HJ$150,MATCH(1,(GMWSCEN!$HI$2:$HI$150=BR$3)*(GMWSCEN!$HJ$2:$HJ$150=BR$1),0),$B173-1973)</f>
        <v>50398</v>
      </c>
      <c r="BS173" cm="1">
        <f t="array" ref="BS173">INDEX(GMWSCEN!$A$2:$HJ$150,MATCH(1,(GMWSCEN!$HI$2:$HI$150=BS$3)*(GMWSCEN!$HJ$2:$HJ$150=BS$1),0),$B173-1973)</f>
        <v>96.6</v>
      </c>
      <c r="BT173" cm="1">
        <f t="array" ref="BT173">INDEX(GMWSCEN!$A$2:$HJ$150,MATCH(1,(GMWSCEN!$HI$2:$HI$150=BT$3)*(GMWSCEN!$HJ$2:$HJ$150=BT$1),0),$B173-1973)</f>
        <v>29747</v>
      </c>
      <c r="BU173" cm="1">
        <f t="array" ref="BU173">INDEX(GMWSCEN!$A$2:$HJ$150,MATCH(1,(GMWSCEN!$HI$2:$HI$150=BU$3)*(GMWSCEN!$HJ$2:$HJ$150=BU$1),0),$B173-1973)</f>
        <v>4.4000000000000004</v>
      </c>
      <c r="BV173" cm="1">
        <f t="array" ref="BV173">INDEX(GMWSCEN!$A$2:$HJ$150,MATCH(1,(GMWSCEN!$HI$2:$HI$150=BV$3)*(GMWSCEN!$HJ$2:$HJ$150=BV$1),0),$B173-1973)</f>
        <v>0.13523099999999999</v>
      </c>
      <c r="BY173">
        <f t="shared" si="95"/>
        <v>2021</v>
      </c>
    </row>
    <row r="174" spans="1:78">
      <c r="B174">
        <f t="shared" si="93"/>
        <v>2147</v>
      </c>
      <c r="C174" cm="1">
        <f t="array" ref="C174">INDEX(GMWSCEN!$A$2:$HJ$150,MATCH(1,(GMWSCEN!$HI$2:$HI$150=C$3)*(GMWSCEN!$HJ$2:$HJ$150=C$1),0),$B174-1973)</f>
        <v>564407</v>
      </c>
      <c r="D174" cm="1">
        <f t="array" ref="D174">INDEX(GMWSCEN!$A$2:$HJ$150,MATCH(1,(GMWSCEN!$HI$2:$HI$150=D$3)*(GMWSCEN!$HJ$2:$HJ$150=D$1),0),$B174-1973)</f>
        <v>26456</v>
      </c>
      <c r="E174" cm="1">
        <f t="array" ref="E174">INDEX(GMWSCEN!$A$2:$HJ$150,MATCH(1,(GMWSCEN!$HI$2:$HI$150=E$3)*(GMWSCEN!$HJ$2:$HJ$150=E$1),0),$B174-1973)</f>
        <v>-17102</v>
      </c>
      <c r="F174" cm="1">
        <f t="array" ref="F174">INDEX(GMWSCEN!$A$2:$HJ$150,MATCH(1,(GMWSCEN!$HI$2:$HI$150=F$3)*(GMWSCEN!$HJ$2:$HJ$150=F$1),0),$B174-1973)</f>
        <v>229619</v>
      </c>
      <c r="G174" cm="1">
        <f t="array" ref="G174">INDEX(GMWSCEN!$A$2:$HJ$150,MATCH(1,(GMWSCEN!$HI$2:$HI$150=G$3)*(GMWSCEN!$HJ$2:$HJ$150=G$1),0),$B174-1973)</f>
        <v>9354</v>
      </c>
      <c r="H174" cm="1">
        <f t="array" ref="H174">INDEX(GMWSCEN!$A$2:$HJ$150,MATCH(1,(GMWSCEN!$HI$2:$HI$150=H$3)*(GMWSCEN!$HJ$2:$HJ$150=H$1),0),$B174-1973)</f>
        <v>13784</v>
      </c>
      <c r="I174" cm="1">
        <f t="array" ref="I174">INDEX(GMWSCEN!$A$2:$HJ$150,MATCH(1,(GMWSCEN!$HI$2:$HI$150=I$3)*(GMWSCEN!$HJ$2:$HJ$150=I$1),0),$B174-1973)</f>
        <v>226301</v>
      </c>
      <c r="J174" cm="1">
        <f t="array" ref="J174">INDEX(GMWSCEN!$A$2:$HJ$150,MATCH(1,(GMWSCEN!$HI$2:$HI$150=J$3)*(GMWSCEN!$HJ$2:$HJ$150=J$1),0),$B174-1973)</f>
        <v>2360200</v>
      </c>
      <c r="K174" cm="1">
        <f t="array" ref="K174">INDEX(GMWSCEN!$A$2:$HJ$150,MATCH(1,(GMWSCEN!$HI$2:$HI$150=K$3)*(GMWSCEN!$HJ$2:$HJ$150=K$1),0),$B174-1973)</f>
        <v>596674</v>
      </c>
      <c r="L174" cm="1">
        <f t="array" ref="L174">INDEX(GMWSCEN!$A$2:$HJ$150,MATCH(1,(GMWSCEN!$HI$2:$HI$150=L$3)*(GMWSCEN!$HJ$2:$HJ$150=L$1),0),$B174-1973)</f>
        <v>555235.1</v>
      </c>
      <c r="M174" cm="1">
        <f t="array" ref="M174">INDEX(GMWSCEN!$A$2:$HJ$150,MATCH(1,(GMWSCEN!$HI$2:$HI$150=M$3)*(GMWSCEN!$HJ$2:$HJ$150=M$1),0),$B174-1973)</f>
        <v>105.717</v>
      </c>
      <c r="N174" cm="1">
        <f t="array" ref="N174">INDEX(GMWSCEN!$A$2:$HJ$150,MATCH(1,(GMWSCEN!$HI$2:$HI$150=N$3)*(GMWSCEN!$HJ$2:$HJ$150=N$1),0),$B174-1973)</f>
        <v>114.4</v>
      </c>
      <c r="O174" cm="1">
        <f t="array" ref="O174">INDEX(GMWSCEN!$A$2:$HJ$150,MATCH(1,(GMWSCEN!$HI$2:$HI$150=O$3)*(GMWSCEN!$HJ$2:$HJ$150=O$1),0),$B174-1973)</f>
        <v>0.25</v>
      </c>
      <c r="P174" cm="1">
        <f t="array" ref="P174">INDEX(GMWSCEN!$A$2:$HJ$150,MATCH(1,(GMWSCEN!$HI$2:$HI$150=P$3)*(GMWSCEN!$HJ$2:$HJ$150=P$1),0),$B174-1973)</f>
        <v>50372</v>
      </c>
      <c r="Q174" cm="1">
        <f t="array" ref="Q174">INDEX(GMWSCEN!$A$2:$HJ$150,MATCH(1,(GMWSCEN!$HI$2:$HI$150=Q$3)*(GMWSCEN!$HJ$2:$HJ$150=Q$1),0),$B174-1973)</f>
        <v>96.2</v>
      </c>
      <c r="R174" cm="1">
        <f t="array" ref="R174">INDEX(GMWSCEN!$A$2:$HJ$150,MATCH(1,(GMWSCEN!$HI$2:$HI$150=R$3)*(GMWSCEN!$HJ$2:$HJ$150=R$1),0),$B174-1973)</f>
        <v>30186</v>
      </c>
      <c r="S174" cm="1">
        <f t="array" ref="S174">INDEX(GMWSCEN!$A$2:$HJ$150,MATCH(1,(GMWSCEN!$HI$2:$HI$150=S$3)*(GMWSCEN!$HJ$2:$HJ$150=S$1),0),$B174-1973)</f>
        <v>4.2</v>
      </c>
      <c r="T174" cm="1">
        <f t="array" ref="T174">INDEX(GMWSCEN!$A$2:$HJ$150,MATCH(1,(GMWSCEN!$HI$2:$HI$150=T$3)*(GMWSCEN!$HJ$2:$HJ$150=T$1),0),$B174-1973)</f>
        <v>1.638412</v>
      </c>
      <c r="U174" cm="1">
        <f t="array" ref="U174">INDEX(GMWSCEN!$A$2:$HJ$150,MATCH(1,(GMWSCEN!$HI$2:$HI$150=U$3)*(GMWSCEN!$HJ$2:$HJ$150=U$1),0),$B174-1973)</f>
        <v>564407</v>
      </c>
      <c r="V174" cm="1">
        <f t="array" ref="V174">INDEX(GMWSCEN!$A$2:$HJ$150,MATCH(1,(GMWSCEN!$HI$2:$HI$150=V$3)*(GMWSCEN!$HJ$2:$HJ$150=V$1),0),$B174-1973)</f>
        <v>26456</v>
      </c>
      <c r="W174" cm="1">
        <f t="array" ref="W174">INDEX(GMWSCEN!$A$2:$HJ$150,MATCH(1,(GMWSCEN!$HI$2:$HI$150=W$3)*(GMWSCEN!$HJ$2:$HJ$150=W$1),0),$B174-1973)</f>
        <v>-17102</v>
      </c>
      <c r="X174" cm="1">
        <f t="array" ref="X174">INDEX(GMWSCEN!$A$2:$HJ$150,MATCH(1,(GMWSCEN!$HI$2:$HI$150=X$3)*(GMWSCEN!$HJ$2:$HJ$150=X$1),0),$B174-1973)</f>
        <v>229619</v>
      </c>
      <c r="Y174" cm="1">
        <f t="array" ref="Y174">INDEX(GMWSCEN!$A$2:$HJ$150,MATCH(1,(GMWSCEN!$HI$2:$HI$150=Y$3)*(GMWSCEN!$HJ$2:$HJ$150=Y$1),0),$B174-1973)</f>
        <v>9354</v>
      </c>
      <c r="Z174" cm="1">
        <f t="array" ref="Z174">INDEX(GMWSCEN!$A$2:$HJ$150,MATCH(1,(GMWSCEN!$HI$2:$HI$150=Z$3)*(GMWSCEN!$HJ$2:$HJ$150=Z$1),0),$B174-1973)</f>
        <v>13784</v>
      </c>
      <c r="AA174" cm="1">
        <f t="array" ref="AA174">INDEX(GMWSCEN!$A$2:$HJ$150,MATCH(1,(GMWSCEN!$HI$2:$HI$150=AA$3)*(GMWSCEN!$HJ$2:$HJ$150=AA$1),0),$B174-1973)</f>
        <v>226301</v>
      </c>
      <c r="AB174" cm="1">
        <f t="array" ref="AB174">INDEX(GMWSCEN!$A$2:$HJ$150,MATCH(1,(GMWSCEN!$HI$2:$HI$150=AB$3)*(GMWSCEN!$HJ$2:$HJ$150=AB$1),0),$B174-1973)</f>
        <v>2360200</v>
      </c>
      <c r="AC174" cm="1">
        <f t="array" ref="AC174">INDEX(GMWSCEN!$A$2:$HJ$150,MATCH(1,(GMWSCEN!$HI$2:$HI$150=AC$3)*(GMWSCEN!$HJ$2:$HJ$150=AC$1),0),$B174-1973)</f>
        <v>596674</v>
      </c>
      <c r="AD174" cm="1">
        <f t="array" ref="AD174">INDEX(GMWSCEN!$A$2:$HJ$150,MATCH(1,(GMWSCEN!$HI$2:$HI$150=AD$3)*(GMWSCEN!$HJ$2:$HJ$150=AD$1),0),$B174-1973)</f>
        <v>555235.1</v>
      </c>
      <c r="AE174" cm="1">
        <f t="array" ref="AE174">INDEX(GMWSCEN!$A$2:$HJ$150,MATCH(1,(GMWSCEN!$HI$2:$HI$150=AE$3)*(GMWSCEN!$HJ$2:$HJ$150=AE$1),0),$B174-1973)</f>
        <v>105.717</v>
      </c>
      <c r="AF174" cm="1">
        <f t="array" ref="AF174">INDEX(GMWSCEN!$A$2:$HJ$150,MATCH(1,(GMWSCEN!$HI$2:$HI$150=AF$3)*(GMWSCEN!$HJ$2:$HJ$150=AF$1),0),$B174-1973)</f>
        <v>114.4</v>
      </c>
      <c r="AG174" cm="1">
        <f t="array" ref="AG174">INDEX(GMWSCEN!$A$2:$HJ$150,MATCH(1,(GMWSCEN!$HI$2:$HI$150=AG$3)*(GMWSCEN!$HJ$2:$HJ$150=AG$1),0),$B174-1973)</f>
        <v>0.25</v>
      </c>
      <c r="AH174" cm="1">
        <f t="array" ref="AH174">INDEX(GMWSCEN!$A$2:$HJ$150,MATCH(1,(GMWSCEN!$HI$2:$HI$150=AH$3)*(GMWSCEN!$HJ$2:$HJ$150=AH$1),0),$B174-1973)</f>
        <v>50372</v>
      </c>
      <c r="AI174" cm="1">
        <f t="array" ref="AI174">INDEX(GMWSCEN!$A$2:$HJ$150,MATCH(1,(GMWSCEN!$HI$2:$HI$150=AI$3)*(GMWSCEN!$HJ$2:$HJ$150=AI$1),0),$B174-1973)</f>
        <v>96.2</v>
      </c>
      <c r="AJ174" cm="1">
        <f t="array" ref="AJ174">INDEX(GMWSCEN!$A$2:$HJ$150,MATCH(1,(GMWSCEN!$HI$2:$HI$150=AJ$3)*(GMWSCEN!$HJ$2:$HJ$150=AJ$1),0),$B174-1973)</f>
        <v>30186</v>
      </c>
      <c r="AK174" cm="1">
        <f t="array" ref="AK174">INDEX(GMWSCEN!$A$2:$HJ$150,MATCH(1,(GMWSCEN!$HI$2:$HI$150=AK$3)*(GMWSCEN!$HJ$2:$HJ$150=AK$1),0),$B174-1973)</f>
        <v>4.2</v>
      </c>
      <c r="AL174" cm="1">
        <f t="array" ref="AL174">INDEX(GMWSCEN!$A$2:$HJ$150,MATCH(1,(GMWSCEN!$HI$2:$HI$150=AL$3)*(GMWSCEN!$HJ$2:$HJ$150=AL$1),0),$B174-1973)</f>
        <v>1.638412</v>
      </c>
      <c r="AM174" cm="1">
        <f t="array" ref="AM174">INDEX(GMWSCEN!$A$2:$HJ$150,MATCH(1,(GMWSCEN!$HI$2:$HI$150=AM$3)*(GMWSCEN!$HJ$2:$HJ$150=AM$1),0),$B174-1973)</f>
        <v>564407</v>
      </c>
      <c r="AN174" cm="1">
        <f t="array" ref="AN174">INDEX(GMWSCEN!$A$2:$HJ$150,MATCH(1,(GMWSCEN!$HI$2:$HI$150=AN$3)*(GMWSCEN!$HJ$2:$HJ$150=AN$1),0),$B174-1973)</f>
        <v>26456</v>
      </c>
      <c r="AO174" cm="1">
        <f t="array" ref="AO174">INDEX(GMWSCEN!$A$2:$HJ$150,MATCH(1,(GMWSCEN!$HI$2:$HI$150=AO$3)*(GMWSCEN!$HJ$2:$HJ$150=AO$1),0),$B174-1973)</f>
        <v>-17102</v>
      </c>
      <c r="AP174" cm="1">
        <f t="array" ref="AP174">INDEX(GMWSCEN!$A$2:$HJ$150,MATCH(1,(GMWSCEN!$HI$2:$HI$150=AP$3)*(GMWSCEN!$HJ$2:$HJ$150=AP$1),0),$B174-1973)</f>
        <v>229619</v>
      </c>
      <c r="AQ174" cm="1">
        <f t="array" ref="AQ174">INDEX(GMWSCEN!$A$2:$HJ$150,MATCH(1,(GMWSCEN!$HI$2:$HI$150=AQ$3)*(GMWSCEN!$HJ$2:$HJ$150=AQ$1),0),$B174-1973)</f>
        <v>9354</v>
      </c>
      <c r="AR174" cm="1">
        <f t="array" ref="AR174">INDEX(GMWSCEN!$A$2:$HJ$150,MATCH(1,(GMWSCEN!$HI$2:$HI$150=AR$3)*(GMWSCEN!$HJ$2:$HJ$150=AR$1),0),$B174-1973)</f>
        <v>13784</v>
      </c>
      <c r="AS174" cm="1">
        <f t="array" ref="AS174">INDEX(GMWSCEN!$A$2:$HJ$150,MATCH(1,(GMWSCEN!$HI$2:$HI$150=AS$3)*(GMWSCEN!$HJ$2:$HJ$150=AS$1),0),$B174-1973)</f>
        <v>226301</v>
      </c>
      <c r="AT174" cm="1">
        <f t="array" ref="AT174">INDEX(GMWSCEN!$A$2:$HJ$150,MATCH(1,(GMWSCEN!$HI$2:$HI$150=AT$3)*(GMWSCEN!$HJ$2:$HJ$150=AT$1),0),$B174-1973)</f>
        <v>2360200</v>
      </c>
      <c r="AU174" cm="1">
        <f t="array" ref="AU174">INDEX(GMWSCEN!$A$2:$HJ$150,MATCH(1,(GMWSCEN!$HI$2:$HI$150=AU$3)*(GMWSCEN!$HJ$2:$HJ$150=AU$1),0),$B174-1973)</f>
        <v>596674</v>
      </c>
      <c r="AV174" cm="1">
        <f t="array" ref="AV174">INDEX(GMWSCEN!$A$2:$HJ$150,MATCH(1,(GMWSCEN!$HI$2:$HI$150=AV$3)*(GMWSCEN!$HJ$2:$HJ$150=AV$1),0),$B174-1973)</f>
        <v>555235.1</v>
      </c>
      <c r="AW174" cm="1">
        <f t="array" ref="AW174">INDEX(GMWSCEN!$A$2:$HJ$150,MATCH(1,(GMWSCEN!$HI$2:$HI$150=AW$3)*(GMWSCEN!$HJ$2:$HJ$150=AW$1),0),$B174-1973)</f>
        <v>105.717</v>
      </c>
      <c r="AX174" cm="1">
        <f t="array" ref="AX174">INDEX(GMWSCEN!$A$2:$HJ$150,MATCH(1,(GMWSCEN!$HI$2:$HI$150=AX$3)*(GMWSCEN!$HJ$2:$HJ$150=AX$1),0),$B174-1973)</f>
        <v>114.4</v>
      </c>
      <c r="AY174" cm="1">
        <f t="array" ref="AY174">INDEX(GMWSCEN!$A$2:$HJ$150,MATCH(1,(GMWSCEN!$HI$2:$HI$150=AY$3)*(GMWSCEN!$HJ$2:$HJ$150=AY$1),0),$B174-1973)</f>
        <v>0.25</v>
      </c>
      <c r="AZ174" cm="1">
        <f t="array" ref="AZ174">INDEX(GMWSCEN!$A$2:$HJ$150,MATCH(1,(GMWSCEN!$HI$2:$HI$150=AZ$3)*(GMWSCEN!$HJ$2:$HJ$150=AZ$1),0),$B174-1973)</f>
        <v>50372</v>
      </c>
      <c r="BA174" cm="1">
        <f t="array" ref="BA174">INDEX(GMWSCEN!$A$2:$HJ$150,MATCH(1,(GMWSCEN!$HI$2:$HI$150=BA$3)*(GMWSCEN!$HJ$2:$HJ$150=BA$1),0),$B174-1973)</f>
        <v>96.2</v>
      </c>
      <c r="BB174" cm="1">
        <f t="array" ref="BB174">INDEX(GMWSCEN!$A$2:$HJ$150,MATCH(1,(GMWSCEN!$HI$2:$HI$150=BB$3)*(GMWSCEN!$HJ$2:$HJ$150=BB$1),0),$B174-1973)</f>
        <v>30186</v>
      </c>
      <c r="BC174" cm="1">
        <f t="array" ref="BC174">INDEX(GMWSCEN!$A$2:$HJ$150,MATCH(1,(GMWSCEN!$HI$2:$HI$150=BC$3)*(GMWSCEN!$HJ$2:$HJ$150=BC$1),0),$B174-1973)</f>
        <v>4.2</v>
      </c>
      <c r="BD174" cm="1">
        <f t="array" ref="BD174">INDEX(GMWSCEN!$A$2:$HJ$150,MATCH(1,(GMWSCEN!$HI$2:$HI$150=BD$3)*(GMWSCEN!$HJ$2:$HJ$150=BD$1),0),$B174-1973)</f>
        <v>1.638412</v>
      </c>
      <c r="BE174" cm="1">
        <f t="array" ref="BE174">INDEX(GMWSCEN!$A$2:$HJ$150,MATCH(1,(GMWSCEN!$HI$2:$HI$150=BE$3)*(GMWSCEN!$HJ$2:$HJ$150=BE$1),0),$B174-1973)</f>
        <v>564407</v>
      </c>
      <c r="BF174" cm="1">
        <f t="array" ref="BF174">INDEX(GMWSCEN!$A$2:$HJ$150,MATCH(1,(GMWSCEN!$HI$2:$HI$150=BF$3)*(GMWSCEN!$HJ$2:$HJ$150=BF$1),0),$B174-1973)</f>
        <v>26456</v>
      </c>
      <c r="BG174" cm="1">
        <f t="array" ref="BG174">INDEX(GMWSCEN!$A$2:$HJ$150,MATCH(1,(GMWSCEN!$HI$2:$HI$150=BG$3)*(GMWSCEN!$HJ$2:$HJ$150=BG$1),0),$B174-1973)</f>
        <v>-17102</v>
      </c>
      <c r="BH174" cm="1">
        <f t="array" ref="BH174">INDEX(GMWSCEN!$A$2:$HJ$150,MATCH(1,(GMWSCEN!$HI$2:$HI$150=BH$3)*(GMWSCEN!$HJ$2:$HJ$150=BH$1),0),$B174-1973)</f>
        <v>229619</v>
      </c>
      <c r="BI174" cm="1">
        <f t="array" ref="BI174">INDEX(GMWSCEN!$A$2:$HJ$150,MATCH(1,(GMWSCEN!$HI$2:$HI$150=BI$3)*(GMWSCEN!$HJ$2:$HJ$150=BI$1),0),$B174-1973)</f>
        <v>9354</v>
      </c>
      <c r="BJ174" cm="1">
        <f t="array" ref="BJ174">INDEX(GMWSCEN!$A$2:$HJ$150,MATCH(1,(GMWSCEN!$HI$2:$HI$150=BJ$3)*(GMWSCEN!$HJ$2:$HJ$150=BJ$1),0),$B174-1973)</f>
        <v>13784</v>
      </c>
      <c r="BK174" cm="1">
        <f t="array" ref="BK174">INDEX(GMWSCEN!$A$2:$HJ$150,MATCH(1,(GMWSCEN!$HI$2:$HI$150=BK$3)*(GMWSCEN!$HJ$2:$HJ$150=BK$1),0),$B174-1973)</f>
        <v>226301</v>
      </c>
      <c r="BL174" cm="1">
        <f t="array" ref="BL174">INDEX(GMWSCEN!$A$2:$HJ$150,MATCH(1,(GMWSCEN!$HI$2:$HI$150=BL$3)*(GMWSCEN!$HJ$2:$HJ$150=BL$1),0),$B174-1973)</f>
        <v>2360200</v>
      </c>
      <c r="BM174" cm="1">
        <f t="array" ref="BM174">INDEX(GMWSCEN!$A$2:$HJ$150,MATCH(1,(GMWSCEN!$HI$2:$HI$150=BM$3)*(GMWSCEN!$HJ$2:$HJ$150=BM$1),0),$B174-1973)</f>
        <v>596674</v>
      </c>
      <c r="BN174" cm="1">
        <f t="array" ref="BN174">INDEX(GMWSCEN!$A$2:$HJ$150,MATCH(1,(GMWSCEN!$HI$2:$HI$150=BN$3)*(GMWSCEN!$HJ$2:$HJ$150=BN$1),0),$B174-1973)</f>
        <v>555235.1</v>
      </c>
      <c r="BO174" cm="1">
        <f t="array" ref="BO174">INDEX(GMWSCEN!$A$2:$HJ$150,MATCH(1,(GMWSCEN!$HI$2:$HI$150=BO$3)*(GMWSCEN!$HJ$2:$HJ$150=BO$1),0),$B174-1973)</f>
        <v>105.717</v>
      </c>
      <c r="BP174" cm="1">
        <f t="array" ref="BP174">INDEX(GMWSCEN!$A$2:$HJ$150,MATCH(1,(GMWSCEN!$HI$2:$HI$150=BP$3)*(GMWSCEN!$HJ$2:$HJ$150=BP$1),0),$B174-1973)</f>
        <v>114.4</v>
      </c>
      <c r="BQ174" cm="1">
        <f t="array" ref="BQ174">INDEX(GMWSCEN!$A$2:$HJ$150,MATCH(1,(GMWSCEN!$HI$2:$HI$150=BQ$3)*(GMWSCEN!$HJ$2:$HJ$150=BQ$1),0),$B174-1973)</f>
        <v>0.25</v>
      </c>
      <c r="BR174" cm="1">
        <f t="array" ref="BR174">INDEX(GMWSCEN!$A$2:$HJ$150,MATCH(1,(GMWSCEN!$HI$2:$HI$150=BR$3)*(GMWSCEN!$HJ$2:$HJ$150=BR$1),0),$B174-1973)</f>
        <v>50372</v>
      </c>
      <c r="BS174" cm="1">
        <f t="array" ref="BS174">INDEX(GMWSCEN!$A$2:$HJ$150,MATCH(1,(GMWSCEN!$HI$2:$HI$150=BS$3)*(GMWSCEN!$HJ$2:$HJ$150=BS$1),0),$B174-1973)</f>
        <v>96.2</v>
      </c>
      <c r="BT174" cm="1">
        <f t="array" ref="BT174">INDEX(GMWSCEN!$A$2:$HJ$150,MATCH(1,(GMWSCEN!$HI$2:$HI$150=BT$3)*(GMWSCEN!$HJ$2:$HJ$150=BT$1),0),$B174-1973)</f>
        <v>30186</v>
      </c>
      <c r="BU174" cm="1">
        <f t="array" ref="BU174">INDEX(GMWSCEN!$A$2:$HJ$150,MATCH(1,(GMWSCEN!$HI$2:$HI$150=BU$3)*(GMWSCEN!$HJ$2:$HJ$150=BU$1),0),$B174-1973)</f>
        <v>4.2</v>
      </c>
      <c r="BV174" cm="1">
        <f t="array" ref="BV174">INDEX(GMWSCEN!$A$2:$HJ$150,MATCH(1,(GMWSCEN!$HI$2:$HI$150=BV$3)*(GMWSCEN!$HJ$2:$HJ$150=BV$1),0),$B174-1973)</f>
        <v>1.638412</v>
      </c>
      <c r="BY174">
        <f t="shared" si="95"/>
        <v>2021</v>
      </c>
    </row>
    <row r="175" spans="1:78">
      <c r="A175">
        <v>2022</v>
      </c>
      <c r="B175">
        <f t="shared" si="93"/>
        <v>2148</v>
      </c>
      <c r="C175" cm="1">
        <f t="array" ref="C175">INDEX(GMWSCEN!$A$2:$HJ$150,MATCH(1,(GMWSCEN!$HI$2:$HI$150=C$3)*(GMWSCEN!$HJ$2:$HJ$150=C$1),0),$B175-1973)</f>
        <v>567396</v>
      </c>
      <c r="D175" cm="1">
        <f t="array" ref="D175">INDEX(GMWSCEN!$A$2:$HJ$150,MATCH(1,(GMWSCEN!$HI$2:$HI$150=D$3)*(GMWSCEN!$HJ$2:$HJ$150=D$1),0),$B175-1973)</f>
        <v>2093</v>
      </c>
      <c r="E175" cm="1">
        <f t="array" ref="E175">INDEX(GMWSCEN!$A$2:$HJ$150,MATCH(1,(GMWSCEN!$HI$2:$HI$150=E$3)*(GMWSCEN!$HJ$2:$HJ$150=E$1),0),$B175-1973)</f>
        <v>17600</v>
      </c>
      <c r="F175" cm="1">
        <f t="array" ref="F175">INDEX(GMWSCEN!$A$2:$HJ$150,MATCH(1,(GMWSCEN!$HI$2:$HI$150=F$3)*(GMWSCEN!$HJ$2:$HJ$150=F$1),0),$B175-1973)</f>
        <v>236740</v>
      </c>
      <c r="G175" cm="1">
        <f t="array" ref="G175">INDEX(GMWSCEN!$A$2:$HJ$150,MATCH(1,(GMWSCEN!$HI$2:$HI$150=G$3)*(GMWSCEN!$HJ$2:$HJ$150=G$1),0),$B175-1973)</f>
        <v>19693</v>
      </c>
      <c r="H175" cm="1">
        <f t="array" ref="H175">INDEX(GMWSCEN!$A$2:$HJ$150,MATCH(1,(GMWSCEN!$HI$2:$HI$150=H$3)*(GMWSCEN!$HJ$2:$HJ$150=H$1),0),$B175-1973)</f>
        <v>14334</v>
      </c>
      <c r="I175" cm="1">
        <f t="array" ref="I175">INDEX(GMWSCEN!$A$2:$HJ$150,MATCH(1,(GMWSCEN!$HI$2:$HI$150=I$3)*(GMWSCEN!$HJ$2:$HJ$150=I$1),0),$B175-1973)</f>
        <v>268674</v>
      </c>
      <c r="J175" cm="1">
        <f t="array" ref="J175">INDEX(GMWSCEN!$A$2:$HJ$150,MATCH(1,(GMWSCEN!$HI$2:$HI$150=J$3)*(GMWSCEN!$HJ$2:$HJ$150=J$1),0),$B175-1973)</f>
        <v>2381100</v>
      </c>
      <c r="K175" cm="1">
        <f t="array" ref="K175">INDEX(GMWSCEN!$A$2:$HJ$150,MATCH(1,(GMWSCEN!$HI$2:$HI$150=K$3)*(GMWSCEN!$HJ$2:$HJ$150=K$1),0),$B175-1973)</f>
        <v>608329</v>
      </c>
      <c r="L175" cm="1">
        <f t="array" ref="L175">INDEX(GMWSCEN!$A$2:$HJ$150,MATCH(1,(GMWSCEN!$HI$2:$HI$150=L$3)*(GMWSCEN!$HJ$2:$HJ$150=L$1),0),$B175-1973)</f>
        <v>560207.5</v>
      </c>
      <c r="M175" cm="1">
        <f t="array" ref="M175">INDEX(GMWSCEN!$A$2:$HJ$150,MATCH(1,(GMWSCEN!$HI$2:$HI$150=M$3)*(GMWSCEN!$HJ$2:$HJ$150=M$1),0),$B175-1973)</f>
        <v>107.21420000000001</v>
      </c>
      <c r="N175" cm="1">
        <f t="array" ref="N175">INDEX(GMWSCEN!$A$2:$HJ$150,MATCH(1,(GMWSCEN!$HI$2:$HI$150=N$3)*(GMWSCEN!$HJ$2:$HJ$150=N$1),0),$B175-1973)</f>
        <v>115.9333</v>
      </c>
      <c r="O175" cm="1">
        <f t="array" ref="O175">INDEX(GMWSCEN!$A$2:$HJ$150,MATCH(1,(GMWSCEN!$HI$2:$HI$150=O$3)*(GMWSCEN!$HJ$2:$HJ$150=O$1),0),$B175-1973)</f>
        <v>0.75</v>
      </c>
      <c r="P175" cm="1">
        <f t="array" ref="P175">INDEX(GMWSCEN!$A$2:$HJ$150,MATCH(1,(GMWSCEN!$HI$2:$HI$150=P$3)*(GMWSCEN!$HJ$2:$HJ$150=P$1),0),$B175-1973)</f>
        <v>50000</v>
      </c>
      <c r="Q175" cm="1">
        <f t="array" ref="Q175">INDEX(GMWSCEN!$A$2:$HJ$150,MATCH(1,(GMWSCEN!$HI$2:$HI$150=Q$3)*(GMWSCEN!$HJ$2:$HJ$150=Q$1),0),$B175-1973)</f>
        <v>96.1</v>
      </c>
      <c r="R175" cm="1">
        <f t="array" ref="R175">INDEX(GMWSCEN!$A$2:$HJ$150,MATCH(1,(GMWSCEN!$HI$2:$HI$150=R$3)*(GMWSCEN!$HJ$2:$HJ$150=R$1),0),$B175-1973)</f>
        <v>31142</v>
      </c>
      <c r="S175" cm="1">
        <f t="array" ref="S175">INDEX(GMWSCEN!$A$2:$HJ$150,MATCH(1,(GMWSCEN!$HI$2:$HI$150=S$3)*(GMWSCEN!$HJ$2:$HJ$150=S$1),0),$B175-1973)</f>
        <v>3.9</v>
      </c>
      <c r="T175" cm="1">
        <f t="array" ref="T175">INDEX(GMWSCEN!$A$2:$HJ$150,MATCH(1,(GMWSCEN!$HI$2:$HI$150=T$3)*(GMWSCEN!$HJ$2:$HJ$150=T$1),0),$B175-1973)</f>
        <v>1.274967</v>
      </c>
      <c r="U175" cm="1">
        <f t="array" ref="U175">INDEX(GMWSCEN!$A$2:$HJ$150,MATCH(1,(GMWSCEN!$HI$2:$HI$150=U$3)*(GMWSCEN!$HJ$2:$HJ$150=U$1),0),$B175-1973)</f>
        <v>567396</v>
      </c>
      <c r="V175" cm="1">
        <f t="array" ref="V175">INDEX(GMWSCEN!$A$2:$HJ$150,MATCH(1,(GMWSCEN!$HI$2:$HI$150=V$3)*(GMWSCEN!$HJ$2:$HJ$150=V$1),0),$B175-1973)</f>
        <v>2093</v>
      </c>
      <c r="W175" cm="1">
        <f t="array" ref="W175">INDEX(GMWSCEN!$A$2:$HJ$150,MATCH(1,(GMWSCEN!$HI$2:$HI$150=W$3)*(GMWSCEN!$HJ$2:$HJ$150=W$1),0),$B175-1973)</f>
        <v>17600</v>
      </c>
      <c r="X175" cm="1">
        <f t="array" ref="X175">INDEX(GMWSCEN!$A$2:$HJ$150,MATCH(1,(GMWSCEN!$HI$2:$HI$150=X$3)*(GMWSCEN!$HJ$2:$HJ$150=X$1),0),$B175-1973)</f>
        <v>236740</v>
      </c>
      <c r="Y175" cm="1">
        <f t="array" ref="Y175">INDEX(GMWSCEN!$A$2:$HJ$150,MATCH(1,(GMWSCEN!$HI$2:$HI$150=Y$3)*(GMWSCEN!$HJ$2:$HJ$150=Y$1),0),$B175-1973)</f>
        <v>19693</v>
      </c>
      <c r="Z175" cm="1">
        <f t="array" ref="Z175">INDEX(GMWSCEN!$A$2:$HJ$150,MATCH(1,(GMWSCEN!$HI$2:$HI$150=Z$3)*(GMWSCEN!$HJ$2:$HJ$150=Z$1),0),$B175-1973)</f>
        <v>14334</v>
      </c>
      <c r="AA175" cm="1">
        <f t="array" ref="AA175">INDEX(GMWSCEN!$A$2:$HJ$150,MATCH(1,(GMWSCEN!$HI$2:$HI$150=AA$3)*(GMWSCEN!$HJ$2:$HJ$150=AA$1),0),$B175-1973)</f>
        <v>268674</v>
      </c>
      <c r="AB175" cm="1">
        <f t="array" ref="AB175">INDEX(GMWSCEN!$A$2:$HJ$150,MATCH(1,(GMWSCEN!$HI$2:$HI$150=AB$3)*(GMWSCEN!$HJ$2:$HJ$150=AB$1),0),$B175-1973)</f>
        <v>2381100</v>
      </c>
      <c r="AC175" cm="1">
        <f t="array" ref="AC175">INDEX(GMWSCEN!$A$2:$HJ$150,MATCH(1,(GMWSCEN!$HI$2:$HI$150=AC$3)*(GMWSCEN!$HJ$2:$HJ$150=AC$1),0),$B175-1973)</f>
        <v>608329</v>
      </c>
      <c r="AD175" cm="1">
        <f t="array" ref="AD175">INDEX(GMWSCEN!$A$2:$HJ$150,MATCH(1,(GMWSCEN!$HI$2:$HI$150=AD$3)*(GMWSCEN!$HJ$2:$HJ$150=AD$1),0),$B175-1973)</f>
        <v>560207.5</v>
      </c>
      <c r="AE175" cm="1">
        <f t="array" ref="AE175">INDEX(GMWSCEN!$A$2:$HJ$150,MATCH(1,(GMWSCEN!$HI$2:$HI$150=AE$3)*(GMWSCEN!$HJ$2:$HJ$150=AE$1),0),$B175-1973)</f>
        <v>107.21420000000001</v>
      </c>
      <c r="AF175" cm="1">
        <f t="array" ref="AF175">INDEX(GMWSCEN!$A$2:$HJ$150,MATCH(1,(GMWSCEN!$HI$2:$HI$150=AF$3)*(GMWSCEN!$HJ$2:$HJ$150=AF$1),0),$B175-1973)</f>
        <v>115.9333</v>
      </c>
      <c r="AG175" cm="1">
        <f t="array" ref="AG175">INDEX(GMWSCEN!$A$2:$HJ$150,MATCH(1,(GMWSCEN!$HI$2:$HI$150=AG$3)*(GMWSCEN!$HJ$2:$HJ$150=AG$1),0),$B175-1973)</f>
        <v>0.75</v>
      </c>
      <c r="AH175" cm="1">
        <f t="array" ref="AH175">INDEX(GMWSCEN!$A$2:$HJ$150,MATCH(1,(GMWSCEN!$HI$2:$HI$150=AH$3)*(GMWSCEN!$HJ$2:$HJ$150=AH$1),0),$B175-1973)</f>
        <v>50000</v>
      </c>
      <c r="AI175" cm="1">
        <f t="array" ref="AI175">INDEX(GMWSCEN!$A$2:$HJ$150,MATCH(1,(GMWSCEN!$HI$2:$HI$150=AI$3)*(GMWSCEN!$HJ$2:$HJ$150=AI$1),0),$B175-1973)</f>
        <v>96.1</v>
      </c>
      <c r="AJ175" cm="1">
        <f t="array" ref="AJ175">INDEX(GMWSCEN!$A$2:$HJ$150,MATCH(1,(GMWSCEN!$HI$2:$HI$150=AJ$3)*(GMWSCEN!$HJ$2:$HJ$150=AJ$1),0),$B175-1973)</f>
        <v>31142</v>
      </c>
      <c r="AK175" cm="1">
        <f t="array" ref="AK175">INDEX(GMWSCEN!$A$2:$HJ$150,MATCH(1,(GMWSCEN!$HI$2:$HI$150=AK$3)*(GMWSCEN!$HJ$2:$HJ$150=AK$1),0),$B175-1973)</f>
        <v>3.9</v>
      </c>
      <c r="AL175" cm="1">
        <f t="array" ref="AL175">INDEX(GMWSCEN!$A$2:$HJ$150,MATCH(1,(GMWSCEN!$HI$2:$HI$150=AL$3)*(GMWSCEN!$HJ$2:$HJ$150=AL$1),0),$B175-1973)</f>
        <v>1.274967</v>
      </c>
      <c r="AM175" cm="1">
        <f t="array" ref="AM175">INDEX(GMWSCEN!$A$2:$HJ$150,MATCH(1,(GMWSCEN!$HI$2:$HI$150=AM$3)*(GMWSCEN!$HJ$2:$HJ$150=AM$1),0),$B175-1973)</f>
        <v>567396</v>
      </c>
      <c r="AN175" cm="1">
        <f t="array" ref="AN175">INDEX(GMWSCEN!$A$2:$HJ$150,MATCH(1,(GMWSCEN!$HI$2:$HI$150=AN$3)*(GMWSCEN!$HJ$2:$HJ$150=AN$1),0),$B175-1973)</f>
        <v>2093</v>
      </c>
      <c r="AO175" cm="1">
        <f t="array" ref="AO175">INDEX(GMWSCEN!$A$2:$HJ$150,MATCH(1,(GMWSCEN!$HI$2:$HI$150=AO$3)*(GMWSCEN!$HJ$2:$HJ$150=AO$1),0),$B175-1973)</f>
        <v>17600</v>
      </c>
      <c r="AP175" cm="1">
        <f t="array" ref="AP175">INDEX(GMWSCEN!$A$2:$HJ$150,MATCH(1,(GMWSCEN!$HI$2:$HI$150=AP$3)*(GMWSCEN!$HJ$2:$HJ$150=AP$1),0),$B175-1973)</f>
        <v>236740</v>
      </c>
      <c r="AQ175" cm="1">
        <f t="array" ref="AQ175">INDEX(GMWSCEN!$A$2:$HJ$150,MATCH(1,(GMWSCEN!$HI$2:$HI$150=AQ$3)*(GMWSCEN!$HJ$2:$HJ$150=AQ$1),0),$B175-1973)</f>
        <v>19693</v>
      </c>
      <c r="AR175" cm="1">
        <f t="array" ref="AR175">INDEX(GMWSCEN!$A$2:$HJ$150,MATCH(1,(GMWSCEN!$HI$2:$HI$150=AR$3)*(GMWSCEN!$HJ$2:$HJ$150=AR$1),0),$B175-1973)</f>
        <v>14334</v>
      </c>
      <c r="AS175" cm="1">
        <f t="array" ref="AS175">INDEX(GMWSCEN!$A$2:$HJ$150,MATCH(1,(GMWSCEN!$HI$2:$HI$150=AS$3)*(GMWSCEN!$HJ$2:$HJ$150=AS$1),0),$B175-1973)</f>
        <v>268674</v>
      </c>
      <c r="AT175" cm="1">
        <f t="array" ref="AT175">INDEX(GMWSCEN!$A$2:$HJ$150,MATCH(1,(GMWSCEN!$HI$2:$HI$150=AT$3)*(GMWSCEN!$HJ$2:$HJ$150=AT$1),0),$B175-1973)</f>
        <v>2381100</v>
      </c>
      <c r="AU175" cm="1">
        <f t="array" ref="AU175">INDEX(GMWSCEN!$A$2:$HJ$150,MATCH(1,(GMWSCEN!$HI$2:$HI$150=AU$3)*(GMWSCEN!$HJ$2:$HJ$150=AU$1),0),$B175-1973)</f>
        <v>608329</v>
      </c>
      <c r="AV175" cm="1">
        <f t="array" ref="AV175">INDEX(GMWSCEN!$A$2:$HJ$150,MATCH(1,(GMWSCEN!$HI$2:$HI$150=AV$3)*(GMWSCEN!$HJ$2:$HJ$150=AV$1),0),$B175-1973)</f>
        <v>560207.5</v>
      </c>
      <c r="AW175" cm="1">
        <f t="array" ref="AW175">INDEX(GMWSCEN!$A$2:$HJ$150,MATCH(1,(GMWSCEN!$HI$2:$HI$150=AW$3)*(GMWSCEN!$HJ$2:$HJ$150=AW$1),0),$B175-1973)</f>
        <v>107.21420000000001</v>
      </c>
      <c r="AX175" cm="1">
        <f t="array" ref="AX175">INDEX(GMWSCEN!$A$2:$HJ$150,MATCH(1,(GMWSCEN!$HI$2:$HI$150=AX$3)*(GMWSCEN!$HJ$2:$HJ$150=AX$1),0),$B175-1973)</f>
        <v>115.9333</v>
      </c>
      <c r="AY175" cm="1">
        <f t="array" ref="AY175">INDEX(GMWSCEN!$A$2:$HJ$150,MATCH(1,(GMWSCEN!$HI$2:$HI$150=AY$3)*(GMWSCEN!$HJ$2:$HJ$150=AY$1),0),$B175-1973)</f>
        <v>0.75</v>
      </c>
      <c r="AZ175" cm="1">
        <f t="array" ref="AZ175">INDEX(GMWSCEN!$A$2:$HJ$150,MATCH(1,(GMWSCEN!$HI$2:$HI$150=AZ$3)*(GMWSCEN!$HJ$2:$HJ$150=AZ$1),0),$B175-1973)</f>
        <v>50000</v>
      </c>
      <c r="BA175" cm="1">
        <f t="array" ref="BA175">INDEX(GMWSCEN!$A$2:$HJ$150,MATCH(1,(GMWSCEN!$HI$2:$HI$150=BA$3)*(GMWSCEN!$HJ$2:$HJ$150=BA$1),0),$B175-1973)</f>
        <v>96.1</v>
      </c>
      <c r="BB175" cm="1">
        <f t="array" ref="BB175">INDEX(GMWSCEN!$A$2:$HJ$150,MATCH(1,(GMWSCEN!$HI$2:$HI$150=BB$3)*(GMWSCEN!$HJ$2:$HJ$150=BB$1),0),$B175-1973)</f>
        <v>31142</v>
      </c>
      <c r="BC175" cm="1">
        <f t="array" ref="BC175">INDEX(GMWSCEN!$A$2:$HJ$150,MATCH(1,(GMWSCEN!$HI$2:$HI$150=BC$3)*(GMWSCEN!$HJ$2:$HJ$150=BC$1),0),$B175-1973)</f>
        <v>3.9</v>
      </c>
      <c r="BD175" cm="1">
        <f t="array" ref="BD175">INDEX(GMWSCEN!$A$2:$HJ$150,MATCH(1,(GMWSCEN!$HI$2:$HI$150=BD$3)*(GMWSCEN!$HJ$2:$HJ$150=BD$1),0),$B175-1973)</f>
        <v>1.274967</v>
      </c>
      <c r="BE175" cm="1">
        <f t="array" ref="BE175">INDEX(GMWSCEN!$A$2:$HJ$150,MATCH(1,(GMWSCEN!$HI$2:$HI$150=BE$3)*(GMWSCEN!$HJ$2:$HJ$150=BE$1),0),$B175-1973)</f>
        <v>567396</v>
      </c>
      <c r="BF175" cm="1">
        <f t="array" ref="BF175">INDEX(GMWSCEN!$A$2:$HJ$150,MATCH(1,(GMWSCEN!$HI$2:$HI$150=BF$3)*(GMWSCEN!$HJ$2:$HJ$150=BF$1),0),$B175-1973)</f>
        <v>2093</v>
      </c>
      <c r="BG175" cm="1">
        <f t="array" ref="BG175">INDEX(GMWSCEN!$A$2:$HJ$150,MATCH(1,(GMWSCEN!$HI$2:$HI$150=BG$3)*(GMWSCEN!$HJ$2:$HJ$150=BG$1),0),$B175-1973)</f>
        <v>17600</v>
      </c>
      <c r="BH175" cm="1">
        <f t="array" ref="BH175">INDEX(GMWSCEN!$A$2:$HJ$150,MATCH(1,(GMWSCEN!$HI$2:$HI$150=BH$3)*(GMWSCEN!$HJ$2:$HJ$150=BH$1),0),$B175-1973)</f>
        <v>236740</v>
      </c>
      <c r="BI175" cm="1">
        <f t="array" ref="BI175">INDEX(GMWSCEN!$A$2:$HJ$150,MATCH(1,(GMWSCEN!$HI$2:$HI$150=BI$3)*(GMWSCEN!$HJ$2:$HJ$150=BI$1),0),$B175-1973)</f>
        <v>19693</v>
      </c>
      <c r="BJ175" cm="1">
        <f t="array" ref="BJ175">INDEX(GMWSCEN!$A$2:$HJ$150,MATCH(1,(GMWSCEN!$HI$2:$HI$150=BJ$3)*(GMWSCEN!$HJ$2:$HJ$150=BJ$1),0),$B175-1973)</f>
        <v>14334</v>
      </c>
      <c r="BK175" cm="1">
        <f t="array" ref="BK175">INDEX(GMWSCEN!$A$2:$HJ$150,MATCH(1,(GMWSCEN!$HI$2:$HI$150=BK$3)*(GMWSCEN!$HJ$2:$HJ$150=BK$1),0),$B175-1973)</f>
        <v>268674</v>
      </c>
      <c r="BL175" cm="1">
        <f t="array" ref="BL175">INDEX(GMWSCEN!$A$2:$HJ$150,MATCH(1,(GMWSCEN!$HI$2:$HI$150=BL$3)*(GMWSCEN!$HJ$2:$HJ$150=BL$1),0),$B175-1973)</f>
        <v>2381100</v>
      </c>
      <c r="BM175" cm="1">
        <f t="array" ref="BM175">INDEX(GMWSCEN!$A$2:$HJ$150,MATCH(1,(GMWSCEN!$HI$2:$HI$150=BM$3)*(GMWSCEN!$HJ$2:$HJ$150=BM$1),0),$B175-1973)</f>
        <v>608329</v>
      </c>
      <c r="BN175" cm="1">
        <f t="array" ref="BN175">INDEX(GMWSCEN!$A$2:$HJ$150,MATCH(1,(GMWSCEN!$HI$2:$HI$150=BN$3)*(GMWSCEN!$HJ$2:$HJ$150=BN$1),0),$B175-1973)</f>
        <v>560207.5</v>
      </c>
      <c r="BO175" cm="1">
        <f t="array" ref="BO175">INDEX(GMWSCEN!$A$2:$HJ$150,MATCH(1,(GMWSCEN!$HI$2:$HI$150=BO$3)*(GMWSCEN!$HJ$2:$HJ$150=BO$1),0),$B175-1973)</f>
        <v>107.21420000000001</v>
      </c>
      <c r="BP175" cm="1">
        <f t="array" ref="BP175">INDEX(GMWSCEN!$A$2:$HJ$150,MATCH(1,(GMWSCEN!$HI$2:$HI$150=BP$3)*(GMWSCEN!$HJ$2:$HJ$150=BP$1),0),$B175-1973)</f>
        <v>115.9333</v>
      </c>
      <c r="BQ175" cm="1">
        <f t="array" ref="BQ175">INDEX(GMWSCEN!$A$2:$HJ$150,MATCH(1,(GMWSCEN!$HI$2:$HI$150=BQ$3)*(GMWSCEN!$HJ$2:$HJ$150=BQ$1),0),$B175-1973)</f>
        <v>0.75</v>
      </c>
      <c r="BR175" cm="1">
        <f t="array" ref="BR175">INDEX(GMWSCEN!$A$2:$HJ$150,MATCH(1,(GMWSCEN!$HI$2:$HI$150=BR$3)*(GMWSCEN!$HJ$2:$HJ$150=BR$1),0),$B175-1973)</f>
        <v>50000</v>
      </c>
      <c r="BS175" cm="1">
        <f t="array" ref="BS175">INDEX(GMWSCEN!$A$2:$HJ$150,MATCH(1,(GMWSCEN!$HI$2:$HI$150=BS$3)*(GMWSCEN!$HJ$2:$HJ$150=BS$1),0),$B175-1973)</f>
        <v>96.1</v>
      </c>
      <c r="BT175" cm="1">
        <f t="array" ref="BT175">INDEX(GMWSCEN!$A$2:$HJ$150,MATCH(1,(GMWSCEN!$HI$2:$HI$150=BT$3)*(GMWSCEN!$HJ$2:$HJ$150=BT$1),0),$B175-1973)</f>
        <v>31142</v>
      </c>
      <c r="BU175" cm="1">
        <f t="array" ref="BU175">INDEX(GMWSCEN!$A$2:$HJ$150,MATCH(1,(GMWSCEN!$HI$2:$HI$150=BU$3)*(GMWSCEN!$HJ$2:$HJ$150=BU$1),0),$B175-1973)</f>
        <v>3.9</v>
      </c>
      <c r="BV175" cm="1">
        <f t="array" ref="BV175">INDEX(GMWSCEN!$A$2:$HJ$150,MATCH(1,(GMWSCEN!$HI$2:$HI$150=BV$3)*(GMWSCEN!$HJ$2:$HJ$150=BV$1),0),$B175-1973)</f>
        <v>1.274967</v>
      </c>
      <c r="BY175">
        <f t="shared" si="95"/>
        <v>2021</v>
      </c>
      <c r="BZ175" t="str">
        <f t="shared" ref="BZ175" si="104">BY175&amp;"01"</f>
        <v>202101</v>
      </c>
    </row>
    <row r="176" spans="1:78">
      <c r="B176">
        <f t="shared" si="93"/>
        <v>2149</v>
      </c>
      <c r="C176" cm="1">
        <f t="array" ref="C176">INDEX(GMWSCEN!$A$2:$HJ$150,MATCH(1,(GMWSCEN!$HI$2:$HI$150=C$3)*(GMWSCEN!$HJ$2:$HJ$150=C$1),0),$B176-1973)</f>
        <v>567889</v>
      </c>
      <c r="D176" cm="1">
        <f t="array" ref="D176">INDEX(GMWSCEN!$A$2:$HJ$150,MATCH(1,(GMWSCEN!$HI$2:$HI$150=D$3)*(GMWSCEN!$HJ$2:$HJ$150=D$1),0),$B176-1973)</f>
        <v>41129</v>
      </c>
      <c r="E176" cm="1">
        <f t="array" ref="E176">INDEX(GMWSCEN!$A$2:$HJ$150,MATCH(1,(GMWSCEN!$HI$2:$HI$150=E$3)*(GMWSCEN!$HJ$2:$HJ$150=E$1),0),$B176-1973)</f>
        <v>-34381</v>
      </c>
      <c r="F176" cm="1">
        <f t="array" ref="F176">INDEX(GMWSCEN!$A$2:$HJ$150,MATCH(1,(GMWSCEN!$HI$2:$HI$150=F$3)*(GMWSCEN!$HJ$2:$HJ$150=F$1),0),$B176-1973)</f>
        <v>253178</v>
      </c>
      <c r="G176" cm="1">
        <f t="array" ref="G176">INDEX(GMWSCEN!$A$2:$HJ$150,MATCH(1,(GMWSCEN!$HI$2:$HI$150=G$3)*(GMWSCEN!$HJ$2:$HJ$150=G$1),0),$B176-1973)</f>
        <v>6748</v>
      </c>
      <c r="H176" cm="1">
        <f t="array" ref="H176">INDEX(GMWSCEN!$A$2:$HJ$150,MATCH(1,(GMWSCEN!$HI$2:$HI$150=H$3)*(GMWSCEN!$HJ$2:$HJ$150=H$1),0),$B176-1973)</f>
        <v>14549</v>
      </c>
      <c r="I176" cm="1">
        <f t="array" ref="I176">INDEX(GMWSCEN!$A$2:$HJ$150,MATCH(1,(GMWSCEN!$HI$2:$HI$150=I$3)*(GMWSCEN!$HJ$2:$HJ$150=I$1),0),$B176-1973)</f>
        <v>233346</v>
      </c>
      <c r="J176" cm="1">
        <f t="array" ref="J176">INDEX(GMWSCEN!$A$2:$HJ$150,MATCH(1,(GMWSCEN!$HI$2:$HI$150=J$3)*(GMWSCEN!$HJ$2:$HJ$150=J$1),0),$B176-1973)</f>
        <v>2424200</v>
      </c>
      <c r="K176" cm="1">
        <f t="array" ref="K176">INDEX(GMWSCEN!$A$2:$HJ$150,MATCH(1,(GMWSCEN!$HI$2:$HI$150=K$3)*(GMWSCEN!$HJ$2:$HJ$150=K$1),0),$B176-1973)</f>
        <v>621272</v>
      </c>
      <c r="L176" cm="1">
        <f t="array" ref="L176">INDEX(GMWSCEN!$A$2:$HJ$150,MATCH(1,(GMWSCEN!$HI$2:$HI$150=L$3)*(GMWSCEN!$HJ$2:$HJ$150=L$1),0),$B176-1973)</f>
        <v>561273.9</v>
      </c>
      <c r="M176" cm="1">
        <f t="array" ref="M176">INDEX(GMWSCEN!$A$2:$HJ$150,MATCH(1,(GMWSCEN!$HI$2:$HI$150=M$3)*(GMWSCEN!$HJ$2:$HJ$150=M$1),0),$B176-1973)</f>
        <v>109.4003</v>
      </c>
      <c r="N176" cm="1">
        <f t="array" ref="N176">INDEX(GMWSCEN!$A$2:$HJ$150,MATCH(1,(GMWSCEN!$HI$2:$HI$150=N$3)*(GMWSCEN!$HJ$2:$HJ$150=N$1),0),$B176-1973)</f>
        <v>120.86669999999999</v>
      </c>
      <c r="O176" cm="1">
        <f t="array" ref="O176">INDEX(GMWSCEN!$A$2:$HJ$150,MATCH(1,(GMWSCEN!$HI$2:$HI$150=O$3)*(GMWSCEN!$HJ$2:$HJ$150=O$1),0),$B176-1973)</f>
        <v>1.25</v>
      </c>
      <c r="P176" cm="1">
        <f t="array" ref="P176">INDEX(GMWSCEN!$A$2:$HJ$150,MATCH(1,(GMWSCEN!$HI$2:$HI$150=P$3)*(GMWSCEN!$HJ$2:$HJ$150=P$1),0),$B176-1973)</f>
        <v>49480</v>
      </c>
      <c r="Q176" cm="1">
        <f t="array" ref="Q176">INDEX(GMWSCEN!$A$2:$HJ$150,MATCH(1,(GMWSCEN!$HI$2:$HI$150=Q$3)*(GMWSCEN!$HJ$2:$HJ$150=Q$1),0),$B176-1973)</f>
        <v>95.5</v>
      </c>
      <c r="R176" cm="1">
        <f t="array" ref="R176">INDEX(GMWSCEN!$A$2:$HJ$150,MATCH(1,(GMWSCEN!$HI$2:$HI$150=R$3)*(GMWSCEN!$HJ$2:$HJ$150=R$1),0),$B176-1973)</f>
        <v>31695</v>
      </c>
      <c r="S176" cm="1">
        <f t="array" ref="S176">INDEX(GMWSCEN!$A$2:$HJ$150,MATCH(1,(GMWSCEN!$HI$2:$HI$150=S$3)*(GMWSCEN!$HJ$2:$HJ$150=S$1),0),$B176-1973)</f>
        <v>3.9</v>
      </c>
      <c r="T176" cm="1">
        <f t="array" ref="T176">INDEX(GMWSCEN!$A$2:$HJ$150,MATCH(1,(GMWSCEN!$HI$2:$HI$150=T$3)*(GMWSCEN!$HJ$2:$HJ$150=T$1),0),$B176-1973)</f>
        <v>1.1716839999999999</v>
      </c>
      <c r="U176" cm="1">
        <f t="array" ref="U176">INDEX(GMWSCEN!$A$2:$HJ$150,MATCH(1,(GMWSCEN!$HI$2:$HI$150=U$3)*(GMWSCEN!$HJ$2:$HJ$150=U$1),0),$B176-1973)</f>
        <v>567889</v>
      </c>
      <c r="V176" cm="1">
        <f t="array" ref="V176">INDEX(GMWSCEN!$A$2:$HJ$150,MATCH(1,(GMWSCEN!$HI$2:$HI$150=V$3)*(GMWSCEN!$HJ$2:$HJ$150=V$1),0),$B176-1973)</f>
        <v>41129</v>
      </c>
      <c r="W176" cm="1">
        <f t="array" ref="W176">INDEX(GMWSCEN!$A$2:$HJ$150,MATCH(1,(GMWSCEN!$HI$2:$HI$150=W$3)*(GMWSCEN!$HJ$2:$HJ$150=W$1),0),$B176-1973)</f>
        <v>-34381</v>
      </c>
      <c r="X176" cm="1">
        <f t="array" ref="X176">INDEX(GMWSCEN!$A$2:$HJ$150,MATCH(1,(GMWSCEN!$HI$2:$HI$150=X$3)*(GMWSCEN!$HJ$2:$HJ$150=X$1),0),$B176-1973)</f>
        <v>253178</v>
      </c>
      <c r="Y176" cm="1">
        <f t="array" ref="Y176">INDEX(GMWSCEN!$A$2:$HJ$150,MATCH(1,(GMWSCEN!$HI$2:$HI$150=Y$3)*(GMWSCEN!$HJ$2:$HJ$150=Y$1),0),$B176-1973)</f>
        <v>6748</v>
      </c>
      <c r="Z176" cm="1">
        <f t="array" ref="Z176">INDEX(GMWSCEN!$A$2:$HJ$150,MATCH(1,(GMWSCEN!$HI$2:$HI$150=Z$3)*(GMWSCEN!$HJ$2:$HJ$150=Z$1),0),$B176-1973)</f>
        <v>14549</v>
      </c>
      <c r="AA176" cm="1">
        <f t="array" ref="AA176">INDEX(GMWSCEN!$A$2:$HJ$150,MATCH(1,(GMWSCEN!$HI$2:$HI$150=AA$3)*(GMWSCEN!$HJ$2:$HJ$150=AA$1),0),$B176-1973)</f>
        <v>233346</v>
      </c>
      <c r="AB176" cm="1">
        <f t="array" ref="AB176">INDEX(GMWSCEN!$A$2:$HJ$150,MATCH(1,(GMWSCEN!$HI$2:$HI$150=AB$3)*(GMWSCEN!$HJ$2:$HJ$150=AB$1),0),$B176-1973)</f>
        <v>2424200</v>
      </c>
      <c r="AC176" cm="1">
        <f t="array" ref="AC176">INDEX(GMWSCEN!$A$2:$HJ$150,MATCH(1,(GMWSCEN!$HI$2:$HI$150=AC$3)*(GMWSCEN!$HJ$2:$HJ$150=AC$1),0),$B176-1973)</f>
        <v>621272</v>
      </c>
      <c r="AD176" cm="1">
        <f t="array" ref="AD176">INDEX(GMWSCEN!$A$2:$HJ$150,MATCH(1,(GMWSCEN!$HI$2:$HI$150=AD$3)*(GMWSCEN!$HJ$2:$HJ$150=AD$1),0),$B176-1973)</f>
        <v>561273.9</v>
      </c>
      <c r="AE176" cm="1">
        <f t="array" ref="AE176">INDEX(GMWSCEN!$A$2:$HJ$150,MATCH(1,(GMWSCEN!$HI$2:$HI$150=AE$3)*(GMWSCEN!$HJ$2:$HJ$150=AE$1),0),$B176-1973)</f>
        <v>109.4003</v>
      </c>
      <c r="AF176" cm="1">
        <f t="array" ref="AF176">INDEX(GMWSCEN!$A$2:$HJ$150,MATCH(1,(GMWSCEN!$HI$2:$HI$150=AF$3)*(GMWSCEN!$HJ$2:$HJ$150=AF$1),0),$B176-1973)</f>
        <v>120.86669999999999</v>
      </c>
      <c r="AG176" cm="1">
        <f t="array" ref="AG176">INDEX(GMWSCEN!$A$2:$HJ$150,MATCH(1,(GMWSCEN!$HI$2:$HI$150=AG$3)*(GMWSCEN!$HJ$2:$HJ$150=AG$1),0),$B176-1973)</f>
        <v>1.25</v>
      </c>
      <c r="AH176" cm="1">
        <f t="array" ref="AH176">INDEX(GMWSCEN!$A$2:$HJ$150,MATCH(1,(GMWSCEN!$HI$2:$HI$150=AH$3)*(GMWSCEN!$HJ$2:$HJ$150=AH$1),0),$B176-1973)</f>
        <v>49480</v>
      </c>
      <c r="AI176" cm="1">
        <f t="array" ref="AI176">INDEX(GMWSCEN!$A$2:$HJ$150,MATCH(1,(GMWSCEN!$HI$2:$HI$150=AI$3)*(GMWSCEN!$HJ$2:$HJ$150=AI$1),0),$B176-1973)</f>
        <v>95.5</v>
      </c>
      <c r="AJ176" cm="1">
        <f t="array" ref="AJ176">INDEX(GMWSCEN!$A$2:$HJ$150,MATCH(1,(GMWSCEN!$HI$2:$HI$150=AJ$3)*(GMWSCEN!$HJ$2:$HJ$150=AJ$1),0),$B176-1973)</f>
        <v>31695</v>
      </c>
      <c r="AK176" cm="1">
        <f t="array" ref="AK176">INDEX(GMWSCEN!$A$2:$HJ$150,MATCH(1,(GMWSCEN!$HI$2:$HI$150=AK$3)*(GMWSCEN!$HJ$2:$HJ$150=AK$1),0),$B176-1973)</f>
        <v>3.9</v>
      </c>
      <c r="AL176" cm="1">
        <f t="array" ref="AL176">INDEX(GMWSCEN!$A$2:$HJ$150,MATCH(1,(GMWSCEN!$HI$2:$HI$150=AL$3)*(GMWSCEN!$HJ$2:$HJ$150=AL$1),0),$B176-1973)</f>
        <v>1.1716839999999999</v>
      </c>
      <c r="AM176" cm="1">
        <f t="array" ref="AM176">INDEX(GMWSCEN!$A$2:$HJ$150,MATCH(1,(GMWSCEN!$HI$2:$HI$150=AM$3)*(GMWSCEN!$HJ$2:$HJ$150=AM$1),0),$B176-1973)</f>
        <v>567889</v>
      </c>
      <c r="AN176" cm="1">
        <f t="array" ref="AN176">INDEX(GMWSCEN!$A$2:$HJ$150,MATCH(1,(GMWSCEN!$HI$2:$HI$150=AN$3)*(GMWSCEN!$HJ$2:$HJ$150=AN$1),0),$B176-1973)</f>
        <v>41129</v>
      </c>
      <c r="AO176" cm="1">
        <f t="array" ref="AO176">INDEX(GMWSCEN!$A$2:$HJ$150,MATCH(1,(GMWSCEN!$HI$2:$HI$150=AO$3)*(GMWSCEN!$HJ$2:$HJ$150=AO$1),0),$B176-1973)</f>
        <v>-34381</v>
      </c>
      <c r="AP176" cm="1">
        <f t="array" ref="AP176">INDEX(GMWSCEN!$A$2:$HJ$150,MATCH(1,(GMWSCEN!$HI$2:$HI$150=AP$3)*(GMWSCEN!$HJ$2:$HJ$150=AP$1),0),$B176-1973)</f>
        <v>253178</v>
      </c>
      <c r="AQ176" cm="1">
        <f t="array" ref="AQ176">INDEX(GMWSCEN!$A$2:$HJ$150,MATCH(1,(GMWSCEN!$HI$2:$HI$150=AQ$3)*(GMWSCEN!$HJ$2:$HJ$150=AQ$1),0),$B176-1973)</f>
        <v>6748</v>
      </c>
      <c r="AR176" cm="1">
        <f t="array" ref="AR176">INDEX(GMWSCEN!$A$2:$HJ$150,MATCH(1,(GMWSCEN!$HI$2:$HI$150=AR$3)*(GMWSCEN!$HJ$2:$HJ$150=AR$1),0),$B176-1973)</f>
        <v>14549</v>
      </c>
      <c r="AS176" cm="1">
        <f t="array" ref="AS176">INDEX(GMWSCEN!$A$2:$HJ$150,MATCH(1,(GMWSCEN!$HI$2:$HI$150=AS$3)*(GMWSCEN!$HJ$2:$HJ$150=AS$1),0),$B176-1973)</f>
        <v>233346</v>
      </c>
      <c r="AT176" cm="1">
        <f t="array" ref="AT176">INDEX(GMWSCEN!$A$2:$HJ$150,MATCH(1,(GMWSCEN!$HI$2:$HI$150=AT$3)*(GMWSCEN!$HJ$2:$HJ$150=AT$1),0),$B176-1973)</f>
        <v>2424200</v>
      </c>
      <c r="AU176" cm="1">
        <f t="array" ref="AU176">INDEX(GMWSCEN!$A$2:$HJ$150,MATCH(1,(GMWSCEN!$HI$2:$HI$150=AU$3)*(GMWSCEN!$HJ$2:$HJ$150=AU$1),0),$B176-1973)</f>
        <v>621272</v>
      </c>
      <c r="AV176" cm="1">
        <f t="array" ref="AV176">INDEX(GMWSCEN!$A$2:$HJ$150,MATCH(1,(GMWSCEN!$HI$2:$HI$150=AV$3)*(GMWSCEN!$HJ$2:$HJ$150=AV$1),0),$B176-1973)</f>
        <v>561273.9</v>
      </c>
      <c r="AW176" cm="1">
        <f t="array" ref="AW176">INDEX(GMWSCEN!$A$2:$HJ$150,MATCH(1,(GMWSCEN!$HI$2:$HI$150=AW$3)*(GMWSCEN!$HJ$2:$HJ$150=AW$1),0),$B176-1973)</f>
        <v>109.4003</v>
      </c>
      <c r="AX176" cm="1">
        <f t="array" ref="AX176">INDEX(GMWSCEN!$A$2:$HJ$150,MATCH(1,(GMWSCEN!$HI$2:$HI$150=AX$3)*(GMWSCEN!$HJ$2:$HJ$150=AX$1),0),$B176-1973)</f>
        <v>120.86669999999999</v>
      </c>
      <c r="AY176" cm="1">
        <f t="array" ref="AY176">INDEX(GMWSCEN!$A$2:$HJ$150,MATCH(1,(GMWSCEN!$HI$2:$HI$150=AY$3)*(GMWSCEN!$HJ$2:$HJ$150=AY$1),0),$B176-1973)</f>
        <v>1.25</v>
      </c>
      <c r="AZ176" cm="1">
        <f t="array" ref="AZ176">INDEX(GMWSCEN!$A$2:$HJ$150,MATCH(1,(GMWSCEN!$HI$2:$HI$150=AZ$3)*(GMWSCEN!$HJ$2:$HJ$150=AZ$1),0),$B176-1973)</f>
        <v>49480</v>
      </c>
      <c r="BA176" cm="1">
        <f t="array" ref="BA176">INDEX(GMWSCEN!$A$2:$HJ$150,MATCH(1,(GMWSCEN!$HI$2:$HI$150=BA$3)*(GMWSCEN!$HJ$2:$HJ$150=BA$1),0),$B176-1973)</f>
        <v>95.5</v>
      </c>
      <c r="BB176" cm="1">
        <f t="array" ref="BB176">INDEX(GMWSCEN!$A$2:$HJ$150,MATCH(1,(GMWSCEN!$HI$2:$HI$150=BB$3)*(GMWSCEN!$HJ$2:$HJ$150=BB$1),0),$B176-1973)</f>
        <v>31695</v>
      </c>
      <c r="BC176" cm="1">
        <f t="array" ref="BC176">INDEX(GMWSCEN!$A$2:$HJ$150,MATCH(1,(GMWSCEN!$HI$2:$HI$150=BC$3)*(GMWSCEN!$HJ$2:$HJ$150=BC$1),0),$B176-1973)</f>
        <v>3.9</v>
      </c>
      <c r="BD176" cm="1">
        <f t="array" ref="BD176">INDEX(GMWSCEN!$A$2:$HJ$150,MATCH(1,(GMWSCEN!$HI$2:$HI$150=BD$3)*(GMWSCEN!$HJ$2:$HJ$150=BD$1),0),$B176-1973)</f>
        <v>1.1716839999999999</v>
      </c>
      <c r="BE176" cm="1">
        <f t="array" ref="BE176">INDEX(GMWSCEN!$A$2:$HJ$150,MATCH(1,(GMWSCEN!$HI$2:$HI$150=BE$3)*(GMWSCEN!$HJ$2:$HJ$150=BE$1),0),$B176-1973)</f>
        <v>567889</v>
      </c>
      <c r="BF176" cm="1">
        <f t="array" ref="BF176">INDEX(GMWSCEN!$A$2:$HJ$150,MATCH(1,(GMWSCEN!$HI$2:$HI$150=BF$3)*(GMWSCEN!$HJ$2:$HJ$150=BF$1),0),$B176-1973)</f>
        <v>41129</v>
      </c>
      <c r="BG176" cm="1">
        <f t="array" ref="BG176">INDEX(GMWSCEN!$A$2:$HJ$150,MATCH(1,(GMWSCEN!$HI$2:$HI$150=BG$3)*(GMWSCEN!$HJ$2:$HJ$150=BG$1),0),$B176-1973)</f>
        <v>-34381</v>
      </c>
      <c r="BH176" cm="1">
        <f t="array" ref="BH176">INDEX(GMWSCEN!$A$2:$HJ$150,MATCH(1,(GMWSCEN!$HI$2:$HI$150=BH$3)*(GMWSCEN!$HJ$2:$HJ$150=BH$1),0),$B176-1973)</f>
        <v>253178</v>
      </c>
      <c r="BI176" cm="1">
        <f t="array" ref="BI176">INDEX(GMWSCEN!$A$2:$HJ$150,MATCH(1,(GMWSCEN!$HI$2:$HI$150=BI$3)*(GMWSCEN!$HJ$2:$HJ$150=BI$1),0),$B176-1973)</f>
        <v>6748</v>
      </c>
      <c r="BJ176" cm="1">
        <f t="array" ref="BJ176">INDEX(GMWSCEN!$A$2:$HJ$150,MATCH(1,(GMWSCEN!$HI$2:$HI$150=BJ$3)*(GMWSCEN!$HJ$2:$HJ$150=BJ$1),0),$B176-1973)</f>
        <v>14549</v>
      </c>
      <c r="BK176" cm="1">
        <f t="array" ref="BK176">INDEX(GMWSCEN!$A$2:$HJ$150,MATCH(1,(GMWSCEN!$HI$2:$HI$150=BK$3)*(GMWSCEN!$HJ$2:$HJ$150=BK$1),0),$B176-1973)</f>
        <v>233346</v>
      </c>
      <c r="BL176" cm="1">
        <f t="array" ref="BL176">INDEX(GMWSCEN!$A$2:$HJ$150,MATCH(1,(GMWSCEN!$HI$2:$HI$150=BL$3)*(GMWSCEN!$HJ$2:$HJ$150=BL$1),0),$B176-1973)</f>
        <v>2424200</v>
      </c>
      <c r="BM176" cm="1">
        <f t="array" ref="BM176">INDEX(GMWSCEN!$A$2:$HJ$150,MATCH(1,(GMWSCEN!$HI$2:$HI$150=BM$3)*(GMWSCEN!$HJ$2:$HJ$150=BM$1),0),$B176-1973)</f>
        <v>621272</v>
      </c>
      <c r="BN176" cm="1">
        <f t="array" ref="BN176">INDEX(GMWSCEN!$A$2:$HJ$150,MATCH(1,(GMWSCEN!$HI$2:$HI$150=BN$3)*(GMWSCEN!$HJ$2:$HJ$150=BN$1),0),$B176-1973)</f>
        <v>561273.9</v>
      </c>
      <c r="BO176" cm="1">
        <f t="array" ref="BO176">INDEX(GMWSCEN!$A$2:$HJ$150,MATCH(1,(GMWSCEN!$HI$2:$HI$150=BO$3)*(GMWSCEN!$HJ$2:$HJ$150=BO$1),0),$B176-1973)</f>
        <v>109.4003</v>
      </c>
      <c r="BP176" cm="1">
        <f t="array" ref="BP176">INDEX(GMWSCEN!$A$2:$HJ$150,MATCH(1,(GMWSCEN!$HI$2:$HI$150=BP$3)*(GMWSCEN!$HJ$2:$HJ$150=BP$1),0),$B176-1973)</f>
        <v>120.86669999999999</v>
      </c>
      <c r="BQ176" cm="1">
        <f t="array" ref="BQ176">INDEX(GMWSCEN!$A$2:$HJ$150,MATCH(1,(GMWSCEN!$HI$2:$HI$150=BQ$3)*(GMWSCEN!$HJ$2:$HJ$150=BQ$1),0),$B176-1973)</f>
        <v>1.25</v>
      </c>
      <c r="BR176" cm="1">
        <f t="array" ref="BR176">INDEX(GMWSCEN!$A$2:$HJ$150,MATCH(1,(GMWSCEN!$HI$2:$HI$150=BR$3)*(GMWSCEN!$HJ$2:$HJ$150=BR$1),0),$B176-1973)</f>
        <v>49480</v>
      </c>
      <c r="BS176" cm="1">
        <f t="array" ref="BS176">INDEX(GMWSCEN!$A$2:$HJ$150,MATCH(1,(GMWSCEN!$HI$2:$HI$150=BS$3)*(GMWSCEN!$HJ$2:$HJ$150=BS$1),0),$B176-1973)</f>
        <v>95.5</v>
      </c>
      <c r="BT176" cm="1">
        <f t="array" ref="BT176">INDEX(GMWSCEN!$A$2:$HJ$150,MATCH(1,(GMWSCEN!$HI$2:$HI$150=BT$3)*(GMWSCEN!$HJ$2:$HJ$150=BT$1),0),$B176-1973)</f>
        <v>31695</v>
      </c>
      <c r="BU176" cm="1">
        <f t="array" ref="BU176">INDEX(GMWSCEN!$A$2:$HJ$150,MATCH(1,(GMWSCEN!$HI$2:$HI$150=BU$3)*(GMWSCEN!$HJ$2:$HJ$150=BU$1),0),$B176-1973)</f>
        <v>3.9</v>
      </c>
      <c r="BV176" cm="1">
        <f t="array" ref="BV176">INDEX(GMWSCEN!$A$2:$HJ$150,MATCH(1,(GMWSCEN!$HI$2:$HI$150=BV$3)*(GMWSCEN!$HJ$2:$HJ$150=BV$1),0),$B176-1973)</f>
        <v>1.1716839999999999</v>
      </c>
      <c r="BY176">
        <f t="shared" si="95"/>
        <v>2022</v>
      </c>
    </row>
    <row r="177" spans="1:78">
      <c r="B177">
        <f t="shared" si="93"/>
        <v>2150</v>
      </c>
      <c r="C177" cm="1">
        <f t="array" ref="C177">INDEX(GMWSCEN!$A$2:$HJ$150,MATCH(1,(GMWSCEN!$HI$2:$HI$150=C$3)*(GMWSCEN!$HJ$2:$HJ$150=C$1),0),$B177-1973)</f>
        <v>567445</v>
      </c>
      <c r="D177" cm="1">
        <f t="array" ref="D177">INDEX(GMWSCEN!$A$2:$HJ$150,MATCH(1,(GMWSCEN!$HI$2:$HI$150=D$3)*(GMWSCEN!$HJ$2:$HJ$150=D$1),0),$B177-1973)</f>
        <v>24753</v>
      </c>
      <c r="E177" cm="1">
        <f t="array" ref="E177">INDEX(GMWSCEN!$A$2:$HJ$150,MATCH(1,(GMWSCEN!$HI$2:$HI$150=E$3)*(GMWSCEN!$HJ$2:$HJ$150=E$1),0),$B177-1973)</f>
        <v>-14626</v>
      </c>
      <c r="F177" cm="1">
        <f t="array" ref="F177">INDEX(GMWSCEN!$A$2:$HJ$150,MATCH(1,(GMWSCEN!$HI$2:$HI$150=F$3)*(GMWSCEN!$HJ$2:$HJ$150=F$1),0),$B177-1973)</f>
        <v>251428</v>
      </c>
      <c r="G177" cm="1">
        <f t="array" ref="G177">INDEX(GMWSCEN!$A$2:$HJ$150,MATCH(1,(GMWSCEN!$HI$2:$HI$150=G$3)*(GMWSCEN!$HJ$2:$HJ$150=G$1),0),$B177-1973)</f>
        <v>10127</v>
      </c>
      <c r="H177" cm="1">
        <f t="array" ref="H177">INDEX(GMWSCEN!$A$2:$HJ$150,MATCH(1,(GMWSCEN!$HI$2:$HI$150=H$3)*(GMWSCEN!$HJ$2:$HJ$150=H$1),0),$B177-1973)</f>
        <v>14938</v>
      </c>
      <c r="I177" cm="1">
        <f t="array" ref="I177">INDEX(GMWSCEN!$A$2:$HJ$150,MATCH(1,(GMWSCEN!$HI$2:$HI$150=I$3)*(GMWSCEN!$HJ$2:$HJ$150=I$1),0),$B177-1973)</f>
        <v>251740</v>
      </c>
      <c r="J177" cm="1">
        <f t="array" ref="J177">INDEX(GMWSCEN!$A$2:$HJ$150,MATCH(1,(GMWSCEN!$HI$2:$HI$150=J$3)*(GMWSCEN!$HJ$2:$HJ$150=J$1),0),$B177-1973)</f>
        <v>2440700</v>
      </c>
      <c r="K177" cm="1">
        <f t="array" ref="K177">INDEX(GMWSCEN!$A$2:$HJ$150,MATCH(1,(GMWSCEN!$HI$2:$HI$150=K$3)*(GMWSCEN!$HJ$2:$HJ$150=K$1),0),$B177-1973)</f>
        <v>630575</v>
      </c>
      <c r="L177" cm="1">
        <f t="array" ref="L177">INDEX(GMWSCEN!$A$2:$HJ$150,MATCH(1,(GMWSCEN!$HI$2:$HI$150=L$3)*(GMWSCEN!$HJ$2:$HJ$150=L$1),0),$B177-1973)</f>
        <v>561574.40000000002</v>
      </c>
      <c r="M177" cm="1">
        <f t="array" ref="M177">INDEX(GMWSCEN!$A$2:$HJ$150,MATCH(1,(GMWSCEN!$HI$2:$HI$150=M$3)*(GMWSCEN!$HJ$2:$HJ$150=M$1),0),$B177-1973)</f>
        <v>111.1253</v>
      </c>
      <c r="N177" cm="1">
        <f t="array" ref="N177">INDEX(GMWSCEN!$A$2:$HJ$150,MATCH(1,(GMWSCEN!$HI$2:$HI$150=N$3)*(GMWSCEN!$HJ$2:$HJ$150=N$1),0),$B177-1973)</f>
        <v>123.13330000000001</v>
      </c>
      <c r="O177" cm="1">
        <f t="array" ref="O177">INDEX(GMWSCEN!$A$2:$HJ$150,MATCH(1,(GMWSCEN!$HI$2:$HI$150=O$3)*(GMWSCEN!$HJ$2:$HJ$150=O$1),0),$B177-1973)</f>
        <v>2.25</v>
      </c>
      <c r="P177" cm="1">
        <f t="array" ref="P177">INDEX(GMWSCEN!$A$2:$HJ$150,MATCH(1,(GMWSCEN!$HI$2:$HI$150=P$3)*(GMWSCEN!$HJ$2:$HJ$150=P$1),0),$B177-1973)</f>
        <v>48772</v>
      </c>
      <c r="Q177" cm="1">
        <f t="array" ref="Q177">INDEX(GMWSCEN!$A$2:$HJ$150,MATCH(1,(GMWSCEN!$HI$2:$HI$150=Q$3)*(GMWSCEN!$HJ$2:$HJ$150=Q$1),0),$B177-1973)</f>
        <v>94.1</v>
      </c>
      <c r="R177" cm="1">
        <f t="array" ref="R177">INDEX(GMWSCEN!$A$2:$HJ$150,MATCH(1,(GMWSCEN!$HI$2:$HI$150=R$3)*(GMWSCEN!$HJ$2:$HJ$150=R$1),0),$B177-1973)</f>
        <v>32025</v>
      </c>
      <c r="S177" cm="1">
        <f t="array" ref="S177">INDEX(GMWSCEN!$A$2:$HJ$150,MATCH(1,(GMWSCEN!$HI$2:$HI$150=S$3)*(GMWSCEN!$HJ$2:$HJ$150=S$1),0),$B177-1973)</f>
        <v>3.8</v>
      </c>
      <c r="T177" cm="1">
        <f t="array" ref="T177">INDEX(GMWSCEN!$A$2:$HJ$150,MATCH(1,(GMWSCEN!$HI$2:$HI$150=T$3)*(GMWSCEN!$HJ$2:$HJ$150=T$1),0),$B177-1973)</f>
        <v>1.039982</v>
      </c>
      <c r="U177" cm="1">
        <f t="array" ref="U177">INDEX(GMWSCEN!$A$2:$HJ$150,MATCH(1,(GMWSCEN!$HI$2:$HI$150=U$3)*(GMWSCEN!$HJ$2:$HJ$150=U$1),0),$B177-1973)</f>
        <v>567445</v>
      </c>
      <c r="V177" cm="1">
        <f t="array" ref="V177">INDEX(GMWSCEN!$A$2:$HJ$150,MATCH(1,(GMWSCEN!$HI$2:$HI$150=V$3)*(GMWSCEN!$HJ$2:$HJ$150=V$1),0),$B177-1973)</f>
        <v>24753</v>
      </c>
      <c r="W177" cm="1">
        <f t="array" ref="W177">INDEX(GMWSCEN!$A$2:$HJ$150,MATCH(1,(GMWSCEN!$HI$2:$HI$150=W$3)*(GMWSCEN!$HJ$2:$HJ$150=W$1),0),$B177-1973)</f>
        <v>-14626</v>
      </c>
      <c r="X177" cm="1">
        <f t="array" ref="X177">INDEX(GMWSCEN!$A$2:$HJ$150,MATCH(1,(GMWSCEN!$HI$2:$HI$150=X$3)*(GMWSCEN!$HJ$2:$HJ$150=X$1),0),$B177-1973)</f>
        <v>251428</v>
      </c>
      <c r="Y177" cm="1">
        <f t="array" ref="Y177">INDEX(GMWSCEN!$A$2:$HJ$150,MATCH(1,(GMWSCEN!$HI$2:$HI$150=Y$3)*(GMWSCEN!$HJ$2:$HJ$150=Y$1),0),$B177-1973)</f>
        <v>10127</v>
      </c>
      <c r="Z177" cm="1">
        <f t="array" ref="Z177">INDEX(GMWSCEN!$A$2:$HJ$150,MATCH(1,(GMWSCEN!$HI$2:$HI$150=Z$3)*(GMWSCEN!$HJ$2:$HJ$150=Z$1),0),$B177-1973)</f>
        <v>14938</v>
      </c>
      <c r="AA177" cm="1">
        <f t="array" ref="AA177">INDEX(GMWSCEN!$A$2:$HJ$150,MATCH(1,(GMWSCEN!$HI$2:$HI$150=AA$3)*(GMWSCEN!$HJ$2:$HJ$150=AA$1),0),$B177-1973)</f>
        <v>251740</v>
      </c>
      <c r="AB177" cm="1">
        <f t="array" ref="AB177">INDEX(GMWSCEN!$A$2:$HJ$150,MATCH(1,(GMWSCEN!$HI$2:$HI$150=AB$3)*(GMWSCEN!$HJ$2:$HJ$150=AB$1),0),$B177-1973)</f>
        <v>2440700</v>
      </c>
      <c r="AC177" cm="1">
        <f t="array" ref="AC177">INDEX(GMWSCEN!$A$2:$HJ$150,MATCH(1,(GMWSCEN!$HI$2:$HI$150=AC$3)*(GMWSCEN!$HJ$2:$HJ$150=AC$1),0),$B177-1973)</f>
        <v>630575</v>
      </c>
      <c r="AD177" cm="1">
        <f t="array" ref="AD177">INDEX(GMWSCEN!$A$2:$HJ$150,MATCH(1,(GMWSCEN!$HI$2:$HI$150=AD$3)*(GMWSCEN!$HJ$2:$HJ$150=AD$1),0),$B177-1973)</f>
        <v>561574.40000000002</v>
      </c>
      <c r="AE177" cm="1">
        <f t="array" ref="AE177">INDEX(GMWSCEN!$A$2:$HJ$150,MATCH(1,(GMWSCEN!$HI$2:$HI$150=AE$3)*(GMWSCEN!$HJ$2:$HJ$150=AE$1),0),$B177-1973)</f>
        <v>111.1253</v>
      </c>
      <c r="AF177" cm="1">
        <f t="array" ref="AF177">INDEX(GMWSCEN!$A$2:$HJ$150,MATCH(1,(GMWSCEN!$HI$2:$HI$150=AF$3)*(GMWSCEN!$HJ$2:$HJ$150=AF$1),0),$B177-1973)</f>
        <v>123.13330000000001</v>
      </c>
      <c r="AG177" cm="1">
        <f t="array" ref="AG177">INDEX(GMWSCEN!$A$2:$HJ$150,MATCH(1,(GMWSCEN!$HI$2:$HI$150=AG$3)*(GMWSCEN!$HJ$2:$HJ$150=AG$1),0),$B177-1973)</f>
        <v>2.25</v>
      </c>
      <c r="AH177" cm="1">
        <f t="array" ref="AH177">INDEX(GMWSCEN!$A$2:$HJ$150,MATCH(1,(GMWSCEN!$HI$2:$HI$150=AH$3)*(GMWSCEN!$HJ$2:$HJ$150=AH$1),0),$B177-1973)</f>
        <v>48772</v>
      </c>
      <c r="AI177" cm="1">
        <f t="array" ref="AI177">INDEX(GMWSCEN!$A$2:$HJ$150,MATCH(1,(GMWSCEN!$HI$2:$HI$150=AI$3)*(GMWSCEN!$HJ$2:$HJ$150=AI$1),0),$B177-1973)</f>
        <v>94.1</v>
      </c>
      <c r="AJ177" cm="1">
        <f t="array" ref="AJ177">INDEX(GMWSCEN!$A$2:$HJ$150,MATCH(1,(GMWSCEN!$HI$2:$HI$150=AJ$3)*(GMWSCEN!$HJ$2:$HJ$150=AJ$1),0),$B177-1973)</f>
        <v>32025</v>
      </c>
      <c r="AK177" cm="1">
        <f t="array" ref="AK177">INDEX(GMWSCEN!$A$2:$HJ$150,MATCH(1,(GMWSCEN!$HI$2:$HI$150=AK$3)*(GMWSCEN!$HJ$2:$HJ$150=AK$1),0),$B177-1973)</f>
        <v>3.8</v>
      </c>
      <c r="AL177" cm="1">
        <f t="array" ref="AL177">INDEX(GMWSCEN!$A$2:$HJ$150,MATCH(1,(GMWSCEN!$HI$2:$HI$150=AL$3)*(GMWSCEN!$HJ$2:$HJ$150=AL$1),0),$B177-1973)</f>
        <v>1.039982</v>
      </c>
      <c r="AM177" cm="1">
        <f t="array" ref="AM177">INDEX(GMWSCEN!$A$2:$HJ$150,MATCH(1,(GMWSCEN!$HI$2:$HI$150=AM$3)*(GMWSCEN!$HJ$2:$HJ$150=AM$1),0),$B177-1973)</f>
        <v>567445</v>
      </c>
      <c r="AN177" cm="1">
        <f t="array" ref="AN177">INDEX(GMWSCEN!$A$2:$HJ$150,MATCH(1,(GMWSCEN!$HI$2:$HI$150=AN$3)*(GMWSCEN!$HJ$2:$HJ$150=AN$1),0),$B177-1973)</f>
        <v>24753</v>
      </c>
      <c r="AO177" cm="1">
        <f t="array" ref="AO177">INDEX(GMWSCEN!$A$2:$HJ$150,MATCH(1,(GMWSCEN!$HI$2:$HI$150=AO$3)*(GMWSCEN!$HJ$2:$HJ$150=AO$1),0),$B177-1973)</f>
        <v>-14626</v>
      </c>
      <c r="AP177" cm="1">
        <f t="array" ref="AP177">INDEX(GMWSCEN!$A$2:$HJ$150,MATCH(1,(GMWSCEN!$HI$2:$HI$150=AP$3)*(GMWSCEN!$HJ$2:$HJ$150=AP$1),0),$B177-1973)</f>
        <v>251428</v>
      </c>
      <c r="AQ177" cm="1">
        <f t="array" ref="AQ177">INDEX(GMWSCEN!$A$2:$HJ$150,MATCH(1,(GMWSCEN!$HI$2:$HI$150=AQ$3)*(GMWSCEN!$HJ$2:$HJ$150=AQ$1),0),$B177-1973)</f>
        <v>10127</v>
      </c>
      <c r="AR177" cm="1">
        <f t="array" ref="AR177">INDEX(GMWSCEN!$A$2:$HJ$150,MATCH(1,(GMWSCEN!$HI$2:$HI$150=AR$3)*(GMWSCEN!$HJ$2:$HJ$150=AR$1),0),$B177-1973)</f>
        <v>14938</v>
      </c>
      <c r="AS177" cm="1">
        <f t="array" ref="AS177">INDEX(GMWSCEN!$A$2:$HJ$150,MATCH(1,(GMWSCEN!$HI$2:$HI$150=AS$3)*(GMWSCEN!$HJ$2:$HJ$150=AS$1),0),$B177-1973)</f>
        <v>251740</v>
      </c>
      <c r="AT177" cm="1">
        <f t="array" ref="AT177">INDEX(GMWSCEN!$A$2:$HJ$150,MATCH(1,(GMWSCEN!$HI$2:$HI$150=AT$3)*(GMWSCEN!$HJ$2:$HJ$150=AT$1),0),$B177-1973)</f>
        <v>2440700</v>
      </c>
      <c r="AU177" cm="1">
        <f t="array" ref="AU177">INDEX(GMWSCEN!$A$2:$HJ$150,MATCH(1,(GMWSCEN!$HI$2:$HI$150=AU$3)*(GMWSCEN!$HJ$2:$HJ$150=AU$1),0),$B177-1973)</f>
        <v>630575</v>
      </c>
      <c r="AV177" cm="1">
        <f t="array" ref="AV177">INDEX(GMWSCEN!$A$2:$HJ$150,MATCH(1,(GMWSCEN!$HI$2:$HI$150=AV$3)*(GMWSCEN!$HJ$2:$HJ$150=AV$1),0),$B177-1973)</f>
        <v>561574.40000000002</v>
      </c>
      <c r="AW177" cm="1">
        <f t="array" ref="AW177">INDEX(GMWSCEN!$A$2:$HJ$150,MATCH(1,(GMWSCEN!$HI$2:$HI$150=AW$3)*(GMWSCEN!$HJ$2:$HJ$150=AW$1),0),$B177-1973)</f>
        <v>111.1253</v>
      </c>
      <c r="AX177" cm="1">
        <f t="array" ref="AX177">INDEX(GMWSCEN!$A$2:$HJ$150,MATCH(1,(GMWSCEN!$HI$2:$HI$150=AX$3)*(GMWSCEN!$HJ$2:$HJ$150=AX$1),0),$B177-1973)</f>
        <v>123.13330000000001</v>
      </c>
      <c r="AY177" cm="1">
        <f t="array" ref="AY177">INDEX(GMWSCEN!$A$2:$HJ$150,MATCH(1,(GMWSCEN!$HI$2:$HI$150=AY$3)*(GMWSCEN!$HJ$2:$HJ$150=AY$1),0),$B177-1973)</f>
        <v>2.25</v>
      </c>
      <c r="AZ177" cm="1">
        <f t="array" ref="AZ177">INDEX(GMWSCEN!$A$2:$HJ$150,MATCH(1,(GMWSCEN!$HI$2:$HI$150=AZ$3)*(GMWSCEN!$HJ$2:$HJ$150=AZ$1),0),$B177-1973)</f>
        <v>48772</v>
      </c>
      <c r="BA177" cm="1">
        <f t="array" ref="BA177">INDEX(GMWSCEN!$A$2:$HJ$150,MATCH(1,(GMWSCEN!$HI$2:$HI$150=BA$3)*(GMWSCEN!$HJ$2:$HJ$150=BA$1),0),$B177-1973)</f>
        <v>94.1</v>
      </c>
      <c r="BB177" cm="1">
        <f t="array" ref="BB177">INDEX(GMWSCEN!$A$2:$HJ$150,MATCH(1,(GMWSCEN!$HI$2:$HI$150=BB$3)*(GMWSCEN!$HJ$2:$HJ$150=BB$1),0),$B177-1973)</f>
        <v>32025</v>
      </c>
      <c r="BC177" cm="1">
        <f t="array" ref="BC177">INDEX(GMWSCEN!$A$2:$HJ$150,MATCH(1,(GMWSCEN!$HI$2:$HI$150=BC$3)*(GMWSCEN!$HJ$2:$HJ$150=BC$1),0),$B177-1973)</f>
        <v>3.8</v>
      </c>
      <c r="BD177" cm="1">
        <f t="array" ref="BD177">INDEX(GMWSCEN!$A$2:$HJ$150,MATCH(1,(GMWSCEN!$HI$2:$HI$150=BD$3)*(GMWSCEN!$HJ$2:$HJ$150=BD$1),0),$B177-1973)</f>
        <v>1.039982</v>
      </c>
      <c r="BE177" cm="1">
        <f t="array" ref="BE177">INDEX(GMWSCEN!$A$2:$HJ$150,MATCH(1,(GMWSCEN!$HI$2:$HI$150=BE$3)*(GMWSCEN!$HJ$2:$HJ$150=BE$1),0),$B177-1973)</f>
        <v>567445</v>
      </c>
      <c r="BF177" cm="1">
        <f t="array" ref="BF177">INDEX(GMWSCEN!$A$2:$HJ$150,MATCH(1,(GMWSCEN!$HI$2:$HI$150=BF$3)*(GMWSCEN!$HJ$2:$HJ$150=BF$1),0),$B177-1973)</f>
        <v>24753</v>
      </c>
      <c r="BG177" cm="1">
        <f t="array" ref="BG177">INDEX(GMWSCEN!$A$2:$HJ$150,MATCH(1,(GMWSCEN!$HI$2:$HI$150=BG$3)*(GMWSCEN!$HJ$2:$HJ$150=BG$1),0),$B177-1973)</f>
        <v>-14626</v>
      </c>
      <c r="BH177" cm="1">
        <f t="array" ref="BH177">INDEX(GMWSCEN!$A$2:$HJ$150,MATCH(1,(GMWSCEN!$HI$2:$HI$150=BH$3)*(GMWSCEN!$HJ$2:$HJ$150=BH$1),0),$B177-1973)</f>
        <v>251428</v>
      </c>
      <c r="BI177" cm="1">
        <f t="array" ref="BI177">INDEX(GMWSCEN!$A$2:$HJ$150,MATCH(1,(GMWSCEN!$HI$2:$HI$150=BI$3)*(GMWSCEN!$HJ$2:$HJ$150=BI$1),0),$B177-1973)</f>
        <v>10127</v>
      </c>
      <c r="BJ177" cm="1">
        <f t="array" ref="BJ177">INDEX(GMWSCEN!$A$2:$HJ$150,MATCH(1,(GMWSCEN!$HI$2:$HI$150=BJ$3)*(GMWSCEN!$HJ$2:$HJ$150=BJ$1),0),$B177-1973)</f>
        <v>14938</v>
      </c>
      <c r="BK177" cm="1">
        <f t="array" ref="BK177">INDEX(GMWSCEN!$A$2:$HJ$150,MATCH(1,(GMWSCEN!$HI$2:$HI$150=BK$3)*(GMWSCEN!$HJ$2:$HJ$150=BK$1),0),$B177-1973)</f>
        <v>251740</v>
      </c>
      <c r="BL177" cm="1">
        <f t="array" ref="BL177">INDEX(GMWSCEN!$A$2:$HJ$150,MATCH(1,(GMWSCEN!$HI$2:$HI$150=BL$3)*(GMWSCEN!$HJ$2:$HJ$150=BL$1),0),$B177-1973)</f>
        <v>2440700</v>
      </c>
      <c r="BM177" cm="1">
        <f t="array" ref="BM177">INDEX(GMWSCEN!$A$2:$HJ$150,MATCH(1,(GMWSCEN!$HI$2:$HI$150=BM$3)*(GMWSCEN!$HJ$2:$HJ$150=BM$1),0),$B177-1973)</f>
        <v>630575</v>
      </c>
      <c r="BN177" cm="1">
        <f t="array" ref="BN177">INDEX(GMWSCEN!$A$2:$HJ$150,MATCH(1,(GMWSCEN!$HI$2:$HI$150=BN$3)*(GMWSCEN!$HJ$2:$HJ$150=BN$1),0),$B177-1973)</f>
        <v>561574.40000000002</v>
      </c>
      <c r="BO177" cm="1">
        <f t="array" ref="BO177">INDEX(GMWSCEN!$A$2:$HJ$150,MATCH(1,(GMWSCEN!$HI$2:$HI$150=BO$3)*(GMWSCEN!$HJ$2:$HJ$150=BO$1),0),$B177-1973)</f>
        <v>111.1253</v>
      </c>
      <c r="BP177" cm="1">
        <f t="array" ref="BP177">INDEX(GMWSCEN!$A$2:$HJ$150,MATCH(1,(GMWSCEN!$HI$2:$HI$150=BP$3)*(GMWSCEN!$HJ$2:$HJ$150=BP$1),0),$B177-1973)</f>
        <v>123.13330000000001</v>
      </c>
      <c r="BQ177" cm="1">
        <f t="array" ref="BQ177">INDEX(GMWSCEN!$A$2:$HJ$150,MATCH(1,(GMWSCEN!$HI$2:$HI$150=BQ$3)*(GMWSCEN!$HJ$2:$HJ$150=BQ$1),0),$B177-1973)</f>
        <v>2.25</v>
      </c>
      <c r="BR177" cm="1">
        <f t="array" ref="BR177">INDEX(GMWSCEN!$A$2:$HJ$150,MATCH(1,(GMWSCEN!$HI$2:$HI$150=BR$3)*(GMWSCEN!$HJ$2:$HJ$150=BR$1),0),$B177-1973)</f>
        <v>48772</v>
      </c>
      <c r="BS177" cm="1">
        <f t="array" ref="BS177">INDEX(GMWSCEN!$A$2:$HJ$150,MATCH(1,(GMWSCEN!$HI$2:$HI$150=BS$3)*(GMWSCEN!$HJ$2:$HJ$150=BS$1),0),$B177-1973)</f>
        <v>94.1</v>
      </c>
      <c r="BT177" cm="1">
        <f t="array" ref="BT177">INDEX(GMWSCEN!$A$2:$HJ$150,MATCH(1,(GMWSCEN!$HI$2:$HI$150=BT$3)*(GMWSCEN!$HJ$2:$HJ$150=BT$1),0),$B177-1973)</f>
        <v>32025</v>
      </c>
      <c r="BU177" cm="1">
        <f t="array" ref="BU177">INDEX(GMWSCEN!$A$2:$HJ$150,MATCH(1,(GMWSCEN!$HI$2:$HI$150=BU$3)*(GMWSCEN!$HJ$2:$HJ$150=BU$1),0),$B177-1973)</f>
        <v>3.8</v>
      </c>
      <c r="BV177" cm="1">
        <f t="array" ref="BV177">INDEX(GMWSCEN!$A$2:$HJ$150,MATCH(1,(GMWSCEN!$HI$2:$HI$150=BV$3)*(GMWSCEN!$HJ$2:$HJ$150=BV$1),0),$B177-1973)</f>
        <v>1.039982</v>
      </c>
      <c r="BY177">
        <f t="shared" si="95"/>
        <v>2022</v>
      </c>
    </row>
    <row r="178" spans="1:78">
      <c r="B178">
        <f t="shared" si="93"/>
        <v>2151</v>
      </c>
      <c r="C178" cm="1">
        <f t="array" ref="C178">INDEX(GMWSCEN!$A$2:$HJ$150,MATCH(1,(GMWSCEN!$HI$2:$HI$150=C$3)*(GMWSCEN!$HJ$2:$HJ$150=C$1),0),$B178-1973)</f>
        <v>568034</v>
      </c>
      <c r="D178" cm="1">
        <f t="array" ref="D178">INDEX(GMWSCEN!$A$2:$HJ$150,MATCH(1,(GMWSCEN!$HI$2:$HI$150=D$3)*(GMWSCEN!$HJ$2:$HJ$150=D$1),0),$B178-1973)</f>
        <v>41042</v>
      </c>
      <c r="E178" cm="1">
        <f t="array" ref="E178">INDEX(GMWSCEN!$A$2:$HJ$150,MATCH(1,(GMWSCEN!$HI$2:$HI$150=E$3)*(GMWSCEN!$HJ$2:$HJ$150=E$1),0),$B178-1973)</f>
        <v>-41488</v>
      </c>
      <c r="F178" cm="1">
        <f t="array" ref="F178">INDEX(GMWSCEN!$A$2:$HJ$150,MATCH(1,(GMWSCEN!$HI$2:$HI$150=F$3)*(GMWSCEN!$HJ$2:$HJ$150=F$1),0),$B178-1973)</f>
        <v>275854</v>
      </c>
      <c r="G178" cm="1">
        <f t="array" ref="G178">INDEX(GMWSCEN!$A$2:$HJ$150,MATCH(1,(GMWSCEN!$HI$2:$HI$150=G$3)*(GMWSCEN!$HJ$2:$HJ$150=G$1),0),$B178-1973)</f>
        <v>-446</v>
      </c>
      <c r="H178" cm="1">
        <f t="array" ref="H178">INDEX(GMWSCEN!$A$2:$HJ$150,MATCH(1,(GMWSCEN!$HI$2:$HI$150=H$3)*(GMWSCEN!$HJ$2:$HJ$150=H$1),0),$B178-1973)</f>
        <v>15188</v>
      </c>
      <c r="I178" cm="1">
        <f t="array" ref="I178">INDEX(GMWSCEN!$A$2:$HJ$150,MATCH(1,(GMWSCEN!$HI$2:$HI$150=I$3)*(GMWSCEN!$HJ$2:$HJ$150=I$1),0),$B178-1973)</f>
        <v>249554</v>
      </c>
      <c r="J178" cm="1">
        <f t="array" ref="J178">INDEX(GMWSCEN!$A$2:$HJ$150,MATCH(1,(GMWSCEN!$HI$2:$HI$150=J$3)*(GMWSCEN!$HJ$2:$HJ$150=J$1),0),$B178-1973)</f>
        <v>2497000</v>
      </c>
      <c r="K178" cm="1">
        <f t="array" ref="K178">INDEX(GMWSCEN!$A$2:$HJ$150,MATCH(1,(GMWSCEN!$HI$2:$HI$150=K$3)*(GMWSCEN!$HJ$2:$HJ$150=K$1),0),$B178-1973)</f>
        <v>645805</v>
      </c>
      <c r="L178" cm="1">
        <f t="array" ref="L178">INDEX(GMWSCEN!$A$2:$HJ$150,MATCH(1,(GMWSCEN!$HI$2:$HI$150=L$3)*(GMWSCEN!$HJ$2:$HJ$150=L$1),0),$B178-1973)</f>
        <v>563784.80000000005</v>
      </c>
      <c r="M178" cm="1">
        <f t="array" ref="M178">INDEX(GMWSCEN!$A$2:$HJ$150,MATCH(1,(GMWSCEN!$HI$2:$HI$150=M$3)*(GMWSCEN!$HJ$2:$HJ$150=M$1),0),$B178-1973)</f>
        <v>113.6913</v>
      </c>
      <c r="N178" cm="1">
        <f t="array" ref="N178">INDEX(GMWSCEN!$A$2:$HJ$150,MATCH(1,(GMWSCEN!$HI$2:$HI$150=N$3)*(GMWSCEN!$HJ$2:$HJ$150=N$1),0),$B178-1973)</f>
        <v>126.7</v>
      </c>
      <c r="O178" cm="1">
        <f t="array" ref="O178">INDEX(GMWSCEN!$A$2:$HJ$150,MATCH(1,(GMWSCEN!$HI$2:$HI$150=O$3)*(GMWSCEN!$HJ$2:$HJ$150=O$1),0),$B178-1973)</f>
        <v>3.5</v>
      </c>
      <c r="P178" cm="1">
        <f t="array" ref="P178">INDEX(GMWSCEN!$A$2:$HJ$150,MATCH(1,(GMWSCEN!$HI$2:$HI$150=P$3)*(GMWSCEN!$HJ$2:$HJ$150=P$1),0),$B178-1973)</f>
        <v>49092</v>
      </c>
      <c r="Q178" cm="1">
        <f t="array" ref="Q178">INDEX(GMWSCEN!$A$2:$HJ$150,MATCH(1,(GMWSCEN!$HI$2:$HI$150=Q$3)*(GMWSCEN!$HJ$2:$HJ$150=Q$1),0),$B178-1973)</f>
        <v>94.1</v>
      </c>
      <c r="R178" cm="1">
        <f t="array" ref="R178">INDEX(GMWSCEN!$A$2:$HJ$150,MATCH(1,(GMWSCEN!$HI$2:$HI$150=R$3)*(GMWSCEN!$HJ$2:$HJ$150=R$1),0),$B178-1973)</f>
        <v>32646</v>
      </c>
      <c r="S178" cm="1">
        <f t="array" ref="S178">INDEX(GMWSCEN!$A$2:$HJ$150,MATCH(1,(GMWSCEN!$HI$2:$HI$150=S$3)*(GMWSCEN!$HJ$2:$HJ$150=S$1),0),$B178-1973)</f>
        <v>3.9</v>
      </c>
      <c r="T178" cm="1">
        <f t="array" ref="T178">INDEX(GMWSCEN!$A$2:$HJ$150,MATCH(1,(GMWSCEN!$HI$2:$HI$150=T$3)*(GMWSCEN!$HJ$2:$HJ$150=T$1),0),$B178-1973)</f>
        <v>0.75082780000000005</v>
      </c>
      <c r="U178" cm="1">
        <f t="array" ref="U178">INDEX(GMWSCEN!$A$2:$HJ$150,MATCH(1,(GMWSCEN!$HI$2:$HI$150=U$3)*(GMWSCEN!$HJ$2:$HJ$150=U$1),0),$B178-1973)</f>
        <v>568034</v>
      </c>
      <c r="V178" cm="1">
        <f t="array" ref="V178">INDEX(GMWSCEN!$A$2:$HJ$150,MATCH(1,(GMWSCEN!$HI$2:$HI$150=V$3)*(GMWSCEN!$HJ$2:$HJ$150=V$1),0),$B178-1973)</f>
        <v>41042</v>
      </c>
      <c r="W178" cm="1">
        <f t="array" ref="W178">INDEX(GMWSCEN!$A$2:$HJ$150,MATCH(1,(GMWSCEN!$HI$2:$HI$150=W$3)*(GMWSCEN!$HJ$2:$HJ$150=W$1),0),$B178-1973)</f>
        <v>-41488</v>
      </c>
      <c r="X178" cm="1">
        <f t="array" ref="X178">INDEX(GMWSCEN!$A$2:$HJ$150,MATCH(1,(GMWSCEN!$HI$2:$HI$150=X$3)*(GMWSCEN!$HJ$2:$HJ$150=X$1),0),$B178-1973)</f>
        <v>275854</v>
      </c>
      <c r="Y178" cm="1">
        <f t="array" ref="Y178">INDEX(GMWSCEN!$A$2:$HJ$150,MATCH(1,(GMWSCEN!$HI$2:$HI$150=Y$3)*(GMWSCEN!$HJ$2:$HJ$150=Y$1),0),$B178-1973)</f>
        <v>-446</v>
      </c>
      <c r="Z178" cm="1">
        <f t="array" ref="Z178">INDEX(GMWSCEN!$A$2:$HJ$150,MATCH(1,(GMWSCEN!$HI$2:$HI$150=Z$3)*(GMWSCEN!$HJ$2:$HJ$150=Z$1),0),$B178-1973)</f>
        <v>15188</v>
      </c>
      <c r="AA178" cm="1">
        <f t="array" ref="AA178">INDEX(GMWSCEN!$A$2:$HJ$150,MATCH(1,(GMWSCEN!$HI$2:$HI$150=AA$3)*(GMWSCEN!$HJ$2:$HJ$150=AA$1),0),$B178-1973)</f>
        <v>249554</v>
      </c>
      <c r="AB178" cm="1">
        <f t="array" ref="AB178">INDEX(GMWSCEN!$A$2:$HJ$150,MATCH(1,(GMWSCEN!$HI$2:$HI$150=AB$3)*(GMWSCEN!$HJ$2:$HJ$150=AB$1),0),$B178-1973)</f>
        <v>2497000</v>
      </c>
      <c r="AC178" cm="1">
        <f t="array" ref="AC178">INDEX(GMWSCEN!$A$2:$HJ$150,MATCH(1,(GMWSCEN!$HI$2:$HI$150=AC$3)*(GMWSCEN!$HJ$2:$HJ$150=AC$1),0),$B178-1973)</f>
        <v>645805</v>
      </c>
      <c r="AD178" cm="1">
        <f t="array" ref="AD178">INDEX(GMWSCEN!$A$2:$HJ$150,MATCH(1,(GMWSCEN!$HI$2:$HI$150=AD$3)*(GMWSCEN!$HJ$2:$HJ$150=AD$1),0),$B178-1973)</f>
        <v>563784.80000000005</v>
      </c>
      <c r="AE178" cm="1">
        <f t="array" ref="AE178">INDEX(GMWSCEN!$A$2:$HJ$150,MATCH(1,(GMWSCEN!$HI$2:$HI$150=AE$3)*(GMWSCEN!$HJ$2:$HJ$150=AE$1),0),$B178-1973)</f>
        <v>113.6913</v>
      </c>
      <c r="AF178" cm="1">
        <f t="array" ref="AF178">INDEX(GMWSCEN!$A$2:$HJ$150,MATCH(1,(GMWSCEN!$HI$2:$HI$150=AF$3)*(GMWSCEN!$HJ$2:$HJ$150=AF$1),0),$B178-1973)</f>
        <v>126.7</v>
      </c>
      <c r="AG178" cm="1">
        <f t="array" ref="AG178">INDEX(GMWSCEN!$A$2:$HJ$150,MATCH(1,(GMWSCEN!$HI$2:$HI$150=AG$3)*(GMWSCEN!$HJ$2:$HJ$150=AG$1),0),$B178-1973)</f>
        <v>3.5</v>
      </c>
      <c r="AH178" cm="1">
        <f t="array" ref="AH178">INDEX(GMWSCEN!$A$2:$HJ$150,MATCH(1,(GMWSCEN!$HI$2:$HI$150=AH$3)*(GMWSCEN!$HJ$2:$HJ$150=AH$1),0),$B178-1973)</f>
        <v>49092</v>
      </c>
      <c r="AI178" cm="1">
        <f t="array" ref="AI178">INDEX(GMWSCEN!$A$2:$HJ$150,MATCH(1,(GMWSCEN!$HI$2:$HI$150=AI$3)*(GMWSCEN!$HJ$2:$HJ$150=AI$1),0),$B178-1973)</f>
        <v>94.1</v>
      </c>
      <c r="AJ178" cm="1">
        <f t="array" ref="AJ178">INDEX(GMWSCEN!$A$2:$HJ$150,MATCH(1,(GMWSCEN!$HI$2:$HI$150=AJ$3)*(GMWSCEN!$HJ$2:$HJ$150=AJ$1),0),$B178-1973)</f>
        <v>32646</v>
      </c>
      <c r="AK178" cm="1">
        <f t="array" ref="AK178">INDEX(GMWSCEN!$A$2:$HJ$150,MATCH(1,(GMWSCEN!$HI$2:$HI$150=AK$3)*(GMWSCEN!$HJ$2:$HJ$150=AK$1),0),$B178-1973)</f>
        <v>3.9</v>
      </c>
      <c r="AL178" cm="1">
        <f t="array" ref="AL178">INDEX(GMWSCEN!$A$2:$HJ$150,MATCH(1,(GMWSCEN!$HI$2:$HI$150=AL$3)*(GMWSCEN!$HJ$2:$HJ$150=AL$1),0),$B178-1973)</f>
        <v>0.75082780000000005</v>
      </c>
      <c r="AM178" cm="1">
        <f t="array" ref="AM178">INDEX(GMWSCEN!$A$2:$HJ$150,MATCH(1,(GMWSCEN!$HI$2:$HI$150=AM$3)*(GMWSCEN!$HJ$2:$HJ$150=AM$1),0),$B178-1973)</f>
        <v>568034</v>
      </c>
      <c r="AN178" cm="1">
        <f t="array" ref="AN178">INDEX(GMWSCEN!$A$2:$HJ$150,MATCH(1,(GMWSCEN!$HI$2:$HI$150=AN$3)*(GMWSCEN!$HJ$2:$HJ$150=AN$1),0),$B178-1973)</f>
        <v>41042</v>
      </c>
      <c r="AO178" cm="1">
        <f t="array" ref="AO178">INDEX(GMWSCEN!$A$2:$HJ$150,MATCH(1,(GMWSCEN!$HI$2:$HI$150=AO$3)*(GMWSCEN!$HJ$2:$HJ$150=AO$1),0),$B178-1973)</f>
        <v>-41488</v>
      </c>
      <c r="AP178" cm="1">
        <f t="array" ref="AP178">INDEX(GMWSCEN!$A$2:$HJ$150,MATCH(1,(GMWSCEN!$HI$2:$HI$150=AP$3)*(GMWSCEN!$HJ$2:$HJ$150=AP$1),0),$B178-1973)</f>
        <v>275854</v>
      </c>
      <c r="AQ178" cm="1">
        <f t="array" ref="AQ178">INDEX(GMWSCEN!$A$2:$HJ$150,MATCH(1,(GMWSCEN!$HI$2:$HI$150=AQ$3)*(GMWSCEN!$HJ$2:$HJ$150=AQ$1),0),$B178-1973)</f>
        <v>-446</v>
      </c>
      <c r="AR178" cm="1">
        <f t="array" ref="AR178">INDEX(GMWSCEN!$A$2:$HJ$150,MATCH(1,(GMWSCEN!$HI$2:$HI$150=AR$3)*(GMWSCEN!$HJ$2:$HJ$150=AR$1),0),$B178-1973)</f>
        <v>15188</v>
      </c>
      <c r="AS178" cm="1">
        <f t="array" ref="AS178">INDEX(GMWSCEN!$A$2:$HJ$150,MATCH(1,(GMWSCEN!$HI$2:$HI$150=AS$3)*(GMWSCEN!$HJ$2:$HJ$150=AS$1),0),$B178-1973)</f>
        <v>249554</v>
      </c>
      <c r="AT178" cm="1">
        <f t="array" ref="AT178">INDEX(GMWSCEN!$A$2:$HJ$150,MATCH(1,(GMWSCEN!$HI$2:$HI$150=AT$3)*(GMWSCEN!$HJ$2:$HJ$150=AT$1),0),$B178-1973)</f>
        <v>2497000</v>
      </c>
      <c r="AU178" cm="1">
        <f t="array" ref="AU178">INDEX(GMWSCEN!$A$2:$HJ$150,MATCH(1,(GMWSCEN!$HI$2:$HI$150=AU$3)*(GMWSCEN!$HJ$2:$HJ$150=AU$1),0),$B178-1973)</f>
        <v>645805</v>
      </c>
      <c r="AV178" cm="1">
        <f t="array" ref="AV178">INDEX(GMWSCEN!$A$2:$HJ$150,MATCH(1,(GMWSCEN!$HI$2:$HI$150=AV$3)*(GMWSCEN!$HJ$2:$HJ$150=AV$1),0),$B178-1973)</f>
        <v>563784.80000000005</v>
      </c>
      <c r="AW178" cm="1">
        <f t="array" ref="AW178">INDEX(GMWSCEN!$A$2:$HJ$150,MATCH(1,(GMWSCEN!$HI$2:$HI$150=AW$3)*(GMWSCEN!$HJ$2:$HJ$150=AW$1),0),$B178-1973)</f>
        <v>113.6913</v>
      </c>
      <c r="AX178" cm="1">
        <f t="array" ref="AX178">INDEX(GMWSCEN!$A$2:$HJ$150,MATCH(1,(GMWSCEN!$HI$2:$HI$150=AX$3)*(GMWSCEN!$HJ$2:$HJ$150=AX$1),0),$B178-1973)</f>
        <v>126.7</v>
      </c>
      <c r="AY178" cm="1">
        <f t="array" ref="AY178">INDEX(GMWSCEN!$A$2:$HJ$150,MATCH(1,(GMWSCEN!$HI$2:$HI$150=AY$3)*(GMWSCEN!$HJ$2:$HJ$150=AY$1),0),$B178-1973)</f>
        <v>3.5</v>
      </c>
      <c r="AZ178" cm="1">
        <f t="array" ref="AZ178">INDEX(GMWSCEN!$A$2:$HJ$150,MATCH(1,(GMWSCEN!$HI$2:$HI$150=AZ$3)*(GMWSCEN!$HJ$2:$HJ$150=AZ$1),0),$B178-1973)</f>
        <v>49092</v>
      </c>
      <c r="BA178" cm="1">
        <f t="array" ref="BA178">INDEX(GMWSCEN!$A$2:$HJ$150,MATCH(1,(GMWSCEN!$HI$2:$HI$150=BA$3)*(GMWSCEN!$HJ$2:$HJ$150=BA$1),0),$B178-1973)</f>
        <v>94.1</v>
      </c>
      <c r="BB178" cm="1">
        <f t="array" ref="BB178">INDEX(GMWSCEN!$A$2:$HJ$150,MATCH(1,(GMWSCEN!$HI$2:$HI$150=BB$3)*(GMWSCEN!$HJ$2:$HJ$150=BB$1),0),$B178-1973)</f>
        <v>32646</v>
      </c>
      <c r="BC178" cm="1">
        <f t="array" ref="BC178">INDEX(GMWSCEN!$A$2:$HJ$150,MATCH(1,(GMWSCEN!$HI$2:$HI$150=BC$3)*(GMWSCEN!$HJ$2:$HJ$150=BC$1),0),$B178-1973)</f>
        <v>3.9</v>
      </c>
      <c r="BD178" cm="1">
        <f t="array" ref="BD178">INDEX(GMWSCEN!$A$2:$HJ$150,MATCH(1,(GMWSCEN!$HI$2:$HI$150=BD$3)*(GMWSCEN!$HJ$2:$HJ$150=BD$1),0),$B178-1973)</f>
        <v>0.75082780000000005</v>
      </c>
      <c r="BE178" cm="1">
        <f t="array" ref="BE178">INDEX(GMWSCEN!$A$2:$HJ$150,MATCH(1,(GMWSCEN!$HI$2:$HI$150=BE$3)*(GMWSCEN!$HJ$2:$HJ$150=BE$1),0),$B178-1973)</f>
        <v>568034</v>
      </c>
      <c r="BF178" cm="1">
        <f t="array" ref="BF178">INDEX(GMWSCEN!$A$2:$HJ$150,MATCH(1,(GMWSCEN!$HI$2:$HI$150=BF$3)*(GMWSCEN!$HJ$2:$HJ$150=BF$1),0),$B178-1973)</f>
        <v>41042</v>
      </c>
      <c r="BG178" cm="1">
        <f t="array" ref="BG178">INDEX(GMWSCEN!$A$2:$HJ$150,MATCH(1,(GMWSCEN!$HI$2:$HI$150=BG$3)*(GMWSCEN!$HJ$2:$HJ$150=BG$1),0),$B178-1973)</f>
        <v>-41488</v>
      </c>
      <c r="BH178" cm="1">
        <f t="array" ref="BH178">INDEX(GMWSCEN!$A$2:$HJ$150,MATCH(1,(GMWSCEN!$HI$2:$HI$150=BH$3)*(GMWSCEN!$HJ$2:$HJ$150=BH$1),0),$B178-1973)</f>
        <v>275854</v>
      </c>
      <c r="BI178" cm="1">
        <f t="array" ref="BI178">INDEX(GMWSCEN!$A$2:$HJ$150,MATCH(1,(GMWSCEN!$HI$2:$HI$150=BI$3)*(GMWSCEN!$HJ$2:$HJ$150=BI$1),0),$B178-1973)</f>
        <v>-446</v>
      </c>
      <c r="BJ178" cm="1">
        <f t="array" ref="BJ178">INDEX(GMWSCEN!$A$2:$HJ$150,MATCH(1,(GMWSCEN!$HI$2:$HI$150=BJ$3)*(GMWSCEN!$HJ$2:$HJ$150=BJ$1),0),$B178-1973)</f>
        <v>15188</v>
      </c>
      <c r="BK178" cm="1">
        <f t="array" ref="BK178">INDEX(GMWSCEN!$A$2:$HJ$150,MATCH(1,(GMWSCEN!$HI$2:$HI$150=BK$3)*(GMWSCEN!$HJ$2:$HJ$150=BK$1),0),$B178-1973)</f>
        <v>249554</v>
      </c>
      <c r="BL178" cm="1">
        <f t="array" ref="BL178">INDEX(GMWSCEN!$A$2:$HJ$150,MATCH(1,(GMWSCEN!$HI$2:$HI$150=BL$3)*(GMWSCEN!$HJ$2:$HJ$150=BL$1),0),$B178-1973)</f>
        <v>2497000</v>
      </c>
      <c r="BM178" cm="1">
        <f t="array" ref="BM178">INDEX(GMWSCEN!$A$2:$HJ$150,MATCH(1,(GMWSCEN!$HI$2:$HI$150=BM$3)*(GMWSCEN!$HJ$2:$HJ$150=BM$1),0),$B178-1973)</f>
        <v>645805</v>
      </c>
      <c r="BN178" cm="1">
        <f t="array" ref="BN178">INDEX(GMWSCEN!$A$2:$HJ$150,MATCH(1,(GMWSCEN!$HI$2:$HI$150=BN$3)*(GMWSCEN!$HJ$2:$HJ$150=BN$1),0),$B178-1973)</f>
        <v>563784.80000000005</v>
      </c>
      <c r="BO178" cm="1">
        <f t="array" ref="BO178">INDEX(GMWSCEN!$A$2:$HJ$150,MATCH(1,(GMWSCEN!$HI$2:$HI$150=BO$3)*(GMWSCEN!$HJ$2:$HJ$150=BO$1),0),$B178-1973)</f>
        <v>113.6913</v>
      </c>
      <c r="BP178" cm="1">
        <f t="array" ref="BP178">INDEX(GMWSCEN!$A$2:$HJ$150,MATCH(1,(GMWSCEN!$HI$2:$HI$150=BP$3)*(GMWSCEN!$HJ$2:$HJ$150=BP$1),0),$B178-1973)</f>
        <v>126.7</v>
      </c>
      <c r="BQ178" cm="1">
        <f t="array" ref="BQ178">INDEX(GMWSCEN!$A$2:$HJ$150,MATCH(1,(GMWSCEN!$HI$2:$HI$150=BQ$3)*(GMWSCEN!$HJ$2:$HJ$150=BQ$1),0),$B178-1973)</f>
        <v>3.5</v>
      </c>
      <c r="BR178" cm="1">
        <f t="array" ref="BR178">INDEX(GMWSCEN!$A$2:$HJ$150,MATCH(1,(GMWSCEN!$HI$2:$HI$150=BR$3)*(GMWSCEN!$HJ$2:$HJ$150=BR$1),0),$B178-1973)</f>
        <v>49092</v>
      </c>
      <c r="BS178" cm="1">
        <f t="array" ref="BS178">INDEX(GMWSCEN!$A$2:$HJ$150,MATCH(1,(GMWSCEN!$HI$2:$HI$150=BS$3)*(GMWSCEN!$HJ$2:$HJ$150=BS$1),0),$B178-1973)</f>
        <v>94.1</v>
      </c>
      <c r="BT178" cm="1">
        <f t="array" ref="BT178">INDEX(GMWSCEN!$A$2:$HJ$150,MATCH(1,(GMWSCEN!$HI$2:$HI$150=BT$3)*(GMWSCEN!$HJ$2:$HJ$150=BT$1),0),$B178-1973)</f>
        <v>32646</v>
      </c>
      <c r="BU178" cm="1">
        <f t="array" ref="BU178">INDEX(GMWSCEN!$A$2:$HJ$150,MATCH(1,(GMWSCEN!$HI$2:$HI$150=BU$3)*(GMWSCEN!$HJ$2:$HJ$150=BU$1),0),$B178-1973)</f>
        <v>3.9</v>
      </c>
      <c r="BV178" cm="1">
        <f t="array" ref="BV178">INDEX(GMWSCEN!$A$2:$HJ$150,MATCH(1,(GMWSCEN!$HI$2:$HI$150=BV$3)*(GMWSCEN!$HJ$2:$HJ$150=BV$1),0),$B178-1973)</f>
        <v>0.75082780000000005</v>
      </c>
      <c r="BY178">
        <f t="shared" si="95"/>
        <v>2022</v>
      </c>
    </row>
    <row r="179" spans="1:78">
      <c r="A179">
        <v>2023</v>
      </c>
      <c r="B179">
        <f t="shared" si="93"/>
        <v>2152</v>
      </c>
      <c r="C179" cm="1">
        <f t="array" ref="C179">INDEX(GMWSCEN!$A$2:$HJ$150,MATCH(1,(GMWSCEN!$HI$2:$HI$150=C$3)*(GMWSCEN!$HJ$2:$HJ$150=C$1),0),$B179-1973)</f>
        <v>569027</v>
      </c>
      <c r="D179" cm="1">
        <f t="array" ref="D179">INDEX(GMWSCEN!$A$2:$HJ$150,MATCH(1,(GMWSCEN!$HI$2:$HI$150=D$3)*(GMWSCEN!$HJ$2:$HJ$150=D$1),0),$B179-1973)</f>
        <v>20936</v>
      </c>
      <c r="E179" cm="1">
        <f t="array" ref="E179">INDEX(GMWSCEN!$A$2:$HJ$150,MATCH(1,(GMWSCEN!$HI$2:$HI$150=E$3)*(GMWSCEN!$HJ$2:$HJ$150=E$1),0),$B179-1973)</f>
        <v>8560</v>
      </c>
      <c r="F179" cm="1">
        <f t="array" ref="F179">INDEX(GMWSCEN!$A$2:$HJ$150,MATCH(1,(GMWSCEN!$HI$2:$HI$150=F$3)*(GMWSCEN!$HJ$2:$HJ$150=F$1),0),$B179-1973)</f>
        <v>270569</v>
      </c>
      <c r="G179" cm="1">
        <f t="array" ref="G179">INDEX(GMWSCEN!$A$2:$HJ$150,MATCH(1,(GMWSCEN!$HI$2:$HI$150=G$3)*(GMWSCEN!$HJ$2:$HJ$150=G$1),0),$B179-1973)</f>
        <v>29496</v>
      </c>
      <c r="H179" cm="1">
        <f t="array" ref="H179">INDEX(GMWSCEN!$A$2:$HJ$150,MATCH(1,(GMWSCEN!$HI$2:$HI$150=H$3)*(GMWSCEN!$HJ$2:$HJ$150=H$1),0),$B179-1973)</f>
        <v>15735</v>
      </c>
      <c r="I179" cm="1">
        <f t="array" ref="I179">INDEX(GMWSCEN!$A$2:$HJ$150,MATCH(1,(GMWSCEN!$HI$2:$HI$150=I$3)*(GMWSCEN!$HJ$2:$HJ$150=I$1),0),$B179-1973)</f>
        <v>294864</v>
      </c>
      <c r="J179" cm="1">
        <f t="array" ref="J179">INDEX(GMWSCEN!$A$2:$HJ$150,MATCH(1,(GMWSCEN!$HI$2:$HI$150=J$3)*(GMWSCEN!$HJ$2:$HJ$150=J$1),0),$B179-1973)</f>
        <v>2539700</v>
      </c>
      <c r="K179" cm="1">
        <f t="array" ref="K179">INDEX(GMWSCEN!$A$2:$HJ$150,MATCH(1,(GMWSCEN!$HI$2:$HI$150=K$3)*(GMWSCEN!$HJ$2:$HJ$150=K$1),0),$B179-1973)</f>
        <v>657793</v>
      </c>
      <c r="L179" cm="1">
        <f t="array" ref="L179">INDEX(GMWSCEN!$A$2:$HJ$150,MATCH(1,(GMWSCEN!$HI$2:$HI$150=L$3)*(GMWSCEN!$HJ$2:$HJ$150=L$1),0),$B179-1973)</f>
        <v>565817.59999999998</v>
      </c>
      <c r="M179" cm="1">
        <f t="array" ref="M179">INDEX(GMWSCEN!$A$2:$HJ$150,MATCH(1,(GMWSCEN!$HI$2:$HI$150=M$3)*(GMWSCEN!$HJ$2:$HJ$150=M$1),0),$B179-1973)</f>
        <v>115.5996</v>
      </c>
      <c r="N179" cm="1">
        <f t="array" ref="N179">INDEX(GMWSCEN!$A$2:$HJ$150,MATCH(1,(GMWSCEN!$HI$2:$HI$150=N$3)*(GMWSCEN!$HJ$2:$HJ$150=N$1),0),$B179-1973)</f>
        <v>127.7333</v>
      </c>
      <c r="O179" cm="1">
        <f t="array" ref="O179">INDEX(GMWSCEN!$A$2:$HJ$150,MATCH(1,(GMWSCEN!$HI$2:$HI$150=O$3)*(GMWSCEN!$HJ$2:$HJ$150=O$1),0),$B179-1973)</f>
        <v>4.25</v>
      </c>
      <c r="P179" cm="1">
        <f t="array" ref="P179">INDEX(GMWSCEN!$A$2:$HJ$150,MATCH(1,(GMWSCEN!$HI$2:$HI$150=P$3)*(GMWSCEN!$HJ$2:$HJ$150=P$1),0),$B179-1973)</f>
        <v>49391</v>
      </c>
      <c r="Q179" cm="1">
        <f t="array" ref="Q179">INDEX(GMWSCEN!$A$2:$HJ$150,MATCH(1,(GMWSCEN!$HI$2:$HI$150=Q$3)*(GMWSCEN!$HJ$2:$HJ$150=Q$1),0),$B179-1973)</f>
        <v>94.3</v>
      </c>
      <c r="R179" cm="1">
        <f t="array" ref="R179">INDEX(GMWSCEN!$A$2:$HJ$150,MATCH(1,(GMWSCEN!$HI$2:$HI$150=R$3)*(GMWSCEN!$HJ$2:$HJ$150=R$1),0),$B179-1973)</f>
        <v>32401</v>
      </c>
      <c r="S179" cm="1">
        <f t="array" ref="S179">INDEX(GMWSCEN!$A$2:$HJ$150,MATCH(1,(GMWSCEN!$HI$2:$HI$150=S$3)*(GMWSCEN!$HJ$2:$HJ$150=S$1),0),$B179-1973)</f>
        <v>4</v>
      </c>
      <c r="T179" cm="1">
        <f t="array" ref="T179">INDEX(GMWSCEN!$A$2:$HJ$150,MATCH(1,(GMWSCEN!$HI$2:$HI$150=T$3)*(GMWSCEN!$HJ$2:$HJ$150=T$1),0),$B179-1973)</f>
        <v>0.56562420000000002</v>
      </c>
      <c r="U179" cm="1">
        <f t="array" ref="U179">INDEX(GMWSCEN!$A$2:$HJ$150,MATCH(1,(GMWSCEN!$HI$2:$HI$150=U$3)*(GMWSCEN!$HJ$2:$HJ$150=U$1),0),$B179-1973)</f>
        <v>569027</v>
      </c>
      <c r="V179" cm="1">
        <f t="array" ref="V179">INDEX(GMWSCEN!$A$2:$HJ$150,MATCH(1,(GMWSCEN!$HI$2:$HI$150=V$3)*(GMWSCEN!$HJ$2:$HJ$150=V$1),0),$B179-1973)</f>
        <v>20936</v>
      </c>
      <c r="W179" cm="1">
        <f t="array" ref="W179">INDEX(GMWSCEN!$A$2:$HJ$150,MATCH(1,(GMWSCEN!$HI$2:$HI$150=W$3)*(GMWSCEN!$HJ$2:$HJ$150=W$1),0),$B179-1973)</f>
        <v>8560</v>
      </c>
      <c r="X179" cm="1">
        <f t="array" ref="X179">INDEX(GMWSCEN!$A$2:$HJ$150,MATCH(1,(GMWSCEN!$HI$2:$HI$150=X$3)*(GMWSCEN!$HJ$2:$HJ$150=X$1),0),$B179-1973)</f>
        <v>270569</v>
      </c>
      <c r="Y179" cm="1">
        <f t="array" ref="Y179">INDEX(GMWSCEN!$A$2:$HJ$150,MATCH(1,(GMWSCEN!$HI$2:$HI$150=Y$3)*(GMWSCEN!$HJ$2:$HJ$150=Y$1),0),$B179-1973)</f>
        <v>29496</v>
      </c>
      <c r="Z179" cm="1">
        <f t="array" ref="Z179">INDEX(GMWSCEN!$A$2:$HJ$150,MATCH(1,(GMWSCEN!$HI$2:$HI$150=Z$3)*(GMWSCEN!$HJ$2:$HJ$150=Z$1),0),$B179-1973)</f>
        <v>15735</v>
      </c>
      <c r="AA179" cm="1">
        <f t="array" ref="AA179">INDEX(GMWSCEN!$A$2:$HJ$150,MATCH(1,(GMWSCEN!$HI$2:$HI$150=AA$3)*(GMWSCEN!$HJ$2:$HJ$150=AA$1),0),$B179-1973)</f>
        <v>294864</v>
      </c>
      <c r="AB179" cm="1">
        <f t="array" ref="AB179">INDEX(GMWSCEN!$A$2:$HJ$150,MATCH(1,(GMWSCEN!$HI$2:$HI$150=AB$3)*(GMWSCEN!$HJ$2:$HJ$150=AB$1),0),$B179-1973)</f>
        <v>2539700</v>
      </c>
      <c r="AC179" cm="1">
        <f t="array" ref="AC179">INDEX(GMWSCEN!$A$2:$HJ$150,MATCH(1,(GMWSCEN!$HI$2:$HI$150=AC$3)*(GMWSCEN!$HJ$2:$HJ$150=AC$1),0),$B179-1973)</f>
        <v>657793</v>
      </c>
      <c r="AD179" cm="1">
        <f t="array" ref="AD179">INDEX(GMWSCEN!$A$2:$HJ$150,MATCH(1,(GMWSCEN!$HI$2:$HI$150=AD$3)*(GMWSCEN!$HJ$2:$HJ$150=AD$1),0),$B179-1973)</f>
        <v>565817.59999999998</v>
      </c>
      <c r="AE179" cm="1">
        <f t="array" ref="AE179">INDEX(GMWSCEN!$A$2:$HJ$150,MATCH(1,(GMWSCEN!$HI$2:$HI$150=AE$3)*(GMWSCEN!$HJ$2:$HJ$150=AE$1),0),$B179-1973)</f>
        <v>115.5996</v>
      </c>
      <c r="AF179" cm="1">
        <f t="array" ref="AF179">INDEX(GMWSCEN!$A$2:$HJ$150,MATCH(1,(GMWSCEN!$HI$2:$HI$150=AF$3)*(GMWSCEN!$HJ$2:$HJ$150=AF$1),0),$B179-1973)</f>
        <v>127.7333</v>
      </c>
      <c r="AG179" cm="1">
        <f t="array" ref="AG179">INDEX(GMWSCEN!$A$2:$HJ$150,MATCH(1,(GMWSCEN!$HI$2:$HI$150=AG$3)*(GMWSCEN!$HJ$2:$HJ$150=AG$1),0),$B179-1973)</f>
        <v>4.25</v>
      </c>
      <c r="AH179" cm="1">
        <f t="array" ref="AH179">INDEX(GMWSCEN!$A$2:$HJ$150,MATCH(1,(GMWSCEN!$HI$2:$HI$150=AH$3)*(GMWSCEN!$HJ$2:$HJ$150=AH$1),0),$B179-1973)</f>
        <v>49391</v>
      </c>
      <c r="AI179" cm="1">
        <f t="array" ref="AI179">INDEX(GMWSCEN!$A$2:$HJ$150,MATCH(1,(GMWSCEN!$HI$2:$HI$150=AI$3)*(GMWSCEN!$HJ$2:$HJ$150=AI$1),0),$B179-1973)</f>
        <v>94.3</v>
      </c>
      <c r="AJ179" cm="1">
        <f t="array" ref="AJ179">INDEX(GMWSCEN!$A$2:$HJ$150,MATCH(1,(GMWSCEN!$HI$2:$HI$150=AJ$3)*(GMWSCEN!$HJ$2:$HJ$150=AJ$1),0),$B179-1973)</f>
        <v>32401</v>
      </c>
      <c r="AK179" cm="1">
        <f t="array" ref="AK179">INDEX(GMWSCEN!$A$2:$HJ$150,MATCH(1,(GMWSCEN!$HI$2:$HI$150=AK$3)*(GMWSCEN!$HJ$2:$HJ$150=AK$1),0),$B179-1973)</f>
        <v>4</v>
      </c>
      <c r="AL179" cm="1">
        <f t="array" ref="AL179">INDEX(GMWSCEN!$A$2:$HJ$150,MATCH(1,(GMWSCEN!$HI$2:$HI$150=AL$3)*(GMWSCEN!$HJ$2:$HJ$150=AL$1),0),$B179-1973)</f>
        <v>0.56562420000000002</v>
      </c>
      <c r="AM179" cm="1">
        <f t="array" ref="AM179">INDEX(GMWSCEN!$A$2:$HJ$150,MATCH(1,(GMWSCEN!$HI$2:$HI$150=AM$3)*(GMWSCEN!$HJ$2:$HJ$150=AM$1),0),$B179-1973)</f>
        <v>569027</v>
      </c>
      <c r="AN179" cm="1">
        <f t="array" ref="AN179">INDEX(GMWSCEN!$A$2:$HJ$150,MATCH(1,(GMWSCEN!$HI$2:$HI$150=AN$3)*(GMWSCEN!$HJ$2:$HJ$150=AN$1),0),$B179-1973)</f>
        <v>20936</v>
      </c>
      <c r="AO179" cm="1">
        <f t="array" ref="AO179">INDEX(GMWSCEN!$A$2:$HJ$150,MATCH(1,(GMWSCEN!$HI$2:$HI$150=AO$3)*(GMWSCEN!$HJ$2:$HJ$150=AO$1),0),$B179-1973)</f>
        <v>8560</v>
      </c>
      <c r="AP179" cm="1">
        <f t="array" ref="AP179">INDEX(GMWSCEN!$A$2:$HJ$150,MATCH(1,(GMWSCEN!$HI$2:$HI$150=AP$3)*(GMWSCEN!$HJ$2:$HJ$150=AP$1),0),$B179-1973)</f>
        <v>270569</v>
      </c>
      <c r="AQ179" cm="1">
        <f t="array" ref="AQ179">INDEX(GMWSCEN!$A$2:$HJ$150,MATCH(1,(GMWSCEN!$HI$2:$HI$150=AQ$3)*(GMWSCEN!$HJ$2:$HJ$150=AQ$1),0),$B179-1973)</f>
        <v>29496</v>
      </c>
      <c r="AR179" cm="1">
        <f t="array" ref="AR179">INDEX(GMWSCEN!$A$2:$HJ$150,MATCH(1,(GMWSCEN!$HI$2:$HI$150=AR$3)*(GMWSCEN!$HJ$2:$HJ$150=AR$1),0),$B179-1973)</f>
        <v>15735</v>
      </c>
      <c r="AS179" cm="1">
        <f t="array" ref="AS179">INDEX(GMWSCEN!$A$2:$HJ$150,MATCH(1,(GMWSCEN!$HI$2:$HI$150=AS$3)*(GMWSCEN!$HJ$2:$HJ$150=AS$1),0),$B179-1973)</f>
        <v>294864</v>
      </c>
      <c r="AT179" cm="1">
        <f t="array" ref="AT179">INDEX(GMWSCEN!$A$2:$HJ$150,MATCH(1,(GMWSCEN!$HI$2:$HI$150=AT$3)*(GMWSCEN!$HJ$2:$HJ$150=AT$1),0),$B179-1973)</f>
        <v>2539700</v>
      </c>
      <c r="AU179" cm="1">
        <f t="array" ref="AU179">INDEX(GMWSCEN!$A$2:$HJ$150,MATCH(1,(GMWSCEN!$HI$2:$HI$150=AU$3)*(GMWSCEN!$HJ$2:$HJ$150=AU$1),0),$B179-1973)</f>
        <v>657793</v>
      </c>
      <c r="AV179" cm="1">
        <f t="array" ref="AV179">INDEX(GMWSCEN!$A$2:$HJ$150,MATCH(1,(GMWSCEN!$HI$2:$HI$150=AV$3)*(GMWSCEN!$HJ$2:$HJ$150=AV$1),0),$B179-1973)</f>
        <v>565817.59999999998</v>
      </c>
      <c r="AW179" cm="1">
        <f t="array" ref="AW179">INDEX(GMWSCEN!$A$2:$HJ$150,MATCH(1,(GMWSCEN!$HI$2:$HI$150=AW$3)*(GMWSCEN!$HJ$2:$HJ$150=AW$1),0),$B179-1973)</f>
        <v>115.5996</v>
      </c>
      <c r="AX179" cm="1">
        <f t="array" ref="AX179">INDEX(GMWSCEN!$A$2:$HJ$150,MATCH(1,(GMWSCEN!$HI$2:$HI$150=AX$3)*(GMWSCEN!$HJ$2:$HJ$150=AX$1),0),$B179-1973)</f>
        <v>127.7333</v>
      </c>
      <c r="AY179" cm="1">
        <f t="array" ref="AY179">INDEX(GMWSCEN!$A$2:$HJ$150,MATCH(1,(GMWSCEN!$HI$2:$HI$150=AY$3)*(GMWSCEN!$HJ$2:$HJ$150=AY$1),0),$B179-1973)</f>
        <v>4.25</v>
      </c>
      <c r="AZ179" cm="1">
        <f t="array" ref="AZ179">INDEX(GMWSCEN!$A$2:$HJ$150,MATCH(1,(GMWSCEN!$HI$2:$HI$150=AZ$3)*(GMWSCEN!$HJ$2:$HJ$150=AZ$1),0),$B179-1973)</f>
        <v>49391</v>
      </c>
      <c r="BA179" cm="1">
        <f t="array" ref="BA179">INDEX(GMWSCEN!$A$2:$HJ$150,MATCH(1,(GMWSCEN!$HI$2:$HI$150=BA$3)*(GMWSCEN!$HJ$2:$HJ$150=BA$1),0),$B179-1973)</f>
        <v>94.3</v>
      </c>
      <c r="BB179" cm="1">
        <f t="array" ref="BB179">INDEX(GMWSCEN!$A$2:$HJ$150,MATCH(1,(GMWSCEN!$HI$2:$HI$150=BB$3)*(GMWSCEN!$HJ$2:$HJ$150=BB$1),0),$B179-1973)</f>
        <v>32401</v>
      </c>
      <c r="BC179" cm="1">
        <f t="array" ref="BC179">INDEX(GMWSCEN!$A$2:$HJ$150,MATCH(1,(GMWSCEN!$HI$2:$HI$150=BC$3)*(GMWSCEN!$HJ$2:$HJ$150=BC$1),0),$B179-1973)</f>
        <v>4</v>
      </c>
      <c r="BD179" cm="1">
        <f t="array" ref="BD179">INDEX(GMWSCEN!$A$2:$HJ$150,MATCH(1,(GMWSCEN!$HI$2:$HI$150=BD$3)*(GMWSCEN!$HJ$2:$HJ$150=BD$1),0),$B179-1973)</f>
        <v>0.56562420000000002</v>
      </c>
      <c r="BE179" cm="1">
        <f t="array" ref="BE179">INDEX(GMWSCEN!$A$2:$HJ$150,MATCH(1,(GMWSCEN!$HI$2:$HI$150=BE$3)*(GMWSCEN!$HJ$2:$HJ$150=BE$1),0),$B179-1973)</f>
        <v>569027</v>
      </c>
      <c r="BF179" cm="1">
        <f t="array" ref="BF179">INDEX(GMWSCEN!$A$2:$HJ$150,MATCH(1,(GMWSCEN!$HI$2:$HI$150=BF$3)*(GMWSCEN!$HJ$2:$HJ$150=BF$1),0),$B179-1973)</f>
        <v>20936</v>
      </c>
      <c r="BG179" cm="1">
        <f t="array" ref="BG179">INDEX(GMWSCEN!$A$2:$HJ$150,MATCH(1,(GMWSCEN!$HI$2:$HI$150=BG$3)*(GMWSCEN!$HJ$2:$HJ$150=BG$1),0),$B179-1973)</f>
        <v>8560</v>
      </c>
      <c r="BH179" cm="1">
        <f t="array" ref="BH179">INDEX(GMWSCEN!$A$2:$HJ$150,MATCH(1,(GMWSCEN!$HI$2:$HI$150=BH$3)*(GMWSCEN!$HJ$2:$HJ$150=BH$1),0),$B179-1973)</f>
        <v>270569</v>
      </c>
      <c r="BI179" cm="1">
        <f t="array" ref="BI179">INDEX(GMWSCEN!$A$2:$HJ$150,MATCH(1,(GMWSCEN!$HI$2:$HI$150=BI$3)*(GMWSCEN!$HJ$2:$HJ$150=BI$1),0),$B179-1973)</f>
        <v>29496</v>
      </c>
      <c r="BJ179" cm="1">
        <f t="array" ref="BJ179">INDEX(GMWSCEN!$A$2:$HJ$150,MATCH(1,(GMWSCEN!$HI$2:$HI$150=BJ$3)*(GMWSCEN!$HJ$2:$HJ$150=BJ$1),0),$B179-1973)</f>
        <v>15735</v>
      </c>
      <c r="BK179" cm="1">
        <f t="array" ref="BK179">INDEX(GMWSCEN!$A$2:$HJ$150,MATCH(1,(GMWSCEN!$HI$2:$HI$150=BK$3)*(GMWSCEN!$HJ$2:$HJ$150=BK$1),0),$B179-1973)</f>
        <v>294864</v>
      </c>
      <c r="BL179" cm="1">
        <f t="array" ref="BL179">INDEX(GMWSCEN!$A$2:$HJ$150,MATCH(1,(GMWSCEN!$HI$2:$HI$150=BL$3)*(GMWSCEN!$HJ$2:$HJ$150=BL$1),0),$B179-1973)</f>
        <v>2539700</v>
      </c>
      <c r="BM179" cm="1">
        <f t="array" ref="BM179">INDEX(GMWSCEN!$A$2:$HJ$150,MATCH(1,(GMWSCEN!$HI$2:$HI$150=BM$3)*(GMWSCEN!$HJ$2:$HJ$150=BM$1),0),$B179-1973)</f>
        <v>657793</v>
      </c>
      <c r="BN179" cm="1">
        <f t="array" ref="BN179">INDEX(GMWSCEN!$A$2:$HJ$150,MATCH(1,(GMWSCEN!$HI$2:$HI$150=BN$3)*(GMWSCEN!$HJ$2:$HJ$150=BN$1),0),$B179-1973)</f>
        <v>565817.59999999998</v>
      </c>
      <c r="BO179" cm="1">
        <f t="array" ref="BO179">INDEX(GMWSCEN!$A$2:$HJ$150,MATCH(1,(GMWSCEN!$HI$2:$HI$150=BO$3)*(GMWSCEN!$HJ$2:$HJ$150=BO$1),0),$B179-1973)</f>
        <v>115.5996</v>
      </c>
      <c r="BP179" cm="1">
        <f t="array" ref="BP179">INDEX(GMWSCEN!$A$2:$HJ$150,MATCH(1,(GMWSCEN!$HI$2:$HI$150=BP$3)*(GMWSCEN!$HJ$2:$HJ$150=BP$1),0),$B179-1973)</f>
        <v>127.7333</v>
      </c>
      <c r="BQ179" cm="1">
        <f t="array" ref="BQ179">INDEX(GMWSCEN!$A$2:$HJ$150,MATCH(1,(GMWSCEN!$HI$2:$HI$150=BQ$3)*(GMWSCEN!$HJ$2:$HJ$150=BQ$1),0),$B179-1973)</f>
        <v>4.25</v>
      </c>
      <c r="BR179" cm="1">
        <f t="array" ref="BR179">INDEX(GMWSCEN!$A$2:$HJ$150,MATCH(1,(GMWSCEN!$HI$2:$HI$150=BR$3)*(GMWSCEN!$HJ$2:$HJ$150=BR$1),0),$B179-1973)</f>
        <v>49391</v>
      </c>
      <c r="BS179" cm="1">
        <f t="array" ref="BS179">INDEX(GMWSCEN!$A$2:$HJ$150,MATCH(1,(GMWSCEN!$HI$2:$HI$150=BS$3)*(GMWSCEN!$HJ$2:$HJ$150=BS$1),0),$B179-1973)</f>
        <v>94.3</v>
      </c>
      <c r="BT179" cm="1">
        <f t="array" ref="BT179">INDEX(GMWSCEN!$A$2:$HJ$150,MATCH(1,(GMWSCEN!$HI$2:$HI$150=BT$3)*(GMWSCEN!$HJ$2:$HJ$150=BT$1),0),$B179-1973)</f>
        <v>32401</v>
      </c>
      <c r="BU179" cm="1">
        <f t="array" ref="BU179">INDEX(GMWSCEN!$A$2:$HJ$150,MATCH(1,(GMWSCEN!$HI$2:$HI$150=BU$3)*(GMWSCEN!$HJ$2:$HJ$150=BU$1),0),$B179-1973)</f>
        <v>4</v>
      </c>
      <c r="BV179" cm="1">
        <f t="array" ref="BV179">INDEX(GMWSCEN!$A$2:$HJ$150,MATCH(1,(GMWSCEN!$HI$2:$HI$150=BV$3)*(GMWSCEN!$HJ$2:$HJ$150=BV$1),0),$B179-1973)</f>
        <v>0.56562420000000002</v>
      </c>
      <c r="BY179">
        <f t="shared" si="95"/>
        <v>2022</v>
      </c>
      <c r="BZ179" t="str">
        <f t="shared" ref="BZ179" si="105">BY179&amp;"01"</f>
        <v>202201</v>
      </c>
    </row>
    <row r="180" spans="1:78">
      <c r="B180">
        <f t="shared" si="93"/>
        <v>2153</v>
      </c>
      <c r="C180" cm="1">
        <f t="array" ref="C180">INDEX(GMWSCEN!$A$2:$HJ$150,MATCH(1,(GMWSCEN!$HI$2:$HI$150=C$3)*(GMWSCEN!$HJ$2:$HJ$150=C$1),0),$B180-1973)</f>
        <v>569076</v>
      </c>
      <c r="D180" cm="1">
        <f t="array" ref="D180">INDEX(GMWSCEN!$A$2:$HJ$150,MATCH(1,(GMWSCEN!$HI$2:$HI$150=D$3)*(GMWSCEN!$HJ$2:$HJ$150=D$1),0),$B180-1973)</f>
        <v>51041</v>
      </c>
      <c r="E180" cm="1">
        <f t="array" ref="E180">INDEX(GMWSCEN!$A$2:$HJ$150,MATCH(1,(GMWSCEN!$HI$2:$HI$150=E$3)*(GMWSCEN!$HJ$2:$HJ$150=E$1),0),$B180-1973)</f>
        <v>-40911</v>
      </c>
      <c r="F180" cm="1">
        <f t="array" ref="F180">INDEX(GMWSCEN!$A$2:$HJ$150,MATCH(1,(GMWSCEN!$HI$2:$HI$150=F$3)*(GMWSCEN!$HJ$2:$HJ$150=F$1),0),$B180-1973)</f>
        <v>279319</v>
      </c>
      <c r="G180" cm="1">
        <f t="array" ref="G180">INDEX(GMWSCEN!$A$2:$HJ$150,MATCH(1,(GMWSCEN!$HI$2:$HI$150=G$3)*(GMWSCEN!$HJ$2:$HJ$150=G$1),0),$B180-1973)</f>
        <v>10130</v>
      </c>
      <c r="H180" cm="1">
        <f t="array" ref="H180">INDEX(GMWSCEN!$A$2:$HJ$150,MATCH(1,(GMWSCEN!$HI$2:$HI$150=H$3)*(GMWSCEN!$HJ$2:$HJ$150=H$1),0),$B180-1973)</f>
        <v>16006</v>
      </c>
      <c r="I180" cm="1">
        <f t="array" ref="I180">INDEX(GMWSCEN!$A$2:$HJ$150,MATCH(1,(GMWSCEN!$HI$2:$HI$150=I$3)*(GMWSCEN!$HJ$2:$HJ$150=I$1),0),$B180-1973)</f>
        <v>254414</v>
      </c>
      <c r="J180" cm="1">
        <f t="array" ref="J180">INDEX(GMWSCEN!$A$2:$HJ$150,MATCH(1,(GMWSCEN!$HI$2:$HI$150=J$3)*(GMWSCEN!$HJ$2:$HJ$150=J$1),0),$B180-1973)</f>
        <v>2598300</v>
      </c>
      <c r="K180" cm="1">
        <f t="array" ref="K180">INDEX(GMWSCEN!$A$2:$HJ$150,MATCH(1,(GMWSCEN!$HI$2:$HI$150=K$3)*(GMWSCEN!$HJ$2:$HJ$150=K$1),0),$B180-1973)</f>
        <v>673914</v>
      </c>
      <c r="L180" cm="1">
        <f t="array" ref="L180">INDEX(GMWSCEN!$A$2:$HJ$150,MATCH(1,(GMWSCEN!$HI$2:$HI$150=L$3)*(GMWSCEN!$HJ$2:$HJ$150=L$1),0),$B180-1973)</f>
        <v>567668.19999999995</v>
      </c>
      <c r="M180" cm="1">
        <f t="array" ref="M180">INDEX(GMWSCEN!$A$2:$HJ$150,MATCH(1,(GMWSCEN!$HI$2:$HI$150=M$3)*(GMWSCEN!$HJ$2:$HJ$150=M$1),0),$B180-1973)</f>
        <v>118.4225</v>
      </c>
      <c r="N180" cm="1">
        <f t="array" ref="N180">INDEX(GMWSCEN!$A$2:$HJ$150,MATCH(1,(GMWSCEN!$HI$2:$HI$150=N$3)*(GMWSCEN!$HJ$2:$HJ$150=N$1),0),$B180-1973)</f>
        <v>131.0667</v>
      </c>
      <c r="O180" cm="1">
        <f t="array" ref="O180">INDEX(GMWSCEN!$A$2:$HJ$150,MATCH(1,(GMWSCEN!$HI$2:$HI$150=O$3)*(GMWSCEN!$HJ$2:$HJ$150=O$1),0),$B180-1973)</f>
        <v>5</v>
      </c>
      <c r="P180" cm="1">
        <f t="array" ref="P180">INDEX(GMWSCEN!$A$2:$HJ$150,MATCH(1,(GMWSCEN!$HI$2:$HI$150=P$3)*(GMWSCEN!$HJ$2:$HJ$150=P$1),0),$B180-1973)</f>
        <v>50198</v>
      </c>
      <c r="Q180" cm="1">
        <f t="array" ref="Q180">INDEX(GMWSCEN!$A$2:$HJ$150,MATCH(1,(GMWSCEN!$HI$2:$HI$150=Q$3)*(GMWSCEN!$HJ$2:$HJ$150=Q$1),0),$B180-1973)</f>
        <v>95</v>
      </c>
      <c r="R180" cm="1">
        <f t="array" ref="R180">INDEX(GMWSCEN!$A$2:$HJ$150,MATCH(1,(GMWSCEN!$HI$2:$HI$150=R$3)*(GMWSCEN!$HJ$2:$HJ$150=R$1),0),$B180-1973)</f>
        <v>32554</v>
      </c>
      <c r="S180" cm="1">
        <f t="array" ref="S180">INDEX(GMWSCEN!$A$2:$HJ$150,MATCH(1,(GMWSCEN!$HI$2:$HI$150=S$3)*(GMWSCEN!$HJ$2:$HJ$150=S$1),0),$B180-1973)</f>
        <v>4.2</v>
      </c>
      <c r="T180" cm="1">
        <f t="array" ref="T180">INDEX(GMWSCEN!$A$2:$HJ$150,MATCH(1,(GMWSCEN!$HI$2:$HI$150=T$3)*(GMWSCEN!$HJ$2:$HJ$150=T$1),0),$B180-1973)</f>
        <v>0.24766920000000001</v>
      </c>
      <c r="U180" cm="1">
        <f t="array" ref="U180">INDEX(GMWSCEN!$A$2:$HJ$150,MATCH(1,(GMWSCEN!$HI$2:$HI$150=U$3)*(GMWSCEN!$HJ$2:$HJ$150=U$1),0),$B180-1973)</f>
        <v>569076</v>
      </c>
      <c r="V180" cm="1">
        <f t="array" ref="V180">INDEX(GMWSCEN!$A$2:$HJ$150,MATCH(1,(GMWSCEN!$HI$2:$HI$150=V$3)*(GMWSCEN!$HJ$2:$HJ$150=V$1),0),$B180-1973)</f>
        <v>51041</v>
      </c>
      <c r="W180" cm="1">
        <f t="array" ref="W180">INDEX(GMWSCEN!$A$2:$HJ$150,MATCH(1,(GMWSCEN!$HI$2:$HI$150=W$3)*(GMWSCEN!$HJ$2:$HJ$150=W$1),0),$B180-1973)</f>
        <v>-40911</v>
      </c>
      <c r="X180" cm="1">
        <f t="array" ref="X180">INDEX(GMWSCEN!$A$2:$HJ$150,MATCH(1,(GMWSCEN!$HI$2:$HI$150=X$3)*(GMWSCEN!$HJ$2:$HJ$150=X$1),0),$B180-1973)</f>
        <v>279319</v>
      </c>
      <c r="Y180" cm="1">
        <f t="array" ref="Y180">INDEX(GMWSCEN!$A$2:$HJ$150,MATCH(1,(GMWSCEN!$HI$2:$HI$150=Y$3)*(GMWSCEN!$HJ$2:$HJ$150=Y$1),0),$B180-1973)</f>
        <v>10130</v>
      </c>
      <c r="Z180" cm="1">
        <f t="array" ref="Z180">INDEX(GMWSCEN!$A$2:$HJ$150,MATCH(1,(GMWSCEN!$HI$2:$HI$150=Z$3)*(GMWSCEN!$HJ$2:$HJ$150=Z$1),0),$B180-1973)</f>
        <v>16006</v>
      </c>
      <c r="AA180" cm="1">
        <f t="array" ref="AA180">INDEX(GMWSCEN!$A$2:$HJ$150,MATCH(1,(GMWSCEN!$HI$2:$HI$150=AA$3)*(GMWSCEN!$HJ$2:$HJ$150=AA$1),0),$B180-1973)</f>
        <v>254414</v>
      </c>
      <c r="AB180" cm="1">
        <f t="array" ref="AB180">INDEX(GMWSCEN!$A$2:$HJ$150,MATCH(1,(GMWSCEN!$HI$2:$HI$150=AB$3)*(GMWSCEN!$HJ$2:$HJ$150=AB$1),0),$B180-1973)</f>
        <v>2598300</v>
      </c>
      <c r="AC180" cm="1">
        <f t="array" ref="AC180">INDEX(GMWSCEN!$A$2:$HJ$150,MATCH(1,(GMWSCEN!$HI$2:$HI$150=AC$3)*(GMWSCEN!$HJ$2:$HJ$150=AC$1),0),$B180-1973)</f>
        <v>673914</v>
      </c>
      <c r="AD180" cm="1">
        <f t="array" ref="AD180">INDEX(GMWSCEN!$A$2:$HJ$150,MATCH(1,(GMWSCEN!$HI$2:$HI$150=AD$3)*(GMWSCEN!$HJ$2:$HJ$150=AD$1),0),$B180-1973)</f>
        <v>567668.19999999995</v>
      </c>
      <c r="AE180" cm="1">
        <f t="array" ref="AE180">INDEX(GMWSCEN!$A$2:$HJ$150,MATCH(1,(GMWSCEN!$HI$2:$HI$150=AE$3)*(GMWSCEN!$HJ$2:$HJ$150=AE$1),0),$B180-1973)</f>
        <v>118.4225</v>
      </c>
      <c r="AF180" cm="1">
        <f t="array" ref="AF180">INDEX(GMWSCEN!$A$2:$HJ$150,MATCH(1,(GMWSCEN!$HI$2:$HI$150=AF$3)*(GMWSCEN!$HJ$2:$HJ$150=AF$1),0),$B180-1973)</f>
        <v>131.0667</v>
      </c>
      <c r="AG180" cm="1">
        <f t="array" ref="AG180">INDEX(GMWSCEN!$A$2:$HJ$150,MATCH(1,(GMWSCEN!$HI$2:$HI$150=AG$3)*(GMWSCEN!$HJ$2:$HJ$150=AG$1),0),$B180-1973)</f>
        <v>5</v>
      </c>
      <c r="AH180" cm="1">
        <f t="array" ref="AH180">INDEX(GMWSCEN!$A$2:$HJ$150,MATCH(1,(GMWSCEN!$HI$2:$HI$150=AH$3)*(GMWSCEN!$HJ$2:$HJ$150=AH$1),0),$B180-1973)</f>
        <v>50198</v>
      </c>
      <c r="AI180" cm="1">
        <f t="array" ref="AI180">INDEX(GMWSCEN!$A$2:$HJ$150,MATCH(1,(GMWSCEN!$HI$2:$HI$150=AI$3)*(GMWSCEN!$HJ$2:$HJ$150=AI$1),0),$B180-1973)</f>
        <v>95</v>
      </c>
      <c r="AJ180" cm="1">
        <f t="array" ref="AJ180">INDEX(GMWSCEN!$A$2:$HJ$150,MATCH(1,(GMWSCEN!$HI$2:$HI$150=AJ$3)*(GMWSCEN!$HJ$2:$HJ$150=AJ$1),0),$B180-1973)</f>
        <v>32554</v>
      </c>
      <c r="AK180" cm="1">
        <f t="array" ref="AK180">INDEX(GMWSCEN!$A$2:$HJ$150,MATCH(1,(GMWSCEN!$HI$2:$HI$150=AK$3)*(GMWSCEN!$HJ$2:$HJ$150=AK$1),0),$B180-1973)</f>
        <v>4.2</v>
      </c>
      <c r="AL180" cm="1">
        <f t="array" ref="AL180">INDEX(GMWSCEN!$A$2:$HJ$150,MATCH(1,(GMWSCEN!$HI$2:$HI$150=AL$3)*(GMWSCEN!$HJ$2:$HJ$150=AL$1),0),$B180-1973)</f>
        <v>0.24766920000000001</v>
      </c>
      <c r="AM180" cm="1">
        <f t="array" ref="AM180">INDEX(GMWSCEN!$A$2:$HJ$150,MATCH(1,(GMWSCEN!$HI$2:$HI$150=AM$3)*(GMWSCEN!$HJ$2:$HJ$150=AM$1),0),$B180-1973)</f>
        <v>569076</v>
      </c>
      <c r="AN180" cm="1">
        <f t="array" ref="AN180">INDEX(GMWSCEN!$A$2:$HJ$150,MATCH(1,(GMWSCEN!$HI$2:$HI$150=AN$3)*(GMWSCEN!$HJ$2:$HJ$150=AN$1),0),$B180-1973)</f>
        <v>51041</v>
      </c>
      <c r="AO180" cm="1">
        <f t="array" ref="AO180">INDEX(GMWSCEN!$A$2:$HJ$150,MATCH(1,(GMWSCEN!$HI$2:$HI$150=AO$3)*(GMWSCEN!$HJ$2:$HJ$150=AO$1),0),$B180-1973)</f>
        <v>-40911</v>
      </c>
      <c r="AP180" cm="1">
        <f t="array" ref="AP180">INDEX(GMWSCEN!$A$2:$HJ$150,MATCH(1,(GMWSCEN!$HI$2:$HI$150=AP$3)*(GMWSCEN!$HJ$2:$HJ$150=AP$1),0),$B180-1973)</f>
        <v>279319</v>
      </c>
      <c r="AQ180" cm="1">
        <f t="array" ref="AQ180">INDEX(GMWSCEN!$A$2:$HJ$150,MATCH(1,(GMWSCEN!$HI$2:$HI$150=AQ$3)*(GMWSCEN!$HJ$2:$HJ$150=AQ$1),0),$B180-1973)</f>
        <v>10130</v>
      </c>
      <c r="AR180" cm="1">
        <f t="array" ref="AR180">INDEX(GMWSCEN!$A$2:$HJ$150,MATCH(1,(GMWSCEN!$HI$2:$HI$150=AR$3)*(GMWSCEN!$HJ$2:$HJ$150=AR$1),0),$B180-1973)</f>
        <v>16006</v>
      </c>
      <c r="AS180" cm="1">
        <f t="array" ref="AS180">INDEX(GMWSCEN!$A$2:$HJ$150,MATCH(1,(GMWSCEN!$HI$2:$HI$150=AS$3)*(GMWSCEN!$HJ$2:$HJ$150=AS$1),0),$B180-1973)</f>
        <v>254414</v>
      </c>
      <c r="AT180" cm="1">
        <f t="array" ref="AT180">INDEX(GMWSCEN!$A$2:$HJ$150,MATCH(1,(GMWSCEN!$HI$2:$HI$150=AT$3)*(GMWSCEN!$HJ$2:$HJ$150=AT$1),0),$B180-1973)</f>
        <v>2598300</v>
      </c>
      <c r="AU180" cm="1">
        <f t="array" ref="AU180">INDEX(GMWSCEN!$A$2:$HJ$150,MATCH(1,(GMWSCEN!$HI$2:$HI$150=AU$3)*(GMWSCEN!$HJ$2:$HJ$150=AU$1),0),$B180-1973)</f>
        <v>673914</v>
      </c>
      <c r="AV180" cm="1">
        <f t="array" ref="AV180">INDEX(GMWSCEN!$A$2:$HJ$150,MATCH(1,(GMWSCEN!$HI$2:$HI$150=AV$3)*(GMWSCEN!$HJ$2:$HJ$150=AV$1),0),$B180-1973)</f>
        <v>567668.19999999995</v>
      </c>
      <c r="AW180" cm="1">
        <f t="array" ref="AW180">INDEX(GMWSCEN!$A$2:$HJ$150,MATCH(1,(GMWSCEN!$HI$2:$HI$150=AW$3)*(GMWSCEN!$HJ$2:$HJ$150=AW$1),0),$B180-1973)</f>
        <v>118.4225</v>
      </c>
      <c r="AX180" cm="1">
        <f t="array" ref="AX180">INDEX(GMWSCEN!$A$2:$HJ$150,MATCH(1,(GMWSCEN!$HI$2:$HI$150=AX$3)*(GMWSCEN!$HJ$2:$HJ$150=AX$1),0),$B180-1973)</f>
        <v>131.0667</v>
      </c>
      <c r="AY180" cm="1">
        <f t="array" ref="AY180">INDEX(GMWSCEN!$A$2:$HJ$150,MATCH(1,(GMWSCEN!$HI$2:$HI$150=AY$3)*(GMWSCEN!$HJ$2:$HJ$150=AY$1),0),$B180-1973)</f>
        <v>5</v>
      </c>
      <c r="AZ180" cm="1">
        <f t="array" ref="AZ180">INDEX(GMWSCEN!$A$2:$HJ$150,MATCH(1,(GMWSCEN!$HI$2:$HI$150=AZ$3)*(GMWSCEN!$HJ$2:$HJ$150=AZ$1),0),$B180-1973)</f>
        <v>50198</v>
      </c>
      <c r="BA180" cm="1">
        <f t="array" ref="BA180">INDEX(GMWSCEN!$A$2:$HJ$150,MATCH(1,(GMWSCEN!$HI$2:$HI$150=BA$3)*(GMWSCEN!$HJ$2:$HJ$150=BA$1),0),$B180-1973)</f>
        <v>95</v>
      </c>
      <c r="BB180" cm="1">
        <f t="array" ref="BB180">INDEX(GMWSCEN!$A$2:$HJ$150,MATCH(1,(GMWSCEN!$HI$2:$HI$150=BB$3)*(GMWSCEN!$HJ$2:$HJ$150=BB$1),0),$B180-1973)</f>
        <v>32554</v>
      </c>
      <c r="BC180" cm="1">
        <f t="array" ref="BC180">INDEX(GMWSCEN!$A$2:$HJ$150,MATCH(1,(GMWSCEN!$HI$2:$HI$150=BC$3)*(GMWSCEN!$HJ$2:$HJ$150=BC$1),0),$B180-1973)</f>
        <v>4.2</v>
      </c>
      <c r="BD180" cm="1">
        <f t="array" ref="BD180">INDEX(GMWSCEN!$A$2:$HJ$150,MATCH(1,(GMWSCEN!$HI$2:$HI$150=BD$3)*(GMWSCEN!$HJ$2:$HJ$150=BD$1),0),$B180-1973)</f>
        <v>0.24766920000000001</v>
      </c>
      <c r="BE180" cm="1">
        <f t="array" ref="BE180">INDEX(GMWSCEN!$A$2:$HJ$150,MATCH(1,(GMWSCEN!$HI$2:$HI$150=BE$3)*(GMWSCEN!$HJ$2:$HJ$150=BE$1),0),$B180-1973)</f>
        <v>569076</v>
      </c>
      <c r="BF180" cm="1">
        <f t="array" ref="BF180">INDEX(GMWSCEN!$A$2:$HJ$150,MATCH(1,(GMWSCEN!$HI$2:$HI$150=BF$3)*(GMWSCEN!$HJ$2:$HJ$150=BF$1),0),$B180-1973)</f>
        <v>51041</v>
      </c>
      <c r="BG180" cm="1">
        <f t="array" ref="BG180">INDEX(GMWSCEN!$A$2:$HJ$150,MATCH(1,(GMWSCEN!$HI$2:$HI$150=BG$3)*(GMWSCEN!$HJ$2:$HJ$150=BG$1),0),$B180-1973)</f>
        <v>-40911</v>
      </c>
      <c r="BH180" cm="1">
        <f t="array" ref="BH180">INDEX(GMWSCEN!$A$2:$HJ$150,MATCH(1,(GMWSCEN!$HI$2:$HI$150=BH$3)*(GMWSCEN!$HJ$2:$HJ$150=BH$1),0),$B180-1973)</f>
        <v>279319</v>
      </c>
      <c r="BI180" cm="1">
        <f t="array" ref="BI180">INDEX(GMWSCEN!$A$2:$HJ$150,MATCH(1,(GMWSCEN!$HI$2:$HI$150=BI$3)*(GMWSCEN!$HJ$2:$HJ$150=BI$1),0),$B180-1973)</f>
        <v>10130</v>
      </c>
      <c r="BJ180" cm="1">
        <f t="array" ref="BJ180">INDEX(GMWSCEN!$A$2:$HJ$150,MATCH(1,(GMWSCEN!$HI$2:$HI$150=BJ$3)*(GMWSCEN!$HJ$2:$HJ$150=BJ$1),0),$B180-1973)</f>
        <v>16006</v>
      </c>
      <c r="BK180" cm="1">
        <f t="array" ref="BK180">INDEX(GMWSCEN!$A$2:$HJ$150,MATCH(1,(GMWSCEN!$HI$2:$HI$150=BK$3)*(GMWSCEN!$HJ$2:$HJ$150=BK$1),0),$B180-1973)</f>
        <v>254414</v>
      </c>
      <c r="BL180" cm="1">
        <f t="array" ref="BL180">INDEX(GMWSCEN!$A$2:$HJ$150,MATCH(1,(GMWSCEN!$HI$2:$HI$150=BL$3)*(GMWSCEN!$HJ$2:$HJ$150=BL$1),0),$B180-1973)</f>
        <v>2598300</v>
      </c>
      <c r="BM180" cm="1">
        <f t="array" ref="BM180">INDEX(GMWSCEN!$A$2:$HJ$150,MATCH(1,(GMWSCEN!$HI$2:$HI$150=BM$3)*(GMWSCEN!$HJ$2:$HJ$150=BM$1),0),$B180-1973)</f>
        <v>673914</v>
      </c>
      <c r="BN180" cm="1">
        <f t="array" ref="BN180">INDEX(GMWSCEN!$A$2:$HJ$150,MATCH(1,(GMWSCEN!$HI$2:$HI$150=BN$3)*(GMWSCEN!$HJ$2:$HJ$150=BN$1),0),$B180-1973)</f>
        <v>567668.19999999995</v>
      </c>
      <c r="BO180" cm="1">
        <f t="array" ref="BO180">INDEX(GMWSCEN!$A$2:$HJ$150,MATCH(1,(GMWSCEN!$HI$2:$HI$150=BO$3)*(GMWSCEN!$HJ$2:$HJ$150=BO$1),0),$B180-1973)</f>
        <v>118.4225</v>
      </c>
      <c r="BP180" cm="1">
        <f t="array" ref="BP180">INDEX(GMWSCEN!$A$2:$HJ$150,MATCH(1,(GMWSCEN!$HI$2:$HI$150=BP$3)*(GMWSCEN!$HJ$2:$HJ$150=BP$1),0),$B180-1973)</f>
        <v>131.0667</v>
      </c>
      <c r="BQ180" cm="1">
        <f t="array" ref="BQ180">INDEX(GMWSCEN!$A$2:$HJ$150,MATCH(1,(GMWSCEN!$HI$2:$HI$150=BQ$3)*(GMWSCEN!$HJ$2:$HJ$150=BQ$1),0),$B180-1973)</f>
        <v>5</v>
      </c>
      <c r="BR180" cm="1">
        <f t="array" ref="BR180">INDEX(GMWSCEN!$A$2:$HJ$150,MATCH(1,(GMWSCEN!$HI$2:$HI$150=BR$3)*(GMWSCEN!$HJ$2:$HJ$150=BR$1),0),$B180-1973)</f>
        <v>50198</v>
      </c>
      <c r="BS180" cm="1">
        <f t="array" ref="BS180">INDEX(GMWSCEN!$A$2:$HJ$150,MATCH(1,(GMWSCEN!$HI$2:$HI$150=BS$3)*(GMWSCEN!$HJ$2:$HJ$150=BS$1),0),$B180-1973)</f>
        <v>95</v>
      </c>
      <c r="BT180" cm="1">
        <f t="array" ref="BT180">INDEX(GMWSCEN!$A$2:$HJ$150,MATCH(1,(GMWSCEN!$HI$2:$HI$150=BT$3)*(GMWSCEN!$HJ$2:$HJ$150=BT$1),0),$B180-1973)</f>
        <v>32554</v>
      </c>
      <c r="BU180" cm="1">
        <f t="array" ref="BU180">INDEX(GMWSCEN!$A$2:$HJ$150,MATCH(1,(GMWSCEN!$HI$2:$HI$150=BU$3)*(GMWSCEN!$HJ$2:$HJ$150=BU$1),0),$B180-1973)</f>
        <v>4.2</v>
      </c>
      <c r="BV180" cm="1">
        <f t="array" ref="BV180">INDEX(GMWSCEN!$A$2:$HJ$150,MATCH(1,(GMWSCEN!$HI$2:$HI$150=BV$3)*(GMWSCEN!$HJ$2:$HJ$150=BV$1),0),$B180-1973)</f>
        <v>0.24766920000000001</v>
      </c>
      <c r="BY180">
        <f t="shared" si="95"/>
        <v>2023</v>
      </c>
    </row>
    <row r="181" spans="1:78">
      <c r="B181">
        <f t="shared" si="93"/>
        <v>2154</v>
      </c>
      <c r="C181" cm="1">
        <f t="array" ref="C181">INDEX(GMWSCEN!$A$2:$HJ$150,MATCH(1,(GMWSCEN!$HI$2:$HI$150=C$3)*(GMWSCEN!$HJ$2:$HJ$150=C$1),0),$B181-1973)</f>
        <v>568397</v>
      </c>
      <c r="D181" cm="1">
        <f t="array" ref="D181">INDEX(GMWSCEN!$A$2:$HJ$150,MATCH(1,(GMWSCEN!$HI$2:$HI$150=D$3)*(GMWSCEN!$HJ$2:$HJ$150=D$1),0),$B181-1973)</f>
        <v>26355</v>
      </c>
      <c r="E181" cm="1">
        <f t="array" ref="E181">INDEX(GMWSCEN!$A$2:$HJ$150,MATCH(1,(GMWSCEN!$HI$2:$HI$150=E$3)*(GMWSCEN!$HJ$2:$HJ$150=E$1),0),$B181-1973)</f>
        <v>-12489</v>
      </c>
      <c r="F181" cm="1">
        <f t="array" ref="F181">INDEX(GMWSCEN!$A$2:$HJ$150,MATCH(1,(GMWSCEN!$HI$2:$HI$150=F$3)*(GMWSCEN!$HJ$2:$HJ$150=F$1),0),$B181-1973)</f>
        <v>264084</v>
      </c>
      <c r="G181" cm="1">
        <f t="array" ref="G181">INDEX(GMWSCEN!$A$2:$HJ$150,MATCH(1,(GMWSCEN!$HI$2:$HI$150=G$3)*(GMWSCEN!$HJ$2:$HJ$150=G$1),0),$B181-1973)</f>
        <v>13866</v>
      </c>
      <c r="H181" cm="1">
        <f t="array" ref="H181">INDEX(GMWSCEN!$A$2:$HJ$150,MATCH(1,(GMWSCEN!$HI$2:$HI$150=H$3)*(GMWSCEN!$HJ$2:$HJ$150=H$1),0),$B181-1973)</f>
        <v>16187</v>
      </c>
      <c r="I181" cm="1">
        <f t="array" ref="I181">INDEX(GMWSCEN!$A$2:$HJ$150,MATCH(1,(GMWSCEN!$HI$2:$HI$150=I$3)*(GMWSCEN!$HJ$2:$HJ$150=I$1),0),$B181-1973)</f>
        <v>267782</v>
      </c>
      <c r="J181" cm="1">
        <f t="array" ref="J181">INDEX(GMWSCEN!$A$2:$HJ$150,MATCH(1,(GMWSCEN!$HI$2:$HI$150=J$3)*(GMWSCEN!$HJ$2:$HJ$150=J$1),0),$B181-1973)</f>
        <v>2597800</v>
      </c>
      <c r="K181" cm="1">
        <f t="array" ref="K181">INDEX(GMWSCEN!$A$2:$HJ$150,MATCH(1,(GMWSCEN!$HI$2:$HI$150=K$3)*(GMWSCEN!$HJ$2:$HJ$150=K$1),0),$B181-1973)</f>
        <v>678310</v>
      </c>
      <c r="L181" cm="1">
        <f t="array" ref="L181">INDEX(GMWSCEN!$A$2:$HJ$150,MATCH(1,(GMWSCEN!$HI$2:$HI$150=L$3)*(GMWSCEN!$HJ$2:$HJ$150=L$1),0),$B181-1973)</f>
        <v>569404.30000000005</v>
      </c>
      <c r="M181" cm="1">
        <f t="array" ref="M181">INDEX(GMWSCEN!$A$2:$HJ$150,MATCH(1,(GMWSCEN!$HI$2:$HI$150=M$3)*(GMWSCEN!$HJ$2:$HJ$150=M$1),0),$B181-1973)</f>
        <v>119.3374</v>
      </c>
      <c r="N181" cm="1">
        <f t="array" ref="N181">INDEX(GMWSCEN!$A$2:$HJ$150,MATCH(1,(GMWSCEN!$HI$2:$HI$150=N$3)*(GMWSCEN!$HJ$2:$HJ$150=N$1),0),$B181-1973)</f>
        <v>131.4</v>
      </c>
      <c r="O181" cm="1">
        <f t="array" ref="O181">INDEX(GMWSCEN!$A$2:$HJ$150,MATCH(1,(GMWSCEN!$HI$2:$HI$150=O$3)*(GMWSCEN!$HJ$2:$HJ$150=O$1),0),$B181-1973)</f>
        <v>5.25</v>
      </c>
      <c r="P181" cm="1">
        <f t="array" ref="P181">INDEX(GMWSCEN!$A$2:$HJ$150,MATCH(1,(GMWSCEN!$HI$2:$HI$150=P$3)*(GMWSCEN!$HJ$2:$HJ$150=P$1),0),$B181-1973)</f>
        <v>50205</v>
      </c>
      <c r="Q181" cm="1">
        <f t="array" ref="Q181">INDEX(GMWSCEN!$A$2:$HJ$150,MATCH(1,(GMWSCEN!$HI$2:$HI$150=Q$3)*(GMWSCEN!$HJ$2:$HJ$150=Q$1),0),$B181-1973)</f>
        <v>95.1</v>
      </c>
      <c r="R181" cm="1">
        <f t="array" ref="R181">INDEX(GMWSCEN!$A$2:$HJ$150,MATCH(1,(GMWSCEN!$HI$2:$HI$150=R$3)*(GMWSCEN!$HJ$2:$HJ$150=R$1),0),$B181-1973)</f>
        <v>32761</v>
      </c>
      <c r="S181" cm="1">
        <f t="array" ref="S181">INDEX(GMWSCEN!$A$2:$HJ$150,MATCH(1,(GMWSCEN!$HI$2:$HI$150=S$3)*(GMWSCEN!$HJ$2:$HJ$150=S$1),0),$B181-1973)</f>
        <v>4.0999999999999996</v>
      </c>
      <c r="T181" cm="1">
        <f t="array" ref="T181">INDEX(GMWSCEN!$A$2:$HJ$150,MATCH(1,(GMWSCEN!$HI$2:$HI$150=T$3)*(GMWSCEN!$HJ$2:$HJ$150=T$1),0),$B181-1973)</f>
        <v>-0.17709730000000001</v>
      </c>
      <c r="U181" cm="1">
        <f t="array" ref="U181">INDEX(GMWSCEN!$A$2:$HJ$150,MATCH(1,(GMWSCEN!$HI$2:$HI$150=U$3)*(GMWSCEN!$HJ$2:$HJ$150=U$1),0),$B181-1973)</f>
        <v>568397</v>
      </c>
      <c r="V181" cm="1">
        <f t="array" ref="V181">INDEX(GMWSCEN!$A$2:$HJ$150,MATCH(1,(GMWSCEN!$HI$2:$HI$150=V$3)*(GMWSCEN!$HJ$2:$HJ$150=V$1),0),$B181-1973)</f>
        <v>26355</v>
      </c>
      <c r="W181" cm="1">
        <f t="array" ref="W181">INDEX(GMWSCEN!$A$2:$HJ$150,MATCH(1,(GMWSCEN!$HI$2:$HI$150=W$3)*(GMWSCEN!$HJ$2:$HJ$150=W$1),0),$B181-1973)</f>
        <v>-12489</v>
      </c>
      <c r="X181" cm="1">
        <f t="array" ref="X181">INDEX(GMWSCEN!$A$2:$HJ$150,MATCH(1,(GMWSCEN!$HI$2:$HI$150=X$3)*(GMWSCEN!$HJ$2:$HJ$150=X$1),0),$B181-1973)</f>
        <v>264084</v>
      </c>
      <c r="Y181" cm="1">
        <f t="array" ref="Y181">INDEX(GMWSCEN!$A$2:$HJ$150,MATCH(1,(GMWSCEN!$HI$2:$HI$150=Y$3)*(GMWSCEN!$HJ$2:$HJ$150=Y$1),0),$B181-1973)</f>
        <v>13866</v>
      </c>
      <c r="Z181" cm="1">
        <f t="array" ref="Z181">INDEX(GMWSCEN!$A$2:$HJ$150,MATCH(1,(GMWSCEN!$HI$2:$HI$150=Z$3)*(GMWSCEN!$HJ$2:$HJ$150=Z$1),0),$B181-1973)</f>
        <v>16187</v>
      </c>
      <c r="AA181" cm="1">
        <f t="array" ref="AA181">INDEX(GMWSCEN!$A$2:$HJ$150,MATCH(1,(GMWSCEN!$HI$2:$HI$150=AA$3)*(GMWSCEN!$HJ$2:$HJ$150=AA$1),0),$B181-1973)</f>
        <v>267782</v>
      </c>
      <c r="AB181" cm="1">
        <f t="array" ref="AB181">INDEX(GMWSCEN!$A$2:$HJ$150,MATCH(1,(GMWSCEN!$HI$2:$HI$150=AB$3)*(GMWSCEN!$HJ$2:$HJ$150=AB$1),0),$B181-1973)</f>
        <v>2597800</v>
      </c>
      <c r="AC181" cm="1">
        <f t="array" ref="AC181">INDEX(GMWSCEN!$A$2:$HJ$150,MATCH(1,(GMWSCEN!$HI$2:$HI$150=AC$3)*(GMWSCEN!$HJ$2:$HJ$150=AC$1),0),$B181-1973)</f>
        <v>678310</v>
      </c>
      <c r="AD181" cm="1">
        <f t="array" ref="AD181">INDEX(GMWSCEN!$A$2:$HJ$150,MATCH(1,(GMWSCEN!$HI$2:$HI$150=AD$3)*(GMWSCEN!$HJ$2:$HJ$150=AD$1),0),$B181-1973)</f>
        <v>569404.30000000005</v>
      </c>
      <c r="AE181" cm="1">
        <f t="array" ref="AE181">INDEX(GMWSCEN!$A$2:$HJ$150,MATCH(1,(GMWSCEN!$HI$2:$HI$150=AE$3)*(GMWSCEN!$HJ$2:$HJ$150=AE$1),0),$B181-1973)</f>
        <v>119.3374</v>
      </c>
      <c r="AF181" cm="1">
        <f t="array" ref="AF181">INDEX(GMWSCEN!$A$2:$HJ$150,MATCH(1,(GMWSCEN!$HI$2:$HI$150=AF$3)*(GMWSCEN!$HJ$2:$HJ$150=AF$1),0),$B181-1973)</f>
        <v>131.4</v>
      </c>
      <c r="AG181" cm="1">
        <f t="array" ref="AG181">INDEX(GMWSCEN!$A$2:$HJ$150,MATCH(1,(GMWSCEN!$HI$2:$HI$150=AG$3)*(GMWSCEN!$HJ$2:$HJ$150=AG$1),0),$B181-1973)</f>
        <v>5.25</v>
      </c>
      <c r="AH181" cm="1">
        <f t="array" ref="AH181">INDEX(GMWSCEN!$A$2:$HJ$150,MATCH(1,(GMWSCEN!$HI$2:$HI$150=AH$3)*(GMWSCEN!$HJ$2:$HJ$150=AH$1),0),$B181-1973)</f>
        <v>50205</v>
      </c>
      <c r="AI181" cm="1">
        <f t="array" ref="AI181">INDEX(GMWSCEN!$A$2:$HJ$150,MATCH(1,(GMWSCEN!$HI$2:$HI$150=AI$3)*(GMWSCEN!$HJ$2:$HJ$150=AI$1),0),$B181-1973)</f>
        <v>95.1</v>
      </c>
      <c r="AJ181" cm="1">
        <f t="array" ref="AJ181">INDEX(GMWSCEN!$A$2:$HJ$150,MATCH(1,(GMWSCEN!$HI$2:$HI$150=AJ$3)*(GMWSCEN!$HJ$2:$HJ$150=AJ$1),0),$B181-1973)</f>
        <v>32761</v>
      </c>
      <c r="AK181" cm="1">
        <f t="array" ref="AK181">INDEX(GMWSCEN!$A$2:$HJ$150,MATCH(1,(GMWSCEN!$HI$2:$HI$150=AK$3)*(GMWSCEN!$HJ$2:$HJ$150=AK$1),0),$B181-1973)</f>
        <v>4.0999999999999996</v>
      </c>
      <c r="AL181" cm="1">
        <f t="array" ref="AL181">INDEX(GMWSCEN!$A$2:$HJ$150,MATCH(1,(GMWSCEN!$HI$2:$HI$150=AL$3)*(GMWSCEN!$HJ$2:$HJ$150=AL$1),0),$B181-1973)</f>
        <v>-0.17709730000000001</v>
      </c>
      <c r="AM181" cm="1">
        <f t="array" ref="AM181">INDEX(GMWSCEN!$A$2:$HJ$150,MATCH(1,(GMWSCEN!$HI$2:$HI$150=AM$3)*(GMWSCEN!$HJ$2:$HJ$150=AM$1),0),$B181-1973)</f>
        <v>568397</v>
      </c>
      <c r="AN181" cm="1">
        <f t="array" ref="AN181">INDEX(GMWSCEN!$A$2:$HJ$150,MATCH(1,(GMWSCEN!$HI$2:$HI$150=AN$3)*(GMWSCEN!$HJ$2:$HJ$150=AN$1),0),$B181-1973)</f>
        <v>26355</v>
      </c>
      <c r="AO181" cm="1">
        <f t="array" ref="AO181">INDEX(GMWSCEN!$A$2:$HJ$150,MATCH(1,(GMWSCEN!$HI$2:$HI$150=AO$3)*(GMWSCEN!$HJ$2:$HJ$150=AO$1),0),$B181-1973)</f>
        <v>-12489</v>
      </c>
      <c r="AP181" cm="1">
        <f t="array" ref="AP181">INDEX(GMWSCEN!$A$2:$HJ$150,MATCH(1,(GMWSCEN!$HI$2:$HI$150=AP$3)*(GMWSCEN!$HJ$2:$HJ$150=AP$1),0),$B181-1973)</f>
        <v>264084</v>
      </c>
      <c r="AQ181" cm="1">
        <f t="array" ref="AQ181">INDEX(GMWSCEN!$A$2:$HJ$150,MATCH(1,(GMWSCEN!$HI$2:$HI$150=AQ$3)*(GMWSCEN!$HJ$2:$HJ$150=AQ$1),0),$B181-1973)</f>
        <v>13866</v>
      </c>
      <c r="AR181" cm="1">
        <f t="array" ref="AR181">INDEX(GMWSCEN!$A$2:$HJ$150,MATCH(1,(GMWSCEN!$HI$2:$HI$150=AR$3)*(GMWSCEN!$HJ$2:$HJ$150=AR$1),0),$B181-1973)</f>
        <v>16187</v>
      </c>
      <c r="AS181" cm="1">
        <f t="array" ref="AS181">INDEX(GMWSCEN!$A$2:$HJ$150,MATCH(1,(GMWSCEN!$HI$2:$HI$150=AS$3)*(GMWSCEN!$HJ$2:$HJ$150=AS$1),0),$B181-1973)</f>
        <v>267782</v>
      </c>
      <c r="AT181" cm="1">
        <f t="array" ref="AT181">INDEX(GMWSCEN!$A$2:$HJ$150,MATCH(1,(GMWSCEN!$HI$2:$HI$150=AT$3)*(GMWSCEN!$HJ$2:$HJ$150=AT$1),0),$B181-1973)</f>
        <v>2597800</v>
      </c>
      <c r="AU181" cm="1">
        <f t="array" ref="AU181">INDEX(GMWSCEN!$A$2:$HJ$150,MATCH(1,(GMWSCEN!$HI$2:$HI$150=AU$3)*(GMWSCEN!$HJ$2:$HJ$150=AU$1),0),$B181-1973)</f>
        <v>678310</v>
      </c>
      <c r="AV181" cm="1">
        <f t="array" ref="AV181">INDEX(GMWSCEN!$A$2:$HJ$150,MATCH(1,(GMWSCEN!$HI$2:$HI$150=AV$3)*(GMWSCEN!$HJ$2:$HJ$150=AV$1),0),$B181-1973)</f>
        <v>569404.30000000005</v>
      </c>
      <c r="AW181" cm="1">
        <f t="array" ref="AW181">INDEX(GMWSCEN!$A$2:$HJ$150,MATCH(1,(GMWSCEN!$HI$2:$HI$150=AW$3)*(GMWSCEN!$HJ$2:$HJ$150=AW$1),0),$B181-1973)</f>
        <v>119.3374</v>
      </c>
      <c r="AX181" cm="1">
        <f t="array" ref="AX181">INDEX(GMWSCEN!$A$2:$HJ$150,MATCH(1,(GMWSCEN!$HI$2:$HI$150=AX$3)*(GMWSCEN!$HJ$2:$HJ$150=AX$1),0),$B181-1973)</f>
        <v>131.4</v>
      </c>
      <c r="AY181" cm="1">
        <f t="array" ref="AY181">INDEX(GMWSCEN!$A$2:$HJ$150,MATCH(1,(GMWSCEN!$HI$2:$HI$150=AY$3)*(GMWSCEN!$HJ$2:$HJ$150=AY$1),0),$B181-1973)</f>
        <v>5.25</v>
      </c>
      <c r="AZ181" cm="1">
        <f t="array" ref="AZ181">INDEX(GMWSCEN!$A$2:$HJ$150,MATCH(1,(GMWSCEN!$HI$2:$HI$150=AZ$3)*(GMWSCEN!$HJ$2:$HJ$150=AZ$1),0),$B181-1973)</f>
        <v>50205</v>
      </c>
      <c r="BA181" cm="1">
        <f t="array" ref="BA181">INDEX(GMWSCEN!$A$2:$HJ$150,MATCH(1,(GMWSCEN!$HI$2:$HI$150=BA$3)*(GMWSCEN!$HJ$2:$HJ$150=BA$1),0),$B181-1973)</f>
        <v>95.1</v>
      </c>
      <c r="BB181" cm="1">
        <f t="array" ref="BB181">INDEX(GMWSCEN!$A$2:$HJ$150,MATCH(1,(GMWSCEN!$HI$2:$HI$150=BB$3)*(GMWSCEN!$HJ$2:$HJ$150=BB$1),0),$B181-1973)</f>
        <v>32761</v>
      </c>
      <c r="BC181" cm="1">
        <f t="array" ref="BC181">INDEX(GMWSCEN!$A$2:$HJ$150,MATCH(1,(GMWSCEN!$HI$2:$HI$150=BC$3)*(GMWSCEN!$HJ$2:$HJ$150=BC$1),0),$B181-1973)</f>
        <v>4.0999999999999996</v>
      </c>
      <c r="BD181" cm="1">
        <f t="array" ref="BD181">INDEX(GMWSCEN!$A$2:$HJ$150,MATCH(1,(GMWSCEN!$HI$2:$HI$150=BD$3)*(GMWSCEN!$HJ$2:$HJ$150=BD$1),0),$B181-1973)</f>
        <v>-0.17709730000000001</v>
      </c>
      <c r="BE181" cm="1">
        <f t="array" ref="BE181">INDEX(GMWSCEN!$A$2:$HJ$150,MATCH(1,(GMWSCEN!$HI$2:$HI$150=BE$3)*(GMWSCEN!$HJ$2:$HJ$150=BE$1),0),$B181-1973)</f>
        <v>568397</v>
      </c>
      <c r="BF181" cm="1">
        <f t="array" ref="BF181">INDEX(GMWSCEN!$A$2:$HJ$150,MATCH(1,(GMWSCEN!$HI$2:$HI$150=BF$3)*(GMWSCEN!$HJ$2:$HJ$150=BF$1),0),$B181-1973)</f>
        <v>26355</v>
      </c>
      <c r="BG181" cm="1">
        <f t="array" ref="BG181">INDEX(GMWSCEN!$A$2:$HJ$150,MATCH(1,(GMWSCEN!$HI$2:$HI$150=BG$3)*(GMWSCEN!$HJ$2:$HJ$150=BG$1),0),$B181-1973)</f>
        <v>-12489</v>
      </c>
      <c r="BH181" cm="1">
        <f t="array" ref="BH181">INDEX(GMWSCEN!$A$2:$HJ$150,MATCH(1,(GMWSCEN!$HI$2:$HI$150=BH$3)*(GMWSCEN!$HJ$2:$HJ$150=BH$1),0),$B181-1973)</f>
        <v>264084</v>
      </c>
      <c r="BI181" cm="1">
        <f t="array" ref="BI181">INDEX(GMWSCEN!$A$2:$HJ$150,MATCH(1,(GMWSCEN!$HI$2:$HI$150=BI$3)*(GMWSCEN!$HJ$2:$HJ$150=BI$1),0),$B181-1973)</f>
        <v>13866</v>
      </c>
      <c r="BJ181" cm="1">
        <f t="array" ref="BJ181">INDEX(GMWSCEN!$A$2:$HJ$150,MATCH(1,(GMWSCEN!$HI$2:$HI$150=BJ$3)*(GMWSCEN!$HJ$2:$HJ$150=BJ$1),0),$B181-1973)</f>
        <v>16187</v>
      </c>
      <c r="BK181" cm="1">
        <f t="array" ref="BK181">INDEX(GMWSCEN!$A$2:$HJ$150,MATCH(1,(GMWSCEN!$HI$2:$HI$150=BK$3)*(GMWSCEN!$HJ$2:$HJ$150=BK$1),0),$B181-1973)</f>
        <v>267782</v>
      </c>
      <c r="BL181" cm="1">
        <f t="array" ref="BL181">INDEX(GMWSCEN!$A$2:$HJ$150,MATCH(1,(GMWSCEN!$HI$2:$HI$150=BL$3)*(GMWSCEN!$HJ$2:$HJ$150=BL$1),0),$B181-1973)</f>
        <v>2597800</v>
      </c>
      <c r="BM181" cm="1">
        <f t="array" ref="BM181">INDEX(GMWSCEN!$A$2:$HJ$150,MATCH(1,(GMWSCEN!$HI$2:$HI$150=BM$3)*(GMWSCEN!$HJ$2:$HJ$150=BM$1),0),$B181-1973)</f>
        <v>678310</v>
      </c>
      <c r="BN181" cm="1">
        <f t="array" ref="BN181">INDEX(GMWSCEN!$A$2:$HJ$150,MATCH(1,(GMWSCEN!$HI$2:$HI$150=BN$3)*(GMWSCEN!$HJ$2:$HJ$150=BN$1),0),$B181-1973)</f>
        <v>569404.30000000005</v>
      </c>
      <c r="BO181" cm="1">
        <f t="array" ref="BO181">INDEX(GMWSCEN!$A$2:$HJ$150,MATCH(1,(GMWSCEN!$HI$2:$HI$150=BO$3)*(GMWSCEN!$HJ$2:$HJ$150=BO$1),0),$B181-1973)</f>
        <v>119.3374</v>
      </c>
      <c r="BP181" cm="1">
        <f t="array" ref="BP181">INDEX(GMWSCEN!$A$2:$HJ$150,MATCH(1,(GMWSCEN!$HI$2:$HI$150=BP$3)*(GMWSCEN!$HJ$2:$HJ$150=BP$1),0),$B181-1973)</f>
        <v>131.4</v>
      </c>
      <c r="BQ181" cm="1">
        <f t="array" ref="BQ181">INDEX(GMWSCEN!$A$2:$HJ$150,MATCH(1,(GMWSCEN!$HI$2:$HI$150=BQ$3)*(GMWSCEN!$HJ$2:$HJ$150=BQ$1),0),$B181-1973)</f>
        <v>5.25</v>
      </c>
      <c r="BR181" cm="1">
        <f t="array" ref="BR181">INDEX(GMWSCEN!$A$2:$HJ$150,MATCH(1,(GMWSCEN!$HI$2:$HI$150=BR$3)*(GMWSCEN!$HJ$2:$HJ$150=BR$1),0),$B181-1973)</f>
        <v>50205</v>
      </c>
      <c r="BS181" cm="1">
        <f t="array" ref="BS181">INDEX(GMWSCEN!$A$2:$HJ$150,MATCH(1,(GMWSCEN!$HI$2:$HI$150=BS$3)*(GMWSCEN!$HJ$2:$HJ$150=BS$1),0),$B181-1973)</f>
        <v>95.1</v>
      </c>
      <c r="BT181" cm="1">
        <f t="array" ref="BT181">INDEX(GMWSCEN!$A$2:$HJ$150,MATCH(1,(GMWSCEN!$HI$2:$HI$150=BT$3)*(GMWSCEN!$HJ$2:$HJ$150=BT$1),0),$B181-1973)</f>
        <v>32761</v>
      </c>
      <c r="BU181" cm="1">
        <f t="array" ref="BU181">INDEX(GMWSCEN!$A$2:$HJ$150,MATCH(1,(GMWSCEN!$HI$2:$HI$150=BU$3)*(GMWSCEN!$HJ$2:$HJ$150=BU$1),0),$B181-1973)</f>
        <v>4.0999999999999996</v>
      </c>
      <c r="BV181" cm="1">
        <f t="array" ref="BV181">INDEX(GMWSCEN!$A$2:$HJ$150,MATCH(1,(GMWSCEN!$HI$2:$HI$150=BV$3)*(GMWSCEN!$HJ$2:$HJ$150=BV$1),0),$B181-1973)</f>
        <v>-0.17709730000000001</v>
      </c>
      <c r="BY181">
        <f t="shared" si="95"/>
        <v>2023</v>
      </c>
    </row>
    <row r="182" spans="1:78">
      <c r="B182">
        <f t="shared" si="93"/>
        <v>2155</v>
      </c>
      <c r="C182" cm="1">
        <f t="array" ref="C182">INDEX(GMWSCEN!$A$2:$HJ$150,MATCH(1,(GMWSCEN!$HI$2:$HI$150=C$3)*(GMWSCEN!$HJ$2:$HJ$150=C$1),0),$B182-1973)</f>
        <v>566626</v>
      </c>
      <c r="D182" cm="1">
        <f t="array" ref="D182">INDEX(GMWSCEN!$A$2:$HJ$150,MATCH(1,(GMWSCEN!$HI$2:$HI$150=D$3)*(GMWSCEN!$HJ$2:$HJ$150=D$1),0),$B182-1973)</f>
        <v>37082</v>
      </c>
      <c r="E182" cm="1">
        <f t="array" ref="E182">INDEX(GMWSCEN!$A$2:$HJ$150,MATCH(1,(GMWSCEN!$HI$2:$HI$150=E$3)*(GMWSCEN!$HJ$2:$HJ$150=E$1),0),$B182-1973)</f>
        <v>-23588</v>
      </c>
      <c r="F182" cm="1">
        <f t="array" ref="F182">INDEX(GMWSCEN!$A$2:$HJ$150,MATCH(1,(GMWSCEN!$HI$2:$HI$150=F$3)*(GMWSCEN!$HJ$2:$HJ$150=F$1),0),$B182-1973)</f>
        <v>270566</v>
      </c>
      <c r="G182" cm="1">
        <f t="array" ref="G182">INDEX(GMWSCEN!$A$2:$HJ$150,MATCH(1,(GMWSCEN!$HI$2:$HI$150=G$3)*(GMWSCEN!$HJ$2:$HJ$150=G$1),0),$B182-1973)</f>
        <v>13494</v>
      </c>
      <c r="H182" cm="1">
        <f t="array" ref="H182">INDEX(GMWSCEN!$A$2:$HJ$150,MATCH(1,(GMWSCEN!$HI$2:$HI$150=H$3)*(GMWSCEN!$HJ$2:$HJ$150=H$1),0),$B182-1973)</f>
        <v>16318</v>
      </c>
      <c r="I182" cm="1">
        <f t="array" ref="I182">INDEX(GMWSCEN!$A$2:$HJ$150,MATCH(1,(GMWSCEN!$HI$2:$HI$150=I$3)*(GMWSCEN!$HJ$2:$HJ$150=I$1),0),$B182-1973)</f>
        <v>263296</v>
      </c>
      <c r="J182" cm="1">
        <f t="array" ref="J182">INDEX(GMWSCEN!$A$2:$HJ$150,MATCH(1,(GMWSCEN!$HI$2:$HI$150=J$3)*(GMWSCEN!$HJ$2:$HJ$150=J$1),0),$B182-1973)</f>
        <v>2687300</v>
      </c>
      <c r="K182" cm="1">
        <f t="array" ref="K182">INDEX(GMWSCEN!$A$2:$HJ$150,MATCH(1,(GMWSCEN!$HI$2:$HI$150=K$3)*(GMWSCEN!$HJ$2:$HJ$150=K$1),0),$B182-1973)</f>
        <v>677169</v>
      </c>
      <c r="L182" cm="1">
        <f t="array" ref="L182">INDEX(GMWSCEN!$A$2:$HJ$150,MATCH(1,(GMWSCEN!$HI$2:$HI$150=L$3)*(GMWSCEN!$HJ$2:$HJ$150=L$1),0),$B182-1973)</f>
        <v>571383.80000000005</v>
      </c>
      <c r="M182" cm="1">
        <f t="array" ref="M182">INDEX(GMWSCEN!$A$2:$HJ$150,MATCH(1,(GMWSCEN!$HI$2:$HI$150=M$3)*(GMWSCEN!$HJ$2:$HJ$150=M$1),0),$B182-1973)</f>
        <v>119.509</v>
      </c>
      <c r="N182" cm="1">
        <f t="array" ref="N182">INDEX(GMWSCEN!$A$2:$HJ$150,MATCH(1,(GMWSCEN!$HI$2:$HI$150=N$3)*(GMWSCEN!$HJ$2:$HJ$150=N$1),0),$B182-1973)</f>
        <v>131.9667</v>
      </c>
      <c r="O182" cm="1">
        <f t="array" ref="O182">INDEX(GMWSCEN!$A$2:$HJ$150,MATCH(1,(GMWSCEN!$HI$2:$HI$150=O$3)*(GMWSCEN!$HJ$2:$HJ$150=O$1),0),$B182-1973)</f>
        <v>5.25</v>
      </c>
      <c r="P182" cm="1">
        <f t="array" ref="P182">INDEX(GMWSCEN!$A$2:$HJ$150,MATCH(1,(GMWSCEN!$HI$2:$HI$150=P$3)*(GMWSCEN!$HJ$2:$HJ$150=P$1),0),$B182-1973)</f>
        <v>49715</v>
      </c>
      <c r="Q182" cm="1">
        <f t="array" ref="Q182">INDEX(GMWSCEN!$A$2:$HJ$150,MATCH(1,(GMWSCEN!$HI$2:$HI$150=Q$3)*(GMWSCEN!$HJ$2:$HJ$150=Q$1),0),$B182-1973)</f>
        <v>94</v>
      </c>
      <c r="R182" cm="1">
        <f t="array" ref="R182">INDEX(GMWSCEN!$A$2:$HJ$150,MATCH(1,(GMWSCEN!$HI$2:$HI$150=R$3)*(GMWSCEN!$HJ$2:$HJ$150=R$1),0),$B182-1973)</f>
        <v>32464</v>
      </c>
      <c r="S182" cm="1">
        <f t="array" ref="S182">INDEX(GMWSCEN!$A$2:$HJ$150,MATCH(1,(GMWSCEN!$HI$2:$HI$150=S$3)*(GMWSCEN!$HJ$2:$HJ$150=S$1),0),$B182-1973)</f>
        <v>3.8</v>
      </c>
      <c r="T182" cm="1">
        <f t="array" ref="T182">INDEX(GMWSCEN!$A$2:$HJ$150,MATCH(1,(GMWSCEN!$HI$2:$HI$150=T$3)*(GMWSCEN!$HJ$2:$HJ$150=T$1),0),$B182-1973)</f>
        <v>-0.83618159999999997</v>
      </c>
      <c r="U182" cm="1">
        <f t="array" ref="U182">INDEX(GMWSCEN!$A$2:$HJ$150,MATCH(1,(GMWSCEN!$HI$2:$HI$150=U$3)*(GMWSCEN!$HJ$2:$HJ$150=U$1),0),$B182-1973)</f>
        <v>566626</v>
      </c>
      <c r="V182" cm="1">
        <f t="array" ref="V182">INDEX(GMWSCEN!$A$2:$HJ$150,MATCH(1,(GMWSCEN!$HI$2:$HI$150=V$3)*(GMWSCEN!$HJ$2:$HJ$150=V$1),0),$B182-1973)</f>
        <v>37082</v>
      </c>
      <c r="W182" cm="1">
        <f t="array" ref="W182">INDEX(GMWSCEN!$A$2:$HJ$150,MATCH(1,(GMWSCEN!$HI$2:$HI$150=W$3)*(GMWSCEN!$HJ$2:$HJ$150=W$1),0),$B182-1973)</f>
        <v>-23588</v>
      </c>
      <c r="X182" cm="1">
        <f t="array" ref="X182">INDEX(GMWSCEN!$A$2:$HJ$150,MATCH(1,(GMWSCEN!$HI$2:$HI$150=X$3)*(GMWSCEN!$HJ$2:$HJ$150=X$1),0),$B182-1973)</f>
        <v>270566</v>
      </c>
      <c r="Y182" cm="1">
        <f t="array" ref="Y182">INDEX(GMWSCEN!$A$2:$HJ$150,MATCH(1,(GMWSCEN!$HI$2:$HI$150=Y$3)*(GMWSCEN!$HJ$2:$HJ$150=Y$1),0),$B182-1973)</f>
        <v>13494</v>
      </c>
      <c r="Z182" cm="1">
        <f t="array" ref="Z182">INDEX(GMWSCEN!$A$2:$HJ$150,MATCH(1,(GMWSCEN!$HI$2:$HI$150=Z$3)*(GMWSCEN!$HJ$2:$HJ$150=Z$1),0),$B182-1973)</f>
        <v>16318</v>
      </c>
      <c r="AA182" cm="1">
        <f t="array" ref="AA182">INDEX(GMWSCEN!$A$2:$HJ$150,MATCH(1,(GMWSCEN!$HI$2:$HI$150=AA$3)*(GMWSCEN!$HJ$2:$HJ$150=AA$1),0),$B182-1973)</f>
        <v>263296</v>
      </c>
      <c r="AB182" cm="1">
        <f t="array" ref="AB182">INDEX(GMWSCEN!$A$2:$HJ$150,MATCH(1,(GMWSCEN!$HI$2:$HI$150=AB$3)*(GMWSCEN!$HJ$2:$HJ$150=AB$1),0),$B182-1973)</f>
        <v>2687300</v>
      </c>
      <c r="AC182" cm="1">
        <f t="array" ref="AC182">INDEX(GMWSCEN!$A$2:$HJ$150,MATCH(1,(GMWSCEN!$HI$2:$HI$150=AC$3)*(GMWSCEN!$HJ$2:$HJ$150=AC$1),0),$B182-1973)</f>
        <v>677169</v>
      </c>
      <c r="AD182" cm="1">
        <f t="array" ref="AD182">INDEX(GMWSCEN!$A$2:$HJ$150,MATCH(1,(GMWSCEN!$HI$2:$HI$150=AD$3)*(GMWSCEN!$HJ$2:$HJ$150=AD$1),0),$B182-1973)</f>
        <v>571383.80000000005</v>
      </c>
      <c r="AE182" cm="1">
        <f t="array" ref="AE182">INDEX(GMWSCEN!$A$2:$HJ$150,MATCH(1,(GMWSCEN!$HI$2:$HI$150=AE$3)*(GMWSCEN!$HJ$2:$HJ$150=AE$1),0),$B182-1973)</f>
        <v>119.509</v>
      </c>
      <c r="AF182" cm="1">
        <f t="array" ref="AF182">INDEX(GMWSCEN!$A$2:$HJ$150,MATCH(1,(GMWSCEN!$HI$2:$HI$150=AF$3)*(GMWSCEN!$HJ$2:$HJ$150=AF$1),0),$B182-1973)</f>
        <v>131.9667</v>
      </c>
      <c r="AG182" cm="1">
        <f t="array" ref="AG182">INDEX(GMWSCEN!$A$2:$HJ$150,MATCH(1,(GMWSCEN!$HI$2:$HI$150=AG$3)*(GMWSCEN!$HJ$2:$HJ$150=AG$1),0),$B182-1973)</f>
        <v>5.25</v>
      </c>
      <c r="AH182" cm="1">
        <f t="array" ref="AH182">INDEX(GMWSCEN!$A$2:$HJ$150,MATCH(1,(GMWSCEN!$HI$2:$HI$150=AH$3)*(GMWSCEN!$HJ$2:$HJ$150=AH$1),0),$B182-1973)</f>
        <v>49715</v>
      </c>
      <c r="AI182" cm="1">
        <f t="array" ref="AI182">INDEX(GMWSCEN!$A$2:$HJ$150,MATCH(1,(GMWSCEN!$HI$2:$HI$150=AI$3)*(GMWSCEN!$HJ$2:$HJ$150=AI$1),0),$B182-1973)</f>
        <v>94</v>
      </c>
      <c r="AJ182" cm="1">
        <f t="array" ref="AJ182">INDEX(GMWSCEN!$A$2:$HJ$150,MATCH(1,(GMWSCEN!$HI$2:$HI$150=AJ$3)*(GMWSCEN!$HJ$2:$HJ$150=AJ$1),0),$B182-1973)</f>
        <v>32464</v>
      </c>
      <c r="AK182" cm="1">
        <f t="array" ref="AK182">INDEX(GMWSCEN!$A$2:$HJ$150,MATCH(1,(GMWSCEN!$HI$2:$HI$150=AK$3)*(GMWSCEN!$HJ$2:$HJ$150=AK$1),0),$B182-1973)</f>
        <v>3.8</v>
      </c>
      <c r="AL182" cm="1">
        <f t="array" ref="AL182">INDEX(GMWSCEN!$A$2:$HJ$150,MATCH(1,(GMWSCEN!$HI$2:$HI$150=AL$3)*(GMWSCEN!$HJ$2:$HJ$150=AL$1),0),$B182-1973)</f>
        <v>-0.83618159999999997</v>
      </c>
      <c r="AM182" cm="1">
        <f t="array" ref="AM182">INDEX(GMWSCEN!$A$2:$HJ$150,MATCH(1,(GMWSCEN!$HI$2:$HI$150=AM$3)*(GMWSCEN!$HJ$2:$HJ$150=AM$1),0),$B182-1973)</f>
        <v>566626</v>
      </c>
      <c r="AN182" cm="1">
        <f t="array" ref="AN182">INDEX(GMWSCEN!$A$2:$HJ$150,MATCH(1,(GMWSCEN!$HI$2:$HI$150=AN$3)*(GMWSCEN!$HJ$2:$HJ$150=AN$1),0),$B182-1973)</f>
        <v>37082</v>
      </c>
      <c r="AO182" cm="1">
        <f t="array" ref="AO182">INDEX(GMWSCEN!$A$2:$HJ$150,MATCH(1,(GMWSCEN!$HI$2:$HI$150=AO$3)*(GMWSCEN!$HJ$2:$HJ$150=AO$1),0),$B182-1973)</f>
        <v>-23588</v>
      </c>
      <c r="AP182" cm="1">
        <f t="array" ref="AP182">INDEX(GMWSCEN!$A$2:$HJ$150,MATCH(1,(GMWSCEN!$HI$2:$HI$150=AP$3)*(GMWSCEN!$HJ$2:$HJ$150=AP$1),0),$B182-1973)</f>
        <v>270566</v>
      </c>
      <c r="AQ182" cm="1">
        <f t="array" ref="AQ182">INDEX(GMWSCEN!$A$2:$HJ$150,MATCH(1,(GMWSCEN!$HI$2:$HI$150=AQ$3)*(GMWSCEN!$HJ$2:$HJ$150=AQ$1),0),$B182-1973)</f>
        <v>13494</v>
      </c>
      <c r="AR182" cm="1">
        <f t="array" ref="AR182">INDEX(GMWSCEN!$A$2:$HJ$150,MATCH(1,(GMWSCEN!$HI$2:$HI$150=AR$3)*(GMWSCEN!$HJ$2:$HJ$150=AR$1),0),$B182-1973)</f>
        <v>16318</v>
      </c>
      <c r="AS182" cm="1">
        <f t="array" ref="AS182">INDEX(GMWSCEN!$A$2:$HJ$150,MATCH(1,(GMWSCEN!$HI$2:$HI$150=AS$3)*(GMWSCEN!$HJ$2:$HJ$150=AS$1),0),$B182-1973)</f>
        <v>263296</v>
      </c>
      <c r="AT182" cm="1">
        <f t="array" ref="AT182">INDEX(GMWSCEN!$A$2:$HJ$150,MATCH(1,(GMWSCEN!$HI$2:$HI$150=AT$3)*(GMWSCEN!$HJ$2:$HJ$150=AT$1),0),$B182-1973)</f>
        <v>2687300</v>
      </c>
      <c r="AU182" cm="1">
        <f t="array" ref="AU182">INDEX(GMWSCEN!$A$2:$HJ$150,MATCH(1,(GMWSCEN!$HI$2:$HI$150=AU$3)*(GMWSCEN!$HJ$2:$HJ$150=AU$1),0),$B182-1973)</f>
        <v>677169</v>
      </c>
      <c r="AV182" cm="1">
        <f t="array" ref="AV182">INDEX(GMWSCEN!$A$2:$HJ$150,MATCH(1,(GMWSCEN!$HI$2:$HI$150=AV$3)*(GMWSCEN!$HJ$2:$HJ$150=AV$1),0),$B182-1973)</f>
        <v>571383.80000000005</v>
      </c>
      <c r="AW182" cm="1">
        <f t="array" ref="AW182">INDEX(GMWSCEN!$A$2:$HJ$150,MATCH(1,(GMWSCEN!$HI$2:$HI$150=AW$3)*(GMWSCEN!$HJ$2:$HJ$150=AW$1),0),$B182-1973)</f>
        <v>119.509</v>
      </c>
      <c r="AX182" cm="1">
        <f t="array" ref="AX182">INDEX(GMWSCEN!$A$2:$HJ$150,MATCH(1,(GMWSCEN!$HI$2:$HI$150=AX$3)*(GMWSCEN!$HJ$2:$HJ$150=AX$1),0),$B182-1973)</f>
        <v>131.9667</v>
      </c>
      <c r="AY182" cm="1">
        <f t="array" ref="AY182">INDEX(GMWSCEN!$A$2:$HJ$150,MATCH(1,(GMWSCEN!$HI$2:$HI$150=AY$3)*(GMWSCEN!$HJ$2:$HJ$150=AY$1),0),$B182-1973)</f>
        <v>5.25</v>
      </c>
      <c r="AZ182" cm="1">
        <f t="array" ref="AZ182">INDEX(GMWSCEN!$A$2:$HJ$150,MATCH(1,(GMWSCEN!$HI$2:$HI$150=AZ$3)*(GMWSCEN!$HJ$2:$HJ$150=AZ$1),0),$B182-1973)</f>
        <v>49715</v>
      </c>
      <c r="BA182" cm="1">
        <f t="array" ref="BA182">INDEX(GMWSCEN!$A$2:$HJ$150,MATCH(1,(GMWSCEN!$HI$2:$HI$150=BA$3)*(GMWSCEN!$HJ$2:$HJ$150=BA$1),0),$B182-1973)</f>
        <v>94</v>
      </c>
      <c r="BB182" cm="1">
        <f t="array" ref="BB182">INDEX(GMWSCEN!$A$2:$HJ$150,MATCH(1,(GMWSCEN!$HI$2:$HI$150=BB$3)*(GMWSCEN!$HJ$2:$HJ$150=BB$1),0),$B182-1973)</f>
        <v>32464</v>
      </c>
      <c r="BC182" cm="1">
        <f t="array" ref="BC182">INDEX(GMWSCEN!$A$2:$HJ$150,MATCH(1,(GMWSCEN!$HI$2:$HI$150=BC$3)*(GMWSCEN!$HJ$2:$HJ$150=BC$1),0),$B182-1973)</f>
        <v>3.8</v>
      </c>
      <c r="BD182" cm="1">
        <f t="array" ref="BD182">INDEX(GMWSCEN!$A$2:$HJ$150,MATCH(1,(GMWSCEN!$HI$2:$HI$150=BD$3)*(GMWSCEN!$HJ$2:$HJ$150=BD$1),0),$B182-1973)</f>
        <v>-0.83618159999999997</v>
      </c>
      <c r="BE182" cm="1">
        <f t="array" ref="BE182">INDEX(GMWSCEN!$A$2:$HJ$150,MATCH(1,(GMWSCEN!$HI$2:$HI$150=BE$3)*(GMWSCEN!$HJ$2:$HJ$150=BE$1),0),$B182-1973)</f>
        <v>566626</v>
      </c>
      <c r="BF182" cm="1">
        <f t="array" ref="BF182">INDEX(GMWSCEN!$A$2:$HJ$150,MATCH(1,(GMWSCEN!$HI$2:$HI$150=BF$3)*(GMWSCEN!$HJ$2:$HJ$150=BF$1),0),$B182-1973)</f>
        <v>37082</v>
      </c>
      <c r="BG182" cm="1">
        <f t="array" ref="BG182">INDEX(GMWSCEN!$A$2:$HJ$150,MATCH(1,(GMWSCEN!$HI$2:$HI$150=BG$3)*(GMWSCEN!$HJ$2:$HJ$150=BG$1),0),$B182-1973)</f>
        <v>-23588</v>
      </c>
      <c r="BH182" cm="1">
        <f t="array" ref="BH182">INDEX(GMWSCEN!$A$2:$HJ$150,MATCH(1,(GMWSCEN!$HI$2:$HI$150=BH$3)*(GMWSCEN!$HJ$2:$HJ$150=BH$1),0),$B182-1973)</f>
        <v>270566</v>
      </c>
      <c r="BI182" cm="1">
        <f t="array" ref="BI182">INDEX(GMWSCEN!$A$2:$HJ$150,MATCH(1,(GMWSCEN!$HI$2:$HI$150=BI$3)*(GMWSCEN!$HJ$2:$HJ$150=BI$1),0),$B182-1973)</f>
        <v>13494</v>
      </c>
      <c r="BJ182" cm="1">
        <f t="array" ref="BJ182">INDEX(GMWSCEN!$A$2:$HJ$150,MATCH(1,(GMWSCEN!$HI$2:$HI$150=BJ$3)*(GMWSCEN!$HJ$2:$HJ$150=BJ$1),0),$B182-1973)</f>
        <v>16318</v>
      </c>
      <c r="BK182" cm="1">
        <f t="array" ref="BK182">INDEX(GMWSCEN!$A$2:$HJ$150,MATCH(1,(GMWSCEN!$HI$2:$HI$150=BK$3)*(GMWSCEN!$HJ$2:$HJ$150=BK$1),0),$B182-1973)</f>
        <v>263296</v>
      </c>
      <c r="BL182" cm="1">
        <f t="array" ref="BL182">INDEX(GMWSCEN!$A$2:$HJ$150,MATCH(1,(GMWSCEN!$HI$2:$HI$150=BL$3)*(GMWSCEN!$HJ$2:$HJ$150=BL$1),0),$B182-1973)</f>
        <v>2687300</v>
      </c>
      <c r="BM182" cm="1">
        <f t="array" ref="BM182">INDEX(GMWSCEN!$A$2:$HJ$150,MATCH(1,(GMWSCEN!$HI$2:$HI$150=BM$3)*(GMWSCEN!$HJ$2:$HJ$150=BM$1),0),$B182-1973)</f>
        <v>677169</v>
      </c>
      <c r="BN182" cm="1">
        <f t="array" ref="BN182">INDEX(GMWSCEN!$A$2:$HJ$150,MATCH(1,(GMWSCEN!$HI$2:$HI$150=BN$3)*(GMWSCEN!$HJ$2:$HJ$150=BN$1),0),$B182-1973)</f>
        <v>571383.80000000005</v>
      </c>
      <c r="BO182" cm="1">
        <f t="array" ref="BO182">INDEX(GMWSCEN!$A$2:$HJ$150,MATCH(1,(GMWSCEN!$HI$2:$HI$150=BO$3)*(GMWSCEN!$HJ$2:$HJ$150=BO$1),0),$B182-1973)</f>
        <v>119.509</v>
      </c>
      <c r="BP182" cm="1">
        <f t="array" ref="BP182">INDEX(GMWSCEN!$A$2:$HJ$150,MATCH(1,(GMWSCEN!$HI$2:$HI$150=BP$3)*(GMWSCEN!$HJ$2:$HJ$150=BP$1),0),$B182-1973)</f>
        <v>131.9667</v>
      </c>
      <c r="BQ182" cm="1">
        <f t="array" ref="BQ182">INDEX(GMWSCEN!$A$2:$HJ$150,MATCH(1,(GMWSCEN!$HI$2:$HI$150=BQ$3)*(GMWSCEN!$HJ$2:$HJ$150=BQ$1),0),$B182-1973)</f>
        <v>5.25</v>
      </c>
      <c r="BR182" cm="1">
        <f t="array" ref="BR182">INDEX(GMWSCEN!$A$2:$HJ$150,MATCH(1,(GMWSCEN!$HI$2:$HI$150=BR$3)*(GMWSCEN!$HJ$2:$HJ$150=BR$1),0),$B182-1973)</f>
        <v>49715</v>
      </c>
      <c r="BS182" cm="1">
        <f t="array" ref="BS182">INDEX(GMWSCEN!$A$2:$HJ$150,MATCH(1,(GMWSCEN!$HI$2:$HI$150=BS$3)*(GMWSCEN!$HJ$2:$HJ$150=BS$1),0),$B182-1973)</f>
        <v>94</v>
      </c>
      <c r="BT182" cm="1">
        <f t="array" ref="BT182">INDEX(GMWSCEN!$A$2:$HJ$150,MATCH(1,(GMWSCEN!$HI$2:$HI$150=BT$3)*(GMWSCEN!$HJ$2:$HJ$150=BT$1),0),$B182-1973)</f>
        <v>32464</v>
      </c>
      <c r="BU182" cm="1">
        <f t="array" ref="BU182">INDEX(GMWSCEN!$A$2:$HJ$150,MATCH(1,(GMWSCEN!$HI$2:$HI$150=BU$3)*(GMWSCEN!$HJ$2:$HJ$150=BU$1),0),$B182-1973)</f>
        <v>3.8</v>
      </c>
      <c r="BV182" cm="1">
        <f t="array" ref="BV182">INDEX(GMWSCEN!$A$2:$HJ$150,MATCH(1,(GMWSCEN!$HI$2:$HI$150=BV$3)*(GMWSCEN!$HJ$2:$HJ$150=BV$1),0),$B182-1973)</f>
        <v>-0.83618159999999997</v>
      </c>
      <c r="BY182">
        <f t="shared" si="95"/>
        <v>2023</v>
      </c>
    </row>
    <row r="183" spans="1:78">
      <c r="A183">
        <v>2024</v>
      </c>
      <c r="B183">
        <f t="shared" si="93"/>
        <v>2156</v>
      </c>
      <c r="C183" cm="1">
        <f t="array" ref="C183">INDEX(GMWSCEN!$A$2:$HJ$150,MATCH(1,(GMWSCEN!$HI$2:$HI$150=C$3)*(GMWSCEN!$HJ$2:$HJ$150=C$1),0),$B183-1973)</f>
        <v>570196</v>
      </c>
      <c r="D183" cm="1">
        <f t="array" ref="D183">INDEX(GMWSCEN!$A$2:$HJ$150,MATCH(1,(GMWSCEN!$HI$2:$HI$150=D$3)*(GMWSCEN!$HJ$2:$HJ$150=D$1),0),$B183-1973)</f>
        <v>6951</v>
      </c>
      <c r="E183" cm="1">
        <f t="array" ref="E183">INDEX(GMWSCEN!$A$2:$HJ$150,MATCH(1,(GMWSCEN!$HI$2:$HI$150=E$3)*(GMWSCEN!$HJ$2:$HJ$150=E$1),0),$B183-1973)</f>
        <v>25625</v>
      </c>
      <c r="F183" cm="1">
        <f t="array" ref="F183">INDEX(GMWSCEN!$A$2:$HJ$150,MATCH(1,(GMWSCEN!$HI$2:$HI$150=F$3)*(GMWSCEN!$HJ$2:$HJ$150=F$1),0),$B183-1973)</f>
        <v>267156</v>
      </c>
      <c r="G183" cm="1">
        <f t="array" ref="G183">INDEX(GMWSCEN!$A$2:$HJ$150,MATCH(1,(GMWSCEN!$HI$2:$HI$150=G$3)*(GMWSCEN!$HJ$2:$HJ$150=G$1),0),$B183-1973)</f>
        <v>32576</v>
      </c>
      <c r="H183" cm="1">
        <f t="array" ref="H183">INDEX(GMWSCEN!$A$2:$HJ$150,MATCH(1,(GMWSCEN!$HI$2:$HI$150=H$3)*(GMWSCEN!$HJ$2:$HJ$150=H$1),0),$B183-1973)</f>
        <v>16688</v>
      </c>
      <c r="I183" cm="1">
        <f t="array" ref="I183">INDEX(GMWSCEN!$A$2:$HJ$150,MATCH(1,(GMWSCEN!$HI$2:$HI$150=I$3)*(GMWSCEN!$HJ$2:$HJ$150=I$1),0),$B183-1973)</f>
        <v>309469</v>
      </c>
      <c r="J183" cm="1">
        <f t="array" ref="J183">INDEX(GMWSCEN!$A$2:$HJ$150,MATCH(1,(GMWSCEN!$HI$2:$HI$150=J$3)*(GMWSCEN!$HJ$2:$HJ$150=J$1),0),$B183-1973)</f>
        <v>2694300</v>
      </c>
      <c r="K183" cm="1">
        <f t="array" ref="K183">INDEX(GMWSCEN!$A$2:$HJ$150,MATCH(1,(GMWSCEN!$HI$2:$HI$150=K$3)*(GMWSCEN!$HJ$2:$HJ$150=K$1),0),$B183-1973)</f>
        <v>685411</v>
      </c>
      <c r="L183" cm="1">
        <f t="array" ref="L183">INDEX(GMWSCEN!$A$2:$HJ$150,MATCH(1,(GMWSCEN!$HI$2:$HI$150=L$3)*(GMWSCEN!$HJ$2:$HJ$150=L$1),0),$B183-1973)</f>
        <v>573941.4</v>
      </c>
      <c r="M183" cm="1">
        <f t="array" ref="M183">INDEX(GMWSCEN!$A$2:$HJ$150,MATCH(1,(GMWSCEN!$HI$2:$HI$150=M$3)*(GMWSCEN!$HJ$2:$HJ$150=M$1),0),$B183-1973)</f>
        <v>120.2062</v>
      </c>
      <c r="N183" cm="1">
        <f t="array" ref="N183">INDEX(GMWSCEN!$A$2:$HJ$150,MATCH(1,(GMWSCEN!$HI$2:$HI$150=N$3)*(GMWSCEN!$HJ$2:$HJ$150=N$1),0),$B183-1973)</f>
        <v>132.26669999999999</v>
      </c>
      <c r="O183" cm="1">
        <f t="array" ref="O183">INDEX(GMWSCEN!$A$2:$HJ$150,MATCH(1,(GMWSCEN!$HI$2:$HI$150=O$3)*(GMWSCEN!$HJ$2:$HJ$150=O$1),0),$B183-1973)</f>
        <v>5.25</v>
      </c>
      <c r="P183" cm="1">
        <f t="array" ref="P183">INDEX(GMWSCEN!$A$2:$HJ$150,MATCH(1,(GMWSCEN!$HI$2:$HI$150=P$3)*(GMWSCEN!$HJ$2:$HJ$150=P$1),0),$B183-1973)</f>
        <v>50433</v>
      </c>
      <c r="Q183" cm="1">
        <f t="array" ref="Q183">INDEX(GMWSCEN!$A$2:$HJ$150,MATCH(1,(GMWSCEN!$HI$2:$HI$150=Q$3)*(GMWSCEN!$HJ$2:$HJ$150=Q$1),0),$B183-1973)</f>
        <v>94.8</v>
      </c>
      <c r="R183" cm="1">
        <f t="array" ref="R183">INDEX(GMWSCEN!$A$2:$HJ$150,MATCH(1,(GMWSCEN!$HI$2:$HI$150=R$3)*(GMWSCEN!$HJ$2:$HJ$150=R$1),0),$B183-1973)</f>
        <v>32167</v>
      </c>
      <c r="S183" cm="1">
        <f t="array" ref="S183">INDEX(GMWSCEN!$A$2:$HJ$150,MATCH(1,(GMWSCEN!$HI$2:$HI$150=S$3)*(GMWSCEN!$HJ$2:$HJ$150=S$1),0),$B183-1973)</f>
        <v>4.3</v>
      </c>
      <c r="T183" cm="1">
        <f t="array" ref="T183">INDEX(GMWSCEN!$A$2:$HJ$150,MATCH(1,(GMWSCEN!$HI$2:$HI$150=T$3)*(GMWSCEN!$HJ$2:$HJ$150=T$1),0),$B183-1973)</f>
        <v>-0.65469739999999998</v>
      </c>
      <c r="U183" cm="1">
        <f t="array" ref="U183">INDEX(GMWSCEN!$A$2:$HJ$150,MATCH(1,(GMWSCEN!$HI$2:$HI$150=U$3)*(GMWSCEN!$HJ$2:$HJ$150=U$1),0),$B183-1973)</f>
        <v>570196</v>
      </c>
      <c r="V183" cm="1">
        <f t="array" ref="V183">INDEX(GMWSCEN!$A$2:$HJ$150,MATCH(1,(GMWSCEN!$HI$2:$HI$150=V$3)*(GMWSCEN!$HJ$2:$HJ$150=V$1),0),$B183-1973)</f>
        <v>6951</v>
      </c>
      <c r="W183" cm="1">
        <f t="array" ref="W183">INDEX(GMWSCEN!$A$2:$HJ$150,MATCH(1,(GMWSCEN!$HI$2:$HI$150=W$3)*(GMWSCEN!$HJ$2:$HJ$150=W$1),0),$B183-1973)</f>
        <v>25625</v>
      </c>
      <c r="X183" cm="1">
        <f t="array" ref="X183">INDEX(GMWSCEN!$A$2:$HJ$150,MATCH(1,(GMWSCEN!$HI$2:$HI$150=X$3)*(GMWSCEN!$HJ$2:$HJ$150=X$1),0),$B183-1973)</f>
        <v>267156</v>
      </c>
      <c r="Y183" cm="1">
        <f t="array" ref="Y183">INDEX(GMWSCEN!$A$2:$HJ$150,MATCH(1,(GMWSCEN!$HI$2:$HI$150=Y$3)*(GMWSCEN!$HJ$2:$HJ$150=Y$1),0),$B183-1973)</f>
        <v>32576</v>
      </c>
      <c r="Z183" cm="1">
        <f t="array" ref="Z183">INDEX(GMWSCEN!$A$2:$HJ$150,MATCH(1,(GMWSCEN!$HI$2:$HI$150=Z$3)*(GMWSCEN!$HJ$2:$HJ$150=Z$1),0),$B183-1973)</f>
        <v>16688</v>
      </c>
      <c r="AA183" cm="1">
        <f t="array" ref="AA183">INDEX(GMWSCEN!$A$2:$HJ$150,MATCH(1,(GMWSCEN!$HI$2:$HI$150=AA$3)*(GMWSCEN!$HJ$2:$HJ$150=AA$1),0),$B183-1973)</f>
        <v>309469</v>
      </c>
      <c r="AB183" cm="1">
        <f t="array" ref="AB183">INDEX(GMWSCEN!$A$2:$HJ$150,MATCH(1,(GMWSCEN!$HI$2:$HI$150=AB$3)*(GMWSCEN!$HJ$2:$HJ$150=AB$1),0),$B183-1973)</f>
        <v>2694300</v>
      </c>
      <c r="AC183" cm="1">
        <f t="array" ref="AC183">INDEX(GMWSCEN!$A$2:$HJ$150,MATCH(1,(GMWSCEN!$HI$2:$HI$150=AC$3)*(GMWSCEN!$HJ$2:$HJ$150=AC$1),0),$B183-1973)</f>
        <v>685411</v>
      </c>
      <c r="AD183" cm="1">
        <f t="array" ref="AD183">INDEX(GMWSCEN!$A$2:$HJ$150,MATCH(1,(GMWSCEN!$HI$2:$HI$150=AD$3)*(GMWSCEN!$HJ$2:$HJ$150=AD$1),0),$B183-1973)</f>
        <v>573941.4</v>
      </c>
      <c r="AE183" cm="1">
        <f t="array" ref="AE183">INDEX(GMWSCEN!$A$2:$HJ$150,MATCH(1,(GMWSCEN!$HI$2:$HI$150=AE$3)*(GMWSCEN!$HJ$2:$HJ$150=AE$1),0),$B183-1973)</f>
        <v>120.2062</v>
      </c>
      <c r="AF183" cm="1">
        <f t="array" ref="AF183">INDEX(GMWSCEN!$A$2:$HJ$150,MATCH(1,(GMWSCEN!$HI$2:$HI$150=AF$3)*(GMWSCEN!$HJ$2:$HJ$150=AF$1),0),$B183-1973)</f>
        <v>132.26669999999999</v>
      </c>
      <c r="AG183" cm="1">
        <f t="array" ref="AG183">INDEX(GMWSCEN!$A$2:$HJ$150,MATCH(1,(GMWSCEN!$HI$2:$HI$150=AG$3)*(GMWSCEN!$HJ$2:$HJ$150=AG$1),0),$B183-1973)</f>
        <v>5.25</v>
      </c>
      <c r="AH183" cm="1">
        <f t="array" ref="AH183">INDEX(GMWSCEN!$A$2:$HJ$150,MATCH(1,(GMWSCEN!$HI$2:$HI$150=AH$3)*(GMWSCEN!$HJ$2:$HJ$150=AH$1),0),$B183-1973)</f>
        <v>50433</v>
      </c>
      <c r="AI183" cm="1">
        <f t="array" ref="AI183">INDEX(GMWSCEN!$A$2:$HJ$150,MATCH(1,(GMWSCEN!$HI$2:$HI$150=AI$3)*(GMWSCEN!$HJ$2:$HJ$150=AI$1),0),$B183-1973)</f>
        <v>94.8</v>
      </c>
      <c r="AJ183" cm="1">
        <f t="array" ref="AJ183">INDEX(GMWSCEN!$A$2:$HJ$150,MATCH(1,(GMWSCEN!$HI$2:$HI$150=AJ$3)*(GMWSCEN!$HJ$2:$HJ$150=AJ$1),0),$B183-1973)</f>
        <v>32167</v>
      </c>
      <c r="AK183" cm="1">
        <f t="array" ref="AK183">INDEX(GMWSCEN!$A$2:$HJ$150,MATCH(1,(GMWSCEN!$HI$2:$HI$150=AK$3)*(GMWSCEN!$HJ$2:$HJ$150=AK$1),0),$B183-1973)</f>
        <v>4.3</v>
      </c>
      <c r="AL183" cm="1">
        <f t="array" ref="AL183">INDEX(GMWSCEN!$A$2:$HJ$150,MATCH(1,(GMWSCEN!$HI$2:$HI$150=AL$3)*(GMWSCEN!$HJ$2:$HJ$150=AL$1),0),$B183-1973)</f>
        <v>-0.65469739999999998</v>
      </c>
      <c r="AM183" cm="1">
        <f t="array" ref="AM183">INDEX(GMWSCEN!$A$2:$HJ$150,MATCH(1,(GMWSCEN!$HI$2:$HI$150=AM$3)*(GMWSCEN!$HJ$2:$HJ$150=AM$1),0),$B183-1973)</f>
        <v>570196</v>
      </c>
      <c r="AN183" cm="1">
        <f t="array" ref="AN183">INDEX(GMWSCEN!$A$2:$HJ$150,MATCH(1,(GMWSCEN!$HI$2:$HI$150=AN$3)*(GMWSCEN!$HJ$2:$HJ$150=AN$1),0),$B183-1973)</f>
        <v>6951</v>
      </c>
      <c r="AO183" cm="1">
        <f t="array" ref="AO183">INDEX(GMWSCEN!$A$2:$HJ$150,MATCH(1,(GMWSCEN!$HI$2:$HI$150=AO$3)*(GMWSCEN!$HJ$2:$HJ$150=AO$1),0),$B183-1973)</f>
        <v>25625</v>
      </c>
      <c r="AP183" cm="1">
        <f t="array" ref="AP183">INDEX(GMWSCEN!$A$2:$HJ$150,MATCH(1,(GMWSCEN!$HI$2:$HI$150=AP$3)*(GMWSCEN!$HJ$2:$HJ$150=AP$1),0),$B183-1973)</f>
        <v>267156</v>
      </c>
      <c r="AQ183" cm="1">
        <f t="array" ref="AQ183">INDEX(GMWSCEN!$A$2:$HJ$150,MATCH(1,(GMWSCEN!$HI$2:$HI$150=AQ$3)*(GMWSCEN!$HJ$2:$HJ$150=AQ$1),0),$B183-1973)</f>
        <v>32576</v>
      </c>
      <c r="AR183" cm="1">
        <f t="array" ref="AR183">INDEX(GMWSCEN!$A$2:$HJ$150,MATCH(1,(GMWSCEN!$HI$2:$HI$150=AR$3)*(GMWSCEN!$HJ$2:$HJ$150=AR$1),0),$B183-1973)</f>
        <v>16688</v>
      </c>
      <c r="AS183" cm="1">
        <f t="array" ref="AS183">INDEX(GMWSCEN!$A$2:$HJ$150,MATCH(1,(GMWSCEN!$HI$2:$HI$150=AS$3)*(GMWSCEN!$HJ$2:$HJ$150=AS$1),0),$B183-1973)</f>
        <v>309469</v>
      </c>
      <c r="AT183" cm="1">
        <f t="array" ref="AT183">INDEX(GMWSCEN!$A$2:$HJ$150,MATCH(1,(GMWSCEN!$HI$2:$HI$150=AT$3)*(GMWSCEN!$HJ$2:$HJ$150=AT$1),0),$B183-1973)</f>
        <v>2694300</v>
      </c>
      <c r="AU183" cm="1">
        <f t="array" ref="AU183">INDEX(GMWSCEN!$A$2:$HJ$150,MATCH(1,(GMWSCEN!$HI$2:$HI$150=AU$3)*(GMWSCEN!$HJ$2:$HJ$150=AU$1),0),$B183-1973)</f>
        <v>685411</v>
      </c>
      <c r="AV183" cm="1">
        <f t="array" ref="AV183">INDEX(GMWSCEN!$A$2:$HJ$150,MATCH(1,(GMWSCEN!$HI$2:$HI$150=AV$3)*(GMWSCEN!$HJ$2:$HJ$150=AV$1),0),$B183-1973)</f>
        <v>573941.4</v>
      </c>
      <c r="AW183" cm="1">
        <f t="array" ref="AW183">INDEX(GMWSCEN!$A$2:$HJ$150,MATCH(1,(GMWSCEN!$HI$2:$HI$150=AW$3)*(GMWSCEN!$HJ$2:$HJ$150=AW$1),0),$B183-1973)</f>
        <v>120.2062</v>
      </c>
      <c r="AX183" cm="1">
        <f t="array" ref="AX183">INDEX(GMWSCEN!$A$2:$HJ$150,MATCH(1,(GMWSCEN!$HI$2:$HI$150=AX$3)*(GMWSCEN!$HJ$2:$HJ$150=AX$1),0),$B183-1973)</f>
        <v>132.26669999999999</v>
      </c>
      <c r="AY183" cm="1">
        <f t="array" ref="AY183">INDEX(GMWSCEN!$A$2:$HJ$150,MATCH(1,(GMWSCEN!$HI$2:$HI$150=AY$3)*(GMWSCEN!$HJ$2:$HJ$150=AY$1),0),$B183-1973)</f>
        <v>5.25</v>
      </c>
      <c r="AZ183" cm="1">
        <f t="array" ref="AZ183">INDEX(GMWSCEN!$A$2:$HJ$150,MATCH(1,(GMWSCEN!$HI$2:$HI$150=AZ$3)*(GMWSCEN!$HJ$2:$HJ$150=AZ$1),0),$B183-1973)</f>
        <v>50433</v>
      </c>
      <c r="BA183" cm="1">
        <f t="array" ref="BA183">INDEX(GMWSCEN!$A$2:$HJ$150,MATCH(1,(GMWSCEN!$HI$2:$HI$150=BA$3)*(GMWSCEN!$HJ$2:$HJ$150=BA$1),0),$B183-1973)</f>
        <v>94.8</v>
      </c>
      <c r="BB183" cm="1">
        <f t="array" ref="BB183">INDEX(GMWSCEN!$A$2:$HJ$150,MATCH(1,(GMWSCEN!$HI$2:$HI$150=BB$3)*(GMWSCEN!$HJ$2:$HJ$150=BB$1),0),$B183-1973)</f>
        <v>32167</v>
      </c>
      <c r="BC183" cm="1">
        <f t="array" ref="BC183">INDEX(GMWSCEN!$A$2:$HJ$150,MATCH(1,(GMWSCEN!$HI$2:$HI$150=BC$3)*(GMWSCEN!$HJ$2:$HJ$150=BC$1),0),$B183-1973)</f>
        <v>4.3</v>
      </c>
      <c r="BD183" cm="1">
        <f t="array" ref="BD183">INDEX(GMWSCEN!$A$2:$HJ$150,MATCH(1,(GMWSCEN!$HI$2:$HI$150=BD$3)*(GMWSCEN!$HJ$2:$HJ$150=BD$1),0),$B183-1973)</f>
        <v>-0.65469739999999998</v>
      </c>
      <c r="BE183" cm="1">
        <f t="array" ref="BE183">INDEX(GMWSCEN!$A$2:$HJ$150,MATCH(1,(GMWSCEN!$HI$2:$HI$150=BE$3)*(GMWSCEN!$HJ$2:$HJ$150=BE$1),0),$B183-1973)</f>
        <v>570196</v>
      </c>
      <c r="BF183" cm="1">
        <f t="array" ref="BF183">INDEX(GMWSCEN!$A$2:$HJ$150,MATCH(1,(GMWSCEN!$HI$2:$HI$150=BF$3)*(GMWSCEN!$HJ$2:$HJ$150=BF$1),0),$B183-1973)</f>
        <v>6951</v>
      </c>
      <c r="BG183" cm="1">
        <f t="array" ref="BG183">INDEX(GMWSCEN!$A$2:$HJ$150,MATCH(1,(GMWSCEN!$HI$2:$HI$150=BG$3)*(GMWSCEN!$HJ$2:$HJ$150=BG$1),0),$B183-1973)</f>
        <v>25625</v>
      </c>
      <c r="BH183" cm="1">
        <f t="array" ref="BH183">INDEX(GMWSCEN!$A$2:$HJ$150,MATCH(1,(GMWSCEN!$HI$2:$HI$150=BH$3)*(GMWSCEN!$HJ$2:$HJ$150=BH$1),0),$B183-1973)</f>
        <v>267156</v>
      </c>
      <c r="BI183" cm="1">
        <f t="array" ref="BI183">INDEX(GMWSCEN!$A$2:$HJ$150,MATCH(1,(GMWSCEN!$HI$2:$HI$150=BI$3)*(GMWSCEN!$HJ$2:$HJ$150=BI$1),0),$B183-1973)</f>
        <v>32576</v>
      </c>
      <c r="BJ183" cm="1">
        <f t="array" ref="BJ183">INDEX(GMWSCEN!$A$2:$HJ$150,MATCH(1,(GMWSCEN!$HI$2:$HI$150=BJ$3)*(GMWSCEN!$HJ$2:$HJ$150=BJ$1),0),$B183-1973)</f>
        <v>16688</v>
      </c>
      <c r="BK183" cm="1">
        <f t="array" ref="BK183">INDEX(GMWSCEN!$A$2:$HJ$150,MATCH(1,(GMWSCEN!$HI$2:$HI$150=BK$3)*(GMWSCEN!$HJ$2:$HJ$150=BK$1),0),$B183-1973)</f>
        <v>309469</v>
      </c>
      <c r="BL183" cm="1">
        <f t="array" ref="BL183">INDEX(GMWSCEN!$A$2:$HJ$150,MATCH(1,(GMWSCEN!$HI$2:$HI$150=BL$3)*(GMWSCEN!$HJ$2:$HJ$150=BL$1),0),$B183-1973)</f>
        <v>2694300</v>
      </c>
      <c r="BM183" cm="1">
        <f t="array" ref="BM183">INDEX(GMWSCEN!$A$2:$HJ$150,MATCH(1,(GMWSCEN!$HI$2:$HI$150=BM$3)*(GMWSCEN!$HJ$2:$HJ$150=BM$1),0),$B183-1973)</f>
        <v>685411</v>
      </c>
      <c r="BN183" cm="1">
        <f t="array" ref="BN183">INDEX(GMWSCEN!$A$2:$HJ$150,MATCH(1,(GMWSCEN!$HI$2:$HI$150=BN$3)*(GMWSCEN!$HJ$2:$HJ$150=BN$1),0),$B183-1973)</f>
        <v>573941.4</v>
      </c>
      <c r="BO183" cm="1">
        <f t="array" ref="BO183">INDEX(GMWSCEN!$A$2:$HJ$150,MATCH(1,(GMWSCEN!$HI$2:$HI$150=BO$3)*(GMWSCEN!$HJ$2:$HJ$150=BO$1),0),$B183-1973)</f>
        <v>120.2062</v>
      </c>
      <c r="BP183" cm="1">
        <f t="array" ref="BP183">INDEX(GMWSCEN!$A$2:$HJ$150,MATCH(1,(GMWSCEN!$HI$2:$HI$150=BP$3)*(GMWSCEN!$HJ$2:$HJ$150=BP$1),0),$B183-1973)</f>
        <v>132.26669999999999</v>
      </c>
      <c r="BQ183" cm="1">
        <f t="array" ref="BQ183">INDEX(GMWSCEN!$A$2:$HJ$150,MATCH(1,(GMWSCEN!$HI$2:$HI$150=BQ$3)*(GMWSCEN!$HJ$2:$HJ$150=BQ$1),0),$B183-1973)</f>
        <v>5.25</v>
      </c>
      <c r="BR183" cm="1">
        <f t="array" ref="BR183">INDEX(GMWSCEN!$A$2:$HJ$150,MATCH(1,(GMWSCEN!$HI$2:$HI$150=BR$3)*(GMWSCEN!$HJ$2:$HJ$150=BR$1),0),$B183-1973)</f>
        <v>50433</v>
      </c>
      <c r="BS183" cm="1">
        <f t="array" ref="BS183">INDEX(GMWSCEN!$A$2:$HJ$150,MATCH(1,(GMWSCEN!$HI$2:$HI$150=BS$3)*(GMWSCEN!$HJ$2:$HJ$150=BS$1),0),$B183-1973)</f>
        <v>94.8</v>
      </c>
      <c r="BT183" cm="1">
        <f t="array" ref="BT183">INDEX(GMWSCEN!$A$2:$HJ$150,MATCH(1,(GMWSCEN!$HI$2:$HI$150=BT$3)*(GMWSCEN!$HJ$2:$HJ$150=BT$1),0),$B183-1973)</f>
        <v>32167</v>
      </c>
      <c r="BU183" cm="1">
        <f t="array" ref="BU183">INDEX(GMWSCEN!$A$2:$HJ$150,MATCH(1,(GMWSCEN!$HI$2:$HI$150=BU$3)*(GMWSCEN!$HJ$2:$HJ$150=BU$1),0),$B183-1973)</f>
        <v>4.3</v>
      </c>
      <c r="BV183" cm="1">
        <f t="array" ref="BV183">INDEX(GMWSCEN!$A$2:$HJ$150,MATCH(1,(GMWSCEN!$HI$2:$HI$150=BV$3)*(GMWSCEN!$HJ$2:$HJ$150=BV$1),0),$B183-1973)</f>
        <v>-0.65469739999999998</v>
      </c>
      <c r="BY183">
        <f t="shared" si="95"/>
        <v>2023</v>
      </c>
      <c r="BZ183" t="str">
        <f t="shared" ref="BZ183" si="106">BY183&amp;"01"</f>
        <v>202301</v>
      </c>
    </row>
    <row r="184" spans="1:78">
      <c r="B184">
        <f t="shared" si="93"/>
        <v>2157</v>
      </c>
      <c r="C184" cm="1">
        <f t="array" ref="C184">INDEX(GMWSCEN!$A$2:$HJ$150,MATCH(1,(GMWSCEN!$HI$2:$HI$150=C$3)*(GMWSCEN!$HJ$2:$HJ$150=C$1),0),$B184-1973)</f>
        <v>572362.9</v>
      </c>
      <c r="D184" cm="1">
        <f t="array" ref="D184">INDEX(GMWSCEN!$A$2:$HJ$150,MATCH(1,(GMWSCEN!$HI$2:$HI$150=D$3)*(GMWSCEN!$HJ$2:$HJ$150=D$1),0),$B184-1973)</f>
        <v>31780.97</v>
      </c>
      <c r="E184" cm="1">
        <f t="array" ref="E184">INDEX(GMWSCEN!$A$2:$HJ$150,MATCH(1,(GMWSCEN!$HI$2:$HI$150=E$3)*(GMWSCEN!$HJ$2:$HJ$150=E$1),0),$B184-1973)</f>
        <v>-19696.78</v>
      </c>
      <c r="F184" cm="1">
        <f t="array" ref="F184">INDEX(GMWSCEN!$A$2:$HJ$150,MATCH(1,(GMWSCEN!$HI$2:$HI$150=F$3)*(GMWSCEN!$HJ$2:$HJ$150=F$1),0),$B184-1973)</f>
        <v>271803.2</v>
      </c>
      <c r="G184" cm="1">
        <f t="array" ref="G184">INDEX(GMWSCEN!$A$2:$HJ$150,MATCH(1,(GMWSCEN!$HI$2:$HI$150=G$3)*(GMWSCEN!$HJ$2:$HJ$150=G$1),0),$B184-1973)</f>
        <v>12084.19</v>
      </c>
      <c r="H184" cm="1">
        <f t="array" ref="H184">INDEX(GMWSCEN!$A$2:$HJ$150,MATCH(1,(GMWSCEN!$HI$2:$HI$150=H$3)*(GMWSCEN!$HJ$2:$HJ$150=H$1),0),$B184-1973)</f>
        <v>17348.060000000001</v>
      </c>
      <c r="I184" cm="1">
        <f t="array" ref="I184">INDEX(GMWSCEN!$A$2:$HJ$150,MATCH(1,(GMWSCEN!$HI$2:$HI$150=I$3)*(GMWSCEN!$HJ$2:$HJ$150=I$1),0),$B184-1973)</f>
        <v>269454.5</v>
      </c>
      <c r="J184" cm="1">
        <f t="array" ref="J184">INDEX(GMWSCEN!$A$2:$HJ$150,MATCH(1,(GMWSCEN!$HI$2:$HI$150=J$3)*(GMWSCEN!$HJ$2:$HJ$150=J$1),0),$B184-1973)</f>
        <v>2729838</v>
      </c>
      <c r="K184" cm="1">
        <f t="array" ref="K184">INDEX(GMWSCEN!$A$2:$HJ$150,MATCH(1,(GMWSCEN!$HI$2:$HI$150=K$3)*(GMWSCEN!$HJ$2:$HJ$150=K$1),0),$B184-1973)</f>
        <v>689000.8</v>
      </c>
      <c r="L184" cm="1">
        <f t="array" ref="L184">INDEX(GMWSCEN!$A$2:$HJ$150,MATCH(1,(GMWSCEN!$HI$2:$HI$150=L$3)*(GMWSCEN!$HJ$2:$HJ$150=L$1),0),$B184-1973)</f>
        <v>576707.80000000005</v>
      </c>
      <c r="M184" cm="1">
        <f t="array" ref="M184">INDEX(GMWSCEN!$A$2:$HJ$150,MATCH(1,(GMWSCEN!$HI$2:$HI$150=M$3)*(GMWSCEN!$HJ$2:$HJ$150=M$1),0),$B184-1973)</f>
        <v>120.3783</v>
      </c>
      <c r="N184" cm="1">
        <f t="array" ref="N184">INDEX(GMWSCEN!$A$2:$HJ$150,MATCH(1,(GMWSCEN!$HI$2:$HI$150=N$3)*(GMWSCEN!$HJ$2:$HJ$150=N$1),0),$B184-1973)</f>
        <v>133.7131</v>
      </c>
      <c r="O184" cm="1">
        <f t="array" ref="O184">INDEX(GMWSCEN!$A$2:$HJ$150,MATCH(1,(GMWSCEN!$HI$2:$HI$150=O$3)*(GMWSCEN!$HJ$2:$HJ$150=O$1),0),$B184-1973)</f>
        <v>5.1998930000000003</v>
      </c>
      <c r="P184" cm="1">
        <f t="array" ref="P184">INDEX(GMWSCEN!$A$2:$HJ$150,MATCH(1,(GMWSCEN!$HI$2:$HI$150=P$3)*(GMWSCEN!$HJ$2:$HJ$150=P$1),0),$B184-1973)</f>
        <v>50498.39</v>
      </c>
      <c r="Q184" cm="1">
        <f t="array" ref="Q184">INDEX(GMWSCEN!$A$2:$HJ$150,MATCH(1,(GMWSCEN!$HI$2:$HI$150=Q$3)*(GMWSCEN!$HJ$2:$HJ$150=Q$1),0),$B184-1973)</f>
        <v>94.960629999999995</v>
      </c>
      <c r="R184" cm="1">
        <f t="array" ref="R184">INDEX(GMWSCEN!$A$2:$HJ$150,MATCH(1,(GMWSCEN!$HI$2:$HI$150=R$3)*(GMWSCEN!$HJ$2:$HJ$150=R$1),0),$B184-1973)</f>
        <v>32163.35</v>
      </c>
      <c r="S184" cm="1">
        <f t="array" ref="S184">INDEX(GMWSCEN!$A$2:$HJ$150,MATCH(1,(GMWSCEN!$HI$2:$HI$150=S$3)*(GMWSCEN!$HJ$2:$HJ$150=S$1),0),$B184-1973)</f>
        <v>4.4190860000000001</v>
      </c>
      <c r="T184" cm="1">
        <f t="array" ref="T184">INDEX(GMWSCEN!$A$2:$HJ$150,MATCH(1,(GMWSCEN!$HI$2:$HI$150=T$3)*(GMWSCEN!$HJ$2:$HJ$150=T$1),0),$B184-1973)</f>
        <v>-0.75626369999999998</v>
      </c>
      <c r="U184" cm="1">
        <f t="array" ref="U184">INDEX(GMWSCEN!$A$2:$HJ$150,MATCH(1,(GMWSCEN!$HI$2:$HI$150=U$3)*(GMWSCEN!$HJ$2:$HJ$150=U$1),0),$B184-1973)</f>
        <v>572363</v>
      </c>
      <c r="V184" cm="1">
        <f t="array" ref="V184">INDEX(GMWSCEN!$A$2:$HJ$150,MATCH(1,(GMWSCEN!$HI$2:$HI$150=V$3)*(GMWSCEN!$HJ$2:$HJ$150=V$1),0),$B184-1973)</f>
        <v>31937.75</v>
      </c>
      <c r="W184" cm="1">
        <f t="array" ref="W184">INDEX(GMWSCEN!$A$2:$HJ$150,MATCH(1,(GMWSCEN!$HI$2:$HI$150=W$3)*(GMWSCEN!$HJ$2:$HJ$150=W$1),0),$B184-1973)</f>
        <v>-19853.560000000001</v>
      </c>
      <c r="X184" cm="1">
        <f t="array" ref="X184">INDEX(GMWSCEN!$A$2:$HJ$150,MATCH(1,(GMWSCEN!$HI$2:$HI$150=X$3)*(GMWSCEN!$HJ$2:$HJ$150=X$1),0),$B184-1973)</f>
        <v>271803.40000000002</v>
      </c>
      <c r="Y184" cm="1">
        <f t="array" ref="Y184">INDEX(GMWSCEN!$A$2:$HJ$150,MATCH(1,(GMWSCEN!$HI$2:$HI$150=Y$3)*(GMWSCEN!$HJ$2:$HJ$150=Y$1),0),$B184-1973)</f>
        <v>12084.19</v>
      </c>
      <c r="Z184" cm="1">
        <f t="array" ref="Z184">INDEX(GMWSCEN!$A$2:$HJ$150,MATCH(1,(GMWSCEN!$HI$2:$HI$150=Z$3)*(GMWSCEN!$HJ$2:$HJ$150=Z$1),0),$B184-1973)</f>
        <v>17348.060000000001</v>
      </c>
      <c r="AA184" cm="1">
        <f t="array" ref="AA184">INDEX(GMWSCEN!$A$2:$HJ$150,MATCH(1,(GMWSCEN!$HI$2:$HI$150=AA$3)*(GMWSCEN!$HJ$2:$HJ$150=AA$1),0),$B184-1973)</f>
        <v>269297.90000000002</v>
      </c>
      <c r="AB184" cm="1">
        <f t="array" ref="AB184">INDEX(GMWSCEN!$A$2:$HJ$150,MATCH(1,(GMWSCEN!$HI$2:$HI$150=AB$3)*(GMWSCEN!$HJ$2:$HJ$150=AB$1),0),$B184-1973)</f>
        <v>2729995</v>
      </c>
      <c r="AC184" cm="1">
        <f t="array" ref="AC184">INDEX(GMWSCEN!$A$2:$HJ$150,MATCH(1,(GMWSCEN!$HI$2:$HI$150=AC$3)*(GMWSCEN!$HJ$2:$HJ$150=AC$1),0),$B184-1973)</f>
        <v>689000.8</v>
      </c>
      <c r="AD184" cm="1">
        <f t="array" ref="AD184">INDEX(GMWSCEN!$A$2:$HJ$150,MATCH(1,(GMWSCEN!$HI$2:$HI$150=AD$3)*(GMWSCEN!$HJ$2:$HJ$150=AD$1),0),$B184-1973)</f>
        <v>576707.80000000005</v>
      </c>
      <c r="AE184" cm="1">
        <f t="array" ref="AE184">INDEX(GMWSCEN!$A$2:$HJ$150,MATCH(1,(GMWSCEN!$HI$2:$HI$150=AE$3)*(GMWSCEN!$HJ$2:$HJ$150=AE$1),0),$B184-1973)</f>
        <v>120.3783</v>
      </c>
      <c r="AF184" cm="1">
        <f t="array" ref="AF184">INDEX(GMWSCEN!$A$2:$HJ$150,MATCH(1,(GMWSCEN!$HI$2:$HI$150=AF$3)*(GMWSCEN!$HJ$2:$HJ$150=AF$1),0),$B184-1973)</f>
        <v>133.7131</v>
      </c>
      <c r="AG184" cm="1">
        <f t="array" ref="AG184">INDEX(GMWSCEN!$A$2:$HJ$150,MATCH(1,(GMWSCEN!$HI$2:$HI$150=AG$3)*(GMWSCEN!$HJ$2:$HJ$150=AG$1),0),$B184-1973)</f>
        <v>5.1998930000000003</v>
      </c>
      <c r="AH184" cm="1">
        <f t="array" ref="AH184">INDEX(GMWSCEN!$A$2:$HJ$150,MATCH(1,(GMWSCEN!$HI$2:$HI$150=AH$3)*(GMWSCEN!$HJ$2:$HJ$150=AH$1),0),$B184-1973)</f>
        <v>50498.400000000001</v>
      </c>
      <c r="AI184" cm="1">
        <f t="array" ref="AI184">INDEX(GMWSCEN!$A$2:$HJ$150,MATCH(1,(GMWSCEN!$HI$2:$HI$150=AI$3)*(GMWSCEN!$HJ$2:$HJ$150=AI$1),0),$B184-1973)</f>
        <v>94.960650000000001</v>
      </c>
      <c r="AJ184" cm="1">
        <f t="array" ref="AJ184">INDEX(GMWSCEN!$A$2:$HJ$150,MATCH(1,(GMWSCEN!$HI$2:$HI$150=AJ$3)*(GMWSCEN!$HJ$2:$HJ$150=AJ$1),0),$B184-1973)</f>
        <v>32163.360000000001</v>
      </c>
      <c r="AK184" cm="1">
        <f t="array" ref="AK184">INDEX(GMWSCEN!$A$2:$HJ$150,MATCH(1,(GMWSCEN!$HI$2:$HI$150=AK$3)*(GMWSCEN!$HJ$2:$HJ$150=AK$1),0),$B184-1973)</f>
        <v>4.4190860000000001</v>
      </c>
      <c r="AL184" cm="1">
        <f t="array" ref="AL184">INDEX(GMWSCEN!$A$2:$HJ$150,MATCH(1,(GMWSCEN!$HI$2:$HI$150=AL$3)*(GMWSCEN!$HJ$2:$HJ$150=AL$1),0),$B184-1973)</f>
        <v>-0.75626369999999998</v>
      </c>
      <c r="AM184" cm="1">
        <f t="array" ref="AM184">INDEX(GMWSCEN!$A$2:$HJ$150,MATCH(1,(GMWSCEN!$HI$2:$HI$150=AM$3)*(GMWSCEN!$HJ$2:$HJ$150=AM$1),0),$B184-1973)</f>
        <v>572363</v>
      </c>
      <c r="AN184" cm="1">
        <f t="array" ref="AN184">INDEX(GMWSCEN!$A$2:$HJ$150,MATCH(1,(GMWSCEN!$HI$2:$HI$150=AN$3)*(GMWSCEN!$HJ$2:$HJ$150=AN$1),0),$B184-1973)</f>
        <v>31937.759999999998</v>
      </c>
      <c r="AO184" cm="1">
        <f t="array" ref="AO184">INDEX(GMWSCEN!$A$2:$HJ$150,MATCH(1,(GMWSCEN!$HI$2:$HI$150=AO$3)*(GMWSCEN!$HJ$2:$HJ$150=AO$1),0),$B184-1973)</f>
        <v>-19853.560000000001</v>
      </c>
      <c r="AP184" cm="1">
        <f t="array" ref="AP184">INDEX(GMWSCEN!$A$2:$HJ$150,MATCH(1,(GMWSCEN!$HI$2:$HI$150=AP$3)*(GMWSCEN!$HJ$2:$HJ$150=AP$1),0),$B184-1973)</f>
        <v>271803.3</v>
      </c>
      <c r="AQ184" cm="1">
        <f t="array" ref="AQ184">INDEX(GMWSCEN!$A$2:$HJ$150,MATCH(1,(GMWSCEN!$HI$2:$HI$150=AQ$3)*(GMWSCEN!$HJ$2:$HJ$150=AQ$1),0),$B184-1973)</f>
        <v>12084.2</v>
      </c>
      <c r="AR184" cm="1">
        <f t="array" ref="AR184">INDEX(GMWSCEN!$A$2:$HJ$150,MATCH(1,(GMWSCEN!$HI$2:$HI$150=AR$3)*(GMWSCEN!$HJ$2:$HJ$150=AR$1),0),$B184-1973)</f>
        <v>17348.060000000001</v>
      </c>
      <c r="AS184" cm="1">
        <f t="array" ref="AS184">INDEX(GMWSCEN!$A$2:$HJ$150,MATCH(1,(GMWSCEN!$HI$2:$HI$150=AS$3)*(GMWSCEN!$HJ$2:$HJ$150=AS$1),0),$B184-1973)</f>
        <v>269297.8</v>
      </c>
      <c r="AT184" cm="1">
        <f t="array" ref="AT184">INDEX(GMWSCEN!$A$2:$HJ$150,MATCH(1,(GMWSCEN!$HI$2:$HI$150=AT$3)*(GMWSCEN!$HJ$2:$HJ$150=AT$1),0),$B184-1973)</f>
        <v>2729995</v>
      </c>
      <c r="AU184" cm="1">
        <f t="array" ref="AU184">INDEX(GMWSCEN!$A$2:$HJ$150,MATCH(1,(GMWSCEN!$HI$2:$HI$150=AU$3)*(GMWSCEN!$HJ$2:$HJ$150=AU$1),0),$B184-1973)</f>
        <v>689000.8</v>
      </c>
      <c r="AV184" cm="1">
        <f t="array" ref="AV184">INDEX(GMWSCEN!$A$2:$HJ$150,MATCH(1,(GMWSCEN!$HI$2:$HI$150=AV$3)*(GMWSCEN!$HJ$2:$HJ$150=AV$1),0),$B184-1973)</f>
        <v>576707.80000000005</v>
      </c>
      <c r="AW184" cm="1">
        <f t="array" ref="AW184">INDEX(GMWSCEN!$A$2:$HJ$150,MATCH(1,(GMWSCEN!$HI$2:$HI$150=AW$3)*(GMWSCEN!$HJ$2:$HJ$150=AW$1),0),$B184-1973)</f>
        <v>120.3783</v>
      </c>
      <c r="AX184" cm="1">
        <f t="array" ref="AX184">INDEX(GMWSCEN!$A$2:$HJ$150,MATCH(1,(GMWSCEN!$HI$2:$HI$150=AX$3)*(GMWSCEN!$HJ$2:$HJ$150=AX$1),0),$B184-1973)</f>
        <v>133.7131</v>
      </c>
      <c r="AY184" cm="1">
        <f t="array" ref="AY184">INDEX(GMWSCEN!$A$2:$HJ$150,MATCH(1,(GMWSCEN!$HI$2:$HI$150=AY$3)*(GMWSCEN!$HJ$2:$HJ$150=AY$1),0),$B184-1973)</f>
        <v>5.1998930000000003</v>
      </c>
      <c r="AZ184" cm="1">
        <f t="array" ref="AZ184">INDEX(GMWSCEN!$A$2:$HJ$150,MATCH(1,(GMWSCEN!$HI$2:$HI$150=AZ$3)*(GMWSCEN!$HJ$2:$HJ$150=AZ$1),0),$B184-1973)</f>
        <v>50498.400000000001</v>
      </c>
      <c r="BA184" cm="1">
        <f t="array" ref="BA184">INDEX(GMWSCEN!$A$2:$HJ$150,MATCH(1,(GMWSCEN!$HI$2:$HI$150=BA$3)*(GMWSCEN!$HJ$2:$HJ$150=BA$1),0),$B184-1973)</f>
        <v>94.960650000000001</v>
      </c>
      <c r="BB184" cm="1">
        <f t="array" ref="BB184">INDEX(GMWSCEN!$A$2:$HJ$150,MATCH(1,(GMWSCEN!$HI$2:$HI$150=BB$3)*(GMWSCEN!$HJ$2:$HJ$150=BB$1),0),$B184-1973)</f>
        <v>32163.360000000001</v>
      </c>
      <c r="BC184" cm="1">
        <f t="array" ref="BC184">INDEX(GMWSCEN!$A$2:$HJ$150,MATCH(1,(GMWSCEN!$HI$2:$HI$150=BC$3)*(GMWSCEN!$HJ$2:$HJ$150=BC$1),0),$B184-1973)</f>
        <v>4.4190860000000001</v>
      </c>
      <c r="BD184" cm="1">
        <f t="array" ref="BD184">INDEX(GMWSCEN!$A$2:$HJ$150,MATCH(1,(GMWSCEN!$HI$2:$HI$150=BD$3)*(GMWSCEN!$HJ$2:$HJ$150=BD$1),0),$B184-1973)</f>
        <v>-0.75626369999999998</v>
      </c>
      <c r="BE184" cm="1">
        <f t="array" ref="BE184">INDEX(GMWSCEN!$A$2:$HJ$150,MATCH(1,(GMWSCEN!$HI$2:$HI$150=BE$3)*(GMWSCEN!$HJ$2:$HJ$150=BE$1),0),$B184-1973)</f>
        <v>572363</v>
      </c>
      <c r="BF184" cm="1">
        <f t="array" ref="BF184">INDEX(GMWSCEN!$A$2:$HJ$150,MATCH(1,(GMWSCEN!$HI$2:$HI$150=BF$3)*(GMWSCEN!$HJ$2:$HJ$150=BF$1),0),$B184-1973)</f>
        <v>31937.759999999998</v>
      </c>
      <c r="BG184" cm="1">
        <f t="array" ref="BG184">INDEX(GMWSCEN!$A$2:$HJ$150,MATCH(1,(GMWSCEN!$HI$2:$HI$150=BG$3)*(GMWSCEN!$HJ$2:$HJ$150=BG$1),0),$B184-1973)</f>
        <v>-19853.560000000001</v>
      </c>
      <c r="BH184" cm="1">
        <f t="array" ref="BH184">INDEX(GMWSCEN!$A$2:$HJ$150,MATCH(1,(GMWSCEN!$HI$2:$HI$150=BH$3)*(GMWSCEN!$HJ$2:$HJ$150=BH$1),0),$B184-1973)</f>
        <v>271803.3</v>
      </c>
      <c r="BI184" cm="1">
        <f t="array" ref="BI184">INDEX(GMWSCEN!$A$2:$HJ$150,MATCH(1,(GMWSCEN!$HI$2:$HI$150=BI$3)*(GMWSCEN!$HJ$2:$HJ$150=BI$1),0),$B184-1973)</f>
        <v>12084.2</v>
      </c>
      <c r="BJ184" cm="1">
        <f t="array" ref="BJ184">INDEX(GMWSCEN!$A$2:$HJ$150,MATCH(1,(GMWSCEN!$HI$2:$HI$150=BJ$3)*(GMWSCEN!$HJ$2:$HJ$150=BJ$1),0),$B184-1973)</f>
        <v>17348.060000000001</v>
      </c>
      <c r="BK184" cm="1">
        <f t="array" ref="BK184">INDEX(GMWSCEN!$A$2:$HJ$150,MATCH(1,(GMWSCEN!$HI$2:$HI$150=BK$3)*(GMWSCEN!$HJ$2:$HJ$150=BK$1),0),$B184-1973)</f>
        <v>269297.8</v>
      </c>
      <c r="BL184" cm="1">
        <f t="array" ref="BL184">INDEX(GMWSCEN!$A$2:$HJ$150,MATCH(1,(GMWSCEN!$HI$2:$HI$150=BL$3)*(GMWSCEN!$HJ$2:$HJ$150=BL$1),0),$B184-1973)</f>
        <v>2729995</v>
      </c>
      <c r="BM184" cm="1">
        <f t="array" ref="BM184">INDEX(GMWSCEN!$A$2:$HJ$150,MATCH(1,(GMWSCEN!$HI$2:$HI$150=BM$3)*(GMWSCEN!$HJ$2:$HJ$150=BM$1),0),$B184-1973)</f>
        <v>689000.8</v>
      </c>
      <c r="BN184" cm="1">
        <f t="array" ref="BN184">INDEX(GMWSCEN!$A$2:$HJ$150,MATCH(1,(GMWSCEN!$HI$2:$HI$150=BN$3)*(GMWSCEN!$HJ$2:$HJ$150=BN$1),0),$B184-1973)</f>
        <v>576707.80000000005</v>
      </c>
      <c r="BO184" cm="1">
        <f t="array" ref="BO184">INDEX(GMWSCEN!$A$2:$HJ$150,MATCH(1,(GMWSCEN!$HI$2:$HI$150=BO$3)*(GMWSCEN!$HJ$2:$HJ$150=BO$1),0),$B184-1973)</f>
        <v>120.3783</v>
      </c>
      <c r="BP184" cm="1">
        <f t="array" ref="BP184">INDEX(GMWSCEN!$A$2:$HJ$150,MATCH(1,(GMWSCEN!$HI$2:$HI$150=BP$3)*(GMWSCEN!$HJ$2:$HJ$150=BP$1),0),$B184-1973)</f>
        <v>133.7131</v>
      </c>
      <c r="BQ184" cm="1">
        <f t="array" ref="BQ184">INDEX(GMWSCEN!$A$2:$HJ$150,MATCH(1,(GMWSCEN!$HI$2:$HI$150=BQ$3)*(GMWSCEN!$HJ$2:$HJ$150=BQ$1),0),$B184-1973)</f>
        <v>5.1998930000000003</v>
      </c>
      <c r="BR184" cm="1">
        <f t="array" ref="BR184">INDEX(GMWSCEN!$A$2:$HJ$150,MATCH(1,(GMWSCEN!$HI$2:$HI$150=BR$3)*(GMWSCEN!$HJ$2:$HJ$150=BR$1),0),$B184-1973)</f>
        <v>50498.400000000001</v>
      </c>
      <c r="BS184" cm="1">
        <f t="array" ref="BS184">INDEX(GMWSCEN!$A$2:$HJ$150,MATCH(1,(GMWSCEN!$HI$2:$HI$150=BS$3)*(GMWSCEN!$HJ$2:$HJ$150=BS$1),0),$B184-1973)</f>
        <v>94.960650000000001</v>
      </c>
      <c r="BT184" cm="1">
        <f t="array" ref="BT184">INDEX(GMWSCEN!$A$2:$HJ$150,MATCH(1,(GMWSCEN!$HI$2:$HI$150=BT$3)*(GMWSCEN!$HJ$2:$HJ$150=BT$1),0),$B184-1973)</f>
        <v>32163.360000000001</v>
      </c>
      <c r="BU184" cm="1">
        <f t="array" ref="BU184">INDEX(GMWSCEN!$A$2:$HJ$150,MATCH(1,(GMWSCEN!$HI$2:$HI$150=BU$3)*(GMWSCEN!$HJ$2:$HJ$150=BU$1),0),$B184-1973)</f>
        <v>4.4190860000000001</v>
      </c>
      <c r="BV184" cm="1">
        <f t="array" ref="BV184">INDEX(GMWSCEN!$A$2:$HJ$150,MATCH(1,(GMWSCEN!$HI$2:$HI$150=BV$3)*(GMWSCEN!$HJ$2:$HJ$150=BV$1),0),$B184-1973)</f>
        <v>-0.75626369999999998</v>
      </c>
      <c r="BY184">
        <f t="shared" si="95"/>
        <v>2024</v>
      </c>
    </row>
    <row r="185" spans="1:78">
      <c r="B185">
        <f t="shared" si="93"/>
        <v>2158</v>
      </c>
      <c r="C185" cm="1">
        <f t="array" ref="C185">INDEX(GMWSCEN!$A$2:$HJ$150,MATCH(1,(GMWSCEN!$HI$2:$HI$150=C$3)*(GMWSCEN!$HJ$2:$HJ$150=C$1),0),$B185-1973)</f>
        <v>574427.6</v>
      </c>
      <c r="D185" cm="1">
        <f t="array" ref="D185">INDEX(GMWSCEN!$A$2:$HJ$150,MATCH(1,(GMWSCEN!$HI$2:$HI$150=D$3)*(GMWSCEN!$HJ$2:$HJ$150=D$1),0),$B185-1973)</f>
        <v>22736.43</v>
      </c>
      <c r="E185" cm="1">
        <f t="array" ref="E185">INDEX(GMWSCEN!$A$2:$HJ$150,MATCH(1,(GMWSCEN!$HI$2:$HI$150=E$3)*(GMWSCEN!$HJ$2:$HJ$150=E$1),0),$B185-1973)</f>
        <v>-8978.8729999999996</v>
      </c>
      <c r="F185" cm="1">
        <f t="array" ref="F185">INDEX(GMWSCEN!$A$2:$HJ$150,MATCH(1,(GMWSCEN!$HI$2:$HI$150=F$3)*(GMWSCEN!$HJ$2:$HJ$150=F$1),0),$B185-1973)</f>
        <v>274166.2</v>
      </c>
      <c r="G185" cm="1">
        <f t="array" ref="G185">INDEX(GMWSCEN!$A$2:$HJ$150,MATCH(1,(GMWSCEN!$HI$2:$HI$150=G$3)*(GMWSCEN!$HJ$2:$HJ$150=G$1),0),$B185-1973)</f>
        <v>13757.55</v>
      </c>
      <c r="H185" cm="1">
        <f t="array" ref="H185">INDEX(GMWSCEN!$A$2:$HJ$150,MATCH(1,(GMWSCEN!$HI$2:$HI$150=H$3)*(GMWSCEN!$HJ$2:$HJ$150=H$1),0),$B185-1973)</f>
        <v>17348.060000000001</v>
      </c>
      <c r="I185" cm="1">
        <f t="array" ref="I185">INDEX(GMWSCEN!$A$2:$HJ$150,MATCH(1,(GMWSCEN!$HI$2:$HI$150=I$3)*(GMWSCEN!$HJ$2:$HJ$150=I$1),0),$B185-1973)</f>
        <v>282535.40000000002</v>
      </c>
      <c r="J185" cm="1">
        <f t="array" ref="J185">INDEX(GMWSCEN!$A$2:$HJ$150,MATCH(1,(GMWSCEN!$HI$2:$HI$150=J$3)*(GMWSCEN!$HJ$2:$HJ$150=J$1),0),$B185-1973)</f>
        <v>2756332</v>
      </c>
      <c r="K185" cm="1">
        <f t="array" ref="K185">INDEX(GMWSCEN!$A$2:$HJ$150,MATCH(1,(GMWSCEN!$HI$2:$HI$150=K$3)*(GMWSCEN!$HJ$2:$HJ$150=K$1),0),$B185-1973)</f>
        <v>693122.2</v>
      </c>
      <c r="L185" cm="1">
        <f t="array" ref="L185">INDEX(GMWSCEN!$A$2:$HJ$150,MATCH(1,(GMWSCEN!$HI$2:$HI$150=L$3)*(GMWSCEN!$HJ$2:$HJ$150=L$1),0),$B185-1973)</f>
        <v>579128.9</v>
      </c>
      <c r="M185" cm="1">
        <f t="array" ref="M185">INDEX(GMWSCEN!$A$2:$HJ$150,MATCH(1,(GMWSCEN!$HI$2:$HI$150=M$3)*(GMWSCEN!$HJ$2:$HJ$150=M$1),0),$B185-1973)</f>
        <v>120.6631</v>
      </c>
      <c r="N185" cm="1">
        <f t="array" ref="N185">INDEX(GMWSCEN!$A$2:$HJ$150,MATCH(1,(GMWSCEN!$HI$2:$HI$150=N$3)*(GMWSCEN!$HJ$2:$HJ$150=N$1),0),$B185-1973)</f>
        <v>133.5746</v>
      </c>
      <c r="O185" cm="1">
        <f t="array" ref="O185">INDEX(GMWSCEN!$A$2:$HJ$150,MATCH(1,(GMWSCEN!$HI$2:$HI$150=O$3)*(GMWSCEN!$HJ$2:$HJ$150=O$1),0),$B185-1973)</f>
        <v>4.8642979999999998</v>
      </c>
      <c r="P185" cm="1">
        <f t="array" ref="P185">INDEX(GMWSCEN!$A$2:$HJ$150,MATCH(1,(GMWSCEN!$HI$2:$HI$150=P$3)*(GMWSCEN!$HJ$2:$HJ$150=P$1),0),$B185-1973)</f>
        <v>50420.54</v>
      </c>
      <c r="Q185" cm="1">
        <f t="array" ref="Q185">INDEX(GMWSCEN!$A$2:$HJ$150,MATCH(1,(GMWSCEN!$HI$2:$HI$150=Q$3)*(GMWSCEN!$HJ$2:$HJ$150=Q$1),0),$B185-1973)</f>
        <v>94.894139999999993</v>
      </c>
      <c r="R185" cm="1">
        <f t="array" ref="R185">INDEX(GMWSCEN!$A$2:$HJ$150,MATCH(1,(GMWSCEN!$HI$2:$HI$150=R$3)*(GMWSCEN!$HJ$2:$HJ$150=R$1),0),$B185-1973)</f>
        <v>31522.42</v>
      </c>
      <c r="S185" cm="1">
        <f t="array" ref="S185">INDEX(GMWSCEN!$A$2:$HJ$150,MATCH(1,(GMWSCEN!$HI$2:$HI$150=S$3)*(GMWSCEN!$HJ$2:$HJ$150=S$1),0),$B185-1973)</f>
        <v>4.4771400000000003</v>
      </c>
      <c r="T185" cm="1">
        <f t="array" ref="T185">INDEX(GMWSCEN!$A$2:$HJ$150,MATCH(1,(GMWSCEN!$HI$2:$HI$150=T$3)*(GMWSCEN!$HJ$2:$HJ$150=T$1),0),$B185-1973)</f>
        <v>-0.81510539999999998</v>
      </c>
      <c r="U185" cm="1">
        <f t="array" ref="U185">INDEX(GMWSCEN!$A$2:$HJ$150,MATCH(1,(GMWSCEN!$HI$2:$HI$150=U$3)*(GMWSCEN!$HJ$2:$HJ$150=U$1),0),$B185-1973)</f>
        <v>574426.9</v>
      </c>
      <c r="V185" cm="1">
        <f t="array" ref="V185">INDEX(GMWSCEN!$A$2:$HJ$150,MATCH(1,(GMWSCEN!$HI$2:$HI$150=V$3)*(GMWSCEN!$HJ$2:$HJ$150=V$1),0),$B185-1973)</f>
        <v>22800.11</v>
      </c>
      <c r="W185" cm="1">
        <f t="array" ref="W185">INDEX(GMWSCEN!$A$2:$HJ$150,MATCH(1,(GMWSCEN!$HI$2:$HI$150=W$3)*(GMWSCEN!$HJ$2:$HJ$150=W$1),0),$B185-1973)</f>
        <v>-9042.5609999999997</v>
      </c>
      <c r="X185" cm="1">
        <f t="array" ref="X185">INDEX(GMWSCEN!$A$2:$HJ$150,MATCH(1,(GMWSCEN!$HI$2:$HI$150=X$3)*(GMWSCEN!$HJ$2:$HJ$150=X$1),0),$B185-1973)</f>
        <v>274168.09999999998</v>
      </c>
      <c r="Y185" cm="1">
        <f t="array" ref="Y185">INDEX(GMWSCEN!$A$2:$HJ$150,MATCH(1,(GMWSCEN!$HI$2:$HI$150=Y$3)*(GMWSCEN!$HJ$2:$HJ$150=Y$1),0),$B185-1973)</f>
        <v>13757.55</v>
      </c>
      <c r="Z185" cm="1">
        <f t="array" ref="Z185">INDEX(GMWSCEN!$A$2:$HJ$150,MATCH(1,(GMWSCEN!$HI$2:$HI$150=Z$3)*(GMWSCEN!$HJ$2:$HJ$150=Z$1),0),$B185-1973)</f>
        <v>17348.060000000001</v>
      </c>
      <c r="AA185" cm="1">
        <f t="array" ref="AA185">INDEX(GMWSCEN!$A$2:$HJ$150,MATCH(1,(GMWSCEN!$HI$2:$HI$150=AA$3)*(GMWSCEN!$HJ$2:$HJ$150=AA$1),0),$B185-1973)</f>
        <v>282473.59999999998</v>
      </c>
      <c r="AB185" cm="1">
        <f t="array" ref="AB185">INDEX(GMWSCEN!$A$2:$HJ$150,MATCH(1,(GMWSCEN!$HI$2:$HI$150=AB$3)*(GMWSCEN!$HJ$2:$HJ$150=AB$1),0),$B185-1973)</f>
        <v>2756552</v>
      </c>
      <c r="AC185" cm="1">
        <f t="array" ref="AC185">INDEX(GMWSCEN!$A$2:$HJ$150,MATCH(1,(GMWSCEN!$HI$2:$HI$150=AC$3)*(GMWSCEN!$HJ$2:$HJ$150=AC$1),0),$B185-1973)</f>
        <v>693121.2</v>
      </c>
      <c r="AD185" cm="1">
        <f t="array" ref="AD185">INDEX(GMWSCEN!$A$2:$HJ$150,MATCH(1,(GMWSCEN!$HI$2:$HI$150=AD$3)*(GMWSCEN!$HJ$2:$HJ$150=AD$1),0),$B185-1973)</f>
        <v>579128.9</v>
      </c>
      <c r="AE185" cm="1">
        <f t="array" ref="AE185">INDEX(GMWSCEN!$A$2:$HJ$150,MATCH(1,(GMWSCEN!$HI$2:$HI$150=AE$3)*(GMWSCEN!$HJ$2:$HJ$150=AE$1),0),$B185-1973)</f>
        <v>120.6631</v>
      </c>
      <c r="AF185" cm="1">
        <f t="array" ref="AF185">INDEX(GMWSCEN!$A$2:$HJ$150,MATCH(1,(GMWSCEN!$HI$2:$HI$150=AF$3)*(GMWSCEN!$HJ$2:$HJ$150=AF$1),0),$B185-1973)</f>
        <v>133.5746</v>
      </c>
      <c r="AG185" cm="1">
        <f t="array" ref="AG185">INDEX(GMWSCEN!$A$2:$HJ$150,MATCH(1,(GMWSCEN!$HI$2:$HI$150=AG$3)*(GMWSCEN!$HJ$2:$HJ$150=AG$1),0),$B185-1973)</f>
        <v>4.8642950000000003</v>
      </c>
      <c r="AH185" cm="1">
        <f t="array" ref="AH185">INDEX(GMWSCEN!$A$2:$HJ$150,MATCH(1,(GMWSCEN!$HI$2:$HI$150=AH$3)*(GMWSCEN!$HJ$2:$HJ$150=AH$1),0),$B185-1973)</f>
        <v>50420.46</v>
      </c>
      <c r="AI185" cm="1">
        <f t="array" ref="AI185">INDEX(GMWSCEN!$A$2:$HJ$150,MATCH(1,(GMWSCEN!$HI$2:$HI$150=AI$3)*(GMWSCEN!$HJ$2:$HJ$150=AI$1),0),$B185-1973)</f>
        <v>94.894120000000001</v>
      </c>
      <c r="AJ185" cm="1">
        <f t="array" ref="AJ185">INDEX(GMWSCEN!$A$2:$HJ$150,MATCH(1,(GMWSCEN!$HI$2:$HI$150=AJ$3)*(GMWSCEN!$HJ$2:$HJ$150=AJ$1),0),$B185-1973)</f>
        <v>31522.400000000001</v>
      </c>
      <c r="AK185" cm="1">
        <f t="array" ref="AK185">INDEX(GMWSCEN!$A$2:$HJ$150,MATCH(1,(GMWSCEN!$HI$2:$HI$150=AK$3)*(GMWSCEN!$HJ$2:$HJ$150=AK$1),0),$B185-1973)</f>
        <v>4.4771400000000003</v>
      </c>
      <c r="AL185" cm="1">
        <f t="array" ref="AL185">INDEX(GMWSCEN!$A$2:$HJ$150,MATCH(1,(GMWSCEN!$HI$2:$HI$150=AL$3)*(GMWSCEN!$HJ$2:$HJ$150=AL$1),0),$B185-1973)</f>
        <v>-0.81520079999999995</v>
      </c>
      <c r="AM185" cm="1">
        <f t="array" ref="AM185">INDEX(GMWSCEN!$A$2:$HJ$150,MATCH(1,(GMWSCEN!$HI$2:$HI$150=AM$3)*(GMWSCEN!$HJ$2:$HJ$150=AM$1),0),$B185-1973)</f>
        <v>574426.9</v>
      </c>
      <c r="AN185" cm="1">
        <f t="array" ref="AN185">INDEX(GMWSCEN!$A$2:$HJ$150,MATCH(1,(GMWSCEN!$HI$2:$HI$150=AN$3)*(GMWSCEN!$HJ$2:$HJ$150=AN$1),0),$B185-1973)</f>
        <v>22800.11</v>
      </c>
      <c r="AO185" cm="1">
        <f t="array" ref="AO185">INDEX(GMWSCEN!$A$2:$HJ$150,MATCH(1,(GMWSCEN!$HI$2:$HI$150=AO$3)*(GMWSCEN!$HJ$2:$HJ$150=AO$1),0),$B185-1973)</f>
        <v>-9042.5609999999997</v>
      </c>
      <c r="AP185" cm="1">
        <f t="array" ref="AP185">INDEX(GMWSCEN!$A$2:$HJ$150,MATCH(1,(GMWSCEN!$HI$2:$HI$150=AP$3)*(GMWSCEN!$HJ$2:$HJ$150=AP$1),0),$B185-1973)</f>
        <v>274168.09999999998</v>
      </c>
      <c r="AQ185" cm="1">
        <f t="array" ref="AQ185">INDEX(GMWSCEN!$A$2:$HJ$150,MATCH(1,(GMWSCEN!$HI$2:$HI$150=AQ$3)*(GMWSCEN!$HJ$2:$HJ$150=AQ$1),0),$B185-1973)</f>
        <v>13757.55</v>
      </c>
      <c r="AR185" cm="1">
        <f t="array" ref="AR185">INDEX(GMWSCEN!$A$2:$HJ$150,MATCH(1,(GMWSCEN!$HI$2:$HI$150=AR$3)*(GMWSCEN!$HJ$2:$HJ$150=AR$1),0),$B185-1973)</f>
        <v>17348.060000000001</v>
      </c>
      <c r="AS185" cm="1">
        <f t="array" ref="AS185">INDEX(GMWSCEN!$A$2:$HJ$150,MATCH(1,(GMWSCEN!$HI$2:$HI$150=AS$3)*(GMWSCEN!$HJ$2:$HJ$150=AS$1),0),$B185-1973)</f>
        <v>282473.59999999998</v>
      </c>
      <c r="AT185" cm="1">
        <f t="array" ref="AT185">INDEX(GMWSCEN!$A$2:$HJ$150,MATCH(1,(GMWSCEN!$HI$2:$HI$150=AT$3)*(GMWSCEN!$HJ$2:$HJ$150=AT$1),0),$B185-1973)</f>
        <v>2756552</v>
      </c>
      <c r="AU185" cm="1">
        <f t="array" ref="AU185">INDEX(GMWSCEN!$A$2:$HJ$150,MATCH(1,(GMWSCEN!$HI$2:$HI$150=AU$3)*(GMWSCEN!$HJ$2:$HJ$150=AU$1),0),$B185-1973)</f>
        <v>693121.2</v>
      </c>
      <c r="AV185" cm="1">
        <f t="array" ref="AV185">INDEX(GMWSCEN!$A$2:$HJ$150,MATCH(1,(GMWSCEN!$HI$2:$HI$150=AV$3)*(GMWSCEN!$HJ$2:$HJ$150=AV$1),0),$B185-1973)</f>
        <v>579128.9</v>
      </c>
      <c r="AW185" cm="1">
        <f t="array" ref="AW185">INDEX(GMWSCEN!$A$2:$HJ$150,MATCH(1,(GMWSCEN!$HI$2:$HI$150=AW$3)*(GMWSCEN!$HJ$2:$HJ$150=AW$1),0),$B185-1973)</f>
        <v>120.6631</v>
      </c>
      <c r="AX185" cm="1">
        <f t="array" ref="AX185">INDEX(GMWSCEN!$A$2:$HJ$150,MATCH(1,(GMWSCEN!$HI$2:$HI$150=AX$3)*(GMWSCEN!$HJ$2:$HJ$150=AX$1),0),$B185-1973)</f>
        <v>133.5746</v>
      </c>
      <c r="AY185" cm="1">
        <f t="array" ref="AY185">INDEX(GMWSCEN!$A$2:$HJ$150,MATCH(1,(GMWSCEN!$HI$2:$HI$150=AY$3)*(GMWSCEN!$HJ$2:$HJ$150=AY$1),0),$B185-1973)</f>
        <v>4.8642950000000003</v>
      </c>
      <c r="AZ185" cm="1">
        <f t="array" ref="AZ185">INDEX(GMWSCEN!$A$2:$HJ$150,MATCH(1,(GMWSCEN!$HI$2:$HI$150=AZ$3)*(GMWSCEN!$HJ$2:$HJ$150=AZ$1),0),$B185-1973)</f>
        <v>50420.46</v>
      </c>
      <c r="BA185" cm="1">
        <f t="array" ref="BA185">INDEX(GMWSCEN!$A$2:$HJ$150,MATCH(1,(GMWSCEN!$HI$2:$HI$150=BA$3)*(GMWSCEN!$HJ$2:$HJ$150=BA$1),0),$B185-1973)</f>
        <v>94.894120000000001</v>
      </c>
      <c r="BB185" cm="1">
        <f t="array" ref="BB185">INDEX(GMWSCEN!$A$2:$HJ$150,MATCH(1,(GMWSCEN!$HI$2:$HI$150=BB$3)*(GMWSCEN!$HJ$2:$HJ$150=BB$1),0),$B185-1973)</f>
        <v>31522.400000000001</v>
      </c>
      <c r="BC185" cm="1">
        <f t="array" ref="BC185">INDEX(GMWSCEN!$A$2:$HJ$150,MATCH(1,(GMWSCEN!$HI$2:$HI$150=BC$3)*(GMWSCEN!$HJ$2:$HJ$150=BC$1),0),$B185-1973)</f>
        <v>4.4771400000000003</v>
      </c>
      <c r="BD185" cm="1">
        <f t="array" ref="BD185">INDEX(GMWSCEN!$A$2:$HJ$150,MATCH(1,(GMWSCEN!$HI$2:$HI$150=BD$3)*(GMWSCEN!$HJ$2:$HJ$150=BD$1),0),$B185-1973)</f>
        <v>-0.81520079999999995</v>
      </c>
      <c r="BE185" cm="1">
        <f t="array" ref="BE185">INDEX(GMWSCEN!$A$2:$HJ$150,MATCH(1,(GMWSCEN!$HI$2:$HI$150=BE$3)*(GMWSCEN!$HJ$2:$HJ$150=BE$1),0),$B185-1973)</f>
        <v>574426.9</v>
      </c>
      <c r="BF185" cm="1">
        <f t="array" ref="BF185">INDEX(GMWSCEN!$A$2:$HJ$150,MATCH(1,(GMWSCEN!$HI$2:$HI$150=BF$3)*(GMWSCEN!$HJ$2:$HJ$150=BF$1),0),$B185-1973)</f>
        <v>22800.11</v>
      </c>
      <c r="BG185" cm="1">
        <f t="array" ref="BG185">INDEX(GMWSCEN!$A$2:$HJ$150,MATCH(1,(GMWSCEN!$HI$2:$HI$150=BG$3)*(GMWSCEN!$HJ$2:$HJ$150=BG$1),0),$B185-1973)</f>
        <v>-9042.5609999999997</v>
      </c>
      <c r="BH185" cm="1">
        <f t="array" ref="BH185">INDEX(GMWSCEN!$A$2:$HJ$150,MATCH(1,(GMWSCEN!$HI$2:$HI$150=BH$3)*(GMWSCEN!$HJ$2:$HJ$150=BH$1),0),$B185-1973)</f>
        <v>274168.09999999998</v>
      </c>
      <c r="BI185" cm="1">
        <f t="array" ref="BI185">INDEX(GMWSCEN!$A$2:$HJ$150,MATCH(1,(GMWSCEN!$HI$2:$HI$150=BI$3)*(GMWSCEN!$HJ$2:$HJ$150=BI$1),0),$B185-1973)</f>
        <v>13757.55</v>
      </c>
      <c r="BJ185" cm="1">
        <f t="array" ref="BJ185">INDEX(GMWSCEN!$A$2:$HJ$150,MATCH(1,(GMWSCEN!$HI$2:$HI$150=BJ$3)*(GMWSCEN!$HJ$2:$HJ$150=BJ$1),0),$B185-1973)</f>
        <v>17348.060000000001</v>
      </c>
      <c r="BK185" cm="1">
        <f t="array" ref="BK185">INDEX(GMWSCEN!$A$2:$HJ$150,MATCH(1,(GMWSCEN!$HI$2:$HI$150=BK$3)*(GMWSCEN!$HJ$2:$HJ$150=BK$1),0),$B185-1973)</f>
        <v>282473.59999999998</v>
      </c>
      <c r="BL185" cm="1">
        <f t="array" ref="BL185">INDEX(GMWSCEN!$A$2:$HJ$150,MATCH(1,(GMWSCEN!$HI$2:$HI$150=BL$3)*(GMWSCEN!$HJ$2:$HJ$150=BL$1),0),$B185-1973)</f>
        <v>2756552</v>
      </c>
      <c r="BM185" cm="1">
        <f t="array" ref="BM185">INDEX(GMWSCEN!$A$2:$HJ$150,MATCH(1,(GMWSCEN!$HI$2:$HI$150=BM$3)*(GMWSCEN!$HJ$2:$HJ$150=BM$1),0),$B185-1973)</f>
        <v>693121.2</v>
      </c>
      <c r="BN185" cm="1">
        <f t="array" ref="BN185">INDEX(GMWSCEN!$A$2:$HJ$150,MATCH(1,(GMWSCEN!$HI$2:$HI$150=BN$3)*(GMWSCEN!$HJ$2:$HJ$150=BN$1),0),$B185-1973)</f>
        <v>579128.9</v>
      </c>
      <c r="BO185" cm="1">
        <f t="array" ref="BO185">INDEX(GMWSCEN!$A$2:$HJ$150,MATCH(1,(GMWSCEN!$HI$2:$HI$150=BO$3)*(GMWSCEN!$HJ$2:$HJ$150=BO$1),0),$B185-1973)</f>
        <v>120.6631</v>
      </c>
      <c r="BP185" cm="1">
        <f t="array" ref="BP185">INDEX(GMWSCEN!$A$2:$HJ$150,MATCH(1,(GMWSCEN!$HI$2:$HI$150=BP$3)*(GMWSCEN!$HJ$2:$HJ$150=BP$1),0),$B185-1973)</f>
        <v>133.5746</v>
      </c>
      <c r="BQ185" cm="1">
        <f t="array" ref="BQ185">INDEX(GMWSCEN!$A$2:$HJ$150,MATCH(1,(GMWSCEN!$HI$2:$HI$150=BQ$3)*(GMWSCEN!$HJ$2:$HJ$150=BQ$1),0),$B185-1973)</f>
        <v>4.8642950000000003</v>
      </c>
      <c r="BR185" cm="1">
        <f t="array" ref="BR185">INDEX(GMWSCEN!$A$2:$HJ$150,MATCH(1,(GMWSCEN!$HI$2:$HI$150=BR$3)*(GMWSCEN!$HJ$2:$HJ$150=BR$1),0),$B185-1973)</f>
        <v>50420.46</v>
      </c>
      <c r="BS185" cm="1">
        <f t="array" ref="BS185">INDEX(GMWSCEN!$A$2:$HJ$150,MATCH(1,(GMWSCEN!$HI$2:$HI$150=BS$3)*(GMWSCEN!$HJ$2:$HJ$150=BS$1),0),$B185-1973)</f>
        <v>94.894120000000001</v>
      </c>
      <c r="BT185" cm="1">
        <f t="array" ref="BT185">INDEX(GMWSCEN!$A$2:$HJ$150,MATCH(1,(GMWSCEN!$HI$2:$HI$150=BT$3)*(GMWSCEN!$HJ$2:$HJ$150=BT$1),0),$B185-1973)</f>
        <v>31522.400000000001</v>
      </c>
      <c r="BU185" cm="1">
        <f t="array" ref="BU185">INDEX(GMWSCEN!$A$2:$HJ$150,MATCH(1,(GMWSCEN!$HI$2:$HI$150=BU$3)*(GMWSCEN!$HJ$2:$HJ$150=BU$1),0),$B185-1973)</f>
        <v>4.4771400000000003</v>
      </c>
      <c r="BV185" cm="1">
        <f t="array" ref="BV185">INDEX(GMWSCEN!$A$2:$HJ$150,MATCH(1,(GMWSCEN!$HI$2:$HI$150=BV$3)*(GMWSCEN!$HJ$2:$HJ$150=BV$1),0),$B185-1973)</f>
        <v>-0.81520079999999995</v>
      </c>
      <c r="BY185">
        <f t="shared" si="95"/>
        <v>2024</v>
      </c>
    </row>
    <row r="186" spans="1:78">
      <c r="B186">
        <f t="shared" si="93"/>
        <v>2159</v>
      </c>
      <c r="C186" cm="1">
        <f t="array" ref="C186">INDEX(GMWSCEN!$A$2:$HJ$150,MATCH(1,(GMWSCEN!$HI$2:$HI$150=C$3)*(GMWSCEN!$HJ$2:$HJ$150=C$1),0),$B186-1973)</f>
        <v>576847.1</v>
      </c>
      <c r="D186" cm="1">
        <f t="array" ref="D186">INDEX(GMWSCEN!$A$2:$HJ$150,MATCH(1,(GMWSCEN!$HI$2:$HI$150=D$3)*(GMWSCEN!$HJ$2:$HJ$150=D$1),0),$B186-1973)</f>
        <v>37041.71</v>
      </c>
      <c r="E186" cm="1">
        <f t="array" ref="E186">INDEX(GMWSCEN!$A$2:$HJ$150,MATCH(1,(GMWSCEN!$HI$2:$HI$150=E$3)*(GMWSCEN!$HJ$2:$HJ$150=E$1),0),$B186-1973)</f>
        <v>-22365.59</v>
      </c>
      <c r="F186" cm="1">
        <f t="array" ref="F186">INDEX(GMWSCEN!$A$2:$HJ$150,MATCH(1,(GMWSCEN!$HI$2:$HI$150=F$3)*(GMWSCEN!$HJ$2:$HJ$150=F$1),0),$B186-1973)</f>
        <v>276431.3</v>
      </c>
      <c r="G186" cm="1">
        <f t="array" ref="G186">INDEX(GMWSCEN!$A$2:$HJ$150,MATCH(1,(GMWSCEN!$HI$2:$HI$150=G$3)*(GMWSCEN!$HJ$2:$HJ$150=G$1),0),$B186-1973)</f>
        <v>14676.12</v>
      </c>
      <c r="H186" cm="1">
        <f t="array" ref="H186">INDEX(GMWSCEN!$A$2:$HJ$150,MATCH(1,(GMWSCEN!$HI$2:$HI$150=H$3)*(GMWSCEN!$HJ$2:$HJ$150=H$1),0),$B186-1973)</f>
        <v>17348.060000000001</v>
      </c>
      <c r="I186" cm="1">
        <f t="array" ref="I186">INDEX(GMWSCEN!$A$2:$HJ$150,MATCH(1,(GMWSCEN!$HI$2:$HI$150=I$3)*(GMWSCEN!$HJ$2:$HJ$150=I$1),0),$B186-1973)</f>
        <v>271413.7</v>
      </c>
      <c r="J186" cm="1">
        <f t="array" ref="J186">INDEX(GMWSCEN!$A$2:$HJ$150,MATCH(1,(GMWSCEN!$HI$2:$HI$150=J$3)*(GMWSCEN!$HJ$2:$HJ$150=J$1),0),$B186-1973)</f>
        <v>2797130</v>
      </c>
      <c r="K186" cm="1">
        <f t="array" ref="K186">INDEX(GMWSCEN!$A$2:$HJ$150,MATCH(1,(GMWSCEN!$HI$2:$HI$150=K$3)*(GMWSCEN!$HJ$2:$HJ$150=K$1),0),$B186-1973)</f>
        <v>697967.1</v>
      </c>
      <c r="L186" cm="1">
        <f t="array" ref="L186">INDEX(GMWSCEN!$A$2:$HJ$150,MATCH(1,(GMWSCEN!$HI$2:$HI$150=L$3)*(GMWSCEN!$HJ$2:$HJ$150=L$1),0),$B186-1973)</f>
        <v>581573.6</v>
      </c>
      <c r="M186" cm="1">
        <f t="array" ref="M186">INDEX(GMWSCEN!$A$2:$HJ$150,MATCH(1,(GMWSCEN!$HI$2:$HI$150=M$3)*(GMWSCEN!$HJ$2:$HJ$150=M$1),0),$B186-1973)</f>
        <v>120.9969</v>
      </c>
      <c r="N186" cm="1">
        <f t="array" ref="N186">INDEX(GMWSCEN!$A$2:$HJ$150,MATCH(1,(GMWSCEN!$HI$2:$HI$150=N$3)*(GMWSCEN!$HJ$2:$HJ$150=N$1),0),$B186-1973)</f>
        <v>133.8716</v>
      </c>
      <c r="O186" cm="1">
        <f t="array" ref="O186">INDEX(GMWSCEN!$A$2:$HJ$150,MATCH(1,(GMWSCEN!$HI$2:$HI$150=O$3)*(GMWSCEN!$HJ$2:$HJ$150=O$1),0),$B186-1973)</f>
        <v>4.5996430000000004</v>
      </c>
      <c r="P186" cm="1">
        <f t="array" ref="P186">INDEX(GMWSCEN!$A$2:$HJ$150,MATCH(1,(GMWSCEN!$HI$2:$HI$150=P$3)*(GMWSCEN!$HJ$2:$HJ$150=P$1),0),$B186-1973)</f>
        <v>50433.4</v>
      </c>
      <c r="Q186" cm="1">
        <f t="array" ref="Q186">INDEX(GMWSCEN!$A$2:$HJ$150,MATCH(1,(GMWSCEN!$HI$2:$HI$150=Q$3)*(GMWSCEN!$HJ$2:$HJ$150=Q$1),0),$B186-1973)</f>
        <v>94.94632</v>
      </c>
      <c r="R186" cm="1">
        <f t="array" ref="R186">INDEX(GMWSCEN!$A$2:$HJ$150,MATCH(1,(GMWSCEN!$HI$2:$HI$150=R$3)*(GMWSCEN!$HJ$2:$HJ$150=R$1),0),$B186-1973)</f>
        <v>31515.759999999998</v>
      </c>
      <c r="S186" cm="1">
        <f t="array" ref="S186">INDEX(GMWSCEN!$A$2:$HJ$150,MATCH(1,(GMWSCEN!$HI$2:$HI$150=S$3)*(GMWSCEN!$HJ$2:$HJ$150=S$1),0),$B186-1973)</f>
        <v>4.5088530000000002</v>
      </c>
      <c r="T186" cm="1">
        <f t="array" ref="T186">INDEX(GMWSCEN!$A$2:$HJ$150,MATCH(1,(GMWSCEN!$HI$2:$HI$150=T$3)*(GMWSCEN!$HJ$2:$HJ$150=T$1),0),$B186-1973)</f>
        <v>-0.81605910000000004</v>
      </c>
      <c r="U186" cm="1">
        <f t="array" ref="U186">INDEX(GMWSCEN!$A$2:$HJ$150,MATCH(1,(GMWSCEN!$HI$2:$HI$150=U$3)*(GMWSCEN!$HJ$2:$HJ$150=U$1),0),$B186-1973)</f>
        <v>576846.4</v>
      </c>
      <c r="V186" cm="1">
        <f t="array" ref="V186">INDEX(GMWSCEN!$A$2:$HJ$150,MATCH(1,(GMWSCEN!$HI$2:$HI$150=V$3)*(GMWSCEN!$HJ$2:$HJ$150=V$1),0),$B186-1973)</f>
        <v>36997.769999999997</v>
      </c>
      <c r="W186" cm="1">
        <f t="array" ref="W186">INDEX(GMWSCEN!$A$2:$HJ$150,MATCH(1,(GMWSCEN!$HI$2:$HI$150=W$3)*(GMWSCEN!$HJ$2:$HJ$150=W$1),0),$B186-1973)</f>
        <v>-22321.66</v>
      </c>
      <c r="X186" cm="1">
        <f t="array" ref="X186">INDEX(GMWSCEN!$A$2:$HJ$150,MATCH(1,(GMWSCEN!$HI$2:$HI$150=X$3)*(GMWSCEN!$HJ$2:$HJ$150=X$1),0),$B186-1973)</f>
        <v>276434</v>
      </c>
      <c r="Y186" cm="1">
        <f t="array" ref="Y186">INDEX(GMWSCEN!$A$2:$HJ$150,MATCH(1,(GMWSCEN!$HI$2:$HI$150=Y$3)*(GMWSCEN!$HJ$2:$HJ$150=Y$1),0),$B186-1973)</f>
        <v>14676.12</v>
      </c>
      <c r="Z186" cm="1">
        <f t="array" ref="Z186">INDEX(GMWSCEN!$A$2:$HJ$150,MATCH(1,(GMWSCEN!$HI$2:$HI$150=Z$3)*(GMWSCEN!$HJ$2:$HJ$150=Z$1),0),$B186-1973)</f>
        <v>17348.060000000001</v>
      </c>
      <c r="AA186" cm="1">
        <f t="array" ref="AA186">INDEX(GMWSCEN!$A$2:$HJ$150,MATCH(1,(GMWSCEN!$HI$2:$HI$150=AA$3)*(GMWSCEN!$HJ$2:$HJ$150=AA$1),0),$B186-1973)</f>
        <v>271460.40000000002</v>
      </c>
      <c r="AB186" cm="1">
        <f t="array" ref="AB186">INDEX(GMWSCEN!$A$2:$HJ$150,MATCH(1,(GMWSCEN!$HI$2:$HI$150=AB$3)*(GMWSCEN!$HJ$2:$HJ$150=AB$1),0),$B186-1973)</f>
        <v>2797351</v>
      </c>
      <c r="AC186" cm="1">
        <f t="array" ref="AC186">INDEX(GMWSCEN!$A$2:$HJ$150,MATCH(1,(GMWSCEN!$HI$2:$HI$150=AC$3)*(GMWSCEN!$HJ$2:$HJ$150=AC$1),0),$B186-1973)</f>
        <v>697965.9</v>
      </c>
      <c r="AD186" cm="1">
        <f t="array" ref="AD186">INDEX(GMWSCEN!$A$2:$HJ$150,MATCH(1,(GMWSCEN!$HI$2:$HI$150=AD$3)*(GMWSCEN!$HJ$2:$HJ$150=AD$1),0),$B186-1973)</f>
        <v>581573.6</v>
      </c>
      <c r="AE186" cm="1">
        <f t="array" ref="AE186">INDEX(GMWSCEN!$A$2:$HJ$150,MATCH(1,(GMWSCEN!$HI$2:$HI$150=AE$3)*(GMWSCEN!$HJ$2:$HJ$150=AE$1),0),$B186-1973)</f>
        <v>120.9969</v>
      </c>
      <c r="AF186" cm="1">
        <f t="array" ref="AF186">INDEX(GMWSCEN!$A$2:$HJ$150,MATCH(1,(GMWSCEN!$HI$2:$HI$150=AF$3)*(GMWSCEN!$HJ$2:$HJ$150=AF$1),0),$B186-1973)</f>
        <v>133.8716</v>
      </c>
      <c r="AG186" cm="1">
        <f t="array" ref="AG186">INDEX(GMWSCEN!$A$2:$HJ$150,MATCH(1,(GMWSCEN!$HI$2:$HI$150=AG$3)*(GMWSCEN!$HJ$2:$HJ$150=AG$1),0),$B186-1973)</f>
        <v>4.5996370000000004</v>
      </c>
      <c r="AH186" cm="1">
        <f t="array" ref="AH186">INDEX(GMWSCEN!$A$2:$HJ$150,MATCH(1,(GMWSCEN!$HI$2:$HI$150=AH$3)*(GMWSCEN!$HJ$2:$HJ$150=AH$1),0),$B186-1973)</f>
        <v>50433.33</v>
      </c>
      <c r="AI186" cm="1">
        <f t="array" ref="AI186">INDEX(GMWSCEN!$A$2:$HJ$150,MATCH(1,(GMWSCEN!$HI$2:$HI$150=AI$3)*(GMWSCEN!$HJ$2:$HJ$150=AI$1),0),$B186-1973)</f>
        <v>94.94632</v>
      </c>
      <c r="AJ186" cm="1">
        <f t="array" ref="AJ186">INDEX(GMWSCEN!$A$2:$HJ$150,MATCH(1,(GMWSCEN!$HI$2:$HI$150=AJ$3)*(GMWSCEN!$HJ$2:$HJ$150=AJ$1),0),$B186-1973)</f>
        <v>31515.71</v>
      </c>
      <c r="AK186" cm="1">
        <f t="array" ref="AK186">INDEX(GMWSCEN!$A$2:$HJ$150,MATCH(1,(GMWSCEN!$HI$2:$HI$150=AK$3)*(GMWSCEN!$HJ$2:$HJ$150=AK$1),0),$B186-1973)</f>
        <v>4.5088530000000002</v>
      </c>
      <c r="AL186" cm="1">
        <f t="array" ref="AL186">INDEX(GMWSCEN!$A$2:$HJ$150,MATCH(1,(GMWSCEN!$HI$2:$HI$150=AL$3)*(GMWSCEN!$HJ$2:$HJ$150=AL$1),0),$B186-1973)</f>
        <v>-0.81605910000000004</v>
      </c>
      <c r="AM186" cm="1">
        <f t="array" ref="AM186">INDEX(GMWSCEN!$A$2:$HJ$150,MATCH(1,(GMWSCEN!$HI$2:$HI$150=AM$3)*(GMWSCEN!$HJ$2:$HJ$150=AM$1),0),$B186-1973)</f>
        <v>576846.4</v>
      </c>
      <c r="AN186" cm="1">
        <f t="array" ref="AN186">INDEX(GMWSCEN!$A$2:$HJ$150,MATCH(1,(GMWSCEN!$HI$2:$HI$150=AN$3)*(GMWSCEN!$HJ$2:$HJ$150=AN$1),0),$B186-1973)</f>
        <v>36997.68</v>
      </c>
      <c r="AO186" cm="1">
        <f t="array" ref="AO186">INDEX(GMWSCEN!$A$2:$HJ$150,MATCH(1,(GMWSCEN!$HI$2:$HI$150=AO$3)*(GMWSCEN!$HJ$2:$HJ$150=AO$1),0),$B186-1973)</f>
        <v>-22321.56</v>
      </c>
      <c r="AP186" cm="1">
        <f t="array" ref="AP186">INDEX(GMWSCEN!$A$2:$HJ$150,MATCH(1,(GMWSCEN!$HI$2:$HI$150=AP$3)*(GMWSCEN!$HJ$2:$HJ$150=AP$1),0),$B186-1973)</f>
        <v>276433.90000000002</v>
      </c>
      <c r="AQ186" cm="1">
        <f t="array" ref="AQ186">INDEX(GMWSCEN!$A$2:$HJ$150,MATCH(1,(GMWSCEN!$HI$2:$HI$150=AQ$3)*(GMWSCEN!$HJ$2:$HJ$150=AQ$1),0),$B186-1973)</f>
        <v>14676.12</v>
      </c>
      <c r="AR186" cm="1">
        <f t="array" ref="AR186">INDEX(GMWSCEN!$A$2:$HJ$150,MATCH(1,(GMWSCEN!$HI$2:$HI$150=AR$3)*(GMWSCEN!$HJ$2:$HJ$150=AR$1),0),$B186-1973)</f>
        <v>17348.060000000001</v>
      </c>
      <c r="AS186" cm="1">
        <f t="array" ref="AS186">INDEX(GMWSCEN!$A$2:$HJ$150,MATCH(1,(GMWSCEN!$HI$2:$HI$150=AS$3)*(GMWSCEN!$HJ$2:$HJ$150=AS$1),0),$B186-1973)</f>
        <v>271460.40000000002</v>
      </c>
      <c r="AT186" cm="1">
        <f t="array" ref="AT186">INDEX(GMWSCEN!$A$2:$HJ$150,MATCH(1,(GMWSCEN!$HI$2:$HI$150=AT$3)*(GMWSCEN!$HJ$2:$HJ$150=AT$1),0),$B186-1973)</f>
        <v>2797351</v>
      </c>
      <c r="AU186" cm="1">
        <f t="array" ref="AU186">INDEX(GMWSCEN!$A$2:$HJ$150,MATCH(1,(GMWSCEN!$HI$2:$HI$150=AU$3)*(GMWSCEN!$HJ$2:$HJ$150=AU$1),0),$B186-1973)</f>
        <v>697965.9</v>
      </c>
      <c r="AV186" cm="1">
        <f t="array" ref="AV186">INDEX(GMWSCEN!$A$2:$HJ$150,MATCH(1,(GMWSCEN!$HI$2:$HI$150=AV$3)*(GMWSCEN!$HJ$2:$HJ$150=AV$1),0),$B186-1973)</f>
        <v>581573.6</v>
      </c>
      <c r="AW186" cm="1">
        <f t="array" ref="AW186">INDEX(GMWSCEN!$A$2:$HJ$150,MATCH(1,(GMWSCEN!$HI$2:$HI$150=AW$3)*(GMWSCEN!$HJ$2:$HJ$150=AW$1),0),$B186-1973)</f>
        <v>120.9969</v>
      </c>
      <c r="AX186" cm="1">
        <f t="array" ref="AX186">INDEX(GMWSCEN!$A$2:$HJ$150,MATCH(1,(GMWSCEN!$HI$2:$HI$150=AX$3)*(GMWSCEN!$HJ$2:$HJ$150=AX$1),0),$B186-1973)</f>
        <v>133.8716</v>
      </c>
      <c r="AY186" cm="1">
        <f t="array" ref="AY186">INDEX(GMWSCEN!$A$2:$HJ$150,MATCH(1,(GMWSCEN!$HI$2:$HI$150=AY$3)*(GMWSCEN!$HJ$2:$HJ$150=AY$1),0),$B186-1973)</f>
        <v>4.5996370000000004</v>
      </c>
      <c r="AZ186" cm="1">
        <f t="array" ref="AZ186">INDEX(GMWSCEN!$A$2:$HJ$150,MATCH(1,(GMWSCEN!$HI$2:$HI$150=AZ$3)*(GMWSCEN!$HJ$2:$HJ$150=AZ$1),0),$B186-1973)</f>
        <v>50433.33</v>
      </c>
      <c r="BA186" cm="1">
        <f t="array" ref="BA186">INDEX(GMWSCEN!$A$2:$HJ$150,MATCH(1,(GMWSCEN!$HI$2:$HI$150=BA$3)*(GMWSCEN!$HJ$2:$HJ$150=BA$1),0),$B186-1973)</f>
        <v>94.94632</v>
      </c>
      <c r="BB186" cm="1">
        <f t="array" ref="BB186">INDEX(GMWSCEN!$A$2:$HJ$150,MATCH(1,(GMWSCEN!$HI$2:$HI$150=BB$3)*(GMWSCEN!$HJ$2:$HJ$150=BB$1),0),$B186-1973)</f>
        <v>31515.71</v>
      </c>
      <c r="BC186" cm="1">
        <f t="array" ref="BC186">INDEX(GMWSCEN!$A$2:$HJ$150,MATCH(1,(GMWSCEN!$HI$2:$HI$150=BC$3)*(GMWSCEN!$HJ$2:$HJ$150=BC$1),0),$B186-1973)</f>
        <v>4.5088530000000002</v>
      </c>
      <c r="BD186" cm="1">
        <f t="array" ref="BD186">INDEX(GMWSCEN!$A$2:$HJ$150,MATCH(1,(GMWSCEN!$HI$2:$HI$150=BD$3)*(GMWSCEN!$HJ$2:$HJ$150=BD$1),0),$B186-1973)</f>
        <v>-0.81605910000000004</v>
      </c>
      <c r="BE186" cm="1">
        <f t="array" ref="BE186">INDEX(GMWSCEN!$A$2:$HJ$150,MATCH(1,(GMWSCEN!$HI$2:$HI$150=BE$3)*(GMWSCEN!$HJ$2:$HJ$150=BE$1),0),$B186-1973)</f>
        <v>576846.4</v>
      </c>
      <c r="BF186" cm="1">
        <f t="array" ref="BF186">INDEX(GMWSCEN!$A$2:$HJ$150,MATCH(1,(GMWSCEN!$HI$2:$HI$150=BF$3)*(GMWSCEN!$HJ$2:$HJ$150=BF$1),0),$B186-1973)</f>
        <v>36997.68</v>
      </c>
      <c r="BG186" cm="1">
        <f t="array" ref="BG186">INDEX(GMWSCEN!$A$2:$HJ$150,MATCH(1,(GMWSCEN!$HI$2:$HI$150=BG$3)*(GMWSCEN!$HJ$2:$HJ$150=BG$1),0),$B186-1973)</f>
        <v>-22321.56</v>
      </c>
      <c r="BH186" cm="1">
        <f t="array" ref="BH186">INDEX(GMWSCEN!$A$2:$HJ$150,MATCH(1,(GMWSCEN!$HI$2:$HI$150=BH$3)*(GMWSCEN!$HJ$2:$HJ$150=BH$1),0),$B186-1973)</f>
        <v>276433.90000000002</v>
      </c>
      <c r="BI186" cm="1">
        <f t="array" ref="BI186">INDEX(GMWSCEN!$A$2:$HJ$150,MATCH(1,(GMWSCEN!$HI$2:$HI$150=BI$3)*(GMWSCEN!$HJ$2:$HJ$150=BI$1),0),$B186-1973)</f>
        <v>14676.12</v>
      </c>
      <c r="BJ186" cm="1">
        <f t="array" ref="BJ186">INDEX(GMWSCEN!$A$2:$HJ$150,MATCH(1,(GMWSCEN!$HI$2:$HI$150=BJ$3)*(GMWSCEN!$HJ$2:$HJ$150=BJ$1),0),$B186-1973)</f>
        <v>17348.060000000001</v>
      </c>
      <c r="BK186" cm="1">
        <f t="array" ref="BK186">INDEX(GMWSCEN!$A$2:$HJ$150,MATCH(1,(GMWSCEN!$HI$2:$HI$150=BK$3)*(GMWSCEN!$HJ$2:$HJ$150=BK$1),0),$B186-1973)</f>
        <v>271460.40000000002</v>
      </c>
      <c r="BL186" cm="1">
        <f t="array" ref="BL186">INDEX(GMWSCEN!$A$2:$HJ$150,MATCH(1,(GMWSCEN!$HI$2:$HI$150=BL$3)*(GMWSCEN!$HJ$2:$HJ$150=BL$1),0),$B186-1973)</f>
        <v>2797351</v>
      </c>
      <c r="BM186" cm="1">
        <f t="array" ref="BM186">INDEX(GMWSCEN!$A$2:$HJ$150,MATCH(1,(GMWSCEN!$HI$2:$HI$150=BM$3)*(GMWSCEN!$HJ$2:$HJ$150=BM$1),0),$B186-1973)</f>
        <v>697965.9</v>
      </c>
      <c r="BN186" cm="1">
        <f t="array" ref="BN186">INDEX(GMWSCEN!$A$2:$HJ$150,MATCH(1,(GMWSCEN!$HI$2:$HI$150=BN$3)*(GMWSCEN!$HJ$2:$HJ$150=BN$1),0),$B186-1973)</f>
        <v>581573.6</v>
      </c>
      <c r="BO186" cm="1">
        <f t="array" ref="BO186">INDEX(GMWSCEN!$A$2:$HJ$150,MATCH(1,(GMWSCEN!$HI$2:$HI$150=BO$3)*(GMWSCEN!$HJ$2:$HJ$150=BO$1),0),$B186-1973)</f>
        <v>120.9969</v>
      </c>
      <c r="BP186" cm="1">
        <f t="array" ref="BP186">INDEX(GMWSCEN!$A$2:$HJ$150,MATCH(1,(GMWSCEN!$HI$2:$HI$150=BP$3)*(GMWSCEN!$HJ$2:$HJ$150=BP$1),0),$B186-1973)</f>
        <v>133.8716</v>
      </c>
      <c r="BQ186" cm="1">
        <f t="array" ref="BQ186">INDEX(GMWSCEN!$A$2:$HJ$150,MATCH(1,(GMWSCEN!$HI$2:$HI$150=BQ$3)*(GMWSCEN!$HJ$2:$HJ$150=BQ$1),0),$B186-1973)</f>
        <v>4.5996370000000004</v>
      </c>
      <c r="BR186" cm="1">
        <f t="array" ref="BR186">INDEX(GMWSCEN!$A$2:$HJ$150,MATCH(1,(GMWSCEN!$HI$2:$HI$150=BR$3)*(GMWSCEN!$HJ$2:$HJ$150=BR$1),0),$B186-1973)</f>
        <v>50433.33</v>
      </c>
      <c r="BS186" cm="1">
        <f t="array" ref="BS186">INDEX(GMWSCEN!$A$2:$HJ$150,MATCH(1,(GMWSCEN!$HI$2:$HI$150=BS$3)*(GMWSCEN!$HJ$2:$HJ$150=BS$1),0),$B186-1973)</f>
        <v>94.94632</v>
      </c>
      <c r="BT186" cm="1">
        <f t="array" ref="BT186">INDEX(GMWSCEN!$A$2:$HJ$150,MATCH(1,(GMWSCEN!$HI$2:$HI$150=BT$3)*(GMWSCEN!$HJ$2:$HJ$150=BT$1),0),$B186-1973)</f>
        <v>31515.71</v>
      </c>
      <c r="BU186" cm="1">
        <f t="array" ref="BU186">INDEX(GMWSCEN!$A$2:$HJ$150,MATCH(1,(GMWSCEN!$HI$2:$HI$150=BU$3)*(GMWSCEN!$HJ$2:$HJ$150=BU$1),0),$B186-1973)</f>
        <v>4.5088530000000002</v>
      </c>
      <c r="BV186" cm="1">
        <f t="array" ref="BV186">INDEX(GMWSCEN!$A$2:$HJ$150,MATCH(1,(GMWSCEN!$HI$2:$HI$150=BV$3)*(GMWSCEN!$HJ$2:$HJ$150=BV$1),0),$B186-1973)</f>
        <v>-0.81605910000000004</v>
      </c>
      <c r="BY186">
        <f t="shared" si="95"/>
        <v>2024</v>
      </c>
    </row>
    <row r="187" spans="1:78">
      <c r="A187">
        <v>2025</v>
      </c>
      <c r="B187">
        <f t="shared" si="93"/>
        <v>2160</v>
      </c>
      <c r="C187" cm="1">
        <f t="array" ref="C187">INDEX(GMWSCEN!$A$2:$HJ$150,MATCH(1,(GMWSCEN!$HI$2:$HI$150=C$3)*(GMWSCEN!$HJ$2:$HJ$150=C$1),0),$B187-1973)</f>
        <v>579342.30000000005</v>
      </c>
      <c r="D187" cm="1">
        <f t="array" ref="D187">INDEX(GMWSCEN!$A$2:$HJ$150,MATCH(1,(GMWSCEN!$HI$2:$HI$150=D$3)*(GMWSCEN!$HJ$2:$HJ$150=D$1),0),$B187-1973)</f>
        <v>3679.9079999999999</v>
      </c>
      <c r="E187" cm="1">
        <f t="array" ref="E187">INDEX(GMWSCEN!$A$2:$HJ$150,MATCH(1,(GMWSCEN!$HI$2:$HI$150=E$3)*(GMWSCEN!$HJ$2:$HJ$150=E$1),0),$B187-1973)</f>
        <v>22364.19</v>
      </c>
      <c r="F187" cm="1">
        <f t="array" ref="F187">INDEX(GMWSCEN!$A$2:$HJ$150,MATCH(1,(GMWSCEN!$HI$2:$HI$150=F$3)*(GMWSCEN!$HJ$2:$HJ$150=F$1),0),$B187-1973)</f>
        <v>275672.40000000002</v>
      </c>
      <c r="G187" cm="1">
        <f t="array" ref="G187">INDEX(GMWSCEN!$A$2:$HJ$150,MATCH(1,(GMWSCEN!$HI$2:$HI$150=G$3)*(GMWSCEN!$HJ$2:$HJ$150=G$1),0),$B187-1973)</f>
        <v>26044.1</v>
      </c>
      <c r="H187" cm="1">
        <f t="array" ref="H187">INDEX(GMWSCEN!$A$2:$HJ$150,MATCH(1,(GMWSCEN!$HI$2:$HI$150=H$3)*(GMWSCEN!$HJ$2:$HJ$150=H$1),0),$B187-1973)</f>
        <v>17348.060000000001</v>
      </c>
      <c r="I187" cm="1">
        <f t="array" ref="I187">INDEX(GMWSCEN!$A$2:$HJ$150,MATCH(1,(GMWSCEN!$HI$2:$HI$150=I$3)*(GMWSCEN!$HJ$2:$HJ$150=I$1),0),$B187-1973)</f>
        <v>315384.7</v>
      </c>
      <c r="J187" cm="1">
        <f t="array" ref="J187">INDEX(GMWSCEN!$A$2:$HJ$150,MATCH(1,(GMWSCEN!$HI$2:$HI$150=J$3)*(GMWSCEN!$HJ$2:$HJ$150=J$1),0),$B187-1973)</f>
        <v>2804567</v>
      </c>
      <c r="K187" cm="1">
        <f t="array" ref="K187">INDEX(GMWSCEN!$A$2:$HJ$150,MATCH(1,(GMWSCEN!$HI$2:$HI$150=K$3)*(GMWSCEN!$HJ$2:$HJ$150=K$1),0),$B187-1973)</f>
        <v>702984.3</v>
      </c>
      <c r="L187" cm="1">
        <f t="array" ref="L187">INDEX(GMWSCEN!$A$2:$HJ$150,MATCH(1,(GMWSCEN!$HI$2:$HI$150=L$3)*(GMWSCEN!$HJ$2:$HJ$150=L$1),0),$B187-1973)</f>
        <v>584053.1</v>
      </c>
      <c r="M187" cm="1">
        <f t="array" ref="M187">INDEX(GMWSCEN!$A$2:$HJ$150,MATCH(1,(GMWSCEN!$HI$2:$HI$150=M$3)*(GMWSCEN!$HJ$2:$HJ$150=M$1),0),$B187-1973)</f>
        <v>121.34180000000001</v>
      </c>
      <c r="N187" cm="1">
        <f t="array" ref="N187">INDEX(GMWSCEN!$A$2:$HJ$150,MATCH(1,(GMWSCEN!$HI$2:$HI$150=N$3)*(GMWSCEN!$HJ$2:$HJ$150=N$1),0),$B187-1973)</f>
        <v>133.8896</v>
      </c>
      <c r="O187" cm="1">
        <f t="array" ref="O187">INDEX(GMWSCEN!$A$2:$HJ$150,MATCH(1,(GMWSCEN!$HI$2:$HI$150=O$3)*(GMWSCEN!$HJ$2:$HJ$150=O$1),0),$B187-1973)</f>
        <v>4.3494070000000002</v>
      </c>
      <c r="P187" cm="1">
        <f t="array" ref="P187">INDEX(GMWSCEN!$A$2:$HJ$150,MATCH(1,(GMWSCEN!$HI$2:$HI$150=P$3)*(GMWSCEN!$HJ$2:$HJ$150=P$1),0),$B187-1973)</f>
        <v>50484.63</v>
      </c>
      <c r="Q187" cm="1">
        <f t="array" ref="Q187">INDEX(GMWSCEN!$A$2:$HJ$150,MATCH(1,(GMWSCEN!$HI$2:$HI$150=Q$3)*(GMWSCEN!$HJ$2:$HJ$150=Q$1),0),$B187-1973)</f>
        <v>95.094470000000001</v>
      </c>
      <c r="R187" cm="1">
        <f t="array" ref="R187">INDEX(GMWSCEN!$A$2:$HJ$150,MATCH(1,(GMWSCEN!$HI$2:$HI$150=R$3)*(GMWSCEN!$HJ$2:$HJ$150=R$1),0),$B187-1973)</f>
        <v>31643.5</v>
      </c>
      <c r="S187" cm="1">
        <f t="array" ref="S187">INDEX(GMWSCEN!$A$2:$HJ$150,MATCH(1,(GMWSCEN!$HI$2:$HI$150=S$3)*(GMWSCEN!$HJ$2:$HJ$150=S$1),0),$B187-1973)</f>
        <v>4.5197909999999997</v>
      </c>
      <c r="T187" cm="1">
        <f t="array" ref="T187">INDEX(GMWSCEN!$A$2:$HJ$150,MATCH(1,(GMWSCEN!$HI$2:$HI$150=T$3)*(GMWSCEN!$HJ$2:$HJ$150=T$1),0),$B187-1973)</f>
        <v>-0.80986020000000003</v>
      </c>
      <c r="U187" cm="1">
        <f t="array" ref="U187">INDEX(GMWSCEN!$A$2:$HJ$150,MATCH(1,(GMWSCEN!$HI$2:$HI$150=U$3)*(GMWSCEN!$HJ$2:$HJ$150=U$1),0),$B187-1973)</f>
        <v>579341.4</v>
      </c>
      <c r="V187" cm="1">
        <f t="array" ref="V187">INDEX(GMWSCEN!$A$2:$HJ$150,MATCH(1,(GMWSCEN!$HI$2:$HI$150=V$3)*(GMWSCEN!$HJ$2:$HJ$150=V$1),0),$B187-1973)</f>
        <v>3510.9079999999999</v>
      </c>
      <c r="W187" cm="1">
        <f t="array" ref="W187">INDEX(GMWSCEN!$A$2:$HJ$150,MATCH(1,(GMWSCEN!$HI$2:$HI$150=W$3)*(GMWSCEN!$HJ$2:$HJ$150=W$1),0),$B187-1973)</f>
        <v>22533.19</v>
      </c>
      <c r="X187" cm="1">
        <f t="array" ref="X187">INDEX(GMWSCEN!$A$2:$HJ$150,MATCH(1,(GMWSCEN!$HI$2:$HI$150=X$3)*(GMWSCEN!$HJ$2:$HJ$150=X$1),0),$B187-1973)</f>
        <v>275674.59999999998</v>
      </c>
      <c r="Y187" cm="1">
        <f t="array" ref="Y187">INDEX(GMWSCEN!$A$2:$HJ$150,MATCH(1,(GMWSCEN!$HI$2:$HI$150=Y$3)*(GMWSCEN!$HJ$2:$HJ$150=Y$1),0),$B187-1973)</f>
        <v>26044.1</v>
      </c>
      <c r="Z187" cm="1">
        <f t="array" ref="Z187">INDEX(GMWSCEN!$A$2:$HJ$150,MATCH(1,(GMWSCEN!$HI$2:$HI$150=Z$3)*(GMWSCEN!$HJ$2:$HJ$150=Z$1),0),$B187-1973)</f>
        <v>17348.060000000001</v>
      </c>
      <c r="AA187" cm="1">
        <f t="array" ref="AA187">INDEX(GMWSCEN!$A$2:$HJ$150,MATCH(1,(GMWSCEN!$HI$2:$HI$150=AA$3)*(GMWSCEN!$HJ$2:$HJ$150=AA$1),0),$B187-1973)</f>
        <v>315555.8</v>
      </c>
      <c r="AB187" cm="1">
        <f t="array" ref="AB187">INDEX(GMWSCEN!$A$2:$HJ$150,MATCH(1,(GMWSCEN!$HI$2:$HI$150=AB$3)*(GMWSCEN!$HJ$2:$HJ$150=AB$1),0),$B187-1973)</f>
        <v>2804619</v>
      </c>
      <c r="AC187" cm="1">
        <f t="array" ref="AC187">INDEX(GMWSCEN!$A$2:$HJ$150,MATCH(1,(GMWSCEN!$HI$2:$HI$150=AC$3)*(GMWSCEN!$HJ$2:$HJ$150=AC$1),0),$B187-1973)</f>
        <v>702983.3</v>
      </c>
      <c r="AD187" cm="1">
        <f t="array" ref="AD187">INDEX(GMWSCEN!$A$2:$HJ$150,MATCH(1,(GMWSCEN!$HI$2:$HI$150=AD$3)*(GMWSCEN!$HJ$2:$HJ$150=AD$1),0),$B187-1973)</f>
        <v>584053.1</v>
      </c>
      <c r="AE187" cm="1">
        <f t="array" ref="AE187">INDEX(GMWSCEN!$A$2:$HJ$150,MATCH(1,(GMWSCEN!$HI$2:$HI$150=AE$3)*(GMWSCEN!$HJ$2:$HJ$150=AE$1),0),$B187-1973)</f>
        <v>121.34180000000001</v>
      </c>
      <c r="AF187" cm="1">
        <f t="array" ref="AF187">INDEX(GMWSCEN!$A$2:$HJ$150,MATCH(1,(GMWSCEN!$HI$2:$HI$150=AF$3)*(GMWSCEN!$HJ$2:$HJ$150=AF$1),0),$B187-1973)</f>
        <v>133.8896</v>
      </c>
      <c r="AG187" cm="1">
        <f t="array" ref="AG187">INDEX(GMWSCEN!$A$2:$HJ$150,MATCH(1,(GMWSCEN!$HI$2:$HI$150=AG$3)*(GMWSCEN!$HJ$2:$HJ$150=AG$1),0),$B187-1973)</f>
        <v>4.3493930000000001</v>
      </c>
      <c r="AH187" cm="1">
        <f t="array" ref="AH187">INDEX(GMWSCEN!$A$2:$HJ$150,MATCH(1,(GMWSCEN!$HI$2:$HI$150=AH$3)*(GMWSCEN!$HJ$2:$HJ$150=AH$1),0),$B187-1973)</f>
        <v>50484.52</v>
      </c>
      <c r="AI187" cm="1">
        <f t="array" ref="AI187">INDEX(GMWSCEN!$A$2:$HJ$150,MATCH(1,(GMWSCEN!$HI$2:$HI$150=AI$3)*(GMWSCEN!$HJ$2:$HJ$150=AI$1),0),$B187-1973)</f>
        <v>95.094309999999993</v>
      </c>
      <c r="AJ187" cm="1">
        <f t="array" ref="AJ187">INDEX(GMWSCEN!$A$2:$HJ$150,MATCH(1,(GMWSCEN!$HI$2:$HI$150=AJ$3)*(GMWSCEN!$HJ$2:$HJ$150=AJ$1),0),$B187-1973)</f>
        <v>31643.49</v>
      </c>
      <c r="AK187" cm="1">
        <f t="array" ref="AK187">INDEX(GMWSCEN!$A$2:$HJ$150,MATCH(1,(GMWSCEN!$HI$2:$HI$150=AK$3)*(GMWSCEN!$HJ$2:$HJ$150=AK$1),0),$B187-1973)</f>
        <v>4.5197909999999997</v>
      </c>
      <c r="AL187" cm="1">
        <f t="array" ref="AL187">INDEX(GMWSCEN!$A$2:$HJ$150,MATCH(1,(GMWSCEN!$HI$2:$HI$150=AL$3)*(GMWSCEN!$HJ$2:$HJ$150=AL$1),0),$B187-1973)</f>
        <v>-0.8099556</v>
      </c>
      <c r="AM187" cm="1">
        <f t="array" ref="AM187">INDEX(GMWSCEN!$A$2:$HJ$150,MATCH(1,(GMWSCEN!$HI$2:$HI$150=AM$3)*(GMWSCEN!$HJ$2:$HJ$150=AM$1),0),$B187-1973)</f>
        <v>579341.4</v>
      </c>
      <c r="AN187" cm="1">
        <f t="array" ref="AN187">INDEX(GMWSCEN!$A$2:$HJ$150,MATCH(1,(GMWSCEN!$HI$2:$HI$150=AN$3)*(GMWSCEN!$HJ$2:$HJ$150=AN$1),0),$B187-1973)</f>
        <v>3510.7829999999999</v>
      </c>
      <c r="AO187" cm="1">
        <f t="array" ref="AO187">INDEX(GMWSCEN!$A$2:$HJ$150,MATCH(1,(GMWSCEN!$HI$2:$HI$150=AO$3)*(GMWSCEN!$HJ$2:$HJ$150=AO$1),0),$B187-1973)</f>
        <v>22533.31</v>
      </c>
      <c r="AP187" cm="1">
        <f t="array" ref="AP187">INDEX(GMWSCEN!$A$2:$HJ$150,MATCH(1,(GMWSCEN!$HI$2:$HI$150=AP$3)*(GMWSCEN!$HJ$2:$HJ$150=AP$1),0),$B187-1973)</f>
        <v>275674.40000000002</v>
      </c>
      <c r="AQ187" cm="1">
        <f t="array" ref="AQ187">INDEX(GMWSCEN!$A$2:$HJ$150,MATCH(1,(GMWSCEN!$HI$2:$HI$150=AQ$3)*(GMWSCEN!$HJ$2:$HJ$150=AQ$1),0),$B187-1973)</f>
        <v>26044.1</v>
      </c>
      <c r="AR187" cm="1">
        <f t="array" ref="AR187">INDEX(GMWSCEN!$A$2:$HJ$150,MATCH(1,(GMWSCEN!$HI$2:$HI$150=AR$3)*(GMWSCEN!$HJ$2:$HJ$150=AR$1),0),$B187-1973)</f>
        <v>17348.060000000001</v>
      </c>
      <c r="AS187" cm="1">
        <f t="array" ref="AS187">INDEX(GMWSCEN!$A$2:$HJ$150,MATCH(1,(GMWSCEN!$HI$2:$HI$150=AS$3)*(GMWSCEN!$HJ$2:$HJ$150=AS$1),0),$B187-1973)</f>
        <v>315555.8</v>
      </c>
      <c r="AT187" cm="1">
        <f t="array" ref="AT187">INDEX(GMWSCEN!$A$2:$HJ$150,MATCH(1,(GMWSCEN!$HI$2:$HI$150=AT$3)*(GMWSCEN!$HJ$2:$HJ$150=AT$1),0),$B187-1973)</f>
        <v>2804618</v>
      </c>
      <c r="AU187" cm="1">
        <f t="array" ref="AU187">INDEX(GMWSCEN!$A$2:$HJ$150,MATCH(1,(GMWSCEN!$HI$2:$HI$150=AU$3)*(GMWSCEN!$HJ$2:$HJ$150=AU$1),0),$B187-1973)</f>
        <v>702983.3</v>
      </c>
      <c r="AV187" cm="1">
        <f t="array" ref="AV187">INDEX(GMWSCEN!$A$2:$HJ$150,MATCH(1,(GMWSCEN!$HI$2:$HI$150=AV$3)*(GMWSCEN!$HJ$2:$HJ$150=AV$1),0),$B187-1973)</f>
        <v>584053.1</v>
      </c>
      <c r="AW187" cm="1">
        <f t="array" ref="AW187">INDEX(GMWSCEN!$A$2:$HJ$150,MATCH(1,(GMWSCEN!$HI$2:$HI$150=AW$3)*(GMWSCEN!$HJ$2:$HJ$150=AW$1),0),$B187-1973)</f>
        <v>121.34180000000001</v>
      </c>
      <c r="AX187" cm="1">
        <f t="array" ref="AX187">INDEX(GMWSCEN!$A$2:$HJ$150,MATCH(1,(GMWSCEN!$HI$2:$HI$150=AX$3)*(GMWSCEN!$HJ$2:$HJ$150=AX$1),0),$B187-1973)</f>
        <v>133.8896</v>
      </c>
      <c r="AY187" cm="1">
        <f t="array" ref="AY187">INDEX(GMWSCEN!$A$2:$HJ$150,MATCH(1,(GMWSCEN!$HI$2:$HI$150=AY$3)*(GMWSCEN!$HJ$2:$HJ$150=AY$1),0),$B187-1973)</f>
        <v>4.3493930000000001</v>
      </c>
      <c r="AZ187" cm="1">
        <f t="array" ref="AZ187">INDEX(GMWSCEN!$A$2:$HJ$150,MATCH(1,(GMWSCEN!$HI$2:$HI$150=AZ$3)*(GMWSCEN!$HJ$2:$HJ$150=AZ$1),0),$B187-1973)</f>
        <v>50484.52</v>
      </c>
      <c r="BA187" cm="1">
        <f t="array" ref="BA187">INDEX(GMWSCEN!$A$2:$HJ$150,MATCH(1,(GMWSCEN!$HI$2:$HI$150=BA$3)*(GMWSCEN!$HJ$2:$HJ$150=BA$1),0),$B187-1973)</f>
        <v>95.094309999999993</v>
      </c>
      <c r="BB187" cm="1">
        <f t="array" ref="BB187">INDEX(GMWSCEN!$A$2:$HJ$150,MATCH(1,(GMWSCEN!$HI$2:$HI$150=BB$3)*(GMWSCEN!$HJ$2:$HJ$150=BB$1),0),$B187-1973)</f>
        <v>31643.49</v>
      </c>
      <c r="BC187" cm="1">
        <f t="array" ref="BC187">INDEX(GMWSCEN!$A$2:$HJ$150,MATCH(1,(GMWSCEN!$HI$2:$HI$150=BC$3)*(GMWSCEN!$HJ$2:$HJ$150=BC$1),0),$B187-1973)</f>
        <v>4.5197909999999997</v>
      </c>
      <c r="BD187" cm="1">
        <f t="array" ref="BD187">INDEX(GMWSCEN!$A$2:$HJ$150,MATCH(1,(GMWSCEN!$HI$2:$HI$150=BD$3)*(GMWSCEN!$HJ$2:$HJ$150=BD$1),0),$B187-1973)</f>
        <v>-0.8099556</v>
      </c>
      <c r="BE187" cm="1">
        <f t="array" ref="BE187">INDEX(GMWSCEN!$A$2:$HJ$150,MATCH(1,(GMWSCEN!$HI$2:$HI$150=BE$3)*(GMWSCEN!$HJ$2:$HJ$150=BE$1),0),$B187-1973)</f>
        <v>579341.4</v>
      </c>
      <c r="BF187" cm="1">
        <f t="array" ref="BF187">INDEX(GMWSCEN!$A$2:$HJ$150,MATCH(1,(GMWSCEN!$HI$2:$HI$150=BF$3)*(GMWSCEN!$HJ$2:$HJ$150=BF$1),0),$B187-1973)</f>
        <v>3510.7829999999999</v>
      </c>
      <c r="BG187" cm="1">
        <f t="array" ref="BG187">INDEX(GMWSCEN!$A$2:$HJ$150,MATCH(1,(GMWSCEN!$HI$2:$HI$150=BG$3)*(GMWSCEN!$HJ$2:$HJ$150=BG$1),0),$B187-1973)</f>
        <v>22533.31</v>
      </c>
      <c r="BH187" cm="1">
        <f t="array" ref="BH187">INDEX(GMWSCEN!$A$2:$HJ$150,MATCH(1,(GMWSCEN!$HI$2:$HI$150=BH$3)*(GMWSCEN!$HJ$2:$HJ$150=BH$1),0),$B187-1973)</f>
        <v>275674.40000000002</v>
      </c>
      <c r="BI187" cm="1">
        <f t="array" ref="BI187">INDEX(GMWSCEN!$A$2:$HJ$150,MATCH(1,(GMWSCEN!$HI$2:$HI$150=BI$3)*(GMWSCEN!$HJ$2:$HJ$150=BI$1),0),$B187-1973)</f>
        <v>26044.1</v>
      </c>
      <c r="BJ187" cm="1">
        <f t="array" ref="BJ187">INDEX(GMWSCEN!$A$2:$HJ$150,MATCH(1,(GMWSCEN!$HI$2:$HI$150=BJ$3)*(GMWSCEN!$HJ$2:$HJ$150=BJ$1),0),$B187-1973)</f>
        <v>17348.060000000001</v>
      </c>
      <c r="BK187" cm="1">
        <f t="array" ref="BK187">INDEX(GMWSCEN!$A$2:$HJ$150,MATCH(1,(GMWSCEN!$HI$2:$HI$150=BK$3)*(GMWSCEN!$HJ$2:$HJ$150=BK$1),0),$B187-1973)</f>
        <v>315555.8</v>
      </c>
      <c r="BL187" cm="1">
        <f t="array" ref="BL187">INDEX(GMWSCEN!$A$2:$HJ$150,MATCH(1,(GMWSCEN!$HI$2:$HI$150=BL$3)*(GMWSCEN!$HJ$2:$HJ$150=BL$1),0),$B187-1973)</f>
        <v>2804618</v>
      </c>
      <c r="BM187" cm="1">
        <f t="array" ref="BM187">INDEX(GMWSCEN!$A$2:$HJ$150,MATCH(1,(GMWSCEN!$HI$2:$HI$150=BM$3)*(GMWSCEN!$HJ$2:$HJ$150=BM$1),0),$B187-1973)</f>
        <v>702983.3</v>
      </c>
      <c r="BN187" cm="1">
        <f t="array" ref="BN187">INDEX(GMWSCEN!$A$2:$HJ$150,MATCH(1,(GMWSCEN!$HI$2:$HI$150=BN$3)*(GMWSCEN!$HJ$2:$HJ$150=BN$1),0),$B187-1973)</f>
        <v>584053.1</v>
      </c>
      <c r="BO187" cm="1">
        <f t="array" ref="BO187">INDEX(GMWSCEN!$A$2:$HJ$150,MATCH(1,(GMWSCEN!$HI$2:$HI$150=BO$3)*(GMWSCEN!$HJ$2:$HJ$150=BO$1),0),$B187-1973)</f>
        <v>121.34180000000001</v>
      </c>
      <c r="BP187" cm="1">
        <f t="array" ref="BP187">INDEX(GMWSCEN!$A$2:$HJ$150,MATCH(1,(GMWSCEN!$HI$2:$HI$150=BP$3)*(GMWSCEN!$HJ$2:$HJ$150=BP$1),0),$B187-1973)</f>
        <v>133.8896</v>
      </c>
      <c r="BQ187" cm="1">
        <f t="array" ref="BQ187">INDEX(GMWSCEN!$A$2:$HJ$150,MATCH(1,(GMWSCEN!$HI$2:$HI$150=BQ$3)*(GMWSCEN!$HJ$2:$HJ$150=BQ$1),0),$B187-1973)</f>
        <v>4.3493930000000001</v>
      </c>
      <c r="BR187" cm="1">
        <f t="array" ref="BR187">INDEX(GMWSCEN!$A$2:$HJ$150,MATCH(1,(GMWSCEN!$HI$2:$HI$150=BR$3)*(GMWSCEN!$HJ$2:$HJ$150=BR$1),0),$B187-1973)</f>
        <v>50484.52</v>
      </c>
      <c r="BS187" cm="1">
        <f t="array" ref="BS187">INDEX(GMWSCEN!$A$2:$HJ$150,MATCH(1,(GMWSCEN!$HI$2:$HI$150=BS$3)*(GMWSCEN!$HJ$2:$HJ$150=BS$1),0),$B187-1973)</f>
        <v>95.094309999999993</v>
      </c>
      <c r="BT187" cm="1">
        <f t="array" ref="BT187">INDEX(GMWSCEN!$A$2:$HJ$150,MATCH(1,(GMWSCEN!$HI$2:$HI$150=BT$3)*(GMWSCEN!$HJ$2:$HJ$150=BT$1),0),$B187-1973)</f>
        <v>31643.49</v>
      </c>
      <c r="BU187" cm="1">
        <f t="array" ref="BU187">INDEX(GMWSCEN!$A$2:$HJ$150,MATCH(1,(GMWSCEN!$HI$2:$HI$150=BU$3)*(GMWSCEN!$HJ$2:$HJ$150=BU$1),0),$B187-1973)</f>
        <v>4.5197909999999997</v>
      </c>
      <c r="BV187" cm="1">
        <f t="array" ref="BV187">INDEX(GMWSCEN!$A$2:$HJ$150,MATCH(1,(GMWSCEN!$HI$2:$HI$150=BV$3)*(GMWSCEN!$HJ$2:$HJ$150=BV$1),0),$B187-1973)</f>
        <v>-0.8099556</v>
      </c>
      <c r="BY187">
        <f t="shared" si="95"/>
        <v>2024</v>
      </c>
      <c r="BZ187" t="str">
        <f t="shared" ref="BZ187" si="107">BY187&amp;"01"</f>
        <v>202401</v>
      </c>
    </row>
    <row r="188" spans="1:78">
      <c r="B188">
        <f t="shared" si="93"/>
        <v>2161</v>
      </c>
      <c r="C188" cm="1">
        <f t="array" ref="C188">INDEX(GMWSCEN!$A$2:$HJ$150,MATCH(1,(GMWSCEN!$HI$2:$HI$150=C$3)*(GMWSCEN!$HJ$2:$HJ$150=C$1),0),$B188-1973)</f>
        <v>581916.80000000005</v>
      </c>
      <c r="D188" cm="1">
        <f t="array" ref="D188">INDEX(GMWSCEN!$A$2:$HJ$150,MATCH(1,(GMWSCEN!$HI$2:$HI$150=D$3)*(GMWSCEN!$HJ$2:$HJ$150=D$1),0),$B188-1973)</f>
        <v>30702.25</v>
      </c>
      <c r="E188" cm="1">
        <f t="array" ref="E188">INDEX(GMWSCEN!$A$2:$HJ$150,MATCH(1,(GMWSCEN!$HI$2:$HI$150=E$3)*(GMWSCEN!$HJ$2:$HJ$150=E$1),0),$B188-1973)</f>
        <v>-19642.62</v>
      </c>
      <c r="F188" cm="1">
        <f t="array" ref="F188">INDEX(GMWSCEN!$A$2:$HJ$150,MATCH(1,(GMWSCEN!$HI$2:$HI$150=F$3)*(GMWSCEN!$HJ$2:$HJ$150=F$1),0),$B188-1973)</f>
        <v>279363.90000000002</v>
      </c>
      <c r="G188" cm="1">
        <f t="array" ref="G188">INDEX(GMWSCEN!$A$2:$HJ$150,MATCH(1,(GMWSCEN!$HI$2:$HI$150=G$3)*(GMWSCEN!$HJ$2:$HJ$150=G$1),0),$B188-1973)</f>
        <v>11059.62</v>
      </c>
      <c r="H188" cm="1">
        <f t="array" ref="H188">INDEX(GMWSCEN!$A$2:$HJ$150,MATCH(1,(GMWSCEN!$HI$2:$HI$150=H$3)*(GMWSCEN!$HJ$2:$HJ$150=H$1),0),$B188-1973)</f>
        <v>17777.400000000001</v>
      </c>
      <c r="I188" cm="1">
        <f t="array" ref="I188">INDEX(GMWSCEN!$A$2:$HJ$150,MATCH(1,(GMWSCEN!$HI$2:$HI$150=I$3)*(GMWSCEN!$HJ$2:$HJ$150=I$1),0),$B188-1973)</f>
        <v>277498.7</v>
      </c>
      <c r="J188" cm="1">
        <f t="array" ref="J188">INDEX(GMWSCEN!$A$2:$HJ$150,MATCH(1,(GMWSCEN!$HI$2:$HI$150=J$3)*(GMWSCEN!$HJ$2:$HJ$150=J$1),0),$B188-1973)</f>
        <v>2822679</v>
      </c>
      <c r="K188" cm="1">
        <f t="array" ref="K188">INDEX(GMWSCEN!$A$2:$HJ$150,MATCH(1,(GMWSCEN!$HI$2:$HI$150=K$3)*(GMWSCEN!$HJ$2:$HJ$150=K$1),0),$B188-1973)</f>
        <v>708362.2</v>
      </c>
      <c r="L188" cm="1">
        <f t="array" ref="L188">INDEX(GMWSCEN!$A$2:$HJ$150,MATCH(1,(GMWSCEN!$HI$2:$HI$150=L$3)*(GMWSCEN!$HJ$2:$HJ$150=L$1),0),$B188-1973)</f>
        <v>586583.4</v>
      </c>
      <c r="M188" cm="1">
        <f t="array" ref="M188">INDEX(GMWSCEN!$A$2:$HJ$150,MATCH(1,(GMWSCEN!$HI$2:$HI$150=M$3)*(GMWSCEN!$HJ$2:$HJ$150=M$1),0),$B188-1973)</f>
        <v>121.7291</v>
      </c>
      <c r="N188" cm="1">
        <f t="array" ref="N188">INDEX(GMWSCEN!$A$2:$HJ$150,MATCH(1,(GMWSCEN!$HI$2:$HI$150=N$3)*(GMWSCEN!$HJ$2:$HJ$150=N$1),0),$B188-1973)</f>
        <v>135.75620000000001</v>
      </c>
      <c r="O188" cm="1">
        <f t="array" ref="O188">INDEX(GMWSCEN!$A$2:$HJ$150,MATCH(1,(GMWSCEN!$HI$2:$HI$150=O$3)*(GMWSCEN!$HJ$2:$HJ$150=O$1),0),$B188-1973)</f>
        <v>4.1135640000000002</v>
      </c>
      <c r="P188" cm="1">
        <f t="array" ref="P188">INDEX(GMWSCEN!$A$2:$HJ$150,MATCH(1,(GMWSCEN!$HI$2:$HI$150=P$3)*(GMWSCEN!$HJ$2:$HJ$150=P$1),0),$B188-1973)</f>
        <v>50562.89</v>
      </c>
      <c r="Q188" cm="1">
        <f t="array" ref="Q188">INDEX(GMWSCEN!$A$2:$HJ$150,MATCH(1,(GMWSCEN!$HI$2:$HI$150=Q$3)*(GMWSCEN!$HJ$2:$HJ$150=Q$1),0),$B188-1973)</f>
        <v>95.306700000000006</v>
      </c>
      <c r="R188" cm="1">
        <f t="array" ref="R188">INDEX(GMWSCEN!$A$2:$HJ$150,MATCH(1,(GMWSCEN!$HI$2:$HI$150=R$3)*(GMWSCEN!$HJ$2:$HJ$150=R$1),0),$B188-1973)</f>
        <v>31830.17</v>
      </c>
      <c r="S188" cm="1">
        <f t="array" ref="S188">INDEX(GMWSCEN!$A$2:$HJ$150,MATCH(1,(GMWSCEN!$HI$2:$HI$150=S$3)*(GMWSCEN!$HJ$2:$HJ$150=S$1),0),$B188-1973)</f>
        <v>4.5044579999999996</v>
      </c>
      <c r="T188" cm="1">
        <f t="array" ref="T188">INDEX(GMWSCEN!$A$2:$HJ$150,MATCH(1,(GMWSCEN!$HI$2:$HI$150=T$3)*(GMWSCEN!$HJ$2:$HJ$150=T$1),0),$B188-1973)</f>
        <v>-0.79870220000000003</v>
      </c>
      <c r="U188" cm="1">
        <f t="array" ref="U188">INDEX(GMWSCEN!$A$2:$HJ$150,MATCH(1,(GMWSCEN!$HI$2:$HI$150=U$3)*(GMWSCEN!$HJ$2:$HJ$150=U$1),0),$B188-1973)</f>
        <v>582215.6</v>
      </c>
      <c r="V188" cm="1">
        <f t="array" ref="V188">INDEX(GMWSCEN!$A$2:$HJ$150,MATCH(1,(GMWSCEN!$HI$2:$HI$150=V$3)*(GMWSCEN!$HJ$2:$HJ$150=V$1),0),$B188-1973)</f>
        <v>31126.21</v>
      </c>
      <c r="W188" cm="1">
        <f t="array" ref="W188">INDEX(GMWSCEN!$A$2:$HJ$150,MATCH(1,(GMWSCEN!$HI$2:$HI$150=W$3)*(GMWSCEN!$HJ$2:$HJ$150=W$1),0),$B188-1973)</f>
        <v>-20063.03</v>
      </c>
      <c r="X188" cm="1">
        <f t="array" ref="X188">INDEX(GMWSCEN!$A$2:$HJ$150,MATCH(1,(GMWSCEN!$HI$2:$HI$150=X$3)*(GMWSCEN!$HJ$2:$HJ$150=X$1),0),$B188-1973)</f>
        <v>278617.8</v>
      </c>
      <c r="Y188" cm="1">
        <f t="array" ref="Y188">INDEX(GMWSCEN!$A$2:$HJ$150,MATCH(1,(GMWSCEN!$HI$2:$HI$150=Y$3)*(GMWSCEN!$HJ$2:$HJ$150=Y$1),0),$B188-1973)</f>
        <v>11063.19</v>
      </c>
      <c r="Z188" cm="1">
        <f t="array" ref="Z188">INDEX(GMWSCEN!$A$2:$HJ$150,MATCH(1,(GMWSCEN!$HI$2:$HI$150=Z$3)*(GMWSCEN!$HJ$2:$HJ$150=Z$1),0),$B188-1973)</f>
        <v>17777.400000000001</v>
      </c>
      <c r="AA188" cm="1">
        <f t="array" ref="AA188">INDEX(GMWSCEN!$A$2:$HJ$150,MATCH(1,(GMWSCEN!$HI$2:$HI$150=AA$3)*(GMWSCEN!$HJ$2:$HJ$150=AA$1),0),$B188-1973)</f>
        <v>276332.2</v>
      </c>
      <c r="AB188" cm="1">
        <f t="array" ref="AB188">INDEX(GMWSCEN!$A$2:$HJ$150,MATCH(1,(GMWSCEN!$HI$2:$HI$150=AB$3)*(GMWSCEN!$HJ$2:$HJ$150=AB$1),0),$B188-1973)</f>
        <v>2823155</v>
      </c>
      <c r="AC188" cm="1">
        <f t="array" ref="AC188">INDEX(GMWSCEN!$A$2:$HJ$150,MATCH(1,(GMWSCEN!$HI$2:$HI$150=AC$3)*(GMWSCEN!$HJ$2:$HJ$150=AC$1),0),$B188-1973)</f>
        <v>708655.9</v>
      </c>
      <c r="AD188" cm="1">
        <f t="array" ref="AD188">INDEX(GMWSCEN!$A$2:$HJ$150,MATCH(1,(GMWSCEN!$HI$2:$HI$150=AD$3)*(GMWSCEN!$HJ$2:$HJ$150=AD$1),0),$B188-1973)</f>
        <v>586582.9</v>
      </c>
      <c r="AE188" cm="1">
        <f t="array" ref="AE188">INDEX(GMWSCEN!$A$2:$HJ$150,MATCH(1,(GMWSCEN!$HI$2:$HI$150=AE$3)*(GMWSCEN!$HJ$2:$HJ$150=AE$1),0),$B188-1973)</f>
        <v>121.71729999999999</v>
      </c>
      <c r="AF188" cm="1">
        <f t="array" ref="AF188">INDEX(GMWSCEN!$A$2:$HJ$150,MATCH(1,(GMWSCEN!$HI$2:$HI$150=AF$3)*(GMWSCEN!$HJ$2:$HJ$150=AF$1),0),$B188-1973)</f>
        <v>135.77209999999999</v>
      </c>
      <c r="AG188" cm="1">
        <f t="array" ref="AG188">INDEX(GMWSCEN!$A$2:$HJ$150,MATCH(1,(GMWSCEN!$HI$2:$HI$150=AG$3)*(GMWSCEN!$HJ$2:$HJ$150=AG$1),0),$B188-1973)</f>
        <v>4.1161089999999998</v>
      </c>
      <c r="AH188" cm="1">
        <f t="array" ref="AH188">INDEX(GMWSCEN!$A$2:$HJ$150,MATCH(1,(GMWSCEN!$HI$2:$HI$150=AH$3)*(GMWSCEN!$HJ$2:$HJ$150=AH$1),0),$B188-1973)</f>
        <v>50573.66</v>
      </c>
      <c r="AI188" cm="1">
        <f t="array" ref="AI188">INDEX(GMWSCEN!$A$2:$HJ$150,MATCH(1,(GMWSCEN!$HI$2:$HI$150=AI$3)*(GMWSCEN!$HJ$2:$HJ$150=AI$1),0),$B188-1973)</f>
        <v>95.331999999999994</v>
      </c>
      <c r="AJ188" cm="1">
        <f t="array" ref="AJ188">INDEX(GMWSCEN!$A$2:$HJ$150,MATCH(1,(GMWSCEN!$HI$2:$HI$150=AJ$3)*(GMWSCEN!$HJ$2:$HJ$150=AJ$1),0),$B188-1973)</f>
        <v>31841.65</v>
      </c>
      <c r="AK188" cm="1">
        <f t="array" ref="AK188">INDEX(GMWSCEN!$A$2:$HJ$150,MATCH(1,(GMWSCEN!$HI$2:$HI$150=AK$3)*(GMWSCEN!$HJ$2:$HJ$150=AK$1),0),$B188-1973)</f>
        <v>4.5382490000000004</v>
      </c>
      <c r="AL188" cm="1">
        <f t="array" ref="AL188">INDEX(GMWSCEN!$A$2:$HJ$150,MATCH(1,(GMWSCEN!$HI$2:$HI$150=AL$3)*(GMWSCEN!$HJ$2:$HJ$150=AL$1),0),$B188-1973)</f>
        <v>-0.74739460000000002</v>
      </c>
      <c r="AM188" cm="1">
        <f t="array" ref="AM188">INDEX(GMWSCEN!$A$2:$HJ$150,MATCH(1,(GMWSCEN!$HI$2:$HI$150=AM$3)*(GMWSCEN!$HJ$2:$HJ$150=AM$1),0),$B188-1973)</f>
        <v>582916.9</v>
      </c>
      <c r="AN188" cm="1">
        <f t="array" ref="AN188">INDEX(GMWSCEN!$A$2:$HJ$150,MATCH(1,(GMWSCEN!$HI$2:$HI$150=AN$3)*(GMWSCEN!$HJ$2:$HJ$150=AN$1),0),$B188-1973)</f>
        <v>31121.200000000001</v>
      </c>
      <c r="AO188" cm="1">
        <f t="array" ref="AO188">INDEX(GMWSCEN!$A$2:$HJ$150,MATCH(1,(GMWSCEN!$HI$2:$HI$150=AO$3)*(GMWSCEN!$HJ$2:$HJ$150=AO$1),0),$B188-1973)</f>
        <v>-19083.09</v>
      </c>
      <c r="AP188" cm="1">
        <f t="array" ref="AP188">INDEX(GMWSCEN!$A$2:$HJ$150,MATCH(1,(GMWSCEN!$HI$2:$HI$150=AP$3)*(GMWSCEN!$HJ$2:$HJ$150=AP$1),0),$B188-1973)</f>
        <v>279741.8</v>
      </c>
      <c r="AQ188" cm="1">
        <f t="array" ref="AQ188">INDEX(GMWSCEN!$A$2:$HJ$150,MATCH(1,(GMWSCEN!$HI$2:$HI$150=AQ$3)*(GMWSCEN!$HJ$2:$HJ$150=AQ$1),0),$B188-1973)</f>
        <v>12038.11</v>
      </c>
      <c r="AR188" cm="1">
        <f t="array" ref="AR188">INDEX(GMWSCEN!$A$2:$HJ$150,MATCH(1,(GMWSCEN!$HI$2:$HI$150=AR$3)*(GMWSCEN!$HJ$2:$HJ$150=AR$1),0),$B188-1973)</f>
        <v>17777.400000000001</v>
      </c>
      <c r="AS188" cm="1">
        <f t="array" ref="AS188">INDEX(GMWSCEN!$A$2:$HJ$150,MATCH(1,(GMWSCEN!$HI$2:$HI$150=AS$3)*(GMWSCEN!$HJ$2:$HJ$150=AS$1),0),$B188-1973)</f>
        <v>278436.2</v>
      </c>
      <c r="AT188" cm="1">
        <f t="array" ref="AT188">INDEX(GMWSCEN!$A$2:$HJ$150,MATCH(1,(GMWSCEN!$HI$2:$HI$150=AT$3)*(GMWSCEN!$HJ$2:$HJ$150=AT$1),0),$B188-1973)</f>
        <v>2823149</v>
      </c>
      <c r="AU188" cm="1">
        <f t="array" ref="AU188">INDEX(GMWSCEN!$A$2:$HJ$150,MATCH(1,(GMWSCEN!$HI$2:$HI$150=AU$3)*(GMWSCEN!$HJ$2:$HJ$150=AU$1),0),$B188-1973)</f>
        <v>709775.1</v>
      </c>
      <c r="AV188" cm="1">
        <f t="array" ref="AV188">INDEX(GMWSCEN!$A$2:$HJ$150,MATCH(1,(GMWSCEN!$HI$2:$HI$150=AV$3)*(GMWSCEN!$HJ$2:$HJ$150=AV$1),0),$B188-1973)</f>
        <v>586583.4</v>
      </c>
      <c r="AW188" cm="1">
        <f t="array" ref="AW188">INDEX(GMWSCEN!$A$2:$HJ$150,MATCH(1,(GMWSCEN!$HI$2:$HI$150=AW$3)*(GMWSCEN!$HJ$2:$HJ$150=AW$1),0),$B188-1973)</f>
        <v>121.76260000000001</v>
      </c>
      <c r="AX188" cm="1">
        <f t="array" ref="AX188">INDEX(GMWSCEN!$A$2:$HJ$150,MATCH(1,(GMWSCEN!$HI$2:$HI$150=AX$3)*(GMWSCEN!$HJ$2:$HJ$150=AX$1),0),$B188-1973)</f>
        <v>135.79159999999999</v>
      </c>
      <c r="AY188" cm="1">
        <f t="array" ref="AY188">INDEX(GMWSCEN!$A$2:$HJ$150,MATCH(1,(GMWSCEN!$HI$2:$HI$150=AY$3)*(GMWSCEN!$HJ$2:$HJ$150=AY$1),0),$B188-1973)</f>
        <v>4.120628</v>
      </c>
      <c r="AZ188" cm="1">
        <f t="array" ref="AZ188">INDEX(GMWSCEN!$A$2:$HJ$150,MATCH(1,(GMWSCEN!$HI$2:$HI$150=AZ$3)*(GMWSCEN!$HJ$2:$HJ$150=AZ$1),0),$B188-1973)</f>
        <v>50640.47</v>
      </c>
      <c r="BA188" cm="1">
        <f t="array" ref="BA188">INDEX(GMWSCEN!$A$2:$HJ$150,MATCH(1,(GMWSCEN!$HI$2:$HI$150=BA$3)*(GMWSCEN!$HJ$2:$HJ$150=BA$1),0),$B188-1973)</f>
        <v>95.448520000000002</v>
      </c>
      <c r="BB188" cm="1">
        <f t="array" ref="BB188">INDEX(GMWSCEN!$A$2:$HJ$150,MATCH(1,(GMWSCEN!$HI$2:$HI$150=BB$3)*(GMWSCEN!$HJ$2:$HJ$150=BB$1),0),$B188-1973)</f>
        <v>32016.880000000001</v>
      </c>
      <c r="BC188" cm="1">
        <f t="array" ref="BC188">INDEX(GMWSCEN!$A$2:$HJ$150,MATCH(1,(GMWSCEN!$HI$2:$HI$150=BC$3)*(GMWSCEN!$HJ$2:$HJ$150=BC$1),0),$B188-1973)</f>
        <v>4.4896690000000001</v>
      </c>
      <c r="BD188" cm="1">
        <f t="array" ref="BD188">INDEX(GMWSCEN!$A$2:$HJ$150,MATCH(1,(GMWSCEN!$HI$2:$HI$150=BD$3)*(GMWSCEN!$HJ$2:$HJ$150=BD$1),0),$B188-1973)</f>
        <v>-0.62694550000000004</v>
      </c>
      <c r="BE188" cm="1">
        <f t="array" ref="BE188">INDEX(GMWSCEN!$A$2:$HJ$150,MATCH(1,(GMWSCEN!$HI$2:$HI$150=BE$3)*(GMWSCEN!$HJ$2:$HJ$150=BE$1),0),$B188-1973)</f>
        <v>584619.69999999995</v>
      </c>
      <c r="BF188" cm="1">
        <f t="array" ref="BF188">INDEX(GMWSCEN!$A$2:$HJ$150,MATCH(1,(GMWSCEN!$HI$2:$HI$150=BF$3)*(GMWSCEN!$HJ$2:$HJ$150=BF$1),0),$B188-1973)</f>
        <v>32531.279999999999</v>
      </c>
      <c r="BG188" cm="1">
        <f t="array" ref="BG188">INDEX(GMWSCEN!$A$2:$HJ$150,MATCH(1,(GMWSCEN!$HI$2:$HI$150=BG$3)*(GMWSCEN!$HJ$2:$HJ$150=BG$1),0),$B188-1973)</f>
        <v>-20070.46</v>
      </c>
      <c r="BH188" cm="1">
        <f t="array" ref="BH188">INDEX(GMWSCEN!$A$2:$HJ$150,MATCH(1,(GMWSCEN!$HI$2:$HI$150=BH$3)*(GMWSCEN!$HJ$2:$HJ$150=BH$1),0),$B188-1973)</f>
        <v>281508.09999999998</v>
      </c>
      <c r="BI188" cm="1">
        <f t="array" ref="BI188">INDEX(GMWSCEN!$A$2:$HJ$150,MATCH(1,(GMWSCEN!$HI$2:$HI$150=BI$3)*(GMWSCEN!$HJ$2:$HJ$150=BI$1),0),$B188-1973)</f>
        <v>12460.81</v>
      </c>
      <c r="BJ188" cm="1">
        <f t="array" ref="BJ188">INDEX(GMWSCEN!$A$2:$HJ$150,MATCH(1,(GMWSCEN!$HI$2:$HI$150=BJ$3)*(GMWSCEN!$HJ$2:$HJ$150=BJ$1),0),$B188-1973)</f>
        <v>17777.400000000001</v>
      </c>
      <c r="BK188" cm="1">
        <f t="array" ref="BK188">INDEX(GMWSCEN!$A$2:$HJ$150,MATCH(1,(GMWSCEN!$HI$2:$HI$150=BK$3)*(GMWSCEN!$HJ$2:$HJ$150=BK$1),0),$B188-1973)</f>
        <v>279215</v>
      </c>
      <c r="BL188" cm="1">
        <f t="array" ref="BL188">INDEX(GMWSCEN!$A$2:$HJ$150,MATCH(1,(GMWSCEN!$HI$2:$HI$150=BL$3)*(GMWSCEN!$HJ$2:$HJ$150=BL$1),0),$B188-1973)</f>
        <v>2824560</v>
      </c>
      <c r="BM188" cm="1">
        <f t="array" ref="BM188">INDEX(GMWSCEN!$A$2:$HJ$150,MATCH(1,(GMWSCEN!$HI$2:$HI$150=BM$3)*(GMWSCEN!$HJ$2:$HJ$150=BM$1),0),$B188-1973)</f>
        <v>712909.3</v>
      </c>
      <c r="BN188" cm="1">
        <f t="array" ref="BN188">INDEX(GMWSCEN!$A$2:$HJ$150,MATCH(1,(GMWSCEN!$HI$2:$HI$150=BN$3)*(GMWSCEN!$HJ$2:$HJ$150=BN$1),0),$B188-1973)</f>
        <v>586583.4</v>
      </c>
      <c r="BO188" cm="1">
        <f t="array" ref="BO188">INDEX(GMWSCEN!$A$2:$HJ$150,MATCH(1,(GMWSCEN!$HI$2:$HI$150=BO$3)*(GMWSCEN!$HJ$2:$HJ$150=BO$1),0),$B188-1973)</f>
        <v>121.94410000000001</v>
      </c>
      <c r="BP188" cm="1">
        <f t="array" ref="BP188">INDEX(GMWSCEN!$A$2:$HJ$150,MATCH(1,(GMWSCEN!$HI$2:$HI$150=BP$3)*(GMWSCEN!$HJ$2:$HJ$150=BP$1),0),$B188-1973)</f>
        <v>135.82939999999999</v>
      </c>
      <c r="BQ188" cm="1">
        <f t="array" ref="BQ188">INDEX(GMWSCEN!$A$2:$HJ$150,MATCH(1,(GMWSCEN!$HI$2:$HI$150=BQ$3)*(GMWSCEN!$HJ$2:$HJ$150=BQ$1),0),$B188-1973)</f>
        <v>4.1303460000000003</v>
      </c>
      <c r="BR188" cm="1">
        <f t="array" ref="BR188">INDEX(GMWSCEN!$A$2:$HJ$150,MATCH(1,(GMWSCEN!$HI$2:$HI$150=BR$3)*(GMWSCEN!$HJ$2:$HJ$150=BR$1),0),$B188-1973)</f>
        <v>50732.95</v>
      </c>
      <c r="BS188" cm="1">
        <f t="array" ref="BS188">INDEX(GMWSCEN!$A$2:$HJ$150,MATCH(1,(GMWSCEN!$HI$2:$HI$150=BS$3)*(GMWSCEN!$HJ$2:$HJ$150=BS$1),0),$B188-1973)</f>
        <v>95.637770000000003</v>
      </c>
      <c r="BT188" cm="1">
        <f t="array" ref="BT188">INDEX(GMWSCEN!$A$2:$HJ$150,MATCH(1,(GMWSCEN!$HI$2:$HI$150=BT$3)*(GMWSCEN!$HJ$2:$HJ$150=BT$1),0),$B188-1973)</f>
        <v>32161.52</v>
      </c>
      <c r="BU188" cm="1">
        <f t="array" ref="BU188">INDEX(GMWSCEN!$A$2:$HJ$150,MATCH(1,(GMWSCEN!$HI$2:$HI$150=BU$3)*(GMWSCEN!$HJ$2:$HJ$150=BU$1),0),$B188-1973)</f>
        <v>4.2640760000000002</v>
      </c>
      <c r="BV188" cm="1">
        <f t="array" ref="BV188">INDEX(GMWSCEN!$A$2:$HJ$150,MATCH(1,(GMWSCEN!$HI$2:$HI$150=BV$3)*(GMWSCEN!$HJ$2:$HJ$150=BV$1),0),$B188-1973)</f>
        <v>-0.33493040000000002</v>
      </c>
      <c r="BY188">
        <f t="shared" si="95"/>
        <v>2025</v>
      </c>
    </row>
    <row r="189" spans="1:78">
      <c r="B189">
        <f t="shared" si="93"/>
        <v>2162</v>
      </c>
      <c r="C189" cm="1">
        <f t="array" ref="C189">INDEX(GMWSCEN!$A$2:$HJ$150,MATCH(1,(GMWSCEN!$HI$2:$HI$150=C$3)*(GMWSCEN!$HJ$2:$HJ$150=C$1),0),$B189-1973)</f>
        <v>584668.4</v>
      </c>
      <c r="D189" cm="1">
        <f t="array" ref="D189">INDEX(GMWSCEN!$A$2:$HJ$150,MATCH(1,(GMWSCEN!$HI$2:$HI$150=D$3)*(GMWSCEN!$HJ$2:$HJ$150=D$1),0),$B189-1973)</f>
        <v>21233.38</v>
      </c>
      <c r="E189" cm="1">
        <f t="array" ref="E189">INDEX(GMWSCEN!$A$2:$HJ$150,MATCH(1,(GMWSCEN!$HI$2:$HI$150=E$3)*(GMWSCEN!$HJ$2:$HJ$150=E$1),0),$B189-1973)</f>
        <v>-8643.9959999999992</v>
      </c>
      <c r="F189" cm="1">
        <f t="array" ref="F189">INDEX(GMWSCEN!$A$2:$HJ$150,MATCH(1,(GMWSCEN!$HI$2:$HI$150=F$3)*(GMWSCEN!$HJ$2:$HJ$150=F$1),0),$B189-1973)</f>
        <v>281784.40000000002</v>
      </c>
      <c r="G189" cm="1">
        <f t="array" ref="G189">INDEX(GMWSCEN!$A$2:$HJ$150,MATCH(1,(GMWSCEN!$HI$2:$HI$150=G$3)*(GMWSCEN!$HJ$2:$HJ$150=G$1),0),$B189-1973)</f>
        <v>12589.39</v>
      </c>
      <c r="H189" cm="1">
        <f t="array" ref="H189">INDEX(GMWSCEN!$A$2:$HJ$150,MATCH(1,(GMWSCEN!$HI$2:$HI$150=H$3)*(GMWSCEN!$HJ$2:$HJ$150=H$1),0),$B189-1973)</f>
        <v>17777.400000000001</v>
      </c>
      <c r="I189" cm="1">
        <f t="array" ref="I189">INDEX(GMWSCEN!$A$2:$HJ$150,MATCH(1,(GMWSCEN!$HI$2:$HI$150=I$3)*(GMWSCEN!$HJ$2:$HJ$150=I$1),0),$B189-1973)</f>
        <v>290917.8</v>
      </c>
      <c r="J189" cm="1">
        <f t="array" ref="J189">INDEX(GMWSCEN!$A$2:$HJ$150,MATCH(1,(GMWSCEN!$HI$2:$HI$150=J$3)*(GMWSCEN!$HJ$2:$HJ$150=J$1),0),$B189-1973)</f>
        <v>2831322</v>
      </c>
      <c r="K189" cm="1">
        <f t="array" ref="K189">INDEX(GMWSCEN!$A$2:$HJ$150,MATCH(1,(GMWSCEN!$HI$2:$HI$150=K$3)*(GMWSCEN!$HJ$2:$HJ$150=K$1),0),$B189-1973)</f>
        <v>714301.1</v>
      </c>
      <c r="L189" cm="1">
        <f t="array" ref="L189">INDEX(GMWSCEN!$A$2:$HJ$150,MATCH(1,(GMWSCEN!$HI$2:$HI$150=L$3)*(GMWSCEN!$HJ$2:$HJ$150=L$1),0),$B189-1973)</f>
        <v>589010.1</v>
      </c>
      <c r="M189" cm="1">
        <f t="array" ref="M189">INDEX(GMWSCEN!$A$2:$HJ$150,MATCH(1,(GMWSCEN!$HI$2:$HI$150=M$3)*(GMWSCEN!$HJ$2:$HJ$150=M$1),0),$B189-1973)</f>
        <v>122.172</v>
      </c>
      <c r="N189" cm="1">
        <f t="array" ref="N189">INDEX(GMWSCEN!$A$2:$HJ$150,MATCH(1,(GMWSCEN!$HI$2:$HI$150=N$3)*(GMWSCEN!$HJ$2:$HJ$150=N$1),0),$B189-1973)</f>
        <v>135.67760000000001</v>
      </c>
      <c r="O189" cm="1">
        <f t="array" ref="O189">INDEX(GMWSCEN!$A$2:$HJ$150,MATCH(1,(GMWSCEN!$HI$2:$HI$150=O$3)*(GMWSCEN!$HJ$2:$HJ$150=O$1),0),$B189-1973)</f>
        <v>4.0188550000000003</v>
      </c>
      <c r="P189" cm="1">
        <f t="array" ref="P189">INDEX(GMWSCEN!$A$2:$HJ$150,MATCH(1,(GMWSCEN!$HI$2:$HI$150=P$3)*(GMWSCEN!$HJ$2:$HJ$150=P$1),0),$B189-1973)</f>
        <v>50708.09</v>
      </c>
      <c r="Q189" cm="1">
        <f t="array" ref="Q189">INDEX(GMWSCEN!$A$2:$HJ$150,MATCH(1,(GMWSCEN!$HI$2:$HI$150=Q$3)*(GMWSCEN!$HJ$2:$HJ$150=Q$1),0),$B189-1973)</f>
        <v>95.631159999999994</v>
      </c>
      <c r="R189" cm="1">
        <f t="array" ref="R189">INDEX(GMWSCEN!$A$2:$HJ$150,MATCH(1,(GMWSCEN!$HI$2:$HI$150=R$3)*(GMWSCEN!$HJ$2:$HJ$150=R$1),0),$B189-1973)</f>
        <v>32076.82</v>
      </c>
      <c r="S189" cm="1">
        <f t="array" ref="S189">INDEX(GMWSCEN!$A$2:$HJ$150,MATCH(1,(GMWSCEN!$HI$2:$HI$150=S$3)*(GMWSCEN!$HJ$2:$HJ$150=S$1),0),$B189-1973)</f>
        <v>4.4494870000000004</v>
      </c>
      <c r="T189" cm="1">
        <f t="array" ref="T189">INDEX(GMWSCEN!$A$2:$HJ$150,MATCH(1,(GMWSCEN!$HI$2:$HI$150=T$3)*(GMWSCEN!$HJ$2:$HJ$150=T$1),0),$B189-1973)</f>
        <v>-0.73986050000000003</v>
      </c>
      <c r="U189" cm="1">
        <f t="array" ref="U189">INDEX(GMWSCEN!$A$2:$HJ$150,MATCH(1,(GMWSCEN!$HI$2:$HI$150=U$3)*(GMWSCEN!$HJ$2:$HJ$150=U$1),0),$B189-1973)</f>
        <v>585113.30000000005</v>
      </c>
      <c r="V189" cm="1">
        <f t="array" ref="V189">INDEX(GMWSCEN!$A$2:$HJ$150,MATCH(1,(GMWSCEN!$HI$2:$HI$150=V$3)*(GMWSCEN!$HJ$2:$HJ$150=V$1),0),$B189-1973)</f>
        <v>21995.42</v>
      </c>
      <c r="W189" cm="1">
        <f t="array" ref="W189">INDEX(GMWSCEN!$A$2:$HJ$150,MATCH(1,(GMWSCEN!$HI$2:$HI$150=W$3)*(GMWSCEN!$HJ$2:$HJ$150=W$1),0),$B189-1973)</f>
        <v>-9402.2150000000001</v>
      </c>
      <c r="X189" cm="1">
        <f t="array" ref="X189">INDEX(GMWSCEN!$A$2:$HJ$150,MATCH(1,(GMWSCEN!$HI$2:$HI$150=X$3)*(GMWSCEN!$HJ$2:$HJ$150=X$1),0),$B189-1973)</f>
        <v>281118.90000000002</v>
      </c>
      <c r="Y189" cm="1">
        <f t="array" ref="Y189">INDEX(GMWSCEN!$A$2:$HJ$150,MATCH(1,(GMWSCEN!$HI$2:$HI$150=Y$3)*(GMWSCEN!$HJ$2:$HJ$150=Y$1),0),$B189-1973)</f>
        <v>12593.2</v>
      </c>
      <c r="Z189" cm="1">
        <f t="array" ref="Z189">INDEX(GMWSCEN!$A$2:$HJ$150,MATCH(1,(GMWSCEN!$HI$2:$HI$150=Z$3)*(GMWSCEN!$HJ$2:$HJ$150=Z$1),0),$B189-1973)</f>
        <v>17777.400000000001</v>
      </c>
      <c r="AA189" cm="1">
        <f t="array" ref="AA189">INDEX(GMWSCEN!$A$2:$HJ$150,MATCH(1,(GMWSCEN!$HI$2:$HI$150=AA$3)*(GMWSCEN!$HJ$2:$HJ$150=AA$1),0),$B189-1973)</f>
        <v>289494.09999999998</v>
      </c>
      <c r="AB189" cm="1">
        <f t="array" ref="AB189">INDEX(GMWSCEN!$A$2:$HJ$150,MATCH(1,(GMWSCEN!$HI$2:$HI$150=AB$3)*(GMWSCEN!$HJ$2:$HJ$150=AB$1),0),$B189-1973)</f>
        <v>2832560</v>
      </c>
      <c r="AC189" cm="1">
        <f t="array" ref="AC189">INDEX(GMWSCEN!$A$2:$HJ$150,MATCH(1,(GMWSCEN!$HI$2:$HI$150=AC$3)*(GMWSCEN!$HJ$2:$HJ$150=AC$1),0),$B189-1973)</f>
        <v>714787.5</v>
      </c>
      <c r="AD189" cm="1">
        <f t="array" ref="AD189">INDEX(GMWSCEN!$A$2:$HJ$150,MATCH(1,(GMWSCEN!$HI$2:$HI$150=AD$3)*(GMWSCEN!$HJ$2:$HJ$150=AD$1),0),$B189-1973)</f>
        <v>589011.30000000005</v>
      </c>
      <c r="AE189" cm="1">
        <f t="array" ref="AE189">INDEX(GMWSCEN!$A$2:$HJ$150,MATCH(1,(GMWSCEN!$HI$2:$HI$150=AE$3)*(GMWSCEN!$HJ$2:$HJ$150=AE$1),0),$B189-1973)</f>
        <v>122.163</v>
      </c>
      <c r="AF189" cm="1">
        <f t="array" ref="AF189">INDEX(GMWSCEN!$A$2:$HJ$150,MATCH(1,(GMWSCEN!$HI$2:$HI$150=AF$3)*(GMWSCEN!$HJ$2:$HJ$150=AF$1),0),$B189-1973)</f>
        <v>135.6936</v>
      </c>
      <c r="AG189" cm="1">
        <f t="array" ref="AG189">INDEX(GMWSCEN!$A$2:$HJ$150,MATCH(1,(GMWSCEN!$HI$2:$HI$150=AG$3)*(GMWSCEN!$HJ$2:$HJ$150=AG$1),0),$B189-1973)</f>
        <v>4.025487</v>
      </c>
      <c r="AH189" cm="1">
        <f t="array" ref="AH189">INDEX(GMWSCEN!$A$2:$HJ$150,MATCH(1,(GMWSCEN!$HI$2:$HI$150=AH$3)*(GMWSCEN!$HJ$2:$HJ$150=AH$1),0),$B189-1973)</f>
        <v>50730.080000000002</v>
      </c>
      <c r="AI189" cm="1">
        <f t="array" ref="AI189">INDEX(GMWSCEN!$A$2:$HJ$150,MATCH(1,(GMWSCEN!$HI$2:$HI$150=AI$3)*(GMWSCEN!$HJ$2:$HJ$150=AI$1),0),$B189-1973)</f>
        <v>95.675420000000003</v>
      </c>
      <c r="AJ189" cm="1">
        <f t="array" ref="AJ189">INDEX(GMWSCEN!$A$2:$HJ$150,MATCH(1,(GMWSCEN!$HI$2:$HI$150=AJ$3)*(GMWSCEN!$HJ$2:$HJ$150=AJ$1),0),$B189-1973)</f>
        <v>32103.99</v>
      </c>
      <c r="AK189" cm="1">
        <f t="array" ref="AK189">INDEX(GMWSCEN!$A$2:$HJ$150,MATCH(1,(GMWSCEN!$HI$2:$HI$150=AK$3)*(GMWSCEN!$HJ$2:$HJ$150=AK$1),0),$B189-1973)</f>
        <v>4.466977</v>
      </c>
      <c r="AL189" cm="1">
        <f t="array" ref="AL189">INDEX(GMWSCEN!$A$2:$HJ$150,MATCH(1,(GMWSCEN!$HI$2:$HI$150=AL$3)*(GMWSCEN!$HJ$2:$HJ$150=AL$1),0),$B189-1973)</f>
        <v>-0.66442489999999998</v>
      </c>
      <c r="AM189" cm="1">
        <f t="array" ref="AM189">INDEX(GMWSCEN!$A$2:$HJ$150,MATCH(1,(GMWSCEN!$HI$2:$HI$150=AM$3)*(GMWSCEN!$HJ$2:$HJ$150=AM$1),0),$B189-1973)</f>
        <v>586037</v>
      </c>
      <c r="AN189" cm="1">
        <f t="array" ref="AN189">INDEX(GMWSCEN!$A$2:$HJ$150,MATCH(1,(GMWSCEN!$HI$2:$HI$150=AN$3)*(GMWSCEN!$HJ$2:$HJ$150=AN$1),0),$B189-1973)</f>
        <v>22030.04</v>
      </c>
      <c r="AO189" cm="1">
        <f t="array" ref="AO189">INDEX(GMWSCEN!$A$2:$HJ$150,MATCH(1,(GMWSCEN!$HI$2:$HI$150=AO$3)*(GMWSCEN!$HJ$2:$HJ$150=AO$1),0),$B189-1973)</f>
        <v>-8223.9650000000001</v>
      </c>
      <c r="AP189" cm="1">
        <f t="array" ref="AP189">INDEX(GMWSCEN!$A$2:$HJ$150,MATCH(1,(GMWSCEN!$HI$2:$HI$150=AP$3)*(GMWSCEN!$HJ$2:$HJ$150=AP$1),0),$B189-1973)</f>
        <v>282161.09999999998</v>
      </c>
      <c r="AQ189" cm="1">
        <f t="array" ref="AQ189">INDEX(GMWSCEN!$A$2:$HJ$150,MATCH(1,(GMWSCEN!$HI$2:$HI$150=AQ$3)*(GMWSCEN!$HJ$2:$HJ$150=AQ$1),0),$B189-1973)</f>
        <v>13806.08</v>
      </c>
      <c r="AR189" cm="1">
        <f t="array" ref="AR189">INDEX(GMWSCEN!$A$2:$HJ$150,MATCH(1,(GMWSCEN!$HI$2:$HI$150=AR$3)*(GMWSCEN!$HJ$2:$HJ$150=AR$1),0),$B189-1973)</f>
        <v>17777.400000000001</v>
      </c>
      <c r="AS189" cm="1">
        <f t="array" ref="AS189">INDEX(GMWSCEN!$A$2:$HJ$150,MATCH(1,(GMWSCEN!$HI$2:$HI$150=AS$3)*(GMWSCEN!$HJ$2:$HJ$150=AS$1),0),$B189-1973)</f>
        <v>291714.59999999998</v>
      </c>
      <c r="AT189" cm="1">
        <f t="array" ref="AT189">INDEX(GMWSCEN!$A$2:$HJ$150,MATCH(1,(GMWSCEN!$HI$2:$HI$150=AT$3)*(GMWSCEN!$HJ$2:$HJ$150=AT$1),0),$B189-1973)</f>
        <v>2832589</v>
      </c>
      <c r="AU189" cm="1">
        <f t="array" ref="AU189">INDEX(GMWSCEN!$A$2:$HJ$150,MATCH(1,(GMWSCEN!$HI$2:$HI$150=AU$3)*(GMWSCEN!$HJ$2:$HJ$150=AU$1),0),$B189-1973)</f>
        <v>716240.3</v>
      </c>
      <c r="AV189" cm="1">
        <f t="array" ref="AV189">INDEX(GMWSCEN!$A$2:$HJ$150,MATCH(1,(GMWSCEN!$HI$2:$HI$150=AV$3)*(GMWSCEN!$HJ$2:$HJ$150=AV$1),0),$B189-1973)</f>
        <v>589069.1</v>
      </c>
      <c r="AW189" cm="1">
        <f t="array" ref="AW189">INDEX(GMWSCEN!$A$2:$HJ$150,MATCH(1,(GMWSCEN!$HI$2:$HI$150=AW$3)*(GMWSCEN!$HJ$2:$HJ$150=AW$1),0),$B189-1973)</f>
        <v>122.2176</v>
      </c>
      <c r="AX189" cm="1">
        <f t="array" ref="AX189">INDEX(GMWSCEN!$A$2:$HJ$150,MATCH(1,(GMWSCEN!$HI$2:$HI$150=AX$3)*(GMWSCEN!$HJ$2:$HJ$150=AX$1),0),$B189-1973)</f>
        <v>135.72210000000001</v>
      </c>
      <c r="AY189" cm="1">
        <f t="array" ref="AY189">INDEX(GMWSCEN!$A$2:$HJ$150,MATCH(1,(GMWSCEN!$HI$2:$HI$150=AY$3)*(GMWSCEN!$HJ$2:$HJ$150=AY$1),0),$B189-1973)</f>
        <v>4.0364690000000003</v>
      </c>
      <c r="AZ189" cm="1">
        <f t="array" ref="AZ189">INDEX(GMWSCEN!$A$2:$HJ$150,MATCH(1,(GMWSCEN!$HI$2:$HI$150=AZ$3)*(GMWSCEN!$HJ$2:$HJ$150=AZ$1),0),$B189-1973)</f>
        <v>50814.55</v>
      </c>
      <c r="BA189" cm="1">
        <f t="array" ref="BA189">INDEX(GMWSCEN!$A$2:$HJ$150,MATCH(1,(GMWSCEN!$HI$2:$HI$150=BA$3)*(GMWSCEN!$HJ$2:$HJ$150=BA$1),0),$B189-1973)</f>
        <v>95.822710000000001</v>
      </c>
      <c r="BB189" cm="1">
        <f t="array" ref="BB189">INDEX(GMWSCEN!$A$2:$HJ$150,MATCH(1,(GMWSCEN!$HI$2:$HI$150=BB$3)*(GMWSCEN!$HJ$2:$HJ$150=BB$1),0),$B189-1973)</f>
        <v>32349.119999999999</v>
      </c>
      <c r="BC189" cm="1">
        <f t="array" ref="BC189">INDEX(GMWSCEN!$A$2:$HJ$150,MATCH(1,(GMWSCEN!$HI$2:$HI$150=BC$3)*(GMWSCEN!$HJ$2:$HJ$150=BC$1),0),$B189-1973)</f>
        <v>4.3860260000000002</v>
      </c>
      <c r="BD189" cm="1">
        <f t="array" ref="BD189">INDEX(GMWSCEN!$A$2:$HJ$150,MATCH(1,(GMWSCEN!$HI$2:$HI$150=BD$3)*(GMWSCEN!$HJ$2:$HJ$150=BD$1),0),$B189-1973)</f>
        <v>-0.51603319999999997</v>
      </c>
      <c r="BE189" cm="1">
        <f t="array" ref="BE189">INDEX(GMWSCEN!$A$2:$HJ$150,MATCH(1,(GMWSCEN!$HI$2:$HI$150=BE$3)*(GMWSCEN!$HJ$2:$HJ$150=BE$1),0),$B189-1973)</f>
        <v>588219.19999999995</v>
      </c>
      <c r="BF189" cm="1">
        <f t="array" ref="BF189">INDEX(GMWSCEN!$A$2:$HJ$150,MATCH(1,(GMWSCEN!$HI$2:$HI$150=BF$3)*(GMWSCEN!$HJ$2:$HJ$150=BF$1),0),$B189-1973)</f>
        <v>22825.24</v>
      </c>
      <c r="BG189" cm="1">
        <f t="array" ref="BG189">INDEX(GMWSCEN!$A$2:$HJ$150,MATCH(1,(GMWSCEN!$HI$2:$HI$150=BG$3)*(GMWSCEN!$HJ$2:$HJ$150=BG$1),0),$B189-1973)</f>
        <v>-8472.402</v>
      </c>
      <c r="BH189" cm="1">
        <f t="array" ref="BH189">INDEX(GMWSCEN!$A$2:$HJ$150,MATCH(1,(GMWSCEN!$HI$2:$HI$150=BH$3)*(GMWSCEN!$HJ$2:$HJ$150=BH$1),0),$B189-1973)</f>
        <v>283502.40000000002</v>
      </c>
      <c r="BI189" cm="1">
        <f t="array" ref="BI189">INDEX(GMWSCEN!$A$2:$HJ$150,MATCH(1,(GMWSCEN!$HI$2:$HI$150=BI$3)*(GMWSCEN!$HJ$2:$HJ$150=BI$1),0),$B189-1973)</f>
        <v>14352.84</v>
      </c>
      <c r="BJ189" cm="1">
        <f t="array" ref="BJ189">INDEX(GMWSCEN!$A$2:$HJ$150,MATCH(1,(GMWSCEN!$HI$2:$HI$150=BJ$3)*(GMWSCEN!$HJ$2:$HJ$150=BJ$1),0),$B189-1973)</f>
        <v>17777.400000000001</v>
      </c>
      <c r="BK189" cm="1">
        <f t="array" ref="BK189">INDEX(GMWSCEN!$A$2:$HJ$150,MATCH(1,(GMWSCEN!$HI$2:$HI$150=BK$3)*(GMWSCEN!$HJ$2:$HJ$150=BK$1),0),$B189-1973)</f>
        <v>292807.40000000002</v>
      </c>
      <c r="BL189" cm="1">
        <f t="array" ref="BL189">INDEX(GMWSCEN!$A$2:$HJ$150,MATCH(1,(GMWSCEN!$HI$2:$HI$150=BL$3)*(GMWSCEN!$HJ$2:$HJ$150=BL$1),0),$B189-1973)</f>
        <v>2834795</v>
      </c>
      <c r="BM189" cm="1">
        <f t="array" ref="BM189">INDEX(GMWSCEN!$A$2:$HJ$150,MATCH(1,(GMWSCEN!$HI$2:$HI$150=BM$3)*(GMWSCEN!$HJ$2:$HJ$150=BM$1),0),$B189-1973)</f>
        <v>720224.4</v>
      </c>
      <c r="BN189" cm="1">
        <f t="array" ref="BN189">INDEX(GMWSCEN!$A$2:$HJ$150,MATCH(1,(GMWSCEN!$HI$2:$HI$150=BN$3)*(GMWSCEN!$HJ$2:$HJ$150=BN$1),0),$B189-1973)</f>
        <v>589096.6</v>
      </c>
      <c r="BO189" cm="1">
        <f t="array" ref="BO189">INDEX(GMWSCEN!$A$2:$HJ$150,MATCH(1,(GMWSCEN!$HI$2:$HI$150=BO$3)*(GMWSCEN!$HJ$2:$HJ$150=BO$1),0),$B189-1973)</f>
        <v>122.4422</v>
      </c>
      <c r="BP189" cm="1">
        <f t="array" ref="BP189">INDEX(GMWSCEN!$A$2:$HJ$150,MATCH(1,(GMWSCEN!$HI$2:$HI$150=BP$3)*(GMWSCEN!$HJ$2:$HJ$150=BP$1),0),$B189-1973)</f>
        <v>135.804</v>
      </c>
      <c r="BQ189" cm="1">
        <f t="array" ref="BQ189">INDEX(GMWSCEN!$A$2:$HJ$150,MATCH(1,(GMWSCEN!$HI$2:$HI$150=BQ$3)*(GMWSCEN!$HJ$2:$HJ$150=BQ$1),0),$B189-1973)</f>
        <v>4.0608409999999999</v>
      </c>
      <c r="BR189" cm="1">
        <f t="array" ref="BR189">INDEX(GMWSCEN!$A$2:$HJ$150,MATCH(1,(GMWSCEN!$HI$2:$HI$150=BR$3)*(GMWSCEN!$HJ$2:$HJ$150=BR$1),0),$B189-1973)</f>
        <v>50935.91</v>
      </c>
      <c r="BS189" cm="1">
        <f t="array" ref="BS189">INDEX(GMWSCEN!$A$2:$HJ$150,MATCH(1,(GMWSCEN!$HI$2:$HI$150=BS$3)*(GMWSCEN!$HJ$2:$HJ$150=BS$1),0),$B189-1973)</f>
        <v>96.062719999999999</v>
      </c>
      <c r="BT189" cm="1">
        <f t="array" ref="BT189">INDEX(GMWSCEN!$A$2:$HJ$150,MATCH(1,(GMWSCEN!$HI$2:$HI$150=BT$3)*(GMWSCEN!$HJ$2:$HJ$150=BT$1),0),$B189-1973)</f>
        <v>32586.28</v>
      </c>
      <c r="BU189" cm="1">
        <f t="array" ref="BU189">INDEX(GMWSCEN!$A$2:$HJ$150,MATCH(1,(GMWSCEN!$HI$2:$HI$150=BU$3)*(GMWSCEN!$HJ$2:$HJ$150=BU$1),0),$B189-1973)</f>
        <v>4.0866319999999998</v>
      </c>
      <c r="BV189" cm="1">
        <f t="array" ref="BV189">INDEX(GMWSCEN!$A$2:$HJ$150,MATCH(1,(GMWSCEN!$HI$2:$HI$150=BV$3)*(GMWSCEN!$HJ$2:$HJ$150=BV$1),0),$B189-1973)</f>
        <v>-0.14934539999999999</v>
      </c>
      <c r="BY189">
        <f t="shared" si="95"/>
        <v>2025</v>
      </c>
    </row>
    <row r="190" spans="1:78">
      <c r="B190">
        <f t="shared" si="93"/>
        <v>2163</v>
      </c>
      <c r="C190" cm="1">
        <f t="array" ref="C190">INDEX(GMWSCEN!$A$2:$HJ$150,MATCH(1,(GMWSCEN!$HI$2:$HI$150=C$3)*(GMWSCEN!$HJ$2:$HJ$150=C$1),0),$B190-1973)</f>
        <v>587544.4</v>
      </c>
      <c r="D190" cm="1">
        <f t="array" ref="D190">INDEX(GMWSCEN!$A$2:$HJ$150,MATCH(1,(GMWSCEN!$HI$2:$HI$150=D$3)*(GMWSCEN!$HJ$2:$HJ$150=D$1),0),$B190-1973)</f>
        <v>35879.89</v>
      </c>
      <c r="E190" cm="1">
        <f t="array" ref="E190">INDEX(GMWSCEN!$A$2:$HJ$150,MATCH(1,(GMWSCEN!$HI$2:$HI$150=E$3)*(GMWSCEN!$HJ$2:$HJ$150=E$1),0),$B190-1973)</f>
        <v>-22451.56</v>
      </c>
      <c r="F190" cm="1">
        <f t="array" ref="F190">INDEX(GMWSCEN!$A$2:$HJ$150,MATCH(1,(GMWSCEN!$HI$2:$HI$150=F$3)*(GMWSCEN!$HJ$2:$HJ$150=F$1),0),$B190-1973)</f>
        <v>284100.7</v>
      </c>
      <c r="G190" cm="1">
        <f t="array" ref="G190">INDEX(GMWSCEN!$A$2:$HJ$150,MATCH(1,(GMWSCEN!$HI$2:$HI$150=G$3)*(GMWSCEN!$HJ$2:$HJ$150=G$1),0),$B190-1973)</f>
        <v>13428.33</v>
      </c>
      <c r="H190" cm="1">
        <f t="array" ref="H190">INDEX(GMWSCEN!$A$2:$HJ$150,MATCH(1,(GMWSCEN!$HI$2:$HI$150=H$3)*(GMWSCEN!$HJ$2:$HJ$150=H$1),0),$B190-1973)</f>
        <v>17777.400000000001</v>
      </c>
      <c r="I190" cm="1">
        <f t="array" ref="I190">INDEX(GMWSCEN!$A$2:$HJ$150,MATCH(1,(GMWSCEN!$HI$2:$HI$150=I$3)*(GMWSCEN!$HJ$2:$HJ$150=I$1),0),$B190-1973)</f>
        <v>279426.59999999998</v>
      </c>
      <c r="J190" cm="1">
        <f t="array" ref="J190">INDEX(GMWSCEN!$A$2:$HJ$150,MATCH(1,(GMWSCEN!$HI$2:$HI$150=J$3)*(GMWSCEN!$HJ$2:$HJ$150=J$1),0),$B190-1973)</f>
        <v>2854612</v>
      </c>
      <c r="K190" cm="1">
        <f t="array" ref="K190">INDEX(GMWSCEN!$A$2:$HJ$150,MATCH(1,(GMWSCEN!$HI$2:$HI$150=K$3)*(GMWSCEN!$HJ$2:$HJ$150=K$1),0),$B190-1973)</f>
        <v>720601.59999999998</v>
      </c>
      <c r="L190" cm="1">
        <f t="array" ref="L190">INDEX(GMWSCEN!$A$2:$HJ$150,MATCH(1,(GMWSCEN!$HI$2:$HI$150=L$3)*(GMWSCEN!$HJ$2:$HJ$150=L$1),0),$B190-1973)</f>
        <v>591402.30000000005</v>
      </c>
      <c r="M190" cm="1">
        <f t="array" ref="M190">INDEX(GMWSCEN!$A$2:$HJ$150,MATCH(1,(GMWSCEN!$HI$2:$HI$150=M$3)*(GMWSCEN!$HJ$2:$HJ$150=M$1),0),$B190-1973)</f>
        <v>122.6463</v>
      </c>
      <c r="N190" cm="1">
        <f t="array" ref="N190">INDEX(GMWSCEN!$A$2:$HJ$150,MATCH(1,(GMWSCEN!$HI$2:$HI$150=N$3)*(GMWSCEN!$HJ$2:$HJ$150=N$1),0),$B190-1973)</f>
        <v>135.9418</v>
      </c>
      <c r="O190" cm="1">
        <f t="array" ref="O190">INDEX(GMWSCEN!$A$2:$HJ$150,MATCH(1,(GMWSCEN!$HI$2:$HI$150=O$3)*(GMWSCEN!$HJ$2:$HJ$150=O$1),0),$B190-1973)</f>
        <v>3.9436040000000001</v>
      </c>
      <c r="P190" cm="1">
        <f t="array" ref="P190">INDEX(GMWSCEN!$A$2:$HJ$150,MATCH(1,(GMWSCEN!$HI$2:$HI$150=P$3)*(GMWSCEN!$HJ$2:$HJ$150=P$1),0),$B190-1973)</f>
        <v>50886.63</v>
      </c>
      <c r="Q190" cm="1">
        <f t="array" ref="Q190">INDEX(GMWSCEN!$A$2:$HJ$150,MATCH(1,(GMWSCEN!$HI$2:$HI$150=Q$3)*(GMWSCEN!$HJ$2:$HJ$150=Q$1),0),$B190-1973)</f>
        <v>96.017790000000005</v>
      </c>
      <c r="R190" cm="1">
        <f t="array" ref="R190">INDEX(GMWSCEN!$A$2:$HJ$150,MATCH(1,(GMWSCEN!$HI$2:$HI$150=R$3)*(GMWSCEN!$HJ$2:$HJ$150=R$1),0),$B190-1973)</f>
        <v>32333.82</v>
      </c>
      <c r="S190" cm="1">
        <f t="array" ref="S190">INDEX(GMWSCEN!$A$2:$HJ$150,MATCH(1,(GMWSCEN!$HI$2:$HI$150=S$3)*(GMWSCEN!$HJ$2:$HJ$150=S$1),0),$B190-1973)</f>
        <v>4.3981579999999996</v>
      </c>
      <c r="T190" cm="1">
        <f t="array" ref="T190">INDEX(GMWSCEN!$A$2:$HJ$150,MATCH(1,(GMWSCEN!$HI$2:$HI$150=T$3)*(GMWSCEN!$HJ$2:$HJ$150=T$1),0),$B190-1973)</f>
        <v>-0.6545067</v>
      </c>
      <c r="U190" cm="1">
        <f t="array" ref="U190">INDEX(GMWSCEN!$A$2:$HJ$150,MATCH(1,(GMWSCEN!$HI$2:$HI$150=U$3)*(GMWSCEN!$HJ$2:$HJ$150=U$1),0),$B190-1973)</f>
        <v>588036.6</v>
      </c>
      <c r="V190" cm="1">
        <f t="array" ref="V190">INDEX(GMWSCEN!$A$2:$HJ$150,MATCH(1,(GMWSCEN!$HI$2:$HI$150=V$3)*(GMWSCEN!$HJ$2:$HJ$150=V$1),0),$B190-1973)</f>
        <v>36241.82</v>
      </c>
      <c r="W190" cm="1">
        <f t="array" ref="W190">INDEX(GMWSCEN!$A$2:$HJ$150,MATCH(1,(GMWSCEN!$HI$2:$HI$150=W$3)*(GMWSCEN!$HJ$2:$HJ$150=W$1),0),$B190-1973)</f>
        <v>-22809.06</v>
      </c>
      <c r="X190" cm="1">
        <f t="array" ref="X190">INDEX(GMWSCEN!$A$2:$HJ$150,MATCH(1,(GMWSCEN!$HI$2:$HI$150=X$3)*(GMWSCEN!$HJ$2:$HJ$150=X$1),0),$B190-1973)</f>
        <v>283403.8</v>
      </c>
      <c r="Y190" cm="1">
        <f t="array" ref="Y190">INDEX(GMWSCEN!$A$2:$HJ$150,MATCH(1,(GMWSCEN!$HI$2:$HI$150=Y$3)*(GMWSCEN!$HJ$2:$HJ$150=Y$1),0),$B190-1973)</f>
        <v>13432.76</v>
      </c>
      <c r="Z190" cm="1">
        <f t="array" ref="Z190">INDEX(GMWSCEN!$A$2:$HJ$150,MATCH(1,(GMWSCEN!$HI$2:$HI$150=Z$3)*(GMWSCEN!$HJ$2:$HJ$150=Z$1),0),$B190-1973)</f>
        <v>17777.400000000001</v>
      </c>
      <c r="AA190" cm="1">
        <f t="array" ref="AA190">INDEX(GMWSCEN!$A$2:$HJ$150,MATCH(1,(GMWSCEN!$HI$2:$HI$150=AA$3)*(GMWSCEN!$HJ$2:$HJ$150=AA$1),0),$B190-1973)</f>
        <v>278372.2</v>
      </c>
      <c r="AB190" cm="1">
        <f t="array" ref="AB190">INDEX(GMWSCEN!$A$2:$HJ$150,MATCH(1,(GMWSCEN!$HI$2:$HI$150=AB$3)*(GMWSCEN!$HJ$2:$HJ$150=AB$1),0),$B190-1973)</f>
        <v>2856212</v>
      </c>
      <c r="AC190" cm="1">
        <f t="array" ref="AC190">INDEX(GMWSCEN!$A$2:$HJ$150,MATCH(1,(GMWSCEN!$HI$2:$HI$150=AC$3)*(GMWSCEN!$HJ$2:$HJ$150=AC$1),0),$B190-1973)</f>
        <v>721172.2</v>
      </c>
      <c r="AD190" cm="1">
        <f t="array" ref="AD190">INDEX(GMWSCEN!$A$2:$HJ$150,MATCH(1,(GMWSCEN!$HI$2:$HI$150=AD$3)*(GMWSCEN!$HJ$2:$HJ$150=AD$1),0),$B190-1973)</f>
        <v>591407.4</v>
      </c>
      <c r="AE190" cm="1">
        <f t="array" ref="AE190">INDEX(GMWSCEN!$A$2:$HJ$150,MATCH(1,(GMWSCEN!$HI$2:$HI$150=AE$3)*(GMWSCEN!$HJ$2:$HJ$150=AE$1),0),$B190-1973)</f>
        <v>122.6414</v>
      </c>
      <c r="AF190" cm="1">
        <f t="array" ref="AF190">INDEX(GMWSCEN!$A$2:$HJ$150,MATCH(1,(GMWSCEN!$HI$2:$HI$150=AF$3)*(GMWSCEN!$HJ$2:$HJ$150=AF$1),0),$B190-1973)</f>
        <v>135.96029999999999</v>
      </c>
      <c r="AG190" cm="1">
        <f t="array" ref="AG190">INDEX(GMWSCEN!$A$2:$HJ$150,MATCH(1,(GMWSCEN!$HI$2:$HI$150=AG$3)*(GMWSCEN!$HJ$2:$HJ$150=AG$1),0),$B190-1973)</f>
        <v>3.9554049999999998</v>
      </c>
      <c r="AH190" cm="1">
        <f t="array" ref="AH190">INDEX(GMWSCEN!$A$2:$HJ$150,MATCH(1,(GMWSCEN!$HI$2:$HI$150=AH$3)*(GMWSCEN!$HJ$2:$HJ$150=AH$1),0),$B190-1973)</f>
        <v>50911.48</v>
      </c>
      <c r="AI190" cm="1">
        <f t="array" ref="AI190">INDEX(GMWSCEN!$A$2:$HJ$150,MATCH(1,(GMWSCEN!$HI$2:$HI$150=AI$3)*(GMWSCEN!$HJ$2:$HJ$150=AI$1),0),$B190-1973)</f>
        <v>96.066879999999998</v>
      </c>
      <c r="AJ190" cm="1">
        <f t="array" ref="AJ190">INDEX(GMWSCEN!$A$2:$HJ$150,MATCH(1,(GMWSCEN!$HI$2:$HI$150=AJ$3)*(GMWSCEN!$HJ$2:$HJ$150=AJ$1),0),$B190-1973)</f>
        <v>32368.76</v>
      </c>
      <c r="AK190" cm="1">
        <f t="array" ref="AK190">INDEX(GMWSCEN!$A$2:$HJ$150,MATCH(1,(GMWSCEN!$HI$2:$HI$150=AK$3)*(GMWSCEN!$HJ$2:$HJ$150=AK$1),0),$B190-1973)</f>
        <v>4.4012010000000004</v>
      </c>
      <c r="AL190" cm="1">
        <f t="array" ref="AL190">INDEX(GMWSCEN!$A$2:$HJ$150,MATCH(1,(GMWSCEN!$HI$2:$HI$150=AL$3)*(GMWSCEN!$HJ$2:$HJ$150=AL$1),0),$B190-1973)</f>
        <v>-0.57201389999999996</v>
      </c>
      <c r="AM190" cm="1">
        <f t="array" ref="AM190">INDEX(GMWSCEN!$A$2:$HJ$150,MATCH(1,(GMWSCEN!$HI$2:$HI$150=AM$3)*(GMWSCEN!$HJ$2:$HJ$150=AM$1),0),$B190-1973)</f>
        <v>588998.1</v>
      </c>
      <c r="AN190" cm="1">
        <f t="array" ref="AN190">INDEX(GMWSCEN!$A$2:$HJ$150,MATCH(1,(GMWSCEN!$HI$2:$HI$150=AN$3)*(GMWSCEN!$HJ$2:$HJ$150=AN$1),0),$B190-1973)</f>
        <v>36216.49</v>
      </c>
      <c r="AO190" cm="1">
        <f t="array" ref="AO190">INDEX(GMWSCEN!$A$2:$HJ$150,MATCH(1,(GMWSCEN!$HI$2:$HI$150=AO$3)*(GMWSCEN!$HJ$2:$HJ$150=AO$1),0),$B190-1973)</f>
        <v>-21503.439999999999</v>
      </c>
      <c r="AP190" cm="1">
        <f t="array" ref="AP190">INDEX(GMWSCEN!$A$2:$HJ$150,MATCH(1,(GMWSCEN!$HI$2:$HI$150=AP$3)*(GMWSCEN!$HJ$2:$HJ$150=AP$1),0),$B190-1973)</f>
        <v>284406.3</v>
      </c>
      <c r="AQ190" cm="1">
        <f t="array" ref="AQ190">INDEX(GMWSCEN!$A$2:$HJ$150,MATCH(1,(GMWSCEN!$HI$2:$HI$150=AQ$3)*(GMWSCEN!$HJ$2:$HJ$150=AQ$1),0),$B190-1973)</f>
        <v>14713.06</v>
      </c>
      <c r="AR190" cm="1">
        <f t="array" ref="AR190">INDEX(GMWSCEN!$A$2:$HJ$150,MATCH(1,(GMWSCEN!$HI$2:$HI$150=AR$3)*(GMWSCEN!$HJ$2:$HJ$150=AR$1),0),$B190-1973)</f>
        <v>17777.400000000001</v>
      </c>
      <c r="AS190" cm="1">
        <f t="array" ref="AS190">INDEX(GMWSCEN!$A$2:$HJ$150,MATCH(1,(GMWSCEN!$HI$2:$HI$150=AS$3)*(GMWSCEN!$HJ$2:$HJ$150=AS$1),0),$B190-1973)</f>
        <v>280680.3</v>
      </c>
      <c r="AT190" cm="1">
        <f t="array" ref="AT190">INDEX(GMWSCEN!$A$2:$HJ$150,MATCH(1,(GMWSCEN!$HI$2:$HI$150=AT$3)*(GMWSCEN!$HJ$2:$HJ$150=AT$1),0),$B190-1973)</f>
        <v>2856215</v>
      </c>
      <c r="AU190" cm="1">
        <f t="array" ref="AU190">INDEX(GMWSCEN!$A$2:$HJ$150,MATCH(1,(GMWSCEN!$HI$2:$HI$150=AU$3)*(GMWSCEN!$HJ$2:$HJ$150=AU$1),0),$B190-1973)</f>
        <v>722728</v>
      </c>
      <c r="AV190" cm="1">
        <f t="array" ref="AV190">INDEX(GMWSCEN!$A$2:$HJ$150,MATCH(1,(GMWSCEN!$HI$2:$HI$150=AV$3)*(GMWSCEN!$HJ$2:$HJ$150=AV$1),0),$B190-1973)</f>
        <v>591545.59999999998</v>
      </c>
      <c r="AW190" cm="1">
        <f t="array" ref="AW190">INDEX(GMWSCEN!$A$2:$HJ$150,MATCH(1,(GMWSCEN!$HI$2:$HI$150=AW$3)*(GMWSCEN!$HJ$2:$HJ$150=AW$1),0),$B190-1973)</f>
        <v>122.705</v>
      </c>
      <c r="AX190" cm="1">
        <f t="array" ref="AX190">INDEX(GMWSCEN!$A$2:$HJ$150,MATCH(1,(GMWSCEN!$HI$2:$HI$150=AX$3)*(GMWSCEN!$HJ$2:$HJ$150=AX$1),0),$B190-1973)</f>
        <v>135.99870000000001</v>
      </c>
      <c r="AY190" cm="1">
        <f t="array" ref="AY190">INDEX(GMWSCEN!$A$2:$HJ$150,MATCH(1,(GMWSCEN!$HI$2:$HI$150=AY$3)*(GMWSCEN!$HJ$2:$HJ$150=AY$1),0),$B190-1973)</f>
        <v>3.9741119999999999</v>
      </c>
      <c r="AZ190" cm="1">
        <f t="array" ref="AZ190">INDEX(GMWSCEN!$A$2:$HJ$150,MATCH(1,(GMWSCEN!$HI$2:$HI$150=AZ$3)*(GMWSCEN!$HJ$2:$HJ$150=AZ$1),0),$B190-1973)</f>
        <v>50995.55</v>
      </c>
      <c r="BA190" cm="1">
        <f t="array" ref="BA190">INDEX(GMWSCEN!$A$2:$HJ$150,MATCH(1,(GMWSCEN!$HI$2:$HI$150=BA$3)*(GMWSCEN!$HJ$2:$HJ$150=BA$1),0),$B190-1973)</f>
        <v>96.212429999999998</v>
      </c>
      <c r="BB190" cm="1">
        <f t="array" ref="BB190">INDEX(GMWSCEN!$A$2:$HJ$150,MATCH(1,(GMWSCEN!$HI$2:$HI$150=BB$3)*(GMWSCEN!$HJ$2:$HJ$150=BB$1),0),$B190-1973)</f>
        <v>32641.4</v>
      </c>
      <c r="BC190" cm="1">
        <f t="array" ref="BC190">INDEX(GMWSCEN!$A$2:$HJ$150,MATCH(1,(GMWSCEN!$HI$2:$HI$150=BC$3)*(GMWSCEN!$HJ$2:$HJ$150=BC$1),0),$B190-1973)</f>
        <v>4.296964</v>
      </c>
      <c r="BD190" cm="1">
        <f t="array" ref="BD190">INDEX(GMWSCEN!$A$2:$HJ$150,MATCH(1,(GMWSCEN!$HI$2:$HI$150=BD$3)*(GMWSCEN!$HJ$2:$HJ$150=BD$1),0),$B190-1973)</f>
        <v>-0.43172840000000001</v>
      </c>
      <c r="BE190" cm="1">
        <f t="array" ref="BE190">INDEX(GMWSCEN!$A$2:$HJ$150,MATCH(1,(GMWSCEN!$HI$2:$HI$150=BE$3)*(GMWSCEN!$HJ$2:$HJ$150=BE$1),0),$B190-1973)</f>
        <v>591267.6</v>
      </c>
      <c r="BF190" cm="1">
        <f t="array" ref="BF190">INDEX(GMWSCEN!$A$2:$HJ$150,MATCH(1,(GMWSCEN!$HI$2:$HI$150=BF$3)*(GMWSCEN!$HJ$2:$HJ$150=BF$1),0),$B190-1973)</f>
        <v>36758.639999999999</v>
      </c>
      <c r="BG190" cm="1">
        <f t="array" ref="BG190">INDEX(GMWSCEN!$A$2:$HJ$150,MATCH(1,(GMWSCEN!$HI$2:$HI$150=BG$3)*(GMWSCEN!$HJ$2:$HJ$150=BG$1),0),$B190-1973)</f>
        <v>-21401.25</v>
      </c>
      <c r="BH190" cm="1">
        <f t="array" ref="BH190">INDEX(GMWSCEN!$A$2:$HJ$150,MATCH(1,(GMWSCEN!$HI$2:$HI$150=BH$3)*(GMWSCEN!$HJ$2:$HJ$150=BH$1),0),$B190-1973)</f>
        <v>285712.2</v>
      </c>
      <c r="BI190" cm="1">
        <f t="array" ref="BI190">INDEX(GMWSCEN!$A$2:$HJ$150,MATCH(1,(GMWSCEN!$HI$2:$HI$150=BI$3)*(GMWSCEN!$HJ$2:$HJ$150=BI$1),0),$B190-1973)</f>
        <v>15357.4</v>
      </c>
      <c r="BJ190" cm="1">
        <f t="array" ref="BJ190">INDEX(GMWSCEN!$A$2:$HJ$150,MATCH(1,(GMWSCEN!$HI$2:$HI$150=BJ$3)*(GMWSCEN!$HJ$2:$HJ$150=BJ$1),0),$B190-1973)</f>
        <v>17777.400000000001</v>
      </c>
      <c r="BK190" cm="1">
        <f t="array" ref="BK190">INDEX(GMWSCEN!$A$2:$HJ$150,MATCH(1,(GMWSCEN!$HI$2:$HI$150=BK$3)*(GMWSCEN!$HJ$2:$HJ$150=BK$1),0),$B190-1973)</f>
        <v>282088.3</v>
      </c>
      <c r="BL190" cm="1">
        <f t="array" ref="BL190">INDEX(GMWSCEN!$A$2:$HJ$150,MATCH(1,(GMWSCEN!$HI$2:$HI$150=BL$3)*(GMWSCEN!$HJ$2:$HJ$150=BL$1),0),$B190-1973)</f>
        <v>2858963</v>
      </c>
      <c r="BM190" cm="1">
        <f t="array" ref="BM190">INDEX(GMWSCEN!$A$2:$HJ$150,MATCH(1,(GMWSCEN!$HI$2:$HI$150=BM$3)*(GMWSCEN!$HJ$2:$HJ$150=BM$1),0),$B190-1973)</f>
        <v>727061.7</v>
      </c>
      <c r="BN190" cm="1">
        <f t="array" ref="BN190">INDEX(GMWSCEN!$A$2:$HJ$150,MATCH(1,(GMWSCEN!$HI$2:$HI$150=BN$3)*(GMWSCEN!$HJ$2:$HJ$150=BN$1),0),$B190-1973)</f>
        <v>591627.9</v>
      </c>
      <c r="BO190" cm="1">
        <f t="array" ref="BO190">INDEX(GMWSCEN!$A$2:$HJ$150,MATCH(1,(GMWSCEN!$HI$2:$HI$150=BO$3)*(GMWSCEN!$HJ$2:$HJ$150=BO$1),0),$B190-1973)</f>
        <v>122.96720000000001</v>
      </c>
      <c r="BP190" cm="1">
        <f t="array" ref="BP190">INDEX(GMWSCEN!$A$2:$HJ$150,MATCH(1,(GMWSCEN!$HI$2:$HI$150=BP$3)*(GMWSCEN!$HJ$2:$HJ$150=BP$1),0),$B190-1973)</f>
        <v>136.12270000000001</v>
      </c>
      <c r="BQ190" cm="1">
        <f t="array" ref="BQ190">INDEX(GMWSCEN!$A$2:$HJ$150,MATCH(1,(GMWSCEN!$HI$2:$HI$150=BQ$3)*(GMWSCEN!$HJ$2:$HJ$150=BQ$1),0),$B190-1973)</f>
        <v>4.0176109999999996</v>
      </c>
      <c r="BR190" cm="1">
        <f t="array" ref="BR190">INDEX(GMWSCEN!$A$2:$HJ$150,MATCH(1,(GMWSCEN!$HI$2:$HI$150=BR$3)*(GMWSCEN!$HJ$2:$HJ$150=BR$1),0),$B190-1973)</f>
        <v>51112.77</v>
      </c>
      <c r="BS190" cm="1">
        <f t="array" ref="BS190">INDEX(GMWSCEN!$A$2:$HJ$150,MATCH(1,(GMWSCEN!$HI$2:$HI$150=BS$3)*(GMWSCEN!$HJ$2:$HJ$150=BS$1),0),$B190-1973)</f>
        <v>96.445149999999998</v>
      </c>
      <c r="BT190" cm="1">
        <f t="array" ref="BT190">INDEX(GMWSCEN!$A$2:$HJ$150,MATCH(1,(GMWSCEN!$HI$2:$HI$150=BT$3)*(GMWSCEN!$HJ$2:$HJ$150=BT$1),0),$B190-1973)</f>
        <v>32924.22</v>
      </c>
      <c r="BU190" cm="1">
        <f t="array" ref="BU190">INDEX(GMWSCEN!$A$2:$HJ$150,MATCH(1,(GMWSCEN!$HI$2:$HI$150=BU$3)*(GMWSCEN!$HJ$2:$HJ$150=BU$1),0),$B190-1973)</f>
        <v>3.9478230000000001</v>
      </c>
      <c r="BV190" cm="1">
        <f t="array" ref="BV190">INDEX(GMWSCEN!$A$2:$HJ$150,MATCH(1,(GMWSCEN!$HI$2:$HI$150=BV$3)*(GMWSCEN!$HJ$2:$HJ$150=BV$1),0),$B190-1973)</f>
        <v>-6.1225889999999998E-2</v>
      </c>
      <c r="BY190">
        <f t="shared" si="95"/>
        <v>2025</v>
      </c>
    </row>
    <row r="191" spans="1:78">
      <c r="A191">
        <v>2026</v>
      </c>
      <c r="B191">
        <f t="shared" si="93"/>
        <v>2164</v>
      </c>
      <c r="C191" cm="1">
        <f t="array" ref="C191">INDEX(GMWSCEN!$A$2:$HJ$150,MATCH(1,(GMWSCEN!$HI$2:$HI$150=C$3)*(GMWSCEN!$HJ$2:$HJ$150=C$1),0),$B191-1973)</f>
        <v>590481.1</v>
      </c>
      <c r="D191" cm="1">
        <f t="array" ref="D191">INDEX(GMWSCEN!$A$2:$HJ$150,MATCH(1,(GMWSCEN!$HI$2:$HI$150=D$3)*(GMWSCEN!$HJ$2:$HJ$150=D$1),0),$B191-1973)</f>
        <v>175.8672</v>
      </c>
      <c r="E191" cm="1">
        <f t="array" ref="E191">INDEX(GMWSCEN!$A$2:$HJ$150,MATCH(1,(GMWSCEN!$HI$2:$HI$150=E$3)*(GMWSCEN!$HJ$2:$HJ$150=E$1),0),$B191-1973)</f>
        <v>23659.78</v>
      </c>
      <c r="F191" cm="1">
        <f t="array" ref="F191">INDEX(GMWSCEN!$A$2:$HJ$150,MATCH(1,(GMWSCEN!$HI$2:$HI$150=F$3)*(GMWSCEN!$HJ$2:$HJ$150=F$1),0),$B191-1973)</f>
        <v>283298.2</v>
      </c>
      <c r="G191" cm="1">
        <f t="array" ref="G191">INDEX(GMWSCEN!$A$2:$HJ$150,MATCH(1,(GMWSCEN!$HI$2:$HI$150=G$3)*(GMWSCEN!$HJ$2:$HJ$150=G$1),0),$B191-1973)</f>
        <v>23835.65</v>
      </c>
      <c r="H191" cm="1">
        <f t="array" ref="H191">INDEX(GMWSCEN!$A$2:$HJ$150,MATCH(1,(GMWSCEN!$HI$2:$HI$150=H$3)*(GMWSCEN!$HJ$2:$HJ$150=H$1),0),$B191-1973)</f>
        <v>17777.400000000001</v>
      </c>
      <c r="I191" cm="1">
        <f t="array" ref="I191">INDEX(GMWSCEN!$A$2:$HJ$150,MATCH(1,(GMWSCEN!$HI$2:$HI$150=I$3)*(GMWSCEN!$HJ$2:$HJ$150=I$1),0),$B191-1973)</f>
        <v>324735.40000000002</v>
      </c>
      <c r="J191" cm="1">
        <f t="array" ref="J191">INDEX(GMWSCEN!$A$2:$HJ$150,MATCH(1,(GMWSCEN!$HI$2:$HI$150=J$3)*(GMWSCEN!$HJ$2:$HJ$150=J$1),0),$B191-1973)</f>
        <v>2842198</v>
      </c>
      <c r="K191" cm="1">
        <f t="array" ref="K191">INDEX(GMWSCEN!$A$2:$HJ$150,MATCH(1,(GMWSCEN!$HI$2:$HI$150=K$3)*(GMWSCEN!$HJ$2:$HJ$150=K$1),0),$B191-1973)</f>
        <v>727189.9</v>
      </c>
      <c r="L191" cm="1">
        <f t="array" ref="L191">INDEX(GMWSCEN!$A$2:$HJ$150,MATCH(1,(GMWSCEN!$HI$2:$HI$150=L$3)*(GMWSCEN!$HJ$2:$HJ$150=L$1),0),$B191-1973)</f>
        <v>593716.9</v>
      </c>
      <c r="M191" cm="1">
        <f t="array" ref="M191">INDEX(GMWSCEN!$A$2:$HJ$150,MATCH(1,(GMWSCEN!$HI$2:$HI$150=M$3)*(GMWSCEN!$HJ$2:$HJ$150=M$1),0),$B191-1973)</f>
        <v>123.1521</v>
      </c>
      <c r="N191" cm="1">
        <f t="array" ref="N191">INDEX(GMWSCEN!$A$2:$HJ$150,MATCH(1,(GMWSCEN!$HI$2:$HI$150=N$3)*(GMWSCEN!$HJ$2:$HJ$150=N$1),0),$B191-1973)</f>
        <v>135.96610000000001</v>
      </c>
      <c r="O191" cm="1">
        <f t="array" ref="O191">INDEX(GMWSCEN!$A$2:$HJ$150,MATCH(1,(GMWSCEN!$HI$2:$HI$150=O$3)*(GMWSCEN!$HJ$2:$HJ$150=O$1),0),$B191-1973)</f>
        <v>3.8640240000000001</v>
      </c>
      <c r="P191" cm="1">
        <f t="array" ref="P191">INDEX(GMWSCEN!$A$2:$HJ$150,MATCH(1,(GMWSCEN!$HI$2:$HI$150=P$3)*(GMWSCEN!$HJ$2:$HJ$150=P$1),0),$B191-1973)</f>
        <v>51060.9</v>
      </c>
      <c r="Q191" cm="1">
        <f t="array" ref="Q191">INDEX(GMWSCEN!$A$2:$HJ$150,MATCH(1,(GMWSCEN!$HI$2:$HI$150=Q$3)*(GMWSCEN!$HJ$2:$HJ$150=Q$1),0),$B191-1973)</f>
        <v>96.372990000000001</v>
      </c>
      <c r="R191" cm="1">
        <f t="array" ref="R191">INDEX(GMWSCEN!$A$2:$HJ$150,MATCH(1,(GMWSCEN!$HI$2:$HI$150=R$3)*(GMWSCEN!$HJ$2:$HJ$150=R$1),0),$B191-1973)</f>
        <v>32541.58</v>
      </c>
      <c r="S191" cm="1">
        <f t="array" ref="S191">INDEX(GMWSCEN!$A$2:$HJ$150,MATCH(1,(GMWSCEN!$HI$2:$HI$150=S$3)*(GMWSCEN!$HJ$2:$HJ$150=S$1),0),$B191-1973)</f>
        <v>4.3494089999999996</v>
      </c>
      <c r="T191" cm="1">
        <f t="array" ref="T191">INDEX(GMWSCEN!$A$2:$HJ$150,MATCH(1,(GMWSCEN!$HI$2:$HI$150=T$3)*(GMWSCEN!$HJ$2:$HJ$150=T$1),0),$B191-1973)</f>
        <v>-0.54645540000000004</v>
      </c>
      <c r="U191" cm="1">
        <f t="array" ref="U191">INDEX(GMWSCEN!$A$2:$HJ$150,MATCH(1,(GMWSCEN!$HI$2:$HI$150=U$3)*(GMWSCEN!$HJ$2:$HJ$150=U$1),0),$B191-1973)</f>
        <v>590956.30000000005</v>
      </c>
      <c r="V191" cm="1">
        <f t="array" ref="V191">INDEX(GMWSCEN!$A$2:$HJ$150,MATCH(1,(GMWSCEN!$HI$2:$HI$150=V$3)*(GMWSCEN!$HJ$2:$HJ$150=V$1),0),$B191-1973)</f>
        <v>490.52730000000003</v>
      </c>
      <c r="W191" cm="1">
        <f t="array" ref="W191">INDEX(GMWSCEN!$A$2:$HJ$150,MATCH(1,(GMWSCEN!$HI$2:$HI$150=W$3)*(GMWSCEN!$HJ$2:$HJ$150=W$1),0),$B191-1973)</f>
        <v>23350.1</v>
      </c>
      <c r="X191" cm="1">
        <f t="array" ref="X191">INDEX(GMWSCEN!$A$2:$HJ$150,MATCH(1,(GMWSCEN!$HI$2:$HI$150=X$3)*(GMWSCEN!$HJ$2:$HJ$150=X$1),0),$B191-1973)</f>
        <v>282563.40000000002</v>
      </c>
      <c r="Y191" cm="1">
        <f t="array" ref="Y191">INDEX(GMWSCEN!$A$2:$HJ$150,MATCH(1,(GMWSCEN!$HI$2:$HI$150=Y$3)*(GMWSCEN!$HJ$2:$HJ$150=Y$1),0),$B191-1973)</f>
        <v>23840.62</v>
      </c>
      <c r="Z191" cm="1">
        <f t="array" ref="Z191">INDEX(GMWSCEN!$A$2:$HJ$150,MATCH(1,(GMWSCEN!$HI$2:$HI$150=Z$3)*(GMWSCEN!$HJ$2:$HJ$150=Z$1),0),$B191-1973)</f>
        <v>17777.400000000001</v>
      </c>
      <c r="AA191" cm="1">
        <f t="array" ref="AA191">INDEX(GMWSCEN!$A$2:$HJ$150,MATCH(1,(GMWSCEN!$HI$2:$HI$150=AA$3)*(GMWSCEN!$HJ$2:$HJ$150=AA$1),0),$B191-1973)</f>
        <v>323690.90000000002</v>
      </c>
      <c r="AB191" cm="1">
        <f t="array" ref="AB191">INDEX(GMWSCEN!$A$2:$HJ$150,MATCH(1,(GMWSCEN!$HI$2:$HI$150=AB$3)*(GMWSCEN!$HJ$2:$HJ$150=AB$1),0),$B191-1973)</f>
        <v>2844112</v>
      </c>
      <c r="AC191" cm="1">
        <f t="array" ref="AC191">INDEX(GMWSCEN!$A$2:$HJ$150,MATCH(1,(GMWSCEN!$HI$2:$HI$150=AC$3)*(GMWSCEN!$HJ$2:$HJ$150=AC$1),0),$B191-1973)</f>
        <v>727756.2</v>
      </c>
      <c r="AD191" cm="1">
        <f t="array" ref="AD191">INDEX(GMWSCEN!$A$2:$HJ$150,MATCH(1,(GMWSCEN!$HI$2:$HI$150=AD$3)*(GMWSCEN!$HJ$2:$HJ$150=AD$1),0),$B191-1973)</f>
        <v>593730</v>
      </c>
      <c r="AE191" cm="1">
        <f t="array" ref="AE191">INDEX(GMWSCEN!$A$2:$HJ$150,MATCH(1,(GMWSCEN!$HI$2:$HI$150=AE$3)*(GMWSCEN!$HJ$2:$HJ$150=AE$1),0),$B191-1973)</f>
        <v>123.149</v>
      </c>
      <c r="AF191" cm="1">
        <f t="array" ref="AF191">INDEX(GMWSCEN!$A$2:$HJ$150,MATCH(1,(GMWSCEN!$HI$2:$HI$150=AF$3)*(GMWSCEN!$HJ$2:$HJ$150=AF$1),0),$B191-1973)</f>
        <v>135.98679999999999</v>
      </c>
      <c r="AG191" cm="1">
        <f t="array" ref="AG191">INDEX(GMWSCEN!$A$2:$HJ$150,MATCH(1,(GMWSCEN!$HI$2:$HI$150=AG$3)*(GMWSCEN!$HJ$2:$HJ$150=AG$1),0),$B191-1973)</f>
        <v>3.8818079999999999</v>
      </c>
      <c r="AH191" cm="1">
        <f t="array" ref="AH191">INDEX(GMWSCEN!$A$2:$HJ$150,MATCH(1,(GMWSCEN!$HI$2:$HI$150=AH$3)*(GMWSCEN!$HJ$2:$HJ$150=AH$1),0),$B191-1973)</f>
        <v>51083.02</v>
      </c>
      <c r="AI191" cm="1">
        <f t="array" ref="AI191">INDEX(GMWSCEN!$A$2:$HJ$150,MATCH(1,(GMWSCEN!$HI$2:$HI$150=AI$3)*(GMWSCEN!$HJ$2:$HJ$150=AI$1),0),$B191-1973)</f>
        <v>96.419340000000005</v>
      </c>
      <c r="AJ191" cm="1">
        <f t="array" ref="AJ191">INDEX(GMWSCEN!$A$2:$HJ$150,MATCH(1,(GMWSCEN!$HI$2:$HI$150=AJ$3)*(GMWSCEN!$HJ$2:$HJ$150=AJ$1),0),$B191-1973)</f>
        <v>32576.16</v>
      </c>
      <c r="AK191" cm="1">
        <f t="array" ref="AK191">INDEX(GMWSCEN!$A$2:$HJ$150,MATCH(1,(GMWSCEN!$HI$2:$HI$150=AK$3)*(GMWSCEN!$HJ$2:$HJ$150=AK$1),0),$B191-1973)</f>
        <v>4.3470579999999996</v>
      </c>
      <c r="AL191" cm="1">
        <f t="array" ref="AL191">INDEX(GMWSCEN!$A$2:$HJ$150,MATCH(1,(GMWSCEN!$HI$2:$HI$150=AL$3)*(GMWSCEN!$HJ$2:$HJ$150=AL$1),0),$B191-1973)</f>
        <v>-0.467968</v>
      </c>
      <c r="AM191" cm="1">
        <f t="array" ref="AM191">INDEX(GMWSCEN!$A$2:$HJ$150,MATCH(1,(GMWSCEN!$HI$2:$HI$150=AM$3)*(GMWSCEN!$HJ$2:$HJ$150=AM$1),0),$B191-1973)</f>
        <v>591812.5</v>
      </c>
      <c r="AN191" cm="1">
        <f t="array" ref="AN191">INDEX(GMWSCEN!$A$2:$HJ$150,MATCH(1,(GMWSCEN!$HI$2:$HI$150=AN$3)*(GMWSCEN!$HJ$2:$HJ$150=AN$1),0),$B191-1973)</f>
        <v>121.834</v>
      </c>
      <c r="AO191" cm="1">
        <f t="array" ref="AO191">INDEX(GMWSCEN!$A$2:$HJ$150,MATCH(1,(GMWSCEN!$HI$2:$HI$150=AO$3)*(GMWSCEN!$HJ$2:$HJ$150=AO$1),0),$B191-1973)</f>
        <v>24977.16</v>
      </c>
      <c r="AP191" cm="1">
        <f t="array" ref="AP191">INDEX(GMWSCEN!$A$2:$HJ$150,MATCH(1,(GMWSCEN!$HI$2:$HI$150=AP$3)*(GMWSCEN!$HJ$2:$HJ$150=AP$1),0),$B191-1973)</f>
        <v>283558.3</v>
      </c>
      <c r="AQ191" cm="1">
        <f t="array" ref="AQ191">INDEX(GMWSCEN!$A$2:$HJ$150,MATCH(1,(GMWSCEN!$HI$2:$HI$150=AQ$3)*(GMWSCEN!$HJ$2:$HJ$150=AQ$1),0),$B191-1973)</f>
        <v>25098.99</v>
      </c>
      <c r="AR191" cm="1">
        <f t="array" ref="AR191">INDEX(GMWSCEN!$A$2:$HJ$150,MATCH(1,(GMWSCEN!$HI$2:$HI$150=AR$3)*(GMWSCEN!$HJ$2:$HJ$150=AR$1),0),$B191-1973)</f>
        <v>17777.400000000001</v>
      </c>
      <c r="AS191" cm="1">
        <f t="array" ref="AS191">INDEX(GMWSCEN!$A$2:$HJ$150,MATCH(1,(GMWSCEN!$HI$2:$HI$150=AS$3)*(GMWSCEN!$HJ$2:$HJ$150=AS$1),0),$B191-1973)</f>
        <v>326312.90000000002</v>
      </c>
      <c r="AT191" cm="1">
        <f t="array" ref="AT191">INDEX(GMWSCEN!$A$2:$HJ$150,MATCH(1,(GMWSCEN!$HI$2:$HI$150=AT$3)*(GMWSCEN!$HJ$2:$HJ$150=AT$1),0),$B191-1973)</f>
        <v>2843747</v>
      </c>
      <c r="AU191" cm="1">
        <f t="array" ref="AU191">INDEX(GMWSCEN!$A$2:$HJ$150,MATCH(1,(GMWSCEN!$HI$2:$HI$150=AU$3)*(GMWSCEN!$HJ$2:$HJ$150=AU$1),0),$B191-1973)</f>
        <v>729226.8</v>
      </c>
      <c r="AV191" cm="1">
        <f t="array" ref="AV191">INDEX(GMWSCEN!$A$2:$HJ$150,MATCH(1,(GMWSCEN!$HI$2:$HI$150=AV$3)*(GMWSCEN!$HJ$2:$HJ$150=AV$1),0),$B191-1973)</f>
        <v>593954.30000000005</v>
      </c>
      <c r="AW191" cm="1">
        <f t="array" ref="AW191">INDEX(GMWSCEN!$A$2:$HJ$150,MATCH(1,(GMWSCEN!$HI$2:$HI$150=AW$3)*(GMWSCEN!$HJ$2:$HJ$150=AW$1),0),$B191-1973)</f>
        <v>123.2195</v>
      </c>
      <c r="AX191" cm="1">
        <f t="array" ref="AX191">INDEX(GMWSCEN!$A$2:$HJ$150,MATCH(1,(GMWSCEN!$HI$2:$HI$150=AX$3)*(GMWSCEN!$HJ$2:$HJ$150=AX$1),0),$B191-1973)</f>
        <v>136.03319999999999</v>
      </c>
      <c r="AY191" cm="1">
        <f t="array" ref="AY191">INDEX(GMWSCEN!$A$2:$HJ$150,MATCH(1,(GMWSCEN!$HI$2:$HI$150=AY$3)*(GMWSCEN!$HJ$2:$HJ$150=AY$1),0),$B191-1973)</f>
        <v>3.9090210000000001</v>
      </c>
      <c r="AZ191" cm="1">
        <f t="array" ref="AZ191">INDEX(GMWSCEN!$A$2:$HJ$150,MATCH(1,(GMWSCEN!$HI$2:$HI$150=AZ$3)*(GMWSCEN!$HJ$2:$HJ$150=AZ$1),0),$B191-1973)</f>
        <v>51155.63</v>
      </c>
      <c r="BA191" cm="1">
        <f t="array" ref="BA191">INDEX(GMWSCEN!$A$2:$HJ$150,MATCH(1,(GMWSCEN!$HI$2:$HI$150=BA$3)*(GMWSCEN!$HJ$2:$HJ$150=BA$1),0),$B191-1973)</f>
        <v>96.541579999999996</v>
      </c>
      <c r="BB191" cm="1">
        <f t="array" ref="BB191">INDEX(GMWSCEN!$A$2:$HJ$150,MATCH(1,(GMWSCEN!$HI$2:$HI$150=BB$3)*(GMWSCEN!$HJ$2:$HJ$150=BB$1),0),$B191-1973)</f>
        <v>32846.959999999999</v>
      </c>
      <c r="BC191" cm="1">
        <f t="array" ref="BC191">INDEX(GMWSCEN!$A$2:$HJ$150,MATCH(1,(GMWSCEN!$HI$2:$HI$150=BC$3)*(GMWSCEN!$HJ$2:$HJ$150=BC$1),0),$B191-1973)</f>
        <v>4.240227</v>
      </c>
      <c r="BD191" cm="1">
        <f t="array" ref="BD191">INDEX(GMWSCEN!$A$2:$HJ$150,MATCH(1,(GMWSCEN!$HI$2:$HI$150=BD$3)*(GMWSCEN!$HJ$2:$HJ$150=BD$1),0),$B191-1973)</f>
        <v>-0.36134719999999998</v>
      </c>
      <c r="BE191" cm="1">
        <f t="array" ref="BE191">INDEX(GMWSCEN!$A$2:$HJ$150,MATCH(1,(GMWSCEN!$HI$2:$HI$150=BE$3)*(GMWSCEN!$HJ$2:$HJ$150=BE$1),0),$B191-1973)</f>
        <v>594008.6</v>
      </c>
      <c r="BF191" cm="1">
        <f t="array" ref="BF191">INDEX(GMWSCEN!$A$2:$HJ$150,MATCH(1,(GMWSCEN!$HI$2:$HI$150=BF$3)*(GMWSCEN!$HJ$2:$HJ$150=BF$1),0),$B191-1973)</f>
        <v>592.03319999999997</v>
      </c>
      <c r="BG191" cm="1">
        <f t="array" ref="BG191">INDEX(GMWSCEN!$A$2:$HJ$150,MATCH(1,(GMWSCEN!$HI$2:$HI$150=BG$3)*(GMWSCEN!$HJ$2:$HJ$150=BG$1),0),$B191-1973)</f>
        <v>25252.03</v>
      </c>
      <c r="BH191" cm="1">
        <f t="array" ref="BH191">INDEX(GMWSCEN!$A$2:$HJ$150,MATCH(1,(GMWSCEN!$HI$2:$HI$150=BH$3)*(GMWSCEN!$HJ$2:$HJ$150=BH$1),0),$B191-1973)</f>
        <v>284905.90000000002</v>
      </c>
      <c r="BI191" cm="1">
        <f t="array" ref="BI191">INDEX(GMWSCEN!$A$2:$HJ$150,MATCH(1,(GMWSCEN!$HI$2:$HI$150=BI$3)*(GMWSCEN!$HJ$2:$HJ$150=BI$1),0),$B191-1973)</f>
        <v>25844.07</v>
      </c>
      <c r="BJ191" cm="1">
        <f t="array" ref="BJ191">INDEX(GMWSCEN!$A$2:$HJ$150,MATCH(1,(GMWSCEN!$HI$2:$HI$150=BJ$3)*(GMWSCEN!$HJ$2:$HJ$150=BJ$1),0),$B191-1973)</f>
        <v>17777.400000000001</v>
      </c>
      <c r="BK191" cm="1">
        <f t="array" ref="BK191">INDEX(GMWSCEN!$A$2:$HJ$150,MATCH(1,(GMWSCEN!$HI$2:$HI$150=BK$3)*(GMWSCEN!$HJ$2:$HJ$150=BK$1),0),$B191-1973)</f>
        <v>327935.3</v>
      </c>
      <c r="BL191" cm="1">
        <f t="array" ref="BL191">INDEX(GMWSCEN!$A$2:$HJ$150,MATCH(1,(GMWSCEN!$HI$2:$HI$150=BL$3)*(GMWSCEN!$HJ$2:$HJ$150=BL$1),0),$B191-1973)</f>
        <v>2846965</v>
      </c>
      <c r="BM191" cm="1">
        <f t="array" ref="BM191">INDEX(GMWSCEN!$A$2:$HJ$150,MATCH(1,(GMWSCEN!$HI$2:$HI$150=BM$3)*(GMWSCEN!$HJ$2:$HJ$150=BM$1),0),$B191-1973)</f>
        <v>733667.6</v>
      </c>
      <c r="BN191" cm="1">
        <f t="array" ref="BN191">INDEX(GMWSCEN!$A$2:$HJ$150,MATCH(1,(GMWSCEN!$HI$2:$HI$150=BN$3)*(GMWSCEN!$HJ$2:$HJ$150=BN$1),0),$B191-1973)</f>
        <v>594106.1</v>
      </c>
      <c r="BO191" cm="1">
        <f t="array" ref="BO191">INDEX(GMWSCEN!$A$2:$HJ$150,MATCH(1,(GMWSCEN!$HI$2:$HI$150=BO$3)*(GMWSCEN!$HJ$2:$HJ$150=BO$1),0),$B191-1973)</f>
        <v>123.5121</v>
      </c>
      <c r="BP191" cm="1">
        <f t="array" ref="BP191">INDEX(GMWSCEN!$A$2:$HJ$150,MATCH(1,(GMWSCEN!$HI$2:$HI$150=BP$3)*(GMWSCEN!$HJ$2:$HJ$150=BP$1),0),$B191-1973)</f>
        <v>136.18979999999999</v>
      </c>
      <c r="BQ191" cm="1">
        <f t="array" ref="BQ191">INDEX(GMWSCEN!$A$2:$HJ$150,MATCH(1,(GMWSCEN!$HI$2:$HI$150=BQ$3)*(GMWSCEN!$HJ$2:$HJ$150=BQ$1),0),$B191-1973)</f>
        <v>3.976089</v>
      </c>
      <c r="BR191" cm="1">
        <f t="array" ref="BR191">INDEX(GMWSCEN!$A$2:$HJ$150,MATCH(1,(GMWSCEN!$HI$2:$HI$150=BR$3)*(GMWSCEN!$HJ$2:$HJ$150=BR$1),0),$B191-1973)</f>
        <v>51258.09</v>
      </c>
      <c r="BS191" cm="1">
        <f t="array" ref="BS191">INDEX(GMWSCEN!$A$2:$HJ$150,MATCH(1,(GMWSCEN!$HI$2:$HI$150=BS$3)*(GMWSCEN!$HJ$2:$HJ$150=BS$1),0),$B191-1973)</f>
        <v>96.750479999999996</v>
      </c>
      <c r="BT191" cm="1">
        <f t="array" ref="BT191">INDEX(GMWSCEN!$A$2:$HJ$150,MATCH(1,(GMWSCEN!$HI$2:$HI$150=BT$3)*(GMWSCEN!$HJ$2:$HJ$150=BT$1),0),$B191-1973)</f>
        <v>33145.33</v>
      </c>
      <c r="BU191" cm="1">
        <f t="array" ref="BU191">INDEX(GMWSCEN!$A$2:$HJ$150,MATCH(1,(GMWSCEN!$HI$2:$HI$150=BU$3)*(GMWSCEN!$HJ$2:$HJ$150=BU$1),0),$B191-1973)</f>
        <v>3.8894299999999999</v>
      </c>
      <c r="BV191" cm="1">
        <f t="array" ref="BV191">INDEX(GMWSCEN!$A$2:$HJ$150,MATCH(1,(GMWSCEN!$HI$2:$HI$150=BV$3)*(GMWSCEN!$HJ$2:$HJ$150=BV$1),0),$B191-1973)</f>
        <v>-1.6212460000000001E-2</v>
      </c>
      <c r="BY191">
        <f t="shared" si="95"/>
        <v>2025</v>
      </c>
      <c r="BZ191" t="str">
        <f t="shared" ref="BZ191" si="108">BY191&amp;"01"</f>
        <v>202501</v>
      </c>
    </row>
    <row r="192" spans="1:78">
      <c r="B192">
        <f t="shared" si="93"/>
        <v>2165</v>
      </c>
      <c r="C192" cm="1">
        <f t="array" ref="C192">INDEX(GMWSCEN!$A$2:$HJ$150,MATCH(1,(GMWSCEN!$HI$2:$HI$150=C$3)*(GMWSCEN!$HJ$2:$HJ$150=C$1),0),$B192-1973)</f>
        <v>593359.80000000005</v>
      </c>
      <c r="D192" cm="1">
        <f t="array" ref="D192">INDEX(GMWSCEN!$A$2:$HJ$150,MATCH(1,(GMWSCEN!$HI$2:$HI$150=D$3)*(GMWSCEN!$HJ$2:$HJ$150=D$1),0),$B192-1973)</f>
        <v>29358.16</v>
      </c>
      <c r="E192" cm="1">
        <f t="array" ref="E192">INDEX(GMWSCEN!$A$2:$HJ$150,MATCH(1,(GMWSCEN!$HI$2:$HI$150=E$3)*(GMWSCEN!$HJ$2:$HJ$150=E$1),0),$B192-1973)</f>
        <v>-18643.29</v>
      </c>
      <c r="F192" cm="1">
        <f t="array" ref="F192">INDEX(GMWSCEN!$A$2:$HJ$150,MATCH(1,(GMWSCEN!$HI$2:$HI$150=F$3)*(GMWSCEN!$HJ$2:$HJ$150=F$1),0),$B192-1973)</f>
        <v>288755.59999999998</v>
      </c>
      <c r="G192" cm="1">
        <f t="array" ref="G192">INDEX(GMWSCEN!$A$2:$HJ$150,MATCH(1,(GMWSCEN!$HI$2:$HI$150=G$3)*(GMWSCEN!$HJ$2:$HJ$150=G$1),0),$B192-1973)</f>
        <v>10714.88</v>
      </c>
      <c r="H192" cm="1">
        <f t="array" ref="H192">INDEX(GMWSCEN!$A$2:$HJ$150,MATCH(1,(GMWSCEN!$HI$2:$HI$150=H$3)*(GMWSCEN!$HJ$2:$HJ$150=H$1),0),$B192-1973)</f>
        <v>18282.099999999999</v>
      </c>
      <c r="I192" cm="1">
        <f t="array" ref="I192">INDEX(GMWSCEN!$A$2:$HJ$150,MATCH(1,(GMWSCEN!$HI$2:$HI$150=I$3)*(GMWSCEN!$HJ$2:$HJ$150=I$1),0),$B192-1973)</f>
        <v>288394.40000000002</v>
      </c>
      <c r="J192" cm="1">
        <f t="array" ref="J192">INDEX(GMWSCEN!$A$2:$HJ$150,MATCH(1,(GMWSCEN!$HI$2:$HI$150=J$3)*(GMWSCEN!$HJ$2:$HJ$150=J$1),0),$B192-1973)</f>
        <v>2875079</v>
      </c>
      <c r="K192" cm="1">
        <f t="array" ref="K192">INDEX(GMWSCEN!$A$2:$HJ$150,MATCH(1,(GMWSCEN!$HI$2:$HI$150=K$3)*(GMWSCEN!$HJ$2:$HJ$150=K$1),0),$B192-1973)</f>
        <v>733872.6</v>
      </c>
      <c r="L192" cm="1">
        <f t="array" ref="L192">INDEX(GMWSCEN!$A$2:$HJ$150,MATCH(1,(GMWSCEN!$HI$2:$HI$150=L$3)*(GMWSCEN!$HJ$2:$HJ$150=L$1),0),$B192-1973)</f>
        <v>596097</v>
      </c>
      <c r="M192" cm="1">
        <f t="array" ref="M192">INDEX(GMWSCEN!$A$2:$HJ$150,MATCH(1,(GMWSCEN!$HI$2:$HI$150=M$3)*(GMWSCEN!$HJ$2:$HJ$150=M$1),0),$B192-1973)</f>
        <v>123.68089999999999</v>
      </c>
      <c r="N192" cm="1">
        <f t="array" ref="N192">INDEX(GMWSCEN!$A$2:$HJ$150,MATCH(1,(GMWSCEN!$HI$2:$HI$150=N$3)*(GMWSCEN!$HJ$2:$HJ$150=N$1),0),$B192-1973)</f>
        <v>137.821</v>
      </c>
      <c r="O192" cm="1">
        <f t="array" ref="O192">INDEX(GMWSCEN!$A$2:$HJ$150,MATCH(1,(GMWSCEN!$HI$2:$HI$150=O$3)*(GMWSCEN!$HJ$2:$HJ$150=O$1),0),$B192-1973)</f>
        <v>3.7808060000000001</v>
      </c>
      <c r="P192" cm="1">
        <f t="array" ref="P192">INDEX(GMWSCEN!$A$2:$HJ$150,MATCH(1,(GMWSCEN!$HI$2:$HI$150=P$3)*(GMWSCEN!$HJ$2:$HJ$150=P$1),0),$B192-1973)</f>
        <v>51213.75</v>
      </c>
      <c r="Q192" cm="1">
        <f t="array" ref="Q192">INDEX(GMWSCEN!$A$2:$HJ$150,MATCH(1,(GMWSCEN!$HI$2:$HI$150=Q$3)*(GMWSCEN!$HJ$2:$HJ$150=Q$1),0),$B192-1973)</f>
        <v>96.693399999999997</v>
      </c>
      <c r="R192" cm="1">
        <f t="array" ref="R192">INDEX(GMWSCEN!$A$2:$HJ$150,MATCH(1,(GMWSCEN!$HI$2:$HI$150=R$3)*(GMWSCEN!$HJ$2:$HJ$150=R$1),0),$B192-1973)</f>
        <v>32716.240000000002</v>
      </c>
      <c r="S192" cm="1">
        <f t="array" ref="S192">INDEX(GMWSCEN!$A$2:$HJ$150,MATCH(1,(GMWSCEN!$HI$2:$HI$150=S$3)*(GMWSCEN!$HJ$2:$HJ$150=S$1),0),$B192-1973)</f>
        <v>4.3155260000000002</v>
      </c>
      <c r="T192" cm="1">
        <f t="array" ref="T192">INDEX(GMWSCEN!$A$2:$HJ$150,MATCH(1,(GMWSCEN!$HI$2:$HI$150=T$3)*(GMWSCEN!$HJ$2:$HJ$150=T$1),0),$B192-1973)</f>
        <v>-0.46033859999999999</v>
      </c>
      <c r="U192" cm="1">
        <f t="array" ref="U192">INDEX(GMWSCEN!$A$2:$HJ$150,MATCH(1,(GMWSCEN!$HI$2:$HI$150=U$3)*(GMWSCEN!$HJ$2:$HJ$150=U$1),0),$B192-1973)</f>
        <v>593606.1</v>
      </c>
      <c r="V192" cm="1">
        <f t="array" ref="V192">INDEX(GMWSCEN!$A$2:$HJ$150,MATCH(1,(GMWSCEN!$HI$2:$HI$150=V$3)*(GMWSCEN!$HJ$2:$HJ$150=V$1),0),$B192-1973)</f>
        <v>29453.05</v>
      </c>
      <c r="W192" cm="1">
        <f t="array" ref="W192">INDEX(GMWSCEN!$A$2:$HJ$150,MATCH(1,(GMWSCEN!$HI$2:$HI$150=W$3)*(GMWSCEN!$HJ$2:$HJ$150=W$1),0),$B192-1973)</f>
        <v>-18735.29</v>
      </c>
      <c r="X192" cm="1">
        <f t="array" ref="X192">INDEX(GMWSCEN!$A$2:$HJ$150,MATCH(1,(GMWSCEN!$HI$2:$HI$150=X$3)*(GMWSCEN!$HJ$2:$HJ$150=X$1),0),$B192-1973)</f>
        <v>287033.2</v>
      </c>
      <c r="Y192" cm="1">
        <f t="array" ref="Y192">INDEX(GMWSCEN!$A$2:$HJ$150,MATCH(1,(GMWSCEN!$HI$2:$HI$150=Y$3)*(GMWSCEN!$HJ$2:$HJ$150=Y$1),0),$B192-1973)</f>
        <v>10717.77</v>
      </c>
      <c r="Z192" cm="1">
        <f t="array" ref="Z192">INDEX(GMWSCEN!$A$2:$HJ$150,MATCH(1,(GMWSCEN!$HI$2:$HI$150=Z$3)*(GMWSCEN!$HJ$2:$HJ$150=Z$1),0),$B192-1973)</f>
        <v>18282.099999999999</v>
      </c>
      <c r="AA192" cm="1">
        <f t="array" ref="AA192">INDEX(GMWSCEN!$A$2:$HJ$150,MATCH(1,(GMWSCEN!$HI$2:$HI$150=AA$3)*(GMWSCEN!$HJ$2:$HJ$150=AA$1),0),$B192-1973)</f>
        <v>286580</v>
      </c>
      <c r="AB192" cm="1">
        <f t="array" ref="AB192">INDEX(GMWSCEN!$A$2:$HJ$150,MATCH(1,(GMWSCEN!$HI$2:$HI$150=AB$3)*(GMWSCEN!$HJ$2:$HJ$150=AB$1),0),$B192-1973)</f>
        <v>2877089</v>
      </c>
      <c r="AC192" cm="1">
        <f t="array" ref="AC192">INDEX(GMWSCEN!$A$2:$HJ$150,MATCH(1,(GMWSCEN!$HI$2:$HI$150=AC$3)*(GMWSCEN!$HJ$2:$HJ$150=AC$1),0),$B192-1973)</f>
        <v>733309.7</v>
      </c>
      <c r="AD192" cm="1">
        <f t="array" ref="AD192">INDEX(GMWSCEN!$A$2:$HJ$150,MATCH(1,(GMWSCEN!$HI$2:$HI$150=AD$3)*(GMWSCEN!$HJ$2:$HJ$150=AD$1),0),$B192-1973)</f>
        <v>596118</v>
      </c>
      <c r="AE192" cm="1">
        <f t="array" ref="AE192">INDEX(GMWSCEN!$A$2:$HJ$150,MATCH(1,(GMWSCEN!$HI$2:$HI$150=AE$3)*(GMWSCEN!$HJ$2:$HJ$150=AE$1),0),$B192-1973)</f>
        <v>123.5346</v>
      </c>
      <c r="AF192" cm="1">
        <f t="array" ref="AF192">INDEX(GMWSCEN!$A$2:$HJ$150,MATCH(1,(GMWSCEN!$HI$2:$HI$150=AF$3)*(GMWSCEN!$HJ$2:$HJ$150=AF$1),0),$B192-1973)</f>
        <v>137.82499999999999</v>
      </c>
      <c r="AG192" cm="1">
        <f t="array" ref="AG192">INDEX(GMWSCEN!$A$2:$HJ$150,MATCH(1,(GMWSCEN!$HI$2:$HI$150=AG$3)*(GMWSCEN!$HJ$2:$HJ$150=AG$1),0),$B192-1973)</f>
        <v>3.8009879999999998</v>
      </c>
      <c r="AH192" cm="1">
        <f t="array" ref="AH192">INDEX(GMWSCEN!$A$2:$HJ$150,MATCH(1,(GMWSCEN!$HI$2:$HI$150=AH$3)*(GMWSCEN!$HJ$2:$HJ$150=AH$1),0),$B192-1973)</f>
        <v>51201.64</v>
      </c>
      <c r="AI192" cm="1">
        <f t="array" ref="AI192">INDEX(GMWSCEN!$A$2:$HJ$150,MATCH(1,(GMWSCEN!$HI$2:$HI$150=AI$3)*(GMWSCEN!$HJ$2:$HJ$150=AI$1),0),$B192-1973)</f>
        <v>96.6828</v>
      </c>
      <c r="AJ192" cm="1">
        <f t="array" ref="AJ192">INDEX(GMWSCEN!$A$2:$HJ$150,MATCH(1,(GMWSCEN!$HI$2:$HI$150=AJ$3)*(GMWSCEN!$HJ$2:$HJ$150=AJ$1),0),$B192-1973)</f>
        <v>32714.71</v>
      </c>
      <c r="AK192" cm="1">
        <f t="array" ref="AK192">INDEX(GMWSCEN!$A$2:$HJ$150,MATCH(1,(GMWSCEN!$HI$2:$HI$150=AK$3)*(GMWSCEN!$HJ$2:$HJ$150=AK$1),0),$B192-1973)</f>
        <v>4.4909030000000003</v>
      </c>
      <c r="AL192" cm="1">
        <f t="array" ref="AL192">INDEX(GMWSCEN!$A$2:$HJ$150,MATCH(1,(GMWSCEN!$HI$2:$HI$150=AL$3)*(GMWSCEN!$HJ$2:$HJ$150=AL$1),0),$B192-1973)</f>
        <v>-0.42209629999999998</v>
      </c>
      <c r="AM192" cm="1">
        <f t="array" ref="AM192">INDEX(GMWSCEN!$A$2:$HJ$150,MATCH(1,(GMWSCEN!$HI$2:$HI$150=AM$3)*(GMWSCEN!$HJ$2:$HJ$150=AM$1),0),$B192-1973)</f>
        <v>594678.30000000005</v>
      </c>
      <c r="AN192" cm="1">
        <f t="array" ref="AN192">INDEX(GMWSCEN!$A$2:$HJ$150,MATCH(1,(GMWSCEN!$HI$2:$HI$150=AN$3)*(GMWSCEN!$HJ$2:$HJ$150=AN$1),0),$B192-1973)</f>
        <v>29117.14</v>
      </c>
      <c r="AO192" cm="1">
        <f t="array" ref="AO192">INDEX(GMWSCEN!$A$2:$HJ$150,MATCH(1,(GMWSCEN!$HI$2:$HI$150=AO$3)*(GMWSCEN!$HJ$2:$HJ$150=AO$1),0),$B192-1973)</f>
        <v>-17170.91</v>
      </c>
      <c r="AP192" cm="1">
        <f t="array" ref="AP192">INDEX(GMWSCEN!$A$2:$HJ$150,MATCH(1,(GMWSCEN!$HI$2:$HI$150=AP$3)*(GMWSCEN!$HJ$2:$HJ$150=AP$1),0),$B192-1973)</f>
        <v>289360.8</v>
      </c>
      <c r="AQ192" cm="1">
        <f t="array" ref="AQ192">INDEX(GMWSCEN!$A$2:$HJ$150,MATCH(1,(GMWSCEN!$HI$2:$HI$150=AQ$3)*(GMWSCEN!$HJ$2:$HJ$150=AQ$1),0),$B192-1973)</f>
        <v>11946.23</v>
      </c>
      <c r="AR192" cm="1">
        <f t="array" ref="AR192">INDEX(GMWSCEN!$A$2:$HJ$150,MATCH(1,(GMWSCEN!$HI$2:$HI$150=AR$3)*(GMWSCEN!$HJ$2:$HJ$150=AR$1),0),$B192-1973)</f>
        <v>18282.099999999999</v>
      </c>
      <c r="AS192" cm="1">
        <f t="array" ref="AS192">INDEX(GMWSCEN!$A$2:$HJ$150,MATCH(1,(GMWSCEN!$HI$2:$HI$150=AS$3)*(GMWSCEN!$HJ$2:$HJ$150=AS$1),0),$B192-1973)</f>
        <v>290472</v>
      </c>
      <c r="AT192" cm="1">
        <f t="array" ref="AT192">INDEX(GMWSCEN!$A$2:$HJ$150,MATCH(1,(GMWSCEN!$HI$2:$HI$150=AT$3)*(GMWSCEN!$HJ$2:$HJ$150=AT$1),0),$B192-1973)</f>
        <v>2876387</v>
      </c>
      <c r="AU192" cm="1">
        <f t="array" ref="AU192">INDEX(GMWSCEN!$A$2:$HJ$150,MATCH(1,(GMWSCEN!$HI$2:$HI$150=AU$3)*(GMWSCEN!$HJ$2:$HJ$150=AU$1),0),$B192-1973)</f>
        <v>736146.9</v>
      </c>
      <c r="AV192" cm="1">
        <f t="array" ref="AV192">INDEX(GMWSCEN!$A$2:$HJ$150,MATCH(1,(GMWSCEN!$HI$2:$HI$150=AV$3)*(GMWSCEN!$HJ$2:$HJ$150=AV$1),0),$B192-1973)</f>
        <v>596423.9</v>
      </c>
      <c r="AW192" cm="1">
        <f t="array" ref="AW192">INDEX(GMWSCEN!$A$2:$HJ$150,MATCH(1,(GMWSCEN!$HI$2:$HI$150=AW$3)*(GMWSCEN!$HJ$2:$HJ$150=AW$1),0),$B192-1973)</f>
        <v>123.7894</v>
      </c>
      <c r="AX192" cm="1">
        <f t="array" ref="AX192">INDEX(GMWSCEN!$A$2:$HJ$150,MATCH(1,(GMWSCEN!$HI$2:$HI$150=AX$3)*(GMWSCEN!$HJ$2:$HJ$150=AX$1),0),$B192-1973)</f>
        <v>137.9297</v>
      </c>
      <c r="AY192" cm="1">
        <f t="array" ref="AY192">INDEX(GMWSCEN!$A$2:$HJ$150,MATCH(1,(GMWSCEN!$HI$2:$HI$150=AY$3)*(GMWSCEN!$HJ$2:$HJ$150=AY$1),0),$B192-1973)</f>
        <v>3.8391419999999998</v>
      </c>
      <c r="AZ192" cm="1">
        <f t="array" ref="AZ192">INDEX(GMWSCEN!$A$2:$HJ$150,MATCH(1,(GMWSCEN!$HI$2:$HI$150=AZ$3)*(GMWSCEN!$HJ$2:$HJ$150=AZ$1),0),$B192-1973)</f>
        <v>51293.19</v>
      </c>
      <c r="BA192" cm="1">
        <f t="array" ref="BA192">INDEX(GMWSCEN!$A$2:$HJ$150,MATCH(1,(GMWSCEN!$HI$2:$HI$150=BA$3)*(GMWSCEN!$HJ$2:$HJ$150=BA$1),0),$B192-1973)</f>
        <v>96.839839999999995</v>
      </c>
      <c r="BB192" cm="1">
        <f t="array" ref="BB192">INDEX(GMWSCEN!$A$2:$HJ$150,MATCH(1,(GMWSCEN!$HI$2:$HI$150=BB$3)*(GMWSCEN!$HJ$2:$HJ$150=BB$1),0),$B192-1973)</f>
        <v>33009.769999999997</v>
      </c>
      <c r="BC192" cm="1">
        <f t="array" ref="BC192">INDEX(GMWSCEN!$A$2:$HJ$150,MATCH(1,(GMWSCEN!$HI$2:$HI$150=BC$3)*(GMWSCEN!$HJ$2:$HJ$150=BC$1),0),$B192-1973)</f>
        <v>4.2008070000000002</v>
      </c>
      <c r="BD192" cm="1">
        <f t="array" ref="BD192">INDEX(GMWSCEN!$A$2:$HJ$150,MATCH(1,(GMWSCEN!$HI$2:$HI$150=BD$3)*(GMWSCEN!$HJ$2:$HJ$150=BD$1),0),$B192-1973)</f>
        <v>-0.29325489999999999</v>
      </c>
      <c r="BE192" cm="1">
        <f t="array" ref="BE192">INDEX(GMWSCEN!$A$2:$HJ$150,MATCH(1,(GMWSCEN!$HI$2:$HI$150=BE$3)*(GMWSCEN!$HJ$2:$HJ$150=BE$1),0),$B192-1973)</f>
        <v>597750.30000000005</v>
      </c>
      <c r="BF192" cm="1">
        <f t="array" ref="BF192">INDEX(GMWSCEN!$A$2:$HJ$150,MATCH(1,(GMWSCEN!$HI$2:$HI$150=BF$3)*(GMWSCEN!$HJ$2:$HJ$150=BF$1),0),$B192-1973)</f>
        <v>30557.38</v>
      </c>
      <c r="BG192" cm="1">
        <f t="array" ref="BG192">INDEX(GMWSCEN!$A$2:$HJ$150,MATCH(1,(GMWSCEN!$HI$2:$HI$150=BG$3)*(GMWSCEN!$HJ$2:$HJ$150=BG$1),0),$B192-1973)</f>
        <v>-17730.82</v>
      </c>
      <c r="BH192" cm="1">
        <f t="array" ref="BH192">INDEX(GMWSCEN!$A$2:$HJ$150,MATCH(1,(GMWSCEN!$HI$2:$HI$150=BH$3)*(GMWSCEN!$HJ$2:$HJ$150=BH$1),0),$B192-1973)</f>
        <v>292107.90000000002</v>
      </c>
      <c r="BI192" cm="1">
        <f t="array" ref="BI192">INDEX(GMWSCEN!$A$2:$HJ$150,MATCH(1,(GMWSCEN!$HI$2:$HI$150=BI$3)*(GMWSCEN!$HJ$2:$HJ$150=BI$1),0),$B192-1973)</f>
        <v>12826.57</v>
      </c>
      <c r="BJ192" cm="1">
        <f t="array" ref="BJ192">INDEX(GMWSCEN!$A$2:$HJ$150,MATCH(1,(GMWSCEN!$HI$2:$HI$150=BJ$3)*(GMWSCEN!$HJ$2:$HJ$150=BJ$1),0),$B192-1973)</f>
        <v>18282.099999999999</v>
      </c>
      <c r="BK192" cm="1">
        <f t="array" ref="BK192">INDEX(GMWSCEN!$A$2:$HJ$150,MATCH(1,(GMWSCEN!$HI$2:$HI$150=BK$3)*(GMWSCEN!$HJ$2:$HJ$150=BK$1),0),$B192-1973)</f>
        <v>292659.20000000001</v>
      </c>
      <c r="BL192" cm="1">
        <f t="array" ref="BL192">INDEX(GMWSCEN!$A$2:$HJ$150,MATCH(1,(GMWSCEN!$HI$2:$HI$150=BL$3)*(GMWSCEN!$HJ$2:$HJ$150=BL$1),0),$B192-1973)</f>
        <v>2881046</v>
      </c>
      <c r="BM192" cm="1">
        <f t="array" ref="BM192">INDEX(GMWSCEN!$A$2:$HJ$150,MATCH(1,(GMWSCEN!$HI$2:$HI$150=BM$3)*(GMWSCEN!$HJ$2:$HJ$150=BM$1),0),$B192-1973)</f>
        <v>742620.4</v>
      </c>
      <c r="BN192" cm="1">
        <f t="array" ref="BN192">INDEX(GMWSCEN!$A$2:$HJ$150,MATCH(1,(GMWSCEN!$HI$2:$HI$150=BN$3)*(GMWSCEN!$HJ$2:$HJ$150=BN$1),0),$B192-1973)</f>
        <v>596651.5</v>
      </c>
      <c r="BO192" cm="1">
        <f t="array" ref="BO192">INDEX(GMWSCEN!$A$2:$HJ$150,MATCH(1,(GMWSCEN!$HI$2:$HI$150=BO$3)*(GMWSCEN!$HJ$2:$HJ$150=BO$1),0),$B192-1973)</f>
        <v>124.2366</v>
      </c>
      <c r="BP192" cm="1">
        <f t="array" ref="BP192">INDEX(GMWSCEN!$A$2:$HJ$150,MATCH(1,(GMWSCEN!$HI$2:$HI$150=BP$3)*(GMWSCEN!$HJ$2:$HJ$150=BP$1),0),$B192-1973)</f>
        <v>138.14769999999999</v>
      </c>
      <c r="BQ192" cm="1">
        <f t="array" ref="BQ192">INDEX(GMWSCEN!$A$2:$HJ$150,MATCH(1,(GMWSCEN!$HI$2:$HI$150=BQ$3)*(GMWSCEN!$HJ$2:$HJ$150=BQ$1),0),$B192-1973)</f>
        <v>3.935632</v>
      </c>
      <c r="BR192" cm="1">
        <f t="array" ref="BR192">INDEX(GMWSCEN!$A$2:$HJ$150,MATCH(1,(GMWSCEN!$HI$2:$HI$150=BR$3)*(GMWSCEN!$HJ$2:$HJ$150=BR$1),0),$B192-1973)</f>
        <v>51425.5</v>
      </c>
      <c r="BS192" cm="1">
        <f t="array" ref="BS192">INDEX(GMWSCEN!$A$2:$HJ$150,MATCH(1,(GMWSCEN!$HI$2:$HI$150=BS$3)*(GMWSCEN!$HJ$2:$HJ$150=BS$1),0),$B192-1973)</f>
        <v>97.115870000000001</v>
      </c>
      <c r="BT192" cm="1">
        <f t="array" ref="BT192">INDEX(GMWSCEN!$A$2:$HJ$150,MATCH(1,(GMWSCEN!$HI$2:$HI$150=BT$3)*(GMWSCEN!$HJ$2:$HJ$150=BT$1),0),$B192-1973)</f>
        <v>33367.69</v>
      </c>
      <c r="BU192" cm="1">
        <f t="array" ref="BU192">INDEX(GMWSCEN!$A$2:$HJ$150,MATCH(1,(GMWSCEN!$HI$2:$HI$150=BU$3)*(GMWSCEN!$HJ$2:$HJ$150=BU$1),0),$B192-1973)</f>
        <v>3.7045059999999999</v>
      </c>
      <c r="BV192" cm="1">
        <f t="array" ref="BV192">INDEX(GMWSCEN!$A$2:$HJ$150,MATCH(1,(GMWSCEN!$HI$2:$HI$150=BV$3)*(GMWSCEN!$HJ$2:$HJ$150=BV$1),0),$B192-1973)</f>
        <v>0.1835823</v>
      </c>
      <c r="BY192">
        <f t="shared" si="95"/>
        <v>2026</v>
      </c>
    </row>
    <row r="193" spans="1:78">
      <c r="B193">
        <f t="shared" si="93"/>
        <v>2166</v>
      </c>
      <c r="C193" cm="1">
        <f t="array" ref="C193">INDEX(GMWSCEN!$A$2:$HJ$150,MATCH(1,(GMWSCEN!$HI$2:$HI$150=C$3)*(GMWSCEN!$HJ$2:$HJ$150=C$1),0),$B193-1973)</f>
        <v>596158.30000000005</v>
      </c>
      <c r="D193" cm="1">
        <f t="array" ref="D193">INDEX(GMWSCEN!$A$2:$HJ$150,MATCH(1,(GMWSCEN!$HI$2:$HI$150=D$3)*(GMWSCEN!$HJ$2:$HJ$150=D$1),0),$B193-1973)</f>
        <v>19328.849999999999</v>
      </c>
      <c r="E193" cm="1">
        <f t="array" ref="E193">INDEX(GMWSCEN!$A$2:$HJ$150,MATCH(1,(GMWSCEN!$HI$2:$HI$150=E$3)*(GMWSCEN!$HJ$2:$HJ$150=E$1),0),$B193-1973)</f>
        <v>-7129.91</v>
      </c>
      <c r="F193" cm="1">
        <f t="array" ref="F193">INDEX(GMWSCEN!$A$2:$HJ$150,MATCH(1,(GMWSCEN!$HI$2:$HI$150=F$3)*(GMWSCEN!$HJ$2:$HJ$150=F$1),0),$B193-1973)</f>
        <v>291244.5</v>
      </c>
      <c r="G193" cm="1">
        <f t="array" ref="G193">INDEX(GMWSCEN!$A$2:$HJ$150,MATCH(1,(GMWSCEN!$HI$2:$HI$150=G$3)*(GMWSCEN!$HJ$2:$HJ$150=G$1),0),$B193-1973)</f>
        <v>12198.94</v>
      </c>
      <c r="H193" cm="1">
        <f t="array" ref="H193">INDEX(GMWSCEN!$A$2:$HJ$150,MATCH(1,(GMWSCEN!$HI$2:$HI$150=H$3)*(GMWSCEN!$HJ$2:$HJ$150=H$1),0),$B193-1973)</f>
        <v>18282.099999999999</v>
      </c>
      <c r="I193" cm="1">
        <f t="array" ref="I193">INDEX(GMWSCEN!$A$2:$HJ$150,MATCH(1,(GMWSCEN!$HI$2:$HI$150=I$3)*(GMWSCEN!$HJ$2:$HJ$150=I$1),0),$B193-1973)</f>
        <v>302396.7</v>
      </c>
      <c r="J193" cm="1">
        <f t="array" ref="J193">INDEX(GMWSCEN!$A$2:$HJ$150,MATCH(1,(GMWSCEN!$HI$2:$HI$150=J$3)*(GMWSCEN!$HJ$2:$HJ$150=J$1),0),$B193-1973)</f>
        <v>2897931</v>
      </c>
      <c r="K193" cm="1">
        <f t="array" ref="K193">INDEX(GMWSCEN!$A$2:$HJ$150,MATCH(1,(GMWSCEN!$HI$2:$HI$150=K$3)*(GMWSCEN!$HJ$2:$HJ$150=K$1),0),$B193-1973)</f>
        <v>740518.1</v>
      </c>
      <c r="L193" cm="1">
        <f t="array" ref="L193">INDEX(GMWSCEN!$A$2:$HJ$150,MATCH(1,(GMWSCEN!$HI$2:$HI$150=L$3)*(GMWSCEN!$HJ$2:$HJ$150=L$1),0),$B193-1973)</f>
        <v>598498.5</v>
      </c>
      <c r="M193" cm="1">
        <f t="array" ref="M193">INDEX(GMWSCEN!$A$2:$HJ$150,MATCH(1,(GMWSCEN!$HI$2:$HI$150=M$3)*(GMWSCEN!$HJ$2:$HJ$150=M$1),0),$B193-1973)</f>
        <v>124.215</v>
      </c>
      <c r="N193" cm="1">
        <f t="array" ref="N193">INDEX(GMWSCEN!$A$2:$HJ$150,MATCH(1,(GMWSCEN!$HI$2:$HI$150=N$3)*(GMWSCEN!$HJ$2:$HJ$150=N$1),0),$B193-1973)</f>
        <v>137.8349</v>
      </c>
      <c r="O193" cm="1">
        <f t="array" ref="O193">INDEX(GMWSCEN!$A$2:$HJ$150,MATCH(1,(GMWSCEN!$HI$2:$HI$150=O$3)*(GMWSCEN!$HJ$2:$HJ$150=O$1),0),$B193-1973)</f>
        <v>3.7023280000000001</v>
      </c>
      <c r="P193" cm="1">
        <f t="array" ref="P193">INDEX(GMWSCEN!$A$2:$HJ$150,MATCH(1,(GMWSCEN!$HI$2:$HI$150=P$3)*(GMWSCEN!$HJ$2:$HJ$150=P$1),0),$B193-1973)</f>
        <v>51377.55</v>
      </c>
      <c r="Q193" cm="1">
        <f t="array" ref="Q193">INDEX(GMWSCEN!$A$2:$HJ$150,MATCH(1,(GMWSCEN!$HI$2:$HI$150=Q$3)*(GMWSCEN!$HJ$2:$HJ$150=Q$1),0),$B193-1973)</f>
        <v>97.024600000000007</v>
      </c>
      <c r="R193" cm="1">
        <f t="array" ref="R193">INDEX(GMWSCEN!$A$2:$HJ$150,MATCH(1,(GMWSCEN!$HI$2:$HI$150=R$3)*(GMWSCEN!$HJ$2:$HJ$150=R$1),0),$B193-1973)</f>
        <v>32887.019999999997</v>
      </c>
      <c r="S193" cm="1">
        <f t="array" ref="S193">INDEX(GMWSCEN!$A$2:$HJ$150,MATCH(1,(GMWSCEN!$HI$2:$HI$150=S$3)*(GMWSCEN!$HJ$2:$HJ$150=S$1),0),$B193-1973)</f>
        <v>4.2786419999999996</v>
      </c>
      <c r="T193" cm="1">
        <f t="array" ref="T193">INDEX(GMWSCEN!$A$2:$HJ$150,MATCH(1,(GMWSCEN!$HI$2:$HI$150=T$3)*(GMWSCEN!$HJ$2:$HJ$150=T$1),0),$B193-1973)</f>
        <v>-0.39176939999999999</v>
      </c>
      <c r="U193" cm="1">
        <f t="array" ref="U193">INDEX(GMWSCEN!$A$2:$HJ$150,MATCH(1,(GMWSCEN!$HI$2:$HI$150=U$3)*(GMWSCEN!$HJ$2:$HJ$150=U$1),0),$B193-1973)</f>
        <v>596161</v>
      </c>
      <c r="V193" cm="1">
        <f t="array" ref="V193">INDEX(GMWSCEN!$A$2:$HJ$150,MATCH(1,(GMWSCEN!$HI$2:$HI$150=V$3)*(GMWSCEN!$HJ$2:$HJ$150=V$1),0),$B193-1973)</f>
        <v>20294.2</v>
      </c>
      <c r="W193" cm="1">
        <f t="array" ref="W193">INDEX(GMWSCEN!$A$2:$HJ$150,MATCH(1,(GMWSCEN!$HI$2:$HI$150=W$3)*(GMWSCEN!$HJ$2:$HJ$150=W$1),0),$B193-1973)</f>
        <v>-8095.348</v>
      </c>
      <c r="X193" cm="1">
        <f t="array" ref="X193">INDEX(GMWSCEN!$A$2:$HJ$150,MATCH(1,(GMWSCEN!$HI$2:$HI$150=X$3)*(GMWSCEN!$HJ$2:$HJ$150=X$1),0),$B193-1973)</f>
        <v>289876.5</v>
      </c>
      <c r="Y193" cm="1">
        <f t="array" ref="Y193">INDEX(GMWSCEN!$A$2:$HJ$150,MATCH(1,(GMWSCEN!$HI$2:$HI$150=Y$3)*(GMWSCEN!$HJ$2:$HJ$150=Y$1),0),$B193-1973)</f>
        <v>12198.85</v>
      </c>
      <c r="Z193" cm="1">
        <f t="array" ref="Z193">INDEX(GMWSCEN!$A$2:$HJ$150,MATCH(1,(GMWSCEN!$HI$2:$HI$150=Z$3)*(GMWSCEN!$HJ$2:$HJ$150=Z$1),0),$B193-1973)</f>
        <v>18282.099999999999</v>
      </c>
      <c r="AA193" cm="1">
        <f t="array" ref="AA193">INDEX(GMWSCEN!$A$2:$HJ$150,MATCH(1,(GMWSCEN!$HI$2:$HI$150=AA$3)*(GMWSCEN!$HJ$2:$HJ$150=AA$1),0),$B193-1973)</f>
        <v>300063.2</v>
      </c>
      <c r="AB193" cm="1">
        <f t="array" ref="AB193">INDEX(GMWSCEN!$A$2:$HJ$150,MATCH(1,(GMWSCEN!$HI$2:$HI$150=AB$3)*(GMWSCEN!$HJ$2:$HJ$150=AB$1),0),$B193-1973)</f>
        <v>2900905</v>
      </c>
      <c r="AC193" cm="1">
        <f t="array" ref="AC193">INDEX(GMWSCEN!$A$2:$HJ$150,MATCH(1,(GMWSCEN!$HI$2:$HI$150=AC$3)*(GMWSCEN!$HJ$2:$HJ$150=AC$1),0),$B193-1973)</f>
        <v>739515.6</v>
      </c>
      <c r="AD193" cm="1">
        <f t="array" ref="AD193">INDEX(GMWSCEN!$A$2:$HJ$150,MATCH(1,(GMWSCEN!$HI$2:$HI$150=AD$3)*(GMWSCEN!$HJ$2:$HJ$150=AD$1),0),$B193-1973)</f>
        <v>598526.5</v>
      </c>
      <c r="AE193" cm="1">
        <f t="array" ref="AE193">INDEX(GMWSCEN!$A$2:$HJ$150,MATCH(1,(GMWSCEN!$HI$2:$HI$150=AE$3)*(GMWSCEN!$HJ$2:$HJ$150=AE$1),0),$B193-1973)</f>
        <v>124.0455</v>
      </c>
      <c r="AF193" cm="1">
        <f t="array" ref="AF193">INDEX(GMWSCEN!$A$2:$HJ$150,MATCH(1,(GMWSCEN!$HI$2:$HI$150=AF$3)*(GMWSCEN!$HJ$2:$HJ$150=AF$1),0),$B193-1973)</f>
        <v>137.81549999999999</v>
      </c>
      <c r="AG193" cm="1">
        <f t="array" ref="AG193">INDEX(GMWSCEN!$A$2:$HJ$150,MATCH(1,(GMWSCEN!$HI$2:$HI$150=AG$3)*(GMWSCEN!$HJ$2:$HJ$150=AG$1),0),$B193-1973)</f>
        <v>3.7205219999999999</v>
      </c>
      <c r="AH193" cm="1">
        <f t="array" ref="AH193">INDEX(GMWSCEN!$A$2:$HJ$150,MATCH(1,(GMWSCEN!$HI$2:$HI$150=AH$3)*(GMWSCEN!$HJ$2:$HJ$150=AH$1),0),$B193-1973)</f>
        <v>51352.12</v>
      </c>
      <c r="AI193" cm="1">
        <f t="array" ref="AI193">INDEX(GMWSCEN!$A$2:$HJ$150,MATCH(1,(GMWSCEN!$HI$2:$HI$150=AI$3)*(GMWSCEN!$HJ$2:$HJ$150=AI$1),0),$B193-1973)</f>
        <v>96.986869999999996</v>
      </c>
      <c r="AJ193" cm="1">
        <f t="array" ref="AJ193">INDEX(GMWSCEN!$A$2:$HJ$150,MATCH(1,(GMWSCEN!$HI$2:$HI$150=AJ$3)*(GMWSCEN!$HJ$2:$HJ$150=AJ$1),0),$B193-1973)</f>
        <v>32860.480000000003</v>
      </c>
      <c r="AK193" cm="1">
        <f t="array" ref="AK193">INDEX(GMWSCEN!$A$2:$HJ$150,MATCH(1,(GMWSCEN!$HI$2:$HI$150=AK$3)*(GMWSCEN!$HJ$2:$HJ$150=AK$1),0),$B193-1973)</f>
        <v>4.4590699999999996</v>
      </c>
      <c r="AL193" cm="1">
        <f t="array" ref="AL193">INDEX(GMWSCEN!$A$2:$HJ$150,MATCH(1,(GMWSCEN!$HI$2:$HI$150=AL$3)*(GMWSCEN!$HJ$2:$HJ$150=AL$1),0),$B193-1973)</f>
        <v>-0.39577479999999998</v>
      </c>
      <c r="AM193" cm="1">
        <f t="array" ref="AM193">INDEX(GMWSCEN!$A$2:$HJ$150,MATCH(1,(GMWSCEN!$HI$2:$HI$150=AM$3)*(GMWSCEN!$HJ$2:$HJ$150=AM$1),0),$B193-1973)</f>
        <v>597324.6</v>
      </c>
      <c r="AN193" cm="1">
        <f t="array" ref="AN193">INDEX(GMWSCEN!$A$2:$HJ$150,MATCH(1,(GMWSCEN!$HI$2:$HI$150=AN$3)*(GMWSCEN!$HJ$2:$HJ$150=AN$1),0),$B193-1973)</f>
        <v>19507.61</v>
      </c>
      <c r="AO193" cm="1">
        <f t="array" ref="AO193">INDEX(GMWSCEN!$A$2:$HJ$150,MATCH(1,(GMWSCEN!$HI$2:$HI$150=AO$3)*(GMWSCEN!$HJ$2:$HJ$150=AO$1),0),$B193-1973)</f>
        <v>-6076.2849999999999</v>
      </c>
      <c r="AP193" cm="1">
        <f t="array" ref="AP193">INDEX(GMWSCEN!$A$2:$HJ$150,MATCH(1,(GMWSCEN!$HI$2:$HI$150=AP$3)*(GMWSCEN!$HJ$2:$HJ$150=AP$1),0),$B193-1973)</f>
        <v>291890.2</v>
      </c>
      <c r="AQ193" cm="1">
        <f t="array" ref="AQ193">INDEX(GMWSCEN!$A$2:$HJ$150,MATCH(1,(GMWSCEN!$HI$2:$HI$150=AQ$3)*(GMWSCEN!$HJ$2:$HJ$150=AQ$1),0),$B193-1973)</f>
        <v>13431.32</v>
      </c>
      <c r="AR193" cm="1">
        <f t="array" ref="AR193">INDEX(GMWSCEN!$A$2:$HJ$150,MATCH(1,(GMWSCEN!$HI$2:$HI$150=AR$3)*(GMWSCEN!$HJ$2:$HJ$150=AR$1),0),$B193-1973)</f>
        <v>18282.099999999999</v>
      </c>
      <c r="AS193" cm="1">
        <f t="array" ref="AS193">INDEX(GMWSCEN!$A$2:$HJ$150,MATCH(1,(GMWSCEN!$HI$2:$HI$150=AS$3)*(GMWSCEN!$HJ$2:$HJ$150=AS$1),0),$B193-1973)</f>
        <v>304096</v>
      </c>
      <c r="AT193" cm="1">
        <f t="array" ref="AT193">INDEX(GMWSCEN!$A$2:$HJ$150,MATCH(1,(GMWSCEN!$HI$2:$HI$150=AT$3)*(GMWSCEN!$HJ$2:$HJ$150=AT$1),0),$B193-1973)</f>
        <v>2899418</v>
      </c>
      <c r="AU193" cm="1">
        <f t="array" ref="AU193">INDEX(GMWSCEN!$A$2:$HJ$150,MATCH(1,(GMWSCEN!$HI$2:$HI$150=AU$3)*(GMWSCEN!$HJ$2:$HJ$150=AU$1),0),$B193-1973)</f>
        <v>742656.3</v>
      </c>
      <c r="AV193" cm="1">
        <f t="array" ref="AV193">INDEX(GMWSCEN!$A$2:$HJ$150,MATCH(1,(GMWSCEN!$HI$2:$HI$150=AV$3)*(GMWSCEN!$HJ$2:$HJ$150=AV$1),0),$B193-1973)</f>
        <v>598909.6</v>
      </c>
      <c r="AW193" cm="1">
        <f t="array" ref="AW193">INDEX(GMWSCEN!$A$2:$HJ$150,MATCH(1,(GMWSCEN!$HI$2:$HI$150=AW$3)*(GMWSCEN!$HJ$2:$HJ$150=AW$1),0),$B193-1973)</f>
        <v>124.33069999999999</v>
      </c>
      <c r="AX193" cm="1">
        <f t="array" ref="AX193">INDEX(GMWSCEN!$A$2:$HJ$150,MATCH(1,(GMWSCEN!$HI$2:$HI$150=AX$3)*(GMWSCEN!$HJ$2:$HJ$150=AX$1),0),$B193-1973)</f>
        <v>137.95070000000001</v>
      </c>
      <c r="AY193" cm="1">
        <f t="array" ref="AY193">INDEX(GMWSCEN!$A$2:$HJ$150,MATCH(1,(GMWSCEN!$HI$2:$HI$150=AY$3)*(GMWSCEN!$HJ$2:$HJ$150=AY$1),0),$B193-1973)</f>
        <v>3.771156</v>
      </c>
      <c r="AZ193" cm="1">
        <f t="array" ref="AZ193">INDEX(GMWSCEN!$A$2:$HJ$150,MATCH(1,(GMWSCEN!$HI$2:$HI$150=AZ$3)*(GMWSCEN!$HJ$2:$HJ$150=AZ$1),0),$B193-1973)</f>
        <v>51442.19</v>
      </c>
      <c r="BA193" cm="1">
        <f t="array" ref="BA193">INDEX(GMWSCEN!$A$2:$HJ$150,MATCH(1,(GMWSCEN!$HI$2:$HI$150=BA$3)*(GMWSCEN!$HJ$2:$HJ$150=BA$1),0),$B193-1973)</f>
        <v>97.144360000000006</v>
      </c>
      <c r="BB193" cm="1">
        <f t="array" ref="BB193">INDEX(GMWSCEN!$A$2:$HJ$150,MATCH(1,(GMWSCEN!$HI$2:$HI$150=BB$3)*(GMWSCEN!$HJ$2:$HJ$150=BB$1),0),$B193-1973)</f>
        <v>33171.360000000001</v>
      </c>
      <c r="BC193" cm="1">
        <f t="array" ref="BC193">INDEX(GMWSCEN!$A$2:$HJ$150,MATCH(1,(GMWSCEN!$HI$2:$HI$150=BC$3)*(GMWSCEN!$HJ$2:$HJ$150=BC$1),0),$B193-1973)</f>
        <v>4.1717750000000002</v>
      </c>
      <c r="BD193" cm="1">
        <f t="array" ref="BD193">INDEX(GMWSCEN!$A$2:$HJ$150,MATCH(1,(GMWSCEN!$HI$2:$HI$150=BD$3)*(GMWSCEN!$HJ$2:$HJ$150=BD$1),0),$B193-1973)</f>
        <v>-0.26521679999999997</v>
      </c>
      <c r="BE193" cm="1">
        <f t="array" ref="BE193">INDEX(GMWSCEN!$A$2:$HJ$150,MATCH(1,(GMWSCEN!$HI$2:$HI$150=BE$3)*(GMWSCEN!$HJ$2:$HJ$150=BE$1),0),$B193-1973)</f>
        <v>600516.6</v>
      </c>
      <c r="BF193" cm="1">
        <f t="array" ref="BF193">INDEX(GMWSCEN!$A$2:$HJ$150,MATCH(1,(GMWSCEN!$HI$2:$HI$150=BF$3)*(GMWSCEN!$HJ$2:$HJ$150=BF$1),0),$B193-1973)</f>
        <v>20703.36</v>
      </c>
      <c r="BG193" cm="1">
        <f t="array" ref="BG193">INDEX(GMWSCEN!$A$2:$HJ$150,MATCH(1,(GMWSCEN!$HI$2:$HI$150=BG$3)*(GMWSCEN!$HJ$2:$HJ$150=BG$1),0),$B193-1973)</f>
        <v>-6281.8159999999998</v>
      </c>
      <c r="BH193" cm="1">
        <f t="array" ref="BH193">INDEX(GMWSCEN!$A$2:$HJ$150,MATCH(1,(GMWSCEN!$HI$2:$HI$150=BH$3)*(GMWSCEN!$HJ$2:$HJ$150=BH$1),0),$B193-1973)</f>
        <v>294495.8</v>
      </c>
      <c r="BI193" cm="1">
        <f t="array" ref="BI193">INDEX(GMWSCEN!$A$2:$HJ$150,MATCH(1,(GMWSCEN!$HI$2:$HI$150=BI$3)*(GMWSCEN!$HJ$2:$HJ$150=BI$1),0),$B193-1973)</f>
        <v>14421.54</v>
      </c>
      <c r="BJ193" cm="1">
        <f t="array" ref="BJ193">INDEX(GMWSCEN!$A$2:$HJ$150,MATCH(1,(GMWSCEN!$HI$2:$HI$150=BJ$3)*(GMWSCEN!$HJ$2:$HJ$150=BJ$1),0),$B193-1973)</f>
        <v>18282.099999999999</v>
      </c>
      <c r="BK193" cm="1">
        <f t="array" ref="BK193">INDEX(GMWSCEN!$A$2:$HJ$150,MATCH(1,(GMWSCEN!$HI$2:$HI$150=BK$3)*(GMWSCEN!$HJ$2:$HJ$150=BK$1),0),$B193-1973)</f>
        <v>306496</v>
      </c>
      <c r="BL193" cm="1">
        <f t="array" ref="BL193">INDEX(GMWSCEN!$A$2:$HJ$150,MATCH(1,(GMWSCEN!$HI$2:$HI$150=BL$3)*(GMWSCEN!$HJ$2:$HJ$150=BL$1),0),$B193-1973)</f>
        <v>2905272</v>
      </c>
      <c r="BM193" cm="1">
        <f t="array" ref="BM193">INDEX(GMWSCEN!$A$2:$HJ$150,MATCH(1,(GMWSCEN!$HI$2:$HI$150=BM$3)*(GMWSCEN!$HJ$2:$HJ$150=BM$1),0),$B193-1973)</f>
        <v>749638.1</v>
      </c>
      <c r="BN193" cm="1">
        <f t="array" ref="BN193">INDEX(GMWSCEN!$A$2:$HJ$150,MATCH(1,(GMWSCEN!$HI$2:$HI$150=BN$3)*(GMWSCEN!$HJ$2:$HJ$150=BN$1),0),$B193-1973)</f>
        <v>599217.6</v>
      </c>
      <c r="BO193" cm="1">
        <f t="array" ref="BO193">INDEX(GMWSCEN!$A$2:$HJ$150,MATCH(1,(GMWSCEN!$HI$2:$HI$150=BO$3)*(GMWSCEN!$HJ$2:$HJ$150=BO$1),0),$B193-1973)</f>
        <v>124.8335</v>
      </c>
      <c r="BP193" cm="1">
        <f t="array" ref="BP193">INDEX(GMWSCEN!$A$2:$HJ$150,MATCH(1,(GMWSCEN!$HI$2:$HI$150=BP$3)*(GMWSCEN!$HJ$2:$HJ$150=BP$1),0),$B193-1973)</f>
        <v>138.22720000000001</v>
      </c>
      <c r="BQ193" cm="1">
        <f t="array" ref="BQ193">INDEX(GMWSCEN!$A$2:$HJ$150,MATCH(1,(GMWSCEN!$HI$2:$HI$150=BQ$3)*(GMWSCEN!$HJ$2:$HJ$150=BQ$1),0),$B193-1973)</f>
        <v>3.8963809999999999</v>
      </c>
      <c r="BR193" cm="1">
        <f t="array" ref="BR193">INDEX(GMWSCEN!$A$2:$HJ$150,MATCH(1,(GMWSCEN!$HI$2:$HI$150=BR$3)*(GMWSCEN!$HJ$2:$HJ$150=BR$1),0),$B193-1973)</f>
        <v>51571.99</v>
      </c>
      <c r="BS193" cm="1">
        <f t="array" ref="BS193">INDEX(GMWSCEN!$A$2:$HJ$150,MATCH(1,(GMWSCEN!$HI$2:$HI$150=BS$3)*(GMWSCEN!$HJ$2:$HJ$150=BS$1),0),$B193-1973)</f>
        <v>97.420879999999997</v>
      </c>
      <c r="BT193" cm="1">
        <f t="array" ref="BT193">INDEX(GMWSCEN!$A$2:$HJ$150,MATCH(1,(GMWSCEN!$HI$2:$HI$150=BT$3)*(GMWSCEN!$HJ$2:$HJ$150=BT$1),0),$B193-1973)</f>
        <v>33572.089999999997</v>
      </c>
      <c r="BU193" cm="1">
        <f t="array" ref="BU193">INDEX(GMWSCEN!$A$2:$HJ$150,MATCH(1,(GMWSCEN!$HI$2:$HI$150=BU$3)*(GMWSCEN!$HJ$2:$HJ$150=BU$1),0),$B193-1973)</f>
        <v>3.6510120000000001</v>
      </c>
      <c r="BV193" cm="1">
        <f t="array" ref="BV193">INDEX(GMWSCEN!$A$2:$HJ$150,MATCH(1,(GMWSCEN!$HI$2:$HI$150=BV$3)*(GMWSCEN!$HJ$2:$HJ$150=BV$1),0),$B193-1973)</f>
        <v>0.21686549999999999</v>
      </c>
      <c r="BY193">
        <f t="shared" si="95"/>
        <v>2026</v>
      </c>
    </row>
    <row r="194" spans="1:78">
      <c r="B194">
        <f t="shared" si="93"/>
        <v>2167</v>
      </c>
      <c r="C194" cm="1">
        <f t="array" ref="C194">INDEX(GMWSCEN!$A$2:$HJ$150,MATCH(1,(GMWSCEN!$HI$2:$HI$150=C$3)*(GMWSCEN!$HJ$2:$HJ$150=C$1),0),$B194-1973)</f>
        <v>598905.9</v>
      </c>
      <c r="D194" cm="1">
        <f t="array" ref="D194">INDEX(GMWSCEN!$A$2:$HJ$150,MATCH(1,(GMWSCEN!$HI$2:$HI$150=D$3)*(GMWSCEN!$HJ$2:$HJ$150=D$1),0),$B194-1973)</f>
        <v>34440.800000000003</v>
      </c>
      <c r="E194" cm="1">
        <f t="array" ref="E194">INDEX(GMWSCEN!$A$2:$HJ$150,MATCH(1,(GMWSCEN!$HI$2:$HI$150=E$3)*(GMWSCEN!$HJ$2:$HJ$150=E$1),0),$B194-1973)</f>
        <v>-21427.07</v>
      </c>
      <c r="F194" cm="1">
        <f t="array" ref="F194">INDEX(GMWSCEN!$A$2:$HJ$150,MATCH(1,(GMWSCEN!$HI$2:$HI$150=F$3)*(GMWSCEN!$HJ$2:$HJ$150=F$1),0),$B194-1973)</f>
        <v>293640</v>
      </c>
      <c r="G194" cm="1">
        <f t="array" ref="G194">INDEX(GMWSCEN!$A$2:$HJ$150,MATCH(1,(GMWSCEN!$HI$2:$HI$150=G$3)*(GMWSCEN!$HJ$2:$HJ$150=G$1),0),$B194-1973)</f>
        <v>13013.73</v>
      </c>
      <c r="H194" cm="1">
        <f t="array" ref="H194">INDEX(GMWSCEN!$A$2:$HJ$150,MATCH(1,(GMWSCEN!$HI$2:$HI$150=H$3)*(GMWSCEN!$HJ$2:$HJ$150=H$1),0),$B194-1973)</f>
        <v>18282.099999999999</v>
      </c>
      <c r="I194" cm="1">
        <f t="array" ref="I194">INDEX(GMWSCEN!$A$2:$HJ$150,MATCH(1,(GMWSCEN!$HI$2:$HI$150=I$3)*(GMWSCEN!$HJ$2:$HJ$150=I$1),0),$B194-1973)</f>
        <v>290495</v>
      </c>
      <c r="J194" cm="1">
        <f t="array" ref="J194">INDEX(GMWSCEN!$A$2:$HJ$150,MATCH(1,(GMWSCEN!$HI$2:$HI$150=J$3)*(GMWSCEN!$HJ$2:$HJ$150=J$1),0),$B194-1973)</f>
        <v>2935894</v>
      </c>
      <c r="K194" cm="1">
        <f t="array" ref="K194">INDEX(GMWSCEN!$A$2:$HJ$150,MATCH(1,(GMWSCEN!$HI$2:$HI$150=K$3)*(GMWSCEN!$HJ$2:$HJ$150=K$1),0),$B194-1973)</f>
        <v>747346.1</v>
      </c>
      <c r="L194" cm="1">
        <f t="array" ref="L194">INDEX(GMWSCEN!$A$2:$HJ$150,MATCH(1,(GMWSCEN!$HI$2:$HI$150=L$3)*(GMWSCEN!$HJ$2:$HJ$150=L$1),0),$B194-1973)</f>
        <v>600918.30000000005</v>
      </c>
      <c r="M194" cm="1">
        <f t="array" ref="M194">INDEX(GMWSCEN!$A$2:$HJ$150,MATCH(1,(GMWSCEN!$HI$2:$HI$150=M$3)*(GMWSCEN!$HJ$2:$HJ$150=M$1),0),$B194-1973)</f>
        <v>124.7852</v>
      </c>
      <c r="N194" cm="1">
        <f t="array" ref="N194">INDEX(GMWSCEN!$A$2:$HJ$150,MATCH(1,(GMWSCEN!$HI$2:$HI$150=N$3)*(GMWSCEN!$HJ$2:$HJ$150=N$1),0),$B194-1973)</f>
        <v>138.17949999999999</v>
      </c>
      <c r="O194" cm="1">
        <f t="array" ref="O194">INDEX(GMWSCEN!$A$2:$HJ$150,MATCH(1,(GMWSCEN!$HI$2:$HI$150=O$3)*(GMWSCEN!$HJ$2:$HJ$150=O$1),0),$B194-1973)</f>
        <v>3.6280329999999998</v>
      </c>
      <c r="P194" cm="1">
        <f t="array" ref="P194">INDEX(GMWSCEN!$A$2:$HJ$150,MATCH(1,(GMWSCEN!$HI$2:$HI$150=P$3)*(GMWSCEN!$HJ$2:$HJ$150=P$1),0),$B194-1973)</f>
        <v>51540.28</v>
      </c>
      <c r="Q194" cm="1">
        <f t="array" ref="Q194">INDEX(GMWSCEN!$A$2:$HJ$150,MATCH(1,(GMWSCEN!$HI$2:$HI$150=Q$3)*(GMWSCEN!$HJ$2:$HJ$150=Q$1),0),$B194-1973)</f>
        <v>97.348749999999995</v>
      </c>
      <c r="R194" cm="1">
        <f t="array" ref="R194">INDEX(GMWSCEN!$A$2:$HJ$150,MATCH(1,(GMWSCEN!$HI$2:$HI$150=R$3)*(GMWSCEN!$HJ$2:$HJ$150=R$1),0),$B194-1973)</f>
        <v>33028.54</v>
      </c>
      <c r="S194" cm="1">
        <f t="array" ref="S194">INDEX(GMWSCEN!$A$2:$HJ$150,MATCH(1,(GMWSCEN!$HI$2:$HI$150=S$3)*(GMWSCEN!$HJ$2:$HJ$150=S$1),0),$B194-1973)</f>
        <v>4.2711790000000001</v>
      </c>
      <c r="T194" cm="1">
        <f t="array" ref="T194">INDEX(GMWSCEN!$A$2:$HJ$150,MATCH(1,(GMWSCEN!$HI$2:$HI$150=T$3)*(GMWSCEN!$HJ$2:$HJ$150=T$1),0),$B194-1973)</f>
        <v>-0.33540730000000002</v>
      </c>
      <c r="U194" cm="1">
        <f t="array" ref="U194">INDEX(GMWSCEN!$A$2:$HJ$150,MATCH(1,(GMWSCEN!$HI$2:$HI$150=U$3)*(GMWSCEN!$HJ$2:$HJ$150=U$1),0),$B194-1973)</f>
        <v>598827.69999999995</v>
      </c>
      <c r="V194" cm="1">
        <f t="array" ref="V194">INDEX(GMWSCEN!$A$2:$HJ$150,MATCH(1,(GMWSCEN!$HI$2:$HI$150=V$3)*(GMWSCEN!$HJ$2:$HJ$150=V$1),0),$B194-1973)</f>
        <v>35276.730000000003</v>
      </c>
      <c r="W194" cm="1">
        <f t="array" ref="W194">INDEX(GMWSCEN!$A$2:$HJ$150,MATCH(1,(GMWSCEN!$HI$2:$HI$150=W$3)*(GMWSCEN!$HJ$2:$HJ$150=W$1),0),$B194-1973)</f>
        <v>-22265.22</v>
      </c>
      <c r="X194" cm="1">
        <f t="array" ref="X194">INDEX(GMWSCEN!$A$2:$HJ$150,MATCH(1,(GMWSCEN!$HI$2:$HI$150=X$3)*(GMWSCEN!$HJ$2:$HJ$150=X$1),0),$B194-1973)</f>
        <v>292212.8</v>
      </c>
      <c r="Y194" cm="1">
        <f t="array" ref="Y194">INDEX(GMWSCEN!$A$2:$HJ$150,MATCH(1,(GMWSCEN!$HI$2:$HI$150=Y$3)*(GMWSCEN!$HJ$2:$HJ$150=Y$1),0),$B194-1973)</f>
        <v>13011.51</v>
      </c>
      <c r="Z194" cm="1">
        <f t="array" ref="Z194">INDEX(GMWSCEN!$A$2:$HJ$150,MATCH(1,(GMWSCEN!$HI$2:$HI$150=Z$3)*(GMWSCEN!$HJ$2:$HJ$150=Z$1),0),$B194-1973)</f>
        <v>18282.099999999999</v>
      </c>
      <c r="AA194" cm="1">
        <f t="array" ref="AA194">INDEX(GMWSCEN!$A$2:$HJ$150,MATCH(1,(GMWSCEN!$HI$2:$HI$150=AA$3)*(GMWSCEN!$HJ$2:$HJ$150=AA$1),0),$B194-1973)</f>
        <v>288229.7</v>
      </c>
      <c r="AB194" cm="1">
        <f t="array" ref="AB194">INDEX(GMWSCEN!$A$2:$HJ$150,MATCH(1,(GMWSCEN!$HI$2:$HI$150=AB$3)*(GMWSCEN!$HJ$2:$HJ$150=AB$1),0),$B194-1973)</f>
        <v>2939705</v>
      </c>
      <c r="AC194" cm="1">
        <f t="array" ref="AC194">INDEX(GMWSCEN!$A$2:$HJ$150,MATCH(1,(GMWSCEN!$HI$2:$HI$150=AC$3)*(GMWSCEN!$HJ$2:$HJ$150=AC$1),0),$B194-1973)</f>
        <v>746135.4</v>
      </c>
      <c r="AD194" cm="1">
        <f t="array" ref="AD194">INDEX(GMWSCEN!$A$2:$HJ$150,MATCH(1,(GMWSCEN!$HI$2:$HI$150=AD$3)*(GMWSCEN!$HJ$2:$HJ$150=AD$1),0),$B194-1973)</f>
        <v>600950.4</v>
      </c>
      <c r="AE194" cm="1">
        <f t="array" ref="AE194">INDEX(GMWSCEN!$A$2:$HJ$150,MATCH(1,(GMWSCEN!$HI$2:$HI$150=AE$3)*(GMWSCEN!$HJ$2:$HJ$150=AE$1),0),$B194-1973)</f>
        <v>124.5984</v>
      </c>
      <c r="AF194" cm="1">
        <f t="array" ref="AF194">INDEX(GMWSCEN!$A$2:$HJ$150,MATCH(1,(GMWSCEN!$HI$2:$HI$150=AF$3)*(GMWSCEN!$HJ$2:$HJ$150=AF$1),0),$B194-1973)</f>
        <v>138.14070000000001</v>
      </c>
      <c r="AG194" cm="1">
        <f t="array" ref="AG194">INDEX(GMWSCEN!$A$2:$HJ$150,MATCH(1,(GMWSCEN!$HI$2:$HI$150=AG$3)*(GMWSCEN!$HJ$2:$HJ$150=AG$1),0),$B194-1973)</f>
        <v>3.6400009999999998</v>
      </c>
      <c r="AH194" cm="1">
        <f t="array" ref="AH194">INDEX(GMWSCEN!$A$2:$HJ$150,MATCH(1,(GMWSCEN!$HI$2:$HI$150=AH$3)*(GMWSCEN!$HJ$2:$HJ$150=AH$1),0),$B194-1973)</f>
        <v>51513.07</v>
      </c>
      <c r="AI194" cm="1">
        <f t="array" ref="AI194">INDEX(GMWSCEN!$A$2:$HJ$150,MATCH(1,(GMWSCEN!$HI$2:$HI$150=AI$3)*(GMWSCEN!$HJ$2:$HJ$150=AI$1),0),$B194-1973)</f>
        <v>97.306560000000005</v>
      </c>
      <c r="AJ194" cm="1">
        <f t="array" ref="AJ194">INDEX(GMWSCEN!$A$2:$HJ$150,MATCH(1,(GMWSCEN!$HI$2:$HI$150=AJ$3)*(GMWSCEN!$HJ$2:$HJ$150=AJ$1),0),$B194-1973)</f>
        <v>32982.660000000003</v>
      </c>
      <c r="AK194" cm="1">
        <f t="array" ref="AK194">INDEX(GMWSCEN!$A$2:$HJ$150,MATCH(1,(GMWSCEN!$HI$2:$HI$150=AK$3)*(GMWSCEN!$HJ$2:$HJ$150=AK$1),0),$B194-1973)</f>
        <v>4.4628740000000002</v>
      </c>
      <c r="AL194" cm="1">
        <f t="array" ref="AL194">INDEX(GMWSCEN!$A$2:$HJ$150,MATCH(1,(GMWSCEN!$HI$2:$HI$150=AL$3)*(GMWSCEN!$HJ$2:$HJ$150=AL$1),0),$B194-1973)</f>
        <v>-0.35371780000000003</v>
      </c>
      <c r="AM194" cm="1">
        <f t="array" ref="AM194">INDEX(GMWSCEN!$A$2:$HJ$150,MATCH(1,(GMWSCEN!$HI$2:$HI$150=AM$3)*(GMWSCEN!$HJ$2:$HJ$150=AM$1),0),$B194-1973)</f>
        <v>599897.4</v>
      </c>
      <c r="AN194" cm="1">
        <f t="array" ref="AN194">INDEX(GMWSCEN!$A$2:$HJ$150,MATCH(1,(GMWSCEN!$HI$2:$HI$150=AN$3)*(GMWSCEN!$HJ$2:$HJ$150=AN$1),0),$B194-1973)</f>
        <v>34605.589999999997</v>
      </c>
      <c r="AO194" cm="1">
        <f t="array" ref="AO194">INDEX(GMWSCEN!$A$2:$HJ$150,MATCH(1,(GMWSCEN!$HI$2:$HI$150=AO$3)*(GMWSCEN!$HJ$2:$HJ$150=AO$1),0),$B194-1973)</f>
        <v>-20413.16</v>
      </c>
      <c r="AP194" cm="1">
        <f t="array" ref="AP194">INDEX(GMWSCEN!$A$2:$HJ$150,MATCH(1,(GMWSCEN!$HI$2:$HI$150=AP$3)*(GMWSCEN!$HJ$2:$HJ$150=AP$1),0),$B194-1973)</f>
        <v>294350.7</v>
      </c>
      <c r="AQ194" cm="1">
        <f t="array" ref="AQ194">INDEX(GMWSCEN!$A$2:$HJ$150,MATCH(1,(GMWSCEN!$HI$2:$HI$150=AQ$3)*(GMWSCEN!$HJ$2:$HJ$150=AQ$1),0),$B194-1973)</f>
        <v>14192.43</v>
      </c>
      <c r="AR194" cm="1">
        <f t="array" ref="AR194">INDEX(GMWSCEN!$A$2:$HJ$150,MATCH(1,(GMWSCEN!$HI$2:$HI$150=AR$3)*(GMWSCEN!$HJ$2:$HJ$150=AR$1),0),$B194-1973)</f>
        <v>18282.099999999999</v>
      </c>
      <c r="AS194" cm="1">
        <f t="array" ref="AS194">INDEX(GMWSCEN!$A$2:$HJ$150,MATCH(1,(GMWSCEN!$HI$2:$HI$150=AS$3)*(GMWSCEN!$HJ$2:$HJ$150=AS$1),0),$B194-1973)</f>
        <v>292219.59999999998</v>
      </c>
      <c r="AT194" cm="1">
        <f t="array" ref="AT194">INDEX(GMWSCEN!$A$2:$HJ$150,MATCH(1,(GMWSCEN!$HI$2:$HI$150=AT$3)*(GMWSCEN!$HJ$2:$HJ$150=AT$1),0),$B194-1973)</f>
        <v>2937546</v>
      </c>
      <c r="AU194" cm="1">
        <f t="array" ref="AU194">INDEX(GMWSCEN!$A$2:$HJ$150,MATCH(1,(GMWSCEN!$HI$2:$HI$150=AU$3)*(GMWSCEN!$HJ$2:$HJ$150=AU$1),0),$B194-1973)</f>
        <v>749303.6</v>
      </c>
      <c r="AV194" cm="1">
        <f t="array" ref="AV194">INDEX(GMWSCEN!$A$2:$HJ$150,MATCH(1,(GMWSCEN!$HI$2:$HI$150=AV$3)*(GMWSCEN!$HJ$2:$HJ$150=AV$1),0),$B194-1973)</f>
        <v>601409.69999999995</v>
      </c>
      <c r="AW194" cm="1">
        <f t="array" ref="AW194">INDEX(GMWSCEN!$A$2:$HJ$150,MATCH(1,(GMWSCEN!$HI$2:$HI$150=AW$3)*(GMWSCEN!$HJ$2:$HJ$150=AW$1),0),$B194-1973)</f>
        <v>124.9055</v>
      </c>
      <c r="AX194" cm="1">
        <f t="array" ref="AX194">INDEX(GMWSCEN!$A$2:$HJ$150,MATCH(1,(GMWSCEN!$HI$2:$HI$150=AX$3)*(GMWSCEN!$HJ$2:$HJ$150=AX$1),0),$B194-1973)</f>
        <v>138.3005</v>
      </c>
      <c r="AY194" cm="1">
        <f t="array" ref="AY194">INDEX(GMWSCEN!$A$2:$HJ$150,MATCH(1,(GMWSCEN!$HI$2:$HI$150=AY$3)*(GMWSCEN!$HJ$2:$HJ$150=AY$1),0),$B194-1973)</f>
        <v>3.7032790000000002</v>
      </c>
      <c r="AZ194" cm="1">
        <f t="array" ref="AZ194">INDEX(GMWSCEN!$A$2:$HJ$150,MATCH(1,(GMWSCEN!$HI$2:$HI$150=AZ$3)*(GMWSCEN!$HJ$2:$HJ$150=AZ$1),0),$B194-1973)</f>
        <v>51588.44</v>
      </c>
      <c r="BA194" cm="1">
        <f t="array" ref="BA194">INDEX(GMWSCEN!$A$2:$HJ$150,MATCH(1,(GMWSCEN!$HI$2:$HI$150=BA$3)*(GMWSCEN!$HJ$2:$HJ$150=BA$1),0),$B194-1973)</f>
        <v>97.439499999999995</v>
      </c>
      <c r="BB194" cm="1">
        <f t="array" ref="BB194">INDEX(GMWSCEN!$A$2:$HJ$150,MATCH(1,(GMWSCEN!$HI$2:$HI$150=BB$3)*(GMWSCEN!$HJ$2:$HJ$150=BB$1),0),$B194-1973)</f>
        <v>33291.199999999997</v>
      </c>
      <c r="BC194" cm="1">
        <f t="array" ref="BC194">INDEX(GMWSCEN!$A$2:$HJ$150,MATCH(1,(GMWSCEN!$HI$2:$HI$150=BC$3)*(GMWSCEN!$HJ$2:$HJ$150=BC$1),0),$B194-1973)</f>
        <v>4.1759820000000003</v>
      </c>
      <c r="BD194" cm="1">
        <f t="array" ref="BD194">INDEX(GMWSCEN!$A$2:$HJ$150,MATCH(1,(GMWSCEN!$HI$2:$HI$150=BD$3)*(GMWSCEN!$HJ$2:$HJ$150=BD$1),0),$B194-1973)</f>
        <v>-0.25186540000000002</v>
      </c>
      <c r="BE194" cm="1">
        <f t="array" ref="BE194">INDEX(GMWSCEN!$A$2:$HJ$150,MATCH(1,(GMWSCEN!$HI$2:$HI$150=BE$3)*(GMWSCEN!$HJ$2:$HJ$150=BE$1),0),$B194-1973)</f>
        <v>603007.6</v>
      </c>
      <c r="BF194" cm="1">
        <f t="array" ref="BF194">INDEX(GMWSCEN!$A$2:$HJ$150,MATCH(1,(GMWSCEN!$HI$2:$HI$150=BF$3)*(GMWSCEN!$HJ$2:$HJ$150=BF$1),0),$B194-1973)</f>
        <v>35929.24</v>
      </c>
      <c r="BG194" cm="1">
        <f t="array" ref="BG194">INDEX(GMWSCEN!$A$2:$HJ$150,MATCH(1,(GMWSCEN!$HI$2:$HI$150=BG$3)*(GMWSCEN!$HJ$2:$HJ$150=BG$1),0),$B194-1973)</f>
        <v>-20624.22</v>
      </c>
      <c r="BH194" cm="1">
        <f t="array" ref="BH194">INDEX(GMWSCEN!$A$2:$HJ$150,MATCH(1,(GMWSCEN!$HI$2:$HI$150=BH$3)*(GMWSCEN!$HJ$2:$HJ$150=BH$1),0),$B194-1973)</f>
        <v>297110.09999999998</v>
      </c>
      <c r="BI194" cm="1">
        <f t="array" ref="BI194">INDEX(GMWSCEN!$A$2:$HJ$150,MATCH(1,(GMWSCEN!$HI$2:$HI$150=BI$3)*(GMWSCEN!$HJ$2:$HJ$150=BI$1),0),$B194-1973)</f>
        <v>15305.01</v>
      </c>
      <c r="BJ194" cm="1">
        <f t="array" ref="BJ194">INDEX(GMWSCEN!$A$2:$HJ$150,MATCH(1,(GMWSCEN!$HI$2:$HI$150=BJ$3)*(GMWSCEN!$HJ$2:$HJ$150=BJ$1),0),$B194-1973)</f>
        <v>18282.099999999999</v>
      </c>
      <c r="BK194" cm="1">
        <f t="array" ref="BK194">INDEX(GMWSCEN!$A$2:$HJ$150,MATCH(1,(GMWSCEN!$HI$2:$HI$150=BK$3)*(GMWSCEN!$HJ$2:$HJ$150=BK$1),0),$B194-1973)</f>
        <v>294768</v>
      </c>
      <c r="BL194" cm="1">
        <f t="array" ref="BL194">INDEX(GMWSCEN!$A$2:$HJ$150,MATCH(1,(GMWSCEN!$HI$2:$HI$150=BL$3)*(GMWSCEN!$HJ$2:$HJ$150=BL$1),0),$B194-1973)</f>
        <v>2944725</v>
      </c>
      <c r="BM194" cm="1">
        <f t="array" ref="BM194">INDEX(GMWSCEN!$A$2:$HJ$150,MATCH(1,(GMWSCEN!$HI$2:$HI$150=BM$3)*(GMWSCEN!$HJ$2:$HJ$150=BM$1),0),$B194-1973)</f>
        <v>756484.9</v>
      </c>
      <c r="BN194" cm="1">
        <f t="array" ref="BN194">INDEX(GMWSCEN!$A$2:$HJ$150,MATCH(1,(GMWSCEN!$HI$2:$HI$150=BN$3)*(GMWSCEN!$HJ$2:$HJ$150=BN$1),0),$B194-1973)</f>
        <v>601811.9</v>
      </c>
      <c r="BO194" cm="1">
        <f t="array" ref="BO194">INDEX(GMWSCEN!$A$2:$HJ$150,MATCH(1,(GMWSCEN!$HI$2:$HI$150=BO$3)*(GMWSCEN!$HJ$2:$HJ$150=BO$1),0),$B194-1973)</f>
        <v>125.45350000000001</v>
      </c>
      <c r="BP194" cm="1">
        <f t="array" ref="BP194">INDEX(GMWSCEN!$A$2:$HJ$150,MATCH(1,(GMWSCEN!$HI$2:$HI$150=BP$3)*(GMWSCEN!$HJ$2:$HJ$150=BP$1),0),$B194-1973)</f>
        <v>138.62909999999999</v>
      </c>
      <c r="BQ194" cm="1">
        <f t="array" ref="BQ194">INDEX(GMWSCEN!$A$2:$HJ$150,MATCH(1,(GMWSCEN!$HI$2:$HI$150=BQ$3)*(GMWSCEN!$HJ$2:$HJ$150=BQ$1),0),$B194-1973)</f>
        <v>3.853593</v>
      </c>
      <c r="BR194" cm="1">
        <f t="array" ref="BR194">INDEX(GMWSCEN!$A$2:$HJ$150,MATCH(1,(GMWSCEN!$HI$2:$HI$150=BR$3)*(GMWSCEN!$HJ$2:$HJ$150=BR$1),0),$B194-1973)</f>
        <v>51701.38</v>
      </c>
      <c r="BS194" cm="1">
        <f t="array" ref="BS194">INDEX(GMWSCEN!$A$2:$HJ$150,MATCH(1,(GMWSCEN!$HI$2:$HI$150=BS$3)*(GMWSCEN!$HJ$2:$HJ$150=BS$1),0),$B194-1973)</f>
        <v>97.685029999999998</v>
      </c>
      <c r="BT194" cm="1">
        <f t="array" ref="BT194">INDEX(GMWSCEN!$A$2:$HJ$150,MATCH(1,(GMWSCEN!$HI$2:$HI$150=BT$3)*(GMWSCEN!$HJ$2:$HJ$150=BT$1),0),$B194-1973)</f>
        <v>33711.25</v>
      </c>
      <c r="BU194" cm="1">
        <f t="array" ref="BU194">INDEX(GMWSCEN!$A$2:$HJ$150,MATCH(1,(GMWSCEN!$HI$2:$HI$150=BU$3)*(GMWSCEN!$HJ$2:$HJ$150=BU$1),0),$B194-1973)</f>
        <v>3.6466090000000002</v>
      </c>
      <c r="BV194" cm="1">
        <f t="array" ref="BV194">INDEX(GMWSCEN!$A$2:$HJ$150,MATCH(1,(GMWSCEN!$HI$2:$HI$150=BV$3)*(GMWSCEN!$HJ$2:$HJ$150=BV$1),0),$B194-1973)</f>
        <v>0.19855500000000001</v>
      </c>
      <c r="BY194">
        <f t="shared" si="95"/>
        <v>2026</v>
      </c>
    </row>
    <row r="195" spans="1:78">
      <c r="A195">
        <v>2027</v>
      </c>
      <c r="B195">
        <f t="shared" si="93"/>
        <v>2168</v>
      </c>
      <c r="C195" cm="1">
        <f t="array" ref="C195">INDEX(GMWSCEN!$A$2:$HJ$150,MATCH(1,(GMWSCEN!$HI$2:$HI$150=C$3)*(GMWSCEN!$HJ$2:$HJ$150=C$1),0),$B195-1973)</f>
        <v>601586.80000000005</v>
      </c>
      <c r="D195" cm="1">
        <f t="array" ref="D195">INDEX(GMWSCEN!$A$2:$HJ$150,MATCH(1,(GMWSCEN!$HI$2:$HI$150=D$3)*(GMWSCEN!$HJ$2:$HJ$150=D$1),0),$B195-1973)</f>
        <v>-3462.99</v>
      </c>
      <c r="E195" cm="1">
        <f t="array" ref="E195">INDEX(GMWSCEN!$A$2:$HJ$150,MATCH(1,(GMWSCEN!$HI$2:$HI$150=E$3)*(GMWSCEN!$HJ$2:$HJ$150=E$1),0),$B195-1973)</f>
        <v>26572.31</v>
      </c>
      <c r="F195" cm="1">
        <f t="array" ref="F195">INDEX(GMWSCEN!$A$2:$HJ$150,MATCH(1,(GMWSCEN!$HI$2:$HI$150=F$3)*(GMWSCEN!$HJ$2:$HJ$150=F$1),0),$B195-1973)</f>
        <v>292818.59999999998</v>
      </c>
      <c r="G195" cm="1">
        <f t="array" ref="G195">INDEX(GMWSCEN!$A$2:$HJ$150,MATCH(1,(GMWSCEN!$HI$2:$HI$150=G$3)*(GMWSCEN!$HJ$2:$HJ$150=G$1),0),$B195-1973)</f>
        <v>23109.32</v>
      </c>
      <c r="H195" cm="1">
        <f t="array" ref="H195">INDEX(GMWSCEN!$A$2:$HJ$150,MATCH(1,(GMWSCEN!$HI$2:$HI$150=H$3)*(GMWSCEN!$HJ$2:$HJ$150=H$1),0),$B195-1973)</f>
        <v>18282.099999999999</v>
      </c>
      <c r="I195" cm="1">
        <f t="array" ref="I195">INDEX(GMWSCEN!$A$2:$HJ$150,MATCH(1,(GMWSCEN!$HI$2:$HI$150=I$3)*(GMWSCEN!$HJ$2:$HJ$150=I$1),0),$B195-1973)</f>
        <v>337673</v>
      </c>
      <c r="J195" cm="1">
        <f t="array" ref="J195">INDEX(GMWSCEN!$A$2:$HJ$150,MATCH(1,(GMWSCEN!$HI$2:$HI$150=J$3)*(GMWSCEN!$HJ$2:$HJ$150=J$1),0),$B195-1973)</f>
        <v>2935954</v>
      </c>
      <c r="K195" cm="1">
        <f t="array" ref="K195">INDEX(GMWSCEN!$A$2:$HJ$150,MATCH(1,(GMWSCEN!$HI$2:$HI$150=K$3)*(GMWSCEN!$HJ$2:$HJ$150=K$1),0),$B195-1973)</f>
        <v>754152.6</v>
      </c>
      <c r="L195" cm="1">
        <f t="array" ref="L195">INDEX(GMWSCEN!$A$2:$HJ$150,MATCH(1,(GMWSCEN!$HI$2:$HI$150=L$3)*(GMWSCEN!$HJ$2:$HJ$150=L$1),0),$B195-1973)</f>
        <v>603357.1</v>
      </c>
      <c r="M195" cm="1">
        <f t="array" ref="M195">INDEX(GMWSCEN!$A$2:$HJ$150,MATCH(1,(GMWSCEN!$HI$2:$HI$150=M$3)*(GMWSCEN!$HJ$2:$HJ$150=M$1),0),$B195-1973)</f>
        <v>125.36060000000001</v>
      </c>
      <c r="N195" cm="1">
        <f t="array" ref="N195">INDEX(GMWSCEN!$A$2:$HJ$150,MATCH(1,(GMWSCEN!$HI$2:$HI$150=N$3)*(GMWSCEN!$HJ$2:$HJ$150=N$1),0),$B195-1973)</f>
        <v>138.38290000000001</v>
      </c>
      <c r="O195" cm="1">
        <f t="array" ref="O195">INDEX(GMWSCEN!$A$2:$HJ$150,MATCH(1,(GMWSCEN!$HI$2:$HI$150=O$3)*(GMWSCEN!$HJ$2:$HJ$150=O$1),0),$B195-1973)</f>
        <v>3.5536660000000002</v>
      </c>
      <c r="P195" cm="1">
        <f t="array" ref="P195">INDEX(GMWSCEN!$A$2:$HJ$150,MATCH(1,(GMWSCEN!$HI$2:$HI$150=P$3)*(GMWSCEN!$HJ$2:$HJ$150=P$1),0),$B195-1973)</f>
        <v>51639.27</v>
      </c>
      <c r="Q195" cm="1">
        <f t="array" ref="Q195">INDEX(GMWSCEN!$A$2:$HJ$150,MATCH(1,(GMWSCEN!$HI$2:$HI$150=Q$3)*(GMWSCEN!$HJ$2:$HJ$150=Q$1),0),$B195-1973)</f>
        <v>97.570149999999998</v>
      </c>
      <c r="R195" cm="1">
        <f t="array" ref="R195">INDEX(GMWSCEN!$A$2:$HJ$150,MATCH(1,(GMWSCEN!$HI$2:$HI$150=R$3)*(GMWSCEN!$HJ$2:$HJ$150=R$1),0),$B195-1973)</f>
        <v>33166.160000000003</v>
      </c>
      <c r="S195" cm="1">
        <f t="array" ref="S195">INDEX(GMWSCEN!$A$2:$HJ$150,MATCH(1,(GMWSCEN!$HI$2:$HI$150=S$3)*(GMWSCEN!$HJ$2:$HJ$150=S$1),0),$B195-1973)</f>
        <v>4.2410779999999999</v>
      </c>
      <c r="T195" cm="1">
        <f t="array" ref="T195">INDEX(GMWSCEN!$A$2:$HJ$150,MATCH(1,(GMWSCEN!$HI$2:$HI$150=T$3)*(GMWSCEN!$HJ$2:$HJ$150=T$1),0),$B195-1973)</f>
        <v>-0.29392239999999997</v>
      </c>
      <c r="U195" cm="1">
        <f t="array" ref="U195">INDEX(GMWSCEN!$A$2:$HJ$150,MATCH(1,(GMWSCEN!$HI$2:$HI$150=U$3)*(GMWSCEN!$HJ$2:$HJ$150=U$1),0),$B195-1973)</f>
        <v>601456</v>
      </c>
      <c r="V195" cm="1">
        <f t="array" ref="V195">INDEX(GMWSCEN!$A$2:$HJ$150,MATCH(1,(GMWSCEN!$HI$2:$HI$150=V$3)*(GMWSCEN!$HJ$2:$HJ$150=V$1),0),$B195-1973)</f>
        <v>-2319.2089999999998</v>
      </c>
      <c r="W195" cm="1">
        <f t="array" ref="W195">INDEX(GMWSCEN!$A$2:$HJ$150,MATCH(1,(GMWSCEN!$HI$2:$HI$150=W$3)*(GMWSCEN!$HJ$2:$HJ$150=W$1),0),$B195-1973)</f>
        <v>25424.84</v>
      </c>
      <c r="X195" cm="1">
        <f t="array" ref="X195">INDEX(GMWSCEN!$A$2:$HJ$150,MATCH(1,(GMWSCEN!$HI$2:$HI$150=X$3)*(GMWSCEN!$HJ$2:$HJ$150=X$1),0),$B195-1973)</f>
        <v>291308.3</v>
      </c>
      <c r="Y195" cm="1">
        <f t="array" ref="Y195">INDEX(GMWSCEN!$A$2:$HJ$150,MATCH(1,(GMWSCEN!$HI$2:$HI$150=Y$3)*(GMWSCEN!$HJ$2:$HJ$150=Y$1),0),$B195-1973)</f>
        <v>23105.63</v>
      </c>
      <c r="Z195" cm="1">
        <f t="array" ref="Z195">INDEX(GMWSCEN!$A$2:$HJ$150,MATCH(1,(GMWSCEN!$HI$2:$HI$150=Z$3)*(GMWSCEN!$HJ$2:$HJ$150=Z$1),0),$B195-1973)</f>
        <v>18282.099999999999</v>
      </c>
      <c r="AA195" cm="1">
        <f t="array" ref="AA195">INDEX(GMWSCEN!$A$2:$HJ$150,MATCH(1,(GMWSCEN!$HI$2:$HI$150=AA$3)*(GMWSCEN!$HJ$2:$HJ$150=AA$1),0),$B195-1973)</f>
        <v>335015.2</v>
      </c>
      <c r="AB195" cm="1">
        <f t="array" ref="AB195">INDEX(GMWSCEN!$A$2:$HJ$150,MATCH(1,(GMWSCEN!$HI$2:$HI$150=AB$3)*(GMWSCEN!$HJ$2:$HJ$150=AB$1),0),$B195-1973)</f>
        <v>2940908</v>
      </c>
      <c r="AC195" cm="1">
        <f t="array" ref="AC195">INDEX(GMWSCEN!$A$2:$HJ$150,MATCH(1,(GMWSCEN!$HI$2:$HI$150=AC$3)*(GMWSCEN!$HJ$2:$HJ$150=AC$1),0),$B195-1973)</f>
        <v>752750.1</v>
      </c>
      <c r="AD195" cm="1">
        <f t="array" ref="AD195">INDEX(GMWSCEN!$A$2:$HJ$150,MATCH(1,(GMWSCEN!$HI$2:$HI$150=AD$3)*(GMWSCEN!$HJ$2:$HJ$150=AD$1),0),$B195-1973)</f>
        <v>603386.5</v>
      </c>
      <c r="AE195" cm="1">
        <f t="array" ref="AE195">INDEX(GMWSCEN!$A$2:$HJ$150,MATCH(1,(GMWSCEN!$HI$2:$HI$150=AE$3)*(GMWSCEN!$HJ$2:$HJ$150=AE$1),0),$B195-1973)</f>
        <v>125.1536</v>
      </c>
      <c r="AF195" cm="1">
        <f t="array" ref="AF195">INDEX(GMWSCEN!$A$2:$HJ$150,MATCH(1,(GMWSCEN!$HI$2:$HI$150=AF$3)*(GMWSCEN!$HJ$2:$HJ$150=AF$1),0),$B195-1973)</f>
        <v>138.32839999999999</v>
      </c>
      <c r="AG195" cm="1">
        <f t="array" ref="AG195">INDEX(GMWSCEN!$A$2:$HJ$150,MATCH(1,(GMWSCEN!$HI$2:$HI$150=AG$3)*(GMWSCEN!$HJ$2:$HJ$150=AG$1),0),$B195-1973)</f>
        <v>3.5550929999999998</v>
      </c>
      <c r="AH195" cm="1">
        <f t="array" ref="AH195">INDEX(GMWSCEN!$A$2:$HJ$150,MATCH(1,(GMWSCEN!$HI$2:$HI$150=AH$3)*(GMWSCEN!$HJ$2:$HJ$150=AH$1),0),$B195-1973)</f>
        <v>51612.62</v>
      </c>
      <c r="AI195" cm="1">
        <f t="array" ref="AI195">INDEX(GMWSCEN!$A$2:$HJ$150,MATCH(1,(GMWSCEN!$HI$2:$HI$150=AI$3)*(GMWSCEN!$HJ$2:$HJ$150=AI$1),0),$B195-1973)</f>
        <v>97.527979999999999</v>
      </c>
      <c r="AJ195" cm="1">
        <f t="array" ref="AJ195">INDEX(GMWSCEN!$A$2:$HJ$150,MATCH(1,(GMWSCEN!$HI$2:$HI$150=AJ$3)*(GMWSCEN!$HJ$2:$HJ$150=AJ$1),0),$B195-1973)</f>
        <v>33109.43</v>
      </c>
      <c r="AK195" cm="1">
        <f t="array" ref="AK195">INDEX(GMWSCEN!$A$2:$HJ$150,MATCH(1,(GMWSCEN!$HI$2:$HI$150=AK$3)*(GMWSCEN!$HJ$2:$HJ$150=AK$1),0),$B195-1973)</f>
        <v>4.4365329999999998</v>
      </c>
      <c r="AL195" cm="1">
        <f t="array" ref="AL195">INDEX(GMWSCEN!$A$2:$HJ$150,MATCH(1,(GMWSCEN!$HI$2:$HI$150=AL$3)*(GMWSCEN!$HJ$2:$HJ$150=AL$1),0),$B195-1973)</f>
        <v>-0.32024380000000002</v>
      </c>
      <c r="AM195" cm="1">
        <f t="array" ref="AM195">INDEX(GMWSCEN!$A$2:$HJ$150,MATCH(1,(GMWSCEN!$HI$2:$HI$150=AM$3)*(GMWSCEN!$HJ$2:$HJ$150=AM$1),0),$B195-1973)</f>
        <v>602440.80000000005</v>
      </c>
      <c r="AN195" cm="1">
        <f t="array" ref="AN195">INDEX(GMWSCEN!$A$2:$HJ$150,MATCH(1,(GMWSCEN!$HI$2:$HI$150=AN$3)*(GMWSCEN!$HJ$2:$HJ$150=AN$1),0),$B195-1973)</f>
        <v>-3455.777</v>
      </c>
      <c r="AO195" cm="1">
        <f t="array" ref="AO195">INDEX(GMWSCEN!$A$2:$HJ$150,MATCH(1,(GMWSCEN!$HI$2:$HI$150=AO$3)*(GMWSCEN!$HJ$2:$HJ$150=AO$1),0),$B195-1973)</f>
        <v>27708.65</v>
      </c>
      <c r="AP195" cm="1">
        <f t="array" ref="AP195">INDEX(GMWSCEN!$A$2:$HJ$150,MATCH(1,(GMWSCEN!$HI$2:$HI$150=AP$3)*(GMWSCEN!$HJ$2:$HJ$150=AP$1),0),$B195-1973)</f>
        <v>293587.20000000001</v>
      </c>
      <c r="AQ195" cm="1">
        <f t="array" ref="AQ195">INDEX(GMWSCEN!$A$2:$HJ$150,MATCH(1,(GMWSCEN!$HI$2:$HI$150=AQ$3)*(GMWSCEN!$HJ$2:$HJ$150=AQ$1),0),$B195-1973)</f>
        <v>24252.87</v>
      </c>
      <c r="AR195" cm="1">
        <f t="array" ref="AR195">INDEX(GMWSCEN!$A$2:$HJ$150,MATCH(1,(GMWSCEN!$HI$2:$HI$150=AR$3)*(GMWSCEN!$HJ$2:$HJ$150=AR$1),0),$B195-1973)</f>
        <v>18282.099999999999</v>
      </c>
      <c r="AS195" cm="1">
        <f t="array" ref="AS195">INDEX(GMWSCEN!$A$2:$HJ$150,MATCH(1,(GMWSCEN!$HI$2:$HI$150=AS$3)*(GMWSCEN!$HJ$2:$HJ$150=AS$1),0),$B195-1973)</f>
        <v>339577.9</v>
      </c>
      <c r="AT195" cm="1">
        <f t="array" ref="AT195">INDEX(GMWSCEN!$A$2:$HJ$150,MATCH(1,(GMWSCEN!$HI$2:$HI$150=AT$3)*(GMWSCEN!$HJ$2:$HJ$150=AT$1),0),$B195-1973)</f>
        <v>2937613</v>
      </c>
      <c r="AU195" cm="1">
        <f t="array" ref="AU195">INDEX(GMWSCEN!$A$2:$HJ$150,MATCH(1,(GMWSCEN!$HI$2:$HI$150=AU$3)*(GMWSCEN!$HJ$2:$HJ$150=AU$1),0),$B195-1973)</f>
        <v>755950.4</v>
      </c>
      <c r="AV195" cm="1">
        <f t="array" ref="AV195">INDEX(GMWSCEN!$A$2:$HJ$150,MATCH(1,(GMWSCEN!$HI$2:$HI$150=AV$3)*(GMWSCEN!$HJ$2:$HJ$150=AV$1),0),$B195-1973)</f>
        <v>603919.6</v>
      </c>
      <c r="AW195" cm="1">
        <f t="array" ref="AW195">INDEX(GMWSCEN!$A$2:$HJ$150,MATCH(1,(GMWSCEN!$HI$2:$HI$150=AW$3)*(GMWSCEN!$HJ$2:$HJ$150=AW$1),0),$B195-1973)</f>
        <v>125.48220000000001</v>
      </c>
      <c r="AX195" cm="1">
        <f t="array" ref="AX195">INDEX(GMWSCEN!$A$2:$HJ$150,MATCH(1,(GMWSCEN!$HI$2:$HI$150=AX$3)*(GMWSCEN!$HJ$2:$HJ$150=AX$1),0),$B195-1973)</f>
        <v>138.50800000000001</v>
      </c>
      <c r="AY195" cm="1">
        <f t="array" ref="AY195">INDEX(GMWSCEN!$A$2:$HJ$150,MATCH(1,(GMWSCEN!$HI$2:$HI$150=AY$3)*(GMWSCEN!$HJ$2:$HJ$150=AY$1),0),$B195-1973)</f>
        <v>3.630954</v>
      </c>
      <c r="AZ195" cm="1">
        <f t="array" ref="AZ195">INDEX(GMWSCEN!$A$2:$HJ$150,MATCH(1,(GMWSCEN!$HI$2:$HI$150=AZ$3)*(GMWSCEN!$HJ$2:$HJ$150=AZ$1),0),$B195-1973)</f>
        <v>51676.06</v>
      </c>
      <c r="BA195" cm="1">
        <f t="array" ref="BA195">INDEX(GMWSCEN!$A$2:$HJ$150,MATCH(1,(GMWSCEN!$HI$2:$HI$150=BA$3)*(GMWSCEN!$HJ$2:$HJ$150=BA$1),0),$B195-1973)</f>
        <v>97.639840000000007</v>
      </c>
      <c r="BB195" cm="1">
        <f t="array" ref="BB195">INDEX(GMWSCEN!$A$2:$HJ$150,MATCH(1,(GMWSCEN!$HI$2:$HI$150=BB$3)*(GMWSCEN!$HJ$2:$HJ$150=BB$1),0),$B195-1973)</f>
        <v>33409.94</v>
      </c>
      <c r="BC195" cm="1">
        <f t="array" ref="BC195">INDEX(GMWSCEN!$A$2:$HJ$150,MATCH(1,(GMWSCEN!$HI$2:$HI$150=BC$3)*(GMWSCEN!$HJ$2:$HJ$150=BC$1),0),$B195-1973)</f>
        <v>4.1609160000000003</v>
      </c>
      <c r="BD195" cm="1">
        <f t="array" ref="BD195">INDEX(GMWSCEN!$A$2:$HJ$150,MATCH(1,(GMWSCEN!$HI$2:$HI$150=BD$3)*(GMWSCEN!$HJ$2:$HJ$150=BD$1),0),$B195-1973)</f>
        <v>-0.24614330000000001</v>
      </c>
      <c r="BE195" cm="1">
        <f t="array" ref="BE195">INDEX(GMWSCEN!$A$2:$HJ$150,MATCH(1,(GMWSCEN!$HI$2:$HI$150=BE$3)*(GMWSCEN!$HJ$2:$HJ$150=BE$1),0),$B195-1973)</f>
        <v>605376.9</v>
      </c>
      <c r="BF195" cm="1">
        <f t="array" ref="BF195">INDEX(GMWSCEN!$A$2:$HJ$150,MATCH(1,(GMWSCEN!$HI$2:$HI$150=BF$3)*(GMWSCEN!$HJ$2:$HJ$150=BF$1),0),$B195-1973)</f>
        <v>-2051.1350000000002</v>
      </c>
      <c r="BG195" cm="1">
        <f t="array" ref="BG195">INDEX(GMWSCEN!$A$2:$HJ$150,MATCH(1,(GMWSCEN!$HI$2:$HI$150=BG$3)*(GMWSCEN!$HJ$2:$HJ$150=BG$1),0),$B195-1973)</f>
        <v>27505.87</v>
      </c>
      <c r="BH195" cm="1">
        <f t="array" ref="BH195">INDEX(GMWSCEN!$A$2:$HJ$150,MATCH(1,(GMWSCEN!$HI$2:$HI$150=BH$3)*(GMWSCEN!$HJ$2:$HJ$150=BH$1),0),$B195-1973)</f>
        <v>296541.2</v>
      </c>
      <c r="BI195" cm="1">
        <f t="array" ref="BI195">INDEX(GMWSCEN!$A$2:$HJ$150,MATCH(1,(GMWSCEN!$HI$2:$HI$150=BI$3)*(GMWSCEN!$HJ$2:$HJ$150=BI$1),0),$B195-1973)</f>
        <v>25454.73</v>
      </c>
      <c r="BJ195" cm="1">
        <f t="array" ref="BJ195">INDEX(GMWSCEN!$A$2:$HJ$150,MATCH(1,(GMWSCEN!$HI$2:$HI$150=BJ$3)*(GMWSCEN!$HJ$2:$HJ$150=BJ$1),0),$B195-1973)</f>
        <v>18282.099999999999</v>
      </c>
      <c r="BK195" cm="1">
        <f t="array" ref="BK195">INDEX(GMWSCEN!$A$2:$HJ$150,MATCH(1,(GMWSCEN!$HI$2:$HI$150=BK$3)*(GMWSCEN!$HJ$2:$HJ$150=BK$1),0),$B195-1973)</f>
        <v>342329.2</v>
      </c>
      <c r="BL195" cm="1">
        <f t="array" ref="BL195">INDEX(GMWSCEN!$A$2:$HJ$150,MATCH(1,(GMWSCEN!$HI$2:$HI$150=BL$3)*(GMWSCEN!$HJ$2:$HJ$150=BL$1),0),$B195-1973)</f>
        <v>2946197</v>
      </c>
      <c r="BM195" cm="1">
        <f t="array" ref="BM195">INDEX(GMWSCEN!$A$2:$HJ$150,MATCH(1,(GMWSCEN!$HI$2:$HI$150=BM$3)*(GMWSCEN!$HJ$2:$HJ$150=BM$1),0),$B195-1973)</f>
        <v>763180</v>
      </c>
      <c r="BN195" cm="1">
        <f t="array" ref="BN195">INDEX(GMWSCEN!$A$2:$HJ$150,MATCH(1,(GMWSCEN!$HI$2:$HI$150=BN$3)*(GMWSCEN!$HJ$2:$HJ$150=BN$1),0),$B195-1973)</f>
        <v>604422.6</v>
      </c>
      <c r="BO195" cm="1">
        <f t="array" ref="BO195">INDEX(GMWSCEN!$A$2:$HJ$150,MATCH(1,(GMWSCEN!$HI$2:$HI$150=BO$3)*(GMWSCEN!$HJ$2:$HJ$150=BO$1),0),$B195-1973)</f>
        <v>126.06870000000001</v>
      </c>
      <c r="BP195" cm="1">
        <f t="array" ref="BP195">INDEX(GMWSCEN!$A$2:$HJ$150,MATCH(1,(GMWSCEN!$HI$2:$HI$150=BP$3)*(GMWSCEN!$HJ$2:$HJ$150=BP$1),0),$B195-1973)</f>
        <v>138.8792</v>
      </c>
      <c r="BQ195" cm="1">
        <f t="array" ref="BQ195">INDEX(GMWSCEN!$A$2:$HJ$150,MATCH(1,(GMWSCEN!$HI$2:$HI$150=BQ$3)*(GMWSCEN!$HJ$2:$HJ$150=BQ$1),0),$B195-1973)</f>
        <v>3.8016009999999998</v>
      </c>
      <c r="BR195" cm="1">
        <f t="array" ref="BR195">INDEX(GMWSCEN!$A$2:$HJ$150,MATCH(1,(GMWSCEN!$HI$2:$HI$150=BR$3)*(GMWSCEN!$HJ$2:$HJ$150=BR$1),0),$B195-1973)</f>
        <v>51766.5</v>
      </c>
      <c r="BS195" cm="1">
        <f t="array" ref="BS195">INDEX(GMWSCEN!$A$2:$HJ$150,MATCH(1,(GMWSCEN!$HI$2:$HI$150=BS$3)*(GMWSCEN!$HJ$2:$HJ$150=BS$1),0),$B195-1973)</f>
        <v>97.845259999999996</v>
      </c>
      <c r="BT195" cm="1">
        <f t="array" ref="BT195">INDEX(GMWSCEN!$A$2:$HJ$150,MATCH(1,(GMWSCEN!$HI$2:$HI$150=BT$3)*(GMWSCEN!$HJ$2:$HJ$150=BT$1),0),$B195-1973)</f>
        <v>33826.639999999999</v>
      </c>
      <c r="BU195" cm="1">
        <f t="array" ref="BU195">INDEX(GMWSCEN!$A$2:$HJ$150,MATCH(1,(GMWSCEN!$HI$2:$HI$150=BU$3)*(GMWSCEN!$HJ$2:$HJ$150=BU$1),0),$B195-1973)</f>
        <v>3.648876</v>
      </c>
      <c r="BV195" cm="1">
        <f t="array" ref="BV195">INDEX(GMWSCEN!$A$2:$HJ$150,MATCH(1,(GMWSCEN!$HI$2:$HI$150=BV$3)*(GMWSCEN!$HJ$2:$HJ$150=BV$1),0),$B195-1973)</f>
        <v>0.15773770000000001</v>
      </c>
      <c r="BY195">
        <f t="shared" si="95"/>
        <v>2026</v>
      </c>
      <c r="BZ195" t="str">
        <f t="shared" ref="BZ195" si="109">BY195&amp;"01"</f>
        <v>202601</v>
      </c>
    </row>
    <row r="196" spans="1:78">
      <c r="B196">
        <f t="shared" si="93"/>
        <v>2169</v>
      </c>
      <c r="C196" cm="1">
        <f t="array" ref="C196">INDEX(GMWSCEN!$A$2:$HJ$150,MATCH(1,(GMWSCEN!$HI$2:$HI$150=C$3)*(GMWSCEN!$HJ$2:$HJ$150=C$1),0),$B196-1973)</f>
        <v>604236.4</v>
      </c>
      <c r="D196" cm="1">
        <f t="array" ref="D196">INDEX(GMWSCEN!$A$2:$HJ$150,MATCH(1,(GMWSCEN!$HI$2:$HI$150=D$3)*(GMWSCEN!$HJ$2:$HJ$150=D$1),0),$B196-1973)</f>
        <v>25550.34</v>
      </c>
      <c r="E196" cm="1">
        <f t="array" ref="E196">INDEX(GMWSCEN!$A$2:$HJ$150,MATCH(1,(GMWSCEN!$HI$2:$HI$150=E$3)*(GMWSCEN!$HJ$2:$HJ$150=E$1),0),$B196-1973)</f>
        <v>-15346.33</v>
      </c>
      <c r="F196" cm="1">
        <f t="array" ref="F196">INDEX(GMWSCEN!$A$2:$HJ$150,MATCH(1,(GMWSCEN!$HI$2:$HI$150=F$3)*(GMWSCEN!$HJ$2:$HJ$150=F$1),0),$B196-1973)</f>
        <v>296785.2</v>
      </c>
      <c r="G196" cm="1">
        <f t="array" ref="G196">INDEX(GMWSCEN!$A$2:$HJ$150,MATCH(1,(GMWSCEN!$HI$2:$HI$150=G$3)*(GMWSCEN!$HJ$2:$HJ$150=G$1),0),$B196-1973)</f>
        <v>10204.01</v>
      </c>
      <c r="H196" cm="1">
        <f t="array" ref="H196">INDEX(GMWSCEN!$A$2:$HJ$150,MATCH(1,(GMWSCEN!$HI$2:$HI$150=H$3)*(GMWSCEN!$HJ$2:$HJ$150=H$1),0),$B196-1973)</f>
        <v>18853.14</v>
      </c>
      <c r="I196" cm="1">
        <f t="array" ref="I196">INDEX(GMWSCEN!$A$2:$HJ$150,MATCH(1,(GMWSCEN!$HI$2:$HI$150=I$3)*(GMWSCEN!$HJ$2:$HJ$150=I$1),0),$B196-1973)</f>
        <v>300292</v>
      </c>
      <c r="J196" cm="1">
        <f t="array" ref="J196">INDEX(GMWSCEN!$A$2:$HJ$150,MATCH(1,(GMWSCEN!$HI$2:$HI$150=J$3)*(GMWSCEN!$HJ$2:$HJ$150=J$1),0),$B196-1973)</f>
        <v>2971908</v>
      </c>
      <c r="K196" cm="1">
        <f t="array" ref="K196">INDEX(GMWSCEN!$A$2:$HJ$150,MATCH(1,(GMWSCEN!$HI$2:$HI$150=K$3)*(GMWSCEN!$HJ$2:$HJ$150=K$1),0),$B196-1973)</f>
        <v>760993</v>
      </c>
      <c r="L196" cm="1">
        <f t="array" ref="L196">INDEX(GMWSCEN!$A$2:$HJ$150,MATCH(1,(GMWSCEN!$HI$2:$HI$150=L$3)*(GMWSCEN!$HJ$2:$HJ$150=L$1),0),$B196-1973)</f>
        <v>605867.69999999995</v>
      </c>
      <c r="M196" cm="1">
        <f t="array" ref="M196">INDEX(GMWSCEN!$A$2:$HJ$150,MATCH(1,(GMWSCEN!$HI$2:$HI$150=M$3)*(GMWSCEN!$HJ$2:$HJ$150=M$1),0),$B196-1973)</f>
        <v>125.94289999999999</v>
      </c>
      <c r="N196" cm="1">
        <f t="array" ref="N196">INDEX(GMWSCEN!$A$2:$HJ$150,MATCH(1,(GMWSCEN!$HI$2:$HI$150=N$3)*(GMWSCEN!$HJ$2:$HJ$150=N$1),0),$B196-1973)</f>
        <v>140.46340000000001</v>
      </c>
      <c r="O196" cm="1">
        <f t="array" ref="O196">INDEX(GMWSCEN!$A$2:$HJ$150,MATCH(1,(GMWSCEN!$HI$2:$HI$150=O$3)*(GMWSCEN!$HJ$2:$HJ$150=O$1),0),$B196-1973)</f>
        <v>3.479069</v>
      </c>
      <c r="P196" cm="1">
        <f t="array" ref="P196">INDEX(GMWSCEN!$A$2:$HJ$150,MATCH(1,(GMWSCEN!$HI$2:$HI$150=P$3)*(GMWSCEN!$HJ$2:$HJ$150=P$1),0),$B196-1973)</f>
        <v>51763.62</v>
      </c>
      <c r="Q196" cm="1">
        <f t="array" ref="Q196">INDEX(GMWSCEN!$A$2:$HJ$150,MATCH(1,(GMWSCEN!$HI$2:$HI$150=Q$3)*(GMWSCEN!$HJ$2:$HJ$150=Q$1),0),$B196-1973)</f>
        <v>97.836600000000004</v>
      </c>
      <c r="R196" cm="1">
        <f t="array" ref="R196">INDEX(GMWSCEN!$A$2:$HJ$150,MATCH(1,(GMWSCEN!$HI$2:$HI$150=R$3)*(GMWSCEN!$HJ$2:$HJ$150=R$1),0),$B196-1973)</f>
        <v>33296.29</v>
      </c>
      <c r="S196" cm="1">
        <f t="array" ref="S196">INDEX(GMWSCEN!$A$2:$HJ$150,MATCH(1,(GMWSCEN!$HI$2:$HI$150=S$3)*(GMWSCEN!$HJ$2:$HJ$150=S$1),0),$B196-1973)</f>
        <v>4.2397479999999996</v>
      </c>
      <c r="T196" cm="1">
        <f t="array" ref="T196">INDEX(GMWSCEN!$A$2:$HJ$150,MATCH(1,(GMWSCEN!$HI$2:$HI$150=T$3)*(GMWSCEN!$HJ$2:$HJ$150=T$1),0),$B196-1973)</f>
        <v>-0.2696037</v>
      </c>
      <c r="U196" cm="1">
        <f t="array" ref="U196">INDEX(GMWSCEN!$A$2:$HJ$150,MATCH(1,(GMWSCEN!$HI$2:$HI$150=U$3)*(GMWSCEN!$HJ$2:$HJ$150=U$1),0),$B196-1973)</f>
        <v>604108</v>
      </c>
      <c r="V196" cm="1">
        <f t="array" ref="V196">INDEX(GMWSCEN!$A$2:$HJ$150,MATCH(1,(GMWSCEN!$HI$2:$HI$150=V$3)*(GMWSCEN!$HJ$2:$HJ$150=V$1),0),$B196-1973)</f>
        <v>26094.57</v>
      </c>
      <c r="W196" cm="1">
        <f t="array" ref="W196">INDEX(GMWSCEN!$A$2:$HJ$150,MATCH(1,(GMWSCEN!$HI$2:$HI$150=W$3)*(GMWSCEN!$HJ$2:$HJ$150=W$1),0),$B196-1973)</f>
        <v>-15892.11</v>
      </c>
      <c r="X196" cm="1">
        <f t="array" ref="X196">INDEX(GMWSCEN!$A$2:$HJ$150,MATCH(1,(GMWSCEN!$HI$2:$HI$150=X$3)*(GMWSCEN!$HJ$2:$HJ$150=X$1),0),$B196-1973)</f>
        <v>294525.8</v>
      </c>
      <c r="Y196" cm="1">
        <f t="array" ref="Y196">INDEX(GMWSCEN!$A$2:$HJ$150,MATCH(1,(GMWSCEN!$HI$2:$HI$150=Y$3)*(GMWSCEN!$HJ$2:$HJ$150=Y$1),0),$B196-1973)</f>
        <v>10202.469999999999</v>
      </c>
      <c r="Z196" cm="1">
        <f t="array" ref="Z196">INDEX(GMWSCEN!$A$2:$HJ$150,MATCH(1,(GMWSCEN!$HI$2:$HI$150=Z$3)*(GMWSCEN!$HJ$2:$HJ$150=Z$1),0),$B196-1973)</f>
        <v>18853.14</v>
      </c>
      <c r="AA196" cm="1">
        <f t="array" ref="AA196">INDEX(GMWSCEN!$A$2:$HJ$150,MATCH(1,(GMWSCEN!$HI$2:$HI$150=AA$3)*(GMWSCEN!$HJ$2:$HJ$150=AA$1),0),$B196-1973)</f>
        <v>297486.8</v>
      </c>
      <c r="AB196" cm="1">
        <f t="array" ref="AB196">INDEX(GMWSCEN!$A$2:$HJ$150,MATCH(1,(GMWSCEN!$HI$2:$HI$150=AB$3)*(GMWSCEN!$HJ$2:$HJ$150=AB$1),0),$B196-1973)</f>
        <v>2977406</v>
      </c>
      <c r="AC196" cm="1">
        <f t="array" ref="AC196">INDEX(GMWSCEN!$A$2:$HJ$150,MATCH(1,(GMWSCEN!$HI$2:$HI$150=AC$3)*(GMWSCEN!$HJ$2:$HJ$150=AC$1),0),$B196-1973)</f>
        <v>759925.3</v>
      </c>
      <c r="AD196" cm="1">
        <f t="array" ref="AD196">INDEX(GMWSCEN!$A$2:$HJ$150,MATCH(1,(GMWSCEN!$HI$2:$HI$150=AD$3)*(GMWSCEN!$HJ$2:$HJ$150=AD$1),0),$B196-1973)</f>
        <v>605893.69999999995</v>
      </c>
      <c r="AE196" cm="1">
        <f t="array" ref="AE196">INDEX(GMWSCEN!$A$2:$HJ$150,MATCH(1,(GMWSCEN!$HI$2:$HI$150=AE$3)*(GMWSCEN!$HJ$2:$HJ$150=AE$1),0),$B196-1973)</f>
        <v>125.7915</v>
      </c>
      <c r="AF196" cm="1">
        <f t="array" ref="AF196">INDEX(GMWSCEN!$A$2:$HJ$150,MATCH(1,(GMWSCEN!$HI$2:$HI$150=AF$3)*(GMWSCEN!$HJ$2:$HJ$150=AF$1),0),$B196-1973)</f>
        <v>140.4135</v>
      </c>
      <c r="AG196" cm="1">
        <f t="array" ref="AG196">INDEX(GMWSCEN!$A$2:$HJ$150,MATCH(1,(GMWSCEN!$HI$2:$HI$150=AG$3)*(GMWSCEN!$HJ$2:$HJ$150=AG$1),0),$B196-1973)</f>
        <v>3.4701930000000001</v>
      </c>
      <c r="AH196" cm="1">
        <f t="array" ref="AH196">INDEX(GMWSCEN!$A$2:$HJ$150,MATCH(1,(GMWSCEN!$HI$2:$HI$150=AH$3)*(GMWSCEN!$HJ$2:$HJ$150=AH$1),0),$B196-1973)</f>
        <v>51758.19</v>
      </c>
      <c r="AI196" cm="1">
        <f t="array" ref="AI196">INDEX(GMWSCEN!$A$2:$HJ$150,MATCH(1,(GMWSCEN!$HI$2:$HI$150=AI$3)*(GMWSCEN!$HJ$2:$HJ$150=AI$1),0),$B196-1973)</f>
        <v>97.824520000000007</v>
      </c>
      <c r="AJ196" cm="1">
        <f t="array" ref="AJ196">INDEX(GMWSCEN!$A$2:$HJ$150,MATCH(1,(GMWSCEN!$HI$2:$HI$150=AJ$3)*(GMWSCEN!$HJ$2:$HJ$150=AJ$1),0),$B196-1973)</f>
        <v>33253.230000000003</v>
      </c>
      <c r="AK196" cm="1">
        <f t="array" ref="AK196">INDEX(GMWSCEN!$A$2:$HJ$150,MATCH(1,(GMWSCEN!$HI$2:$HI$150=AK$3)*(GMWSCEN!$HJ$2:$HJ$150=AK$1),0),$B196-1973)</f>
        <v>4.3670999999999998</v>
      </c>
      <c r="AL196" cm="1">
        <f t="array" ref="AL196">INDEX(GMWSCEN!$A$2:$HJ$150,MATCH(1,(GMWSCEN!$HI$2:$HI$150=AL$3)*(GMWSCEN!$HJ$2:$HJ$150=AL$1),0),$B196-1973)</f>
        <v>-0.29478070000000001</v>
      </c>
      <c r="AM196" cm="1">
        <f t="array" ref="AM196">INDEX(GMWSCEN!$A$2:$HJ$150,MATCH(1,(GMWSCEN!$HI$2:$HI$150=AM$3)*(GMWSCEN!$HJ$2:$HJ$150=AM$1),0),$B196-1973)</f>
        <v>605166.9</v>
      </c>
      <c r="AN196" cm="1">
        <f t="array" ref="AN196">INDEX(GMWSCEN!$A$2:$HJ$150,MATCH(1,(GMWSCEN!$HI$2:$HI$150=AN$3)*(GMWSCEN!$HJ$2:$HJ$150=AN$1),0),$B196-1973)</f>
        <v>24982.27</v>
      </c>
      <c r="AO196" cm="1">
        <f t="array" ref="AO196">INDEX(GMWSCEN!$A$2:$HJ$150,MATCH(1,(GMWSCEN!$HI$2:$HI$150=AO$3)*(GMWSCEN!$HJ$2:$HJ$150=AO$1),0),$B196-1973)</f>
        <v>-13656.23</v>
      </c>
      <c r="AP196" cm="1">
        <f t="array" ref="AP196">INDEX(GMWSCEN!$A$2:$HJ$150,MATCH(1,(GMWSCEN!$HI$2:$HI$150=AP$3)*(GMWSCEN!$HJ$2:$HJ$150=AP$1),0),$B196-1973)</f>
        <v>297925.3</v>
      </c>
      <c r="AQ196" cm="1">
        <f t="array" ref="AQ196">INDEX(GMWSCEN!$A$2:$HJ$150,MATCH(1,(GMWSCEN!$HI$2:$HI$150=AQ$3)*(GMWSCEN!$HJ$2:$HJ$150=AQ$1),0),$B196-1973)</f>
        <v>11326.03</v>
      </c>
      <c r="AR196" cm="1">
        <f t="array" ref="AR196">INDEX(GMWSCEN!$A$2:$HJ$150,MATCH(1,(GMWSCEN!$HI$2:$HI$150=AR$3)*(GMWSCEN!$HJ$2:$HJ$150=AR$1),0),$B196-1973)</f>
        <v>18853.14</v>
      </c>
      <c r="AS196" cm="1">
        <f t="array" ref="AS196">INDEX(GMWSCEN!$A$2:$HJ$150,MATCH(1,(GMWSCEN!$HI$2:$HI$150=AS$3)*(GMWSCEN!$HJ$2:$HJ$150=AS$1),0),$B196-1973)</f>
        <v>303122.2</v>
      </c>
      <c r="AT196" cm="1">
        <f t="array" ref="AT196">INDEX(GMWSCEN!$A$2:$HJ$150,MATCH(1,(GMWSCEN!$HI$2:$HI$150=AT$3)*(GMWSCEN!$HJ$2:$HJ$150=AT$1),0),$B196-1973)</f>
        <v>2972999</v>
      </c>
      <c r="AU196" cm="1">
        <f t="array" ref="AU196">INDEX(GMWSCEN!$A$2:$HJ$150,MATCH(1,(GMWSCEN!$HI$2:$HI$150=AU$3)*(GMWSCEN!$HJ$2:$HJ$150=AU$1),0),$B196-1973)</f>
        <v>763115.2</v>
      </c>
      <c r="AV196" cm="1">
        <f t="array" ref="AV196">INDEX(GMWSCEN!$A$2:$HJ$150,MATCH(1,(GMWSCEN!$HI$2:$HI$150=AV$3)*(GMWSCEN!$HJ$2:$HJ$150=AV$1),0),$B196-1973)</f>
        <v>606494.9</v>
      </c>
      <c r="AW196" cm="1">
        <f t="array" ref="AW196">INDEX(GMWSCEN!$A$2:$HJ$150,MATCH(1,(GMWSCEN!$HI$2:$HI$150=AW$3)*(GMWSCEN!$HJ$2:$HJ$150=AW$1),0),$B196-1973)</f>
        <v>126.1001</v>
      </c>
      <c r="AX196" cm="1">
        <f t="array" ref="AX196">INDEX(GMWSCEN!$A$2:$HJ$150,MATCH(1,(GMWSCEN!$HI$2:$HI$150=AX$3)*(GMWSCEN!$HJ$2:$HJ$150=AX$1),0),$B196-1973)</f>
        <v>140.625</v>
      </c>
      <c r="AY196" cm="1">
        <f t="array" ref="AY196">INDEX(GMWSCEN!$A$2:$HJ$150,MATCH(1,(GMWSCEN!$HI$2:$HI$150=AY$3)*(GMWSCEN!$HJ$2:$HJ$150=AY$1),0),$B196-1973)</f>
        <v>3.5553870000000001</v>
      </c>
      <c r="AZ196" cm="1">
        <f t="array" ref="AZ196">INDEX(GMWSCEN!$A$2:$HJ$150,MATCH(1,(GMWSCEN!$HI$2:$HI$150=AZ$3)*(GMWSCEN!$HJ$2:$HJ$150=AZ$1),0),$B196-1973)</f>
        <v>51795.64</v>
      </c>
      <c r="BA196" cm="1">
        <f t="array" ref="BA196">INDEX(GMWSCEN!$A$2:$HJ$150,MATCH(1,(GMWSCEN!$HI$2:$HI$150=BA$3)*(GMWSCEN!$HJ$2:$HJ$150=BA$1),0),$B196-1973)</f>
        <v>97.90504</v>
      </c>
      <c r="BB196" cm="1">
        <f t="array" ref="BB196">INDEX(GMWSCEN!$A$2:$HJ$150,MATCH(1,(GMWSCEN!$HI$2:$HI$150=BB$3)*(GMWSCEN!$HJ$2:$HJ$150=BB$1),0),$B196-1973)</f>
        <v>33529.919999999998</v>
      </c>
      <c r="BC196" cm="1">
        <f t="array" ref="BC196">INDEX(GMWSCEN!$A$2:$HJ$150,MATCH(1,(GMWSCEN!$HI$2:$HI$150=BC$3)*(GMWSCEN!$HJ$2:$HJ$150=BC$1),0),$B196-1973)</f>
        <v>4.1594480000000003</v>
      </c>
      <c r="BD196" cm="1">
        <f t="array" ref="BD196">INDEX(GMWSCEN!$A$2:$HJ$150,MATCH(1,(GMWSCEN!$HI$2:$HI$150=BD$3)*(GMWSCEN!$HJ$2:$HJ$150=BD$1),0),$B196-1973)</f>
        <v>-0.219059</v>
      </c>
      <c r="BE196" cm="1">
        <f t="array" ref="BE196">INDEX(GMWSCEN!$A$2:$HJ$150,MATCH(1,(GMWSCEN!$HI$2:$HI$150=BE$3)*(GMWSCEN!$HJ$2:$HJ$150=BE$1),0),$B196-1973)</f>
        <v>608066.80000000005</v>
      </c>
      <c r="BF196" cm="1">
        <f t="array" ref="BF196">INDEX(GMWSCEN!$A$2:$HJ$150,MATCH(1,(GMWSCEN!$HI$2:$HI$150=BF$3)*(GMWSCEN!$HJ$2:$HJ$150=BF$1),0),$B196-1973)</f>
        <v>26861.5</v>
      </c>
      <c r="BG196" cm="1">
        <f t="array" ref="BG196">INDEX(GMWSCEN!$A$2:$HJ$150,MATCH(1,(GMWSCEN!$HI$2:$HI$150=BG$3)*(GMWSCEN!$HJ$2:$HJ$150=BG$1),0),$B196-1973)</f>
        <v>-14310.3</v>
      </c>
      <c r="BH196" cm="1">
        <f t="array" ref="BH196">INDEX(GMWSCEN!$A$2:$HJ$150,MATCH(1,(GMWSCEN!$HI$2:$HI$150=BH$3)*(GMWSCEN!$HJ$2:$HJ$150=BH$1),0),$B196-1973)</f>
        <v>301338.5</v>
      </c>
      <c r="BI196" cm="1">
        <f t="array" ref="BI196">INDEX(GMWSCEN!$A$2:$HJ$150,MATCH(1,(GMWSCEN!$HI$2:$HI$150=BI$3)*(GMWSCEN!$HJ$2:$HJ$150=BI$1),0),$B196-1973)</f>
        <v>12551.2</v>
      </c>
      <c r="BJ196" cm="1">
        <f t="array" ref="BJ196">INDEX(GMWSCEN!$A$2:$HJ$150,MATCH(1,(GMWSCEN!$HI$2:$HI$150=BJ$3)*(GMWSCEN!$HJ$2:$HJ$150=BJ$1),0),$B196-1973)</f>
        <v>18853.14</v>
      </c>
      <c r="BK196" cm="1">
        <f t="array" ref="BK196">INDEX(GMWSCEN!$A$2:$HJ$150,MATCH(1,(GMWSCEN!$HI$2:$HI$150=BK$3)*(GMWSCEN!$HJ$2:$HJ$150=BK$1),0),$B196-1973)</f>
        <v>305881.3</v>
      </c>
      <c r="BL196" cm="1">
        <f t="array" ref="BL196">INDEX(GMWSCEN!$A$2:$HJ$150,MATCH(1,(GMWSCEN!$HI$2:$HI$150=BL$3)*(GMWSCEN!$HJ$2:$HJ$150=BL$1),0),$B196-1973)</f>
        <v>2983462</v>
      </c>
      <c r="BM196" cm="1">
        <f t="array" ref="BM196">INDEX(GMWSCEN!$A$2:$HJ$150,MATCH(1,(GMWSCEN!$HI$2:$HI$150=BM$3)*(GMWSCEN!$HJ$2:$HJ$150=BM$1),0),$B196-1973)</f>
        <v>770662.5</v>
      </c>
      <c r="BN196" cm="1">
        <f t="array" ref="BN196">INDEX(GMWSCEN!$A$2:$HJ$150,MATCH(1,(GMWSCEN!$HI$2:$HI$150=BN$3)*(GMWSCEN!$HJ$2:$HJ$150=BN$1),0),$B196-1973)</f>
        <v>607099.6</v>
      </c>
      <c r="BO196" cm="1">
        <f t="array" ref="BO196">INDEX(GMWSCEN!$A$2:$HJ$150,MATCH(1,(GMWSCEN!$HI$2:$HI$150=BO$3)*(GMWSCEN!$HJ$2:$HJ$150=BO$1),0),$B196-1973)</f>
        <v>126.7402</v>
      </c>
      <c r="BP196" cm="1">
        <f t="array" ref="BP196">INDEX(GMWSCEN!$A$2:$HJ$150,MATCH(1,(GMWSCEN!$HI$2:$HI$150=BP$3)*(GMWSCEN!$HJ$2:$HJ$150=BP$1),0),$B196-1973)</f>
        <v>141.0453</v>
      </c>
      <c r="BQ196" cm="1">
        <f t="array" ref="BQ196">INDEX(GMWSCEN!$A$2:$HJ$150,MATCH(1,(GMWSCEN!$HI$2:$HI$150=BQ$3)*(GMWSCEN!$HJ$2:$HJ$150=BQ$1),0),$B196-1973)</f>
        <v>3.740834</v>
      </c>
      <c r="BR196" cm="1">
        <f t="array" ref="BR196">INDEX(GMWSCEN!$A$2:$HJ$150,MATCH(1,(GMWSCEN!$HI$2:$HI$150=BR$3)*(GMWSCEN!$HJ$2:$HJ$150=BR$1),0),$B196-1973)</f>
        <v>51872.07</v>
      </c>
      <c r="BS196" cm="1">
        <f t="array" ref="BS196">INDEX(GMWSCEN!$A$2:$HJ$150,MATCH(1,(GMWSCEN!$HI$2:$HI$150=BS$3)*(GMWSCEN!$HJ$2:$HJ$150=BS$1),0),$B196-1973)</f>
        <v>98.082099999999997</v>
      </c>
      <c r="BT196" cm="1">
        <f t="array" ref="BT196">INDEX(GMWSCEN!$A$2:$HJ$150,MATCH(1,(GMWSCEN!$HI$2:$HI$150=BT$3)*(GMWSCEN!$HJ$2:$HJ$150=BT$1),0),$B196-1973)</f>
        <v>33936.69</v>
      </c>
      <c r="BU196" cm="1">
        <f t="array" ref="BU196">INDEX(GMWSCEN!$A$2:$HJ$150,MATCH(1,(GMWSCEN!$HI$2:$HI$150=BU$3)*(GMWSCEN!$HJ$2:$HJ$150=BU$1),0),$B196-1973)</f>
        <v>3.6448450000000001</v>
      </c>
      <c r="BV196" cm="1">
        <f t="array" ref="BV196">INDEX(GMWSCEN!$A$2:$HJ$150,MATCH(1,(GMWSCEN!$HI$2:$HI$150=BV$3)*(GMWSCEN!$HJ$2:$HJ$150=BV$1),0),$B196-1973)</f>
        <v>0.15878680000000001</v>
      </c>
      <c r="BY196">
        <f t="shared" si="95"/>
        <v>2027</v>
      </c>
    </row>
    <row r="197" spans="1:78">
      <c r="B197">
        <f t="shared" si="93"/>
        <v>2170</v>
      </c>
      <c r="C197" cm="1">
        <f t="array" ref="C197">INDEX(GMWSCEN!$A$2:$HJ$150,MATCH(1,(GMWSCEN!$HI$2:$HI$150=C$3)*(GMWSCEN!$HJ$2:$HJ$150=C$1),0),$B197-1973)</f>
        <v>606852.30000000005</v>
      </c>
      <c r="D197" cm="1">
        <f t="array" ref="D197">INDEX(GMWSCEN!$A$2:$HJ$150,MATCH(1,(GMWSCEN!$HI$2:$HI$150=D$3)*(GMWSCEN!$HJ$2:$HJ$150=D$1),0),$B197-1973)</f>
        <v>14918.56</v>
      </c>
      <c r="E197" cm="1">
        <f t="array" ref="E197">INDEX(GMWSCEN!$A$2:$HJ$150,MATCH(1,(GMWSCEN!$HI$2:$HI$150=E$3)*(GMWSCEN!$HJ$2:$HJ$150=E$1),0),$B197-1973)</f>
        <v>-3298.6089999999999</v>
      </c>
      <c r="F197" cm="1">
        <f t="array" ref="F197">INDEX(GMWSCEN!$A$2:$HJ$150,MATCH(1,(GMWSCEN!$HI$2:$HI$150=F$3)*(GMWSCEN!$HJ$2:$HJ$150=F$1),0),$B197-1973)</f>
        <v>299353.3</v>
      </c>
      <c r="G197" cm="1">
        <f t="array" ref="G197">INDEX(GMWSCEN!$A$2:$HJ$150,MATCH(1,(GMWSCEN!$HI$2:$HI$150=G$3)*(GMWSCEN!$HJ$2:$HJ$150=G$1),0),$B197-1973)</f>
        <v>11619.95</v>
      </c>
      <c r="H197" cm="1">
        <f t="array" ref="H197">INDEX(GMWSCEN!$A$2:$HJ$150,MATCH(1,(GMWSCEN!$HI$2:$HI$150=H$3)*(GMWSCEN!$HJ$2:$HJ$150=H$1),0),$B197-1973)</f>
        <v>18853.14</v>
      </c>
      <c r="I197" cm="1">
        <f t="array" ref="I197">INDEX(GMWSCEN!$A$2:$HJ$150,MATCH(1,(GMWSCEN!$HI$2:$HI$150=I$3)*(GMWSCEN!$HJ$2:$HJ$150=I$1),0),$B197-1973)</f>
        <v>314907.8</v>
      </c>
      <c r="J197" cm="1">
        <f t="array" ref="J197">INDEX(GMWSCEN!$A$2:$HJ$150,MATCH(1,(GMWSCEN!$HI$2:$HI$150=J$3)*(GMWSCEN!$HJ$2:$HJ$150=J$1),0),$B197-1973)</f>
        <v>2997231</v>
      </c>
      <c r="K197" cm="1">
        <f t="array" ref="K197">INDEX(GMWSCEN!$A$2:$HJ$150,MATCH(1,(GMWSCEN!$HI$2:$HI$150=K$3)*(GMWSCEN!$HJ$2:$HJ$150=K$1),0),$B197-1973)</f>
        <v>767841.9</v>
      </c>
      <c r="L197" cm="1">
        <f t="array" ref="L197">INDEX(GMWSCEN!$A$2:$HJ$150,MATCH(1,(GMWSCEN!$HI$2:$HI$150=L$3)*(GMWSCEN!$HJ$2:$HJ$150=L$1),0),$B197-1973)</f>
        <v>608310.9</v>
      </c>
      <c r="M197" cm="1">
        <f t="array" ref="M197">INDEX(GMWSCEN!$A$2:$HJ$150,MATCH(1,(GMWSCEN!$HI$2:$HI$150=M$3)*(GMWSCEN!$HJ$2:$HJ$150=M$1),0),$B197-1973)</f>
        <v>126.5286</v>
      </c>
      <c r="N197" cm="1">
        <f t="array" ref="N197">INDEX(GMWSCEN!$A$2:$HJ$150,MATCH(1,(GMWSCEN!$HI$2:$HI$150=N$3)*(GMWSCEN!$HJ$2:$HJ$150=N$1),0),$B197-1973)</f>
        <v>140.58510000000001</v>
      </c>
      <c r="O197" cm="1">
        <f t="array" ref="O197">INDEX(GMWSCEN!$A$2:$HJ$150,MATCH(1,(GMWSCEN!$HI$2:$HI$150=O$3)*(GMWSCEN!$HJ$2:$HJ$150=O$1),0),$B197-1973)</f>
        <v>3.454145</v>
      </c>
      <c r="P197" cm="1">
        <f t="array" ref="P197">INDEX(GMWSCEN!$A$2:$HJ$150,MATCH(1,(GMWSCEN!$HI$2:$HI$150=P$3)*(GMWSCEN!$HJ$2:$HJ$150=P$1),0),$B197-1973)</f>
        <v>51911.79</v>
      </c>
      <c r="Q197" cm="1">
        <f t="array" ref="Q197">INDEX(GMWSCEN!$A$2:$HJ$150,MATCH(1,(GMWSCEN!$HI$2:$HI$150=Q$3)*(GMWSCEN!$HJ$2:$HJ$150=Q$1),0),$B197-1973)</f>
        <v>98.133489999999995</v>
      </c>
      <c r="R197" cm="1">
        <f t="array" ref="R197">INDEX(GMWSCEN!$A$2:$HJ$150,MATCH(1,(GMWSCEN!$HI$2:$HI$150=R$3)*(GMWSCEN!$HJ$2:$HJ$150=R$1),0),$B197-1973)</f>
        <v>33417.800000000003</v>
      </c>
      <c r="S197" cm="1">
        <f t="array" ref="S197">INDEX(GMWSCEN!$A$2:$HJ$150,MATCH(1,(GMWSCEN!$HI$2:$HI$150=S$3)*(GMWSCEN!$HJ$2:$HJ$150=S$1),0),$B197-1973)</f>
        <v>4.2300250000000004</v>
      </c>
      <c r="T197" cm="1">
        <f t="array" ref="T197">INDEX(GMWSCEN!$A$2:$HJ$150,MATCH(1,(GMWSCEN!$HI$2:$HI$150=T$3)*(GMWSCEN!$HJ$2:$HJ$150=T$1),0),$B197-1973)</f>
        <v>-0.24013519999999999</v>
      </c>
      <c r="U197" cm="1">
        <f t="array" ref="U197">INDEX(GMWSCEN!$A$2:$HJ$150,MATCH(1,(GMWSCEN!$HI$2:$HI$150=U$3)*(GMWSCEN!$HJ$2:$HJ$150=U$1),0),$B197-1973)</f>
        <v>606936.5</v>
      </c>
      <c r="V197" cm="1">
        <f t="array" ref="V197">INDEX(GMWSCEN!$A$2:$HJ$150,MATCH(1,(GMWSCEN!$HI$2:$HI$150=V$3)*(GMWSCEN!$HJ$2:$HJ$150=V$1),0),$B197-1973)</f>
        <v>15909.86</v>
      </c>
      <c r="W197" cm="1">
        <f t="array" ref="W197">INDEX(GMWSCEN!$A$2:$HJ$150,MATCH(1,(GMWSCEN!$HI$2:$HI$150=W$3)*(GMWSCEN!$HJ$2:$HJ$150=W$1),0),$B197-1973)</f>
        <v>-4290.5469999999996</v>
      </c>
      <c r="X197" cm="1">
        <f t="array" ref="X197">INDEX(GMWSCEN!$A$2:$HJ$150,MATCH(1,(GMWSCEN!$HI$2:$HI$150=X$3)*(GMWSCEN!$HJ$2:$HJ$150=X$1),0),$B197-1973)</f>
        <v>296886.3</v>
      </c>
      <c r="Y197" cm="1">
        <f t="array" ref="Y197">INDEX(GMWSCEN!$A$2:$HJ$150,MATCH(1,(GMWSCEN!$HI$2:$HI$150=Y$3)*(GMWSCEN!$HJ$2:$HJ$150=Y$1),0),$B197-1973)</f>
        <v>11619.31</v>
      </c>
      <c r="Z197" cm="1">
        <f t="array" ref="Z197">INDEX(GMWSCEN!$A$2:$HJ$150,MATCH(1,(GMWSCEN!$HI$2:$HI$150=Z$3)*(GMWSCEN!$HJ$2:$HJ$150=Z$1),0),$B197-1973)</f>
        <v>18853.14</v>
      </c>
      <c r="AA197" cm="1">
        <f t="array" ref="AA197">INDEX(GMWSCEN!$A$2:$HJ$150,MATCH(1,(GMWSCEN!$HI$2:$HI$150=AA$3)*(GMWSCEN!$HJ$2:$HJ$150=AA$1),0),$B197-1973)</f>
        <v>311448.90000000002</v>
      </c>
      <c r="AB197" cm="1">
        <f t="array" ref="AB197">INDEX(GMWSCEN!$A$2:$HJ$150,MATCH(1,(GMWSCEN!$HI$2:$HI$150=AB$3)*(GMWSCEN!$HJ$2:$HJ$150=AB$1),0),$B197-1973)</f>
        <v>3003720</v>
      </c>
      <c r="AC197" cm="1">
        <f t="array" ref="AC197">INDEX(GMWSCEN!$A$2:$HJ$150,MATCH(1,(GMWSCEN!$HI$2:$HI$150=AC$3)*(GMWSCEN!$HJ$2:$HJ$150=AC$1),0),$B197-1973)</f>
        <v>767046.8</v>
      </c>
      <c r="AD197" cm="1">
        <f t="array" ref="AD197">INDEX(GMWSCEN!$A$2:$HJ$150,MATCH(1,(GMWSCEN!$HI$2:$HI$150=AD$3)*(GMWSCEN!$HJ$2:$HJ$150=AD$1),0),$B197-1973)</f>
        <v>608332.9</v>
      </c>
      <c r="AE197" cm="1">
        <f t="array" ref="AE197">INDEX(GMWSCEN!$A$2:$HJ$150,MATCH(1,(GMWSCEN!$HI$2:$HI$150=AE$3)*(GMWSCEN!$HJ$2:$HJ$150=AE$1),0),$B197-1973)</f>
        <v>126.3785</v>
      </c>
      <c r="AF197" cm="1">
        <f t="array" ref="AF197">INDEX(GMWSCEN!$A$2:$HJ$150,MATCH(1,(GMWSCEN!$HI$2:$HI$150=AF$3)*(GMWSCEN!$HJ$2:$HJ$150=AF$1),0),$B197-1973)</f>
        <v>140.53370000000001</v>
      </c>
      <c r="AG197" cm="1">
        <f t="array" ref="AG197">INDEX(GMWSCEN!$A$2:$HJ$150,MATCH(1,(GMWSCEN!$HI$2:$HI$150=AG$3)*(GMWSCEN!$HJ$2:$HJ$150=AG$1),0),$B197-1973)</f>
        <v>3.4386960000000002</v>
      </c>
      <c r="AH197" cm="1">
        <f t="array" ref="AH197">INDEX(GMWSCEN!$A$2:$HJ$150,MATCH(1,(GMWSCEN!$HI$2:$HI$150=AH$3)*(GMWSCEN!$HJ$2:$HJ$150=AH$1),0),$B197-1973)</f>
        <v>51922.97</v>
      </c>
      <c r="AI197" cm="1">
        <f t="array" ref="AI197">INDEX(GMWSCEN!$A$2:$HJ$150,MATCH(1,(GMWSCEN!$HI$2:$HI$150=AI$3)*(GMWSCEN!$HJ$2:$HJ$150=AI$1),0),$B197-1973)</f>
        <v>98.151759999999996</v>
      </c>
      <c r="AJ197" cm="1">
        <f t="array" ref="AJ197">INDEX(GMWSCEN!$A$2:$HJ$150,MATCH(1,(GMWSCEN!$HI$2:$HI$150=AJ$3)*(GMWSCEN!$HJ$2:$HJ$150=AJ$1),0),$B197-1973)</f>
        <v>33387.71</v>
      </c>
      <c r="AK197" cm="1">
        <f t="array" ref="AK197">INDEX(GMWSCEN!$A$2:$HJ$150,MATCH(1,(GMWSCEN!$HI$2:$HI$150=AK$3)*(GMWSCEN!$HJ$2:$HJ$150=AK$1),0),$B197-1973)</f>
        <v>4.3557069999999998</v>
      </c>
      <c r="AL197" cm="1">
        <f t="array" ref="AL197">INDEX(GMWSCEN!$A$2:$HJ$150,MATCH(1,(GMWSCEN!$HI$2:$HI$150=AL$3)*(GMWSCEN!$HJ$2:$HJ$150=AL$1),0),$B197-1973)</f>
        <v>-0.2293587</v>
      </c>
      <c r="AM197" cm="1">
        <f t="array" ref="AM197">INDEX(GMWSCEN!$A$2:$HJ$150,MATCH(1,(GMWSCEN!$HI$2:$HI$150=AM$3)*(GMWSCEN!$HJ$2:$HJ$150=AM$1),0),$B197-1973)</f>
        <v>607792</v>
      </c>
      <c r="AN197" cm="1">
        <f t="array" ref="AN197">INDEX(GMWSCEN!$A$2:$HJ$150,MATCH(1,(GMWSCEN!$HI$2:$HI$150=AN$3)*(GMWSCEN!$HJ$2:$HJ$150=AN$1),0),$B197-1973)</f>
        <v>15091.12</v>
      </c>
      <c r="AO197" cm="1">
        <f t="array" ref="AO197">INDEX(GMWSCEN!$A$2:$HJ$150,MATCH(1,(GMWSCEN!$HI$2:$HI$150=AO$3)*(GMWSCEN!$HJ$2:$HJ$150=AO$1),0),$B197-1973)</f>
        <v>-2290.297</v>
      </c>
      <c r="AP197" cm="1">
        <f t="array" ref="AP197">INDEX(GMWSCEN!$A$2:$HJ$150,MATCH(1,(GMWSCEN!$HI$2:$HI$150=AP$3)*(GMWSCEN!$HJ$2:$HJ$150=AP$1),0),$B197-1973)</f>
        <v>300524.40000000002</v>
      </c>
      <c r="AQ197" cm="1">
        <f t="array" ref="AQ197">INDEX(GMWSCEN!$A$2:$HJ$150,MATCH(1,(GMWSCEN!$HI$2:$HI$150=AQ$3)*(GMWSCEN!$HJ$2:$HJ$150=AQ$1),0),$B197-1973)</f>
        <v>12800.82</v>
      </c>
      <c r="AR197" cm="1">
        <f t="array" ref="AR197">INDEX(GMWSCEN!$A$2:$HJ$150,MATCH(1,(GMWSCEN!$HI$2:$HI$150=AR$3)*(GMWSCEN!$HJ$2:$HJ$150=AR$1),0),$B197-1973)</f>
        <v>18853.14</v>
      </c>
      <c r="AS197" cm="1">
        <f t="array" ref="AS197">INDEX(GMWSCEN!$A$2:$HJ$150,MATCH(1,(GMWSCEN!$HI$2:$HI$150=AS$3)*(GMWSCEN!$HJ$2:$HJ$150=AS$1),0),$B197-1973)</f>
        <v>317087.3</v>
      </c>
      <c r="AT197" cm="1">
        <f t="array" ref="AT197">INDEX(GMWSCEN!$A$2:$HJ$150,MATCH(1,(GMWSCEN!$HI$2:$HI$150=AT$3)*(GMWSCEN!$HJ$2:$HJ$150=AT$1),0),$B197-1973)</f>
        <v>2998495</v>
      </c>
      <c r="AU197" cm="1">
        <f t="array" ref="AU197">INDEX(GMWSCEN!$A$2:$HJ$150,MATCH(1,(GMWSCEN!$HI$2:$HI$150=AU$3)*(GMWSCEN!$HJ$2:$HJ$150=AU$1),0),$B197-1973)</f>
        <v>770021.1</v>
      </c>
      <c r="AV197" cm="1">
        <f t="array" ref="AV197">INDEX(GMWSCEN!$A$2:$HJ$150,MATCH(1,(GMWSCEN!$HI$2:$HI$150=AV$3)*(GMWSCEN!$HJ$2:$HJ$150=AV$1),0),$B197-1973)</f>
        <v>608998.19999999995</v>
      </c>
      <c r="AW197" cm="1">
        <f t="array" ref="AW197">INDEX(GMWSCEN!$A$2:$HJ$150,MATCH(1,(GMWSCEN!$HI$2:$HI$150=AW$3)*(GMWSCEN!$HJ$2:$HJ$150=AW$1),0),$B197-1973)</f>
        <v>126.6918</v>
      </c>
      <c r="AX197" cm="1">
        <f t="array" ref="AX197">INDEX(GMWSCEN!$A$2:$HJ$150,MATCH(1,(GMWSCEN!$HI$2:$HI$150=AX$3)*(GMWSCEN!$HJ$2:$HJ$150=AX$1),0),$B197-1973)</f>
        <v>140.7517</v>
      </c>
      <c r="AY197" cm="1">
        <f t="array" ref="AY197">INDEX(GMWSCEN!$A$2:$HJ$150,MATCH(1,(GMWSCEN!$HI$2:$HI$150=AY$3)*(GMWSCEN!$HJ$2:$HJ$150=AY$1),0),$B197-1973)</f>
        <v>3.5271379999999999</v>
      </c>
      <c r="AZ197" cm="1">
        <f t="array" ref="AZ197">INDEX(GMWSCEN!$A$2:$HJ$150,MATCH(1,(GMWSCEN!$HI$2:$HI$150=AZ$3)*(GMWSCEN!$HJ$2:$HJ$150=AZ$1),0),$B197-1973)</f>
        <v>51944.83</v>
      </c>
      <c r="BA197" cm="1">
        <f t="array" ref="BA197">INDEX(GMWSCEN!$A$2:$HJ$150,MATCH(1,(GMWSCEN!$HI$2:$HI$150=BA$3)*(GMWSCEN!$HJ$2:$HJ$150=BA$1),0),$B197-1973)</f>
        <v>98.203950000000006</v>
      </c>
      <c r="BB197" cm="1">
        <f t="array" ref="BB197">INDEX(GMWSCEN!$A$2:$HJ$150,MATCH(1,(GMWSCEN!$HI$2:$HI$150=BB$3)*(GMWSCEN!$HJ$2:$HJ$150=BB$1),0),$B197-1973)</f>
        <v>33659.54</v>
      </c>
      <c r="BC197" cm="1">
        <f t="array" ref="BC197">INDEX(GMWSCEN!$A$2:$HJ$150,MATCH(1,(GMWSCEN!$HI$2:$HI$150=BC$3)*(GMWSCEN!$HJ$2:$HJ$150=BC$1),0),$B197-1973)</f>
        <v>4.1520210000000004</v>
      </c>
      <c r="BD197" cm="1">
        <f t="array" ref="BD197">INDEX(GMWSCEN!$A$2:$HJ$150,MATCH(1,(GMWSCEN!$HI$2:$HI$150=BD$3)*(GMWSCEN!$HJ$2:$HJ$150=BD$1),0),$B197-1973)</f>
        <v>-0.19807820000000001</v>
      </c>
      <c r="BE197" cm="1">
        <f t="array" ref="BE197">INDEX(GMWSCEN!$A$2:$HJ$150,MATCH(1,(GMWSCEN!$HI$2:$HI$150=BE$3)*(GMWSCEN!$HJ$2:$HJ$150=BE$1),0),$B197-1973)</f>
        <v>610462.30000000005</v>
      </c>
      <c r="BF197" cm="1">
        <f t="array" ref="BF197">INDEX(GMWSCEN!$A$2:$HJ$150,MATCH(1,(GMWSCEN!$HI$2:$HI$150=BF$3)*(GMWSCEN!$HJ$2:$HJ$150=BF$1),0),$B197-1973)</f>
        <v>17051.759999999998</v>
      </c>
      <c r="BG197" cm="1">
        <f t="array" ref="BG197">INDEX(GMWSCEN!$A$2:$HJ$150,MATCH(1,(GMWSCEN!$HI$2:$HI$150=BG$3)*(GMWSCEN!$HJ$2:$HJ$150=BG$1),0),$B197-1973)</f>
        <v>-3090.9839999999999</v>
      </c>
      <c r="BH197" cm="1">
        <f t="array" ref="BH197">INDEX(GMWSCEN!$A$2:$HJ$150,MATCH(1,(GMWSCEN!$HI$2:$HI$150=BH$3)*(GMWSCEN!$HJ$2:$HJ$150=BH$1),0),$B197-1973)</f>
        <v>304108.79999999999</v>
      </c>
      <c r="BI197" cm="1">
        <f t="array" ref="BI197">INDEX(GMWSCEN!$A$2:$HJ$150,MATCH(1,(GMWSCEN!$HI$2:$HI$150=BI$3)*(GMWSCEN!$HJ$2:$HJ$150=BI$1),0),$B197-1973)</f>
        <v>13960.77</v>
      </c>
      <c r="BJ197" cm="1">
        <f t="array" ref="BJ197">INDEX(GMWSCEN!$A$2:$HJ$150,MATCH(1,(GMWSCEN!$HI$2:$HI$150=BJ$3)*(GMWSCEN!$HJ$2:$HJ$150=BJ$1),0),$B197-1973)</f>
        <v>18853.14</v>
      </c>
      <c r="BK197" cm="1">
        <f t="array" ref="BK197">INDEX(GMWSCEN!$A$2:$HJ$150,MATCH(1,(GMWSCEN!$HI$2:$HI$150=BK$3)*(GMWSCEN!$HJ$2:$HJ$150=BK$1),0),$B197-1973)</f>
        <v>319871</v>
      </c>
      <c r="BL197" cm="1">
        <f t="array" ref="BL197">INDEX(GMWSCEN!$A$2:$HJ$150,MATCH(1,(GMWSCEN!$HI$2:$HI$150=BL$3)*(GMWSCEN!$HJ$2:$HJ$150=BL$1),0),$B197-1973)</f>
        <v>3010917</v>
      </c>
      <c r="BM197" cm="1">
        <f t="array" ref="BM197">INDEX(GMWSCEN!$A$2:$HJ$150,MATCH(1,(GMWSCEN!$HI$2:$HI$150=BM$3)*(GMWSCEN!$HJ$2:$HJ$150=BM$1),0),$B197-1973)</f>
        <v>777509.9</v>
      </c>
      <c r="BN197" cm="1">
        <f t="array" ref="BN197">INDEX(GMWSCEN!$A$2:$HJ$150,MATCH(1,(GMWSCEN!$HI$2:$HI$150=BN$3)*(GMWSCEN!$HJ$2:$HJ$150=BN$1),0),$B197-1973)</f>
        <v>609699</v>
      </c>
      <c r="BO197" cm="1">
        <f t="array" ref="BO197">INDEX(GMWSCEN!$A$2:$HJ$150,MATCH(1,(GMWSCEN!$HI$2:$HI$150=BO$3)*(GMWSCEN!$HJ$2:$HJ$150=BO$1),0),$B197-1973)</f>
        <v>127.3646</v>
      </c>
      <c r="BP197" cm="1">
        <f t="array" ref="BP197">INDEX(GMWSCEN!$A$2:$HJ$150,MATCH(1,(GMWSCEN!$HI$2:$HI$150=BP$3)*(GMWSCEN!$HJ$2:$HJ$150=BP$1),0),$B197-1973)</f>
        <v>141.20840000000001</v>
      </c>
      <c r="BQ197" cm="1">
        <f t="array" ref="BQ197">INDEX(GMWSCEN!$A$2:$HJ$150,MATCH(1,(GMWSCEN!$HI$2:$HI$150=BQ$3)*(GMWSCEN!$HJ$2:$HJ$150=BQ$1),0),$B197-1973)</f>
        <v>3.7200630000000001</v>
      </c>
      <c r="BR197" cm="1">
        <f t="array" ref="BR197">INDEX(GMWSCEN!$A$2:$HJ$150,MATCH(1,(GMWSCEN!$HI$2:$HI$150=BR$3)*(GMWSCEN!$HJ$2:$HJ$150=BR$1),0),$B197-1973)</f>
        <v>51997.35</v>
      </c>
      <c r="BS197" cm="1">
        <f t="array" ref="BS197">INDEX(GMWSCEN!$A$2:$HJ$150,MATCH(1,(GMWSCEN!$HI$2:$HI$150=BS$3)*(GMWSCEN!$HJ$2:$HJ$150=BS$1),0),$B197-1973)</f>
        <v>98.337519999999998</v>
      </c>
      <c r="BT197" cm="1">
        <f t="array" ref="BT197">INDEX(GMWSCEN!$A$2:$HJ$150,MATCH(1,(GMWSCEN!$HI$2:$HI$150=BT$3)*(GMWSCEN!$HJ$2:$HJ$150=BT$1),0),$B197-1973)</f>
        <v>34035.129999999997</v>
      </c>
      <c r="BU197" cm="1">
        <f t="array" ref="BU197">INDEX(GMWSCEN!$A$2:$HJ$150,MATCH(1,(GMWSCEN!$HI$2:$HI$150=BU$3)*(GMWSCEN!$HJ$2:$HJ$150=BU$1),0),$B197-1973)</f>
        <v>3.6586370000000001</v>
      </c>
      <c r="BV197" cm="1">
        <f t="array" ref="BV197">INDEX(GMWSCEN!$A$2:$HJ$150,MATCH(1,(GMWSCEN!$HI$2:$HI$150=BV$3)*(GMWSCEN!$HJ$2:$HJ$150=BV$1),0),$B197-1973)</f>
        <v>0.1246452</v>
      </c>
      <c r="BY197">
        <f t="shared" si="95"/>
        <v>2027</v>
      </c>
    </row>
    <row r="198" spans="1:78">
      <c r="B198">
        <f t="shared" si="93"/>
        <v>2171</v>
      </c>
      <c r="C198" cm="1">
        <f t="array" ref="C198">INDEX(GMWSCEN!$A$2:$HJ$150,MATCH(1,(GMWSCEN!$HI$2:$HI$150=C$3)*(GMWSCEN!$HJ$2:$HJ$150=C$1),0),$B198-1973)</f>
        <v>609432.6</v>
      </c>
      <c r="D198" cm="1">
        <f t="array" ref="D198">INDEX(GMWSCEN!$A$2:$HJ$150,MATCH(1,(GMWSCEN!$HI$2:$HI$150=D$3)*(GMWSCEN!$HJ$2:$HJ$150=D$1),0),$B198-1973)</f>
        <v>30536.400000000001</v>
      </c>
      <c r="E198" cm="1">
        <f t="array" ref="E198">INDEX(GMWSCEN!$A$2:$HJ$150,MATCH(1,(GMWSCEN!$HI$2:$HI$150=E$3)*(GMWSCEN!$HJ$2:$HJ$150=E$1),0),$B198-1973)</f>
        <v>-18138.61</v>
      </c>
      <c r="F198" cm="1">
        <f t="array" ref="F198">INDEX(GMWSCEN!$A$2:$HJ$150,MATCH(1,(GMWSCEN!$HI$2:$HI$150=F$3)*(GMWSCEN!$HJ$2:$HJ$150=F$1),0),$B198-1973)</f>
        <v>301819.90000000002</v>
      </c>
      <c r="G198" cm="1">
        <f t="array" ref="G198">INDEX(GMWSCEN!$A$2:$HJ$150,MATCH(1,(GMWSCEN!$HI$2:$HI$150=G$3)*(GMWSCEN!$HJ$2:$HJ$150=G$1),0),$B198-1973)</f>
        <v>12397.79</v>
      </c>
      <c r="H198" cm="1">
        <f t="array" ref="H198">INDEX(GMWSCEN!$A$2:$HJ$150,MATCH(1,(GMWSCEN!$HI$2:$HI$150=H$3)*(GMWSCEN!$HJ$2:$HJ$150=H$1),0),$B198-1973)</f>
        <v>18853.14</v>
      </c>
      <c r="I198" cm="1">
        <f t="array" ref="I198">INDEX(GMWSCEN!$A$2:$HJ$150,MATCH(1,(GMWSCEN!$HI$2:$HI$150=I$3)*(GMWSCEN!$HJ$2:$HJ$150=I$1),0),$B198-1973)</f>
        <v>302534.40000000002</v>
      </c>
      <c r="J198" cm="1">
        <f t="array" ref="J198">INDEX(GMWSCEN!$A$2:$HJ$150,MATCH(1,(GMWSCEN!$HI$2:$HI$150=J$3)*(GMWSCEN!$HJ$2:$HJ$150=J$1),0),$B198-1973)</f>
        <v>3038171</v>
      </c>
      <c r="K198" cm="1">
        <f t="array" ref="K198">INDEX(GMWSCEN!$A$2:$HJ$150,MATCH(1,(GMWSCEN!$HI$2:$HI$150=K$3)*(GMWSCEN!$HJ$2:$HJ$150=K$1),0),$B198-1973)</f>
        <v>774770.9</v>
      </c>
      <c r="L198" cm="1">
        <f t="array" ref="L198">INDEX(GMWSCEN!$A$2:$HJ$150,MATCH(1,(GMWSCEN!$HI$2:$HI$150=L$3)*(GMWSCEN!$HJ$2:$HJ$150=L$1),0),$B198-1973)</f>
        <v>610771</v>
      </c>
      <c r="M198" cm="1">
        <f t="array" ref="M198">INDEX(GMWSCEN!$A$2:$HJ$150,MATCH(1,(GMWSCEN!$HI$2:$HI$150=M$3)*(GMWSCEN!$HJ$2:$HJ$150=M$1),0),$B198-1973)</f>
        <v>127.12990000000001</v>
      </c>
      <c r="N198" cm="1">
        <f t="array" ref="N198">INDEX(GMWSCEN!$A$2:$HJ$150,MATCH(1,(GMWSCEN!$HI$2:$HI$150=N$3)*(GMWSCEN!$HJ$2:$HJ$150=N$1),0),$B198-1973)</f>
        <v>140.96729999999999</v>
      </c>
      <c r="O198" cm="1">
        <f t="array" ref="O198">INDEX(GMWSCEN!$A$2:$HJ$150,MATCH(1,(GMWSCEN!$HI$2:$HI$150=O$3)*(GMWSCEN!$HJ$2:$HJ$150=O$1),0),$B198-1973)</f>
        <v>3.5249609999999998</v>
      </c>
      <c r="P198" cm="1">
        <f t="array" ref="P198">INDEX(GMWSCEN!$A$2:$HJ$150,MATCH(1,(GMWSCEN!$HI$2:$HI$150=P$3)*(GMWSCEN!$HJ$2:$HJ$150=P$1),0),$B198-1973)</f>
        <v>52048.89</v>
      </c>
      <c r="Q198" cm="1">
        <f t="array" ref="Q198">INDEX(GMWSCEN!$A$2:$HJ$150,MATCH(1,(GMWSCEN!$HI$2:$HI$150=Q$3)*(GMWSCEN!$HJ$2:$HJ$150=Q$1),0),$B198-1973)</f>
        <v>98.406170000000003</v>
      </c>
      <c r="R198" cm="1">
        <f t="array" ref="R198">INDEX(GMWSCEN!$A$2:$HJ$150,MATCH(1,(GMWSCEN!$HI$2:$HI$150=R$3)*(GMWSCEN!$HJ$2:$HJ$150=R$1),0),$B198-1973)</f>
        <v>33516.92</v>
      </c>
      <c r="S198" cm="1">
        <f t="array" ref="S198">INDEX(GMWSCEN!$A$2:$HJ$150,MATCH(1,(GMWSCEN!$HI$2:$HI$150=S$3)*(GMWSCEN!$HJ$2:$HJ$150=S$1),0),$B198-1973)</f>
        <v>4.2291280000000002</v>
      </c>
      <c r="T198" cm="1">
        <f t="array" ref="T198">INDEX(GMWSCEN!$A$2:$HJ$150,MATCH(1,(GMWSCEN!$HI$2:$HI$150=T$3)*(GMWSCEN!$HJ$2:$HJ$150=T$1),0),$B198-1973)</f>
        <v>-0.21934509999999999</v>
      </c>
      <c r="U198" cm="1">
        <f t="array" ref="U198">INDEX(GMWSCEN!$A$2:$HJ$150,MATCH(1,(GMWSCEN!$HI$2:$HI$150=U$3)*(GMWSCEN!$HJ$2:$HJ$150=U$1),0),$B198-1973)</f>
        <v>609609.6</v>
      </c>
      <c r="V198" cm="1">
        <f t="array" ref="V198">INDEX(GMWSCEN!$A$2:$HJ$150,MATCH(1,(GMWSCEN!$HI$2:$HI$150=V$3)*(GMWSCEN!$HJ$2:$HJ$150=V$1),0),$B198-1973)</f>
        <v>31561.58</v>
      </c>
      <c r="W198" cm="1">
        <f t="array" ref="W198">INDEX(GMWSCEN!$A$2:$HJ$150,MATCH(1,(GMWSCEN!$HI$2:$HI$150=W$3)*(GMWSCEN!$HJ$2:$HJ$150=W$1),0),$B198-1973)</f>
        <v>-19163.48</v>
      </c>
      <c r="X198" cm="1">
        <f t="array" ref="X198">INDEX(GMWSCEN!$A$2:$HJ$150,MATCH(1,(GMWSCEN!$HI$2:$HI$150=X$3)*(GMWSCEN!$HJ$2:$HJ$150=X$1),0),$B198-1973)</f>
        <v>299328.59999999998</v>
      </c>
      <c r="Y198" cm="1">
        <f t="array" ref="Y198">INDEX(GMWSCEN!$A$2:$HJ$150,MATCH(1,(GMWSCEN!$HI$2:$HI$150=Y$3)*(GMWSCEN!$HJ$2:$HJ$150=Y$1),0),$B198-1973)</f>
        <v>12398.1</v>
      </c>
      <c r="Z198" cm="1">
        <f t="array" ref="Z198">INDEX(GMWSCEN!$A$2:$HJ$150,MATCH(1,(GMWSCEN!$HI$2:$HI$150=Z$3)*(GMWSCEN!$HJ$2:$HJ$150=Z$1),0),$B198-1973)</f>
        <v>18853.14</v>
      </c>
      <c r="AA198" cm="1">
        <f t="array" ref="AA198">INDEX(GMWSCEN!$A$2:$HJ$150,MATCH(1,(GMWSCEN!$HI$2:$HI$150=AA$3)*(GMWSCEN!$HJ$2:$HJ$150=AA$1),0),$B198-1973)</f>
        <v>299018.2</v>
      </c>
      <c r="AB198" cm="1">
        <f t="array" ref="AB198">INDEX(GMWSCEN!$A$2:$HJ$150,MATCH(1,(GMWSCEN!$HI$2:$HI$150=AB$3)*(GMWSCEN!$HJ$2:$HJ$150=AB$1),0),$B198-1973)</f>
        <v>3045685</v>
      </c>
      <c r="AC198" cm="1">
        <f t="array" ref="AC198">INDEX(GMWSCEN!$A$2:$HJ$150,MATCH(1,(GMWSCEN!$HI$2:$HI$150=AC$3)*(GMWSCEN!$HJ$2:$HJ$150=AC$1),0),$B198-1973)</f>
        <v>774105.9</v>
      </c>
      <c r="AD198" cm="1">
        <f t="array" ref="AD198">INDEX(GMWSCEN!$A$2:$HJ$150,MATCH(1,(GMWSCEN!$HI$2:$HI$150=AD$3)*(GMWSCEN!$HJ$2:$HJ$150=AD$1),0),$B198-1973)</f>
        <v>610787.30000000005</v>
      </c>
      <c r="AE198" cm="1">
        <f t="array" ref="AE198">INDEX(GMWSCEN!$A$2:$HJ$150,MATCH(1,(GMWSCEN!$HI$2:$HI$150=AE$3)*(GMWSCEN!$HJ$2:$HJ$150=AE$1),0),$B198-1973)</f>
        <v>126.9823</v>
      </c>
      <c r="AF198" cm="1">
        <f t="array" ref="AF198">INDEX(GMWSCEN!$A$2:$HJ$150,MATCH(1,(GMWSCEN!$HI$2:$HI$150=AF$3)*(GMWSCEN!$HJ$2:$HJ$150=AF$1),0),$B198-1973)</f>
        <v>140.91470000000001</v>
      </c>
      <c r="AG198" cm="1">
        <f t="array" ref="AG198">INDEX(GMWSCEN!$A$2:$HJ$150,MATCH(1,(GMWSCEN!$HI$2:$HI$150=AG$3)*(GMWSCEN!$HJ$2:$HJ$150=AG$1),0),$B198-1973)</f>
        <v>3.5076420000000001</v>
      </c>
      <c r="AH198" cm="1">
        <f t="array" ref="AH198">INDEX(GMWSCEN!$A$2:$HJ$150,MATCH(1,(GMWSCEN!$HI$2:$HI$150=AH$3)*(GMWSCEN!$HJ$2:$HJ$150=AH$1),0),$B198-1973)</f>
        <v>52067.38</v>
      </c>
      <c r="AI198" cm="1">
        <f t="array" ref="AI198">INDEX(GMWSCEN!$A$2:$HJ$150,MATCH(1,(GMWSCEN!$HI$2:$HI$150=AI$3)*(GMWSCEN!$HJ$2:$HJ$150=AI$1),0),$B198-1973)</f>
        <v>98.437610000000006</v>
      </c>
      <c r="AJ198" cm="1">
        <f t="array" ref="AJ198">INDEX(GMWSCEN!$A$2:$HJ$150,MATCH(1,(GMWSCEN!$HI$2:$HI$150=AJ$3)*(GMWSCEN!$HJ$2:$HJ$150=AJ$1),0),$B198-1973)</f>
        <v>33500.32</v>
      </c>
      <c r="AK198" cm="1">
        <f t="array" ref="AK198">INDEX(GMWSCEN!$A$2:$HJ$150,MATCH(1,(GMWSCEN!$HI$2:$HI$150=AK$3)*(GMWSCEN!$HJ$2:$HJ$150=AK$1),0),$B198-1973)</f>
        <v>4.3417070000000004</v>
      </c>
      <c r="AL198" cm="1">
        <f t="array" ref="AL198">INDEX(GMWSCEN!$A$2:$HJ$150,MATCH(1,(GMWSCEN!$HI$2:$HI$150=AL$3)*(GMWSCEN!$HJ$2:$HJ$150=AL$1),0),$B198-1973)</f>
        <v>-0.19254679999999999</v>
      </c>
      <c r="AM198" cm="1">
        <f t="array" ref="AM198">INDEX(GMWSCEN!$A$2:$HJ$150,MATCH(1,(GMWSCEN!$HI$2:$HI$150=AM$3)*(GMWSCEN!$HJ$2:$HJ$150=AM$1),0),$B198-1973)</f>
        <v>610411.6</v>
      </c>
      <c r="AN198" cm="1">
        <f t="array" ref="AN198">INDEX(GMWSCEN!$A$2:$HJ$150,MATCH(1,(GMWSCEN!$HI$2:$HI$150=AN$3)*(GMWSCEN!$HJ$2:$HJ$150=AN$1),0),$B198-1973)</f>
        <v>31038.53</v>
      </c>
      <c r="AO198" cm="1">
        <f t="array" ref="AO198">INDEX(GMWSCEN!$A$2:$HJ$150,MATCH(1,(GMWSCEN!$HI$2:$HI$150=AO$3)*(GMWSCEN!$HJ$2:$HJ$150=AO$1),0),$B198-1973)</f>
        <v>-17394.14</v>
      </c>
      <c r="AP198" cm="1">
        <f t="array" ref="AP198">INDEX(GMWSCEN!$A$2:$HJ$150,MATCH(1,(GMWSCEN!$HI$2:$HI$150=AP$3)*(GMWSCEN!$HJ$2:$HJ$150=AP$1),0),$B198-1973)</f>
        <v>303035.3</v>
      </c>
      <c r="AQ198" cm="1">
        <f t="array" ref="AQ198">INDEX(GMWSCEN!$A$2:$HJ$150,MATCH(1,(GMWSCEN!$HI$2:$HI$150=AQ$3)*(GMWSCEN!$HJ$2:$HJ$150=AQ$1),0),$B198-1973)</f>
        <v>13644.39</v>
      </c>
      <c r="AR198" cm="1">
        <f t="array" ref="AR198">INDEX(GMWSCEN!$A$2:$HJ$150,MATCH(1,(GMWSCEN!$HI$2:$HI$150=AR$3)*(GMWSCEN!$HJ$2:$HJ$150=AR$1),0),$B198-1973)</f>
        <v>18853.14</v>
      </c>
      <c r="AS198" cm="1">
        <f t="array" ref="AS198">INDEX(GMWSCEN!$A$2:$HJ$150,MATCH(1,(GMWSCEN!$HI$2:$HI$150=AS$3)*(GMWSCEN!$HJ$2:$HJ$150=AS$1),0),$B198-1973)</f>
        <v>304494.3</v>
      </c>
      <c r="AT198" cm="1">
        <f t="array" ref="AT198">INDEX(GMWSCEN!$A$2:$HJ$150,MATCH(1,(GMWSCEN!$HI$2:$HI$150=AT$3)*(GMWSCEN!$HJ$2:$HJ$150=AT$1),0),$B198-1973)</f>
        <v>3039937</v>
      </c>
      <c r="AU198" cm="1">
        <f t="array" ref="AU198">INDEX(GMWSCEN!$A$2:$HJ$150,MATCH(1,(GMWSCEN!$HI$2:$HI$150=AU$3)*(GMWSCEN!$HJ$2:$HJ$150=AU$1),0),$B198-1973)</f>
        <v>777045.6</v>
      </c>
      <c r="AV198" cm="1">
        <f t="array" ref="AV198">INDEX(GMWSCEN!$A$2:$HJ$150,MATCH(1,(GMWSCEN!$HI$2:$HI$150=AV$3)*(GMWSCEN!$HJ$2:$HJ$150=AV$1),0),$B198-1973)</f>
        <v>611518.19999999995</v>
      </c>
      <c r="AW198" cm="1">
        <f t="array" ref="AW198">INDEX(GMWSCEN!$A$2:$HJ$150,MATCH(1,(GMWSCEN!$HI$2:$HI$150=AW$3)*(GMWSCEN!$HJ$2:$HJ$150=AW$1),0),$B198-1973)</f>
        <v>127.2989</v>
      </c>
      <c r="AX198" cm="1">
        <f t="array" ref="AX198">INDEX(GMWSCEN!$A$2:$HJ$150,MATCH(1,(GMWSCEN!$HI$2:$HI$150=AX$3)*(GMWSCEN!$HJ$2:$HJ$150=AX$1),0),$B198-1973)</f>
        <v>141.1396</v>
      </c>
      <c r="AY198" cm="1">
        <f t="array" ref="AY198">INDEX(GMWSCEN!$A$2:$HJ$150,MATCH(1,(GMWSCEN!$HI$2:$HI$150=AY$3)*(GMWSCEN!$HJ$2:$HJ$150=AY$1),0),$B198-1973)</f>
        <v>3.5936919999999999</v>
      </c>
      <c r="AZ198" cm="1">
        <f t="array" ref="AZ198">INDEX(GMWSCEN!$A$2:$HJ$150,MATCH(1,(GMWSCEN!$HI$2:$HI$150=AZ$3)*(GMWSCEN!$HJ$2:$HJ$150=AZ$1),0),$B198-1973)</f>
        <v>52085.46</v>
      </c>
      <c r="BA198" cm="1">
        <f t="array" ref="BA198">INDEX(GMWSCEN!$A$2:$HJ$150,MATCH(1,(GMWSCEN!$HI$2:$HI$150=BA$3)*(GMWSCEN!$HJ$2:$HJ$150=BA$1),0),$B198-1973)</f>
        <v>98.482799999999997</v>
      </c>
      <c r="BB198" cm="1">
        <f t="array" ref="BB198">INDEX(GMWSCEN!$A$2:$HJ$150,MATCH(1,(GMWSCEN!$HI$2:$HI$150=BB$3)*(GMWSCEN!$HJ$2:$HJ$150=BB$1),0),$B198-1973)</f>
        <v>33769.379999999997</v>
      </c>
      <c r="BC198" cm="1">
        <f t="array" ref="BC198">INDEX(GMWSCEN!$A$2:$HJ$150,MATCH(1,(GMWSCEN!$HI$2:$HI$150=BC$3)*(GMWSCEN!$HJ$2:$HJ$150=BC$1),0),$B198-1973)</f>
        <v>4.151967</v>
      </c>
      <c r="BD198" cm="1">
        <f t="array" ref="BD198">INDEX(GMWSCEN!$A$2:$HJ$150,MATCH(1,(GMWSCEN!$HI$2:$HI$150=BD$3)*(GMWSCEN!$HJ$2:$HJ$150=BD$1),0),$B198-1973)</f>
        <v>-0.18100740000000001</v>
      </c>
      <c r="BE198" cm="1">
        <f t="array" ref="BE198">INDEX(GMWSCEN!$A$2:$HJ$150,MATCH(1,(GMWSCEN!$HI$2:$HI$150=BE$3)*(GMWSCEN!$HJ$2:$HJ$150=BE$1),0),$B198-1973)</f>
        <v>612883.9</v>
      </c>
      <c r="BF198" cm="1">
        <f t="array" ref="BF198">INDEX(GMWSCEN!$A$2:$HJ$150,MATCH(1,(GMWSCEN!$HI$2:$HI$150=BF$3)*(GMWSCEN!$HJ$2:$HJ$150=BF$1),0),$B198-1973)</f>
        <v>33271.519999999997</v>
      </c>
      <c r="BG198" cm="1">
        <f t="array" ref="BG198">INDEX(GMWSCEN!$A$2:$HJ$150,MATCH(1,(GMWSCEN!$HI$2:$HI$150=BG$3)*(GMWSCEN!$HJ$2:$HJ$150=BG$1),0),$B198-1973)</f>
        <v>-18463.45</v>
      </c>
      <c r="BH198" cm="1">
        <f t="array" ref="BH198">INDEX(GMWSCEN!$A$2:$HJ$150,MATCH(1,(GMWSCEN!$HI$2:$HI$150=BH$3)*(GMWSCEN!$HJ$2:$HJ$150=BH$1),0),$B198-1973)</f>
        <v>306835.3</v>
      </c>
      <c r="BI198" cm="1">
        <f t="array" ref="BI198">INDEX(GMWSCEN!$A$2:$HJ$150,MATCH(1,(GMWSCEN!$HI$2:$HI$150=BI$3)*(GMWSCEN!$HJ$2:$HJ$150=BI$1),0),$B198-1973)</f>
        <v>14808.06</v>
      </c>
      <c r="BJ198" cm="1">
        <f t="array" ref="BJ198">INDEX(GMWSCEN!$A$2:$HJ$150,MATCH(1,(GMWSCEN!$HI$2:$HI$150=BJ$3)*(GMWSCEN!$HJ$2:$HJ$150=BJ$1),0),$B198-1973)</f>
        <v>18853.14</v>
      </c>
      <c r="BK198" cm="1">
        <f t="array" ref="BK198">INDEX(GMWSCEN!$A$2:$HJ$150,MATCH(1,(GMWSCEN!$HI$2:$HI$150=BK$3)*(GMWSCEN!$HJ$2:$HJ$150=BK$1),0),$B198-1973)</f>
        <v>307225</v>
      </c>
      <c r="BL198" cm="1">
        <f t="array" ref="BL198">INDEX(GMWSCEN!$A$2:$HJ$150,MATCH(1,(GMWSCEN!$HI$2:$HI$150=BL$3)*(GMWSCEN!$HJ$2:$HJ$150=BL$1),0),$B198-1973)</f>
        <v>3054593</v>
      </c>
      <c r="BM198" cm="1">
        <f t="array" ref="BM198">INDEX(GMWSCEN!$A$2:$HJ$150,MATCH(1,(GMWSCEN!$HI$2:$HI$150=BM$3)*(GMWSCEN!$HJ$2:$HJ$150=BM$1),0),$B198-1973)</f>
        <v>784476.6</v>
      </c>
      <c r="BN198" cm="1">
        <f t="array" ref="BN198">INDEX(GMWSCEN!$A$2:$HJ$150,MATCH(1,(GMWSCEN!$HI$2:$HI$150=BN$3)*(GMWSCEN!$HJ$2:$HJ$150=BN$1),0),$B198-1973)</f>
        <v>612304.80000000005</v>
      </c>
      <c r="BO198" cm="1">
        <f t="array" ref="BO198">INDEX(GMWSCEN!$A$2:$HJ$150,MATCH(1,(GMWSCEN!$HI$2:$HI$150=BO$3)*(GMWSCEN!$HJ$2:$HJ$150=BO$1),0),$B198-1973)</f>
        <v>127.998</v>
      </c>
      <c r="BP198" cm="1">
        <f t="array" ref="BP198">INDEX(GMWSCEN!$A$2:$HJ$150,MATCH(1,(GMWSCEN!$HI$2:$HI$150=BP$3)*(GMWSCEN!$HJ$2:$HJ$150=BP$1),0),$B198-1973)</f>
        <v>141.62780000000001</v>
      </c>
      <c r="BQ198" cm="1">
        <f t="array" ref="BQ198">INDEX(GMWSCEN!$A$2:$HJ$150,MATCH(1,(GMWSCEN!$HI$2:$HI$150=BQ$3)*(GMWSCEN!$HJ$2:$HJ$150=BQ$1),0),$B198-1973)</f>
        <v>3.7867579999999998</v>
      </c>
      <c r="BR198" cm="1">
        <f t="array" ref="BR198">INDEX(GMWSCEN!$A$2:$HJ$150,MATCH(1,(GMWSCEN!$HI$2:$HI$150=BR$3)*(GMWSCEN!$HJ$2:$HJ$150=BR$1),0),$B198-1973)</f>
        <v>52119.39</v>
      </c>
      <c r="BS198" cm="1">
        <f t="array" ref="BS198">INDEX(GMWSCEN!$A$2:$HJ$150,MATCH(1,(GMWSCEN!$HI$2:$HI$150=BS$3)*(GMWSCEN!$HJ$2:$HJ$150=BS$1),0),$B198-1973)</f>
        <v>98.582139999999995</v>
      </c>
      <c r="BT198" cm="1">
        <f t="array" ref="BT198">INDEX(GMWSCEN!$A$2:$HJ$150,MATCH(1,(GMWSCEN!$HI$2:$HI$150=BT$3)*(GMWSCEN!$HJ$2:$HJ$150=BT$1),0),$B198-1973)</f>
        <v>34120.129999999997</v>
      </c>
      <c r="BU198" cm="1">
        <f t="array" ref="BU198">INDEX(GMWSCEN!$A$2:$HJ$150,MATCH(1,(GMWSCEN!$HI$2:$HI$150=BU$3)*(GMWSCEN!$HJ$2:$HJ$150=BU$1),0),$B198-1973)</f>
        <v>3.684914</v>
      </c>
      <c r="BV198" cm="1">
        <f t="array" ref="BV198">INDEX(GMWSCEN!$A$2:$HJ$150,MATCH(1,(GMWSCEN!$HI$2:$HI$150=BV$3)*(GMWSCEN!$HJ$2:$HJ$150=BV$1),0),$B198-1973)</f>
        <v>9.4032290000000004E-2</v>
      </c>
      <c r="BY198">
        <f t="shared" si="95"/>
        <v>2027</v>
      </c>
    </row>
    <row r="199" spans="1:78">
      <c r="A199">
        <v>2028</v>
      </c>
      <c r="B199">
        <f t="shared" si="93"/>
        <v>2172</v>
      </c>
      <c r="C199" cm="1">
        <f t="array" ref="C199">INDEX(GMWSCEN!$A$2:$HJ$150,MATCH(1,(GMWSCEN!$HI$2:$HI$150=C$3)*(GMWSCEN!$HJ$2:$HJ$150=C$1),0),$B199-1973)</f>
        <v>612002.6</v>
      </c>
      <c r="D199" cm="1">
        <f t="array" ref="D199">INDEX(GMWSCEN!$A$2:$HJ$150,MATCH(1,(GMWSCEN!$HI$2:$HI$150=D$3)*(GMWSCEN!$HJ$2:$HJ$150=D$1),0),$B199-1973)</f>
        <v>-9844.5120000000006</v>
      </c>
      <c r="E199" cm="1">
        <f t="array" ref="E199">INDEX(GMWSCEN!$A$2:$HJ$150,MATCH(1,(GMWSCEN!$HI$2:$HI$150=E$3)*(GMWSCEN!$HJ$2:$HJ$150=E$1),0),$B199-1973)</f>
        <v>31863.89</v>
      </c>
      <c r="F199" cm="1">
        <f t="array" ref="F199">INDEX(GMWSCEN!$A$2:$HJ$150,MATCH(1,(GMWSCEN!$HI$2:$HI$150=F$3)*(GMWSCEN!$HJ$2:$HJ$150=F$1),0),$B199-1973)</f>
        <v>300973.3</v>
      </c>
      <c r="G199" cm="1">
        <f t="array" ref="G199">INDEX(GMWSCEN!$A$2:$HJ$150,MATCH(1,(GMWSCEN!$HI$2:$HI$150=G$3)*(GMWSCEN!$HJ$2:$HJ$150=G$1),0),$B199-1973)</f>
        <v>22019.38</v>
      </c>
      <c r="H199" cm="1">
        <f t="array" ref="H199">INDEX(GMWSCEN!$A$2:$HJ$150,MATCH(1,(GMWSCEN!$HI$2:$HI$150=H$3)*(GMWSCEN!$HJ$2:$HJ$150=H$1),0),$B199-1973)</f>
        <v>18853.14</v>
      </c>
      <c r="I199" cm="1">
        <f t="array" ref="I199">INDEX(GMWSCEN!$A$2:$HJ$150,MATCH(1,(GMWSCEN!$HI$2:$HI$150=I$3)*(GMWSCEN!$HJ$2:$HJ$150=I$1),0),$B199-1973)</f>
        <v>351690.3</v>
      </c>
      <c r="J199" cm="1">
        <f t="array" ref="J199">INDEX(GMWSCEN!$A$2:$HJ$150,MATCH(1,(GMWSCEN!$HI$2:$HI$150=J$3)*(GMWSCEN!$HJ$2:$HJ$150=J$1),0),$B199-1973)</f>
        <v>3038731</v>
      </c>
      <c r="K199" cm="1">
        <f t="array" ref="K199">INDEX(GMWSCEN!$A$2:$HJ$150,MATCH(1,(GMWSCEN!$HI$2:$HI$150=K$3)*(GMWSCEN!$HJ$2:$HJ$150=K$1),0),$B199-1973)</f>
        <v>781800.2</v>
      </c>
      <c r="L199" cm="1">
        <f t="array" ref="L199">INDEX(GMWSCEN!$A$2:$HJ$150,MATCH(1,(GMWSCEN!$HI$2:$HI$150=L$3)*(GMWSCEN!$HJ$2:$HJ$150=L$1),0),$B199-1973)</f>
        <v>613271.4</v>
      </c>
      <c r="M199" cm="1">
        <f t="array" ref="M199">INDEX(GMWSCEN!$A$2:$HJ$150,MATCH(1,(GMWSCEN!$HI$2:$HI$150=M$3)*(GMWSCEN!$HJ$2:$HJ$150=M$1),0),$B199-1973)</f>
        <v>127.74460000000001</v>
      </c>
      <c r="N199" cm="1">
        <f t="array" ref="N199">INDEX(GMWSCEN!$A$2:$HJ$150,MATCH(1,(GMWSCEN!$HI$2:$HI$150=N$3)*(GMWSCEN!$HJ$2:$HJ$150=N$1),0),$B199-1973)</f>
        <v>141.1662</v>
      </c>
      <c r="O199" cm="1">
        <f t="array" ref="O199">INDEX(GMWSCEN!$A$2:$HJ$150,MATCH(1,(GMWSCEN!$HI$2:$HI$150=O$3)*(GMWSCEN!$HJ$2:$HJ$150=O$1),0),$B199-1973)</f>
        <v>3.5028359999999998</v>
      </c>
      <c r="P199" cm="1">
        <f t="array" ref="P199">INDEX(GMWSCEN!$A$2:$HJ$150,MATCH(1,(GMWSCEN!$HI$2:$HI$150=P$3)*(GMWSCEN!$HJ$2:$HJ$150=P$1),0),$B199-1973)</f>
        <v>52155.93</v>
      </c>
      <c r="Q199" cm="1">
        <f t="array" ref="Q199">INDEX(GMWSCEN!$A$2:$HJ$150,MATCH(1,(GMWSCEN!$HI$2:$HI$150=Q$3)*(GMWSCEN!$HJ$2:$HJ$150=Q$1),0),$B199-1973)</f>
        <v>98.623829999999998</v>
      </c>
      <c r="R199" cm="1">
        <f t="array" ref="R199">INDEX(GMWSCEN!$A$2:$HJ$150,MATCH(1,(GMWSCEN!$HI$2:$HI$150=R$3)*(GMWSCEN!$HJ$2:$HJ$150=R$1),0),$B199-1973)</f>
        <v>33608.699999999997</v>
      </c>
      <c r="S199" cm="1">
        <f t="array" ref="S199">INDEX(GMWSCEN!$A$2:$HJ$150,MATCH(1,(GMWSCEN!$HI$2:$HI$150=S$3)*(GMWSCEN!$HJ$2:$HJ$150=S$1),0),$B199-1973)</f>
        <v>4.2230670000000003</v>
      </c>
      <c r="T199" cm="1">
        <f t="array" ref="T199">INDEX(GMWSCEN!$A$2:$HJ$150,MATCH(1,(GMWSCEN!$HI$2:$HI$150=T$3)*(GMWSCEN!$HJ$2:$HJ$150=T$1),0),$B199-1973)</f>
        <v>-0.20713809999999999</v>
      </c>
      <c r="U199" cm="1">
        <f t="array" ref="U199">INDEX(GMWSCEN!$A$2:$HJ$150,MATCH(1,(GMWSCEN!$HI$2:$HI$150=U$3)*(GMWSCEN!$HJ$2:$HJ$150=U$1),0),$B199-1973)</f>
        <v>612238.6</v>
      </c>
      <c r="V199" cm="1">
        <f t="array" ref="V199">INDEX(GMWSCEN!$A$2:$HJ$150,MATCH(1,(GMWSCEN!$HI$2:$HI$150=V$3)*(GMWSCEN!$HJ$2:$HJ$150=V$1),0),$B199-1973)</f>
        <v>-8423.4240000000009</v>
      </c>
      <c r="W199" cm="1">
        <f t="array" ref="W199">INDEX(GMWSCEN!$A$2:$HJ$150,MATCH(1,(GMWSCEN!$HI$2:$HI$150=W$3)*(GMWSCEN!$HJ$2:$HJ$150=W$1),0),$B199-1973)</f>
        <v>30444.05</v>
      </c>
      <c r="X199" cm="1">
        <f t="array" ref="X199">INDEX(GMWSCEN!$A$2:$HJ$150,MATCH(1,(GMWSCEN!$HI$2:$HI$150=X$3)*(GMWSCEN!$HJ$2:$HJ$150=X$1),0),$B199-1973)</f>
        <v>298408.8</v>
      </c>
      <c r="Y199" cm="1">
        <f t="array" ref="Y199">INDEX(GMWSCEN!$A$2:$HJ$150,MATCH(1,(GMWSCEN!$HI$2:$HI$150=Y$3)*(GMWSCEN!$HJ$2:$HJ$150=Y$1),0),$B199-1973)</f>
        <v>22020.62</v>
      </c>
      <c r="Z199" cm="1">
        <f t="array" ref="Z199">INDEX(GMWSCEN!$A$2:$HJ$150,MATCH(1,(GMWSCEN!$HI$2:$HI$150=Z$3)*(GMWSCEN!$HJ$2:$HJ$150=Z$1),0),$B199-1973)</f>
        <v>18853.14</v>
      </c>
      <c r="AA199" cm="1">
        <f t="array" ref="AA199">INDEX(GMWSCEN!$A$2:$HJ$150,MATCH(1,(GMWSCEN!$HI$2:$HI$150=AA$3)*(GMWSCEN!$HJ$2:$HJ$150=AA$1),0),$B199-1973)</f>
        <v>347705.9</v>
      </c>
      <c r="AB199" cm="1">
        <f t="array" ref="AB199">INDEX(GMWSCEN!$A$2:$HJ$150,MATCH(1,(GMWSCEN!$HI$2:$HI$150=AB$3)*(GMWSCEN!$HJ$2:$HJ$150=AB$1),0),$B199-1973)</f>
        <v>3047665</v>
      </c>
      <c r="AC199" cm="1">
        <f t="array" ref="AC199">INDEX(GMWSCEN!$A$2:$HJ$150,MATCH(1,(GMWSCEN!$HI$2:$HI$150=AC$3)*(GMWSCEN!$HJ$2:$HJ$150=AC$1),0),$B199-1973)</f>
        <v>781198.3</v>
      </c>
      <c r="AD199" cm="1">
        <f t="array" ref="AD199">INDEX(GMWSCEN!$A$2:$HJ$150,MATCH(1,(GMWSCEN!$HI$2:$HI$150=AD$3)*(GMWSCEN!$HJ$2:$HJ$150=AD$1),0),$B199-1973)</f>
        <v>613287.19999999995</v>
      </c>
      <c r="AE199" cm="1">
        <f t="array" ref="AE199">INDEX(GMWSCEN!$A$2:$HJ$150,MATCH(1,(GMWSCEN!$HI$2:$HI$150=AE$3)*(GMWSCEN!$HJ$2:$HJ$150=AE$1),0),$B199-1973)</f>
        <v>127.5954</v>
      </c>
      <c r="AF199" cm="1">
        <f t="array" ref="AF199">INDEX(GMWSCEN!$A$2:$HJ$150,MATCH(1,(GMWSCEN!$HI$2:$HI$150=AF$3)*(GMWSCEN!$HJ$2:$HJ$150=AF$1),0),$B199-1973)</f>
        <v>141.11269999999999</v>
      </c>
      <c r="AG199" cm="1">
        <f t="array" ref="AG199">INDEX(GMWSCEN!$A$2:$HJ$150,MATCH(1,(GMWSCEN!$HI$2:$HI$150=AG$3)*(GMWSCEN!$HJ$2:$HJ$150=AG$1),0),$B199-1973)</f>
        <v>3.4889619999999999</v>
      </c>
      <c r="AH199" cm="1">
        <f t="array" ref="AH199">INDEX(GMWSCEN!$A$2:$HJ$150,MATCH(1,(GMWSCEN!$HI$2:$HI$150=AH$3)*(GMWSCEN!$HJ$2:$HJ$150=AH$1),0),$B199-1973)</f>
        <v>52177.91</v>
      </c>
      <c r="AI199" cm="1">
        <f t="array" ref="AI199">INDEX(GMWSCEN!$A$2:$HJ$150,MATCH(1,(GMWSCEN!$HI$2:$HI$150=AI$3)*(GMWSCEN!$HJ$2:$HJ$150=AI$1),0),$B199-1973)</f>
        <v>98.661659999999998</v>
      </c>
      <c r="AJ199" cm="1">
        <f t="array" ref="AJ199">INDEX(GMWSCEN!$A$2:$HJ$150,MATCH(1,(GMWSCEN!$HI$2:$HI$150=AJ$3)*(GMWSCEN!$HJ$2:$HJ$150=AJ$1),0),$B199-1973)</f>
        <v>33600.550000000003</v>
      </c>
      <c r="AK199" cm="1">
        <f t="array" ref="AK199">INDEX(GMWSCEN!$A$2:$HJ$150,MATCH(1,(GMWSCEN!$HI$2:$HI$150=AK$3)*(GMWSCEN!$HJ$2:$HJ$150=AK$1),0),$B199-1973)</f>
        <v>4.3240460000000001</v>
      </c>
      <c r="AL199" cm="1">
        <f t="array" ref="AL199">INDEX(GMWSCEN!$A$2:$HJ$150,MATCH(1,(GMWSCEN!$HI$2:$HI$150=AL$3)*(GMWSCEN!$HJ$2:$HJ$150=AL$1),0),$B199-1973)</f>
        <v>-0.17061229999999999</v>
      </c>
      <c r="AM199" cm="1">
        <f t="array" ref="AM199">INDEX(GMWSCEN!$A$2:$HJ$150,MATCH(1,(GMWSCEN!$HI$2:$HI$150=AM$3)*(GMWSCEN!$HJ$2:$HJ$150=AM$1),0),$B199-1973)</f>
        <v>612987.4</v>
      </c>
      <c r="AN199" cm="1">
        <f t="array" ref="AN199">INDEX(GMWSCEN!$A$2:$HJ$150,MATCH(1,(GMWSCEN!$HI$2:$HI$150=AN$3)*(GMWSCEN!$HJ$2:$HJ$150=AN$1),0),$B199-1973)</f>
        <v>-9483.5679999999993</v>
      </c>
      <c r="AO199" cm="1">
        <f t="array" ref="AO199">INDEX(GMWSCEN!$A$2:$HJ$150,MATCH(1,(GMWSCEN!$HI$2:$HI$150=AO$3)*(GMWSCEN!$HJ$2:$HJ$150=AO$1),0),$B199-1973)</f>
        <v>32763.45</v>
      </c>
      <c r="AP199" cm="1">
        <f t="array" ref="AP199">INDEX(GMWSCEN!$A$2:$HJ$150,MATCH(1,(GMWSCEN!$HI$2:$HI$150=AP$3)*(GMWSCEN!$HJ$2:$HJ$150=AP$1),0),$B199-1973)</f>
        <v>302216</v>
      </c>
      <c r="AQ199" cm="1">
        <f t="array" ref="AQ199">INDEX(GMWSCEN!$A$2:$HJ$150,MATCH(1,(GMWSCEN!$HI$2:$HI$150=AQ$3)*(GMWSCEN!$HJ$2:$HJ$150=AQ$1),0),$B199-1973)</f>
        <v>23279.88</v>
      </c>
      <c r="AR199" cm="1">
        <f t="array" ref="AR199">INDEX(GMWSCEN!$A$2:$HJ$150,MATCH(1,(GMWSCEN!$HI$2:$HI$150=AR$3)*(GMWSCEN!$HJ$2:$HJ$150=AR$1),0),$B199-1973)</f>
        <v>18853.14</v>
      </c>
      <c r="AS199" cm="1">
        <f t="array" ref="AS199">INDEX(GMWSCEN!$A$2:$HJ$150,MATCH(1,(GMWSCEN!$HI$2:$HI$150=AS$3)*(GMWSCEN!$HJ$2:$HJ$150=AS$1),0),$B199-1973)</f>
        <v>353832.6</v>
      </c>
      <c r="AT199" cm="1">
        <f t="array" ref="AT199">INDEX(GMWSCEN!$A$2:$HJ$150,MATCH(1,(GMWSCEN!$HI$2:$HI$150=AT$3)*(GMWSCEN!$HJ$2:$HJ$150=AT$1),0),$B199-1973)</f>
        <v>3040858</v>
      </c>
      <c r="AU199" cm="1">
        <f t="array" ref="AU199">INDEX(GMWSCEN!$A$2:$HJ$150,MATCH(1,(GMWSCEN!$HI$2:$HI$150=AU$3)*(GMWSCEN!$HJ$2:$HJ$150=AU$1),0),$B199-1973)</f>
        <v>784117.3</v>
      </c>
      <c r="AV199" cm="1">
        <f t="array" ref="AV199">INDEX(GMWSCEN!$A$2:$HJ$150,MATCH(1,(GMWSCEN!$HI$2:$HI$150=AV$3)*(GMWSCEN!$HJ$2:$HJ$150=AV$1),0),$B199-1973)</f>
        <v>614083.80000000005</v>
      </c>
      <c r="AW199" cm="1">
        <f t="array" ref="AW199">INDEX(GMWSCEN!$A$2:$HJ$150,MATCH(1,(GMWSCEN!$HI$2:$HI$150=AW$3)*(GMWSCEN!$HJ$2:$HJ$150=AW$1),0),$B199-1973)</f>
        <v>127.91759999999999</v>
      </c>
      <c r="AX199" cm="1">
        <f t="array" ref="AX199">INDEX(GMWSCEN!$A$2:$HJ$150,MATCH(1,(GMWSCEN!$HI$2:$HI$150=AX$3)*(GMWSCEN!$HJ$2:$HJ$150=AX$1),0),$B199-1973)</f>
        <v>141.34440000000001</v>
      </c>
      <c r="AY199" cm="1">
        <f t="array" ref="AY199">INDEX(GMWSCEN!$A$2:$HJ$150,MATCH(1,(GMWSCEN!$HI$2:$HI$150=AY$3)*(GMWSCEN!$HJ$2:$HJ$150=AY$1),0),$B199-1973)</f>
        <v>3.5671710000000001</v>
      </c>
      <c r="AZ199" cm="1">
        <f t="array" ref="AZ199">INDEX(GMWSCEN!$A$2:$HJ$150,MATCH(1,(GMWSCEN!$HI$2:$HI$150=AZ$3)*(GMWSCEN!$HJ$2:$HJ$150=AZ$1),0),$B199-1973)</f>
        <v>52193.09</v>
      </c>
      <c r="BA199" cm="1">
        <f t="array" ref="BA199">INDEX(GMWSCEN!$A$2:$HJ$150,MATCH(1,(GMWSCEN!$HI$2:$HI$150=BA$3)*(GMWSCEN!$HJ$2:$HJ$150=BA$1),0),$B199-1973)</f>
        <v>98.701610000000002</v>
      </c>
      <c r="BB199" cm="1">
        <f t="array" ref="BB199">INDEX(GMWSCEN!$A$2:$HJ$150,MATCH(1,(GMWSCEN!$HI$2:$HI$150=BB$3)*(GMWSCEN!$HJ$2:$HJ$150=BB$1),0),$B199-1973)</f>
        <v>33863.4</v>
      </c>
      <c r="BC199" cm="1">
        <f t="array" ref="BC199">INDEX(GMWSCEN!$A$2:$HJ$150,MATCH(1,(GMWSCEN!$HI$2:$HI$150=BC$3)*(GMWSCEN!$HJ$2:$HJ$150=BC$1),0),$B199-1973)</f>
        <v>4.1466909999999997</v>
      </c>
      <c r="BD199" cm="1">
        <f t="array" ref="BD199">INDEX(GMWSCEN!$A$2:$HJ$150,MATCH(1,(GMWSCEN!$HI$2:$HI$150=BD$3)*(GMWSCEN!$HJ$2:$HJ$150=BD$1),0),$B199-1973)</f>
        <v>-0.17843249999999999</v>
      </c>
      <c r="BE199" cm="1">
        <f t="array" ref="BE199">INDEX(GMWSCEN!$A$2:$HJ$150,MATCH(1,(GMWSCEN!$HI$2:$HI$150=BE$3)*(GMWSCEN!$HJ$2:$HJ$150=BE$1),0),$B199-1973)</f>
        <v>615260.4</v>
      </c>
      <c r="BF199" cm="1">
        <f t="array" ref="BF199">INDEX(GMWSCEN!$A$2:$HJ$150,MATCH(1,(GMWSCEN!$HI$2:$HI$150=BF$3)*(GMWSCEN!$HJ$2:$HJ$150=BF$1),0),$B199-1973)</f>
        <v>-7183.4340000000002</v>
      </c>
      <c r="BG199" cm="1">
        <f t="array" ref="BG199">INDEX(GMWSCEN!$A$2:$HJ$150,MATCH(1,(GMWSCEN!$HI$2:$HI$150=BG$3)*(GMWSCEN!$HJ$2:$HJ$150=BG$1),0),$B199-1973)</f>
        <v>31591.95</v>
      </c>
      <c r="BH199" cm="1">
        <f t="array" ref="BH199">INDEX(GMWSCEN!$A$2:$HJ$150,MATCH(1,(GMWSCEN!$HI$2:$HI$150=BH$3)*(GMWSCEN!$HJ$2:$HJ$150=BH$1),0),$B199-1973)</f>
        <v>306238.3</v>
      </c>
      <c r="BI199" cm="1">
        <f t="array" ref="BI199">INDEX(GMWSCEN!$A$2:$HJ$150,MATCH(1,(GMWSCEN!$HI$2:$HI$150=BI$3)*(GMWSCEN!$HJ$2:$HJ$150=BI$1),0),$B199-1973)</f>
        <v>24408.52</v>
      </c>
      <c r="BJ199" cm="1">
        <f t="array" ref="BJ199">INDEX(GMWSCEN!$A$2:$HJ$150,MATCH(1,(GMWSCEN!$HI$2:$HI$150=BJ$3)*(GMWSCEN!$HJ$2:$HJ$150=BJ$1),0),$B199-1973)</f>
        <v>18853.14</v>
      </c>
      <c r="BK199" cm="1">
        <f t="array" ref="BK199">INDEX(GMWSCEN!$A$2:$HJ$150,MATCH(1,(GMWSCEN!$HI$2:$HI$150=BK$3)*(GMWSCEN!$HJ$2:$HJ$150=BK$1),0),$B199-1973)</f>
        <v>356683.4</v>
      </c>
      <c r="BL199" cm="1">
        <f t="array" ref="BL199">INDEX(GMWSCEN!$A$2:$HJ$150,MATCH(1,(GMWSCEN!$HI$2:$HI$150=BL$3)*(GMWSCEN!$HJ$2:$HJ$150=BL$1),0),$B199-1973)</f>
        <v>3057814</v>
      </c>
      <c r="BM199" cm="1">
        <f t="array" ref="BM199">INDEX(GMWSCEN!$A$2:$HJ$150,MATCH(1,(GMWSCEN!$HI$2:$HI$150=BM$3)*(GMWSCEN!$HJ$2:$HJ$150=BM$1),0),$B199-1973)</f>
        <v>791473.9</v>
      </c>
      <c r="BN199" cm="1">
        <f t="array" ref="BN199">INDEX(GMWSCEN!$A$2:$HJ$150,MATCH(1,(GMWSCEN!$HI$2:$HI$150=BN$3)*(GMWSCEN!$HJ$2:$HJ$150=BN$1),0),$B199-1973)</f>
        <v>614951.1</v>
      </c>
      <c r="BO199" cm="1">
        <f t="array" ref="BO199">INDEX(GMWSCEN!$A$2:$HJ$150,MATCH(1,(GMWSCEN!$HI$2:$HI$150=BO$3)*(GMWSCEN!$HJ$2:$HJ$150=BO$1),0),$B199-1973)</f>
        <v>128.6429</v>
      </c>
      <c r="BP199" cm="1">
        <f t="array" ref="BP199">INDEX(GMWSCEN!$A$2:$HJ$150,MATCH(1,(GMWSCEN!$HI$2:$HI$150=BP$3)*(GMWSCEN!$HJ$2:$HJ$150=BP$1),0),$B199-1973)</f>
        <v>141.8579</v>
      </c>
      <c r="BQ199" cm="1">
        <f t="array" ref="BQ199">INDEX(GMWSCEN!$A$2:$HJ$150,MATCH(1,(GMWSCEN!$HI$2:$HI$150=BQ$3)*(GMWSCEN!$HJ$2:$HJ$150=BQ$1),0),$B199-1973)</f>
        <v>3.7532260000000002</v>
      </c>
      <c r="BR199" cm="1">
        <f t="array" ref="BR199">INDEX(GMWSCEN!$A$2:$HJ$150,MATCH(1,(GMWSCEN!$HI$2:$HI$150=BR$3)*(GMWSCEN!$HJ$2:$HJ$150=BR$1),0),$B199-1973)</f>
        <v>52209.94</v>
      </c>
      <c r="BS199" cm="1">
        <f t="array" ref="BS199">INDEX(GMWSCEN!$A$2:$HJ$150,MATCH(1,(GMWSCEN!$HI$2:$HI$150=BS$3)*(GMWSCEN!$HJ$2:$HJ$150=BS$1),0),$B199-1973)</f>
        <v>98.772829999999999</v>
      </c>
      <c r="BT199" cm="1">
        <f t="array" ref="BT199">INDEX(GMWSCEN!$A$2:$HJ$150,MATCH(1,(GMWSCEN!$HI$2:$HI$150=BT$3)*(GMWSCEN!$HJ$2:$HJ$150=BT$1),0),$B199-1973)</f>
        <v>34183.089999999997</v>
      </c>
      <c r="BU199" cm="1">
        <f t="array" ref="BU199">INDEX(GMWSCEN!$A$2:$HJ$150,MATCH(1,(GMWSCEN!$HI$2:$HI$150=BU$3)*(GMWSCEN!$HJ$2:$HJ$150=BU$1),0),$B199-1973)</f>
        <v>3.7075490000000002</v>
      </c>
      <c r="BV199" cm="1">
        <f t="array" ref="BV199">INDEX(GMWSCEN!$A$2:$HJ$150,MATCH(1,(GMWSCEN!$HI$2:$HI$150=BV$3)*(GMWSCEN!$HJ$2:$HJ$150=BV$1),0),$B199-1973)</f>
        <v>5.0067899999999999E-2</v>
      </c>
      <c r="BY199">
        <f t="shared" si="95"/>
        <v>2027</v>
      </c>
      <c r="BZ199" t="str">
        <f t="shared" ref="BZ199" si="110">BY199&amp;"01"</f>
        <v>202701</v>
      </c>
    </row>
    <row r="200" spans="1:78">
      <c r="B200">
        <f t="shared" si="93"/>
        <v>2173</v>
      </c>
      <c r="C200" cm="1">
        <f t="array" ref="C200">INDEX(GMWSCEN!$A$2:$HJ$150,MATCH(1,(GMWSCEN!$HI$2:$HI$150=C$3)*(GMWSCEN!$HJ$2:$HJ$150=C$1),0),$B200-1973)</f>
        <v>614576.9</v>
      </c>
      <c r="D200" cm="1">
        <f t="array" ref="D200">INDEX(GMWSCEN!$A$2:$HJ$150,MATCH(1,(GMWSCEN!$HI$2:$HI$150=D$3)*(GMWSCEN!$HJ$2:$HJ$150=D$1),0),$B200-1973)</f>
        <v>23336</v>
      </c>
      <c r="E200" cm="1">
        <f t="array" ref="E200">INDEX(GMWSCEN!$A$2:$HJ$150,MATCH(1,(GMWSCEN!$HI$2:$HI$150=E$3)*(GMWSCEN!$HJ$2:$HJ$150=E$1),0),$B200-1973)</f>
        <v>-13727.58</v>
      </c>
      <c r="F200" cm="1">
        <f t="array" ref="F200">INDEX(GMWSCEN!$A$2:$HJ$150,MATCH(1,(GMWSCEN!$HI$2:$HI$150=F$3)*(GMWSCEN!$HJ$2:$HJ$150=F$1),0),$B200-1973)</f>
        <v>306346.3</v>
      </c>
      <c r="G200" cm="1">
        <f t="array" ref="G200">INDEX(GMWSCEN!$A$2:$HJ$150,MATCH(1,(GMWSCEN!$HI$2:$HI$150=G$3)*(GMWSCEN!$HJ$2:$HJ$150=G$1),0),$B200-1973)</f>
        <v>9608.4269999999997</v>
      </c>
      <c r="H200" cm="1">
        <f t="array" ref="H200">INDEX(GMWSCEN!$A$2:$HJ$150,MATCH(1,(GMWSCEN!$HI$2:$HI$150=H$3)*(GMWSCEN!$HJ$2:$HJ$150=H$1),0),$B200-1973)</f>
        <v>19375.73</v>
      </c>
      <c r="I200" cm="1">
        <f t="array" ref="I200">INDEX(GMWSCEN!$A$2:$HJ$150,MATCH(1,(GMWSCEN!$HI$2:$HI$150=I$3)*(GMWSCEN!$HJ$2:$HJ$150=I$1),0),$B200-1973)</f>
        <v>311994.40000000002</v>
      </c>
      <c r="J200" cm="1">
        <f t="array" ref="J200">INDEX(GMWSCEN!$A$2:$HJ$150,MATCH(1,(GMWSCEN!$HI$2:$HI$150=J$3)*(GMWSCEN!$HJ$2:$HJ$150=J$1),0),$B200-1973)</f>
        <v>3073002</v>
      </c>
      <c r="K200" cm="1">
        <f t="array" ref="K200">INDEX(GMWSCEN!$A$2:$HJ$150,MATCH(1,(GMWSCEN!$HI$2:$HI$150=K$3)*(GMWSCEN!$HJ$2:$HJ$150=K$1),0),$B200-1973)</f>
        <v>788926</v>
      </c>
      <c r="L200" cm="1">
        <f t="array" ref="L200">INDEX(GMWSCEN!$A$2:$HJ$150,MATCH(1,(GMWSCEN!$HI$2:$HI$150=L$3)*(GMWSCEN!$HJ$2:$HJ$150=L$1),0),$B200-1973)</f>
        <v>615758.6</v>
      </c>
      <c r="M200" cm="1">
        <f t="array" ref="M200">INDEX(GMWSCEN!$A$2:$HJ$150,MATCH(1,(GMWSCEN!$HI$2:$HI$150=M$3)*(GMWSCEN!$HJ$2:$HJ$150=M$1),0),$B200-1973)</f>
        <v>128.369</v>
      </c>
      <c r="N200" cm="1">
        <f t="array" ref="N200">INDEX(GMWSCEN!$A$2:$HJ$150,MATCH(1,(GMWSCEN!$HI$2:$HI$150=N$3)*(GMWSCEN!$HJ$2:$HJ$150=N$1),0),$B200-1973)</f>
        <v>143.27459999999999</v>
      </c>
      <c r="O200" cm="1">
        <f t="array" ref="O200">INDEX(GMWSCEN!$A$2:$HJ$150,MATCH(1,(GMWSCEN!$HI$2:$HI$150=O$3)*(GMWSCEN!$HJ$2:$HJ$150=O$1),0),$B200-1973)</f>
        <v>3.4816120000000002</v>
      </c>
      <c r="P200" cm="1">
        <f t="array" ref="P200">INDEX(GMWSCEN!$A$2:$HJ$150,MATCH(1,(GMWSCEN!$HI$2:$HI$150=P$3)*(GMWSCEN!$HJ$2:$HJ$150=P$1),0),$B200-1973)</f>
        <v>52259.42</v>
      </c>
      <c r="Q200" cm="1">
        <f t="array" ref="Q200">INDEX(GMWSCEN!$A$2:$HJ$150,MATCH(1,(GMWSCEN!$HI$2:$HI$150=Q$3)*(GMWSCEN!$HJ$2:$HJ$150=Q$1),0),$B200-1973)</f>
        <v>98.839420000000004</v>
      </c>
      <c r="R200" cm="1">
        <f t="array" ref="R200">INDEX(GMWSCEN!$A$2:$HJ$150,MATCH(1,(GMWSCEN!$HI$2:$HI$150=R$3)*(GMWSCEN!$HJ$2:$HJ$150=R$1),0),$B200-1973)</f>
        <v>33688.75</v>
      </c>
      <c r="S200" cm="1">
        <f t="array" ref="S200">INDEX(GMWSCEN!$A$2:$HJ$150,MATCH(1,(GMWSCEN!$HI$2:$HI$150=S$3)*(GMWSCEN!$HJ$2:$HJ$150=S$1),0),$B200-1973)</f>
        <v>4.2183570000000001</v>
      </c>
      <c r="T200" cm="1">
        <f t="array" ref="T200">INDEX(GMWSCEN!$A$2:$HJ$150,MATCH(1,(GMWSCEN!$HI$2:$HI$150=T$3)*(GMWSCEN!$HJ$2:$HJ$150=T$1),0),$B200-1973)</f>
        <v>-0.19206999999999999</v>
      </c>
      <c r="U200" cm="1">
        <f t="array" ref="U200">INDEX(GMWSCEN!$A$2:$HJ$150,MATCH(1,(GMWSCEN!$HI$2:$HI$150=U$3)*(GMWSCEN!$HJ$2:$HJ$150=U$1),0),$B200-1973)</f>
        <v>614850.19999999995</v>
      </c>
      <c r="V200" cm="1">
        <f t="array" ref="V200">INDEX(GMWSCEN!$A$2:$HJ$150,MATCH(1,(GMWSCEN!$HI$2:$HI$150=V$3)*(GMWSCEN!$HJ$2:$HJ$150=V$1),0),$B200-1973)</f>
        <v>23757.48</v>
      </c>
      <c r="W200" cm="1">
        <f t="array" ref="W200">INDEX(GMWSCEN!$A$2:$HJ$150,MATCH(1,(GMWSCEN!$HI$2:$HI$150=W$3)*(GMWSCEN!$HJ$2:$HJ$150=W$1),0),$B200-1973)</f>
        <v>-14146.86</v>
      </c>
      <c r="X200" cm="1">
        <f t="array" ref="X200">INDEX(GMWSCEN!$A$2:$HJ$150,MATCH(1,(GMWSCEN!$HI$2:$HI$150=X$3)*(GMWSCEN!$HJ$2:$HJ$150=X$1),0),$B200-1973)</f>
        <v>303651.3</v>
      </c>
      <c r="Y200" cm="1">
        <f t="array" ref="Y200">INDEX(GMWSCEN!$A$2:$HJ$150,MATCH(1,(GMWSCEN!$HI$2:$HI$150=Y$3)*(GMWSCEN!$HJ$2:$HJ$150=Y$1),0),$B200-1973)</f>
        <v>9610.6280000000006</v>
      </c>
      <c r="Z200" cm="1">
        <f t="array" ref="Z200">INDEX(GMWSCEN!$A$2:$HJ$150,MATCH(1,(GMWSCEN!$HI$2:$HI$150=Z$3)*(GMWSCEN!$HJ$2:$HJ$150=Z$1),0),$B200-1973)</f>
        <v>19375.73</v>
      </c>
      <c r="AA200" cm="1">
        <f t="array" ref="AA200">INDEX(GMWSCEN!$A$2:$HJ$150,MATCH(1,(GMWSCEN!$HI$2:$HI$150=AA$3)*(GMWSCEN!$HJ$2:$HJ$150=AA$1),0),$B200-1973)</f>
        <v>308880.2</v>
      </c>
      <c r="AB200" cm="1">
        <f t="array" ref="AB200">INDEX(GMWSCEN!$A$2:$HJ$150,MATCH(1,(GMWSCEN!$HI$2:$HI$150=AB$3)*(GMWSCEN!$HJ$2:$HJ$150=AB$1),0),$B200-1973)</f>
        <v>3082357</v>
      </c>
      <c r="AC200" cm="1">
        <f t="array" ref="AC200">INDEX(GMWSCEN!$A$2:$HJ$150,MATCH(1,(GMWSCEN!$HI$2:$HI$150=AC$3)*(GMWSCEN!$HJ$2:$HJ$150=AC$1),0),$B200-1973)</f>
        <v>788096.3</v>
      </c>
      <c r="AD200" cm="1">
        <f t="array" ref="AD200">INDEX(GMWSCEN!$A$2:$HJ$150,MATCH(1,(GMWSCEN!$HI$2:$HI$150=AD$3)*(GMWSCEN!$HJ$2:$HJ$150=AD$1),0),$B200-1973)</f>
        <v>615775.1</v>
      </c>
      <c r="AE200" cm="1">
        <f t="array" ref="AE200">INDEX(GMWSCEN!$A$2:$HJ$150,MATCH(1,(GMWSCEN!$HI$2:$HI$150=AE$3)*(GMWSCEN!$HJ$2:$HJ$150=AE$1),0),$B200-1973)</f>
        <v>128.17519999999999</v>
      </c>
      <c r="AF200" cm="1">
        <f t="array" ref="AF200">INDEX(GMWSCEN!$A$2:$HJ$150,MATCH(1,(GMWSCEN!$HI$2:$HI$150=AF$3)*(GMWSCEN!$HJ$2:$HJ$150=AF$1),0),$B200-1973)</f>
        <v>143.21799999999999</v>
      </c>
      <c r="AG200" cm="1">
        <f t="array" ref="AG200">INDEX(GMWSCEN!$A$2:$HJ$150,MATCH(1,(GMWSCEN!$HI$2:$HI$150=AG$3)*(GMWSCEN!$HJ$2:$HJ$150=AG$1),0),$B200-1973)</f>
        <v>3.4734690000000001</v>
      </c>
      <c r="AH200" cm="1">
        <f t="array" ref="AH200">INDEX(GMWSCEN!$A$2:$HJ$150,MATCH(1,(GMWSCEN!$HI$2:$HI$150=AH$3)*(GMWSCEN!$HJ$2:$HJ$150=AH$1),0),$B200-1973)</f>
        <v>52275.48</v>
      </c>
      <c r="AI200" cm="1">
        <f t="array" ref="AI200">INDEX(GMWSCEN!$A$2:$HJ$150,MATCH(1,(GMWSCEN!$HI$2:$HI$150=AI$3)*(GMWSCEN!$HJ$2:$HJ$150=AI$1),0),$B200-1973)</f>
        <v>98.869739999999993</v>
      </c>
      <c r="AJ200" cm="1">
        <f t="array" ref="AJ200">INDEX(GMWSCEN!$A$2:$HJ$150,MATCH(1,(GMWSCEN!$HI$2:$HI$150=AJ$3)*(GMWSCEN!$HJ$2:$HJ$150=AJ$1),0),$B200-1973)</f>
        <v>33677.410000000003</v>
      </c>
      <c r="AK200" cm="1">
        <f t="array" ref="AK200">INDEX(GMWSCEN!$A$2:$HJ$150,MATCH(1,(GMWSCEN!$HI$2:$HI$150=AK$3)*(GMWSCEN!$HJ$2:$HJ$150=AK$1),0),$B200-1973)</f>
        <v>4.36937</v>
      </c>
      <c r="AL200" cm="1">
        <f t="array" ref="AL200">INDEX(GMWSCEN!$A$2:$HJ$150,MATCH(1,(GMWSCEN!$HI$2:$HI$150=AL$3)*(GMWSCEN!$HJ$2:$HJ$150=AL$1),0),$B200-1973)</f>
        <v>-0.14982219999999999</v>
      </c>
      <c r="AM200" cm="1">
        <f t="array" ref="AM200">INDEX(GMWSCEN!$A$2:$HJ$150,MATCH(1,(GMWSCEN!$HI$2:$HI$150=AM$3)*(GMWSCEN!$HJ$2:$HJ$150=AM$1),0),$B200-1973)</f>
        <v>615662.6</v>
      </c>
      <c r="AN200" cm="1">
        <f t="array" ref="AN200">INDEX(GMWSCEN!$A$2:$HJ$150,MATCH(1,(GMWSCEN!$HI$2:$HI$150=AN$3)*(GMWSCEN!$HJ$2:$HJ$150=AN$1),0),$B200-1973)</f>
        <v>23027.21</v>
      </c>
      <c r="AO200" cm="1">
        <f t="array" ref="AO200">INDEX(GMWSCEN!$A$2:$HJ$150,MATCH(1,(GMWSCEN!$HI$2:$HI$150=AO$3)*(GMWSCEN!$HJ$2:$HJ$150=AO$1),0),$B200-1973)</f>
        <v>-12226.42</v>
      </c>
      <c r="AP200" cm="1">
        <f t="array" ref="AP200">INDEX(GMWSCEN!$A$2:$HJ$150,MATCH(1,(GMWSCEN!$HI$2:$HI$150=AP$3)*(GMWSCEN!$HJ$2:$HJ$150=AP$1),0),$B200-1973)</f>
        <v>307913.2</v>
      </c>
      <c r="AQ200" cm="1">
        <f t="array" ref="AQ200">INDEX(GMWSCEN!$A$2:$HJ$150,MATCH(1,(GMWSCEN!$HI$2:$HI$150=AQ$3)*(GMWSCEN!$HJ$2:$HJ$150=AQ$1),0),$B200-1973)</f>
        <v>10800.79</v>
      </c>
      <c r="AR200" cm="1">
        <f t="array" ref="AR200">INDEX(GMWSCEN!$A$2:$HJ$150,MATCH(1,(GMWSCEN!$HI$2:$HI$150=AR$3)*(GMWSCEN!$HJ$2:$HJ$150=AR$1),0),$B200-1973)</f>
        <v>19375.73</v>
      </c>
      <c r="AS200" cm="1">
        <f t="array" ref="AS200">INDEX(GMWSCEN!$A$2:$HJ$150,MATCH(1,(GMWSCEN!$HI$2:$HI$150=AS$3)*(GMWSCEN!$HJ$2:$HJ$150=AS$1),0),$B200-1973)</f>
        <v>315062.5</v>
      </c>
      <c r="AT200" cm="1">
        <f t="array" ref="AT200">INDEX(GMWSCEN!$A$2:$HJ$150,MATCH(1,(GMWSCEN!$HI$2:$HI$150=AT$3)*(GMWSCEN!$HJ$2:$HJ$150=AT$1),0),$B200-1973)</f>
        <v>3074820</v>
      </c>
      <c r="AU200" cm="1">
        <f t="array" ref="AU200">INDEX(GMWSCEN!$A$2:$HJ$150,MATCH(1,(GMWSCEN!$HI$2:$HI$150=AU$3)*(GMWSCEN!$HJ$2:$HJ$150=AU$1),0),$B200-1973)</f>
        <v>791606.8</v>
      </c>
      <c r="AV200" cm="1">
        <f t="array" ref="AV200">INDEX(GMWSCEN!$A$2:$HJ$150,MATCH(1,(GMWSCEN!$HI$2:$HI$150=AV$3)*(GMWSCEN!$HJ$2:$HJ$150=AV$1),0),$B200-1973)</f>
        <v>616633</v>
      </c>
      <c r="AW200" cm="1">
        <f t="array" ref="AW200">INDEX(GMWSCEN!$A$2:$HJ$150,MATCH(1,(GMWSCEN!$HI$2:$HI$150=AW$3)*(GMWSCEN!$HJ$2:$HJ$150=AW$1),0),$B200-1973)</f>
        <v>128.57810000000001</v>
      </c>
      <c r="AX200" cm="1">
        <f t="array" ref="AX200">INDEX(GMWSCEN!$A$2:$HJ$150,MATCH(1,(GMWSCEN!$HI$2:$HI$150=AX$3)*(GMWSCEN!$HJ$2:$HJ$150=AX$1),0),$B200-1973)</f>
        <v>143.49080000000001</v>
      </c>
      <c r="AY200" cm="1">
        <f t="array" ref="AY200">INDEX(GMWSCEN!$A$2:$HJ$150,MATCH(1,(GMWSCEN!$HI$2:$HI$150=AY$3)*(GMWSCEN!$HJ$2:$HJ$150=AY$1),0),$B200-1973)</f>
        <v>3.542427</v>
      </c>
      <c r="AZ200" cm="1">
        <f t="array" ref="AZ200">INDEX(GMWSCEN!$A$2:$HJ$150,MATCH(1,(GMWSCEN!$HI$2:$HI$150=AZ$3)*(GMWSCEN!$HJ$2:$HJ$150=AZ$1),0),$B200-1973)</f>
        <v>52294.58</v>
      </c>
      <c r="BA200" cm="1">
        <f t="array" ref="BA200">INDEX(GMWSCEN!$A$2:$HJ$150,MATCH(1,(GMWSCEN!$HI$2:$HI$150=BA$3)*(GMWSCEN!$HJ$2:$HJ$150=BA$1),0),$B200-1973)</f>
        <v>98.918980000000005</v>
      </c>
      <c r="BB200" cm="1">
        <f t="array" ref="BB200">INDEX(GMWSCEN!$A$2:$HJ$150,MATCH(1,(GMWSCEN!$HI$2:$HI$150=BB$3)*(GMWSCEN!$HJ$2:$HJ$150=BB$1),0),$B200-1973)</f>
        <v>33934.410000000003</v>
      </c>
      <c r="BC200" cm="1">
        <f t="array" ref="BC200">INDEX(GMWSCEN!$A$2:$HJ$150,MATCH(1,(GMWSCEN!$HI$2:$HI$150=BC$3)*(GMWSCEN!$HJ$2:$HJ$150=BC$1),0),$B200-1973)</f>
        <v>4.1313069999999996</v>
      </c>
      <c r="BD200" cm="1">
        <f t="array" ref="BD200">INDEX(GMWSCEN!$A$2:$HJ$150,MATCH(1,(GMWSCEN!$HI$2:$HI$150=BD$3)*(GMWSCEN!$HJ$2:$HJ$150=BD$1),0),$B200-1973)</f>
        <v>-0.15716550000000001</v>
      </c>
      <c r="BE200" cm="1">
        <f t="array" ref="BE200">INDEX(GMWSCEN!$A$2:$HJ$150,MATCH(1,(GMWSCEN!$HI$2:$HI$150=BE$3)*(GMWSCEN!$HJ$2:$HJ$150=BE$1),0),$B200-1973)</f>
        <v>618266.4</v>
      </c>
      <c r="BF200" cm="1">
        <f t="array" ref="BF200">INDEX(GMWSCEN!$A$2:$HJ$150,MATCH(1,(GMWSCEN!$HI$2:$HI$150=BF$3)*(GMWSCEN!$HJ$2:$HJ$150=BF$1),0),$B200-1973)</f>
        <v>26103.78</v>
      </c>
      <c r="BG200" cm="1">
        <f t="array" ref="BG200">INDEX(GMWSCEN!$A$2:$HJ$150,MATCH(1,(GMWSCEN!$HI$2:$HI$150=BG$3)*(GMWSCEN!$HJ$2:$HJ$150=BG$1),0),$B200-1973)</f>
        <v>-13996.73</v>
      </c>
      <c r="BH200" cm="1">
        <f t="array" ref="BH200">INDEX(GMWSCEN!$A$2:$HJ$150,MATCH(1,(GMWSCEN!$HI$2:$HI$150=BH$3)*(GMWSCEN!$HJ$2:$HJ$150=BH$1),0),$B200-1973)</f>
        <v>312563.09999999998</v>
      </c>
      <c r="BI200" cm="1">
        <f t="array" ref="BI200">INDEX(GMWSCEN!$A$2:$HJ$150,MATCH(1,(GMWSCEN!$HI$2:$HI$150=BI$3)*(GMWSCEN!$HJ$2:$HJ$150=BI$1),0),$B200-1973)</f>
        <v>12107.04</v>
      </c>
      <c r="BJ200" cm="1">
        <f t="array" ref="BJ200">INDEX(GMWSCEN!$A$2:$HJ$150,MATCH(1,(GMWSCEN!$HI$2:$HI$150=BJ$3)*(GMWSCEN!$HJ$2:$HJ$150=BJ$1),0),$B200-1973)</f>
        <v>19375.73</v>
      </c>
      <c r="BK200" cm="1">
        <f t="array" ref="BK200">INDEX(GMWSCEN!$A$2:$HJ$150,MATCH(1,(GMWSCEN!$HI$2:$HI$150=BK$3)*(GMWSCEN!$HJ$2:$HJ$150=BK$1),0),$B200-1973)</f>
        <v>317942.09999999998</v>
      </c>
      <c r="BL200" cm="1">
        <f t="array" ref="BL200">INDEX(GMWSCEN!$A$2:$HJ$150,MATCH(1,(GMWSCEN!$HI$2:$HI$150=BL$3)*(GMWSCEN!$HJ$2:$HJ$150=BL$1),0),$B200-1973)</f>
        <v>3094853</v>
      </c>
      <c r="BM200" cm="1">
        <f t="array" ref="BM200">INDEX(GMWSCEN!$A$2:$HJ$150,MATCH(1,(GMWSCEN!$HI$2:$HI$150=BM$3)*(GMWSCEN!$HJ$2:$HJ$150=BM$1),0),$B200-1973)</f>
        <v>799808.3</v>
      </c>
      <c r="BN200" cm="1">
        <f t="array" ref="BN200">INDEX(GMWSCEN!$A$2:$HJ$150,MATCH(1,(GMWSCEN!$HI$2:$HI$150=BN$3)*(GMWSCEN!$HJ$2:$HJ$150=BN$1),0),$B200-1973)</f>
        <v>617573.4</v>
      </c>
      <c r="BO200" cm="1">
        <f t="array" ref="BO200">INDEX(GMWSCEN!$A$2:$HJ$150,MATCH(1,(GMWSCEN!$HI$2:$HI$150=BO$3)*(GMWSCEN!$HJ$2:$HJ$150=BO$1),0),$B200-1973)</f>
        <v>129.36359999999999</v>
      </c>
      <c r="BP200" cm="1">
        <f t="array" ref="BP200">INDEX(GMWSCEN!$A$2:$HJ$150,MATCH(1,(GMWSCEN!$HI$2:$HI$150=BP$3)*(GMWSCEN!$HJ$2:$HJ$150=BP$1),0),$B200-1973)</f>
        <v>144.04759999999999</v>
      </c>
      <c r="BQ200" cm="1">
        <f t="array" ref="BQ200">INDEX(GMWSCEN!$A$2:$HJ$150,MATCH(1,(GMWSCEN!$HI$2:$HI$150=BQ$3)*(GMWSCEN!$HJ$2:$HJ$150=BQ$1),0),$B200-1973)</f>
        <v>3.718906</v>
      </c>
      <c r="BR200" cm="1">
        <f t="array" ref="BR200">INDEX(GMWSCEN!$A$2:$HJ$150,MATCH(1,(GMWSCEN!$HI$2:$HI$150=BR$3)*(GMWSCEN!$HJ$2:$HJ$150=BR$1),0),$B200-1973)</f>
        <v>52329.25</v>
      </c>
      <c r="BS200" cm="1">
        <f t="array" ref="BS200">INDEX(GMWSCEN!$A$2:$HJ$150,MATCH(1,(GMWSCEN!$HI$2:$HI$150=BS$3)*(GMWSCEN!$HJ$2:$HJ$150=BS$1),0),$B200-1973)</f>
        <v>99.021349999999998</v>
      </c>
      <c r="BT200" cm="1">
        <f t="array" ref="BT200">INDEX(GMWSCEN!$A$2:$HJ$150,MATCH(1,(GMWSCEN!$HI$2:$HI$150=BT$3)*(GMWSCEN!$HJ$2:$HJ$150=BT$1),0),$B200-1973)</f>
        <v>34280.050000000003</v>
      </c>
      <c r="BU200" cm="1">
        <f t="array" ref="BU200">INDEX(GMWSCEN!$A$2:$HJ$150,MATCH(1,(GMWSCEN!$HI$2:$HI$150=BU$3)*(GMWSCEN!$HJ$2:$HJ$150=BU$1),0),$B200-1973)</f>
        <v>3.6677940000000002</v>
      </c>
      <c r="BV200" cm="1">
        <f t="array" ref="BV200">INDEX(GMWSCEN!$A$2:$HJ$150,MATCH(1,(GMWSCEN!$HI$2:$HI$150=BV$3)*(GMWSCEN!$HJ$2:$HJ$150=BV$1),0),$B200-1973)</f>
        <v>0.11167530000000001</v>
      </c>
      <c r="BY200">
        <f t="shared" si="95"/>
        <v>2028</v>
      </c>
    </row>
    <row r="201" spans="1:78">
      <c r="B201">
        <f t="shared" ref="B201:B206" si="111">+B200+1</f>
        <v>2174</v>
      </c>
      <c r="C201" cm="1">
        <f t="array" ref="C201">INDEX(GMWSCEN!$A$2:$HJ$150,MATCH(1,(GMWSCEN!$HI$2:$HI$150=C$3)*(GMWSCEN!$HJ$2:$HJ$150=C$1),0),$B201-1973)</f>
        <v>617151.1</v>
      </c>
      <c r="D201" cm="1">
        <f t="array" ref="D201">INDEX(GMWSCEN!$A$2:$HJ$150,MATCH(1,(GMWSCEN!$HI$2:$HI$150=D$3)*(GMWSCEN!$HJ$2:$HJ$150=D$1),0),$B201-1973)</f>
        <v>12121.46</v>
      </c>
      <c r="E201" cm="1">
        <f t="array" ref="E201">INDEX(GMWSCEN!$A$2:$HJ$150,MATCH(1,(GMWSCEN!$HI$2:$HI$150=E$3)*(GMWSCEN!$HJ$2:$HJ$150=E$1),0),$B201-1973)</f>
        <v>-1179.1389999999999</v>
      </c>
      <c r="F201" cm="1">
        <f t="array" ref="F201">INDEX(GMWSCEN!$A$2:$HJ$150,MATCH(1,(GMWSCEN!$HI$2:$HI$150=F$3)*(GMWSCEN!$HJ$2:$HJ$150=F$1),0),$B201-1973)</f>
        <v>308994.8</v>
      </c>
      <c r="G201" cm="1">
        <f t="array" ref="G201">INDEX(GMWSCEN!$A$2:$HJ$150,MATCH(1,(GMWSCEN!$HI$2:$HI$150=G$3)*(GMWSCEN!$HJ$2:$HJ$150=G$1),0),$B201-1973)</f>
        <v>10942.32</v>
      </c>
      <c r="H201" cm="1">
        <f t="array" ref="H201">INDEX(GMWSCEN!$A$2:$HJ$150,MATCH(1,(GMWSCEN!$HI$2:$HI$150=H$3)*(GMWSCEN!$HJ$2:$HJ$150=H$1),0),$B201-1973)</f>
        <v>19375.73</v>
      </c>
      <c r="I201" cm="1">
        <f t="array" ref="I201">INDEX(GMWSCEN!$A$2:$HJ$150,MATCH(1,(GMWSCEN!$HI$2:$HI$150=I$3)*(GMWSCEN!$HJ$2:$HJ$150=I$1),0),$B201-1973)</f>
        <v>327191.40000000002</v>
      </c>
      <c r="J201" cm="1">
        <f t="array" ref="J201">INDEX(GMWSCEN!$A$2:$HJ$150,MATCH(1,(GMWSCEN!$HI$2:$HI$150=J$3)*(GMWSCEN!$HJ$2:$HJ$150=J$1),0),$B201-1973)</f>
        <v>3096059</v>
      </c>
      <c r="K201" cm="1">
        <f t="array" ref="K201">INDEX(GMWSCEN!$A$2:$HJ$150,MATCH(1,(GMWSCEN!$HI$2:$HI$150=K$3)*(GMWSCEN!$HJ$2:$HJ$150=K$1),0),$B201-1973)</f>
        <v>795918.3</v>
      </c>
      <c r="L201" cm="1">
        <f t="array" ref="L201">INDEX(GMWSCEN!$A$2:$HJ$150,MATCH(1,(GMWSCEN!$HI$2:$HI$150=L$3)*(GMWSCEN!$HJ$2:$HJ$150=L$1),0),$B201-1973)</f>
        <v>618239.9</v>
      </c>
      <c r="M201" cm="1">
        <f t="array" ref="M201">INDEX(GMWSCEN!$A$2:$HJ$150,MATCH(1,(GMWSCEN!$HI$2:$HI$150=M$3)*(GMWSCEN!$HJ$2:$HJ$150=M$1),0),$B201-1973)</f>
        <v>128.9665</v>
      </c>
      <c r="N201" cm="1">
        <f t="array" ref="N201">INDEX(GMWSCEN!$A$2:$HJ$150,MATCH(1,(GMWSCEN!$HI$2:$HI$150=N$3)*(GMWSCEN!$HJ$2:$HJ$150=N$1),0),$B201-1973)</f>
        <v>143.38589999999999</v>
      </c>
      <c r="O201" cm="1">
        <f t="array" ref="O201">INDEX(GMWSCEN!$A$2:$HJ$150,MATCH(1,(GMWSCEN!$HI$2:$HI$150=O$3)*(GMWSCEN!$HJ$2:$HJ$150=O$1),0),$B201-1973)</f>
        <v>3.4822690000000001</v>
      </c>
      <c r="P201" cm="1">
        <f t="array" ref="P201">INDEX(GMWSCEN!$A$2:$HJ$150,MATCH(1,(GMWSCEN!$HI$2:$HI$150=P$3)*(GMWSCEN!$HJ$2:$HJ$150=P$1),0),$B201-1973)</f>
        <v>52377.95</v>
      </c>
      <c r="Q201" cm="1">
        <f t="array" ref="Q201">INDEX(GMWSCEN!$A$2:$HJ$150,MATCH(1,(GMWSCEN!$HI$2:$HI$150=Q$3)*(GMWSCEN!$HJ$2:$HJ$150=Q$1),0),$B201-1973)</f>
        <v>99.076539999999994</v>
      </c>
      <c r="R201" cm="1">
        <f t="array" ref="R201">INDEX(GMWSCEN!$A$2:$HJ$150,MATCH(1,(GMWSCEN!$HI$2:$HI$150=R$3)*(GMWSCEN!$HJ$2:$HJ$150=R$1),0),$B201-1973)</f>
        <v>33793.089999999997</v>
      </c>
      <c r="S201" cm="1">
        <f t="array" ref="S201">INDEX(GMWSCEN!$A$2:$HJ$150,MATCH(1,(GMWSCEN!$HI$2:$HI$150=S$3)*(GMWSCEN!$HJ$2:$HJ$150=S$1),0),$B201-1973)</f>
        <v>4.2042599999999997</v>
      </c>
      <c r="T201" cm="1">
        <f t="array" ref="T201">INDEX(GMWSCEN!$A$2:$HJ$150,MATCH(1,(GMWSCEN!$HI$2:$HI$150=T$3)*(GMWSCEN!$HJ$2:$HJ$150=T$1),0),$B201-1973)</f>
        <v>-0.17623900000000001</v>
      </c>
      <c r="U201" cm="1">
        <f t="array" ref="U201">INDEX(GMWSCEN!$A$2:$HJ$150,MATCH(1,(GMWSCEN!$HI$2:$HI$150=U$3)*(GMWSCEN!$HJ$2:$HJ$150=U$1),0),$B201-1973)</f>
        <v>617399.5</v>
      </c>
      <c r="V201" cm="1">
        <f t="array" ref="V201">INDEX(GMWSCEN!$A$2:$HJ$150,MATCH(1,(GMWSCEN!$HI$2:$HI$150=V$3)*(GMWSCEN!$HJ$2:$HJ$150=V$1),0),$B201-1973)</f>
        <v>13164.33</v>
      </c>
      <c r="W201" cm="1">
        <f t="array" ref="W201">INDEX(GMWSCEN!$A$2:$HJ$150,MATCH(1,(GMWSCEN!$HI$2:$HI$150=W$3)*(GMWSCEN!$HJ$2:$HJ$150=W$1),0),$B201-1973)</f>
        <v>-2220.17</v>
      </c>
      <c r="X201" cm="1">
        <f t="array" ref="X201">INDEX(GMWSCEN!$A$2:$HJ$150,MATCH(1,(GMWSCEN!$HI$2:$HI$150=X$3)*(GMWSCEN!$HJ$2:$HJ$150=X$1),0),$B201-1973)</f>
        <v>306393.8</v>
      </c>
      <c r="Y201" cm="1">
        <f t="array" ref="Y201">INDEX(GMWSCEN!$A$2:$HJ$150,MATCH(1,(GMWSCEN!$HI$2:$HI$150=Y$3)*(GMWSCEN!$HJ$2:$HJ$150=Y$1),0),$B201-1973)</f>
        <v>10944.16</v>
      </c>
      <c r="Z201" cm="1">
        <f t="array" ref="Z201">INDEX(GMWSCEN!$A$2:$HJ$150,MATCH(1,(GMWSCEN!$HI$2:$HI$150=Z$3)*(GMWSCEN!$HJ$2:$HJ$150=Z$1),0),$B201-1973)</f>
        <v>19375.73</v>
      </c>
      <c r="AA201" cm="1">
        <f t="array" ref="AA201">INDEX(GMWSCEN!$A$2:$HJ$150,MATCH(1,(GMWSCEN!$HI$2:$HI$150=AA$3)*(GMWSCEN!$HJ$2:$HJ$150=AA$1),0),$B201-1973)</f>
        <v>323549.3</v>
      </c>
      <c r="AB201" cm="1">
        <f t="array" ref="AB201">INDEX(GMWSCEN!$A$2:$HJ$150,MATCH(1,(GMWSCEN!$HI$2:$HI$150=AB$3)*(GMWSCEN!$HJ$2:$HJ$150=AB$1),0),$B201-1973)</f>
        <v>3106457</v>
      </c>
      <c r="AC201" cm="1">
        <f t="array" ref="AC201">INDEX(GMWSCEN!$A$2:$HJ$150,MATCH(1,(GMWSCEN!$HI$2:$HI$150=AC$3)*(GMWSCEN!$HJ$2:$HJ$150=AC$1),0),$B201-1973)</f>
        <v>795017.3</v>
      </c>
      <c r="AD201" cm="1">
        <f t="array" ref="AD201">INDEX(GMWSCEN!$A$2:$HJ$150,MATCH(1,(GMWSCEN!$HI$2:$HI$150=AD$3)*(GMWSCEN!$HJ$2:$HJ$150=AD$1),0),$B201-1973)</f>
        <v>618257.6</v>
      </c>
      <c r="AE201" cm="1">
        <f t="array" ref="AE201">INDEX(GMWSCEN!$A$2:$HJ$150,MATCH(1,(GMWSCEN!$HI$2:$HI$150=AE$3)*(GMWSCEN!$HJ$2:$HJ$150=AE$1),0),$B201-1973)</f>
        <v>128.7688</v>
      </c>
      <c r="AF201" cm="1">
        <f t="array" ref="AF201">INDEX(GMWSCEN!$A$2:$HJ$150,MATCH(1,(GMWSCEN!$HI$2:$HI$150=AF$3)*(GMWSCEN!$HJ$2:$HJ$150=AF$1),0),$B201-1973)</f>
        <v>143.322</v>
      </c>
      <c r="AG201" cm="1">
        <f t="array" ref="AG201">INDEX(GMWSCEN!$A$2:$HJ$150,MATCH(1,(GMWSCEN!$HI$2:$HI$150=AG$3)*(GMWSCEN!$HJ$2:$HJ$150=AG$1),0),$B201-1973)</f>
        <v>3.4797479999999998</v>
      </c>
      <c r="AH201" cm="1">
        <f t="array" ref="AH201">INDEX(GMWSCEN!$A$2:$HJ$150,MATCH(1,(GMWSCEN!$HI$2:$HI$150=AH$3)*(GMWSCEN!$HJ$2:$HJ$150=AH$1),0),$B201-1973)</f>
        <v>52392.21</v>
      </c>
      <c r="AI201" cm="1">
        <f t="array" ref="AI201">INDEX(GMWSCEN!$A$2:$HJ$150,MATCH(1,(GMWSCEN!$HI$2:$HI$150=AI$3)*(GMWSCEN!$HJ$2:$HJ$150=AI$1),0),$B201-1973)</f>
        <v>99.10351</v>
      </c>
      <c r="AJ201" cm="1">
        <f t="array" ref="AJ201">INDEX(GMWSCEN!$A$2:$HJ$150,MATCH(1,(GMWSCEN!$HI$2:$HI$150=AJ$3)*(GMWSCEN!$HJ$2:$HJ$150=AJ$1),0),$B201-1973)</f>
        <v>33780.589999999997</v>
      </c>
      <c r="AK201" cm="1">
        <f t="array" ref="AK201">INDEX(GMWSCEN!$A$2:$HJ$150,MATCH(1,(GMWSCEN!$HI$2:$HI$150=AK$3)*(GMWSCEN!$HJ$2:$HJ$150=AK$1),0),$B201-1973)</f>
        <v>4.3479809999999999</v>
      </c>
      <c r="AL201" cm="1">
        <f t="array" ref="AL201">INDEX(GMWSCEN!$A$2:$HJ$150,MATCH(1,(GMWSCEN!$HI$2:$HI$150=AL$3)*(GMWSCEN!$HJ$2:$HJ$150=AL$1),0),$B201-1973)</f>
        <v>-0.1389503</v>
      </c>
      <c r="AM201" cm="1">
        <f t="array" ref="AM201">INDEX(GMWSCEN!$A$2:$HJ$150,MATCH(1,(GMWSCEN!$HI$2:$HI$150=AM$3)*(GMWSCEN!$HJ$2:$HJ$150=AM$1),0),$B201-1973)</f>
        <v>618265.4</v>
      </c>
      <c r="AN201" cm="1">
        <f t="array" ref="AN201">INDEX(GMWSCEN!$A$2:$HJ$150,MATCH(1,(GMWSCEN!$HI$2:$HI$150=AN$3)*(GMWSCEN!$HJ$2:$HJ$150=AN$1),0),$B201-1973)</f>
        <v>12284.05</v>
      </c>
      <c r="AO201" cm="1">
        <f t="array" ref="AO201">INDEX(GMWSCEN!$A$2:$HJ$150,MATCH(1,(GMWSCEN!$HI$2:$HI$150=AO$3)*(GMWSCEN!$HJ$2:$HJ$150=AO$1),0),$B201-1973)</f>
        <v>-90.669920000000005</v>
      </c>
      <c r="AP201" cm="1">
        <f t="array" ref="AP201">INDEX(GMWSCEN!$A$2:$HJ$150,MATCH(1,(GMWSCEN!$HI$2:$HI$150=AP$3)*(GMWSCEN!$HJ$2:$HJ$150=AP$1),0),$B201-1973)</f>
        <v>310572.79999999999</v>
      </c>
      <c r="AQ201" cm="1">
        <f t="array" ref="AQ201">INDEX(GMWSCEN!$A$2:$HJ$150,MATCH(1,(GMWSCEN!$HI$2:$HI$150=AQ$3)*(GMWSCEN!$HJ$2:$HJ$150=AQ$1),0),$B201-1973)</f>
        <v>12193.38</v>
      </c>
      <c r="AR201" cm="1">
        <f t="array" ref="AR201">INDEX(GMWSCEN!$A$2:$HJ$150,MATCH(1,(GMWSCEN!$HI$2:$HI$150=AR$3)*(GMWSCEN!$HJ$2:$HJ$150=AR$1),0),$B201-1973)</f>
        <v>19375.73</v>
      </c>
      <c r="AS201" cm="1">
        <f t="array" ref="AS201">INDEX(GMWSCEN!$A$2:$HJ$150,MATCH(1,(GMWSCEN!$HI$2:$HI$150=AS$3)*(GMWSCEN!$HJ$2:$HJ$150=AS$1),0),$B201-1973)</f>
        <v>329857.8</v>
      </c>
      <c r="AT201" cm="1">
        <f t="array" ref="AT201">INDEX(GMWSCEN!$A$2:$HJ$150,MATCH(1,(GMWSCEN!$HI$2:$HI$150=AT$3)*(GMWSCEN!$HJ$2:$HJ$150=AT$1),0),$B201-1973)</f>
        <v>3098040</v>
      </c>
      <c r="AU201" cm="1">
        <f t="array" ref="AU201">INDEX(GMWSCEN!$A$2:$HJ$150,MATCH(1,(GMWSCEN!$HI$2:$HI$150=AU$3)*(GMWSCEN!$HJ$2:$HJ$150=AU$1),0),$B201-1973)</f>
        <v>798702.2</v>
      </c>
      <c r="AV201" cm="1">
        <f t="array" ref="AV201">INDEX(GMWSCEN!$A$2:$HJ$150,MATCH(1,(GMWSCEN!$HI$2:$HI$150=AV$3)*(GMWSCEN!$HJ$2:$HJ$150=AV$1),0),$B201-1973)</f>
        <v>619172.19999999995</v>
      </c>
      <c r="AW201" cm="1">
        <f t="array" ref="AW201">INDEX(GMWSCEN!$A$2:$HJ$150,MATCH(1,(GMWSCEN!$HI$2:$HI$150=AW$3)*(GMWSCEN!$HJ$2:$HJ$150=AW$1),0),$B201-1973)</f>
        <v>129.18469999999999</v>
      </c>
      <c r="AX201" cm="1">
        <f t="array" ref="AX201">INDEX(GMWSCEN!$A$2:$HJ$150,MATCH(1,(GMWSCEN!$HI$2:$HI$150=AX$3)*(GMWSCEN!$HJ$2:$HJ$150=AX$1),0),$B201-1973)</f>
        <v>143.6105</v>
      </c>
      <c r="AY201" cm="1">
        <f t="array" ref="AY201">INDEX(GMWSCEN!$A$2:$HJ$150,MATCH(1,(GMWSCEN!$HI$2:$HI$150=AY$3)*(GMWSCEN!$HJ$2:$HJ$150=AY$1),0),$B201-1973)</f>
        <v>3.5404339999999999</v>
      </c>
      <c r="AZ201" cm="1">
        <f t="array" ref="AZ201">INDEX(GMWSCEN!$A$2:$HJ$150,MATCH(1,(GMWSCEN!$HI$2:$HI$150=AZ$3)*(GMWSCEN!$HJ$2:$HJ$150=AZ$1),0),$B201-1973)</f>
        <v>52415.59</v>
      </c>
      <c r="BA201" cm="1">
        <f t="array" ref="BA201">INDEX(GMWSCEN!$A$2:$HJ$150,MATCH(1,(GMWSCEN!$HI$2:$HI$150=BA$3)*(GMWSCEN!$HJ$2:$HJ$150=BA$1),0),$B201-1973)</f>
        <v>99.160520000000005</v>
      </c>
      <c r="BB201" cm="1">
        <f t="array" ref="BB201">INDEX(GMWSCEN!$A$2:$HJ$150,MATCH(1,(GMWSCEN!$HI$2:$HI$150=BB$3)*(GMWSCEN!$HJ$2:$HJ$150=BB$1),0),$B201-1973)</f>
        <v>34049.300000000003</v>
      </c>
      <c r="BC201" cm="1">
        <f t="array" ref="BC201">INDEX(GMWSCEN!$A$2:$HJ$150,MATCH(1,(GMWSCEN!$HI$2:$HI$150=BC$3)*(GMWSCEN!$HJ$2:$HJ$150=BC$1),0),$B201-1973)</f>
        <v>4.1156870000000003</v>
      </c>
      <c r="BD201" cm="1">
        <f t="array" ref="BD201">INDEX(GMWSCEN!$A$2:$HJ$150,MATCH(1,(GMWSCEN!$HI$2:$HI$150=BD$3)*(GMWSCEN!$HJ$2:$HJ$150=BD$1),0),$B201-1973)</f>
        <v>-0.14638899999999999</v>
      </c>
      <c r="BE201" cm="1">
        <f t="array" ref="BE201">INDEX(GMWSCEN!$A$2:$HJ$150,MATCH(1,(GMWSCEN!$HI$2:$HI$150=BE$3)*(GMWSCEN!$HJ$2:$HJ$150=BE$1),0),$B201-1973)</f>
        <v>620824.6</v>
      </c>
      <c r="BF201" cm="1">
        <f t="array" ref="BF201">INDEX(GMWSCEN!$A$2:$HJ$150,MATCH(1,(GMWSCEN!$HI$2:$HI$150=BF$3)*(GMWSCEN!$HJ$2:$HJ$150=BF$1),0),$B201-1973)</f>
        <v>15296.13</v>
      </c>
      <c r="BG201" cm="1">
        <f t="array" ref="BG201">INDEX(GMWSCEN!$A$2:$HJ$150,MATCH(1,(GMWSCEN!$HI$2:$HI$150=BG$3)*(GMWSCEN!$HJ$2:$HJ$150=BG$1),0),$B201-1973)</f>
        <v>-1847.42</v>
      </c>
      <c r="BH201" cm="1">
        <f t="array" ref="BH201">INDEX(GMWSCEN!$A$2:$HJ$150,MATCH(1,(GMWSCEN!$HI$2:$HI$150=BH$3)*(GMWSCEN!$HJ$2:$HJ$150=BH$1),0),$B201-1973)</f>
        <v>315299.8</v>
      </c>
      <c r="BI201" cm="1">
        <f t="array" ref="BI201">INDEX(GMWSCEN!$A$2:$HJ$150,MATCH(1,(GMWSCEN!$HI$2:$HI$150=BI$3)*(GMWSCEN!$HJ$2:$HJ$150=BI$1),0),$B201-1973)</f>
        <v>13448.71</v>
      </c>
      <c r="BJ201" cm="1">
        <f t="array" ref="BJ201">INDEX(GMWSCEN!$A$2:$HJ$150,MATCH(1,(GMWSCEN!$HI$2:$HI$150=BJ$3)*(GMWSCEN!$HJ$2:$HJ$150=BJ$1),0),$B201-1973)</f>
        <v>19375.73</v>
      </c>
      <c r="BK201" cm="1">
        <f t="array" ref="BK201">INDEX(GMWSCEN!$A$2:$HJ$150,MATCH(1,(GMWSCEN!$HI$2:$HI$150=BK$3)*(GMWSCEN!$HJ$2:$HJ$150=BK$1),0),$B201-1973)</f>
        <v>332828.09999999998</v>
      </c>
      <c r="BL201" cm="1">
        <f t="array" ref="BL201">INDEX(GMWSCEN!$A$2:$HJ$150,MATCH(1,(GMWSCEN!$HI$2:$HI$150=BL$3)*(GMWSCEN!$HJ$2:$HJ$150=BL$1),0),$B201-1973)</f>
        <v>3121084</v>
      </c>
      <c r="BM201" cm="1">
        <f t="array" ref="BM201">INDEX(GMWSCEN!$A$2:$HJ$150,MATCH(1,(GMWSCEN!$HI$2:$HI$150=BM$3)*(GMWSCEN!$HJ$2:$HJ$150=BM$1),0),$B201-1973)</f>
        <v>807087.4</v>
      </c>
      <c r="BN201" cm="1">
        <f t="array" ref="BN201">INDEX(GMWSCEN!$A$2:$HJ$150,MATCH(1,(GMWSCEN!$HI$2:$HI$150=BN$3)*(GMWSCEN!$HJ$2:$HJ$150=BN$1),0),$B201-1973)</f>
        <v>620189.30000000005</v>
      </c>
      <c r="BO201" cm="1">
        <f t="array" ref="BO201">INDEX(GMWSCEN!$A$2:$HJ$150,MATCH(1,(GMWSCEN!$HI$2:$HI$150=BO$3)*(GMWSCEN!$HJ$2:$HJ$150=BO$1),0),$B201-1973)</f>
        <v>130.00319999999999</v>
      </c>
      <c r="BP201" cm="1">
        <f t="array" ref="BP201">INDEX(GMWSCEN!$A$2:$HJ$150,MATCH(1,(GMWSCEN!$HI$2:$HI$150=BP$3)*(GMWSCEN!$HJ$2:$HJ$150=BP$1),0),$B201-1973)</f>
        <v>144.20189999999999</v>
      </c>
      <c r="BQ201" cm="1">
        <f t="array" ref="BQ201">INDEX(GMWSCEN!$A$2:$HJ$150,MATCH(1,(GMWSCEN!$HI$2:$HI$150=BQ$3)*(GMWSCEN!$HJ$2:$HJ$150=BQ$1),0),$B201-1973)</f>
        <v>3.705527</v>
      </c>
      <c r="BR201" cm="1">
        <f t="array" ref="BR201">INDEX(GMWSCEN!$A$2:$HJ$150,MATCH(1,(GMWSCEN!$HI$2:$HI$150=BR$3)*(GMWSCEN!$HJ$2:$HJ$150=BR$1),0),$B201-1973)</f>
        <v>52445.55</v>
      </c>
      <c r="BS201" cm="1">
        <f t="array" ref="BS201">INDEX(GMWSCEN!$A$2:$HJ$150,MATCH(1,(GMWSCEN!$HI$2:$HI$150=BS$3)*(GMWSCEN!$HJ$2:$HJ$150=BS$1),0),$B201-1973)</f>
        <v>99.253299999999996</v>
      </c>
      <c r="BT201" cm="1">
        <f t="array" ref="BT201">INDEX(GMWSCEN!$A$2:$HJ$150,MATCH(1,(GMWSCEN!$HI$2:$HI$150=BT$3)*(GMWSCEN!$HJ$2:$HJ$150=BT$1),0),$B201-1973)</f>
        <v>34385.01</v>
      </c>
      <c r="BU201" cm="1">
        <f t="array" ref="BU201">INDEX(GMWSCEN!$A$2:$HJ$150,MATCH(1,(GMWSCEN!$HI$2:$HI$150=BU$3)*(GMWSCEN!$HJ$2:$HJ$150=BU$1),0),$B201-1973)</f>
        <v>3.6544979999999998</v>
      </c>
      <c r="BV201" cm="1">
        <f t="array" ref="BV201">INDEX(GMWSCEN!$A$2:$HJ$150,MATCH(1,(GMWSCEN!$HI$2:$HI$150=BV$3)*(GMWSCEN!$HJ$2:$HJ$150=BV$1),0),$B201-1973)</f>
        <v>0.1018524</v>
      </c>
      <c r="BY201">
        <f t="shared" si="95"/>
        <v>2028</v>
      </c>
    </row>
    <row r="202" spans="1:78">
      <c r="B202">
        <f t="shared" si="111"/>
        <v>2175</v>
      </c>
      <c r="C202" cm="1">
        <f t="array" ref="C202">INDEX(GMWSCEN!$A$2:$HJ$150,MATCH(1,(GMWSCEN!$HI$2:$HI$150=C$3)*(GMWSCEN!$HJ$2:$HJ$150=C$1),0),$B202-1973)</f>
        <v>619749.4</v>
      </c>
      <c r="D202" cm="1">
        <f t="array" ref="D202">INDEX(GMWSCEN!$A$2:$HJ$150,MATCH(1,(GMWSCEN!$HI$2:$HI$150=D$3)*(GMWSCEN!$HJ$2:$HJ$150=D$1),0),$B202-1973)</f>
        <v>28246.12</v>
      </c>
      <c r="E202" cm="1">
        <f t="array" ref="E202">INDEX(GMWSCEN!$A$2:$HJ$150,MATCH(1,(GMWSCEN!$HI$2:$HI$150=E$3)*(GMWSCEN!$HJ$2:$HJ$150=E$1),0),$B202-1973)</f>
        <v>-16571.080000000002</v>
      </c>
      <c r="F202" cm="1">
        <f t="array" ref="F202">INDEX(GMWSCEN!$A$2:$HJ$150,MATCH(1,(GMWSCEN!$HI$2:$HI$150=F$3)*(GMWSCEN!$HJ$2:$HJ$150=F$1),0),$B202-1973)</f>
        <v>311543</v>
      </c>
      <c r="G202" cm="1">
        <f t="array" ref="G202">INDEX(GMWSCEN!$A$2:$HJ$150,MATCH(1,(GMWSCEN!$HI$2:$HI$150=G$3)*(GMWSCEN!$HJ$2:$HJ$150=G$1),0),$B202-1973)</f>
        <v>11675.04</v>
      </c>
      <c r="H202" cm="1">
        <f t="array" ref="H202">INDEX(GMWSCEN!$A$2:$HJ$150,MATCH(1,(GMWSCEN!$HI$2:$HI$150=H$3)*(GMWSCEN!$HJ$2:$HJ$150=H$1),0),$B202-1973)</f>
        <v>19375.73</v>
      </c>
      <c r="I202" cm="1">
        <f t="array" ref="I202">INDEX(GMWSCEN!$A$2:$HJ$150,MATCH(1,(GMWSCEN!$HI$2:$HI$150=I$3)*(GMWSCEN!$HJ$2:$HJ$150=I$1),0),$B202-1973)</f>
        <v>314347.7</v>
      </c>
      <c r="J202" cm="1">
        <f t="array" ref="J202">INDEX(GMWSCEN!$A$2:$HJ$150,MATCH(1,(GMWSCEN!$HI$2:$HI$150=J$3)*(GMWSCEN!$HJ$2:$HJ$150=J$1),0),$B202-1973)</f>
        <v>3135241</v>
      </c>
      <c r="K202" cm="1">
        <f t="array" ref="K202">INDEX(GMWSCEN!$A$2:$HJ$150,MATCH(1,(GMWSCEN!$HI$2:$HI$150=K$3)*(GMWSCEN!$HJ$2:$HJ$150=K$1),0),$B202-1973)</f>
        <v>803075.3</v>
      </c>
      <c r="L202" cm="1">
        <f t="array" ref="L202">INDEX(GMWSCEN!$A$2:$HJ$150,MATCH(1,(GMWSCEN!$HI$2:$HI$150=L$3)*(GMWSCEN!$HJ$2:$HJ$150=L$1),0),$B202-1973)</f>
        <v>620702.30000000005</v>
      </c>
      <c r="M202" cm="1">
        <f t="array" ref="M202">INDEX(GMWSCEN!$A$2:$HJ$150,MATCH(1,(GMWSCEN!$HI$2:$HI$150=M$3)*(GMWSCEN!$HJ$2:$HJ$150=M$1),0),$B202-1973)</f>
        <v>129.5806</v>
      </c>
      <c r="N202" cm="1">
        <f t="array" ref="N202">INDEX(GMWSCEN!$A$2:$HJ$150,MATCH(1,(GMWSCEN!$HI$2:$HI$150=N$3)*(GMWSCEN!$HJ$2:$HJ$150=N$1),0),$B202-1973)</f>
        <v>143.7663</v>
      </c>
      <c r="O202" cm="1">
        <f t="array" ref="O202">INDEX(GMWSCEN!$A$2:$HJ$150,MATCH(1,(GMWSCEN!$HI$2:$HI$150=O$3)*(GMWSCEN!$HJ$2:$HJ$150=O$1),0),$B202-1973)</f>
        <v>3.4826009999999998</v>
      </c>
      <c r="P202" cm="1">
        <f t="array" ref="P202">INDEX(GMWSCEN!$A$2:$HJ$150,MATCH(1,(GMWSCEN!$HI$2:$HI$150=P$3)*(GMWSCEN!$HJ$2:$HJ$150=P$1),0),$B202-1973)</f>
        <v>52489.26</v>
      </c>
      <c r="Q202" cm="1">
        <f t="array" ref="Q202">INDEX(GMWSCEN!$A$2:$HJ$150,MATCH(1,(GMWSCEN!$HI$2:$HI$150=Q$3)*(GMWSCEN!$HJ$2:$HJ$150=Q$1),0),$B202-1973)</f>
        <v>99.3018</v>
      </c>
      <c r="R202" cm="1">
        <f t="array" ref="R202">INDEX(GMWSCEN!$A$2:$HJ$150,MATCH(1,(GMWSCEN!$HI$2:$HI$150=R$3)*(GMWSCEN!$HJ$2:$HJ$150=R$1),0),$B202-1973)</f>
        <v>33891.589999999997</v>
      </c>
      <c r="S202" cm="1">
        <f t="array" ref="S202">INDEX(GMWSCEN!$A$2:$HJ$150,MATCH(1,(GMWSCEN!$HI$2:$HI$150=S$3)*(GMWSCEN!$HJ$2:$HJ$150=S$1),0),$B202-1973)</f>
        <v>4.194877</v>
      </c>
      <c r="T202" cm="1">
        <f t="array" ref="T202">INDEX(GMWSCEN!$A$2:$HJ$150,MATCH(1,(GMWSCEN!$HI$2:$HI$150=T$3)*(GMWSCEN!$HJ$2:$HJ$150=T$1),0),$B202-1973)</f>
        <v>-0.15363689999999999</v>
      </c>
      <c r="U202" cm="1">
        <f t="array" ref="U202">INDEX(GMWSCEN!$A$2:$HJ$150,MATCH(1,(GMWSCEN!$HI$2:$HI$150=U$3)*(GMWSCEN!$HJ$2:$HJ$150=U$1),0),$B202-1973)</f>
        <v>619988.1</v>
      </c>
      <c r="V202" cm="1">
        <f t="array" ref="V202">INDEX(GMWSCEN!$A$2:$HJ$150,MATCH(1,(GMWSCEN!$HI$2:$HI$150=V$3)*(GMWSCEN!$HJ$2:$HJ$150=V$1),0),$B202-1973)</f>
        <v>29220.03</v>
      </c>
      <c r="W202" cm="1">
        <f t="array" ref="W202">INDEX(GMWSCEN!$A$2:$HJ$150,MATCH(1,(GMWSCEN!$HI$2:$HI$150=W$3)*(GMWSCEN!$HJ$2:$HJ$150=W$1),0),$B202-1973)</f>
        <v>-17543.39</v>
      </c>
      <c r="X202" cm="1">
        <f t="array" ref="X202">INDEX(GMWSCEN!$A$2:$HJ$150,MATCH(1,(GMWSCEN!$HI$2:$HI$150=X$3)*(GMWSCEN!$HJ$2:$HJ$150=X$1),0),$B202-1973)</f>
        <v>308896.09999999998</v>
      </c>
      <c r="Y202" cm="1">
        <f t="array" ref="Y202">INDEX(GMWSCEN!$A$2:$HJ$150,MATCH(1,(GMWSCEN!$HI$2:$HI$150=Y$3)*(GMWSCEN!$HJ$2:$HJ$150=Y$1),0),$B202-1973)</f>
        <v>11676.64</v>
      </c>
      <c r="Z202" cm="1">
        <f t="array" ref="Z202">INDEX(GMWSCEN!$A$2:$HJ$150,MATCH(1,(GMWSCEN!$HI$2:$HI$150=Z$3)*(GMWSCEN!$HJ$2:$HJ$150=Z$1),0),$B202-1973)</f>
        <v>19375.73</v>
      </c>
      <c r="AA202" cm="1">
        <f t="array" ref="AA202">INDEX(GMWSCEN!$A$2:$HJ$150,MATCH(1,(GMWSCEN!$HI$2:$HI$150=AA$3)*(GMWSCEN!$HJ$2:$HJ$150=AA$1),0),$B202-1973)</f>
        <v>310728.40000000002</v>
      </c>
      <c r="AB202" cm="1">
        <f t="array" ref="AB202">INDEX(GMWSCEN!$A$2:$HJ$150,MATCH(1,(GMWSCEN!$HI$2:$HI$150=AB$3)*(GMWSCEN!$HJ$2:$HJ$150=AB$1),0),$B202-1973)</f>
        <v>3146613</v>
      </c>
      <c r="AC202" cm="1">
        <f t="array" ref="AC202">INDEX(GMWSCEN!$A$2:$HJ$150,MATCH(1,(GMWSCEN!$HI$2:$HI$150=AC$3)*(GMWSCEN!$HJ$2:$HJ$150=AC$1),0),$B202-1973)</f>
        <v>802138.4</v>
      </c>
      <c r="AD202" cm="1">
        <f t="array" ref="AD202">INDEX(GMWSCEN!$A$2:$HJ$150,MATCH(1,(GMWSCEN!$HI$2:$HI$150=AD$3)*(GMWSCEN!$HJ$2:$HJ$150=AD$1),0),$B202-1973)</f>
        <v>620721.30000000005</v>
      </c>
      <c r="AE202" cm="1">
        <f t="array" ref="AE202">INDEX(GMWSCEN!$A$2:$HJ$150,MATCH(1,(GMWSCEN!$HI$2:$HI$150=AE$3)*(GMWSCEN!$HJ$2:$HJ$150=AE$1),0),$B202-1973)</f>
        <v>129.37970000000001</v>
      </c>
      <c r="AF202" cm="1">
        <f t="array" ref="AF202">INDEX(GMWSCEN!$A$2:$HJ$150,MATCH(1,(GMWSCEN!$HI$2:$HI$150=AF$3)*(GMWSCEN!$HJ$2:$HJ$150=AF$1),0),$B202-1973)</f>
        <v>143.69659999999999</v>
      </c>
      <c r="AG202" cm="1">
        <f t="array" ref="AG202">INDEX(GMWSCEN!$A$2:$HJ$150,MATCH(1,(GMWSCEN!$HI$2:$HI$150=AG$3)*(GMWSCEN!$HJ$2:$HJ$150=AG$1),0),$B202-1973)</f>
        <v>3.4843380000000002</v>
      </c>
      <c r="AH202" cm="1">
        <f t="array" ref="AH202">INDEX(GMWSCEN!$A$2:$HJ$150,MATCH(1,(GMWSCEN!$HI$2:$HI$150=AH$3)*(GMWSCEN!$HJ$2:$HJ$150=AH$1),0),$B202-1973)</f>
        <v>52502.48</v>
      </c>
      <c r="AI202" cm="1">
        <f t="array" ref="AI202">INDEX(GMWSCEN!$A$2:$HJ$150,MATCH(1,(GMWSCEN!$HI$2:$HI$150=AI$3)*(GMWSCEN!$HJ$2:$HJ$150=AI$1),0),$B202-1973)</f>
        <v>99.327569999999994</v>
      </c>
      <c r="AJ202" cm="1">
        <f t="array" ref="AJ202">INDEX(GMWSCEN!$A$2:$HJ$150,MATCH(1,(GMWSCEN!$HI$2:$HI$150=AJ$3)*(GMWSCEN!$HJ$2:$HJ$150=AJ$1),0),$B202-1973)</f>
        <v>33876.46</v>
      </c>
      <c r="AK202" cm="1">
        <f t="array" ref="AK202">INDEX(GMWSCEN!$A$2:$HJ$150,MATCH(1,(GMWSCEN!$HI$2:$HI$150=AK$3)*(GMWSCEN!$HJ$2:$HJ$150=AK$1),0),$B202-1973)</f>
        <v>4.3352899999999996</v>
      </c>
      <c r="AL202" cm="1">
        <f t="array" ref="AL202">INDEX(GMWSCEN!$A$2:$HJ$150,MATCH(1,(GMWSCEN!$HI$2:$HI$150=AL$3)*(GMWSCEN!$HJ$2:$HJ$150=AL$1),0),$B202-1973)</f>
        <v>-0.1179695</v>
      </c>
      <c r="AM202" cm="1">
        <f t="array" ref="AM202">INDEX(GMWSCEN!$A$2:$HJ$150,MATCH(1,(GMWSCEN!$HI$2:$HI$150=AM$3)*(GMWSCEN!$HJ$2:$HJ$150=AM$1),0),$B202-1973)</f>
        <v>620859.1</v>
      </c>
      <c r="AN202" cm="1">
        <f t="array" ref="AN202">INDEX(GMWSCEN!$A$2:$HJ$150,MATCH(1,(GMWSCEN!$HI$2:$HI$150=AN$3)*(GMWSCEN!$HJ$2:$HJ$150=AN$1),0),$B202-1973)</f>
        <v>28550.58</v>
      </c>
      <c r="AO202" cm="1">
        <f t="array" ref="AO202">INDEX(GMWSCEN!$A$2:$HJ$150,MATCH(1,(GMWSCEN!$HI$2:$HI$150=AO$3)*(GMWSCEN!$HJ$2:$HJ$150=AO$1),0),$B202-1973)</f>
        <v>-15619.73</v>
      </c>
      <c r="AP202" cm="1">
        <f t="array" ref="AP202">INDEX(GMWSCEN!$A$2:$HJ$150,MATCH(1,(GMWSCEN!$HI$2:$HI$150=AP$3)*(GMWSCEN!$HJ$2:$HJ$150=AP$1),0),$B202-1973)</f>
        <v>313162.3</v>
      </c>
      <c r="AQ202" cm="1">
        <f t="array" ref="AQ202">INDEX(GMWSCEN!$A$2:$HJ$150,MATCH(1,(GMWSCEN!$HI$2:$HI$150=AQ$3)*(GMWSCEN!$HJ$2:$HJ$150=AQ$1),0),$B202-1973)</f>
        <v>12930.85</v>
      </c>
      <c r="AR202" cm="1">
        <f t="array" ref="AR202">INDEX(GMWSCEN!$A$2:$HJ$150,MATCH(1,(GMWSCEN!$HI$2:$HI$150=AR$3)*(GMWSCEN!$HJ$2:$HJ$150=AR$1),0),$B202-1973)</f>
        <v>19375.73</v>
      </c>
      <c r="AS202" cm="1">
        <f t="array" ref="AS202">INDEX(GMWSCEN!$A$2:$HJ$150,MATCH(1,(GMWSCEN!$HI$2:$HI$150=AS$3)*(GMWSCEN!$HJ$2:$HJ$150=AS$1),0),$B202-1973)</f>
        <v>316918.3</v>
      </c>
      <c r="AT202" cm="1">
        <f t="array" ref="AT202">INDEX(GMWSCEN!$A$2:$HJ$150,MATCH(1,(GMWSCEN!$HI$2:$HI$150=AT$3)*(GMWSCEN!$HJ$2:$HJ$150=AT$1),0),$B202-1973)</f>
        <v>3137526</v>
      </c>
      <c r="AU202" cm="1">
        <f t="array" ref="AU202">INDEX(GMWSCEN!$A$2:$HJ$150,MATCH(1,(GMWSCEN!$HI$2:$HI$150=AU$3)*(GMWSCEN!$HJ$2:$HJ$150=AU$1),0),$B202-1973)</f>
        <v>805920.2</v>
      </c>
      <c r="AV202" cm="1">
        <f t="array" ref="AV202">INDEX(GMWSCEN!$A$2:$HJ$150,MATCH(1,(GMWSCEN!$HI$2:$HI$150=AV$3)*(GMWSCEN!$HJ$2:$HJ$150=AV$1),0),$B202-1973)</f>
        <v>621694</v>
      </c>
      <c r="AW202" cm="1">
        <f t="array" ref="AW202">INDEX(GMWSCEN!$A$2:$HJ$150,MATCH(1,(GMWSCEN!$HI$2:$HI$150=AW$3)*(GMWSCEN!$HJ$2:$HJ$150=AW$1),0),$B202-1973)</f>
        <v>129.80760000000001</v>
      </c>
      <c r="AX202" cm="1">
        <f t="array" ref="AX202">INDEX(GMWSCEN!$A$2:$HJ$150,MATCH(1,(GMWSCEN!$HI$2:$HI$150=AX$3)*(GMWSCEN!$HJ$2:$HJ$150=AX$1),0),$B202-1973)</f>
        <v>143.99959999999999</v>
      </c>
      <c r="AY202" cm="1">
        <f t="array" ref="AY202">INDEX(GMWSCEN!$A$2:$HJ$150,MATCH(1,(GMWSCEN!$HI$2:$HI$150=AY$3)*(GMWSCEN!$HJ$2:$HJ$150=AY$1),0),$B202-1973)</f>
        <v>3.5388519999999999</v>
      </c>
      <c r="AZ202" cm="1">
        <f t="array" ref="AZ202">INDEX(GMWSCEN!$A$2:$HJ$150,MATCH(1,(GMWSCEN!$HI$2:$HI$150=AZ$3)*(GMWSCEN!$HJ$2:$HJ$150=AZ$1),0),$B202-1973)</f>
        <v>52526.31</v>
      </c>
      <c r="BA202" cm="1">
        <f t="array" ref="BA202">INDEX(GMWSCEN!$A$2:$HJ$150,MATCH(1,(GMWSCEN!$HI$2:$HI$150=BA$3)*(GMWSCEN!$HJ$2:$HJ$150=BA$1),0),$B202-1973)</f>
        <v>99.385199999999998</v>
      </c>
      <c r="BB202" cm="1">
        <f t="array" ref="BB202">INDEX(GMWSCEN!$A$2:$HJ$150,MATCH(1,(GMWSCEN!$HI$2:$HI$150=BB$3)*(GMWSCEN!$HJ$2:$HJ$150=BB$1),0),$B202-1973)</f>
        <v>34148.35</v>
      </c>
      <c r="BC202" cm="1">
        <f t="array" ref="BC202">INDEX(GMWSCEN!$A$2:$HJ$150,MATCH(1,(GMWSCEN!$HI$2:$HI$150=BC$3)*(GMWSCEN!$HJ$2:$HJ$150=BC$1),0),$B202-1973)</f>
        <v>4.1061579999999998</v>
      </c>
      <c r="BD202" cm="1">
        <f t="array" ref="BD202">INDEX(GMWSCEN!$A$2:$HJ$150,MATCH(1,(GMWSCEN!$HI$2:$HI$150=BD$3)*(GMWSCEN!$HJ$2:$HJ$150=BD$1),0),$B202-1973)</f>
        <v>-0.134182</v>
      </c>
      <c r="BE202" cm="1">
        <f t="array" ref="BE202">INDEX(GMWSCEN!$A$2:$HJ$150,MATCH(1,(GMWSCEN!$HI$2:$HI$150=BE$3)*(GMWSCEN!$HJ$2:$HJ$150=BE$1),0),$B202-1973)</f>
        <v>623378.1</v>
      </c>
      <c r="BF202" cm="1">
        <f t="array" ref="BF202">INDEX(GMWSCEN!$A$2:$HJ$150,MATCH(1,(GMWSCEN!$HI$2:$HI$150=BF$3)*(GMWSCEN!$HJ$2:$HJ$150=BF$1),0),$B202-1973)</f>
        <v>31758.080000000002</v>
      </c>
      <c r="BG202" cm="1">
        <f t="array" ref="BG202">INDEX(GMWSCEN!$A$2:$HJ$150,MATCH(1,(GMWSCEN!$HI$2:$HI$150=BG$3)*(GMWSCEN!$HJ$2:$HJ$150=BG$1),0),$B202-1973)</f>
        <v>-17497.509999999998</v>
      </c>
      <c r="BH202" cm="1">
        <f t="array" ref="BH202">INDEX(GMWSCEN!$A$2:$HJ$150,MATCH(1,(GMWSCEN!$HI$2:$HI$150=BH$3)*(GMWSCEN!$HJ$2:$HJ$150=BH$1),0),$B202-1973)</f>
        <v>318042.59999999998</v>
      </c>
      <c r="BI202" cm="1">
        <f t="array" ref="BI202">INDEX(GMWSCEN!$A$2:$HJ$150,MATCH(1,(GMWSCEN!$HI$2:$HI$150=BI$3)*(GMWSCEN!$HJ$2:$HJ$150=BI$1),0),$B202-1973)</f>
        <v>14260.57</v>
      </c>
      <c r="BJ202" cm="1">
        <f t="array" ref="BJ202">INDEX(GMWSCEN!$A$2:$HJ$150,MATCH(1,(GMWSCEN!$HI$2:$HI$150=BJ$3)*(GMWSCEN!$HJ$2:$HJ$150=BJ$1),0),$B202-1973)</f>
        <v>19375.73</v>
      </c>
      <c r="BK202" cm="1">
        <f t="array" ref="BK202">INDEX(GMWSCEN!$A$2:$HJ$150,MATCH(1,(GMWSCEN!$HI$2:$HI$150=BK$3)*(GMWSCEN!$HJ$2:$HJ$150=BK$1),0),$B202-1973)</f>
        <v>319920.8</v>
      </c>
      <c r="BL202" cm="1">
        <f t="array" ref="BL202">INDEX(GMWSCEN!$A$2:$HJ$150,MATCH(1,(GMWSCEN!$HI$2:$HI$150=BL$3)*(GMWSCEN!$HJ$2:$HJ$150=BL$1),0),$B202-1973)</f>
        <v>3163778</v>
      </c>
      <c r="BM202" cm="1">
        <f t="array" ref="BM202">INDEX(GMWSCEN!$A$2:$HJ$150,MATCH(1,(GMWSCEN!$HI$2:$HI$150=BM$3)*(GMWSCEN!$HJ$2:$HJ$150=BM$1),0),$B202-1973)</f>
        <v>814477.2</v>
      </c>
      <c r="BN202" cm="1">
        <f t="array" ref="BN202">INDEX(GMWSCEN!$A$2:$HJ$150,MATCH(1,(GMWSCEN!$HI$2:$HI$150=BN$3)*(GMWSCEN!$HJ$2:$HJ$150=BN$1),0),$B202-1973)</f>
        <v>622786.5</v>
      </c>
      <c r="BO202" cm="1">
        <f t="array" ref="BO202">INDEX(GMWSCEN!$A$2:$HJ$150,MATCH(1,(GMWSCEN!$HI$2:$HI$150=BO$3)*(GMWSCEN!$HJ$2:$HJ$150=BO$1),0),$B202-1973)</f>
        <v>130.65600000000001</v>
      </c>
      <c r="BP202" cm="1">
        <f t="array" ref="BP202">INDEX(GMWSCEN!$A$2:$HJ$150,MATCH(1,(GMWSCEN!$HI$2:$HI$150=BP$3)*(GMWSCEN!$HJ$2:$HJ$150=BP$1),0),$B202-1973)</f>
        <v>144.624</v>
      </c>
      <c r="BQ202" cm="1">
        <f t="array" ref="BQ202">INDEX(GMWSCEN!$A$2:$HJ$150,MATCH(1,(GMWSCEN!$HI$2:$HI$150=BQ$3)*(GMWSCEN!$HJ$2:$HJ$150=BQ$1),0),$B202-1973)</f>
        <v>3.6929219999999998</v>
      </c>
      <c r="BR202" cm="1">
        <f t="array" ref="BR202">INDEX(GMWSCEN!$A$2:$HJ$150,MATCH(1,(GMWSCEN!$HI$2:$HI$150=BR$3)*(GMWSCEN!$HJ$2:$HJ$150=BR$1),0),$B202-1973)</f>
        <v>52552.21</v>
      </c>
      <c r="BS202" cm="1">
        <f t="array" ref="BS202">INDEX(GMWSCEN!$A$2:$HJ$150,MATCH(1,(GMWSCEN!$HI$2:$HI$150=BS$3)*(GMWSCEN!$HJ$2:$HJ$150=BS$1),0),$B202-1973)</f>
        <v>99.470699999999994</v>
      </c>
      <c r="BT202" cm="1">
        <f t="array" ref="BT202">INDEX(GMWSCEN!$A$2:$HJ$150,MATCH(1,(GMWSCEN!$HI$2:$HI$150=BT$3)*(GMWSCEN!$HJ$2:$HJ$150=BT$1),0),$B202-1973)</f>
        <v>34484.519999999997</v>
      </c>
      <c r="BU202" cm="1">
        <f t="array" ref="BU202">INDEX(GMWSCEN!$A$2:$HJ$150,MATCH(1,(GMWSCEN!$HI$2:$HI$150=BU$3)*(GMWSCEN!$HJ$2:$HJ$150=BU$1),0),$B202-1973)</f>
        <v>3.6535479999999998</v>
      </c>
      <c r="BV202" cm="1">
        <f t="array" ref="BV202">INDEX(GMWSCEN!$A$2:$HJ$150,MATCH(1,(GMWSCEN!$HI$2:$HI$150=BV$3)*(GMWSCEN!$HJ$2:$HJ$150=BV$1),0),$B202-1973)</f>
        <v>9.4890589999999997E-2</v>
      </c>
      <c r="BY202">
        <f t="shared" si="95"/>
        <v>2028</v>
      </c>
    </row>
    <row r="203" spans="1:78">
      <c r="A203">
        <v>2029</v>
      </c>
      <c r="B203">
        <f t="shared" si="111"/>
        <v>2176</v>
      </c>
      <c r="C203" cm="1">
        <f t="array" ref="C203">INDEX(GMWSCEN!$A$2:$HJ$150,MATCH(1,(GMWSCEN!$HI$2:$HI$150=C$3)*(GMWSCEN!$HJ$2:$HJ$150=C$1),0),$B203-1973)</f>
        <v>622373.9</v>
      </c>
      <c r="D203" cm="1">
        <f t="array" ref="D203">INDEX(GMWSCEN!$A$2:$HJ$150,MATCH(1,(GMWSCEN!$HI$2:$HI$150=D$3)*(GMWSCEN!$HJ$2:$HJ$150=D$1),0),$B203-1973)</f>
        <v>-14655.02</v>
      </c>
      <c r="E203" cm="1">
        <f t="array" ref="E203">INDEX(GMWSCEN!$A$2:$HJ$150,MATCH(1,(GMWSCEN!$HI$2:$HI$150=E$3)*(GMWSCEN!$HJ$2:$HJ$150=E$1),0),$B203-1973)</f>
        <v>35392.39</v>
      </c>
      <c r="F203" cm="1">
        <f t="array" ref="F203">INDEX(GMWSCEN!$A$2:$HJ$150,MATCH(1,(GMWSCEN!$HI$2:$HI$150=F$3)*(GMWSCEN!$HJ$2:$HJ$150=F$1),0),$B203-1973)</f>
        <v>310672.2</v>
      </c>
      <c r="G203" cm="1">
        <f t="array" ref="G203">INDEX(GMWSCEN!$A$2:$HJ$150,MATCH(1,(GMWSCEN!$HI$2:$HI$150=G$3)*(GMWSCEN!$HJ$2:$HJ$150=G$1),0),$B203-1973)</f>
        <v>20737.37</v>
      </c>
      <c r="H203" cm="1">
        <f t="array" ref="H203">INDEX(GMWSCEN!$A$2:$HJ$150,MATCH(1,(GMWSCEN!$HI$2:$HI$150=H$3)*(GMWSCEN!$HJ$2:$HJ$150=H$1),0),$B203-1973)</f>
        <v>19375.73</v>
      </c>
      <c r="I203" cm="1">
        <f t="array" ref="I203">INDEX(GMWSCEN!$A$2:$HJ$150,MATCH(1,(GMWSCEN!$HI$2:$HI$150=I$3)*(GMWSCEN!$HJ$2:$HJ$150=I$1),0),$B203-1973)</f>
        <v>365440.3</v>
      </c>
      <c r="J203" cm="1">
        <f t="array" ref="J203">INDEX(GMWSCEN!$A$2:$HJ$150,MATCH(1,(GMWSCEN!$HI$2:$HI$150=J$3)*(GMWSCEN!$HJ$2:$HJ$150=J$1),0),$B203-1973)</f>
        <v>3131521</v>
      </c>
      <c r="K203" cm="1">
        <f t="array" ref="K203">INDEX(GMWSCEN!$A$2:$HJ$150,MATCH(1,(GMWSCEN!$HI$2:$HI$150=K$3)*(GMWSCEN!$HJ$2:$HJ$150=K$1),0),$B203-1973)</f>
        <v>810412.9</v>
      </c>
      <c r="L203" cm="1">
        <f t="array" ref="L203">INDEX(GMWSCEN!$A$2:$HJ$150,MATCH(1,(GMWSCEN!$HI$2:$HI$150=L$3)*(GMWSCEN!$HJ$2:$HJ$150=L$1),0),$B203-1973)</f>
        <v>623342.6</v>
      </c>
      <c r="M203" cm="1">
        <f t="array" ref="M203">INDEX(GMWSCEN!$A$2:$HJ$150,MATCH(1,(GMWSCEN!$HI$2:$HI$150=M$3)*(GMWSCEN!$HJ$2:$HJ$150=M$1),0),$B203-1973)</f>
        <v>130.2132</v>
      </c>
      <c r="N203" cm="1">
        <f t="array" ref="N203">INDEX(GMWSCEN!$A$2:$HJ$150,MATCH(1,(GMWSCEN!$HI$2:$HI$150=N$3)*(GMWSCEN!$HJ$2:$HJ$150=N$1),0),$B203-1973)</f>
        <v>143.96719999999999</v>
      </c>
      <c r="O203" cm="1">
        <f t="array" ref="O203">INDEX(GMWSCEN!$A$2:$HJ$150,MATCH(1,(GMWSCEN!$HI$2:$HI$150=O$3)*(GMWSCEN!$HJ$2:$HJ$150=O$1),0),$B203-1973)</f>
        <v>3.4824060000000001</v>
      </c>
      <c r="P203" cm="1">
        <f t="array" ref="P203">INDEX(GMWSCEN!$A$2:$HJ$150,MATCH(1,(GMWSCEN!$HI$2:$HI$150=P$3)*(GMWSCEN!$HJ$2:$HJ$150=P$1),0),$B203-1973)</f>
        <v>52594.49</v>
      </c>
      <c r="Q203" cm="1">
        <f t="array" ref="Q203">INDEX(GMWSCEN!$A$2:$HJ$150,MATCH(1,(GMWSCEN!$HI$2:$HI$150=Q$3)*(GMWSCEN!$HJ$2:$HJ$150=Q$1),0),$B203-1973)</f>
        <v>99.502260000000007</v>
      </c>
      <c r="R203" cm="1">
        <f t="array" ref="R203">INDEX(GMWSCEN!$A$2:$HJ$150,MATCH(1,(GMWSCEN!$HI$2:$HI$150=R$3)*(GMWSCEN!$HJ$2:$HJ$150=R$1),0),$B203-1973)</f>
        <v>33992.46</v>
      </c>
      <c r="S203" cm="1">
        <f t="array" ref="S203">INDEX(GMWSCEN!$A$2:$HJ$150,MATCH(1,(GMWSCEN!$HI$2:$HI$150=S$3)*(GMWSCEN!$HJ$2:$HJ$150=S$1),0),$B203-1973)</f>
        <v>4.1893130000000003</v>
      </c>
      <c r="T203" cm="1">
        <f t="array" ref="T203">INDEX(GMWSCEN!$A$2:$HJ$150,MATCH(1,(GMWSCEN!$HI$2:$HI$150=T$3)*(GMWSCEN!$HJ$2:$HJ$150=T$1),0),$B203-1973)</f>
        <v>-0.1555443</v>
      </c>
      <c r="U203" cm="1">
        <f t="array" ref="U203">INDEX(GMWSCEN!$A$2:$HJ$150,MATCH(1,(GMWSCEN!$HI$2:$HI$150=U$3)*(GMWSCEN!$HJ$2:$HJ$150=U$1),0),$B203-1973)</f>
        <v>622594</v>
      </c>
      <c r="V203" cm="1">
        <f t="array" ref="V203">INDEX(GMWSCEN!$A$2:$HJ$150,MATCH(1,(GMWSCEN!$HI$2:$HI$150=V$3)*(GMWSCEN!$HJ$2:$HJ$150=V$1),0),$B203-1973)</f>
        <v>-13333.08</v>
      </c>
      <c r="W203" cm="1">
        <f t="array" ref="W203">INDEX(GMWSCEN!$A$2:$HJ$150,MATCH(1,(GMWSCEN!$HI$2:$HI$150=W$3)*(GMWSCEN!$HJ$2:$HJ$150=W$1),0),$B203-1973)</f>
        <v>34071.919999999998</v>
      </c>
      <c r="X203" cm="1">
        <f t="array" ref="X203">INDEX(GMWSCEN!$A$2:$HJ$150,MATCH(1,(GMWSCEN!$HI$2:$HI$150=X$3)*(GMWSCEN!$HJ$2:$HJ$150=X$1),0),$B203-1973)</f>
        <v>307956.09999999998</v>
      </c>
      <c r="Y203" cm="1">
        <f t="array" ref="Y203">INDEX(GMWSCEN!$A$2:$HJ$150,MATCH(1,(GMWSCEN!$HI$2:$HI$150=Y$3)*(GMWSCEN!$HJ$2:$HJ$150=Y$1),0),$B203-1973)</f>
        <v>20738.84</v>
      </c>
      <c r="Z203" cm="1">
        <f t="array" ref="Z203">INDEX(GMWSCEN!$A$2:$HJ$150,MATCH(1,(GMWSCEN!$HI$2:$HI$150=Z$3)*(GMWSCEN!$HJ$2:$HJ$150=Z$1),0),$B203-1973)</f>
        <v>19375.73</v>
      </c>
      <c r="AA203" cm="1">
        <f t="array" ref="AA203">INDEX(GMWSCEN!$A$2:$HJ$150,MATCH(1,(GMWSCEN!$HI$2:$HI$150=AA$3)*(GMWSCEN!$HJ$2:$HJ$150=AA$1),0),$B203-1973)</f>
        <v>361403.8</v>
      </c>
      <c r="AB203" cm="1">
        <f t="array" ref="AB203">INDEX(GMWSCEN!$A$2:$HJ$150,MATCH(1,(GMWSCEN!$HI$2:$HI$150=AB$3)*(GMWSCEN!$HJ$2:$HJ$150=AB$1),0),$B203-1973)</f>
        <v>3144215</v>
      </c>
      <c r="AC203" cm="1">
        <f t="array" ref="AC203">INDEX(GMWSCEN!$A$2:$HJ$150,MATCH(1,(GMWSCEN!$HI$2:$HI$150=AC$3)*(GMWSCEN!$HJ$2:$HJ$150=AC$1),0),$B203-1973)</f>
        <v>809397</v>
      </c>
      <c r="AD203" cm="1">
        <f t="array" ref="AD203">INDEX(GMWSCEN!$A$2:$HJ$150,MATCH(1,(GMWSCEN!$HI$2:$HI$150=AD$3)*(GMWSCEN!$HJ$2:$HJ$150=AD$1),0),$B203-1973)</f>
        <v>623361.69999999995</v>
      </c>
      <c r="AE203" cm="1">
        <f t="array" ref="AE203">INDEX(GMWSCEN!$A$2:$HJ$150,MATCH(1,(GMWSCEN!$HI$2:$HI$150=AE$3)*(GMWSCEN!$HJ$2:$HJ$150=AE$1),0),$B203-1973)</f>
        <v>130.00409999999999</v>
      </c>
      <c r="AF203" cm="1">
        <f t="array" ref="AF203">INDEX(GMWSCEN!$A$2:$HJ$150,MATCH(1,(GMWSCEN!$HI$2:$HI$150=AF$3)*(GMWSCEN!$HJ$2:$HJ$150=AF$1),0),$B203-1973)</f>
        <v>143.89320000000001</v>
      </c>
      <c r="AG203" cm="1">
        <f t="array" ref="AG203">INDEX(GMWSCEN!$A$2:$HJ$150,MATCH(1,(GMWSCEN!$HI$2:$HI$150=AG$3)*(GMWSCEN!$HJ$2:$HJ$150=AG$1),0),$B203-1973)</f>
        <v>3.4861759999999999</v>
      </c>
      <c r="AH203" cm="1">
        <f t="array" ref="AH203">INDEX(GMWSCEN!$A$2:$HJ$150,MATCH(1,(GMWSCEN!$HI$2:$HI$150=AH$3)*(GMWSCEN!$HJ$2:$HJ$150=AH$1),0),$B203-1973)</f>
        <v>52606.19</v>
      </c>
      <c r="AI203" cm="1">
        <f t="array" ref="AI203">INDEX(GMWSCEN!$A$2:$HJ$150,MATCH(1,(GMWSCEN!$HI$2:$HI$150=AI$3)*(GMWSCEN!$HJ$2:$HJ$150=AI$1),0),$B203-1973)</f>
        <v>99.525199999999998</v>
      </c>
      <c r="AJ203" cm="1">
        <f t="array" ref="AJ203">INDEX(GMWSCEN!$A$2:$HJ$150,MATCH(1,(GMWSCEN!$HI$2:$HI$150=AJ$3)*(GMWSCEN!$HJ$2:$HJ$150=AJ$1),0),$B203-1973)</f>
        <v>33974.730000000003</v>
      </c>
      <c r="AK203" cm="1">
        <f t="array" ref="AK203">INDEX(GMWSCEN!$A$2:$HJ$150,MATCH(1,(GMWSCEN!$HI$2:$HI$150=AK$3)*(GMWSCEN!$HJ$2:$HJ$150=AK$1),0),$B203-1973)</f>
        <v>4.327191</v>
      </c>
      <c r="AL203" cm="1">
        <f t="array" ref="AL203">INDEX(GMWSCEN!$A$2:$HJ$150,MATCH(1,(GMWSCEN!$HI$2:$HI$150=AL$3)*(GMWSCEN!$HJ$2:$HJ$150=AL$1),0),$B203-1973)</f>
        <v>-0.1231194</v>
      </c>
      <c r="AM203" cm="1">
        <f t="array" ref="AM203">INDEX(GMWSCEN!$A$2:$HJ$150,MATCH(1,(GMWSCEN!$HI$2:$HI$150=AM$3)*(GMWSCEN!$HJ$2:$HJ$150=AM$1),0),$B203-1973)</f>
        <v>623370.5</v>
      </c>
      <c r="AN203" cm="1">
        <f t="array" ref="AN203">INDEX(GMWSCEN!$A$2:$HJ$150,MATCH(1,(GMWSCEN!$HI$2:$HI$150=AN$3)*(GMWSCEN!$HJ$2:$HJ$150=AN$1),0),$B203-1973)</f>
        <v>-14949.32</v>
      </c>
      <c r="AO203" cm="1">
        <f t="array" ref="AO203">INDEX(GMWSCEN!$A$2:$HJ$150,MATCH(1,(GMWSCEN!$HI$2:$HI$150=AO$3)*(GMWSCEN!$HJ$2:$HJ$150=AO$1),0),$B203-1973)</f>
        <v>36820.800000000003</v>
      </c>
      <c r="AP203" cm="1">
        <f t="array" ref="AP203">INDEX(GMWSCEN!$A$2:$HJ$150,MATCH(1,(GMWSCEN!$HI$2:$HI$150=AP$3)*(GMWSCEN!$HJ$2:$HJ$150=AP$1),0),$B203-1973)</f>
        <v>312316.90000000002</v>
      </c>
      <c r="AQ203" cm="1">
        <f t="array" ref="AQ203">INDEX(GMWSCEN!$A$2:$HJ$150,MATCH(1,(GMWSCEN!$HI$2:$HI$150=AQ$3)*(GMWSCEN!$HJ$2:$HJ$150=AQ$1),0),$B203-1973)</f>
        <v>21871.48</v>
      </c>
      <c r="AR203" cm="1">
        <f t="array" ref="AR203">INDEX(GMWSCEN!$A$2:$HJ$150,MATCH(1,(GMWSCEN!$HI$2:$HI$150=AR$3)*(GMWSCEN!$HJ$2:$HJ$150=AR$1),0),$B203-1973)</f>
        <v>19375.73</v>
      </c>
      <c r="AS203" cm="1">
        <f t="array" ref="AS203">INDEX(GMWSCEN!$A$2:$HJ$150,MATCH(1,(GMWSCEN!$HI$2:$HI$150=AS$3)*(GMWSCEN!$HJ$2:$HJ$150=AS$1),0),$B203-1973)</f>
        <v>368513.5</v>
      </c>
      <c r="AT203" cm="1">
        <f t="array" ref="AT203">INDEX(GMWSCEN!$A$2:$HJ$150,MATCH(1,(GMWSCEN!$HI$2:$HI$150=AT$3)*(GMWSCEN!$HJ$2:$HJ$150=AT$1),0),$B203-1973)</f>
        <v>3133513</v>
      </c>
      <c r="AU203" cm="1">
        <f t="array" ref="AU203">INDEX(GMWSCEN!$A$2:$HJ$150,MATCH(1,(GMWSCEN!$HI$2:$HI$150=AU$3)*(GMWSCEN!$HJ$2:$HJ$150=AU$1),0),$B203-1973)</f>
        <v>813161.3</v>
      </c>
      <c r="AV203" cm="1">
        <f t="array" ref="AV203">INDEX(GMWSCEN!$A$2:$HJ$150,MATCH(1,(GMWSCEN!$HI$2:$HI$150=AV$3)*(GMWSCEN!$HJ$2:$HJ$150=AV$1),0),$B203-1973)</f>
        <v>624393.9</v>
      </c>
      <c r="AW203" cm="1">
        <f t="array" ref="AW203">INDEX(GMWSCEN!$A$2:$HJ$150,MATCH(1,(GMWSCEN!$HI$2:$HI$150=AW$3)*(GMWSCEN!$HJ$2:$HJ$150=AW$1),0),$B203-1973)</f>
        <v>130.44630000000001</v>
      </c>
      <c r="AX203" cm="1">
        <f t="array" ref="AX203">INDEX(GMWSCEN!$A$2:$HJ$150,MATCH(1,(GMWSCEN!$HI$2:$HI$150=AX$3)*(GMWSCEN!$HJ$2:$HJ$150=AX$1),0),$B203-1973)</f>
        <v>144.20840000000001</v>
      </c>
      <c r="AY203" cm="1">
        <f t="array" ref="AY203">INDEX(GMWSCEN!$A$2:$HJ$150,MATCH(1,(GMWSCEN!$HI$2:$HI$150=AY$3)*(GMWSCEN!$HJ$2:$HJ$150=AY$1),0),$B203-1973)</f>
        <v>3.5368970000000002</v>
      </c>
      <c r="AZ203" cm="1">
        <f t="array" ref="AZ203">INDEX(GMWSCEN!$A$2:$HJ$150,MATCH(1,(GMWSCEN!$HI$2:$HI$150=AZ$3)*(GMWSCEN!$HJ$2:$HJ$150=AZ$1),0),$B203-1973)</f>
        <v>52621.75</v>
      </c>
      <c r="BA203" cm="1">
        <f t="array" ref="BA203">INDEX(GMWSCEN!$A$2:$HJ$150,MATCH(1,(GMWSCEN!$HI$2:$HI$150=BA$3)*(GMWSCEN!$HJ$2:$HJ$150=BA$1),0),$B203-1973)</f>
        <v>99.568600000000004</v>
      </c>
      <c r="BB203" cm="1">
        <f t="array" ref="BB203">INDEX(GMWSCEN!$A$2:$HJ$150,MATCH(1,(GMWSCEN!$HI$2:$HI$150=BB$3)*(GMWSCEN!$HJ$2:$HJ$150=BB$1),0),$B203-1973)</f>
        <v>34225.550000000003</v>
      </c>
      <c r="BC203" cm="1">
        <f t="array" ref="BC203">INDEX(GMWSCEN!$A$2:$HJ$150,MATCH(1,(GMWSCEN!$HI$2:$HI$150=BC$3)*(GMWSCEN!$HJ$2:$HJ$150=BC$1),0),$B203-1973)</f>
        <v>4.1035440000000003</v>
      </c>
      <c r="BD203" cm="1">
        <f t="array" ref="BD203">INDEX(GMWSCEN!$A$2:$HJ$150,MATCH(1,(GMWSCEN!$HI$2:$HI$150=BD$3)*(GMWSCEN!$HJ$2:$HJ$150=BD$1),0),$B203-1973)</f>
        <v>-0.16393659999999999</v>
      </c>
      <c r="BE203" cm="1">
        <f t="array" ref="BE203">INDEX(GMWSCEN!$A$2:$HJ$150,MATCH(1,(GMWSCEN!$HI$2:$HI$150=BE$3)*(GMWSCEN!$HJ$2:$HJ$150=BE$1),0),$B203-1973)</f>
        <v>625932.6</v>
      </c>
      <c r="BF203" cm="1">
        <f t="array" ref="BF203">INDEX(GMWSCEN!$A$2:$HJ$150,MATCH(1,(GMWSCEN!$HI$2:$HI$150=BF$3)*(GMWSCEN!$HJ$2:$HJ$150=BF$1),0),$B203-1973)</f>
        <v>-11610.48</v>
      </c>
      <c r="BG203" cm="1">
        <f t="array" ref="BG203">INDEX(GMWSCEN!$A$2:$HJ$150,MATCH(1,(GMWSCEN!$HI$2:$HI$150=BG$3)*(GMWSCEN!$HJ$2:$HJ$150=BG$1),0),$B203-1973)</f>
        <v>35008.67</v>
      </c>
      <c r="BH203" cm="1">
        <f t="array" ref="BH203">INDEX(GMWSCEN!$A$2:$HJ$150,MATCH(1,(GMWSCEN!$HI$2:$HI$150=BH$3)*(GMWSCEN!$HJ$2:$HJ$150=BH$1),0),$B203-1973)</f>
        <v>317381.09999999998</v>
      </c>
      <c r="BI203" cm="1">
        <f t="array" ref="BI203">INDEX(GMWSCEN!$A$2:$HJ$150,MATCH(1,(GMWSCEN!$HI$2:$HI$150=BI$3)*(GMWSCEN!$HJ$2:$HJ$150=BI$1),0),$B203-1973)</f>
        <v>23398.19</v>
      </c>
      <c r="BJ203" cm="1">
        <f t="array" ref="BJ203">INDEX(GMWSCEN!$A$2:$HJ$150,MATCH(1,(GMWSCEN!$HI$2:$HI$150=BJ$3)*(GMWSCEN!$HJ$2:$HJ$150=BJ$1),0),$B203-1973)</f>
        <v>19375.73</v>
      </c>
      <c r="BK203" cm="1">
        <f t="array" ref="BK203">INDEX(GMWSCEN!$A$2:$HJ$150,MATCH(1,(GMWSCEN!$HI$2:$HI$150=BK$3)*(GMWSCEN!$HJ$2:$HJ$150=BK$1),0),$B203-1973)</f>
        <v>371765.5</v>
      </c>
      <c r="BL203" cm="1">
        <f t="array" ref="BL203">INDEX(GMWSCEN!$A$2:$HJ$150,MATCH(1,(GMWSCEN!$HI$2:$HI$150=BL$3)*(GMWSCEN!$HJ$2:$HJ$150=BL$1),0),$B203-1973)</f>
        <v>3163102</v>
      </c>
      <c r="BM203" cm="1">
        <f t="array" ref="BM203">INDEX(GMWSCEN!$A$2:$HJ$150,MATCH(1,(GMWSCEN!$HI$2:$HI$150=BM$3)*(GMWSCEN!$HJ$2:$HJ$150=BM$1),0),$B203-1973)</f>
        <v>821972.4</v>
      </c>
      <c r="BN203" cm="1">
        <f t="array" ref="BN203">INDEX(GMWSCEN!$A$2:$HJ$150,MATCH(1,(GMWSCEN!$HI$2:$HI$150=BN$3)*(GMWSCEN!$HJ$2:$HJ$150=BN$1),0),$B203-1973)</f>
        <v>625563.4</v>
      </c>
      <c r="BO203" cm="1">
        <f t="array" ref="BO203">INDEX(GMWSCEN!$A$2:$HJ$150,MATCH(1,(GMWSCEN!$HI$2:$HI$150=BO$3)*(GMWSCEN!$HJ$2:$HJ$150=BO$1),0),$B203-1973)</f>
        <v>131.3184</v>
      </c>
      <c r="BP203" cm="1">
        <f t="array" ref="BP203">INDEX(GMWSCEN!$A$2:$HJ$150,MATCH(1,(GMWSCEN!$HI$2:$HI$150=BP$3)*(GMWSCEN!$HJ$2:$HJ$150=BP$1),0),$B203-1973)</f>
        <v>144.8588</v>
      </c>
      <c r="BQ203" cm="1">
        <f t="array" ref="BQ203">INDEX(GMWSCEN!$A$2:$HJ$150,MATCH(1,(GMWSCEN!$HI$2:$HI$150=BQ$3)*(GMWSCEN!$HJ$2:$HJ$150=BQ$1),0),$B203-1973)</f>
        <v>3.6820119999999998</v>
      </c>
      <c r="BR203" cm="1">
        <f t="array" ref="BR203">INDEX(GMWSCEN!$A$2:$HJ$150,MATCH(1,(GMWSCEN!$HI$2:$HI$150=BR$3)*(GMWSCEN!$HJ$2:$HJ$150=BR$1),0),$B203-1973)</f>
        <v>52653.22</v>
      </c>
      <c r="BS203" cm="1">
        <f t="array" ref="BS203">INDEX(GMWSCEN!$A$2:$HJ$150,MATCH(1,(GMWSCEN!$HI$2:$HI$150=BS$3)*(GMWSCEN!$HJ$2:$HJ$150=BS$1),0),$B203-1973)</f>
        <v>99.663250000000005</v>
      </c>
      <c r="BT203" cm="1">
        <f t="array" ref="BT203">INDEX(GMWSCEN!$A$2:$HJ$150,MATCH(1,(GMWSCEN!$HI$2:$HI$150=BT$3)*(GMWSCEN!$HJ$2:$HJ$150=BT$1),0),$B203-1973)</f>
        <v>34581.800000000003</v>
      </c>
      <c r="BU203" cm="1">
        <f t="array" ref="BU203">INDEX(GMWSCEN!$A$2:$HJ$150,MATCH(1,(GMWSCEN!$HI$2:$HI$150=BU$3)*(GMWSCEN!$HJ$2:$HJ$150=BU$1),0),$B203-1973)</f>
        <v>3.666782</v>
      </c>
      <c r="BV203" cm="1">
        <f t="array" ref="BV203">INDEX(GMWSCEN!$A$2:$HJ$150,MATCH(1,(GMWSCEN!$HI$2:$HI$150=BV$3)*(GMWSCEN!$HJ$2:$HJ$150=BV$1),0),$B203-1973)</f>
        <v>5.960464E-2</v>
      </c>
      <c r="BY203">
        <f t="shared" si="95"/>
        <v>2028</v>
      </c>
      <c r="BZ203" t="str">
        <f t="shared" ref="BZ203" si="112">BY203&amp;"01"</f>
        <v>202801</v>
      </c>
    </row>
    <row r="204" spans="1:78">
      <c r="B204">
        <f t="shared" si="111"/>
        <v>2177</v>
      </c>
      <c r="C204" cm="1">
        <f t="array" ref="C204">INDEX(GMWSCEN!$A$2:$HJ$150,MATCH(1,(GMWSCEN!$HI$2:$HI$150=C$3)*(GMWSCEN!$HJ$2:$HJ$150=C$1),0),$B204-1973)</f>
        <v>625216.6</v>
      </c>
      <c r="D204" cm="1">
        <f t="array" ref="D204">INDEX(GMWSCEN!$A$2:$HJ$150,MATCH(1,(GMWSCEN!$HI$2:$HI$150=D$3)*(GMWSCEN!$HJ$2:$HJ$150=D$1),0),$B204-1973)</f>
        <v>26461.83</v>
      </c>
      <c r="E204" cm="1">
        <f t="array" ref="E204">INDEX(GMWSCEN!$A$2:$HJ$150,MATCH(1,(GMWSCEN!$HI$2:$HI$150=E$3)*(GMWSCEN!$HJ$2:$HJ$150=E$1),0),$B204-1973)</f>
        <v>-16454.509999999998</v>
      </c>
      <c r="F204" cm="1">
        <f t="array" ref="F204">INDEX(GMWSCEN!$A$2:$HJ$150,MATCH(1,(GMWSCEN!$HI$2:$HI$150=F$3)*(GMWSCEN!$HJ$2:$HJ$150=F$1),0),$B204-1973)</f>
        <v>318995.40000000002</v>
      </c>
      <c r="G204" cm="1">
        <f t="array" ref="G204">INDEX(GMWSCEN!$A$2:$HJ$150,MATCH(1,(GMWSCEN!$HI$2:$HI$150=G$3)*(GMWSCEN!$HJ$2:$HJ$150=G$1),0),$B204-1973)</f>
        <v>10007.32</v>
      </c>
      <c r="H204" cm="1">
        <f t="array" ref="H204">INDEX(GMWSCEN!$A$2:$HJ$150,MATCH(1,(GMWSCEN!$HI$2:$HI$150=H$3)*(GMWSCEN!$HJ$2:$HJ$150=H$1),0),$B204-1973)</f>
        <v>20179.419999999998</v>
      </c>
      <c r="I204" cm="1">
        <f t="array" ref="I204">INDEX(GMWSCEN!$A$2:$HJ$150,MATCH(1,(GMWSCEN!$HI$2:$HI$150=I$3)*(GMWSCEN!$HJ$2:$HJ$150=I$1),0),$B204-1973)</f>
        <v>322720.3</v>
      </c>
      <c r="J204" cm="1">
        <f t="array" ref="J204">INDEX(GMWSCEN!$A$2:$HJ$150,MATCH(1,(GMWSCEN!$HI$2:$HI$150=J$3)*(GMWSCEN!$HJ$2:$HJ$150=J$1),0),$B204-1973)</f>
        <v>3157983</v>
      </c>
      <c r="K204" cm="1">
        <f t="array" ref="K204">INDEX(GMWSCEN!$A$2:$HJ$150,MATCH(1,(GMWSCEN!$HI$2:$HI$150=K$3)*(GMWSCEN!$HJ$2:$HJ$150=K$1),0),$B204-1973)</f>
        <v>818098.3</v>
      </c>
      <c r="L204" cm="1">
        <f t="array" ref="L204">INDEX(GMWSCEN!$A$2:$HJ$150,MATCH(1,(GMWSCEN!$HI$2:$HI$150=L$3)*(GMWSCEN!$HJ$2:$HJ$150=L$1),0),$B204-1973)</f>
        <v>626142.9</v>
      </c>
      <c r="M204" cm="1">
        <f t="array" ref="M204">INDEX(GMWSCEN!$A$2:$HJ$150,MATCH(1,(GMWSCEN!$HI$2:$HI$150=M$3)*(GMWSCEN!$HJ$2:$HJ$150=M$1),0),$B204-1973)</f>
        <v>130.85040000000001</v>
      </c>
      <c r="N204" cm="1">
        <f t="array" ref="N204">INDEX(GMWSCEN!$A$2:$HJ$150,MATCH(1,(GMWSCEN!$HI$2:$HI$150=N$3)*(GMWSCEN!$HJ$2:$HJ$150=N$1),0),$B204-1973)</f>
        <v>146.1225</v>
      </c>
      <c r="O204" cm="1">
        <f t="array" ref="O204">INDEX(GMWSCEN!$A$2:$HJ$150,MATCH(1,(GMWSCEN!$HI$2:$HI$150=O$3)*(GMWSCEN!$HJ$2:$HJ$150=O$1),0),$B204-1973)</f>
        <v>3.481627</v>
      </c>
      <c r="P204" cm="1">
        <f t="array" ref="P204">INDEX(GMWSCEN!$A$2:$HJ$150,MATCH(1,(GMWSCEN!$HI$2:$HI$150=P$3)*(GMWSCEN!$HJ$2:$HJ$150=P$1),0),$B204-1973)</f>
        <v>52742.21</v>
      </c>
      <c r="Q204" cm="1">
        <f t="array" ref="Q204">INDEX(GMWSCEN!$A$2:$HJ$150,MATCH(1,(GMWSCEN!$HI$2:$HI$150=Q$3)*(GMWSCEN!$HJ$2:$HJ$150=Q$1),0),$B204-1973)</f>
        <v>99.76952</v>
      </c>
      <c r="R204" cm="1">
        <f t="array" ref="R204">INDEX(GMWSCEN!$A$2:$HJ$150,MATCH(1,(GMWSCEN!$HI$2:$HI$150=R$3)*(GMWSCEN!$HJ$2:$HJ$150=R$1),0),$B204-1973)</f>
        <v>34108.53</v>
      </c>
      <c r="S204" cm="1">
        <f t="array" ref="S204">INDEX(GMWSCEN!$A$2:$HJ$150,MATCH(1,(GMWSCEN!$HI$2:$HI$150=S$3)*(GMWSCEN!$HJ$2:$HJ$150=S$1),0),$B204-1973)</f>
        <v>4.1851089999999997</v>
      </c>
      <c r="T204" cm="1">
        <f t="array" ref="T204">INDEX(GMWSCEN!$A$2:$HJ$150,MATCH(1,(GMWSCEN!$HI$2:$HI$150=T$3)*(GMWSCEN!$HJ$2:$HJ$150=T$1),0),$B204-1973)</f>
        <v>-0.14801030000000001</v>
      </c>
      <c r="U204" cm="1">
        <f t="array" ref="U204">INDEX(GMWSCEN!$A$2:$HJ$150,MATCH(1,(GMWSCEN!$HI$2:$HI$150=U$3)*(GMWSCEN!$HJ$2:$HJ$150=U$1),0),$B204-1973)</f>
        <v>625746.6</v>
      </c>
      <c r="V204" cm="1">
        <f t="array" ref="V204">INDEX(GMWSCEN!$A$2:$HJ$150,MATCH(1,(GMWSCEN!$HI$2:$HI$150=V$3)*(GMWSCEN!$HJ$2:$HJ$150=V$1),0),$B204-1973)</f>
        <v>27879.46</v>
      </c>
      <c r="W204" cm="1">
        <f t="array" ref="W204">INDEX(GMWSCEN!$A$2:$HJ$150,MATCH(1,(GMWSCEN!$HI$2:$HI$150=W$3)*(GMWSCEN!$HJ$2:$HJ$150=W$1),0),$B204-1973)</f>
        <v>-17868.509999999998</v>
      </c>
      <c r="X204" cm="1">
        <f t="array" ref="X204">INDEX(GMWSCEN!$A$2:$HJ$150,MATCH(1,(GMWSCEN!$HI$2:$HI$150=X$3)*(GMWSCEN!$HJ$2:$HJ$150=X$1),0),$B204-1973)</f>
        <v>315419.7</v>
      </c>
      <c r="Y204" cm="1">
        <f t="array" ref="Y204">INDEX(GMWSCEN!$A$2:$HJ$150,MATCH(1,(GMWSCEN!$HI$2:$HI$150=Y$3)*(GMWSCEN!$HJ$2:$HJ$150=Y$1),0),$B204-1973)</f>
        <v>10010.950000000001</v>
      </c>
      <c r="Z204" cm="1">
        <f t="array" ref="Z204">INDEX(GMWSCEN!$A$2:$HJ$150,MATCH(1,(GMWSCEN!$HI$2:$HI$150=Z$3)*(GMWSCEN!$HJ$2:$HJ$150=Z$1),0),$B204-1973)</f>
        <v>20179.419999999998</v>
      </c>
      <c r="AA204" cm="1">
        <f t="array" ref="AA204">INDEX(GMWSCEN!$A$2:$HJ$150,MATCH(1,(GMWSCEN!$HI$2:$HI$150=AA$3)*(GMWSCEN!$HJ$2:$HJ$150=AA$1),0),$B204-1973)</f>
        <v>317730.59999999998</v>
      </c>
      <c r="AB204" cm="1">
        <f t="array" ref="AB204">INDEX(GMWSCEN!$A$2:$HJ$150,MATCH(1,(GMWSCEN!$HI$2:$HI$150=AB$3)*(GMWSCEN!$HJ$2:$HJ$150=AB$1),0),$B204-1973)</f>
        <v>3172094</v>
      </c>
      <c r="AC204" cm="1">
        <f t="array" ref="AC204">INDEX(GMWSCEN!$A$2:$HJ$150,MATCH(1,(GMWSCEN!$HI$2:$HI$150=AC$3)*(GMWSCEN!$HJ$2:$HJ$150=AC$1),0),$B204-1973)</f>
        <v>816738.3</v>
      </c>
      <c r="AD204" cm="1">
        <f t="array" ref="AD204">INDEX(GMWSCEN!$A$2:$HJ$150,MATCH(1,(GMWSCEN!$HI$2:$HI$150=AD$3)*(GMWSCEN!$HJ$2:$HJ$150=AD$1),0),$B204-1973)</f>
        <v>626164.4</v>
      </c>
      <c r="AE204" cm="1">
        <f t="array" ref="AE204">INDEX(GMWSCEN!$A$2:$HJ$150,MATCH(1,(GMWSCEN!$HI$2:$HI$150=AE$3)*(GMWSCEN!$HJ$2:$HJ$150=AE$1),0),$B204-1973)</f>
        <v>130.5198</v>
      </c>
      <c r="AF204" cm="1">
        <f t="array" ref="AF204">INDEX(GMWSCEN!$A$2:$HJ$150,MATCH(1,(GMWSCEN!$HI$2:$HI$150=AF$3)*(GMWSCEN!$HJ$2:$HJ$150=AF$1),0),$B204-1973)</f>
        <v>146.04640000000001</v>
      </c>
      <c r="AG204" cm="1">
        <f t="array" ref="AG204">INDEX(GMWSCEN!$A$2:$HJ$150,MATCH(1,(GMWSCEN!$HI$2:$HI$150=AG$3)*(GMWSCEN!$HJ$2:$HJ$150=AG$1),0),$B204-1973)</f>
        <v>3.487784</v>
      </c>
      <c r="AH204" cm="1">
        <f t="array" ref="AH204">INDEX(GMWSCEN!$A$2:$HJ$150,MATCH(1,(GMWSCEN!$HI$2:$HI$150=AH$3)*(GMWSCEN!$HJ$2:$HJ$150=AH$1),0),$B204-1973)</f>
        <v>52751.34</v>
      </c>
      <c r="AI204" cm="1">
        <f t="array" ref="AI204">INDEX(GMWSCEN!$A$2:$HJ$150,MATCH(1,(GMWSCEN!$HI$2:$HI$150=AI$3)*(GMWSCEN!$HJ$2:$HJ$150=AI$1),0),$B204-1973)</f>
        <v>99.798220000000001</v>
      </c>
      <c r="AJ204" cm="1">
        <f t="array" ref="AJ204">INDEX(GMWSCEN!$A$2:$HJ$150,MATCH(1,(GMWSCEN!$HI$2:$HI$150=AJ$3)*(GMWSCEN!$HJ$2:$HJ$150=AJ$1),0),$B204-1973)</f>
        <v>34086.230000000003</v>
      </c>
      <c r="AK204" cm="1">
        <f t="array" ref="AK204">INDEX(GMWSCEN!$A$2:$HJ$150,MATCH(1,(GMWSCEN!$HI$2:$HI$150=AK$3)*(GMWSCEN!$HJ$2:$HJ$150=AK$1),0),$B204-1973)</f>
        <v>4.4695549999999997</v>
      </c>
      <c r="AL204" cm="1">
        <f t="array" ref="AL204">INDEX(GMWSCEN!$A$2:$HJ$150,MATCH(1,(GMWSCEN!$HI$2:$HI$150=AL$3)*(GMWSCEN!$HJ$2:$HJ$150=AL$1),0),$B204-1973)</f>
        <v>-6.6089629999999996E-2</v>
      </c>
      <c r="AM204" cm="1">
        <f t="array" ref="AM204">INDEX(GMWSCEN!$A$2:$HJ$150,MATCH(1,(GMWSCEN!$HI$2:$HI$150=AM$3)*(GMWSCEN!$HJ$2:$HJ$150=AM$1),0),$B204-1973)</f>
        <v>626959.30000000005</v>
      </c>
      <c r="AN204" cm="1">
        <f t="array" ref="AN204">INDEX(GMWSCEN!$A$2:$HJ$150,MATCH(1,(GMWSCEN!$HI$2:$HI$150=AN$3)*(GMWSCEN!$HJ$2:$HJ$150=AN$1),0),$B204-1973)</f>
        <v>25693.75</v>
      </c>
      <c r="AO204" cm="1">
        <f t="array" ref="AO204">INDEX(GMWSCEN!$A$2:$HJ$150,MATCH(1,(GMWSCEN!$HI$2:$HI$150=AO$3)*(GMWSCEN!$HJ$2:$HJ$150=AO$1),0),$B204-1973)</f>
        <v>-14230.54</v>
      </c>
      <c r="AP204" cm="1">
        <f t="array" ref="AP204">INDEX(GMWSCEN!$A$2:$HJ$150,MATCH(1,(GMWSCEN!$HI$2:$HI$150=AP$3)*(GMWSCEN!$HJ$2:$HJ$150=AP$1),0),$B204-1973)</f>
        <v>321674.90000000002</v>
      </c>
      <c r="AQ204" cm="1">
        <f t="array" ref="AQ204">INDEX(GMWSCEN!$A$2:$HJ$150,MATCH(1,(GMWSCEN!$HI$2:$HI$150=AQ$3)*(GMWSCEN!$HJ$2:$HJ$150=AQ$1),0),$B204-1973)</f>
        <v>11463.21</v>
      </c>
      <c r="AR204" cm="1">
        <f t="array" ref="AR204">INDEX(GMWSCEN!$A$2:$HJ$150,MATCH(1,(GMWSCEN!$HI$2:$HI$150=AR$3)*(GMWSCEN!$HJ$2:$HJ$150=AR$1),0),$B204-1973)</f>
        <v>20179.419999999998</v>
      </c>
      <c r="AS204" cm="1">
        <f t="array" ref="AS204">INDEX(GMWSCEN!$A$2:$HJ$150,MATCH(1,(GMWSCEN!$HI$2:$HI$150=AS$3)*(GMWSCEN!$HJ$2:$HJ$150=AS$1),0),$B204-1973)</f>
        <v>327623.8</v>
      </c>
      <c r="AT204" cm="1">
        <f t="array" ref="AT204">INDEX(GMWSCEN!$A$2:$HJ$150,MATCH(1,(GMWSCEN!$HI$2:$HI$150=AT$3)*(GMWSCEN!$HJ$2:$HJ$150=AT$1),0),$B204-1973)</f>
        <v>3159206</v>
      </c>
      <c r="AU204" cm="1">
        <f t="array" ref="AU204">INDEX(GMWSCEN!$A$2:$HJ$150,MATCH(1,(GMWSCEN!$HI$2:$HI$150=AU$3)*(GMWSCEN!$HJ$2:$HJ$150=AU$1),0),$B204-1973)</f>
        <v>822484.8</v>
      </c>
      <c r="AV204" cm="1">
        <f t="array" ref="AV204">INDEX(GMWSCEN!$A$2:$HJ$150,MATCH(1,(GMWSCEN!$HI$2:$HI$150=AV$3)*(GMWSCEN!$HJ$2:$HJ$150=AV$1),0),$B204-1973)</f>
        <v>627246.19999999995</v>
      </c>
      <c r="AW204" cm="1">
        <f t="array" ref="AW204">INDEX(GMWSCEN!$A$2:$HJ$150,MATCH(1,(GMWSCEN!$HI$2:$HI$150=AW$3)*(GMWSCEN!$HJ$2:$HJ$150=AW$1),0),$B204-1973)</f>
        <v>131.18629999999999</v>
      </c>
      <c r="AX204" cm="1">
        <f t="array" ref="AX204">INDEX(GMWSCEN!$A$2:$HJ$150,MATCH(1,(GMWSCEN!$HI$2:$HI$150=AX$3)*(GMWSCEN!$HJ$2:$HJ$150=AX$1),0),$B204-1973)</f>
        <v>146.47110000000001</v>
      </c>
      <c r="AY204" cm="1">
        <f t="array" ref="AY204">INDEX(GMWSCEN!$A$2:$HJ$150,MATCH(1,(GMWSCEN!$HI$2:$HI$150=AY$3)*(GMWSCEN!$HJ$2:$HJ$150=AY$1),0),$B204-1973)</f>
        <v>3.5425749999999998</v>
      </c>
      <c r="AZ204" cm="1">
        <f t="array" ref="AZ204">INDEX(GMWSCEN!$A$2:$HJ$150,MATCH(1,(GMWSCEN!$HI$2:$HI$150=AZ$3)*(GMWSCEN!$HJ$2:$HJ$150=AZ$1),0),$B204-1973)</f>
        <v>52799.17</v>
      </c>
      <c r="BA204" cm="1">
        <f t="array" ref="BA204">INDEX(GMWSCEN!$A$2:$HJ$150,MATCH(1,(GMWSCEN!$HI$2:$HI$150=BA$3)*(GMWSCEN!$HJ$2:$HJ$150=BA$1),0),$B204-1973)</f>
        <v>99.906009999999995</v>
      </c>
      <c r="BB204" cm="1">
        <f t="array" ref="BB204">INDEX(GMWSCEN!$A$2:$HJ$150,MATCH(1,(GMWSCEN!$HI$2:$HI$150=BB$3)*(GMWSCEN!$HJ$2:$HJ$150=BB$1),0),$B204-1973)</f>
        <v>34404.71</v>
      </c>
      <c r="BC204" cm="1">
        <f t="array" ref="BC204">INDEX(GMWSCEN!$A$2:$HJ$150,MATCH(1,(GMWSCEN!$HI$2:$HI$150=BC$3)*(GMWSCEN!$HJ$2:$HJ$150=BC$1),0),$B204-1973)</f>
        <v>4.0675470000000002</v>
      </c>
      <c r="BD204" cm="1">
        <f t="array" ref="BD204">INDEX(GMWSCEN!$A$2:$HJ$150,MATCH(1,(GMWSCEN!$HI$2:$HI$150=BD$3)*(GMWSCEN!$HJ$2:$HJ$150=BD$1),0),$B204-1973)</f>
        <v>-4.520416E-2</v>
      </c>
      <c r="BE204" cm="1">
        <f t="array" ref="BE204">INDEX(GMWSCEN!$A$2:$HJ$150,MATCH(1,(GMWSCEN!$HI$2:$HI$150=BE$3)*(GMWSCEN!$HJ$2:$HJ$150=BE$1),0),$B204-1973)</f>
        <v>629795.6</v>
      </c>
      <c r="BF204" cm="1">
        <f t="array" ref="BF204">INDEX(GMWSCEN!$A$2:$HJ$150,MATCH(1,(GMWSCEN!$HI$2:$HI$150=BF$3)*(GMWSCEN!$HJ$2:$HJ$150=BF$1),0),$B204-1973)</f>
        <v>29586.05</v>
      </c>
      <c r="BG204" cm="1">
        <f t="array" ref="BG204">INDEX(GMWSCEN!$A$2:$HJ$150,MATCH(1,(GMWSCEN!$HI$2:$HI$150=BG$3)*(GMWSCEN!$HJ$2:$HJ$150=BG$1),0),$B204-1973)</f>
        <v>-16679.919999999998</v>
      </c>
      <c r="BH204" cm="1">
        <f t="array" ref="BH204">INDEX(GMWSCEN!$A$2:$HJ$150,MATCH(1,(GMWSCEN!$HI$2:$HI$150=BH$3)*(GMWSCEN!$HJ$2:$HJ$150=BH$1),0),$B204-1973)</f>
        <v>327518</v>
      </c>
      <c r="BI204" cm="1">
        <f t="array" ref="BI204">INDEX(GMWSCEN!$A$2:$HJ$150,MATCH(1,(GMWSCEN!$HI$2:$HI$150=BI$3)*(GMWSCEN!$HJ$2:$HJ$150=BI$1),0),$B204-1973)</f>
        <v>12906.13</v>
      </c>
      <c r="BJ204" cm="1">
        <f t="array" ref="BJ204">INDEX(GMWSCEN!$A$2:$HJ$150,MATCH(1,(GMWSCEN!$HI$2:$HI$150=BJ$3)*(GMWSCEN!$HJ$2:$HJ$150=BJ$1),0),$B204-1973)</f>
        <v>20179.419999999998</v>
      </c>
      <c r="BK204" cm="1">
        <f t="array" ref="BK204">INDEX(GMWSCEN!$A$2:$HJ$150,MATCH(1,(GMWSCEN!$HI$2:$HI$150=BK$3)*(GMWSCEN!$HJ$2:$HJ$150=BK$1),0),$B204-1973)</f>
        <v>331017.5</v>
      </c>
      <c r="BL204" cm="1">
        <f t="array" ref="BL204">INDEX(GMWSCEN!$A$2:$HJ$150,MATCH(1,(GMWSCEN!$HI$2:$HI$150=BL$3)*(GMWSCEN!$HJ$2:$HJ$150=BL$1),0),$B204-1973)</f>
        <v>3192688</v>
      </c>
      <c r="BM204" cm="1">
        <f t="array" ref="BM204">INDEX(GMWSCEN!$A$2:$HJ$150,MATCH(1,(GMWSCEN!$HI$2:$HI$150=BM$3)*(GMWSCEN!$HJ$2:$HJ$150=BM$1),0),$B204-1973)</f>
        <v>832256.1</v>
      </c>
      <c r="BN204" cm="1">
        <f t="array" ref="BN204">INDEX(GMWSCEN!$A$2:$HJ$150,MATCH(1,(GMWSCEN!$HI$2:$HI$150=BN$3)*(GMWSCEN!$HJ$2:$HJ$150=BN$1),0),$B204-1973)</f>
        <v>628501.30000000005</v>
      </c>
      <c r="BO204" cm="1">
        <f t="array" ref="BO204">INDEX(GMWSCEN!$A$2:$HJ$150,MATCH(1,(GMWSCEN!$HI$2:$HI$150=BO$3)*(GMWSCEN!$HJ$2:$HJ$150=BO$1),0),$B204-1973)</f>
        <v>132.148</v>
      </c>
      <c r="BP204" cm="1">
        <f t="array" ref="BP204">INDEX(GMWSCEN!$A$2:$HJ$150,MATCH(1,(GMWSCEN!$HI$2:$HI$150=BP$3)*(GMWSCEN!$HJ$2:$HJ$150=BP$1),0),$B204-1973)</f>
        <v>147.17750000000001</v>
      </c>
      <c r="BQ204" cm="1">
        <f t="array" ref="BQ204">INDEX(GMWSCEN!$A$2:$HJ$150,MATCH(1,(GMWSCEN!$HI$2:$HI$150=BQ$3)*(GMWSCEN!$HJ$2:$HJ$150=BQ$1),0),$B204-1973)</f>
        <v>3.682439</v>
      </c>
      <c r="BR204" cm="1">
        <f t="array" ref="BR204">INDEX(GMWSCEN!$A$2:$HJ$150,MATCH(1,(GMWSCEN!$HI$2:$HI$150=BR$3)*(GMWSCEN!$HJ$2:$HJ$150=BR$1),0),$B204-1973)</f>
        <v>52837.34</v>
      </c>
      <c r="BS204" cm="1">
        <f t="array" ref="BS204">INDEX(GMWSCEN!$A$2:$HJ$150,MATCH(1,(GMWSCEN!$HI$2:$HI$150=BS$3)*(GMWSCEN!$HJ$2:$HJ$150=BS$1),0),$B204-1973)</f>
        <v>100.01439999999999</v>
      </c>
      <c r="BT204" cm="1">
        <f t="array" ref="BT204">INDEX(GMWSCEN!$A$2:$HJ$150,MATCH(1,(GMWSCEN!$HI$2:$HI$150=BT$3)*(GMWSCEN!$HJ$2:$HJ$150=BT$1),0),$B204-1973)</f>
        <v>34756.85</v>
      </c>
      <c r="BU204" cm="1">
        <f t="array" ref="BU204">INDEX(GMWSCEN!$A$2:$HJ$150,MATCH(1,(GMWSCEN!$HI$2:$HI$150=BU$3)*(GMWSCEN!$HJ$2:$HJ$150=BU$1),0),$B204-1973)</f>
        <v>3.571545</v>
      </c>
      <c r="BV204" cm="1">
        <f t="array" ref="BV204">INDEX(GMWSCEN!$A$2:$HJ$150,MATCH(1,(GMWSCEN!$HI$2:$HI$150=BV$3)*(GMWSCEN!$HJ$2:$HJ$150=BV$1),0),$B204-1973)</f>
        <v>0.20475389999999999</v>
      </c>
      <c r="BY204">
        <f t="shared" si="95"/>
        <v>2029</v>
      </c>
    </row>
    <row r="205" spans="1:78">
      <c r="B205">
        <f t="shared" si="111"/>
        <v>2178</v>
      </c>
      <c r="C205" cm="1">
        <f t="array" ref="C205">INDEX(GMWSCEN!$A$2:$HJ$150,MATCH(1,(GMWSCEN!$HI$2:$HI$150=C$3)*(GMWSCEN!$HJ$2:$HJ$150=C$1),0),$B205-1973)</f>
        <v>628087.30000000005</v>
      </c>
      <c r="D205" cm="1">
        <f t="array" ref="D205">INDEX(GMWSCEN!$A$2:$HJ$150,MATCH(1,(GMWSCEN!$HI$2:$HI$150=D$3)*(GMWSCEN!$HJ$2:$HJ$150=D$1),0),$B205-1973)</f>
        <v>14791.73</v>
      </c>
      <c r="E205" cm="1">
        <f t="array" ref="E205">INDEX(GMWSCEN!$A$2:$HJ$150,MATCH(1,(GMWSCEN!$HI$2:$HI$150=E$3)*(GMWSCEN!$HJ$2:$HJ$150=E$1),0),$B205-1973)</f>
        <v>-3391.52</v>
      </c>
      <c r="F205" cm="1">
        <f t="array" ref="F205">INDEX(GMWSCEN!$A$2:$HJ$150,MATCH(1,(GMWSCEN!$HI$2:$HI$150=F$3)*(GMWSCEN!$HJ$2:$HJ$150=F$1),0),$B205-1973)</f>
        <v>321863.59999999998</v>
      </c>
      <c r="G205" cm="1">
        <f t="array" ref="G205">INDEX(GMWSCEN!$A$2:$HJ$150,MATCH(1,(GMWSCEN!$HI$2:$HI$150=G$3)*(GMWSCEN!$HJ$2:$HJ$150=G$1),0),$B205-1973)</f>
        <v>11400.21</v>
      </c>
      <c r="H205" cm="1">
        <f t="array" ref="H205">INDEX(GMWSCEN!$A$2:$HJ$150,MATCH(1,(GMWSCEN!$HI$2:$HI$150=H$3)*(GMWSCEN!$HJ$2:$HJ$150=H$1),0),$B205-1973)</f>
        <v>20185.740000000002</v>
      </c>
      <c r="I205" cm="1">
        <f t="array" ref="I205">INDEX(GMWSCEN!$A$2:$HJ$150,MATCH(1,(GMWSCEN!$HI$2:$HI$150=I$3)*(GMWSCEN!$HJ$2:$HJ$150=I$1),0),$B205-1973)</f>
        <v>338657.8</v>
      </c>
      <c r="J205" cm="1">
        <f t="array" ref="J205">INDEX(GMWSCEN!$A$2:$HJ$150,MATCH(1,(GMWSCEN!$HI$2:$HI$150=J$3)*(GMWSCEN!$HJ$2:$HJ$150=J$1),0),$B205-1973)</f>
        <v>3172775</v>
      </c>
      <c r="K205" cm="1">
        <f t="array" ref="K205">INDEX(GMWSCEN!$A$2:$HJ$150,MATCH(1,(GMWSCEN!$HI$2:$HI$150=K$3)*(GMWSCEN!$HJ$2:$HJ$150=K$1),0),$B205-1973)</f>
        <v>825888.5</v>
      </c>
      <c r="L205" cm="1">
        <f t="array" ref="L205">INDEX(GMWSCEN!$A$2:$HJ$150,MATCH(1,(GMWSCEN!$HI$2:$HI$150=L$3)*(GMWSCEN!$HJ$2:$HJ$150=L$1),0),$B205-1973)</f>
        <v>628953.9</v>
      </c>
      <c r="M205" cm="1">
        <f t="array" ref="M205">INDEX(GMWSCEN!$A$2:$HJ$150,MATCH(1,(GMWSCEN!$HI$2:$HI$150=M$3)*(GMWSCEN!$HJ$2:$HJ$150=M$1),0),$B205-1973)</f>
        <v>131.49260000000001</v>
      </c>
      <c r="N205" cm="1">
        <f t="array" ref="N205">INDEX(GMWSCEN!$A$2:$HJ$150,MATCH(1,(GMWSCEN!$HI$2:$HI$150=N$3)*(GMWSCEN!$HJ$2:$HJ$150=N$1),0),$B205-1973)</f>
        <v>146.24639999999999</v>
      </c>
      <c r="O205" cm="1">
        <f t="array" ref="O205">INDEX(GMWSCEN!$A$2:$HJ$150,MATCH(1,(GMWSCEN!$HI$2:$HI$150=O$3)*(GMWSCEN!$HJ$2:$HJ$150=O$1),0),$B205-1973)</f>
        <v>3.4857589999999998</v>
      </c>
      <c r="P205" cm="1">
        <f t="array" ref="P205">INDEX(GMWSCEN!$A$2:$HJ$150,MATCH(1,(GMWSCEN!$HI$2:$HI$150=P$3)*(GMWSCEN!$HJ$2:$HJ$150=P$1),0),$B205-1973)</f>
        <v>52907.45</v>
      </c>
      <c r="Q205" cm="1">
        <f t="array" ref="Q205">INDEX(GMWSCEN!$A$2:$HJ$150,MATCH(1,(GMWSCEN!$HI$2:$HI$150=Q$3)*(GMWSCEN!$HJ$2:$HJ$150=Q$1),0),$B205-1973)</f>
        <v>100.0625</v>
      </c>
      <c r="R205" cm="1">
        <f t="array" ref="R205">INDEX(GMWSCEN!$A$2:$HJ$150,MATCH(1,(GMWSCEN!$HI$2:$HI$150=R$3)*(GMWSCEN!$HJ$2:$HJ$150=R$1),0),$B205-1973)</f>
        <v>34231.620000000003</v>
      </c>
      <c r="S205" cm="1">
        <f t="array" ref="S205">INDEX(GMWSCEN!$A$2:$HJ$150,MATCH(1,(GMWSCEN!$HI$2:$HI$150=S$3)*(GMWSCEN!$HJ$2:$HJ$150=S$1),0),$B205-1973)</f>
        <v>4.180796</v>
      </c>
      <c r="T205" cm="1">
        <f t="array" ref="T205">INDEX(GMWSCEN!$A$2:$HJ$150,MATCH(1,(GMWSCEN!$HI$2:$HI$150=T$3)*(GMWSCEN!$HJ$2:$HJ$150=T$1),0),$B205-1973)</f>
        <v>-0.1379013</v>
      </c>
      <c r="U205" cm="1">
        <f t="array" ref="U205">INDEX(GMWSCEN!$A$2:$HJ$150,MATCH(1,(GMWSCEN!$HI$2:$HI$150=U$3)*(GMWSCEN!$HJ$2:$HJ$150=U$1),0),$B205-1973)</f>
        <v>628712.9</v>
      </c>
      <c r="V205" cm="1">
        <f t="array" ref="V205">INDEX(GMWSCEN!$A$2:$HJ$150,MATCH(1,(GMWSCEN!$HI$2:$HI$150=V$3)*(GMWSCEN!$HJ$2:$HJ$150=V$1),0),$B205-1973)</f>
        <v>17034.77</v>
      </c>
      <c r="W205" cm="1">
        <f t="array" ref="W205">INDEX(GMWSCEN!$A$2:$HJ$150,MATCH(1,(GMWSCEN!$HI$2:$HI$150=W$3)*(GMWSCEN!$HJ$2:$HJ$150=W$1),0),$B205-1973)</f>
        <v>-5631.8320000000003</v>
      </c>
      <c r="X205" cm="1">
        <f t="array" ref="X205">INDEX(GMWSCEN!$A$2:$HJ$150,MATCH(1,(GMWSCEN!$HI$2:$HI$150=X$3)*(GMWSCEN!$HJ$2:$HJ$150=X$1),0),$B205-1973)</f>
        <v>318624.59999999998</v>
      </c>
      <c r="Y205" cm="1">
        <f t="array" ref="Y205">INDEX(GMWSCEN!$A$2:$HJ$150,MATCH(1,(GMWSCEN!$HI$2:$HI$150=Y$3)*(GMWSCEN!$HJ$2:$HJ$150=Y$1),0),$B205-1973)</f>
        <v>11402.94</v>
      </c>
      <c r="Z205" cm="1">
        <f t="array" ref="Z205">INDEX(GMWSCEN!$A$2:$HJ$150,MATCH(1,(GMWSCEN!$HI$2:$HI$150=Z$3)*(GMWSCEN!$HJ$2:$HJ$150=Z$1),0),$B205-1973)</f>
        <v>20185.740000000002</v>
      </c>
      <c r="AA205" cm="1">
        <f t="array" ref="AA205">INDEX(GMWSCEN!$A$2:$HJ$150,MATCH(1,(GMWSCEN!$HI$2:$HI$150=AA$3)*(GMWSCEN!$HJ$2:$HJ$150=AA$1),0),$B205-1973)</f>
        <v>333178.5</v>
      </c>
      <c r="AB205" cm="1">
        <f t="array" ref="AB205">INDEX(GMWSCEN!$A$2:$HJ$150,MATCH(1,(GMWSCEN!$HI$2:$HI$150=AB$3)*(GMWSCEN!$HJ$2:$HJ$150=AB$1),0),$B205-1973)</f>
        <v>3189128</v>
      </c>
      <c r="AC205" cm="1">
        <f t="array" ref="AC205">INDEX(GMWSCEN!$A$2:$HJ$150,MATCH(1,(GMWSCEN!$HI$2:$HI$150=AC$3)*(GMWSCEN!$HJ$2:$HJ$150=AC$1),0),$B205-1973)</f>
        <v>824570.1</v>
      </c>
      <c r="AD205" cm="1">
        <f t="array" ref="AD205">INDEX(GMWSCEN!$A$2:$HJ$150,MATCH(1,(GMWSCEN!$HI$2:$HI$150=AD$3)*(GMWSCEN!$HJ$2:$HJ$150=AD$1),0),$B205-1973)</f>
        <v>628977.30000000005</v>
      </c>
      <c r="AE205" cm="1">
        <f t="array" ref="AE205">INDEX(GMWSCEN!$A$2:$HJ$150,MATCH(1,(GMWSCEN!$HI$2:$HI$150=AE$3)*(GMWSCEN!$HJ$2:$HJ$150=AE$1),0),$B205-1973)</f>
        <v>131.1497</v>
      </c>
      <c r="AF205" cm="1">
        <f t="array" ref="AF205">INDEX(GMWSCEN!$A$2:$HJ$150,MATCH(1,(GMWSCEN!$HI$2:$HI$150=AF$3)*(GMWSCEN!$HJ$2:$HJ$150=AF$1),0),$B205-1973)</f>
        <v>146.15219999999999</v>
      </c>
      <c r="AG205" cm="1">
        <f t="array" ref="AG205">INDEX(GMWSCEN!$A$2:$HJ$150,MATCH(1,(GMWSCEN!$HI$2:$HI$150=AG$3)*(GMWSCEN!$HJ$2:$HJ$150=AG$1),0),$B205-1973)</f>
        <v>3.4936159999999998</v>
      </c>
      <c r="AH205" cm="1">
        <f t="array" ref="AH205">INDEX(GMWSCEN!$A$2:$HJ$150,MATCH(1,(GMWSCEN!$HI$2:$HI$150=AH$3)*(GMWSCEN!$HJ$2:$HJ$150=AH$1),0),$B205-1973)</f>
        <v>52926.5</v>
      </c>
      <c r="AI205" cm="1">
        <f t="array" ref="AI205">INDEX(GMWSCEN!$A$2:$HJ$150,MATCH(1,(GMWSCEN!$HI$2:$HI$150=AI$3)*(GMWSCEN!$HJ$2:$HJ$150=AI$1),0),$B205-1973)</f>
        <v>100.1079</v>
      </c>
      <c r="AJ205" cm="1">
        <f t="array" ref="AJ205">INDEX(GMWSCEN!$A$2:$HJ$150,MATCH(1,(GMWSCEN!$HI$2:$HI$150=AJ$3)*(GMWSCEN!$HJ$2:$HJ$150=AJ$1),0),$B205-1973)</f>
        <v>34218.17</v>
      </c>
      <c r="AK205" cm="1">
        <f t="array" ref="AK205">INDEX(GMWSCEN!$A$2:$HJ$150,MATCH(1,(GMWSCEN!$HI$2:$HI$150=AK$3)*(GMWSCEN!$HJ$2:$HJ$150=AK$1),0),$B205-1973)</f>
        <v>4.4418709999999999</v>
      </c>
      <c r="AL205" cm="1">
        <f t="array" ref="AL205">INDEX(GMWSCEN!$A$2:$HJ$150,MATCH(1,(GMWSCEN!$HI$2:$HI$150=AL$3)*(GMWSCEN!$HJ$2:$HJ$150=AL$1),0),$B205-1973)</f>
        <v>-4.1389469999999998E-2</v>
      </c>
      <c r="AM205" cm="1">
        <f t="array" ref="AM205">INDEX(GMWSCEN!$A$2:$HJ$150,MATCH(1,(GMWSCEN!$HI$2:$HI$150=AM$3)*(GMWSCEN!$HJ$2:$HJ$150=AM$1),0),$B205-1973)</f>
        <v>630024.19999999995</v>
      </c>
      <c r="AN205" cm="1">
        <f t="array" ref="AN205">INDEX(GMWSCEN!$A$2:$HJ$150,MATCH(1,(GMWSCEN!$HI$2:$HI$150=AN$3)*(GMWSCEN!$HJ$2:$HJ$150=AN$1),0),$B205-1973)</f>
        <v>14389.49</v>
      </c>
      <c r="AO205" cm="1">
        <f t="array" ref="AO205">INDEX(GMWSCEN!$A$2:$HJ$150,MATCH(1,(GMWSCEN!$HI$2:$HI$150=AO$3)*(GMWSCEN!$HJ$2:$HJ$150=AO$1),0),$B205-1973)</f>
        <v>-1335.145</v>
      </c>
      <c r="AP205" cm="1">
        <f t="array" ref="AP205">INDEX(GMWSCEN!$A$2:$HJ$150,MATCH(1,(GMWSCEN!$HI$2:$HI$150=AP$3)*(GMWSCEN!$HJ$2:$HJ$150=AP$1),0),$B205-1973)</f>
        <v>324547.8</v>
      </c>
      <c r="AQ205" cm="1">
        <f t="array" ref="AQ205">INDEX(GMWSCEN!$A$2:$HJ$150,MATCH(1,(GMWSCEN!$HI$2:$HI$150=AQ$3)*(GMWSCEN!$HJ$2:$HJ$150=AQ$1),0),$B205-1973)</f>
        <v>13054.35</v>
      </c>
      <c r="AR205" cm="1">
        <f t="array" ref="AR205">INDEX(GMWSCEN!$A$2:$HJ$150,MATCH(1,(GMWSCEN!$HI$2:$HI$150=AR$3)*(GMWSCEN!$HJ$2:$HJ$150=AR$1),0),$B205-1973)</f>
        <v>20185.740000000002</v>
      </c>
      <c r="AS205" cm="1">
        <f t="array" ref="AS205">INDEX(GMWSCEN!$A$2:$HJ$150,MATCH(1,(GMWSCEN!$HI$2:$HI$150=AS$3)*(GMWSCEN!$HJ$2:$HJ$150=AS$1),0),$B205-1973)</f>
        <v>343398.40000000002</v>
      </c>
      <c r="AT205" cm="1">
        <f t="array" ref="AT205">INDEX(GMWSCEN!$A$2:$HJ$150,MATCH(1,(GMWSCEN!$HI$2:$HI$150=AT$3)*(GMWSCEN!$HJ$2:$HJ$150=AT$1),0),$B205-1973)</f>
        <v>3173596</v>
      </c>
      <c r="AU205" cm="1">
        <f t="array" ref="AU205">INDEX(GMWSCEN!$A$2:$HJ$150,MATCH(1,(GMWSCEN!$HI$2:$HI$150=AU$3)*(GMWSCEN!$HJ$2:$HJ$150=AU$1),0),$B205-1973)</f>
        <v>830695.4</v>
      </c>
      <c r="AV205" cm="1">
        <f t="array" ref="AV205">INDEX(GMWSCEN!$A$2:$HJ$150,MATCH(1,(GMWSCEN!$HI$2:$HI$150=AV$3)*(GMWSCEN!$HJ$2:$HJ$150=AV$1),0),$B205-1973)</f>
        <v>630125.30000000005</v>
      </c>
      <c r="AW205" cm="1">
        <f t="array" ref="AW205">INDEX(GMWSCEN!$A$2:$HJ$150,MATCH(1,(GMWSCEN!$HI$2:$HI$150=AW$3)*(GMWSCEN!$HJ$2:$HJ$150=AW$1),0),$B205-1973)</f>
        <v>131.85149999999999</v>
      </c>
      <c r="AX205" cm="1">
        <f t="array" ref="AX205">INDEX(GMWSCEN!$A$2:$HJ$150,MATCH(1,(GMWSCEN!$HI$2:$HI$150=AX$3)*(GMWSCEN!$HJ$2:$HJ$150=AX$1),0),$B205-1973)</f>
        <v>146.6129</v>
      </c>
      <c r="AY205" cm="1">
        <f t="array" ref="AY205">INDEX(GMWSCEN!$A$2:$HJ$150,MATCH(1,(GMWSCEN!$HI$2:$HI$150=AY$3)*(GMWSCEN!$HJ$2:$HJ$150=AY$1),0),$B205-1973)</f>
        <v>3.5578430000000001</v>
      </c>
      <c r="AZ205" cm="1">
        <f t="array" ref="AZ205">INDEX(GMWSCEN!$A$2:$HJ$150,MATCH(1,(GMWSCEN!$HI$2:$HI$150=AZ$3)*(GMWSCEN!$HJ$2:$HJ$150=AZ$1),0),$B205-1973)</f>
        <v>52978.34</v>
      </c>
      <c r="BA205" cm="1">
        <f t="array" ref="BA205">INDEX(GMWSCEN!$A$2:$HJ$150,MATCH(1,(GMWSCEN!$HI$2:$HI$150=BA$3)*(GMWSCEN!$HJ$2:$HJ$150=BA$1),0),$B205-1973)</f>
        <v>100.2246</v>
      </c>
      <c r="BB205" cm="1">
        <f t="array" ref="BB205">INDEX(GMWSCEN!$A$2:$HJ$150,MATCH(1,(GMWSCEN!$HI$2:$HI$150=BB$3)*(GMWSCEN!$HJ$2:$HJ$150=BB$1),0),$B205-1973)</f>
        <v>34581.54</v>
      </c>
      <c r="BC205" cm="1">
        <f t="array" ref="BC205">INDEX(GMWSCEN!$A$2:$HJ$150,MATCH(1,(GMWSCEN!$HI$2:$HI$150=BC$3)*(GMWSCEN!$HJ$2:$HJ$150=BC$1),0),$B205-1973)</f>
        <v>4.0361979999999997</v>
      </c>
      <c r="BD205" cm="1">
        <f t="array" ref="BD205">INDEX(GMWSCEN!$A$2:$HJ$150,MATCH(1,(GMWSCEN!$HI$2:$HI$150=BD$3)*(GMWSCEN!$HJ$2:$HJ$150=BD$1),0),$B205-1973)</f>
        <v>-1.554489E-2</v>
      </c>
      <c r="BE205" cm="1">
        <f t="array" ref="BE205">INDEX(GMWSCEN!$A$2:$HJ$150,MATCH(1,(GMWSCEN!$HI$2:$HI$150=BE$3)*(GMWSCEN!$HJ$2:$HJ$150=BE$1),0),$B205-1973)</f>
        <v>632946.4</v>
      </c>
      <c r="BF205" cm="1">
        <f t="array" ref="BF205">INDEX(GMWSCEN!$A$2:$HJ$150,MATCH(1,(GMWSCEN!$HI$2:$HI$150=BF$3)*(GMWSCEN!$HJ$2:$HJ$150=BF$1),0),$B205-1973)</f>
        <v>18336.8</v>
      </c>
      <c r="BG205" cm="1">
        <f t="array" ref="BG205">INDEX(GMWSCEN!$A$2:$HJ$150,MATCH(1,(GMWSCEN!$HI$2:$HI$150=BG$3)*(GMWSCEN!$HJ$2:$HJ$150=BG$1),0),$B205-1973)</f>
        <v>-3642.2069999999999</v>
      </c>
      <c r="BH205" cm="1">
        <f t="array" ref="BH205">INDEX(GMWSCEN!$A$2:$HJ$150,MATCH(1,(GMWSCEN!$HI$2:$HI$150=BH$3)*(GMWSCEN!$HJ$2:$HJ$150=BH$1),0),$B205-1973)</f>
        <v>330413.3</v>
      </c>
      <c r="BI205" cm="1">
        <f t="array" ref="BI205">INDEX(GMWSCEN!$A$2:$HJ$150,MATCH(1,(GMWSCEN!$HI$2:$HI$150=BI$3)*(GMWSCEN!$HJ$2:$HJ$150=BI$1),0),$B205-1973)</f>
        <v>14694.6</v>
      </c>
      <c r="BJ205" cm="1">
        <f t="array" ref="BJ205">INDEX(GMWSCEN!$A$2:$HJ$150,MATCH(1,(GMWSCEN!$HI$2:$HI$150=BJ$3)*(GMWSCEN!$HJ$2:$HJ$150=BJ$1),0),$B205-1973)</f>
        <v>20185.740000000002</v>
      </c>
      <c r="BK205" cm="1">
        <f t="array" ref="BK205">INDEX(GMWSCEN!$A$2:$HJ$150,MATCH(1,(GMWSCEN!$HI$2:$HI$150=BK$3)*(GMWSCEN!$HJ$2:$HJ$150=BK$1),0),$B205-1973)</f>
        <v>346956.79999999999</v>
      </c>
      <c r="BL205" cm="1">
        <f t="array" ref="BL205">INDEX(GMWSCEN!$A$2:$HJ$150,MATCH(1,(GMWSCEN!$HI$2:$HI$150=BL$3)*(GMWSCEN!$HJ$2:$HJ$150=BL$1),0),$B205-1973)</f>
        <v>3211024</v>
      </c>
      <c r="BM205" cm="1">
        <f t="array" ref="BM205">INDEX(GMWSCEN!$A$2:$HJ$150,MATCH(1,(GMWSCEN!$HI$2:$HI$150=BM$3)*(GMWSCEN!$HJ$2:$HJ$150=BM$1),0),$B205-1973)</f>
        <v>840903.8</v>
      </c>
      <c r="BN205" cm="1">
        <f t="array" ref="BN205">INDEX(GMWSCEN!$A$2:$HJ$150,MATCH(1,(GMWSCEN!$HI$2:$HI$150=BN$3)*(GMWSCEN!$HJ$2:$HJ$150=BN$1),0),$B205-1973)</f>
        <v>631458.9</v>
      </c>
      <c r="BO205" cm="1">
        <f t="array" ref="BO205">INDEX(GMWSCEN!$A$2:$HJ$150,MATCH(1,(GMWSCEN!$HI$2:$HI$150=BO$3)*(GMWSCEN!$HJ$2:$HJ$150=BO$1),0),$B205-1973)</f>
        <v>132.85640000000001</v>
      </c>
      <c r="BP205" cm="1">
        <f t="array" ref="BP205">INDEX(GMWSCEN!$A$2:$HJ$150,MATCH(1,(GMWSCEN!$HI$2:$HI$150=BP$3)*(GMWSCEN!$HJ$2:$HJ$150=BP$1),0),$B205-1973)</f>
        <v>147.36660000000001</v>
      </c>
      <c r="BQ205" cm="1">
        <f t="array" ref="BQ205">INDEX(GMWSCEN!$A$2:$HJ$150,MATCH(1,(GMWSCEN!$HI$2:$HI$150=BQ$3)*(GMWSCEN!$HJ$2:$HJ$150=BQ$1),0),$B205-1973)</f>
        <v>3.6957390000000001</v>
      </c>
      <c r="BR205" cm="1">
        <f t="array" ref="BR205">INDEX(GMWSCEN!$A$2:$HJ$150,MATCH(1,(GMWSCEN!$HI$2:$HI$150=BR$3)*(GMWSCEN!$HJ$2:$HJ$150=BR$1),0),$B205-1973)</f>
        <v>53022.93</v>
      </c>
      <c r="BS205" cm="1">
        <f t="array" ref="BS205">INDEX(GMWSCEN!$A$2:$HJ$150,MATCH(1,(GMWSCEN!$HI$2:$HI$150=BS$3)*(GMWSCEN!$HJ$2:$HJ$150=BS$1),0),$B205-1973)</f>
        <v>100.34310000000001</v>
      </c>
      <c r="BT205" cm="1">
        <f t="array" ref="BT205">INDEX(GMWSCEN!$A$2:$HJ$150,MATCH(1,(GMWSCEN!$HI$2:$HI$150=BT$3)*(GMWSCEN!$HJ$2:$HJ$150=BT$1),0),$B205-1973)</f>
        <v>34964.04</v>
      </c>
      <c r="BU205" cm="1">
        <f t="array" ref="BU205">INDEX(GMWSCEN!$A$2:$HJ$150,MATCH(1,(GMWSCEN!$HI$2:$HI$150=BU$3)*(GMWSCEN!$HJ$2:$HJ$150=BU$1),0),$B205-1973)</f>
        <v>3.5423529999999999</v>
      </c>
      <c r="BV205" cm="1">
        <f t="array" ref="BV205">INDEX(GMWSCEN!$A$2:$HJ$150,MATCH(1,(GMWSCEN!$HI$2:$HI$150=BV$3)*(GMWSCEN!$HJ$2:$HJ$150=BV$1),0),$B205-1973)</f>
        <v>0.2346039</v>
      </c>
      <c r="BY205">
        <f t="shared" ref="BY205:BY206" si="113">+BY201+1</f>
        <v>2029</v>
      </c>
    </row>
    <row r="206" spans="1:78">
      <c r="B206">
        <f t="shared" si="111"/>
        <v>2179</v>
      </c>
      <c r="C206" cm="1">
        <f t="array" ref="C206">INDEX(GMWSCEN!$A$2:$HJ$150,MATCH(1,(GMWSCEN!$HI$2:$HI$150=C$3)*(GMWSCEN!$HJ$2:$HJ$150=C$1),0),$B206-1973)</f>
        <v>630987.80000000005</v>
      </c>
      <c r="D206" cm="1">
        <f t="array" ref="D206">INDEX(GMWSCEN!$A$2:$HJ$150,MATCH(1,(GMWSCEN!$HI$2:$HI$150=D$3)*(GMWSCEN!$HJ$2:$HJ$150=D$1),0),$B206-1973)</f>
        <v>31538.6</v>
      </c>
      <c r="E206" cm="1">
        <f t="array" ref="E206">INDEX(GMWSCEN!$A$2:$HJ$150,MATCH(1,(GMWSCEN!$HI$2:$HI$150=E$3)*(GMWSCEN!$HJ$2:$HJ$150=E$1),0),$B206-1973)</f>
        <v>-19367.830000000002</v>
      </c>
      <c r="F206" cm="1">
        <f t="array" ref="F206">INDEX(GMWSCEN!$A$2:$HJ$150,MATCH(1,(GMWSCEN!$HI$2:$HI$150=F$3)*(GMWSCEN!$HJ$2:$HJ$150=F$1),0),$B206-1973)</f>
        <v>324715</v>
      </c>
      <c r="G206" cm="1">
        <f t="array" ref="G206">INDEX(GMWSCEN!$A$2:$HJ$150,MATCH(1,(GMWSCEN!$HI$2:$HI$150=G$3)*(GMWSCEN!$HJ$2:$HJ$150=G$1),0),$B206-1973)</f>
        <v>12170.77</v>
      </c>
      <c r="H206" cm="1">
        <f t="array" ref="H206">INDEX(GMWSCEN!$A$2:$HJ$150,MATCH(1,(GMWSCEN!$HI$2:$HI$150=H$3)*(GMWSCEN!$HJ$2:$HJ$150=H$1),0),$B206-1973)</f>
        <v>20197.169999999998</v>
      </c>
      <c r="I206" cm="1">
        <f t="array" ref="I206">INDEX(GMWSCEN!$A$2:$HJ$150,MATCH(1,(GMWSCEN!$HI$2:$HI$150=I$3)*(GMWSCEN!$HJ$2:$HJ$150=I$1),0),$B206-1973)</f>
        <v>325544.3</v>
      </c>
      <c r="J206" cm="1">
        <f t="array" ref="J206">INDEX(GMWSCEN!$A$2:$HJ$150,MATCH(1,(GMWSCEN!$HI$2:$HI$150=J$3)*(GMWSCEN!$HJ$2:$HJ$150=J$1),0),$B206-1973)</f>
        <v>3204314</v>
      </c>
      <c r="K206" cm="1">
        <f t="array" ref="K206">INDEX(GMWSCEN!$A$2:$HJ$150,MATCH(1,(GMWSCEN!$HI$2:$HI$150=K$3)*(GMWSCEN!$HJ$2:$HJ$150=K$1),0),$B206-1973)</f>
        <v>833786.8</v>
      </c>
      <c r="L206" cm="1">
        <f t="array" ref="L206">INDEX(GMWSCEN!$A$2:$HJ$150,MATCH(1,(GMWSCEN!$HI$2:$HI$150=L$3)*(GMWSCEN!$HJ$2:$HJ$150=L$1),0),$B206-1973)</f>
        <v>631781.80000000005</v>
      </c>
      <c r="M206" cm="1">
        <f t="array" ref="M206">INDEX(GMWSCEN!$A$2:$HJ$150,MATCH(1,(GMWSCEN!$HI$2:$HI$150=M$3)*(GMWSCEN!$HJ$2:$HJ$150=M$1),0),$B206-1973)</f>
        <v>132.13990000000001</v>
      </c>
      <c r="N206" cm="1">
        <f t="array" ref="N206">INDEX(GMWSCEN!$A$2:$HJ$150,MATCH(1,(GMWSCEN!$HI$2:$HI$150=N$3)*(GMWSCEN!$HJ$2:$HJ$150=N$1),0),$B206-1973)</f>
        <v>146.64789999999999</v>
      </c>
      <c r="O206" cm="1">
        <f t="array" ref="O206">INDEX(GMWSCEN!$A$2:$HJ$150,MATCH(1,(GMWSCEN!$HI$2:$HI$150=O$3)*(GMWSCEN!$HJ$2:$HJ$150=O$1),0),$B206-1973)</f>
        <v>3.4898739999999999</v>
      </c>
      <c r="P206" cm="1">
        <f t="array" ref="P206">INDEX(GMWSCEN!$A$2:$HJ$150,MATCH(1,(GMWSCEN!$HI$2:$HI$150=P$3)*(GMWSCEN!$HJ$2:$HJ$150=P$1),0),$B206-1973)</f>
        <v>53069.99</v>
      </c>
      <c r="Q206" cm="1">
        <f t="array" ref="Q206">INDEX(GMWSCEN!$A$2:$HJ$150,MATCH(1,(GMWSCEN!$HI$2:$HI$150=Q$3)*(GMWSCEN!$HJ$2:$HJ$150=Q$1),0),$B206-1973)</f>
        <v>100.35209999999999</v>
      </c>
      <c r="R206" cm="1">
        <f t="array" ref="R206">INDEX(GMWSCEN!$A$2:$HJ$150,MATCH(1,(GMWSCEN!$HI$2:$HI$150=R$3)*(GMWSCEN!$HJ$2:$HJ$150=R$1),0),$B206-1973)</f>
        <v>34351.96</v>
      </c>
      <c r="S206" cm="1">
        <f t="array" ref="S206">INDEX(GMWSCEN!$A$2:$HJ$150,MATCH(1,(GMWSCEN!$HI$2:$HI$150=S$3)*(GMWSCEN!$HJ$2:$HJ$150=S$1),0),$B206-1973)</f>
        <v>4.1758319999999998</v>
      </c>
      <c r="T206" cm="1">
        <f t="array" ref="T206">INDEX(GMWSCEN!$A$2:$HJ$150,MATCH(1,(GMWSCEN!$HI$2:$HI$150=T$3)*(GMWSCEN!$HJ$2:$HJ$150=T$1),0),$B206-1973)</f>
        <v>-0.1257896</v>
      </c>
      <c r="U206" cm="1">
        <f t="array" ref="U206">INDEX(GMWSCEN!$A$2:$HJ$150,MATCH(1,(GMWSCEN!$HI$2:$HI$150=U$3)*(GMWSCEN!$HJ$2:$HJ$150=U$1),0),$B206-1973)</f>
        <v>631669.9</v>
      </c>
      <c r="V206" cm="1">
        <f t="array" ref="V206">INDEX(GMWSCEN!$A$2:$HJ$150,MATCH(1,(GMWSCEN!$HI$2:$HI$150=V$3)*(GMWSCEN!$HJ$2:$HJ$150=V$1),0),$B206-1973)</f>
        <v>33624.57</v>
      </c>
      <c r="W206" cm="1">
        <f t="array" ref="W206">INDEX(GMWSCEN!$A$2:$HJ$150,MATCH(1,(GMWSCEN!$HI$2:$HI$150=W$3)*(GMWSCEN!$HJ$2:$HJ$150=W$1),0),$B206-1973)</f>
        <v>-21450.99</v>
      </c>
      <c r="X206" cm="1">
        <f t="array" ref="X206">INDEX(GMWSCEN!$A$2:$HJ$150,MATCH(1,(GMWSCEN!$HI$2:$HI$150=X$3)*(GMWSCEN!$HJ$2:$HJ$150=X$1),0),$B206-1973)</f>
        <v>321365</v>
      </c>
      <c r="Y206" cm="1">
        <f t="array" ref="Y206">INDEX(GMWSCEN!$A$2:$HJ$150,MATCH(1,(GMWSCEN!$HI$2:$HI$150=Y$3)*(GMWSCEN!$HJ$2:$HJ$150=Y$1),0),$B206-1973)</f>
        <v>12173.59</v>
      </c>
      <c r="Z206" cm="1">
        <f t="array" ref="Z206">INDEX(GMWSCEN!$A$2:$HJ$150,MATCH(1,(GMWSCEN!$HI$2:$HI$150=Z$3)*(GMWSCEN!$HJ$2:$HJ$150=Z$1),0),$B206-1973)</f>
        <v>20197.169999999998</v>
      </c>
      <c r="AA206" cm="1">
        <f t="array" ref="AA206">INDEX(GMWSCEN!$A$2:$HJ$150,MATCH(1,(GMWSCEN!$HI$2:$HI$150=AA$3)*(GMWSCEN!$HJ$2:$HJ$150=AA$1),0),$B206-1973)</f>
        <v>320111.2</v>
      </c>
      <c r="AB206" cm="1">
        <f t="array" ref="AB206">INDEX(GMWSCEN!$A$2:$HJ$150,MATCH(1,(GMWSCEN!$HI$2:$HI$150=AB$3)*(GMWSCEN!$HJ$2:$HJ$150=AB$1),0),$B206-1973)</f>
        <v>3222752</v>
      </c>
      <c r="AC206" cm="1">
        <f t="array" ref="AC206">INDEX(GMWSCEN!$A$2:$HJ$150,MATCH(1,(GMWSCEN!$HI$2:$HI$150=AC$3)*(GMWSCEN!$HJ$2:$HJ$150=AC$1),0),$B206-1973)</f>
        <v>832499.1</v>
      </c>
      <c r="AD206" cm="1">
        <f t="array" ref="AD206">INDEX(GMWSCEN!$A$2:$HJ$150,MATCH(1,(GMWSCEN!$HI$2:$HI$150=AD$3)*(GMWSCEN!$HJ$2:$HJ$150=AD$1),0),$B206-1973)</f>
        <v>631808.9</v>
      </c>
      <c r="AE206" cm="1">
        <f t="array" ref="AE206">INDEX(GMWSCEN!$A$2:$HJ$150,MATCH(1,(GMWSCEN!$HI$2:$HI$150=AE$3)*(GMWSCEN!$HJ$2:$HJ$150=AE$1),0),$B206-1973)</f>
        <v>131.79079999999999</v>
      </c>
      <c r="AF206" cm="1">
        <f t="array" ref="AF206">INDEX(GMWSCEN!$A$2:$HJ$150,MATCH(1,(GMWSCEN!$HI$2:$HI$150=AF$3)*(GMWSCEN!$HJ$2:$HJ$150=AF$1),0),$B206-1973)</f>
        <v>146.54169999999999</v>
      </c>
      <c r="AG206" cm="1">
        <f t="array" ref="AG206">INDEX(GMWSCEN!$A$2:$HJ$150,MATCH(1,(GMWSCEN!$HI$2:$HI$150=AG$3)*(GMWSCEN!$HJ$2:$HJ$150=AG$1),0),$B206-1973)</f>
        <v>3.4988869999999999</v>
      </c>
      <c r="AH206" cm="1">
        <f t="array" ref="AH206">INDEX(GMWSCEN!$A$2:$HJ$150,MATCH(1,(GMWSCEN!$HI$2:$HI$150=AH$3)*(GMWSCEN!$HJ$2:$HJ$150=AH$1),0),$B206-1973)</f>
        <v>53094.3</v>
      </c>
      <c r="AI206" cm="1">
        <f t="array" ref="AI206">INDEX(GMWSCEN!$A$2:$HJ$150,MATCH(1,(GMWSCEN!$HI$2:$HI$150=AI$3)*(GMWSCEN!$HJ$2:$HJ$150=AI$1),0),$B206-1973)</f>
        <v>100.4059</v>
      </c>
      <c r="AJ206" cm="1">
        <f t="array" ref="AJ206">INDEX(GMWSCEN!$A$2:$HJ$150,MATCH(1,(GMWSCEN!$HI$2:$HI$150=AJ$3)*(GMWSCEN!$HJ$2:$HJ$150=AJ$1),0),$B206-1973)</f>
        <v>34340.69</v>
      </c>
      <c r="AK206" cm="1">
        <f t="array" ref="AK206">INDEX(GMWSCEN!$A$2:$HJ$150,MATCH(1,(GMWSCEN!$HI$2:$HI$150=AK$3)*(GMWSCEN!$HJ$2:$HJ$150=AK$1),0),$B206-1973)</f>
        <v>4.4186540000000001</v>
      </c>
      <c r="AL206" cm="1">
        <f t="array" ref="AL206">INDEX(GMWSCEN!$A$2:$HJ$150,MATCH(1,(GMWSCEN!$HI$2:$HI$150=AL$3)*(GMWSCEN!$HJ$2:$HJ$150=AL$1),0),$B206-1973)</f>
        <v>-2.1266940000000002E-2</v>
      </c>
      <c r="AM206" cm="1">
        <f t="array" ref="AM206">INDEX(GMWSCEN!$A$2:$HJ$150,MATCH(1,(GMWSCEN!$HI$2:$HI$150=AM$3)*(GMWSCEN!$HJ$2:$HJ$150=AM$1),0),$B206-1973)</f>
        <v>632989.1</v>
      </c>
      <c r="AN206" cm="1">
        <f t="array" ref="AN206">INDEX(GMWSCEN!$A$2:$HJ$150,MATCH(1,(GMWSCEN!$HI$2:$HI$150=AN$3)*(GMWSCEN!$HJ$2:$HJ$150=AN$1),0),$B206-1973)</f>
        <v>31493.81</v>
      </c>
      <c r="AO206" cm="1">
        <f t="array" ref="AO206">INDEX(GMWSCEN!$A$2:$HJ$150,MATCH(1,(GMWSCEN!$HI$2:$HI$150=AO$3)*(GMWSCEN!$HJ$2:$HJ$150=AO$1),0),$B206-1973)</f>
        <v>-17558.05</v>
      </c>
      <c r="AP206" cm="1">
        <f t="array" ref="AP206">INDEX(GMWSCEN!$A$2:$HJ$150,MATCH(1,(GMWSCEN!$HI$2:$HI$150=AP$3)*(GMWSCEN!$HJ$2:$HJ$150=AP$1),0),$B206-1973)</f>
        <v>327424.3</v>
      </c>
      <c r="AQ206" cm="1">
        <f t="array" ref="AQ206">INDEX(GMWSCEN!$A$2:$HJ$150,MATCH(1,(GMWSCEN!$HI$2:$HI$150=AQ$3)*(GMWSCEN!$HJ$2:$HJ$150=AQ$1),0),$B206-1973)</f>
        <v>13935.76</v>
      </c>
      <c r="AR206" cm="1">
        <f t="array" ref="AR206">INDEX(GMWSCEN!$A$2:$HJ$150,MATCH(1,(GMWSCEN!$HI$2:$HI$150=AR$3)*(GMWSCEN!$HJ$2:$HJ$150=AR$1),0),$B206-1973)</f>
        <v>20197.169999999998</v>
      </c>
      <c r="AS206" cm="1">
        <f t="array" ref="AS206">INDEX(GMWSCEN!$A$2:$HJ$150,MATCH(1,(GMWSCEN!$HI$2:$HI$150=AS$3)*(GMWSCEN!$HJ$2:$HJ$150=AS$1),0),$B206-1973)</f>
        <v>330063.40000000002</v>
      </c>
      <c r="AT206" cm="1">
        <f t="array" ref="AT206">INDEX(GMWSCEN!$A$2:$HJ$150,MATCH(1,(GMWSCEN!$HI$2:$HI$150=AT$3)*(GMWSCEN!$HJ$2:$HJ$150=AT$1),0),$B206-1973)</f>
        <v>3205089</v>
      </c>
      <c r="AU206" cm="1">
        <f t="array" ref="AU206">INDEX(GMWSCEN!$A$2:$HJ$150,MATCH(1,(GMWSCEN!$HI$2:$HI$150=AU$3)*(GMWSCEN!$HJ$2:$HJ$150=AU$1),0),$B206-1973)</f>
        <v>838834.5</v>
      </c>
      <c r="AV206" cm="1">
        <f t="array" ref="AV206">INDEX(GMWSCEN!$A$2:$HJ$150,MATCH(1,(GMWSCEN!$HI$2:$HI$150=AV$3)*(GMWSCEN!$HJ$2:$HJ$150=AV$1),0),$B206-1973)</f>
        <v>633038.1</v>
      </c>
      <c r="AW206" cm="1">
        <f t="array" ref="AW206">INDEX(GMWSCEN!$A$2:$HJ$150,MATCH(1,(GMWSCEN!$HI$2:$HI$150=AW$3)*(GMWSCEN!$HJ$2:$HJ$150=AW$1),0),$B206-1973)</f>
        <v>132.51990000000001</v>
      </c>
      <c r="AX206" cm="1">
        <f t="array" ref="AX206">INDEX(GMWSCEN!$A$2:$HJ$150,MATCH(1,(GMWSCEN!$HI$2:$HI$150=AX$3)*(GMWSCEN!$HJ$2:$HJ$150=AX$1),0),$B206-1973)</f>
        <v>147.0333</v>
      </c>
      <c r="AY206" cm="1">
        <f t="array" ref="AY206">INDEX(GMWSCEN!$A$2:$HJ$150,MATCH(1,(GMWSCEN!$HI$2:$HI$150=AY$3)*(GMWSCEN!$HJ$2:$HJ$150=AY$1),0),$B206-1973)</f>
        <v>3.576686</v>
      </c>
      <c r="AZ206" cm="1">
        <f t="array" ref="AZ206">INDEX(GMWSCEN!$A$2:$HJ$150,MATCH(1,(GMWSCEN!$HI$2:$HI$150=AZ$3)*(GMWSCEN!$HJ$2:$HJ$150=AZ$1),0),$B206-1973)</f>
        <v>53142.559999999998</v>
      </c>
      <c r="BA206" cm="1">
        <f t="array" ref="BA206">INDEX(GMWSCEN!$A$2:$HJ$150,MATCH(1,(GMWSCEN!$HI$2:$HI$150=BA$3)*(GMWSCEN!$HJ$2:$HJ$150=BA$1),0),$B206-1973)</f>
        <v>100.5177</v>
      </c>
      <c r="BB206" cm="1">
        <f t="array" ref="BB206">INDEX(GMWSCEN!$A$2:$HJ$150,MATCH(1,(GMWSCEN!$HI$2:$HI$150=BB$3)*(GMWSCEN!$HJ$2:$HJ$150=BB$1),0),$B206-1973)</f>
        <v>34729.17</v>
      </c>
      <c r="BC206" cm="1">
        <f t="array" ref="BC206">INDEX(GMWSCEN!$A$2:$HJ$150,MATCH(1,(GMWSCEN!$HI$2:$HI$150=BC$3)*(GMWSCEN!$HJ$2:$HJ$150=BC$1),0),$B206-1973)</f>
        <v>4.0127449999999998</v>
      </c>
      <c r="BD206" cm="1">
        <f t="array" ref="BD206">INDEX(GMWSCEN!$A$2:$HJ$150,MATCH(1,(GMWSCEN!$HI$2:$HI$150=BD$3)*(GMWSCEN!$HJ$2:$HJ$150=BD$1),0),$B206-1973)</f>
        <v>-7.2479249999999997E-3</v>
      </c>
      <c r="BE206" cm="1">
        <f t="array" ref="BE206">INDEX(GMWSCEN!$A$2:$HJ$150,MATCH(1,(GMWSCEN!$HI$2:$HI$150=BE$3)*(GMWSCEN!$HJ$2:$HJ$150=BE$1),0),$B206-1973)</f>
        <v>635841.80000000005</v>
      </c>
      <c r="BF206" cm="1">
        <f t="array" ref="BF206">INDEX(GMWSCEN!$A$2:$HJ$150,MATCH(1,(GMWSCEN!$HI$2:$HI$150=BF$3)*(GMWSCEN!$HJ$2:$HJ$150=BF$1),0),$B206-1973)</f>
        <v>35707.03</v>
      </c>
      <c r="BG206" cm="1">
        <f t="array" ref="BG206">INDEX(GMWSCEN!$A$2:$HJ$150,MATCH(1,(GMWSCEN!$HI$2:$HI$150=BG$3)*(GMWSCEN!$HJ$2:$HJ$150=BG$1),0),$B206-1973)</f>
        <v>-20018.64</v>
      </c>
      <c r="BH206" cm="1">
        <f t="array" ref="BH206">INDEX(GMWSCEN!$A$2:$HJ$150,MATCH(1,(GMWSCEN!$HI$2:$HI$150=BH$3)*(GMWSCEN!$HJ$2:$HJ$150=BH$1),0),$B206-1973)</f>
        <v>333487.8</v>
      </c>
      <c r="BI206" cm="1">
        <f t="array" ref="BI206">INDEX(GMWSCEN!$A$2:$HJ$150,MATCH(1,(GMWSCEN!$HI$2:$HI$150=BI$3)*(GMWSCEN!$HJ$2:$HJ$150=BI$1),0),$B206-1973)</f>
        <v>15688.38</v>
      </c>
      <c r="BJ206" cm="1">
        <f t="array" ref="BJ206">INDEX(GMWSCEN!$A$2:$HJ$150,MATCH(1,(GMWSCEN!$HI$2:$HI$150=BJ$3)*(GMWSCEN!$HJ$2:$HJ$150=BJ$1),0),$B206-1973)</f>
        <v>20197.169999999998</v>
      </c>
      <c r="BK206" cm="1">
        <f t="array" ref="BK206">INDEX(GMWSCEN!$A$2:$HJ$150,MATCH(1,(GMWSCEN!$HI$2:$HI$150=BK$3)*(GMWSCEN!$HJ$2:$HJ$150=BK$1),0),$B206-1973)</f>
        <v>333666.40000000002</v>
      </c>
      <c r="BL206" cm="1">
        <f t="array" ref="BL206">INDEX(GMWSCEN!$A$2:$HJ$150,MATCH(1,(GMWSCEN!$HI$2:$HI$150=BL$3)*(GMWSCEN!$HJ$2:$HJ$150=BL$1),0),$B206-1973)</f>
        <v>3246731</v>
      </c>
      <c r="BM206" cm="1">
        <f t="array" ref="BM206">INDEX(GMWSCEN!$A$2:$HJ$150,MATCH(1,(GMWSCEN!$HI$2:$HI$150=BM$3)*(GMWSCEN!$HJ$2:$HJ$150=BM$1),0),$B206-1973)</f>
        <v>849269.2</v>
      </c>
      <c r="BN206" cm="1">
        <f t="array" ref="BN206">INDEX(GMWSCEN!$A$2:$HJ$150,MATCH(1,(GMWSCEN!$HI$2:$HI$150=BN$3)*(GMWSCEN!$HJ$2:$HJ$150=BN$1),0),$B206-1973)</f>
        <v>634460.9</v>
      </c>
      <c r="BO206" cm="1">
        <f t="array" ref="BO206">INDEX(GMWSCEN!$A$2:$HJ$150,MATCH(1,(GMWSCEN!$HI$2:$HI$150=BO$3)*(GMWSCEN!$HJ$2:$HJ$150=BO$1),0),$B206-1973)</f>
        <v>133.56460000000001</v>
      </c>
      <c r="BP206" cm="1">
        <f t="array" ref="BP206">INDEX(GMWSCEN!$A$2:$HJ$150,MATCH(1,(GMWSCEN!$HI$2:$HI$150=BP$3)*(GMWSCEN!$HJ$2:$HJ$150=BP$1),0),$B206-1973)</f>
        <v>147.8305</v>
      </c>
      <c r="BQ206" cm="1">
        <f t="array" ref="BQ206">INDEX(GMWSCEN!$A$2:$HJ$150,MATCH(1,(GMWSCEN!$HI$2:$HI$150=BQ$3)*(GMWSCEN!$HJ$2:$HJ$150=BQ$1),0),$B206-1973)</f>
        <v>3.7151679999999998</v>
      </c>
      <c r="BR206" cm="1">
        <f t="array" ref="BR206">INDEX(GMWSCEN!$A$2:$HJ$150,MATCH(1,(GMWSCEN!$HI$2:$HI$150=BR$3)*(GMWSCEN!$HJ$2:$HJ$150=BR$1),0),$B206-1973)</f>
        <v>53180.17</v>
      </c>
      <c r="BS206" cm="1">
        <f t="array" ref="BS206">INDEX(GMWSCEN!$A$2:$HJ$150,MATCH(1,(GMWSCEN!$HI$2:$HI$150=BS$3)*(GMWSCEN!$HJ$2:$HJ$150=BS$1),0),$B206-1973)</f>
        <v>100.6259</v>
      </c>
      <c r="BT206" cm="1">
        <f t="array" ref="BT206">INDEX(GMWSCEN!$A$2:$HJ$150,MATCH(1,(GMWSCEN!$HI$2:$HI$150=BT$3)*(GMWSCEN!$HJ$2:$HJ$150=BT$1),0),$B206-1973)</f>
        <v>35119.839999999997</v>
      </c>
      <c r="BU206" cm="1">
        <f t="array" ref="BU206">INDEX(GMWSCEN!$A$2:$HJ$150,MATCH(1,(GMWSCEN!$HI$2:$HI$150=BU$3)*(GMWSCEN!$HJ$2:$HJ$150=BU$1),0),$B206-1973)</f>
        <v>3.5245030000000002</v>
      </c>
      <c r="BV206" cm="1">
        <f t="array" ref="BV206">INDEX(GMWSCEN!$A$2:$HJ$150,MATCH(1,(GMWSCEN!$HI$2:$HI$150=BV$3)*(GMWSCEN!$HJ$2:$HJ$150=BV$1),0),$B206-1973)</f>
        <v>0.2182007</v>
      </c>
      <c r="BY206">
        <f t="shared" si="113"/>
        <v>2029</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1DFFA0-14C8-46DB-9392-04D8F08DC728}">
  <sheetPr codeName="Sheet10"/>
  <dimension ref="A1:F84"/>
  <sheetViews>
    <sheetView workbookViewId="0">
      <pane xSplit="1" ySplit="6" topLeftCell="B40" activePane="bottomRight" state="frozen"/>
      <selection pane="topRight" activeCell="C1" sqref="C1"/>
      <selection pane="bottomLeft" activeCell="A7" sqref="A7"/>
      <selection pane="bottomRight" activeCell="I68" sqref="I68"/>
    </sheetView>
  </sheetViews>
  <sheetFormatPr defaultColWidth="9.140625" defaultRowHeight="15"/>
  <cols>
    <col min="1" max="1" width="9.140625" style="5"/>
    <col min="2" max="4" width="17.5703125" style="5" bestFit="1" customWidth="1"/>
    <col min="5" max="5" width="2.7109375" style="5" customWidth="1"/>
    <col min="6" max="6" width="9.28515625" style="5" bestFit="1" customWidth="1"/>
    <col min="7" max="16384" width="9.140625" style="5"/>
  </cols>
  <sheetData>
    <row r="1" spans="1:6">
      <c r="B1" s="6" t="str">
        <f>GMWOBR!$CR$2</f>
        <v>OBR_Baseline.db</v>
      </c>
      <c r="C1" s="6" t="str">
        <f t="shared" ref="C1:D1" si="0">$B$1</f>
        <v>OBR_Baseline.db</v>
      </c>
      <c r="D1" s="6" t="str">
        <f t="shared" si="0"/>
        <v>OBR_Baseline.db</v>
      </c>
    </row>
    <row r="2" spans="1:6">
      <c r="B2" s="5" t="s">
        <v>339</v>
      </c>
      <c r="C2" s="5" t="s">
        <v>339</v>
      </c>
      <c r="D2" s="5" t="s">
        <v>339</v>
      </c>
      <c r="F2" s="5" t="str">
        <f>B2</f>
        <v>UK</v>
      </c>
    </row>
    <row r="3" spans="1:6">
      <c r="B3" s="5" t="s">
        <v>0</v>
      </c>
      <c r="C3" s="5" t="s">
        <v>1</v>
      </c>
      <c r="D3" s="5" t="s">
        <v>2</v>
      </c>
      <c r="F3" s="5" t="s">
        <v>346</v>
      </c>
    </row>
    <row r="4" spans="1:6">
      <c r="B4" s="5" t="s">
        <v>109</v>
      </c>
      <c r="C4" s="5" t="s">
        <v>109</v>
      </c>
      <c r="D4" s="5" t="s">
        <v>109</v>
      </c>
      <c r="F4" s="5" t="str">
        <f>B4</f>
        <v>GBR</v>
      </c>
    </row>
    <row r="5" spans="1:6">
      <c r="B5" s="5" t="s">
        <v>340</v>
      </c>
      <c r="C5" s="5" t="s">
        <v>340</v>
      </c>
      <c r="D5" s="5" t="s">
        <v>340</v>
      </c>
    </row>
    <row r="6" spans="1:6">
      <c r="A6" s="5">
        <f>A84+5</f>
        <v>2055</v>
      </c>
      <c r="B6" s="7" t="str" cm="1">
        <f t="array" ref="B6">_xlfn.CONCAT(INDEX(GMWOBR!$A$2:$CR$600,MATCH(1,(GMWOBR!$CQ$2:$CQ$600=B$3)*(GMWOBR!$CP$2:$CP$600=B$4)*(GMWOBR!$CR$2:$CR$600=B$1),0),$A6-1966),"0",(INDEX(GMWOBR!$A$2:$LR$600,MATCH(1,(GMWOBR!$CQ$2:$CQ$600=B$3)*(GMWOBR!$CP$2:$CP$600=B$4)*(GMWOBR!$CR$2:$CR$600=B$1),0),$A6-1965)))</f>
        <v>202401</v>
      </c>
      <c r="C6" s="7" t="str" cm="1">
        <f t="array" ref="C6">_xlfn.CONCAT(INDEX(GMWOBR!$A$2:$CR$600,MATCH(1,(GMWOBR!$CQ$2:$CQ$600=C$3)*(GMWOBR!$CP$2:$CP$600=C$4)*(GMWOBR!$CR$2:$CR$600=C$1),0),$A6-1966),"0",(INDEX(GMWOBR!$A$2:$LR$600,MATCH(1,(GMWOBR!$CQ$2:$CQ$600=C$3)*(GMWOBR!$CP$2:$CP$600=C$4)*(GMWOBR!$CR$2:$CR$600=C$1),0),$A6-1965)))</f>
        <v>202401</v>
      </c>
      <c r="D6" s="7" t="str" cm="1">
        <f t="array" ref="D6">_xlfn.CONCAT(INDEX(GMWOBR!$A$2:$CR$600,MATCH(1,(GMWOBR!$CQ$2:$CQ$600=D$3)*(GMWOBR!$CP$2:$CP$600=D$4)*(GMWOBR!$CR$2:$CR$600=D$1),0),$A6-1966),"0",(INDEX(GMWOBR!$A$2:$LR$600,MATCH(1,(GMWOBR!$CQ$2:$CQ$600=D$3)*(GMWOBR!$CP$2:$CP$600=D$4)*(GMWOBR!$CR$2:$CR$600=D$1),0),$A6-1965)))</f>
        <v>202401</v>
      </c>
    </row>
    <row r="7" spans="1:6">
      <c r="A7" s="5">
        <v>1973</v>
      </c>
      <c r="B7" s="5" cm="1">
        <f t="array" ref="B7">INDEX(GMWOBR!$A$2:$CR$600,MATCH(1,(GMWOBR!$CQ$2:$CQ$600=B$3)*(GMWOBR!$CP$2:$CP$600=B$4)*(GMWOBR!$CR$2:$CR$600=B$1),0),$A7-1966)</f>
        <v>0</v>
      </c>
      <c r="C7" s="5" cm="1">
        <f t="array" ref="C7">INDEX(GMWOBR!$A$2:$CR$600,MATCH(1,(GMWOBR!$CQ$2:$CQ$600=C$3)*(GMWOBR!$CP$2:$CP$600=C$4)*(GMWOBR!$CR$2:$CR$600=C$1),0),$A7-1966)</f>
        <v>0</v>
      </c>
      <c r="D7" s="5" cm="1">
        <f t="array" ref="D7">INDEX(GMWOBR!$A$2:$CR$600,MATCH(1,(GMWOBR!$CQ$2:$CQ$600=D$3)*(GMWOBR!$CP$2:$CP$600=D$4)*(GMWOBR!$CR$2:$CR$600=D$1),0),$A7-1966)</f>
        <v>0</v>
      </c>
      <c r="F7" s="9" t="e">
        <f t="shared" ref="F7:F38" si="1">100*(B7/C7)</f>
        <v>#DIV/0!</v>
      </c>
    </row>
    <row r="8" spans="1:6">
      <c r="A8" s="5">
        <f>+A7+1</f>
        <v>1974</v>
      </c>
      <c r="B8" s="5" cm="1">
        <f t="array" ref="B8">INDEX(GMWOBR!$A$2:$CR$600,MATCH(1,(GMWOBR!$CQ$2:$CQ$600=B$3)*(GMWOBR!$CP$2:$CP$600=B$4)*(GMWOBR!$CR$2:$CR$600=B$1),0),$A8-1966)</f>
        <v>0</v>
      </c>
      <c r="C8" s="5" cm="1">
        <f t="array" ref="C8">INDEX(GMWOBR!$A$2:$CR$600,MATCH(1,(GMWOBR!$CQ$2:$CQ$600=C$3)*(GMWOBR!$CP$2:$CP$600=C$4)*(GMWOBR!$CR$2:$CR$600=C$1),0),$A8-1966)</f>
        <v>0</v>
      </c>
      <c r="D8" s="5" cm="1">
        <f t="array" ref="D8">INDEX(GMWOBR!$A$2:$CR$600,MATCH(1,(GMWOBR!$CQ$2:$CQ$600=D$3)*(GMWOBR!$CP$2:$CP$600=D$4)*(GMWOBR!$CR$2:$CR$600=D$1),0),$A8-1966)</f>
        <v>0</v>
      </c>
      <c r="F8" s="9" t="e">
        <f t="shared" si="1"/>
        <v>#DIV/0!</v>
      </c>
    </row>
    <row r="9" spans="1:6">
      <c r="A9" s="5">
        <f t="shared" ref="A9:A47" si="2">+A8+1</f>
        <v>1975</v>
      </c>
      <c r="B9" s="5" cm="1">
        <f t="array" ref="B9">INDEX(GMWOBR!$A$2:$CR$600,MATCH(1,(GMWOBR!$CQ$2:$CQ$600=B$3)*(GMWOBR!$CP$2:$CP$600=B$4)*(GMWOBR!$CR$2:$CR$600=B$1),0),$A9-1966)</f>
        <v>0</v>
      </c>
      <c r="C9" s="5" cm="1">
        <f t="array" ref="C9">INDEX(GMWOBR!$A$2:$CR$600,MATCH(1,(GMWOBR!$CQ$2:$CQ$600=C$3)*(GMWOBR!$CP$2:$CP$600=C$4)*(GMWOBR!$CR$2:$CR$600=C$1),0),$A9-1966)</f>
        <v>0</v>
      </c>
      <c r="D9" s="5" cm="1">
        <f t="array" ref="D9">INDEX(GMWOBR!$A$2:$CR$600,MATCH(1,(GMWOBR!$CQ$2:$CQ$600=D$3)*(GMWOBR!$CP$2:$CP$600=D$4)*(GMWOBR!$CR$2:$CR$600=D$1),0),$A9-1966)</f>
        <v>0</v>
      </c>
      <c r="F9" s="9" t="e">
        <f t="shared" si="1"/>
        <v>#DIV/0!</v>
      </c>
    </row>
    <row r="10" spans="1:6">
      <c r="A10" s="5">
        <f t="shared" si="2"/>
        <v>1976</v>
      </c>
      <c r="B10" s="5" cm="1">
        <f t="array" ref="B10">INDEX(GMWOBR!$A$2:$CR$600,MATCH(1,(GMWOBR!$CQ$2:$CQ$600=B$3)*(GMWOBR!$CP$2:$CP$600=B$4)*(GMWOBR!$CR$2:$CR$600=B$1),0),$A10-1966)</f>
        <v>0</v>
      </c>
      <c r="C10" s="5" cm="1">
        <f t="array" ref="C10">INDEX(GMWOBR!$A$2:$CR$600,MATCH(1,(GMWOBR!$CQ$2:$CQ$600=C$3)*(GMWOBR!$CP$2:$CP$600=C$4)*(GMWOBR!$CR$2:$CR$600=C$1),0),$A10-1966)</f>
        <v>0</v>
      </c>
      <c r="D10" s="5" cm="1">
        <f t="array" ref="D10">INDEX(GMWOBR!$A$2:$CR$600,MATCH(1,(GMWOBR!$CQ$2:$CQ$600=D$3)*(GMWOBR!$CP$2:$CP$600=D$4)*(GMWOBR!$CR$2:$CR$600=D$1),0),$A10-1966)</f>
        <v>0</v>
      </c>
      <c r="F10" s="9" t="e">
        <f t="shared" si="1"/>
        <v>#DIV/0!</v>
      </c>
    </row>
    <row r="11" spans="1:6">
      <c r="A11" s="5">
        <f t="shared" si="2"/>
        <v>1977</v>
      </c>
      <c r="B11" s="5" cm="1">
        <f t="array" ref="B11">INDEX(GMWOBR!$A$2:$CR$600,MATCH(1,(GMWOBR!$CQ$2:$CQ$600=B$3)*(GMWOBR!$CP$2:$CP$600=B$4)*(GMWOBR!$CR$2:$CR$600=B$1),0),$A11-1966)</f>
        <v>0</v>
      </c>
      <c r="C11" s="5" cm="1">
        <f t="array" ref="C11">INDEX(GMWOBR!$A$2:$CR$600,MATCH(1,(GMWOBR!$CQ$2:$CQ$600=C$3)*(GMWOBR!$CP$2:$CP$600=C$4)*(GMWOBR!$CR$2:$CR$600=C$1),0),$A11-1966)</f>
        <v>0</v>
      </c>
      <c r="D11" s="5" cm="1">
        <f t="array" ref="D11">INDEX(GMWOBR!$A$2:$CR$600,MATCH(1,(GMWOBR!$CQ$2:$CQ$600=D$3)*(GMWOBR!$CP$2:$CP$600=D$4)*(GMWOBR!$CR$2:$CR$600=D$1),0),$A11-1966)</f>
        <v>0</v>
      </c>
      <c r="F11" s="9" t="e">
        <f t="shared" si="1"/>
        <v>#DIV/0!</v>
      </c>
    </row>
    <row r="12" spans="1:6">
      <c r="A12" s="5">
        <f t="shared" si="2"/>
        <v>1978</v>
      </c>
      <c r="B12" s="5" cm="1">
        <f t="array" ref="B12">INDEX(GMWOBR!$A$2:$CR$600,MATCH(1,(GMWOBR!$CQ$2:$CQ$600=B$3)*(GMWOBR!$CP$2:$CP$600=B$4)*(GMWOBR!$CR$2:$CR$600=B$1),0),$A12-1966)</f>
        <v>0</v>
      </c>
      <c r="C12" s="5" cm="1">
        <f t="array" ref="C12">INDEX(GMWOBR!$A$2:$CR$600,MATCH(1,(GMWOBR!$CQ$2:$CQ$600=C$3)*(GMWOBR!$CP$2:$CP$600=C$4)*(GMWOBR!$CR$2:$CR$600=C$1),0),$A12-1966)</f>
        <v>0</v>
      </c>
      <c r="D12" s="5" cm="1">
        <f t="array" ref="D12">INDEX(GMWOBR!$A$2:$CR$600,MATCH(1,(GMWOBR!$CQ$2:$CQ$600=D$3)*(GMWOBR!$CP$2:$CP$600=D$4)*(GMWOBR!$CR$2:$CR$600=D$1),0),$A12-1966)</f>
        <v>0</v>
      </c>
      <c r="F12" s="9" t="e">
        <f t="shared" si="1"/>
        <v>#DIV/0!</v>
      </c>
    </row>
    <row r="13" spans="1:6">
      <c r="A13" s="5">
        <f t="shared" si="2"/>
        <v>1979</v>
      </c>
      <c r="B13" s="5" cm="1">
        <f t="array" ref="B13">INDEX(GMWOBR!$A$2:$CR$600,MATCH(1,(GMWOBR!$CQ$2:$CQ$600=B$3)*(GMWOBR!$CP$2:$CP$600=B$4)*(GMWOBR!$CR$2:$CR$600=B$1),0),$A13-1966)</f>
        <v>0</v>
      </c>
      <c r="C13" s="5" cm="1">
        <f t="array" ref="C13">INDEX(GMWOBR!$A$2:$CR$600,MATCH(1,(GMWOBR!$CQ$2:$CQ$600=C$3)*(GMWOBR!$CP$2:$CP$600=C$4)*(GMWOBR!$CR$2:$CR$600=C$1),0),$A13-1966)</f>
        <v>0</v>
      </c>
      <c r="D13" s="5" cm="1">
        <f t="array" ref="D13">INDEX(GMWOBR!$A$2:$CR$600,MATCH(1,(GMWOBR!$CQ$2:$CQ$600=D$3)*(GMWOBR!$CP$2:$CP$600=D$4)*(GMWOBR!$CR$2:$CR$600=D$1),0),$A13-1966)</f>
        <v>0</v>
      </c>
      <c r="F13" s="9" t="e">
        <f t="shared" si="1"/>
        <v>#DIV/0!</v>
      </c>
    </row>
    <row r="14" spans="1:6">
      <c r="A14" s="5">
        <f t="shared" si="2"/>
        <v>1980</v>
      </c>
      <c r="B14" s="5" cm="1">
        <f t="array" ref="B14">INDEX(GMWOBR!$A$2:$CR$600,MATCH(1,(GMWOBR!$CQ$2:$CQ$600=B$3)*(GMWOBR!$CP$2:$CP$600=B$4)*(GMWOBR!$CR$2:$CR$600=B$1),0),$A14-1966)</f>
        <v>11972</v>
      </c>
      <c r="C14" s="5" cm="1">
        <f t="array" ref="C14">INDEX(GMWOBR!$A$2:$CR$600,MATCH(1,(GMWOBR!$CQ$2:$CQ$600=C$3)*(GMWOBR!$CP$2:$CP$600=C$4)*(GMWOBR!$CR$2:$CR$600=C$1),0),$A14-1966)</f>
        <v>121541.3</v>
      </c>
      <c r="D14" s="5" cm="1">
        <f t="array" ref="D14">INDEX(GMWOBR!$A$2:$CR$600,MATCH(1,(GMWOBR!$CQ$2:$CQ$600=D$3)*(GMWOBR!$CP$2:$CP$600=D$4)*(GMWOBR!$CR$2:$CR$600=D$1),0),$A14-1966)</f>
        <v>259970</v>
      </c>
      <c r="F14" s="9">
        <f t="shared" si="1"/>
        <v>9.8501497021999924</v>
      </c>
    </row>
    <row r="15" spans="1:6">
      <c r="A15" s="5">
        <f t="shared" si="2"/>
        <v>1981</v>
      </c>
      <c r="B15" s="5" cm="1">
        <f t="array" ref="B15">INDEX(GMWOBR!$A$2:$CR$600,MATCH(1,(GMWOBR!$CQ$2:$CQ$600=B$3)*(GMWOBR!$CP$2:$CP$600=B$4)*(GMWOBR!$CR$2:$CR$600=B$1),0),$A15-1966)</f>
        <v>14207</v>
      </c>
      <c r="C15" s="5" cm="1">
        <f t="array" ref="C15">INDEX(GMWOBR!$A$2:$CR$600,MATCH(1,(GMWOBR!$CQ$2:$CQ$600=C$3)*(GMWOBR!$CP$2:$CP$600=C$4)*(GMWOBR!$CR$2:$CR$600=C$1),0),$A15-1966)</f>
        <v>131791.5</v>
      </c>
      <c r="D15" s="5" cm="1">
        <f t="array" ref="D15">INDEX(GMWOBR!$A$2:$CR$600,MATCH(1,(GMWOBR!$CQ$2:$CQ$600=D$3)*(GMWOBR!$CP$2:$CP$600=D$4)*(GMWOBR!$CR$2:$CR$600=D$1),0),$A15-1966)</f>
        <v>290180</v>
      </c>
      <c r="F15" s="9">
        <f t="shared" si="1"/>
        <v>10.779906139622055</v>
      </c>
    </row>
    <row r="16" spans="1:6">
      <c r="A16" s="5">
        <f t="shared" si="2"/>
        <v>1982</v>
      </c>
      <c r="B16" s="5" cm="1">
        <f t="array" ref="B16">INDEX(GMWOBR!$A$2:$CR$600,MATCH(1,(GMWOBR!$CQ$2:$CQ$600=B$3)*(GMWOBR!$CP$2:$CP$600=B$4)*(GMWOBR!$CR$2:$CR$600=B$1),0),$A16-1966)</f>
        <v>15540</v>
      </c>
      <c r="C16" s="5" cm="1">
        <f t="array" ref="C16">INDEX(GMWOBR!$A$2:$CR$600,MATCH(1,(GMWOBR!$CQ$2:$CQ$600=C$3)*(GMWOBR!$CP$2:$CP$600=C$4)*(GMWOBR!$CR$2:$CR$600=C$1),0),$A16-1966)</f>
        <v>140578.79999999999</v>
      </c>
      <c r="D16" s="5" cm="1">
        <f t="array" ref="D16">INDEX(GMWOBR!$A$2:$CR$600,MATCH(1,(GMWOBR!$CQ$2:$CQ$600=D$3)*(GMWOBR!$CP$2:$CP$600=D$4)*(GMWOBR!$CR$2:$CR$600=D$1),0),$A16-1966)</f>
        <v>319558</v>
      </c>
      <c r="F16" s="9">
        <f t="shared" si="1"/>
        <v>11.054298372158534</v>
      </c>
    </row>
    <row r="17" spans="1:6">
      <c r="A17" s="5">
        <f t="shared" si="2"/>
        <v>1983</v>
      </c>
      <c r="B17" s="5" cm="1">
        <f t="array" ref="B17">INDEX(GMWOBR!$A$2:$CR$600,MATCH(1,(GMWOBR!$CQ$2:$CQ$600=B$3)*(GMWOBR!$CP$2:$CP$600=B$4)*(GMWOBR!$CR$2:$CR$600=B$1),0),$A17-1966)</f>
        <v>15996</v>
      </c>
      <c r="C17" s="5" cm="1">
        <f t="array" ref="C17">INDEX(GMWOBR!$A$2:$CR$600,MATCH(1,(GMWOBR!$CQ$2:$CQ$600=C$3)*(GMWOBR!$CP$2:$CP$600=C$4)*(GMWOBR!$CR$2:$CR$600=C$1),0),$A17-1966)</f>
        <v>152083.29999999999</v>
      </c>
      <c r="D17" s="5" cm="1">
        <f t="array" ref="D17">INDEX(GMWOBR!$A$2:$CR$600,MATCH(1,(GMWOBR!$CQ$2:$CQ$600=D$3)*(GMWOBR!$CP$2:$CP$600=D$4)*(GMWOBR!$CR$2:$CR$600=D$1),0),$A17-1966)</f>
        <v>351347</v>
      </c>
      <c r="F17" s="9">
        <f t="shared" si="1"/>
        <v>10.517920113516738</v>
      </c>
    </row>
    <row r="18" spans="1:6">
      <c r="A18" s="5">
        <f t="shared" si="2"/>
        <v>1984</v>
      </c>
      <c r="B18" s="5" cm="1">
        <f t="array" ref="B18">INDEX(GMWOBR!$A$2:$CR$600,MATCH(1,(GMWOBR!$CQ$2:$CQ$600=B$3)*(GMWOBR!$CP$2:$CP$600=B$4)*(GMWOBR!$CR$2:$CR$600=B$1),0),$A18-1966)</f>
        <v>17461</v>
      </c>
      <c r="C18" s="5" cm="1">
        <f t="array" ref="C18">INDEX(GMWOBR!$A$2:$CR$600,MATCH(1,(GMWOBR!$CQ$2:$CQ$600=C$3)*(GMWOBR!$CP$2:$CP$600=C$4)*(GMWOBR!$CR$2:$CR$600=C$1),0),$A18-1966)</f>
        <v>163648.5</v>
      </c>
      <c r="D18" s="5" cm="1">
        <f t="array" ref="D18">INDEX(GMWOBR!$A$2:$CR$600,MATCH(1,(GMWOBR!$CQ$2:$CQ$600=D$3)*(GMWOBR!$CP$2:$CP$600=D$4)*(GMWOBR!$CR$2:$CR$600=D$1),0),$A18-1966)</f>
        <v>377920</v>
      </c>
      <c r="F18" s="9">
        <f t="shared" si="1"/>
        <v>10.669819766145123</v>
      </c>
    </row>
    <row r="19" spans="1:6">
      <c r="A19" s="5">
        <f t="shared" si="2"/>
        <v>1985</v>
      </c>
      <c r="B19" s="5" cm="1">
        <f t="array" ref="B19">INDEX(GMWOBR!$A$2:$CR$600,MATCH(1,(GMWOBR!$CQ$2:$CQ$600=B$3)*(GMWOBR!$CP$2:$CP$600=B$4)*(GMWOBR!$CR$2:$CR$600=B$1),0),$A19-1966)</f>
        <v>19036</v>
      </c>
      <c r="C19" s="5" cm="1">
        <f t="array" ref="C19">INDEX(GMWOBR!$A$2:$CR$600,MATCH(1,(GMWOBR!$CQ$2:$CQ$600=C$3)*(GMWOBR!$CP$2:$CP$600=C$4)*(GMWOBR!$CR$2:$CR$600=C$1),0),$A19-1966)</f>
        <v>176082.8</v>
      </c>
      <c r="D19" s="5" cm="1">
        <f t="array" ref="D19">INDEX(GMWOBR!$A$2:$CR$600,MATCH(1,(GMWOBR!$CQ$2:$CQ$600=D$3)*(GMWOBR!$CP$2:$CP$600=D$4)*(GMWOBR!$CR$2:$CR$600=D$1),0),$A19-1966)</f>
        <v>414630</v>
      </c>
      <c r="F19" s="9">
        <f t="shared" si="1"/>
        <v>10.810823090046275</v>
      </c>
    </row>
    <row r="20" spans="1:6">
      <c r="A20" s="5">
        <f t="shared" si="2"/>
        <v>1986</v>
      </c>
      <c r="B20" s="5" cm="1">
        <f t="array" ref="B20">INDEX(GMWOBR!$A$2:$CR$600,MATCH(1,(GMWOBR!$CQ$2:$CQ$600=B$3)*(GMWOBR!$CP$2:$CP$600=B$4)*(GMWOBR!$CR$2:$CR$600=B$1),0),$A20-1966)</f>
        <v>19204</v>
      </c>
      <c r="C20" s="5" cm="1">
        <f t="array" ref="C20">INDEX(GMWOBR!$A$2:$CR$600,MATCH(1,(GMWOBR!$CQ$2:$CQ$600=C$3)*(GMWOBR!$CP$2:$CP$600=C$4)*(GMWOBR!$CR$2:$CR$600=C$1),0),$A20-1966)</f>
        <v>187833.8</v>
      </c>
      <c r="D20" s="5" cm="1">
        <f t="array" ref="D20">INDEX(GMWOBR!$A$2:$CR$600,MATCH(1,(GMWOBR!$CQ$2:$CQ$600=D$3)*(GMWOBR!$CP$2:$CP$600=D$4)*(GMWOBR!$CR$2:$CR$600=D$1),0),$A20-1966)</f>
        <v>446600</v>
      </c>
      <c r="F20" s="9">
        <f t="shared" si="1"/>
        <v>10.223932007977265</v>
      </c>
    </row>
    <row r="21" spans="1:6">
      <c r="A21" s="5">
        <f t="shared" si="2"/>
        <v>1987</v>
      </c>
      <c r="B21" s="5" cm="1">
        <f t="array" ref="B21">INDEX(GMWOBR!$A$2:$CR$600,MATCH(1,(GMWOBR!$CQ$2:$CQ$600=B$3)*(GMWOBR!$CP$2:$CP$600=B$4)*(GMWOBR!$CR$2:$CR$600=B$1),0),$A21-1966)</f>
        <v>19892</v>
      </c>
      <c r="C21" s="5" cm="1">
        <f t="array" ref="C21">INDEX(GMWOBR!$A$2:$CR$600,MATCH(1,(GMWOBR!$CQ$2:$CQ$600=C$3)*(GMWOBR!$CP$2:$CP$600=C$4)*(GMWOBR!$CR$2:$CR$600=C$1),0),$A21-1966)</f>
        <v>198357.3</v>
      </c>
      <c r="D21" s="5" cm="1">
        <f t="array" ref="D21">INDEX(GMWOBR!$A$2:$CR$600,MATCH(1,(GMWOBR!$CQ$2:$CQ$600=D$3)*(GMWOBR!$CP$2:$CP$600=D$4)*(GMWOBR!$CR$2:$CR$600=D$1),0),$A21-1966)</f>
        <v>496809</v>
      </c>
      <c r="F21" s="9">
        <f t="shared" si="1"/>
        <v>10.028368000572705</v>
      </c>
    </row>
    <row r="22" spans="1:6">
      <c r="A22" s="5">
        <f t="shared" si="2"/>
        <v>1988</v>
      </c>
      <c r="B22" s="5" cm="1">
        <f t="array" ref="B22">INDEX(GMWOBR!$A$2:$CR$600,MATCH(1,(GMWOBR!$CQ$2:$CQ$600=B$3)*(GMWOBR!$CP$2:$CP$600=B$4)*(GMWOBR!$CR$2:$CR$600=B$1),0),$A22-1966)</f>
        <v>20216</v>
      </c>
      <c r="C22" s="5" cm="1">
        <f t="array" ref="C22">INDEX(GMWOBR!$A$2:$CR$600,MATCH(1,(GMWOBR!$CQ$2:$CQ$600=C$3)*(GMWOBR!$CP$2:$CP$600=C$4)*(GMWOBR!$CR$2:$CR$600=C$1),0),$A22-1966)</f>
        <v>196661.8</v>
      </c>
      <c r="D22" s="5" cm="1">
        <f t="array" ref="D22">INDEX(GMWOBR!$A$2:$CR$600,MATCH(1,(GMWOBR!$CQ$2:$CQ$600=D$3)*(GMWOBR!$CP$2:$CP$600=D$4)*(GMWOBR!$CR$2:$CR$600=D$1),0),$A22-1966)</f>
        <v>555683</v>
      </c>
      <c r="F22" s="9">
        <f t="shared" si="1"/>
        <v>10.279576409856922</v>
      </c>
    </row>
    <row r="23" spans="1:6">
      <c r="A23" s="5">
        <f t="shared" si="2"/>
        <v>1989</v>
      </c>
      <c r="B23" s="5" cm="1">
        <f t="array" ref="B23">INDEX(GMWOBR!$A$2:$CR$600,MATCH(1,(GMWOBR!$CQ$2:$CQ$600=B$3)*(GMWOBR!$CP$2:$CP$600=B$4)*(GMWOBR!$CR$2:$CR$600=B$1),0),$A23-1966)</f>
        <v>21148</v>
      </c>
      <c r="C23" s="5" cm="1">
        <f t="array" ref="C23">INDEX(GMWOBR!$A$2:$CR$600,MATCH(1,(GMWOBR!$CQ$2:$CQ$600=C$3)*(GMWOBR!$CP$2:$CP$600=C$4)*(GMWOBR!$CR$2:$CR$600=C$1),0),$A23-1966)</f>
        <v>188804.5</v>
      </c>
      <c r="D23" s="5" cm="1">
        <f t="array" ref="D23">INDEX(GMWOBR!$A$2:$CR$600,MATCH(1,(GMWOBR!$CQ$2:$CQ$600=D$3)*(GMWOBR!$CP$2:$CP$600=D$4)*(GMWOBR!$CR$2:$CR$600=D$1),0),$A23-1966)</f>
        <v>614631</v>
      </c>
      <c r="F23" s="9">
        <f t="shared" si="1"/>
        <v>11.201004213352965</v>
      </c>
    </row>
    <row r="24" spans="1:6">
      <c r="A24" s="5">
        <f t="shared" si="2"/>
        <v>1990</v>
      </c>
      <c r="B24" s="5" cm="1">
        <f t="array" ref="B24">INDEX(GMWOBR!$A$2:$CR$600,MATCH(1,(GMWOBR!$CQ$2:$CQ$600=B$3)*(GMWOBR!$CP$2:$CP$600=B$4)*(GMWOBR!$CR$2:$CR$600=B$1),0),$A24-1966)</f>
        <v>21078</v>
      </c>
      <c r="C24" s="5" cm="1">
        <f t="array" ref="C24">INDEX(GMWOBR!$A$2:$CR$600,MATCH(1,(GMWOBR!$CQ$2:$CQ$600=C$3)*(GMWOBR!$CP$2:$CP$600=C$4)*(GMWOBR!$CR$2:$CR$600=C$1),0),$A24-1966)</f>
        <v>187903.8</v>
      </c>
      <c r="D24" s="5" cm="1">
        <f t="array" ref="D24">INDEX(GMWOBR!$A$2:$CR$600,MATCH(1,(GMWOBR!$CQ$2:$CQ$600=D$3)*(GMWOBR!$CP$2:$CP$600=D$4)*(GMWOBR!$CR$2:$CR$600=D$1),0),$A24-1966)</f>
        <v>670797</v>
      </c>
      <c r="F24" s="9">
        <f t="shared" si="1"/>
        <v>11.217442116657567</v>
      </c>
    </row>
    <row r="25" spans="1:6">
      <c r="A25" s="5">
        <f t="shared" si="2"/>
        <v>1991</v>
      </c>
      <c r="B25" s="5" cm="1">
        <f t="array" ref="B25">INDEX(GMWOBR!$A$2:$CR$600,MATCH(1,(GMWOBR!$CQ$2:$CQ$600=B$3)*(GMWOBR!$CP$2:$CP$600=B$4)*(GMWOBR!$CR$2:$CR$600=B$1),0),$A25-1966)</f>
        <v>18964</v>
      </c>
      <c r="C25" s="5" cm="1">
        <f t="array" ref="C25">INDEX(GMWOBR!$A$2:$CR$600,MATCH(1,(GMWOBR!$CQ$2:$CQ$600=C$3)*(GMWOBR!$CP$2:$CP$600=C$4)*(GMWOBR!$CR$2:$CR$600=C$1),0),$A25-1966)</f>
        <v>200592</v>
      </c>
      <c r="D25" s="5" cm="1">
        <f t="array" ref="D25">INDEX(GMWOBR!$A$2:$CR$600,MATCH(1,(GMWOBR!$CQ$2:$CQ$600=D$3)*(GMWOBR!$CP$2:$CP$600=D$4)*(GMWOBR!$CR$2:$CR$600=D$1),0),$A25-1966)</f>
        <v>705884</v>
      </c>
      <c r="F25" s="9">
        <f t="shared" si="1"/>
        <v>9.4540161123075706</v>
      </c>
    </row>
    <row r="26" spans="1:6">
      <c r="A26" s="5">
        <f t="shared" si="2"/>
        <v>1992</v>
      </c>
      <c r="B26" s="5" cm="1">
        <f t="array" ref="B26">INDEX(GMWOBR!$A$2:$CR$600,MATCH(1,(GMWOBR!$CQ$2:$CQ$600=B$3)*(GMWOBR!$CP$2:$CP$600=B$4)*(GMWOBR!$CR$2:$CR$600=B$1),0),$A26-1966)</f>
        <v>19229</v>
      </c>
      <c r="C26" s="5" cm="1">
        <f t="array" ref="C26">INDEX(GMWOBR!$A$2:$CR$600,MATCH(1,(GMWOBR!$CQ$2:$CQ$600=C$3)*(GMWOBR!$CP$2:$CP$600=C$4)*(GMWOBR!$CR$2:$CR$600=C$1),0),$A26-1966)</f>
        <v>237655.3</v>
      </c>
      <c r="D26" s="5" cm="1">
        <f t="array" ref="D26">INDEX(GMWOBR!$A$2:$CR$600,MATCH(1,(GMWOBR!$CQ$2:$CQ$600=D$3)*(GMWOBR!$CP$2:$CP$600=D$4)*(GMWOBR!$CR$2:$CR$600=D$1),0),$A26-1966)</f>
        <v>730874</v>
      </c>
      <c r="F26" s="9">
        <f t="shared" si="1"/>
        <v>8.0911303051099637</v>
      </c>
    </row>
    <row r="27" spans="1:6">
      <c r="A27" s="5">
        <f t="shared" si="2"/>
        <v>1993</v>
      </c>
      <c r="B27" s="5" cm="1">
        <f t="array" ref="B27">INDEX(GMWOBR!$A$2:$CR$600,MATCH(1,(GMWOBR!$CQ$2:$CQ$600=B$3)*(GMWOBR!$CP$2:$CP$600=B$4)*(GMWOBR!$CR$2:$CR$600=B$1),0),$A27-1966)</f>
        <v>20439</v>
      </c>
      <c r="C27" s="5" cm="1">
        <f t="array" ref="C27">INDEX(GMWOBR!$A$2:$CR$600,MATCH(1,(GMWOBR!$CQ$2:$CQ$600=C$3)*(GMWOBR!$CP$2:$CP$600=C$4)*(GMWOBR!$CR$2:$CR$600=C$1),0),$A27-1966)</f>
        <v>286197.8</v>
      </c>
      <c r="D27" s="5" cm="1">
        <f t="array" ref="D27">INDEX(GMWOBR!$A$2:$CR$600,MATCH(1,(GMWOBR!$CQ$2:$CQ$600=D$3)*(GMWOBR!$CP$2:$CP$600=D$4)*(GMWOBR!$CR$2:$CR$600=D$1),0),$A27-1966)</f>
        <v>769855</v>
      </c>
      <c r="F27" s="9">
        <f t="shared" si="1"/>
        <v>7.1415643306831855</v>
      </c>
    </row>
    <row r="28" spans="1:6">
      <c r="A28" s="5">
        <f t="shared" si="2"/>
        <v>1994</v>
      </c>
      <c r="B28" s="5" cm="1">
        <f t="array" ref="B28">INDEX(GMWOBR!$A$2:$CR$600,MATCH(1,(GMWOBR!$CQ$2:$CQ$600=B$3)*(GMWOBR!$CP$2:$CP$600=B$4)*(GMWOBR!$CR$2:$CR$600=B$1),0),$A28-1966)</f>
        <v>23342</v>
      </c>
      <c r="C28" s="5" cm="1">
        <f t="array" ref="C28">INDEX(GMWOBR!$A$2:$CR$600,MATCH(1,(GMWOBR!$CQ$2:$CQ$600=C$3)*(GMWOBR!$CP$2:$CP$600=C$4)*(GMWOBR!$CR$2:$CR$600=C$1),0),$A28-1966)</f>
        <v>329627</v>
      </c>
      <c r="D28" s="5" cm="1">
        <f t="array" ref="D28">INDEX(GMWOBR!$A$2:$CR$600,MATCH(1,(GMWOBR!$CQ$2:$CQ$600=D$3)*(GMWOBR!$CP$2:$CP$600=D$4)*(GMWOBR!$CR$2:$CR$600=D$1),0),$A28-1966)</f>
        <v>810794</v>
      </c>
      <c r="F28" s="9">
        <f t="shared" si="1"/>
        <v>7.0813373904443502</v>
      </c>
    </row>
    <row r="29" spans="1:6">
      <c r="A29" s="5">
        <f t="shared" si="2"/>
        <v>1995</v>
      </c>
      <c r="B29" s="5" cm="1">
        <f t="array" ref="B29">INDEX(GMWOBR!$A$2:$CR$600,MATCH(1,(GMWOBR!$CQ$2:$CQ$600=B$3)*(GMWOBR!$CP$2:$CP$600=B$4)*(GMWOBR!$CR$2:$CR$600=B$1),0),$A29-1966)</f>
        <v>26561</v>
      </c>
      <c r="C29" s="5" cm="1">
        <f t="array" ref="C29">INDEX(GMWOBR!$A$2:$CR$600,MATCH(1,(GMWOBR!$CQ$2:$CQ$600=C$3)*(GMWOBR!$CP$2:$CP$600=C$4)*(GMWOBR!$CR$2:$CR$600=C$1),0),$A29-1966)</f>
        <v>367999</v>
      </c>
      <c r="D29" s="5" cm="1">
        <f t="array" ref="D29">INDEX(GMWOBR!$A$2:$CR$600,MATCH(1,(GMWOBR!$CQ$2:$CQ$600=D$3)*(GMWOBR!$CP$2:$CP$600=D$4)*(GMWOBR!$CR$2:$CR$600=D$1),0),$A29-1966)</f>
        <v>851845</v>
      </c>
      <c r="F29" s="9">
        <f t="shared" si="1"/>
        <v>7.2176826567463497</v>
      </c>
    </row>
    <row r="30" spans="1:6">
      <c r="A30" s="5">
        <f t="shared" si="2"/>
        <v>1996</v>
      </c>
      <c r="B30" s="5" cm="1">
        <f t="array" ref="B30">INDEX(GMWOBR!$A$2:$CR$600,MATCH(1,(GMWOBR!$CQ$2:$CQ$600=B$3)*(GMWOBR!$CP$2:$CP$600=B$4)*(GMWOBR!$CR$2:$CR$600=B$1),0),$A30-1966)</f>
        <v>27996</v>
      </c>
      <c r="C30" s="5" cm="1">
        <f t="array" ref="C30">INDEX(GMWOBR!$A$2:$CR$600,MATCH(1,(GMWOBR!$CQ$2:$CQ$600=C$3)*(GMWOBR!$CP$2:$CP$600=C$4)*(GMWOBR!$CR$2:$CR$600=C$1),0),$A30-1966)</f>
        <v>400795.5</v>
      </c>
      <c r="D30" s="5" cm="1">
        <f t="array" ref="D30">INDEX(GMWOBR!$A$2:$CR$600,MATCH(1,(GMWOBR!$CQ$2:$CQ$600=D$3)*(GMWOBR!$CP$2:$CP$600=D$4)*(GMWOBR!$CR$2:$CR$600=D$1),0),$A30-1966)</f>
        <v>909993</v>
      </c>
      <c r="F30" s="9">
        <f t="shared" si="1"/>
        <v>6.9851083657376396</v>
      </c>
    </row>
    <row r="31" spans="1:6">
      <c r="A31" s="5">
        <f t="shared" si="2"/>
        <v>1997</v>
      </c>
      <c r="B31" s="5" cm="1">
        <f t="array" ref="B31">INDEX(GMWOBR!$A$2:$CR$600,MATCH(1,(GMWOBR!$CQ$2:$CQ$600=B$3)*(GMWOBR!$CP$2:$CP$600=B$4)*(GMWOBR!$CR$2:$CR$600=B$1),0),$A31-1966)</f>
        <v>34507</v>
      </c>
      <c r="C31" s="5" cm="1">
        <f t="array" ref="C31">INDEX(GMWOBR!$A$2:$CR$600,MATCH(1,(GMWOBR!$CQ$2:$CQ$600=C$3)*(GMWOBR!$CP$2:$CP$600=C$4)*(GMWOBR!$CR$2:$CR$600=C$1),0),$A31-1966)</f>
        <v>420757</v>
      </c>
      <c r="D31" s="5" cm="1">
        <f t="array" ref="D31">INDEX(GMWOBR!$A$2:$CR$600,MATCH(1,(GMWOBR!$CQ$2:$CQ$600=D$3)*(GMWOBR!$CP$2:$CP$600=D$4)*(GMWOBR!$CR$2:$CR$600=D$1),0),$A31-1966)</f>
        <v>953405</v>
      </c>
      <c r="F31" s="9">
        <f t="shared" si="1"/>
        <v>8.201170747010746</v>
      </c>
    </row>
    <row r="32" spans="1:6">
      <c r="A32" s="5">
        <f t="shared" si="2"/>
        <v>1998</v>
      </c>
      <c r="B32" s="5" cm="1">
        <f t="array" ref="B32">INDEX(GMWOBR!$A$2:$CR$600,MATCH(1,(GMWOBR!$CQ$2:$CQ$600=B$3)*(GMWOBR!$CP$2:$CP$600=B$4)*(GMWOBR!$CR$2:$CR$600=B$1),0),$A32-1966)</f>
        <v>37249</v>
      </c>
      <c r="C32" s="5" cm="1">
        <f t="array" ref="C32">INDEX(GMWOBR!$A$2:$CR$600,MATCH(1,(GMWOBR!$CQ$2:$CQ$600=C$3)*(GMWOBR!$CP$2:$CP$600=C$4)*(GMWOBR!$CR$2:$CR$600=C$1),0),$A32-1966)</f>
        <v>419066</v>
      </c>
      <c r="D32" s="5" cm="1">
        <f t="array" ref="D32">INDEX(GMWOBR!$A$2:$CR$600,MATCH(1,(GMWOBR!$CQ$2:$CQ$600=D$3)*(GMWOBR!$CP$2:$CP$600=D$4)*(GMWOBR!$CR$2:$CR$600=D$1),0),$A32-1966)</f>
        <v>998501</v>
      </c>
      <c r="F32" s="9">
        <f t="shared" si="1"/>
        <v>8.8885760238244096</v>
      </c>
    </row>
    <row r="33" spans="1:6">
      <c r="A33" s="5">
        <f t="shared" si="2"/>
        <v>1999</v>
      </c>
      <c r="B33" s="5" cm="1">
        <f t="array" ref="B33">INDEX(GMWOBR!$A$2:$CR$600,MATCH(1,(GMWOBR!$CQ$2:$CQ$600=B$3)*(GMWOBR!$CP$2:$CP$600=B$4)*(GMWOBR!$CR$2:$CR$600=B$1),0),$A33-1966)</f>
        <v>33931</v>
      </c>
      <c r="C33" s="5" cm="1">
        <f t="array" ref="C33">INDEX(GMWOBR!$A$2:$CR$600,MATCH(1,(GMWOBR!$CQ$2:$CQ$600=C$3)*(GMWOBR!$CP$2:$CP$600=C$4)*(GMWOBR!$CR$2:$CR$600=C$1),0),$A33-1966)</f>
        <v>421574</v>
      </c>
      <c r="D33" s="5" cm="1">
        <f t="array" ref="D33">INDEX(GMWOBR!$A$2:$CR$600,MATCH(1,(GMWOBR!$CQ$2:$CQ$600=D$3)*(GMWOBR!$CP$2:$CP$600=D$4)*(GMWOBR!$CR$2:$CR$600=D$1),0),$A33-1966)</f>
        <v>1043248</v>
      </c>
      <c r="F33" s="9">
        <f t="shared" si="1"/>
        <v>8.0486462637638958</v>
      </c>
    </row>
    <row r="34" spans="1:6">
      <c r="A34" s="5">
        <f t="shared" si="2"/>
        <v>2000</v>
      </c>
      <c r="B34" s="5" cm="1">
        <f t="array" ref="B34">INDEX(GMWOBR!$A$2:$CR$600,MATCH(1,(GMWOBR!$CQ$2:$CQ$600=B$3)*(GMWOBR!$CP$2:$CP$600=B$4)*(GMWOBR!$CR$2:$CR$600=B$1),0),$A34-1966)</f>
        <v>34431</v>
      </c>
      <c r="C34" s="5" cm="1">
        <f t="array" ref="C34">INDEX(GMWOBR!$A$2:$CR$600,MATCH(1,(GMWOBR!$CQ$2:$CQ$600=C$3)*(GMWOBR!$CP$2:$CP$600=C$4)*(GMWOBR!$CR$2:$CR$600=C$1),0),$A34-1966)</f>
        <v>414826</v>
      </c>
      <c r="D34" s="5" cm="1">
        <f t="array" ref="D34">INDEX(GMWOBR!$A$2:$CR$600,MATCH(1,(GMWOBR!$CQ$2:$CQ$600=D$3)*(GMWOBR!$CP$2:$CP$600=D$4)*(GMWOBR!$CR$2:$CR$600=D$1),0),$A34-1966)</f>
        <v>1100752</v>
      </c>
      <c r="F34" s="9">
        <f t="shared" si="1"/>
        <v>8.3001065506983647</v>
      </c>
    </row>
    <row r="35" spans="1:6">
      <c r="A35" s="5">
        <f t="shared" si="2"/>
        <v>2001</v>
      </c>
      <c r="B35" s="5" cm="1">
        <f t="array" ref="B35">INDEX(GMWOBR!$A$2:$CR$600,MATCH(1,(GMWOBR!$CQ$2:$CQ$600=B$3)*(GMWOBR!$CP$2:$CP$600=B$4)*(GMWOBR!$CR$2:$CR$600=B$1),0),$A35-1966)</f>
        <v>32438</v>
      </c>
      <c r="C35" s="5" cm="1">
        <f t="array" ref="C35">INDEX(GMWOBR!$A$2:$CR$600,MATCH(1,(GMWOBR!$CQ$2:$CQ$600=C$3)*(GMWOBR!$CP$2:$CP$600=C$4)*(GMWOBR!$CR$2:$CR$600=C$1),0),$A35-1966)</f>
        <v>400663</v>
      </c>
      <c r="D35" s="5" cm="1">
        <f t="array" ref="D35">INDEX(GMWOBR!$A$2:$CR$600,MATCH(1,(GMWOBR!$CQ$2:$CQ$600=D$3)*(GMWOBR!$CP$2:$CP$600=D$4)*(GMWOBR!$CR$2:$CR$600=D$1),0),$A35-1966)</f>
        <v>1146135</v>
      </c>
      <c r="F35" s="9">
        <f t="shared" si="1"/>
        <v>8.0960807461632331</v>
      </c>
    </row>
    <row r="36" spans="1:6">
      <c r="A36" s="5">
        <f t="shared" si="2"/>
        <v>2002</v>
      </c>
      <c r="B36" s="5" cm="1">
        <f t="array" ref="B36">INDEX(GMWOBR!$A$2:$CR$600,MATCH(1,(GMWOBR!$CQ$2:$CQ$600=B$3)*(GMWOBR!$CP$2:$CP$600=B$4)*(GMWOBR!$CR$2:$CR$600=B$1),0),$A36-1966)</f>
        <v>30723</v>
      </c>
      <c r="C36" s="5" cm="1">
        <f t="array" ref="C36">INDEX(GMWOBR!$A$2:$CR$600,MATCH(1,(GMWOBR!$CQ$2:$CQ$600=C$3)*(GMWOBR!$CP$2:$CP$600=C$4)*(GMWOBR!$CR$2:$CR$600=C$1),0),$A36-1966)</f>
        <v>422181</v>
      </c>
      <c r="D36" s="5" cm="1">
        <f t="array" ref="D36">INDEX(GMWOBR!$A$2:$CR$600,MATCH(1,(GMWOBR!$CQ$2:$CQ$600=D$3)*(GMWOBR!$CP$2:$CP$600=D$4)*(GMWOBR!$CR$2:$CR$600=D$1),0),$A36-1966)</f>
        <v>1191439</v>
      </c>
      <c r="F36" s="9">
        <f t="shared" si="1"/>
        <v>7.2772104855500368</v>
      </c>
    </row>
    <row r="37" spans="1:6">
      <c r="A37" s="5">
        <f t="shared" si="2"/>
        <v>2003</v>
      </c>
      <c r="B37" s="5" cm="1">
        <f t="array" ref="B37">INDEX(GMWOBR!$A$2:$CR$600,MATCH(1,(GMWOBR!$CQ$2:$CQ$600=B$3)*(GMWOBR!$CP$2:$CP$600=B$4)*(GMWOBR!$CR$2:$CR$600=B$1),0),$A37-1966)</f>
        <v>32378</v>
      </c>
      <c r="C37" s="5" cm="1">
        <f t="array" ref="C37">INDEX(GMWOBR!$A$2:$CR$600,MATCH(1,(GMWOBR!$CQ$2:$CQ$600=C$3)*(GMWOBR!$CP$2:$CP$600=C$4)*(GMWOBR!$CR$2:$CR$600=C$1),0),$A37-1966)</f>
        <v>462610</v>
      </c>
      <c r="D37" s="5" cm="1">
        <f t="array" ref="D37">INDEX(GMWOBR!$A$2:$CR$600,MATCH(1,(GMWOBR!$CQ$2:$CQ$600=D$3)*(GMWOBR!$CP$2:$CP$600=D$4)*(GMWOBR!$CR$2:$CR$600=D$1),0),$A37-1966)</f>
        <v>1258334</v>
      </c>
      <c r="F37" s="9">
        <f t="shared" si="1"/>
        <v>6.9989840254209801</v>
      </c>
    </row>
    <row r="38" spans="1:6">
      <c r="A38" s="5">
        <f t="shared" si="2"/>
        <v>2004</v>
      </c>
      <c r="B38" s="5" cm="1">
        <f t="array" ref="B38">INDEX(GMWOBR!$A$2:$CR$600,MATCH(1,(GMWOBR!$CQ$2:$CQ$600=B$3)*(GMWOBR!$CP$2:$CP$600=B$4)*(GMWOBR!$CR$2:$CR$600=B$1),0),$A38-1966)</f>
        <v>35077</v>
      </c>
      <c r="C38" s="5" cm="1">
        <f t="array" ref="C38">INDEX(GMWOBR!$A$2:$CR$600,MATCH(1,(GMWOBR!$CQ$2:$CQ$600=C$3)*(GMWOBR!$CP$2:$CP$600=C$4)*(GMWOBR!$CR$2:$CR$600=C$1),0),$A38-1966)</f>
        <v>526431</v>
      </c>
      <c r="D38" s="5" cm="1">
        <f t="array" ref="D38">INDEX(GMWOBR!$A$2:$CR$600,MATCH(1,(GMWOBR!$CQ$2:$CQ$600=D$3)*(GMWOBR!$CP$2:$CP$600=D$4)*(GMWOBR!$CR$2:$CR$600=D$1),0),$A38-1966)</f>
        <v>1322637</v>
      </c>
      <c r="F38" s="9">
        <f t="shared" si="1"/>
        <v>6.6631714317735842</v>
      </c>
    </row>
    <row r="39" spans="1:6">
      <c r="A39" s="5">
        <f t="shared" si="2"/>
        <v>2005</v>
      </c>
      <c r="B39" s="5" cm="1">
        <f t="array" ref="B39">INDEX(GMWOBR!$A$2:$CR$600,MATCH(1,(GMWOBR!$CQ$2:$CQ$600=B$3)*(GMWOBR!$CP$2:$CP$600=B$4)*(GMWOBR!$CR$2:$CR$600=B$1),0),$A39-1966)</f>
        <v>38840</v>
      </c>
      <c r="C39" s="5" cm="1">
        <f t="array" ref="C39">INDEX(GMWOBR!$A$2:$CR$600,MATCH(1,(GMWOBR!$CQ$2:$CQ$600=C$3)*(GMWOBR!$CP$2:$CP$600=C$4)*(GMWOBR!$CR$2:$CR$600=C$1),0),$A39-1966)</f>
        <v>573492</v>
      </c>
      <c r="D39" s="5" cm="1">
        <f t="array" ref="D39">INDEX(GMWOBR!$A$2:$CR$600,MATCH(1,(GMWOBR!$CQ$2:$CQ$600=D$3)*(GMWOBR!$CP$2:$CP$600=D$4)*(GMWOBR!$CR$2:$CR$600=D$1),0),$A39-1966)</f>
        <v>1398749</v>
      </c>
      <c r="F39" s="9">
        <f t="shared" ref="F39:F70" si="3">100*(B39/C39)</f>
        <v>6.7725443423796676</v>
      </c>
    </row>
    <row r="40" spans="1:6">
      <c r="A40" s="5">
        <f t="shared" si="2"/>
        <v>2006</v>
      </c>
      <c r="B40" s="5" cm="1">
        <f t="array" ref="B40">INDEX(GMWOBR!$A$2:$CR$600,MATCH(1,(GMWOBR!$CQ$2:$CQ$600=B$3)*(GMWOBR!$CP$2:$CP$600=B$4)*(GMWOBR!$CR$2:$CR$600=B$1),0),$A40-1966)</f>
        <v>40672</v>
      </c>
      <c r="C40" s="5" cm="1">
        <f t="array" ref="C40">INDEX(GMWOBR!$A$2:$CR$600,MATCH(1,(GMWOBR!$CQ$2:$CQ$600=C$3)*(GMWOBR!$CP$2:$CP$600=C$4)*(GMWOBR!$CR$2:$CR$600=C$1),0),$A40-1966)</f>
        <v>619115</v>
      </c>
      <c r="D40" s="5" cm="1">
        <f t="array" ref="D40">INDEX(GMWOBR!$A$2:$CR$600,MATCH(1,(GMWOBR!$CQ$2:$CQ$600=D$3)*(GMWOBR!$CP$2:$CP$600=D$4)*(GMWOBR!$CR$2:$CR$600=D$1),0),$A40-1966)</f>
        <v>1472038</v>
      </c>
      <c r="F40" s="9">
        <f t="shared" si="3"/>
        <v>6.5693772562448016</v>
      </c>
    </row>
    <row r="41" spans="1:6">
      <c r="A41" s="5">
        <f t="shared" si="2"/>
        <v>2007</v>
      </c>
      <c r="B41" s="5" cm="1">
        <f t="array" ref="B41">INDEX(GMWOBR!$A$2:$CR$600,MATCH(1,(GMWOBR!$CQ$2:$CQ$600=B$3)*(GMWOBR!$CP$2:$CP$600=B$4)*(GMWOBR!$CR$2:$CR$600=B$1),0),$A41-1966)</f>
        <v>45548</v>
      </c>
      <c r="C41" s="5" cm="1">
        <f t="array" ref="C41">INDEX(GMWOBR!$A$2:$CR$600,MATCH(1,(GMWOBR!$CQ$2:$CQ$600=C$3)*(GMWOBR!$CP$2:$CP$600=C$4)*(GMWOBR!$CR$2:$CR$600=C$1),0),$A41-1966)</f>
        <v>666880</v>
      </c>
      <c r="D41" s="5" cm="1">
        <f t="array" ref="D41">INDEX(GMWOBR!$A$2:$CR$600,MATCH(1,(GMWOBR!$CQ$2:$CQ$600=D$3)*(GMWOBR!$CP$2:$CP$600=D$4)*(GMWOBR!$CR$2:$CR$600=D$1),0),$A41-1966)</f>
        <v>1544637</v>
      </c>
      <c r="F41" s="9">
        <f t="shared" si="3"/>
        <v>6.8300143953934747</v>
      </c>
    </row>
    <row r="42" spans="1:6">
      <c r="A42" s="5">
        <f t="shared" si="2"/>
        <v>2008</v>
      </c>
      <c r="B42" s="5" cm="1">
        <f t="array" ref="B42">INDEX(GMWOBR!$A$2:$CR$600,MATCH(1,(GMWOBR!$CQ$2:$CQ$600=B$3)*(GMWOBR!$CP$2:$CP$600=B$4)*(GMWOBR!$CR$2:$CR$600=B$1),0),$A42-1966)</f>
        <v>48988</v>
      </c>
      <c r="C42" s="5" cm="1">
        <f t="array" ref="C42">INDEX(GMWOBR!$A$2:$CR$600,MATCH(1,(GMWOBR!$CQ$2:$CQ$600=C$3)*(GMWOBR!$CP$2:$CP$600=C$4)*(GMWOBR!$CR$2:$CR$600=C$1),0),$A42-1966)</f>
        <v>809985</v>
      </c>
      <c r="D42" s="5" cm="1">
        <f t="array" ref="D42">INDEX(GMWOBR!$A$2:$CR$600,MATCH(1,(GMWOBR!$CQ$2:$CQ$600=D$3)*(GMWOBR!$CP$2:$CP$600=D$4)*(GMWOBR!$CR$2:$CR$600=D$1),0),$A42-1966)</f>
        <v>1593600</v>
      </c>
      <c r="F42" s="9">
        <f t="shared" si="3"/>
        <v>6.0480132348129905</v>
      </c>
    </row>
    <row r="43" spans="1:6">
      <c r="A43" s="5">
        <f t="shared" si="2"/>
        <v>2009</v>
      </c>
      <c r="B43" s="5" cm="1">
        <f t="array" ref="B43">INDEX(GMWOBR!$A$2:$CR$600,MATCH(1,(GMWOBR!$CQ$2:$CQ$600=B$3)*(GMWOBR!$CP$2:$CP$600=B$4)*(GMWOBR!$CR$2:$CR$600=B$1),0),$A43-1966)</f>
        <v>42335</v>
      </c>
      <c r="C43" s="5" cm="1">
        <f t="array" ref="C43">INDEX(GMWOBR!$A$2:$CR$600,MATCH(1,(GMWOBR!$CQ$2:$CQ$600=C$3)*(GMWOBR!$CP$2:$CP$600=C$4)*(GMWOBR!$CR$2:$CR$600=C$1),0),$A43-1966)</f>
        <v>1005405</v>
      </c>
      <c r="D43" s="5" cm="1">
        <f t="array" ref="D43">INDEX(GMWOBR!$A$2:$CR$600,MATCH(1,(GMWOBR!$CQ$2:$CQ$600=D$3)*(GMWOBR!$CP$2:$CP$600=D$4)*(GMWOBR!$CR$2:$CR$600=D$1),0),$A43-1966)</f>
        <v>1548802</v>
      </c>
      <c r="F43" s="9">
        <f t="shared" si="3"/>
        <v>4.2107409451912412</v>
      </c>
    </row>
    <row r="44" spans="1:6">
      <c r="A44" s="5">
        <f t="shared" si="2"/>
        <v>2010</v>
      </c>
      <c r="B44" s="5" cm="1">
        <f t="array" ref="B44">INDEX(GMWOBR!$A$2:$CR$600,MATCH(1,(GMWOBR!$CQ$2:$CQ$600=B$3)*(GMWOBR!$CP$2:$CP$600=B$4)*(GMWOBR!$CR$2:$CR$600=B$1),0),$A44-1966)</f>
        <v>55769</v>
      </c>
      <c r="C44" s="5" cm="1">
        <f t="array" ref="C44">INDEX(GMWOBR!$A$2:$CR$600,MATCH(1,(GMWOBR!$CQ$2:$CQ$600=C$3)*(GMWOBR!$CP$2:$CP$600=C$4)*(GMWOBR!$CR$2:$CR$600=C$1),0),$A44-1966)</f>
        <v>1220252</v>
      </c>
      <c r="D44" s="5" cm="1">
        <f t="array" ref="D44">INDEX(GMWOBR!$A$2:$CR$600,MATCH(1,(GMWOBR!$CQ$2:$CQ$600=D$3)*(GMWOBR!$CP$2:$CP$600=D$4)*(GMWOBR!$CR$2:$CR$600=D$1),0),$A44-1966)</f>
        <v>1608553</v>
      </c>
      <c r="F44" s="9">
        <f t="shared" si="3"/>
        <v>4.5702854820151906</v>
      </c>
    </row>
    <row r="45" spans="1:6">
      <c r="A45" s="5">
        <f t="shared" si="2"/>
        <v>2011</v>
      </c>
      <c r="B45" s="5" cm="1">
        <f t="array" ref="B45">INDEX(GMWOBR!$A$2:$CR$600,MATCH(1,(GMWOBR!$CQ$2:$CQ$600=B$3)*(GMWOBR!$CP$2:$CP$600=B$4)*(GMWOBR!$CR$2:$CR$600=B$1),0),$A45-1966)</f>
        <v>62426</v>
      </c>
      <c r="C45" s="5" cm="1">
        <f t="array" ref="C45">INDEX(GMWOBR!$A$2:$CR$600,MATCH(1,(GMWOBR!$CQ$2:$CQ$600=C$3)*(GMWOBR!$CP$2:$CP$600=C$4)*(GMWOBR!$CR$2:$CR$600=C$1),0),$A45-1966)</f>
        <v>1353765</v>
      </c>
      <c r="D45" s="5" cm="1">
        <f t="array" ref="D45">INDEX(GMWOBR!$A$2:$CR$600,MATCH(1,(GMWOBR!$CQ$2:$CQ$600=D$3)*(GMWOBR!$CP$2:$CP$600=D$4)*(GMWOBR!$CR$2:$CR$600=D$1),0),$A45-1966)</f>
        <v>1662590</v>
      </c>
      <c r="F45" s="9">
        <f t="shared" si="3"/>
        <v>4.6112877788981095</v>
      </c>
    </row>
    <row r="46" spans="1:6">
      <c r="A46" s="5">
        <f t="shared" si="2"/>
        <v>2012</v>
      </c>
      <c r="B46" s="5" cm="1">
        <f t="array" ref="B46">INDEX(GMWOBR!$A$2:$CR$600,MATCH(1,(GMWOBR!$CQ$2:$CQ$600=B$3)*(GMWOBR!$CP$2:$CP$600=B$4)*(GMWOBR!$CR$2:$CR$600=B$1),0),$A46-1966)</f>
        <v>55892</v>
      </c>
      <c r="C46" s="5" cm="1">
        <f t="array" ref="C46">INDEX(GMWOBR!$A$2:$CR$600,MATCH(1,(GMWOBR!$CQ$2:$CQ$600=C$3)*(GMWOBR!$CP$2:$CP$600=C$4)*(GMWOBR!$CR$2:$CR$600=C$1),0),$A46-1966)</f>
        <v>1447791</v>
      </c>
      <c r="D46" s="5" cm="1">
        <f t="array" ref="D46">INDEX(GMWOBR!$A$2:$CR$600,MATCH(1,(GMWOBR!$CQ$2:$CQ$600=D$3)*(GMWOBR!$CP$2:$CP$600=D$4)*(GMWOBR!$CR$2:$CR$600=D$1),0),$A46-1966)</f>
        <v>1713715</v>
      </c>
      <c r="F46" s="9">
        <f t="shared" si="3"/>
        <v>3.8605019647172831</v>
      </c>
    </row>
    <row r="47" spans="1:6">
      <c r="A47" s="5">
        <f t="shared" si="2"/>
        <v>2013</v>
      </c>
      <c r="B47" s="5" cm="1">
        <f t="array" ref="B47">INDEX(GMWOBR!$A$2:$CR$600,MATCH(1,(GMWOBR!$CQ$2:$CQ$600=B$3)*(GMWOBR!$CP$2:$CP$600=B$4)*(GMWOBR!$CR$2:$CR$600=B$1),0),$A47-1966)</f>
        <v>56624</v>
      </c>
      <c r="C47" s="5" cm="1">
        <f t="array" ref="C47">INDEX(GMWOBR!$A$2:$CR$600,MATCH(1,(GMWOBR!$CQ$2:$CQ$600=C$3)*(GMWOBR!$CP$2:$CP$600=C$4)*(GMWOBR!$CR$2:$CR$600=C$1),0),$A47-1966)</f>
        <v>1519787</v>
      </c>
      <c r="D47" s="5" cm="1">
        <f t="array" ref="D47">INDEX(GMWOBR!$A$2:$CR$600,MATCH(1,(GMWOBR!$CQ$2:$CQ$600=D$3)*(GMWOBR!$CP$2:$CP$600=D$4)*(GMWOBR!$CR$2:$CR$600=D$1),0),$A47-1966)</f>
        <v>1781361</v>
      </c>
      <c r="F47" s="9">
        <f t="shared" si="3"/>
        <v>3.7257852580657684</v>
      </c>
    </row>
    <row r="48" spans="1:6">
      <c r="A48" s="5">
        <f>+A47+1</f>
        <v>2014</v>
      </c>
      <c r="B48" s="5" cm="1">
        <f t="array" ref="B48">INDEX(GMWOBR!$A$2:$CR$600,MATCH(1,(GMWOBR!$CQ$2:$CQ$600=B$3)*(GMWOBR!$CP$2:$CP$600=B$4)*(GMWOBR!$CR$2:$CR$600=B$1),0),$A48-1966)</f>
        <v>56982</v>
      </c>
      <c r="C48" s="5" cm="1">
        <f t="array" ref="C48">INDEX(GMWOBR!$A$2:$CR$600,MATCH(1,(GMWOBR!$CQ$2:$CQ$600=C$3)*(GMWOBR!$CP$2:$CP$600=C$4)*(GMWOBR!$CR$2:$CR$600=C$1),0),$A48-1966)</f>
        <v>1622144</v>
      </c>
      <c r="D48" s="5" cm="1">
        <f t="array" ref="D48">INDEX(GMWOBR!$A$2:$CR$600,MATCH(1,(GMWOBR!$CQ$2:$CQ$600=D$3)*(GMWOBR!$CP$2:$CP$600=D$4)*(GMWOBR!$CR$2:$CR$600=D$1),0),$A48-1966)</f>
        <v>1862514</v>
      </c>
      <c r="F48" s="9">
        <f t="shared" si="3"/>
        <v>3.5127584234198692</v>
      </c>
    </row>
    <row r="49" spans="1:6">
      <c r="A49" s="5">
        <f t="shared" ref="A49:A84" si="4">+A48+1</f>
        <v>2015</v>
      </c>
      <c r="B49" s="5" cm="1">
        <f t="array" ref="B49">INDEX(GMWOBR!$A$2:$CR$600,MATCH(1,(GMWOBR!$CQ$2:$CQ$600=B$3)*(GMWOBR!$CP$2:$CP$600=B$4)*(GMWOBR!$CR$2:$CR$600=B$1),0),$A49-1966)</f>
        <v>53231</v>
      </c>
      <c r="C49" s="5" cm="1">
        <f t="array" ref="C49">INDEX(GMWOBR!$A$2:$CR$600,MATCH(1,(GMWOBR!$CQ$2:$CQ$600=C$3)*(GMWOBR!$CP$2:$CP$600=C$4)*(GMWOBR!$CR$2:$CR$600=C$1),0),$A49-1966)</f>
        <v>1683922</v>
      </c>
      <c r="D49" s="5" cm="1">
        <f t="array" ref="D49">INDEX(GMWOBR!$A$2:$CR$600,MATCH(1,(GMWOBR!$CQ$2:$CQ$600=D$3)*(GMWOBR!$CP$2:$CP$600=D$4)*(GMWOBR!$CR$2:$CR$600=D$1),0),$A49-1966)</f>
        <v>1916451</v>
      </c>
      <c r="F49" s="9">
        <f t="shared" si="3"/>
        <v>3.1611321664542653</v>
      </c>
    </row>
    <row r="50" spans="1:6">
      <c r="A50" s="5">
        <f t="shared" si="4"/>
        <v>2016</v>
      </c>
      <c r="B50" s="5" cm="1">
        <f t="array" ref="B50">INDEX(GMWOBR!$A$2:$CR$600,MATCH(1,(GMWOBR!$CQ$2:$CQ$600=B$3)*(GMWOBR!$CP$2:$CP$600=B$4)*(GMWOBR!$CR$2:$CR$600=B$1),0),$A50-1966)</f>
        <v>56830</v>
      </c>
      <c r="C50" s="5" cm="1">
        <f t="array" ref="C50">INDEX(GMWOBR!$A$2:$CR$600,MATCH(1,(GMWOBR!$CQ$2:$CQ$600=C$3)*(GMWOBR!$CP$2:$CP$600=C$4)*(GMWOBR!$CR$2:$CR$600=C$1),0),$A50-1966)</f>
        <v>1749166</v>
      </c>
      <c r="D50" s="5" cm="1">
        <f t="array" ref="D50">INDEX(GMWOBR!$A$2:$CR$600,MATCH(1,(GMWOBR!$CQ$2:$CQ$600=D$3)*(GMWOBR!$CP$2:$CP$600=D$4)*(GMWOBR!$CR$2:$CR$600=D$1),0),$A50-1966)</f>
        <v>1991645</v>
      </c>
      <c r="F50" s="9">
        <f t="shared" si="3"/>
        <v>3.2489769410107443</v>
      </c>
    </row>
    <row r="51" spans="1:6">
      <c r="A51" s="5">
        <f t="shared" si="4"/>
        <v>2017</v>
      </c>
      <c r="B51" s="5" cm="1">
        <f t="array" ref="B51">INDEX(GMWOBR!$A$2:$CR$600,MATCH(1,(GMWOBR!$CQ$2:$CQ$600=B$3)*(GMWOBR!$CP$2:$CP$600=B$4)*(GMWOBR!$CR$2:$CR$600=B$1),0),$A51-1966)</f>
        <v>62314</v>
      </c>
      <c r="C51" s="5" cm="1">
        <f t="array" ref="C51">INDEX(GMWOBR!$A$2:$CR$600,MATCH(1,(GMWOBR!$CQ$2:$CQ$600=C$3)*(GMWOBR!$CP$2:$CP$600=C$4)*(GMWOBR!$CR$2:$CR$600=C$1),0),$A51-1966)</f>
        <v>1805994</v>
      </c>
      <c r="D51" s="5" cm="1">
        <f t="array" ref="D51">INDEX(GMWOBR!$A$2:$CR$600,MATCH(1,(GMWOBR!$CQ$2:$CQ$600=D$3)*(GMWOBR!$CP$2:$CP$600=D$4)*(GMWOBR!$CR$2:$CR$600=D$1),0),$A51-1966)</f>
        <v>2082482</v>
      </c>
      <c r="F51" s="9">
        <f t="shared" si="3"/>
        <v>3.4503990600190257</v>
      </c>
    </row>
    <row r="52" spans="1:6">
      <c r="A52" s="5">
        <f t="shared" si="4"/>
        <v>2018</v>
      </c>
      <c r="B52" s="5" cm="1">
        <f t="array" ref="B52">INDEX(GMWOBR!$A$2:$CR$600,MATCH(1,(GMWOBR!$CQ$2:$CQ$600=B$3)*(GMWOBR!$CP$2:$CP$600=B$4)*(GMWOBR!$CR$2:$CR$600=B$1),0),$A52-1966)</f>
        <v>60001</v>
      </c>
      <c r="C52" s="5" cm="1">
        <f t="array" ref="C52">INDEX(GMWOBR!$A$2:$CR$600,MATCH(1,(GMWOBR!$CQ$2:$CQ$600=C$3)*(GMWOBR!$CP$2:$CP$600=C$4)*(GMWOBR!$CR$2:$CR$600=C$1),0),$A52-1966)</f>
        <v>1858417</v>
      </c>
      <c r="D52" s="5" cm="1">
        <f t="array" ref="D52">INDEX(GMWOBR!$A$2:$CR$600,MATCH(1,(GMWOBR!$CQ$2:$CQ$600=D$3)*(GMWOBR!$CP$2:$CP$600=D$4)*(GMWOBR!$CR$2:$CR$600=D$1),0),$A52-1966)</f>
        <v>2152304</v>
      </c>
      <c r="F52" s="9">
        <f t="shared" si="3"/>
        <v>3.2286080034782292</v>
      </c>
    </row>
    <row r="53" spans="1:6">
      <c r="A53" s="5">
        <f t="shared" si="4"/>
        <v>2019</v>
      </c>
      <c r="B53" s="5" cm="1">
        <f t="array" ref="B53">INDEX(GMWOBR!$A$2:$CR$600,MATCH(1,(GMWOBR!$CQ$2:$CQ$600=B$3)*(GMWOBR!$CP$2:$CP$600=B$4)*(GMWOBR!$CR$2:$CR$600=B$1),0),$A53-1966)</f>
        <v>53979</v>
      </c>
      <c r="C53" s="5" cm="1">
        <f t="array" ref="C53">INDEX(GMWOBR!$A$2:$CR$600,MATCH(1,(GMWOBR!$CQ$2:$CQ$600=C$3)*(GMWOBR!$CP$2:$CP$600=C$4)*(GMWOBR!$CR$2:$CR$600=C$1),0),$A53-1966)</f>
        <v>1913521</v>
      </c>
      <c r="D53" s="5" cm="1">
        <f t="array" ref="D53">INDEX(GMWOBR!$A$2:$CR$600,MATCH(1,(GMWOBR!$CQ$2:$CQ$600=D$3)*(GMWOBR!$CP$2:$CP$600=D$4)*(GMWOBR!$CR$2:$CR$600=D$1),0),$A53-1966)</f>
        <v>2233921</v>
      </c>
      <c r="F53" s="9">
        <f t="shared" si="3"/>
        <v>2.820925404006541</v>
      </c>
    </row>
    <row r="54" spans="1:6">
      <c r="A54" s="5">
        <f t="shared" si="4"/>
        <v>2020</v>
      </c>
      <c r="B54" s="5" cm="1">
        <f t="array" ref="B54">INDEX(GMWOBR!$A$2:$CR$600,MATCH(1,(GMWOBR!$CQ$2:$CQ$600=B$3)*(GMWOBR!$CP$2:$CP$600=B$4)*(GMWOBR!$CR$2:$CR$600=B$1),0),$A54-1966)</f>
        <v>43903</v>
      </c>
      <c r="C54" s="5" cm="1">
        <f t="array" ref="C54">INDEX(GMWOBR!$A$2:$CR$600,MATCH(1,(GMWOBR!$CQ$2:$CQ$600=C$3)*(GMWOBR!$CP$2:$CP$600=C$4)*(GMWOBR!$CR$2:$CR$600=C$1),0),$A54-1966)</f>
        <v>2226339</v>
      </c>
      <c r="D54" s="5" cm="1">
        <f t="array" ref="D54">INDEX(GMWOBR!$A$2:$CR$600,MATCH(1,(GMWOBR!$CQ$2:$CQ$600=D$3)*(GMWOBR!$CP$2:$CP$600=D$4)*(GMWOBR!$CR$2:$CR$600=D$1),0),$A54-1966)</f>
        <v>2104288</v>
      </c>
      <c r="F54" s="9">
        <f t="shared" si="3"/>
        <v>1.9719818051069493</v>
      </c>
    </row>
    <row r="55" spans="1:6">
      <c r="A55" s="5">
        <f t="shared" si="4"/>
        <v>2021</v>
      </c>
      <c r="B55" s="5" cm="1">
        <f t="array" ref="B55">INDEX(GMWOBR!$A$2:$CR$600,MATCH(1,(GMWOBR!$CQ$2:$CQ$600=B$3)*(GMWOBR!$CP$2:$CP$600=B$4)*(GMWOBR!$CR$2:$CR$600=B$1),0),$A55-1966)</f>
        <v>64689</v>
      </c>
      <c r="C55" s="5" cm="1">
        <f t="array" ref="C55">INDEX(GMWOBR!$A$2:$CR$600,MATCH(1,(GMWOBR!$CQ$2:$CQ$600=C$3)*(GMWOBR!$CP$2:$CP$600=C$4)*(GMWOBR!$CR$2:$CR$600=C$1),0),$A55-1966)</f>
        <v>2402762</v>
      </c>
      <c r="D55" s="5" cm="1">
        <f t="array" ref="D55">INDEX(GMWOBR!$A$2:$CR$600,MATCH(1,(GMWOBR!$CQ$2:$CQ$600=D$3)*(GMWOBR!$CP$2:$CP$600=D$4)*(GMWOBR!$CR$2:$CR$600=D$1),0),$A55-1966)</f>
        <v>2284079</v>
      </c>
      <c r="F55" s="9">
        <f t="shared" si="3"/>
        <v>2.6922766383020873</v>
      </c>
    </row>
    <row r="56" spans="1:6">
      <c r="A56" s="5">
        <f t="shared" si="4"/>
        <v>2022</v>
      </c>
      <c r="B56" s="5" cm="1">
        <f t="array" ref="B56">INDEX(GMWOBR!$A$2:$CR$600,MATCH(1,(GMWOBR!$CQ$2:$CQ$600=B$3)*(GMWOBR!$CP$2:$CP$600=B$4)*(GMWOBR!$CR$2:$CR$600=B$1),0),$A56-1966)</f>
        <v>123169</v>
      </c>
      <c r="C56" s="5" cm="1">
        <f t="array" ref="C56">INDEX(GMWOBR!$A$2:$CR$600,MATCH(1,(GMWOBR!$CQ$2:$CQ$600=C$3)*(GMWOBR!$CP$2:$CP$600=C$4)*(GMWOBR!$CR$2:$CR$600=C$1),0),$A56-1966)</f>
        <v>2516815</v>
      </c>
      <c r="D56" s="5" cm="1">
        <f t="array" ref="D56">INDEX(GMWOBR!$A$2:$CR$600,MATCH(1,(GMWOBR!$CQ$2:$CQ$600=D$3)*(GMWOBR!$CP$2:$CP$600=D$4)*(GMWOBR!$CR$2:$CR$600=D$1),0),$A56-1966)</f>
        <v>2505981</v>
      </c>
      <c r="F56" s="9">
        <f t="shared" si="3"/>
        <v>4.8938440052208838</v>
      </c>
    </row>
    <row r="57" spans="1:6">
      <c r="A57" s="5">
        <f t="shared" si="4"/>
        <v>2023</v>
      </c>
      <c r="B57" s="5" cm="1">
        <f t="array" ref="B57">INDEX(GMWOBR!$A$2:$CR$600,MATCH(1,(GMWOBR!$CQ$2:$CQ$600=B$3)*(GMWOBR!$CP$2:$CP$600=B$4)*(GMWOBR!$CR$2:$CR$600=B$1),0),$A57-1966)</f>
        <v>123650</v>
      </c>
      <c r="C57" s="5" cm="1">
        <f t="array" ref="C57">INDEX(GMWOBR!$A$2:$CR$600,MATCH(1,(GMWOBR!$CQ$2:$CQ$600=C$3)*(GMWOBR!$CP$2:$CP$600=C$4)*(GMWOBR!$CR$2:$CR$600=C$1),0),$A57-1966)</f>
        <v>2720787</v>
      </c>
      <c r="D57" s="5" cm="1">
        <f t="array" ref="D57">INDEX(GMWOBR!$A$2:$CR$600,MATCH(1,(GMWOBR!$CQ$2:$CQ$600=D$3)*(GMWOBR!$CP$2:$CP$600=D$4)*(GMWOBR!$CR$2:$CR$600=D$1),0),$A57-1966)</f>
        <v>2687186</v>
      </c>
      <c r="F57" s="9">
        <f t="shared" si="3"/>
        <v>4.54464094396217</v>
      </c>
    </row>
    <row r="58" spans="1:6">
      <c r="A58" s="5">
        <f t="shared" si="4"/>
        <v>2024</v>
      </c>
      <c r="B58" s="5" cm="1">
        <f t="array" ref="B58">INDEX(GMWOBR!$A$2:$CR$600,MATCH(1,(GMWOBR!$CQ$2:$CQ$600=B$3)*(GMWOBR!$CP$2:$CP$600=B$4)*(GMWOBR!$CR$2:$CR$600=B$1),0),$A58-1966)</f>
        <v>113620.2</v>
      </c>
      <c r="C58" s="5" cm="1">
        <f t="array" ref="C58">INDEX(GMWOBR!$A$2:$CR$600,MATCH(1,(GMWOBR!$CQ$2:$CQ$600=C$3)*(GMWOBR!$CP$2:$CP$600=C$4)*(GMWOBR!$CR$2:$CR$600=C$1),0),$A58-1966)</f>
        <v>2816260</v>
      </c>
      <c r="D58" s="5" cm="1">
        <f t="array" ref="D58">INDEX(GMWOBR!$A$2:$CR$600,MATCH(1,(GMWOBR!$CQ$2:$CQ$600=D$3)*(GMWOBR!$CP$2:$CP$600=D$4)*(GMWOBR!$CR$2:$CR$600=D$1),0),$A58-1966)</f>
        <v>2765501</v>
      </c>
      <c r="F58" s="9">
        <f t="shared" si="3"/>
        <v>4.0344357410182292</v>
      </c>
    </row>
    <row r="59" spans="1:6">
      <c r="A59" s="5">
        <f t="shared" si="4"/>
        <v>2025</v>
      </c>
      <c r="B59" s="5" cm="1">
        <f t="array" ref="B59">INDEX(GMWOBR!$A$2:$CR$600,MATCH(1,(GMWOBR!$CQ$2:$CQ$600=B$3)*(GMWOBR!$CP$2:$CP$600=B$4)*(GMWOBR!$CR$2:$CR$600=B$1),0),$A59-1966)</f>
        <v>115747</v>
      </c>
      <c r="C59" s="5" cm="1">
        <f t="array" ref="C59">INDEX(GMWOBR!$A$2:$CR$600,MATCH(1,(GMWOBR!$CQ$2:$CQ$600=C$3)*(GMWOBR!$CP$2:$CP$600=C$4)*(GMWOBR!$CR$2:$CR$600=C$1),0),$A59-1966)</f>
        <v>2928020</v>
      </c>
      <c r="D59" s="5" cm="1">
        <f t="array" ref="D59">INDEX(GMWOBR!$A$2:$CR$600,MATCH(1,(GMWOBR!$CQ$2:$CQ$600=D$3)*(GMWOBR!$CP$2:$CP$600=D$4)*(GMWOBR!$CR$2:$CR$600=D$1),0),$A59-1966)</f>
        <v>2846249</v>
      </c>
      <c r="F59" s="9">
        <f t="shared" si="3"/>
        <v>3.9530809215784042</v>
      </c>
    </row>
    <row r="60" spans="1:6">
      <c r="A60" s="5">
        <f t="shared" si="4"/>
        <v>2026</v>
      </c>
      <c r="B60" s="5" cm="1">
        <f t="array" ref="B60">INDEX(GMWOBR!$A$2:$CR$600,MATCH(1,(GMWOBR!$CQ$2:$CQ$600=B$3)*(GMWOBR!$CP$2:$CP$600=B$4)*(GMWOBR!$CR$2:$CR$600=B$1),0),$A60-1966)</f>
        <v>121882.2</v>
      </c>
      <c r="C60" s="5" cm="1">
        <f t="array" ref="C60">INDEX(GMWOBR!$A$2:$CR$600,MATCH(1,(GMWOBR!$CQ$2:$CQ$600=C$3)*(GMWOBR!$CP$2:$CP$600=C$4)*(GMWOBR!$CR$2:$CR$600=C$1),0),$A60-1966)</f>
        <v>3032450</v>
      </c>
      <c r="D60" s="5" cm="1">
        <f t="array" ref="D60">INDEX(GMWOBR!$A$2:$CR$600,MATCH(1,(GMWOBR!$CQ$2:$CQ$600=D$3)*(GMWOBR!$CP$2:$CP$600=D$4)*(GMWOBR!$CR$2:$CR$600=D$1),0),$A60-1966)</f>
        <v>2948927</v>
      </c>
      <c r="F60" s="9">
        <f t="shared" si="3"/>
        <v>4.0192649507823708</v>
      </c>
    </row>
    <row r="61" spans="1:6">
      <c r="A61" s="5">
        <f t="shared" si="4"/>
        <v>2027</v>
      </c>
      <c r="B61" s="5" cm="1">
        <f t="array" ref="B61">INDEX(GMWOBR!$A$2:$CR$600,MATCH(1,(GMWOBR!$CQ$2:$CQ$600=B$3)*(GMWOBR!$CP$2:$CP$600=B$4)*(GMWOBR!$CR$2:$CR$600=B$1),0),$A61-1966)</f>
        <v>128552</v>
      </c>
      <c r="C61" s="5" cm="1">
        <f t="array" ref="C61">INDEX(GMWOBR!$A$2:$CR$600,MATCH(1,(GMWOBR!$CQ$2:$CQ$600=C$3)*(GMWOBR!$CP$2:$CP$600=C$4)*(GMWOBR!$CR$2:$CR$600=C$1),0),$A61-1966)</f>
        <v>3119874</v>
      </c>
      <c r="D61" s="5" cm="1">
        <f t="array" ref="D61">INDEX(GMWOBR!$A$2:$CR$600,MATCH(1,(GMWOBR!$CQ$2:$CQ$600=D$3)*(GMWOBR!$CP$2:$CP$600=D$4)*(GMWOBR!$CR$2:$CR$600=D$1),0),$A61-1966)</f>
        <v>3057759</v>
      </c>
      <c r="F61" s="9">
        <f t="shared" si="3"/>
        <v>4.1204228119468933</v>
      </c>
    </row>
    <row r="62" spans="1:6">
      <c r="A62" s="5">
        <f t="shared" si="4"/>
        <v>2028</v>
      </c>
      <c r="B62" s="5" cm="1">
        <f t="array" ref="B62">INDEX(GMWOBR!$A$2:$CR$600,MATCH(1,(GMWOBR!$CQ$2:$CQ$600=B$3)*(GMWOBR!$CP$2:$CP$600=B$4)*(GMWOBR!$CR$2:$CR$600=B$1),0),$A62-1966)</f>
        <v>134436.70000000001</v>
      </c>
      <c r="C62" s="5" cm="1">
        <f t="array" ref="C62">INDEX(GMWOBR!$A$2:$CR$600,MATCH(1,(GMWOBR!$CQ$2:$CQ$600=C$3)*(GMWOBR!$CP$2:$CP$600=C$4)*(GMWOBR!$CR$2:$CR$600=C$1),0),$A62-1966)</f>
        <v>3194624</v>
      </c>
      <c r="D62" s="5" cm="1">
        <f t="array" ref="D62">INDEX(GMWOBR!$A$2:$CR$600,MATCH(1,(GMWOBR!$CQ$2:$CQ$600=D$3)*(GMWOBR!$CP$2:$CP$600=D$4)*(GMWOBR!$CR$2:$CR$600=D$1),0),$A62-1966)</f>
        <v>3169720</v>
      </c>
      <c r="F62" s="9">
        <f t="shared" si="3"/>
        <v>4.2082166790207554</v>
      </c>
    </row>
    <row r="63" spans="1:6">
      <c r="A63" s="5">
        <f t="shared" si="4"/>
        <v>2029</v>
      </c>
      <c r="B63" s="5" cm="1">
        <f t="array" ref="B63">INDEX(GMWOBR!$A$2:$CR$600,MATCH(1,(GMWOBR!$CQ$2:$CQ$600=B$3)*(GMWOBR!$CP$2:$CP$600=B$4)*(GMWOBR!$CR$2:$CR$600=B$1),0),$A63-1966)</f>
        <v>135627.70000000001</v>
      </c>
      <c r="C63" s="5" cm="1">
        <f t="array" ref="C63">INDEX(GMWOBR!$A$2:$CR$600,MATCH(1,(GMWOBR!$CQ$2:$CQ$600=C$3)*(GMWOBR!$CP$2:$CP$600=C$4)*(GMWOBR!$CR$2:$CR$600=C$1),0),$A63-1966)</f>
        <v>3273239</v>
      </c>
      <c r="D63" s="5" cm="1">
        <f t="array" ref="D63">INDEX(GMWOBR!$A$2:$CR$600,MATCH(1,(GMWOBR!$CQ$2:$CQ$600=D$3)*(GMWOBR!$CP$2:$CP$600=D$4)*(GMWOBR!$CR$2:$CR$600=D$1),0),$A63-1966)</f>
        <v>3288187</v>
      </c>
      <c r="F63" s="9">
        <f t="shared" si="3"/>
        <v>4.143531834980581</v>
      </c>
    </row>
    <row r="64" spans="1:6">
      <c r="A64" s="5">
        <f t="shared" si="4"/>
        <v>2030</v>
      </c>
      <c r="B64" s="5" cm="1">
        <f t="array" ref="B64">INDEX(GMWOBR!$A$2:$CR$600,MATCH(1,(GMWOBR!$CQ$2:$CQ$600=B$3)*(GMWOBR!$CP$2:$CP$600=B$4)*(GMWOBR!$CR$2:$CR$600=B$1),0),$A64-1966)</f>
        <v>0</v>
      </c>
      <c r="C64" s="5" cm="1">
        <f t="array" ref="C64">INDEX(GMWOBR!$A$2:$CR$600,MATCH(1,(GMWOBR!$CQ$2:$CQ$600=C$3)*(GMWOBR!$CP$2:$CP$600=C$4)*(GMWOBR!$CR$2:$CR$600=C$1),0),$A64-1966)</f>
        <v>0</v>
      </c>
      <c r="D64" s="5" cm="1">
        <f t="array" ref="D64">INDEX(GMWOBR!$A$2:$CR$600,MATCH(1,(GMWOBR!$CQ$2:$CQ$600=D$3)*(GMWOBR!$CP$2:$CP$600=D$4)*(GMWOBR!$CR$2:$CR$600=D$1),0),$A64-1966)</f>
        <v>0</v>
      </c>
      <c r="F64" s="9" t="e">
        <f t="shared" si="3"/>
        <v>#DIV/0!</v>
      </c>
    </row>
    <row r="65" spans="1:6">
      <c r="A65" s="5">
        <f t="shared" si="4"/>
        <v>2031</v>
      </c>
      <c r="B65" s="5" cm="1">
        <f t="array" ref="B65">INDEX(GMWOBR!$A$2:$CR$600,MATCH(1,(GMWOBR!$CQ$2:$CQ$600=B$3)*(GMWOBR!$CP$2:$CP$600=B$4)*(GMWOBR!$CR$2:$CR$600=B$1),0),$A65-1966)</f>
        <v>0</v>
      </c>
      <c r="C65" s="5" cm="1">
        <f t="array" ref="C65">INDEX(GMWOBR!$A$2:$CR$600,MATCH(1,(GMWOBR!$CQ$2:$CQ$600=C$3)*(GMWOBR!$CP$2:$CP$600=C$4)*(GMWOBR!$CR$2:$CR$600=C$1),0),$A65-1966)</f>
        <v>0</v>
      </c>
      <c r="D65" s="5" cm="1">
        <f t="array" ref="D65">INDEX(GMWOBR!$A$2:$CR$600,MATCH(1,(GMWOBR!$CQ$2:$CQ$600=D$3)*(GMWOBR!$CP$2:$CP$600=D$4)*(GMWOBR!$CR$2:$CR$600=D$1),0),$A65-1966)</f>
        <v>0</v>
      </c>
      <c r="F65" s="9" t="e">
        <f t="shared" si="3"/>
        <v>#DIV/0!</v>
      </c>
    </row>
    <row r="66" spans="1:6">
      <c r="A66" s="5">
        <f t="shared" si="4"/>
        <v>2032</v>
      </c>
      <c r="B66" s="5" cm="1">
        <f t="array" ref="B66">INDEX(GMWOBR!$A$2:$CR$600,MATCH(1,(GMWOBR!$CQ$2:$CQ$600=B$3)*(GMWOBR!$CP$2:$CP$600=B$4)*(GMWOBR!$CR$2:$CR$600=B$1),0),$A66-1966)</f>
        <v>0</v>
      </c>
      <c r="C66" s="5" cm="1">
        <f t="array" ref="C66">INDEX(GMWOBR!$A$2:$CR$600,MATCH(1,(GMWOBR!$CQ$2:$CQ$600=C$3)*(GMWOBR!$CP$2:$CP$600=C$4)*(GMWOBR!$CR$2:$CR$600=C$1),0),$A66-1966)</f>
        <v>0</v>
      </c>
      <c r="D66" s="5" cm="1">
        <f t="array" ref="D66">INDEX(GMWOBR!$A$2:$CR$600,MATCH(1,(GMWOBR!$CQ$2:$CQ$600=D$3)*(GMWOBR!$CP$2:$CP$600=D$4)*(GMWOBR!$CR$2:$CR$600=D$1),0),$A66-1966)</f>
        <v>0</v>
      </c>
      <c r="F66" s="9" t="e">
        <f t="shared" si="3"/>
        <v>#DIV/0!</v>
      </c>
    </row>
    <row r="67" spans="1:6">
      <c r="A67" s="5">
        <f t="shared" si="4"/>
        <v>2033</v>
      </c>
      <c r="B67" s="5" cm="1">
        <f t="array" ref="B67">INDEX(GMWOBR!$A$2:$CR$600,MATCH(1,(GMWOBR!$CQ$2:$CQ$600=B$3)*(GMWOBR!$CP$2:$CP$600=B$4)*(GMWOBR!$CR$2:$CR$600=B$1),0),$A67-1966)</f>
        <v>0</v>
      </c>
      <c r="C67" s="5" cm="1">
        <f t="array" ref="C67">INDEX(GMWOBR!$A$2:$CR$600,MATCH(1,(GMWOBR!$CQ$2:$CQ$600=C$3)*(GMWOBR!$CP$2:$CP$600=C$4)*(GMWOBR!$CR$2:$CR$600=C$1),0),$A67-1966)</f>
        <v>0</v>
      </c>
      <c r="D67" s="5" cm="1">
        <f t="array" ref="D67">INDEX(GMWOBR!$A$2:$CR$600,MATCH(1,(GMWOBR!$CQ$2:$CQ$600=D$3)*(GMWOBR!$CP$2:$CP$600=D$4)*(GMWOBR!$CR$2:$CR$600=D$1),0),$A67-1966)</f>
        <v>0</v>
      </c>
      <c r="F67" s="9" t="e">
        <f t="shared" si="3"/>
        <v>#DIV/0!</v>
      </c>
    </row>
    <row r="68" spans="1:6">
      <c r="A68" s="5">
        <f t="shared" si="4"/>
        <v>2034</v>
      </c>
      <c r="B68" s="5" cm="1">
        <f t="array" ref="B68">INDEX(GMWOBR!$A$2:$CR$600,MATCH(1,(GMWOBR!$CQ$2:$CQ$600=B$3)*(GMWOBR!$CP$2:$CP$600=B$4)*(GMWOBR!$CR$2:$CR$600=B$1),0),$A68-1966)</f>
        <v>0</v>
      </c>
      <c r="C68" s="5" cm="1">
        <f t="array" ref="C68">INDEX(GMWOBR!$A$2:$CR$600,MATCH(1,(GMWOBR!$CQ$2:$CQ$600=C$3)*(GMWOBR!$CP$2:$CP$600=C$4)*(GMWOBR!$CR$2:$CR$600=C$1),0),$A68-1966)</f>
        <v>0</v>
      </c>
      <c r="D68" s="5" cm="1">
        <f t="array" ref="D68">INDEX(GMWOBR!$A$2:$CR$600,MATCH(1,(GMWOBR!$CQ$2:$CQ$600=D$3)*(GMWOBR!$CP$2:$CP$600=D$4)*(GMWOBR!$CR$2:$CR$600=D$1),0),$A68-1966)</f>
        <v>0</v>
      </c>
      <c r="F68" s="9" t="e">
        <f t="shared" si="3"/>
        <v>#DIV/0!</v>
      </c>
    </row>
    <row r="69" spans="1:6">
      <c r="A69" s="5">
        <f t="shared" si="4"/>
        <v>2035</v>
      </c>
      <c r="B69" s="5" cm="1">
        <f t="array" ref="B69">INDEX(GMWOBR!$A$2:$CR$600,MATCH(1,(GMWOBR!$CQ$2:$CQ$600=B$3)*(GMWOBR!$CP$2:$CP$600=B$4)*(GMWOBR!$CR$2:$CR$600=B$1),0),$A69-1966)</f>
        <v>0</v>
      </c>
      <c r="C69" s="5" cm="1">
        <f t="array" ref="C69">INDEX(GMWOBR!$A$2:$CR$600,MATCH(1,(GMWOBR!$CQ$2:$CQ$600=C$3)*(GMWOBR!$CP$2:$CP$600=C$4)*(GMWOBR!$CR$2:$CR$600=C$1),0),$A69-1966)</f>
        <v>0</v>
      </c>
      <c r="D69" s="5" cm="1">
        <f t="array" ref="D69">INDEX(GMWOBR!$A$2:$CR$600,MATCH(1,(GMWOBR!$CQ$2:$CQ$600=D$3)*(GMWOBR!$CP$2:$CP$600=D$4)*(GMWOBR!$CR$2:$CR$600=D$1),0),$A69-1966)</f>
        <v>0</v>
      </c>
      <c r="F69" s="9" t="e">
        <f t="shared" si="3"/>
        <v>#DIV/0!</v>
      </c>
    </row>
    <row r="70" spans="1:6">
      <c r="A70" s="5">
        <f t="shared" si="4"/>
        <v>2036</v>
      </c>
      <c r="B70" s="5" cm="1">
        <f t="array" ref="B70">INDEX(GMWOBR!$A$2:$CR$600,MATCH(1,(GMWOBR!$CQ$2:$CQ$600=B$3)*(GMWOBR!$CP$2:$CP$600=B$4)*(GMWOBR!$CR$2:$CR$600=B$1),0),$A70-1966)</f>
        <v>0</v>
      </c>
      <c r="C70" s="5" cm="1">
        <f t="array" ref="C70">INDEX(GMWOBR!$A$2:$CR$600,MATCH(1,(GMWOBR!$CQ$2:$CQ$600=C$3)*(GMWOBR!$CP$2:$CP$600=C$4)*(GMWOBR!$CR$2:$CR$600=C$1),0),$A70-1966)</f>
        <v>0</v>
      </c>
      <c r="D70" s="5" cm="1">
        <f t="array" ref="D70">INDEX(GMWOBR!$A$2:$CR$600,MATCH(1,(GMWOBR!$CQ$2:$CQ$600=D$3)*(GMWOBR!$CP$2:$CP$600=D$4)*(GMWOBR!$CR$2:$CR$600=D$1),0),$A70-1966)</f>
        <v>0</v>
      </c>
      <c r="F70" s="9" t="e">
        <f t="shared" si="3"/>
        <v>#DIV/0!</v>
      </c>
    </row>
    <row r="71" spans="1:6">
      <c r="A71" s="5">
        <f t="shared" si="4"/>
        <v>2037</v>
      </c>
      <c r="B71" s="5" cm="1">
        <f t="array" ref="B71">INDEX(GMWOBR!$A$2:$CR$600,MATCH(1,(GMWOBR!$CQ$2:$CQ$600=B$3)*(GMWOBR!$CP$2:$CP$600=B$4)*(GMWOBR!$CR$2:$CR$600=B$1),0),$A71-1966)</f>
        <v>0</v>
      </c>
      <c r="C71" s="5" cm="1">
        <f t="array" ref="C71">INDEX(GMWOBR!$A$2:$CR$600,MATCH(1,(GMWOBR!$CQ$2:$CQ$600=C$3)*(GMWOBR!$CP$2:$CP$600=C$4)*(GMWOBR!$CR$2:$CR$600=C$1),0),$A71-1966)</f>
        <v>0</v>
      </c>
      <c r="D71" s="5" cm="1">
        <f t="array" ref="D71">INDEX(GMWOBR!$A$2:$CR$600,MATCH(1,(GMWOBR!$CQ$2:$CQ$600=D$3)*(GMWOBR!$CP$2:$CP$600=D$4)*(GMWOBR!$CR$2:$CR$600=D$1),0),$A71-1966)</f>
        <v>0</v>
      </c>
      <c r="F71" s="9" t="e">
        <f t="shared" ref="F71:F84" si="5">100*(B71/C71)</f>
        <v>#DIV/0!</v>
      </c>
    </row>
    <row r="72" spans="1:6">
      <c r="A72" s="5">
        <f t="shared" si="4"/>
        <v>2038</v>
      </c>
      <c r="B72" s="5" cm="1">
        <f t="array" ref="B72">INDEX(GMWOBR!$A$2:$CR$600,MATCH(1,(GMWOBR!$CQ$2:$CQ$600=B$3)*(GMWOBR!$CP$2:$CP$600=B$4)*(GMWOBR!$CR$2:$CR$600=B$1),0),$A72-1966)</f>
        <v>0</v>
      </c>
      <c r="C72" s="5" cm="1">
        <f t="array" ref="C72">INDEX(GMWOBR!$A$2:$CR$600,MATCH(1,(GMWOBR!$CQ$2:$CQ$600=C$3)*(GMWOBR!$CP$2:$CP$600=C$4)*(GMWOBR!$CR$2:$CR$600=C$1),0),$A72-1966)</f>
        <v>0</v>
      </c>
      <c r="D72" s="5" cm="1">
        <f t="array" ref="D72">INDEX(GMWOBR!$A$2:$CR$600,MATCH(1,(GMWOBR!$CQ$2:$CQ$600=D$3)*(GMWOBR!$CP$2:$CP$600=D$4)*(GMWOBR!$CR$2:$CR$600=D$1),0),$A72-1966)</f>
        <v>0</v>
      </c>
      <c r="F72" s="9" t="e">
        <f t="shared" si="5"/>
        <v>#DIV/0!</v>
      </c>
    </row>
    <row r="73" spans="1:6">
      <c r="A73" s="5">
        <f t="shared" si="4"/>
        <v>2039</v>
      </c>
      <c r="B73" s="5" cm="1">
        <f t="array" ref="B73">INDEX(GMWOBR!$A$2:$CR$600,MATCH(1,(GMWOBR!$CQ$2:$CQ$600=B$3)*(GMWOBR!$CP$2:$CP$600=B$4)*(GMWOBR!$CR$2:$CR$600=B$1),0),$A73-1966)</f>
        <v>0</v>
      </c>
      <c r="C73" s="5" cm="1">
        <f t="array" ref="C73">INDEX(GMWOBR!$A$2:$CR$600,MATCH(1,(GMWOBR!$CQ$2:$CQ$600=C$3)*(GMWOBR!$CP$2:$CP$600=C$4)*(GMWOBR!$CR$2:$CR$600=C$1),0),$A73-1966)</f>
        <v>0</v>
      </c>
      <c r="D73" s="5" cm="1">
        <f t="array" ref="D73">INDEX(GMWOBR!$A$2:$CR$600,MATCH(1,(GMWOBR!$CQ$2:$CQ$600=D$3)*(GMWOBR!$CP$2:$CP$600=D$4)*(GMWOBR!$CR$2:$CR$600=D$1),0),$A73-1966)</f>
        <v>0</v>
      </c>
      <c r="F73" s="9" t="e">
        <f t="shared" si="5"/>
        <v>#DIV/0!</v>
      </c>
    </row>
    <row r="74" spans="1:6">
      <c r="A74" s="5">
        <f t="shared" si="4"/>
        <v>2040</v>
      </c>
      <c r="B74" s="5" cm="1">
        <f t="array" ref="B74">INDEX(GMWOBR!$A$2:$CR$600,MATCH(1,(GMWOBR!$CQ$2:$CQ$600=B$3)*(GMWOBR!$CP$2:$CP$600=B$4)*(GMWOBR!$CR$2:$CR$600=B$1),0),$A74-1966)</f>
        <v>0</v>
      </c>
      <c r="C74" s="5" cm="1">
        <f t="array" ref="C74">INDEX(GMWOBR!$A$2:$CR$600,MATCH(1,(GMWOBR!$CQ$2:$CQ$600=C$3)*(GMWOBR!$CP$2:$CP$600=C$4)*(GMWOBR!$CR$2:$CR$600=C$1),0),$A74-1966)</f>
        <v>0</v>
      </c>
      <c r="D74" s="5" cm="1">
        <f t="array" ref="D74">INDEX(GMWOBR!$A$2:$CR$600,MATCH(1,(GMWOBR!$CQ$2:$CQ$600=D$3)*(GMWOBR!$CP$2:$CP$600=D$4)*(GMWOBR!$CR$2:$CR$600=D$1),0),$A74-1966)</f>
        <v>0</v>
      </c>
      <c r="F74" s="9" t="e">
        <f t="shared" si="5"/>
        <v>#DIV/0!</v>
      </c>
    </row>
    <row r="75" spans="1:6">
      <c r="A75" s="5">
        <f t="shared" si="4"/>
        <v>2041</v>
      </c>
      <c r="B75" s="5" cm="1">
        <f t="array" ref="B75">INDEX(GMWOBR!$A$2:$CR$600,MATCH(1,(GMWOBR!$CQ$2:$CQ$600=B$3)*(GMWOBR!$CP$2:$CP$600=B$4)*(GMWOBR!$CR$2:$CR$600=B$1),0),$A75-1966)</f>
        <v>0</v>
      </c>
      <c r="C75" s="5" cm="1">
        <f t="array" ref="C75">INDEX(GMWOBR!$A$2:$CR$600,MATCH(1,(GMWOBR!$CQ$2:$CQ$600=C$3)*(GMWOBR!$CP$2:$CP$600=C$4)*(GMWOBR!$CR$2:$CR$600=C$1),0),$A75-1966)</f>
        <v>0</v>
      </c>
      <c r="D75" s="5" cm="1">
        <f t="array" ref="D75">INDEX(GMWOBR!$A$2:$CR$600,MATCH(1,(GMWOBR!$CQ$2:$CQ$600=D$3)*(GMWOBR!$CP$2:$CP$600=D$4)*(GMWOBR!$CR$2:$CR$600=D$1),0),$A75-1966)</f>
        <v>0</v>
      </c>
      <c r="F75" s="9" t="e">
        <f t="shared" si="5"/>
        <v>#DIV/0!</v>
      </c>
    </row>
    <row r="76" spans="1:6">
      <c r="A76" s="5">
        <f t="shared" si="4"/>
        <v>2042</v>
      </c>
      <c r="B76" s="5" cm="1">
        <f t="array" ref="B76">INDEX(GMWOBR!$A$2:$CR$600,MATCH(1,(GMWOBR!$CQ$2:$CQ$600=B$3)*(GMWOBR!$CP$2:$CP$600=B$4)*(GMWOBR!$CR$2:$CR$600=B$1),0),$A76-1966)</f>
        <v>0</v>
      </c>
      <c r="C76" s="5" cm="1">
        <f t="array" ref="C76">INDEX(GMWOBR!$A$2:$CR$600,MATCH(1,(GMWOBR!$CQ$2:$CQ$600=C$3)*(GMWOBR!$CP$2:$CP$600=C$4)*(GMWOBR!$CR$2:$CR$600=C$1),0),$A76-1966)</f>
        <v>0</v>
      </c>
      <c r="D76" s="5" cm="1">
        <f t="array" ref="D76">INDEX(GMWOBR!$A$2:$CR$600,MATCH(1,(GMWOBR!$CQ$2:$CQ$600=D$3)*(GMWOBR!$CP$2:$CP$600=D$4)*(GMWOBR!$CR$2:$CR$600=D$1),0),$A76-1966)</f>
        <v>0</v>
      </c>
      <c r="F76" s="9" t="e">
        <f t="shared" si="5"/>
        <v>#DIV/0!</v>
      </c>
    </row>
    <row r="77" spans="1:6">
      <c r="A77" s="5">
        <f t="shared" si="4"/>
        <v>2043</v>
      </c>
      <c r="B77" s="5" cm="1">
        <f t="array" ref="B77">INDEX(GMWOBR!$A$2:$CR$600,MATCH(1,(GMWOBR!$CQ$2:$CQ$600=B$3)*(GMWOBR!$CP$2:$CP$600=B$4)*(GMWOBR!$CR$2:$CR$600=B$1),0),$A77-1966)</f>
        <v>0</v>
      </c>
      <c r="C77" s="5" cm="1">
        <f t="array" ref="C77">INDEX(GMWOBR!$A$2:$CR$600,MATCH(1,(GMWOBR!$CQ$2:$CQ$600=C$3)*(GMWOBR!$CP$2:$CP$600=C$4)*(GMWOBR!$CR$2:$CR$600=C$1),0),$A77-1966)</f>
        <v>0</v>
      </c>
      <c r="D77" s="5" cm="1">
        <f t="array" ref="D77">INDEX(GMWOBR!$A$2:$CR$600,MATCH(1,(GMWOBR!$CQ$2:$CQ$600=D$3)*(GMWOBR!$CP$2:$CP$600=D$4)*(GMWOBR!$CR$2:$CR$600=D$1),0),$A77-1966)</f>
        <v>0</v>
      </c>
      <c r="F77" s="9" t="e">
        <f t="shared" si="5"/>
        <v>#DIV/0!</v>
      </c>
    </row>
    <row r="78" spans="1:6">
      <c r="A78" s="5">
        <f t="shared" si="4"/>
        <v>2044</v>
      </c>
      <c r="B78" s="5" cm="1">
        <f t="array" ref="B78">INDEX(GMWOBR!$A$2:$CR$600,MATCH(1,(GMWOBR!$CQ$2:$CQ$600=B$3)*(GMWOBR!$CP$2:$CP$600=B$4)*(GMWOBR!$CR$2:$CR$600=B$1),0),$A78-1966)</f>
        <v>0</v>
      </c>
      <c r="C78" s="5" cm="1">
        <f t="array" ref="C78">INDEX(GMWOBR!$A$2:$CR$600,MATCH(1,(GMWOBR!$CQ$2:$CQ$600=C$3)*(GMWOBR!$CP$2:$CP$600=C$4)*(GMWOBR!$CR$2:$CR$600=C$1),0),$A78-1966)</f>
        <v>0</v>
      </c>
      <c r="D78" s="5" cm="1">
        <f t="array" ref="D78">INDEX(GMWOBR!$A$2:$CR$600,MATCH(1,(GMWOBR!$CQ$2:$CQ$600=D$3)*(GMWOBR!$CP$2:$CP$600=D$4)*(GMWOBR!$CR$2:$CR$600=D$1),0),$A78-1966)</f>
        <v>0</v>
      </c>
      <c r="F78" s="9" t="e">
        <f t="shared" si="5"/>
        <v>#DIV/0!</v>
      </c>
    </row>
    <row r="79" spans="1:6">
      <c r="A79" s="5">
        <f t="shared" si="4"/>
        <v>2045</v>
      </c>
      <c r="B79" s="5" cm="1">
        <f t="array" ref="B79">INDEX(GMWOBR!$A$2:$CR$600,MATCH(1,(GMWOBR!$CQ$2:$CQ$600=B$3)*(GMWOBR!$CP$2:$CP$600=B$4)*(GMWOBR!$CR$2:$CR$600=B$1),0),$A79-1966)</f>
        <v>0</v>
      </c>
      <c r="C79" s="5" cm="1">
        <f t="array" ref="C79">INDEX(GMWOBR!$A$2:$CR$600,MATCH(1,(GMWOBR!$CQ$2:$CQ$600=C$3)*(GMWOBR!$CP$2:$CP$600=C$4)*(GMWOBR!$CR$2:$CR$600=C$1),0),$A79-1966)</f>
        <v>0</v>
      </c>
      <c r="D79" s="5" cm="1">
        <f t="array" ref="D79">INDEX(GMWOBR!$A$2:$CR$600,MATCH(1,(GMWOBR!$CQ$2:$CQ$600=D$3)*(GMWOBR!$CP$2:$CP$600=D$4)*(GMWOBR!$CR$2:$CR$600=D$1),0),$A79-1966)</f>
        <v>0</v>
      </c>
      <c r="F79" s="9" t="e">
        <f t="shared" si="5"/>
        <v>#DIV/0!</v>
      </c>
    </row>
    <row r="80" spans="1:6">
      <c r="A80" s="5">
        <f t="shared" si="4"/>
        <v>2046</v>
      </c>
      <c r="B80" s="5" cm="1">
        <f t="array" ref="B80">INDEX(GMWOBR!$A$2:$CR$600,MATCH(1,(GMWOBR!$CQ$2:$CQ$600=B$3)*(GMWOBR!$CP$2:$CP$600=B$4)*(GMWOBR!$CR$2:$CR$600=B$1),0),$A80-1966)</f>
        <v>0</v>
      </c>
      <c r="C80" s="5" cm="1">
        <f t="array" ref="C80">INDEX(GMWOBR!$A$2:$CR$600,MATCH(1,(GMWOBR!$CQ$2:$CQ$600=C$3)*(GMWOBR!$CP$2:$CP$600=C$4)*(GMWOBR!$CR$2:$CR$600=C$1),0),$A80-1966)</f>
        <v>0</v>
      </c>
      <c r="D80" s="5" cm="1">
        <f t="array" ref="D80">INDEX(GMWOBR!$A$2:$CR$600,MATCH(1,(GMWOBR!$CQ$2:$CQ$600=D$3)*(GMWOBR!$CP$2:$CP$600=D$4)*(GMWOBR!$CR$2:$CR$600=D$1),0),$A80-1966)</f>
        <v>0</v>
      </c>
      <c r="F80" s="9" t="e">
        <f t="shared" si="5"/>
        <v>#DIV/0!</v>
      </c>
    </row>
    <row r="81" spans="1:6">
      <c r="A81" s="5">
        <f t="shared" si="4"/>
        <v>2047</v>
      </c>
      <c r="B81" s="5" cm="1">
        <f t="array" ref="B81">INDEX(GMWOBR!$A$2:$CR$600,MATCH(1,(GMWOBR!$CQ$2:$CQ$600=B$3)*(GMWOBR!$CP$2:$CP$600=B$4)*(GMWOBR!$CR$2:$CR$600=B$1),0),$A81-1966)</f>
        <v>0</v>
      </c>
      <c r="C81" s="5" cm="1">
        <f t="array" ref="C81">INDEX(GMWOBR!$A$2:$CR$600,MATCH(1,(GMWOBR!$CQ$2:$CQ$600=C$3)*(GMWOBR!$CP$2:$CP$600=C$4)*(GMWOBR!$CR$2:$CR$600=C$1),0),$A81-1966)</f>
        <v>0</v>
      </c>
      <c r="D81" s="5" cm="1">
        <f t="array" ref="D81">INDEX(GMWOBR!$A$2:$CR$600,MATCH(1,(GMWOBR!$CQ$2:$CQ$600=D$3)*(GMWOBR!$CP$2:$CP$600=D$4)*(GMWOBR!$CR$2:$CR$600=D$1),0),$A81-1966)</f>
        <v>0</v>
      </c>
      <c r="F81" s="9" t="e">
        <f t="shared" si="5"/>
        <v>#DIV/0!</v>
      </c>
    </row>
    <row r="82" spans="1:6">
      <c r="A82" s="5">
        <f t="shared" si="4"/>
        <v>2048</v>
      </c>
      <c r="B82" s="5" cm="1">
        <f t="array" ref="B82">INDEX(GMWOBR!$A$2:$CR$600,MATCH(1,(GMWOBR!$CQ$2:$CQ$600=B$3)*(GMWOBR!$CP$2:$CP$600=B$4)*(GMWOBR!$CR$2:$CR$600=B$1),0),$A82-1966)</f>
        <v>0</v>
      </c>
      <c r="C82" s="5" cm="1">
        <f t="array" ref="C82">INDEX(GMWOBR!$A$2:$CR$600,MATCH(1,(GMWOBR!$CQ$2:$CQ$600=C$3)*(GMWOBR!$CP$2:$CP$600=C$4)*(GMWOBR!$CR$2:$CR$600=C$1),0),$A82-1966)</f>
        <v>0</v>
      </c>
      <c r="D82" s="5" cm="1">
        <f t="array" ref="D82">INDEX(GMWOBR!$A$2:$CR$600,MATCH(1,(GMWOBR!$CQ$2:$CQ$600=D$3)*(GMWOBR!$CP$2:$CP$600=D$4)*(GMWOBR!$CR$2:$CR$600=D$1),0),$A82-1966)</f>
        <v>0</v>
      </c>
      <c r="F82" s="9" t="e">
        <f t="shared" si="5"/>
        <v>#DIV/0!</v>
      </c>
    </row>
    <row r="83" spans="1:6">
      <c r="A83" s="5">
        <f t="shared" si="4"/>
        <v>2049</v>
      </c>
      <c r="B83" s="5" cm="1">
        <f t="array" ref="B83">INDEX(GMWOBR!$A$2:$CR$600,MATCH(1,(GMWOBR!$CQ$2:$CQ$600=B$3)*(GMWOBR!$CP$2:$CP$600=B$4)*(GMWOBR!$CR$2:$CR$600=B$1),0),$A83-1966)</f>
        <v>0</v>
      </c>
      <c r="C83" s="5" cm="1">
        <f t="array" ref="C83">INDEX(GMWOBR!$A$2:$CR$600,MATCH(1,(GMWOBR!$CQ$2:$CQ$600=C$3)*(GMWOBR!$CP$2:$CP$600=C$4)*(GMWOBR!$CR$2:$CR$600=C$1),0),$A83-1966)</f>
        <v>0</v>
      </c>
      <c r="D83" s="5" cm="1">
        <f t="array" ref="D83">INDEX(GMWOBR!$A$2:$CR$600,MATCH(1,(GMWOBR!$CQ$2:$CQ$600=D$3)*(GMWOBR!$CP$2:$CP$600=D$4)*(GMWOBR!$CR$2:$CR$600=D$1),0),$A83-1966)</f>
        <v>0</v>
      </c>
      <c r="F83" s="9" t="e">
        <f t="shared" si="5"/>
        <v>#DIV/0!</v>
      </c>
    </row>
    <row r="84" spans="1:6">
      <c r="A84" s="5">
        <f t="shared" si="4"/>
        <v>2050</v>
      </c>
      <c r="B84" s="5" cm="1">
        <f t="array" ref="B84">INDEX(GMWOBR!$A$2:$CR$600,MATCH(1,(GMWOBR!$CQ$2:$CQ$600=B$3)*(GMWOBR!$CP$2:$CP$600=B$4)*(GMWOBR!$CR$2:$CR$600=B$1),0),$A84-1966)</f>
        <v>0</v>
      </c>
      <c r="C84" s="5" cm="1">
        <f t="array" ref="C84">INDEX(GMWOBR!$A$2:$CR$600,MATCH(1,(GMWOBR!$CQ$2:$CQ$600=C$3)*(GMWOBR!$CP$2:$CP$600=C$4)*(GMWOBR!$CR$2:$CR$600=C$1),0),$A84-1966)</f>
        <v>0</v>
      </c>
      <c r="D84" s="5" cm="1">
        <f t="array" ref="D84">INDEX(GMWOBR!$A$2:$CR$600,MATCH(1,(GMWOBR!$CQ$2:$CQ$600=D$3)*(GMWOBR!$CP$2:$CP$600=D$4)*(GMWOBR!$CR$2:$CR$600=D$1),0),$A84-1966)</f>
        <v>0</v>
      </c>
      <c r="F84" s="9" t="e">
        <f t="shared" si="5"/>
        <v>#DIV/0!</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4DB61-B02C-4630-9AD4-E116F240A438}">
  <sheetPr codeName="Sheet11"/>
  <dimension ref="A1:CR67"/>
  <sheetViews>
    <sheetView workbookViewId="0">
      <pane xSplit="6" ySplit="1" topLeftCell="CK2" activePane="bottomRight" state="frozen"/>
      <selection pane="topRight" activeCell="G1" sqref="G1"/>
      <selection pane="bottomLeft" activeCell="A2" sqref="A2"/>
      <selection pane="bottomRight" activeCell="A69" sqref="A69"/>
    </sheetView>
  </sheetViews>
  <sheetFormatPr defaultRowHeight="15"/>
  <cols>
    <col min="1" max="1" width="15.7109375" customWidth="1"/>
    <col min="2" max="3" width="20.7109375" customWidth="1"/>
    <col min="4" max="5" width="10.7109375" customWidth="1"/>
    <col min="6" max="6" width="15.7109375" customWidth="1"/>
    <col min="7" max="85" width="10.7109375" customWidth="1"/>
    <col min="86" max="86" width="20.7109375" customWidth="1"/>
    <col min="87" max="88" width="15.7109375" customWidth="1"/>
    <col min="89" max="90" width="20.7109375" customWidth="1"/>
    <col min="91" max="91" width="18.7109375" customWidth="1"/>
    <col min="92" max="93" width="22.7109375" customWidth="1"/>
    <col min="94" max="94" width="13.7109375" customWidth="1"/>
    <col min="95" max="95" width="14.7109375" customWidth="1"/>
    <col min="96" max="96" width="10.7109375" customWidth="1"/>
  </cols>
  <sheetData>
    <row r="1" spans="1:96" ht="30">
      <c r="A1" s="204" t="s">
        <v>3</v>
      </c>
      <c r="B1" s="204" t="s">
        <v>4</v>
      </c>
      <c r="C1" s="204" t="s">
        <v>5</v>
      </c>
      <c r="D1" s="204" t="s">
        <v>6</v>
      </c>
      <c r="E1" s="204" t="s">
        <v>7</v>
      </c>
      <c r="F1" s="204" t="s">
        <v>8</v>
      </c>
      <c r="G1" s="204" t="s">
        <v>9</v>
      </c>
      <c r="H1" s="204" t="s">
        <v>10</v>
      </c>
      <c r="I1" s="204" t="s">
        <v>11</v>
      </c>
      <c r="J1" s="204" t="s">
        <v>12</v>
      </c>
      <c r="K1" s="204" t="s">
        <v>13</v>
      </c>
      <c r="L1" s="204" t="s">
        <v>14</v>
      </c>
      <c r="M1" s="204" t="s">
        <v>15</v>
      </c>
      <c r="N1" s="204" t="s">
        <v>16</v>
      </c>
      <c r="O1" s="204" t="s">
        <v>17</v>
      </c>
      <c r="P1" s="204" t="s">
        <v>18</v>
      </c>
      <c r="Q1" s="204" t="s">
        <v>19</v>
      </c>
      <c r="R1" s="204" t="s">
        <v>20</v>
      </c>
      <c r="S1" s="204" t="s">
        <v>21</v>
      </c>
      <c r="T1" s="204" t="s">
        <v>22</v>
      </c>
      <c r="U1" s="204" t="s">
        <v>23</v>
      </c>
      <c r="V1" s="204" t="s">
        <v>24</v>
      </c>
      <c r="W1" s="204" t="s">
        <v>25</v>
      </c>
      <c r="X1" s="204" t="s">
        <v>26</v>
      </c>
      <c r="Y1" s="204" t="s">
        <v>27</v>
      </c>
      <c r="Z1" s="204" t="s">
        <v>28</v>
      </c>
      <c r="AA1" s="204" t="s">
        <v>29</v>
      </c>
      <c r="AB1" s="204" t="s">
        <v>30</v>
      </c>
      <c r="AC1" s="204" t="s">
        <v>31</v>
      </c>
      <c r="AD1" s="204" t="s">
        <v>32</v>
      </c>
      <c r="AE1" s="204" t="s">
        <v>33</v>
      </c>
      <c r="AF1" s="204" t="s">
        <v>34</v>
      </c>
      <c r="AG1" s="204" t="s">
        <v>35</v>
      </c>
      <c r="AH1" s="204" t="s">
        <v>36</v>
      </c>
      <c r="AI1" s="204" t="s">
        <v>37</v>
      </c>
      <c r="AJ1" s="204" t="s">
        <v>38</v>
      </c>
      <c r="AK1" s="204" t="s">
        <v>39</v>
      </c>
      <c r="AL1" s="204" t="s">
        <v>40</v>
      </c>
      <c r="AM1" s="204" t="s">
        <v>41</v>
      </c>
      <c r="AN1" s="204" t="s">
        <v>42</v>
      </c>
      <c r="AO1" s="204" t="s">
        <v>43</v>
      </c>
      <c r="AP1" s="204" t="s">
        <v>44</v>
      </c>
      <c r="AQ1" s="204" t="s">
        <v>45</v>
      </c>
      <c r="AR1" s="204" t="s">
        <v>46</v>
      </c>
      <c r="AS1" s="204" t="s">
        <v>47</v>
      </c>
      <c r="AT1" s="204" t="s">
        <v>48</v>
      </c>
      <c r="AU1" s="204" t="s">
        <v>49</v>
      </c>
      <c r="AV1" s="204" t="s">
        <v>50</v>
      </c>
      <c r="AW1" s="204" t="s">
        <v>51</v>
      </c>
      <c r="AX1" s="204" t="s">
        <v>52</v>
      </c>
      <c r="AY1" s="204" t="s">
        <v>53</v>
      </c>
      <c r="AZ1" s="204" t="s">
        <v>54</v>
      </c>
      <c r="BA1" s="204" t="s">
        <v>55</v>
      </c>
      <c r="BB1" s="204" t="s">
        <v>56</v>
      </c>
      <c r="BC1" s="204" t="s">
        <v>57</v>
      </c>
      <c r="BD1" s="204" t="s">
        <v>58</v>
      </c>
      <c r="BE1" s="204" t="s">
        <v>59</v>
      </c>
      <c r="BF1" s="204" t="s">
        <v>60</v>
      </c>
      <c r="BG1" s="204" t="s">
        <v>61</v>
      </c>
      <c r="BH1" s="204" t="s">
        <v>62</v>
      </c>
      <c r="BI1" s="204" t="s">
        <v>63</v>
      </c>
      <c r="BJ1" s="204" t="s">
        <v>64</v>
      </c>
      <c r="BK1" s="204" t="s">
        <v>65</v>
      </c>
      <c r="BL1" s="204" t="s">
        <v>66</v>
      </c>
      <c r="BM1" s="204" t="s">
        <v>67</v>
      </c>
      <c r="BN1" s="204" t="s">
        <v>68</v>
      </c>
      <c r="BO1" s="204" t="s">
        <v>69</v>
      </c>
      <c r="BP1" s="204" t="s">
        <v>70</v>
      </c>
      <c r="BQ1" s="204" t="s">
        <v>71</v>
      </c>
      <c r="BR1" s="204" t="s">
        <v>72</v>
      </c>
      <c r="BS1" s="204" t="s">
        <v>73</v>
      </c>
      <c r="BT1" s="204" t="s">
        <v>74</v>
      </c>
      <c r="BU1" s="204" t="s">
        <v>75</v>
      </c>
      <c r="BV1" s="204" t="s">
        <v>76</v>
      </c>
      <c r="BW1" s="204" t="s">
        <v>77</v>
      </c>
      <c r="BX1" s="204" t="s">
        <v>78</v>
      </c>
      <c r="BY1" s="204" t="s">
        <v>79</v>
      </c>
      <c r="BZ1" s="204" t="s">
        <v>80</v>
      </c>
      <c r="CA1" s="204" t="s">
        <v>81</v>
      </c>
      <c r="CB1" s="204" t="s">
        <v>82</v>
      </c>
      <c r="CC1" s="204" t="s">
        <v>83</v>
      </c>
      <c r="CD1" s="204" t="s">
        <v>84</v>
      </c>
      <c r="CE1" s="204" t="s">
        <v>85</v>
      </c>
      <c r="CF1" s="204" t="s">
        <v>86</v>
      </c>
      <c r="CG1" s="204" t="s">
        <v>87</v>
      </c>
      <c r="CH1" s="204" t="s">
        <v>88</v>
      </c>
      <c r="CI1" s="204" t="s">
        <v>89</v>
      </c>
      <c r="CJ1" s="204" t="s">
        <v>90</v>
      </c>
      <c r="CK1" s="204" t="s">
        <v>91</v>
      </c>
      <c r="CL1" s="204" t="s">
        <v>92</v>
      </c>
      <c r="CM1" s="204" t="s">
        <v>93</v>
      </c>
      <c r="CN1" s="204" t="s">
        <v>94</v>
      </c>
      <c r="CO1" s="204" t="s">
        <v>95</v>
      </c>
      <c r="CP1" s="204" t="s">
        <v>96</v>
      </c>
      <c r="CQ1" s="204" t="s">
        <v>97</v>
      </c>
      <c r="CR1" s="204" t="s">
        <v>98</v>
      </c>
    </row>
    <row r="2" spans="1:96">
      <c r="A2" t="s">
        <v>99</v>
      </c>
      <c r="B2" t="s">
        <v>100</v>
      </c>
      <c r="C2" s="2" t="s">
        <v>101</v>
      </c>
      <c r="D2" t="s">
        <v>102</v>
      </c>
      <c r="E2" t="s">
        <v>103</v>
      </c>
      <c r="F2" t="s">
        <v>104</v>
      </c>
      <c r="G2" s="3">
        <v>81793</v>
      </c>
      <c r="H2" s="3">
        <v>92673</v>
      </c>
      <c r="I2" s="3">
        <v>115093</v>
      </c>
      <c r="J2" s="3">
        <v>136999</v>
      </c>
      <c r="K2" s="3">
        <v>159786</v>
      </c>
      <c r="L2" s="3">
        <v>186158</v>
      </c>
      <c r="M2" s="3">
        <v>220981</v>
      </c>
      <c r="N2" s="3">
        <v>259970</v>
      </c>
      <c r="O2" s="3">
        <v>290180</v>
      </c>
      <c r="P2" s="3">
        <v>319558</v>
      </c>
      <c r="Q2" s="3">
        <v>351347</v>
      </c>
      <c r="R2" s="3">
        <v>377920</v>
      </c>
      <c r="S2" s="3">
        <v>414630</v>
      </c>
      <c r="T2" s="3">
        <v>446600</v>
      </c>
      <c r="U2" s="3">
        <v>496809</v>
      </c>
      <c r="V2" s="3">
        <v>555683</v>
      </c>
      <c r="W2" s="3">
        <v>614631</v>
      </c>
      <c r="X2" s="3">
        <v>670797</v>
      </c>
      <c r="Y2" s="3">
        <v>705884</v>
      </c>
      <c r="Z2" s="3">
        <v>730874</v>
      </c>
      <c r="AA2" s="3">
        <v>769855</v>
      </c>
      <c r="AB2" s="3">
        <v>810794</v>
      </c>
      <c r="AC2" s="3">
        <v>851845</v>
      </c>
      <c r="AD2" s="3">
        <v>909993</v>
      </c>
      <c r="AE2" s="3">
        <v>953405</v>
      </c>
      <c r="AF2" s="3">
        <v>998501</v>
      </c>
      <c r="AG2" s="3">
        <v>1043248</v>
      </c>
      <c r="AH2" s="3">
        <v>1100752</v>
      </c>
      <c r="AI2" s="3">
        <v>1146135</v>
      </c>
      <c r="AJ2" s="3">
        <v>1191439</v>
      </c>
      <c r="AK2" s="3">
        <v>1258334</v>
      </c>
      <c r="AL2" s="3">
        <v>1322637</v>
      </c>
      <c r="AM2" s="3">
        <v>1398749</v>
      </c>
      <c r="AN2" s="3">
        <v>1472038</v>
      </c>
      <c r="AO2" s="3">
        <v>1544637</v>
      </c>
      <c r="AP2" s="3">
        <v>1593600</v>
      </c>
      <c r="AQ2" s="3">
        <v>1548802</v>
      </c>
      <c r="AR2" s="3">
        <v>1608553</v>
      </c>
      <c r="AS2" s="3">
        <v>1662590</v>
      </c>
      <c r="AT2" s="3">
        <v>1713715</v>
      </c>
      <c r="AU2" s="3">
        <v>1781361</v>
      </c>
      <c r="AV2" s="3">
        <v>1862514</v>
      </c>
      <c r="AW2" s="3">
        <v>1916451</v>
      </c>
      <c r="AX2" s="3">
        <v>1991645</v>
      </c>
      <c r="AY2" s="3">
        <v>2082482</v>
      </c>
      <c r="AZ2" s="3">
        <v>2152304</v>
      </c>
      <c r="BA2" s="3">
        <v>2233921</v>
      </c>
      <c r="BB2" s="3">
        <v>2104288</v>
      </c>
      <c r="BC2" s="3">
        <v>2284079</v>
      </c>
      <c r="BD2" s="3">
        <v>2505981</v>
      </c>
      <c r="BE2" s="3">
        <v>2687186</v>
      </c>
      <c r="BF2" s="3">
        <v>2766401</v>
      </c>
      <c r="BG2" s="4">
        <v>2874577</v>
      </c>
      <c r="BH2" s="4">
        <v>2993745</v>
      </c>
      <c r="BI2" s="4">
        <v>3107783</v>
      </c>
      <c r="BJ2" s="4">
        <v>3225160</v>
      </c>
      <c r="BK2" s="4">
        <v>3343142</v>
      </c>
      <c r="BL2" s="4">
        <v>3466691</v>
      </c>
      <c r="BM2" s="4">
        <v>3595803</v>
      </c>
      <c r="BN2" s="4">
        <v>3729344</v>
      </c>
      <c r="BO2" s="4">
        <v>3866987</v>
      </c>
      <c r="BP2" s="4">
        <v>4008879</v>
      </c>
      <c r="BQ2" s="4">
        <v>4155889</v>
      </c>
      <c r="BR2" s="4">
        <v>4310246</v>
      </c>
      <c r="BS2" s="4">
        <v>4471291</v>
      </c>
      <c r="BT2" s="4">
        <v>4639754</v>
      </c>
      <c r="BU2" s="4">
        <v>4815637</v>
      </c>
      <c r="BV2" s="4">
        <v>4998564</v>
      </c>
      <c r="BW2" s="4">
        <v>5187388</v>
      </c>
      <c r="BX2" s="4">
        <v>5382510</v>
      </c>
      <c r="BY2" s="4">
        <v>5584767</v>
      </c>
      <c r="BZ2" s="4">
        <v>5794285</v>
      </c>
      <c r="CA2" s="4">
        <v>6011264</v>
      </c>
      <c r="CB2" s="4">
        <v>6235961</v>
      </c>
      <c r="CC2" s="4">
        <v>6468649</v>
      </c>
      <c r="CD2" s="4">
        <v>6709614</v>
      </c>
      <c r="CE2" s="4">
        <v>6959141</v>
      </c>
      <c r="CF2" s="4">
        <v>7217501</v>
      </c>
      <c r="CG2" t="s">
        <v>105</v>
      </c>
      <c r="CH2" t="b">
        <v>1</v>
      </c>
      <c r="CI2" t="s">
        <v>106</v>
      </c>
      <c r="CJ2" t="s">
        <v>106</v>
      </c>
      <c r="CK2">
        <v>2024</v>
      </c>
      <c r="CL2">
        <v>1</v>
      </c>
      <c r="CM2" t="s">
        <v>106</v>
      </c>
      <c r="CN2" t="s">
        <v>107</v>
      </c>
      <c r="CO2" t="s">
        <v>108</v>
      </c>
      <c r="CP2" t="s">
        <v>109</v>
      </c>
      <c r="CQ2" t="s">
        <v>2</v>
      </c>
      <c r="CR2" s="2" t="s">
        <v>110</v>
      </c>
    </row>
    <row r="3" spans="1:96">
      <c r="A3" t="s">
        <v>117</v>
      </c>
      <c r="B3" t="s">
        <v>100</v>
      </c>
      <c r="C3" s="2" t="s">
        <v>101</v>
      </c>
      <c r="D3" t="s">
        <v>118</v>
      </c>
      <c r="E3" t="s">
        <v>103</v>
      </c>
      <c r="F3" t="s">
        <v>104</v>
      </c>
      <c r="G3" s="3">
        <v>132966</v>
      </c>
      <c r="H3" s="3">
        <v>158176</v>
      </c>
      <c r="I3" s="3">
        <v>177928</v>
      </c>
      <c r="J3" s="3">
        <v>205986</v>
      </c>
      <c r="K3" s="3">
        <v>227601</v>
      </c>
      <c r="L3" s="3">
        <v>252075</v>
      </c>
      <c r="M3" s="3">
        <v>287608</v>
      </c>
      <c r="N3" s="3">
        <v>322782</v>
      </c>
      <c r="O3" s="3">
        <v>368358</v>
      </c>
      <c r="P3" s="3">
        <v>388181</v>
      </c>
      <c r="Q3" s="3">
        <v>421316</v>
      </c>
      <c r="R3" s="3">
        <v>461986</v>
      </c>
      <c r="S3" s="3">
        <v>500027</v>
      </c>
      <c r="T3" s="3">
        <v>526630</v>
      </c>
      <c r="U3" s="3">
        <v>574336</v>
      </c>
      <c r="V3" s="3">
        <v>626894</v>
      </c>
      <c r="W3" s="3">
        <v>671579</v>
      </c>
      <c r="X3" s="3">
        <v>695501</v>
      </c>
      <c r="Y3" s="3">
        <v>701773</v>
      </c>
      <c r="Z3" s="3">
        <v>718436</v>
      </c>
      <c r="AA3" s="3">
        <v>747037</v>
      </c>
      <c r="AB3" s="3">
        <v>791972</v>
      </c>
      <c r="AC3" s="3">
        <v>831621</v>
      </c>
      <c r="AD3" s="3">
        <v>859834</v>
      </c>
      <c r="AE3" s="3">
        <v>906926</v>
      </c>
      <c r="AF3" s="3">
        <v>940548</v>
      </c>
      <c r="AG3" s="3">
        <v>1007927</v>
      </c>
      <c r="AH3" s="3">
        <v>1106071</v>
      </c>
      <c r="AI3" s="3">
        <v>1144543</v>
      </c>
      <c r="AJ3" s="3">
        <v>1193694</v>
      </c>
      <c r="AK3" s="3">
        <v>1254747</v>
      </c>
      <c r="AL3" s="3">
        <v>1335731</v>
      </c>
      <c r="AM3" s="3">
        <v>1421590</v>
      </c>
      <c r="AN3" s="3">
        <v>1496604</v>
      </c>
      <c r="AO3" s="3">
        <v>1577661</v>
      </c>
      <c r="AP3" s="3">
        <v>1657041</v>
      </c>
      <c r="AQ3" s="3">
        <v>1571334</v>
      </c>
      <c r="AR3" s="3">
        <v>1666048</v>
      </c>
      <c r="AS3" s="3">
        <v>1774063</v>
      </c>
      <c r="AT3" s="3">
        <v>1827201</v>
      </c>
      <c r="AU3" s="3">
        <v>1902247</v>
      </c>
      <c r="AV3" s="3">
        <v>1994898</v>
      </c>
      <c r="AW3" s="3">
        <v>1990441</v>
      </c>
      <c r="AX3" s="3">
        <v>2025535</v>
      </c>
      <c r="AY3" s="3">
        <v>2140641</v>
      </c>
      <c r="AZ3" s="3">
        <v>2235675</v>
      </c>
      <c r="BA3" s="3">
        <v>2313563</v>
      </c>
      <c r="BB3" s="3">
        <v>2220527</v>
      </c>
      <c r="BC3" s="3">
        <v>2517123</v>
      </c>
      <c r="BD3" s="3">
        <v>2813289</v>
      </c>
      <c r="BE3" s="3">
        <v>2892140</v>
      </c>
      <c r="BF3" s="3">
        <v>2976857</v>
      </c>
      <c r="BG3" s="4">
        <v>3089803</v>
      </c>
      <c r="BH3" s="4">
        <v>3250912</v>
      </c>
      <c r="BI3" s="4">
        <v>3418801</v>
      </c>
      <c r="BJ3" s="4">
        <v>3575229</v>
      </c>
      <c r="BK3" s="4">
        <v>3716947</v>
      </c>
      <c r="BL3" s="4">
        <v>3855642</v>
      </c>
      <c r="BM3" s="4">
        <v>3990511</v>
      </c>
      <c r="BN3" s="4">
        <v>4128109</v>
      </c>
      <c r="BO3" s="4">
        <v>4271981</v>
      </c>
      <c r="BP3" s="4">
        <v>4423191</v>
      </c>
      <c r="BQ3" s="4">
        <v>4581227</v>
      </c>
      <c r="BR3" s="4">
        <v>4747966</v>
      </c>
      <c r="BS3" s="4">
        <v>4922069</v>
      </c>
      <c r="BT3" s="4">
        <v>5102440</v>
      </c>
      <c r="BU3" s="4">
        <v>5289195</v>
      </c>
      <c r="BV3" s="4">
        <v>5482516</v>
      </c>
      <c r="BW3" s="4">
        <v>5682823</v>
      </c>
      <c r="BX3" s="4">
        <v>5890153</v>
      </c>
      <c r="BY3" s="4">
        <v>6105092</v>
      </c>
      <c r="BZ3" s="4">
        <v>6327034</v>
      </c>
      <c r="CA3" s="4">
        <v>6556522</v>
      </c>
      <c r="CB3" s="4">
        <v>6793839</v>
      </c>
      <c r="CC3" s="4">
        <v>7039754</v>
      </c>
      <c r="CD3" s="4">
        <v>7295308</v>
      </c>
      <c r="CE3" s="4">
        <v>7558403</v>
      </c>
      <c r="CF3" s="4">
        <v>7829675</v>
      </c>
      <c r="CG3" t="s">
        <v>119</v>
      </c>
      <c r="CH3" t="b">
        <v>1</v>
      </c>
      <c r="CI3" t="s">
        <v>106</v>
      </c>
      <c r="CJ3" t="s">
        <v>106</v>
      </c>
      <c r="CK3">
        <v>2024</v>
      </c>
      <c r="CL3">
        <v>1</v>
      </c>
      <c r="CM3" t="s">
        <v>106</v>
      </c>
      <c r="CN3" s="2" t="s">
        <v>120</v>
      </c>
      <c r="CO3" t="s">
        <v>121</v>
      </c>
      <c r="CP3" t="s">
        <v>122</v>
      </c>
      <c r="CQ3" t="s">
        <v>2</v>
      </c>
      <c r="CR3" s="2" t="s">
        <v>110</v>
      </c>
    </row>
    <row r="4" spans="1:96">
      <c r="A4" t="s">
        <v>123</v>
      </c>
      <c r="B4" t="s">
        <v>100</v>
      </c>
      <c r="C4" s="2" t="s">
        <v>101</v>
      </c>
      <c r="D4" t="s">
        <v>124</v>
      </c>
      <c r="E4" t="s">
        <v>125</v>
      </c>
      <c r="F4" t="s">
        <v>104</v>
      </c>
      <c r="G4" s="3">
        <v>1425.375</v>
      </c>
      <c r="H4" s="3">
        <v>1545.25</v>
      </c>
      <c r="I4" s="3">
        <v>1684.9</v>
      </c>
      <c r="J4" s="3">
        <v>1873.425</v>
      </c>
      <c r="K4" s="3">
        <v>2081.8249999999998</v>
      </c>
      <c r="L4" s="3">
        <v>2351.6</v>
      </c>
      <c r="M4" s="3">
        <v>2627.3249999999998</v>
      </c>
      <c r="N4" s="3">
        <v>2857.3249999999998</v>
      </c>
      <c r="O4" s="3">
        <v>3207.0250000000001</v>
      </c>
      <c r="P4" s="3">
        <v>3343.8</v>
      </c>
      <c r="Q4" s="3">
        <v>3634.0250000000001</v>
      </c>
      <c r="R4" s="3">
        <v>4037.65</v>
      </c>
      <c r="S4" s="3">
        <v>4339</v>
      </c>
      <c r="T4" s="3">
        <v>4579.625</v>
      </c>
      <c r="U4" s="3">
        <v>4855.25</v>
      </c>
      <c r="V4" s="3">
        <v>5236.4250000000002</v>
      </c>
      <c r="W4" s="3">
        <v>5641.6</v>
      </c>
      <c r="X4" s="3">
        <v>5963.125</v>
      </c>
      <c r="Y4" s="3">
        <v>6158.125</v>
      </c>
      <c r="Z4" s="3">
        <v>6520.3249999999998</v>
      </c>
      <c r="AA4" s="3">
        <v>6858.55</v>
      </c>
      <c r="AB4" s="3">
        <v>7287.25</v>
      </c>
      <c r="AC4" s="3">
        <v>7639.75</v>
      </c>
      <c r="AD4" s="3">
        <v>8073.125</v>
      </c>
      <c r="AE4" s="3">
        <v>8577.5509999999995</v>
      </c>
      <c r="AF4" s="3">
        <v>9062.8240000000005</v>
      </c>
      <c r="AG4" s="3">
        <v>9631.1749999999993</v>
      </c>
      <c r="AH4" s="3">
        <v>10250.950000000001</v>
      </c>
      <c r="AI4" s="3">
        <v>10581.92</v>
      </c>
      <c r="AJ4" s="3">
        <v>10929.1</v>
      </c>
      <c r="AK4" s="3">
        <v>11456.45</v>
      </c>
      <c r="AL4" s="3">
        <v>12217.17</v>
      </c>
      <c r="AM4" s="3">
        <v>13039.2</v>
      </c>
      <c r="AN4" s="3">
        <v>13815.6</v>
      </c>
      <c r="AO4" s="3">
        <v>14474.25</v>
      </c>
      <c r="AP4" s="3">
        <v>14769.85</v>
      </c>
      <c r="AQ4" s="3">
        <v>14478.05</v>
      </c>
      <c r="AR4" s="3">
        <v>15048.97</v>
      </c>
      <c r="AS4" s="3">
        <v>15599.73</v>
      </c>
      <c r="AT4" s="3">
        <v>16253.95</v>
      </c>
      <c r="AU4" s="3">
        <v>16880.68</v>
      </c>
      <c r="AV4" s="3">
        <v>17608.13</v>
      </c>
      <c r="AW4" s="3">
        <v>18295</v>
      </c>
      <c r="AX4" s="3">
        <v>18804.900000000001</v>
      </c>
      <c r="AY4" s="3">
        <v>19612.099999999999</v>
      </c>
      <c r="AZ4" s="3">
        <v>20656.53</v>
      </c>
      <c r="BA4" s="3">
        <v>21521.4</v>
      </c>
      <c r="BB4" s="3">
        <v>21322.93</v>
      </c>
      <c r="BC4" s="3">
        <v>23594.05</v>
      </c>
      <c r="BD4" s="3">
        <v>25744.1</v>
      </c>
      <c r="BE4" s="3">
        <v>27360.93</v>
      </c>
      <c r="BF4" s="3">
        <v>28741.52</v>
      </c>
      <c r="BG4" s="4">
        <v>29936.25</v>
      </c>
      <c r="BH4" s="4">
        <v>31127.66</v>
      </c>
      <c r="BI4" s="4">
        <v>32352.22</v>
      </c>
      <c r="BJ4" s="4">
        <v>33583.86</v>
      </c>
      <c r="BK4" s="4">
        <v>34829.379999999997</v>
      </c>
      <c r="BL4" s="4">
        <v>36100.379999999997</v>
      </c>
      <c r="BM4" s="4">
        <v>37411.120000000003</v>
      </c>
      <c r="BN4" s="4">
        <v>38765.870000000003</v>
      </c>
      <c r="BO4" s="4">
        <v>40163.519999999997</v>
      </c>
      <c r="BP4" s="4">
        <v>41607.19</v>
      </c>
      <c r="BQ4" s="4">
        <v>43102</v>
      </c>
      <c r="BR4" s="4">
        <v>44646.97</v>
      </c>
      <c r="BS4" s="4">
        <v>46239.839999999997</v>
      </c>
      <c r="BT4" s="4">
        <v>47882.879999999997</v>
      </c>
      <c r="BU4" s="4">
        <v>49576.33</v>
      </c>
      <c r="BV4" s="4">
        <v>51322.36</v>
      </c>
      <c r="BW4" s="4">
        <v>53123.16</v>
      </c>
      <c r="BX4" s="4">
        <v>54982.39</v>
      </c>
      <c r="BY4" s="4">
        <v>56902.27</v>
      </c>
      <c r="BZ4" s="4">
        <v>58884.18</v>
      </c>
      <c r="CA4" s="4">
        <v>60926.879999999997</v>
      </c>
      <c r="CB4" s="4">
        <v>63032.72</v>
      </c>
      <c r="CC4" s="4">
        <v>65204.13</v>
      </c>
      <c r="CD4" s="4">
        <v>67443.58</v>
      </c>
      <c r="CE4" s="4">
        <v>69753.83</v>
      </c>
      <c r="CF4" s="4">
        <v>72135.34</v>
      </c>
      <c r="CG4" t="s">
        <v>126</v>
      </c>
      <c r="CH4" t="b">
        <v>1</v>
      </c>
      <c r="CI4" t="s">
        <v>106</v>
      </c>
      <c r="CJ4" t="s">
        <v>106</v>
      </c>
      <c r="CK4">
        <v>2024</v>
      </c>
      <c r="CL4">
        <v>1</v>
      </c>
      <c r="CM4" t="s">
        <v>106</v>
      </c>
      <c r="CN4" s="2" t="s">
        <v>127</v>
      </c>
      <c r="CO4" s="2" t="s">
        <v>128</v>
      </c>
      <c r="CP4" t="s">
        <v>129</v>
      </c>
      <c r="CQ4" t="s">
        <v>2</v>
      </c>
      <c r="CR4" s="2" t="s">
        <v>110</v>
      </c>
    </row>
    <row r="5" spans="1:96">
      <c r="A5" t="s">
        <v>130</v>
      </c>
      <c r="B5" t="s">
        <v>100</v>
      </c>
      <c r="C5" s="2" t="s">
        <v>101</v>
      </c>
      <c r="D5" t="s">
        <v>131</v>
      </c>
      <c r="E5" t="s">
        <v>103</v>
      </c>
      <c r="F5" t="s">
        <v>104</v>
      </c>
      <c r="G5" s="3">
        <v>55002</v>
      </c>
      <c r="H5" s="3">
        <v>65673</v>
      </c>
      <c r="I5" s="3">
        <v>76564</v>
      </c>
      <c r="J5" s="3">
        <v>90305</v>
      </c>
      <c r="K5" s="3">
        <v>100560</v>
      </c>
      <c r="L5" s="3">
        <v>111278</v>
      </c>
      <c r="M5" s="3">
        <v>126795</v>
      </c>
      <c r="N5" s="3">
        <v>143153</v>
      </c>
      <c r="O5" s="3">
        <v>164076</v>
      </c>
      <c r="P5" s="3">
        <v>184110</v>
      </c>
      <c r="Q5" s="3">
        <v>199301</v>
      </c>
      <c r="R5" s="3">
        <v>224312</v>
      </c>
      <c r="S5" s="3">
        <v>249634</v>
      </c>
      <c r="T5" s="3">
        <v>271751</v>
      </c>
      <c r="U5" s="3">
        <v>304722</v>
      </c>
      <c r="V5" s="3">
        <v>345804</v>
      </c>
      <c r="W5" s="3">
        <v>389183</v>
      </c>
      <c r="X5" s="3">
        <v>414861</v>
      </c>
      <c r="Y5" s="3">
        <v>416455</v>
      </c>
      <c r="Z5" s="3">
        <v>432606</v>
      </c>
      <c r="AA5" s="3">
        <v>454568</v>
      </c>
      <c r="AB5" s="3">
        <v>482970</v>
      </c>
      <c r="AC5" s="3">
        <v>511256</v>
      </c>
      <c r="AD5" s="3">
        <v>542508</v>
      </c>
      <c r="AE5" s="3">
        <v>573085</v>
      </c>
      <c r="AF5" s="3">
        <v>606132</v>
      </c>
      <c r="AG5" s="3">
        <v>638526</v>
      </c>
      <c r="AH5" s="3">
        <v>687385</v>
      </c>
      <c r="AI5" s="3">
        <v>730276</v>
      </c>
      <c r="AJ5" s="3">
        <v>782317</v>
      </c>
      <c r="AK5" s="3">
        <v>830474</v>
      </c>
      <c r="AL5" s="3">
        <v>894598</v>
      </c>
      <c r="AM5" s="3">
        <v>964095</v>
      </c>
      <c r="AN5" s="3">
        <v>1039829</v>
      </c>
      <c r="AO5" s="3">
        <v>1132941</v>
      </c>
      <c r="AP5" s="3">
        <v>1235540</v>
      </c>
      <c r="AQ5" s="3">
        <v>1264981</v>
      </c>
      <c r="AR5" s="3">
        <v>1364626</v>
      </c>
      <c r="AS5" s="3">
        <v>1468190</v>
      </c>
      <c r="AT5" s="3">
        <v>1515962</v>
      </c>
      <c r="AU5" s="3">
        <v>1569753</v>
      </c>
      <c r="AV5" s="3">
        <v>1614750</v>
      </c>
      <c r="AW5" s="3">
        <v>1640315</v>
      </c>
      <c r="AX5" s="3">
        <v>1699012</v>
      </c>
      <c r="AY5" s="3">
        <v>1803152</v>
      </c>
      <c r="AZ5" s="3">
        <v>1896835</v>
      </c>
      <c r="BA5" s="3">
        <v>1996121</v>
      </c>
      <c r="BB5" s="3">
        <v>1976936</v>
      </c>
      <c r="BC5" s="3">
        <v>2205644</v>
      </c>
      <c r="BD5" s="3">
        <v>2480957</v>
      </c>
      <c r="BE5" s="3">
        <v>2618059</v>
      </c>
      <c r="BF5" s="3">
        <v>2717000</v>
      </c>
      <c r="BG5" s="4">
        <v>2811519</v>
      </c>
      <c r="BH5" s="4">
        <v>2972236</v>
      </c>
      <c r="BI5" s="4">
        <v>3144278</v>
      </c>
      <c r="BJ5" s="4">
        <v>3315701</v>
      </c>
      <c r="BK5" s="4">
        <v>3486652</v>
      </c>
      <c r="BL5" s="4">
        <v>3660505</v>
      </c>
      <c r="BM5" s="4">
        <v>3840161</v>
      </c>
      <c r="BN5" s="4">
        <v>4025692</v>
      </c>
      <c r="BO5" s="4">
        <v>4217660</v>
      </c>
      <c r="BP5" s="4">
        <v>4416682</v>
      </c>
      <c r="BQ5" s="4">
        <v>4620653</v>
      </c>
      <c r="BR5" s="4">
        <v>4831540</v>
      </c>
      <c r="BS5" s="4">
        <v>5051061</v>
      </c>
      <c r="BT5" s="4">
        <v>5276267</v>
      </c>
      <c r="BU5" s="4">
        <v>5510457</v>
      </c>
      <c r="BV5" s="4">
        <v>5753523</v>
      </c>
      <c r="BW5" s="4">
        <v>6006306</v>
      </c>
      <c r="BX5" s="4">
        <v>6269494</v>
      </c>
      <c r="BY5" s="4">
        <v>6542913</v>
      </c>
      <c r="BZ5" s="4">
        <v>6825913</v>
      </c>
      <c r="CA5" s="4">
        <v>7118695</v>
      </c>
      <c r="CB5" s="4">
        <v>7421571</v>
      </c>
      <c r="CC5" s="4">
        <v>7734892</v>
      </c>
      <c r="CD5" s="4">
        <v>8059036</v>
      </c>
      <c r="CE5" s="4">
        <v>8394418</v>
      </c>
      <c r="CF5" s="4">
        <v>8741464</v>
      </c>
      <c r="CG5" t="s">
        <v>132</v>
      </c>
      <c r="CH5" t="b">
        <v>1</v>
      </c>
      <c r="CI5" t="s">
        <v>106</v>
      </c>
      <c r="CJ5" t="s">
        <v>106</v>
      </c>
      <c r="CK5">
        <v>2024</v>
      </c>
      <c r="CL5">
        <v>1</v>
      </c>
      <c r="CM5" t="s">
        <v>106</v>
      </c>
      <c r="CN5" t="s">
        <v>133</v>
      </c>
      <c r="CO5" t="s">
        <v>134</v>
      </c>
      <c r="CP5" t="s">
        <v>135</v>
      </c>
      <c r="CQ5" t="s">
        <v>2</v>
      </c>
      <c r="CR5" s="2" t="s">
        <v>110</v>
      </c>
    </row>
    <row r="6" spans="1:96">
      <c r="A6" t="s">
        <v>136</v>
      </c>
      <c r="B6" t="s">
        <v>100</v>
      </c>
      <c r="C6" s="2" t="s">
        <v>101</v>
      </c>
      <c r="D6" t="s">
        <v>137</v>
      </c>
      <c r="E6" t="s">
        <v>125</v>
      </c>
      <c r="F6" t="s">
        <v>104</v>
      </c>
      <c r="G6" s="3">
        <v>115345.4</v>
      </c>
      <c r="H6" s="3">
        <v>137675.5</v>
      </c>
      <c r="I6" s="3">
        <v>152524.1</v>
      </c>
      <c r="J6" s="3">
        <v>171384.2</v>
      </c>
      <c r="K6" s="3">
        <v>191055.8</v>
      </c>
      <c r="L6" s="3">
        <v>210468.7</v>
      </c>
      <c r="M6" s="3">
        <v>227860.6</v>
      </c>
      <c r="N6" s="3">
        <v>255596.3</v>
      </c>
      <c r="O6" s="3">
        <v>274362.5</v>
      </c>
      <c r="P6" s="3">
        <v>288540</v>
      </c>
      <c r="Q6" s="3">
        <v>301733.2</v>
      </c>
      <c r="R6" s="3">
        <v>319635.5</v>
      </c>
      <c r="S6" s="3">
        <v>340281.7</v>
      </c>
      <c r="T6" s="3">
        <v>357296.9</v>
      </c>
      <c r="U6" s="3">
        <v>373021.4</v>
      </c>
      <c r="V6" s="3">
        <v>400505.1</v>
      </c>
      <c r="W6" s="3">
        <v>428693.4</v>
      </c>
      <c r="X6" s="3">
        <v>460995.4</v>
      </c>
      <c r="Y6" s="3">
        <v>491194.5</v>
      </c>
      <c r="Z6" s="3">
        <v>504109.2</v>
      </c>
      <c r="AA6" s="3">
        <v>504425.6</v>
      </c>
      <c r="AB6" s="3">
        <v>510924.9</v>
      </c>
      <c r="AC6" s="3">
        <v>521522.3</v>
      </c>
      <c r="AD6" s="3">
        <v>535578.69999999995</v>
      </c>
      <c r="AE6" s="3">
        <v>543808</v>
      </c>
      <c r="AF6" s="3">
        <v>536499.4</v>
      </c>
      <c r="AG6" s="3">
        <v>528637.4</v>
      </c>
      <c r="AH6" s="3">
        <v>535693.1</v>
      </c>
      <c r="AI6" s="3">
        <v>531940.1</v>
      </c>
      <c r="AJ6" s="3">
        <v>524579.19999999995</v>
      </c>
      <c r="AK6" s="3">
        <v>524168.1</v>
      </c>
      <c r="AL6" s="3">
        <v>529353.19999999995</v>
      </c>
      <c r="AM6" s="3">
        <v>532647</v>
      </c>
      <c r="AN6" s="3">
        <v>535175.4</v>
      </c>
      <c r="AO6" s="3">
        <v>539326.9</v>
      </c>
      <c r="AP6" s="3">
        <v>527837</v>
      </c>
      <c r="AQ6" s="3">
        <v>495053</v>
      </c>
      <c r="AR6" s="3">
        <v>505681</v>
      </c>
      <c r="AS6" s="3">
        <v>497678.3</v>
      </c>
      <c r="AT6" s="3">
        <v>500613.6</v>
      </c>
      <c r="AU6" s="3">
        <v>508971</v>
      </c>
      <c r="AV6" s="3">
        <v>518722.2</v>
      </c>
      <c r="AW6" s="3">
        <v>538030</v>
      </c>
      <c r="AX6" s="3">
        <v>544195.80000000005</v>
      </c>
      <c r="AY6" s="3">
        <v>553055.9</v>
      </c>
      <c r="AZ6" s="3">
        <v>556560.9</v>
      </c>
      <c r="BA6" s="3">
        <v>557835.69999999995</v>
      </c>
      <c r="BB6" s="3">
        <v>539539.5</v>
      </c>
      <c r="BC6" s="3">
        <v>552798.4</v>
      </c>
      <c r="BD6" s="3">
        <v>560115.4</v>
      </c>
      <c r="BE6" s="3">
        <v>592213.1</v>
      </c>
      <c r="BF6" s="3">
        <v>607775.30000000005</v>
      </c>
      <c r="BG6" s="4">
        <v>614592.4</v>
      </c>
      <c r="BH6" s="4">
        <v>622960.4</v>
      </c>
      <c r="BI6" s="4">
        <v>634388.1</v>
      </c>
      <c r="BJ6" s="4">
        <v>649112.4</v>
      </c>
      <c r="BK6" s="4">
        <v>663459.6</v>
      </c>
      <c r="BL6" s="4">
        <v>676345.1</v>
      </c>
      <c r="BM6" s="4">
        <v>688400.8</v>
      </c>
      <c r="BN6" s="4">
        <v>700028.1</v>
      </c>
      <c r="BO6" s="4">
        <v>711636.1</v>
      </c>
      <c r="BP6" s="4">
        <v>722741.3</v>
      </c>
      <c r="BQ6" s="4">
        <v>733617.5</v>
      </c>
      <c r="BR6" s="4">
        <v>744440.4</v>
      </c>
      <c r="BS6" s="4">
        <v>755225.8</v>
      </c>
      <c r="BT6" s="4">
        <v>766018.2</v>
      </c>
      <c r="BU6" s="4">
        <v>776861.3</v>
      </c>
      <c r="BV6" s="4">
        <v>787790</v>
      </c>
      <c r="BW6" s="4">
        <v>798903</v>
      </c>
      <c r="BX6" s="4">
        <v>810325.4</v>
      </c>
      <c r="BY6" s="4">
        <v>821965.8</v>
      </c>
      <c r="BZ6" s="4">
        <v>834034.9</v>
      </c>
      <c r="CA6" s="4">
        <v>846642.5</v>
      </c>
      <c r="CB6" s="4">
        <v>859860.8</v>
      </c>
      <c r="CC6" s="4">
        <v>873682.2</v>
      </c>
      <c r="CD6" s="4">
        <v>888041.7</v>
      </c>
      <c r="CE6" s="4">
        <v>902886.1</v>
      </c>
      <c r="CF6" s="4">
        <v>918223</v>
      </c>
      <c r="CG6" s="2" t="s">
        <v>138</v>
      </c>
      <c r="CH6" t="b">
        <v>1</v>
      </c>
      <c r="CI6" t="s">
        <v>106</v>
      </c>
      <c r="CJ6" t="s">
        <v>106</v>
      </c>
      <c r="CK6">
        <v>2024</v>
      </c>
      <c r="CL6">
        <v>1</v>
      </c>
      <c r="CM6" t="s">
        <v>106</v>
      </c>
      <c r="CN6" s="2" t="s">
        <v>139</v>
      </c>
      <c r="CO6" s="2" t="s">
        <v>140</v>
      </c>
      <c r="CP6" t="s">
        <v>141</v>
      </c>
      <c r="CQ6" t="s">
        <v>2</v>
      </c>
      <c r="CR6" s="2" t="s">
        <v>110</v>
      </c>
    </row>
    <row r="7" spans="1:96">
      <c r="A7" t="s">
        <v>142</v>
      </c>
      <c r="B7" t="s">
        <v>100</v>
      </c>
      <c r="C7" s="2" t="s">
        <v>101</v>
      </c>
      <c r="D7" t="s">
        <v>143</v>
      </c>
      <c r="E7" t="s">
        <v>125</v>
      </c>
      <c r="F7" t="s">
        <v>104</v>
      </c>
      <c r="G7" s="3">
        <v>5527.3</v>
      </c>
      <c r="H7" s="3">
        <v>7905</v>
      </c>
      <c r="I7" s="3">
        <v>10543.6</v>
      </c>
      <c r="J7" s="3">
        <v>14472.8</v>
      </c>
      <c r="K7" s="3">
        <v>18608.099999999999</v>
      </c>
      <c r="L7" s="3">
        <v>25154.5</v>
      </c>
      <c r="M7" s="3">
        <v>32402.3</v>
      </c>
      <c r="N7" s="3">
        <v>39725.1</v>
      </c>
      <c r="O7" s="3">
        <v>49669.7</v>
      </c>
      <c r="P7" s="3">
        <v>57286.5</v>
      </c>
      <c r="Q7" s="3">
        <v>68080.100000000006</v>
      </c>
      <c r="R7" s="3">
        <v>78591.3</v>
      </c>
      <c r="S7" s="3">
        <v>88129.600000000006</v>
      </c>
      <c r="T7" s="3">
        <v>102985.8</v>
      </c>
      <c r="U7" s="3">
        <v>121697.9</v>
      </c>
      <c r="V7" s="3">
        <v>145994.70000000001</v>
      </c>
      <c r="W7" s="3">
        <v>165801.9</v>
      </c>
      <c r="X7" s="3">
        <v>200556.1</v>
      </c>
      <c r="Y7" s="3">
        <v>242481</v>
      </c>
      <c r="Z7" s="3">
        <v>277540.7</v>
      </c>
      <c r="AA7" s="3">
        <v>315181.3</v>
      </c>
      <c r="AB7" s="3">
        <v>372493.3</v>
      </c>
      <c r="AC7" s="3">
        <v>436988.8</v>
      </c>
      <c r="AD7" s="3">
        <v>490850.9</v>
      </c>
      <c r="AE7" s="3">
        <v>542001.80000000005</v>
      </c>
      <c r="AF7" s="3">
        <v>537215.30000000005</v>
      </c>
      <c r="AG7" s="3">
        <v>591452.9</v>
      </c>
      <c r="AH7" s="3">
        <v>651634.4</v>
      </c>
      <c r="AI7" s="3">
        <v>707021.2</v>
      </c>
      <c r="AJ7" s="3">
        <v>784741.3</v>
      </c>
      <c r="AK7" s="3">
        <v>837365.1</v>
      </c>
      <c r="AL7" s="3">
        <v>908439.3</v>
      </c>
      <c r="AM7" s="3">
        <v>957447.7</v>
      </c>
      <c r="AN7" s="3">
        <v>1005601</v>
      </c>
      <c r="AO7" s="3">
        <v>1089660</v>
      </c>
      <c r="AP7" s="3">
        <v>1154217</v>
      </c>
      <c r="AQ7" s="3">
        <v>1205348</v>
      </c>
      <c r="AR7" s="3">
        <v>1322611</v>
      </c>
      <c r="AS7" s="3">
        <v>1388937</v>
      </c>
      <c r="AT7" s="3">
        <v>1440112</v>
      </c>
      <c r="AU7" s="3">
        <v>1500819</v>
      </c>
      <c r="AV7" s="3">
        <v>1562929</v>
      </c>
      <c r="AW7" s="3">
        <v>1658020</v>
      </c>
      <c r="AX7" s="3">
        <v>1740780</v>
      </c>
      <c r="AY7" s="3">
        <v>1835698</v>
      </c>
      <c r="AZ7" s="3">
        <v>1898193</v>
      </c>
      <c r="BA7" s="3">
        <v>1924498</v>
      </c>
      <c r="BB7" s="3">
        <v>1940726</v>
      </c>
      <c r="BC7" s="3">
        <v>2080199</v>
      </c>
      <c r="BD7" s="3">
        <v>2161774</v>
      </c>
      <c r="BE7" s="3">
        <v>2235980</v>
      </c>
      <c r="BF7" s="4">
        <v>2318497</v>
      </c>
      <c r="BG7" s="4">
        <v>2461454</v>
      </c>
      <c r="BH7" s="4">
        <v>2605090</v>
      </c>
      <c r="BI7" s="4">
        <v>2724930</v>
      </c>
      <c r="BJ7" s="4">
        <v>2837924</v>
      </c>
      <c r="BK7" s="4">
        <v>2943840</v>
      </c>
      <c r="BL7" s="4">
        <v>3046134</v>
      </c>
      <c r="BM7" s="4">
        <v>3147703</v>
      </c>
      <c r="BN7" s="4">
        <v>3247755</v>
      </c>
      <c r="BO7" s="4">
        <v>3346533</v>
      </c>
      <c r="BP7" s="4">
        <v>3446008</v>
      </c>
      <c r="BQ7" s="4">
        <v>3544889</v>
      </c>
      <c r="BR7" s="4">
        <v>3644450</v>
      </c>
      <c r="BS7" s="4">
        <v>3738086</v>
      </c>
      <c r="BT7" s="4">
        <v>3833299</v>
      </c>
      <c r="BU7" s="4">
        <v>3930435</v>
      </c>
      <c r="BV7" s="4">
        <v>4032185</v>
      </c>
      <c r="BW7" s="4">
        <v>4139933</v>
      </c>
      <c r="BX7" s="4">
        <v>4249904</v>
      </c>
      <c r="BY7" s="4">
        <v>4360955</v>
      </c>
      <c r="BZ7" s="4">
        <v>4470586</v>
      </c>
      <c r="CA7" s="4">
        <v>4575212</v>
      </c>
      <c r="CB7" s="4">
        <v>4679493</v>
      </c>
      <c r="CC7" s="4">
        <v>4786579</v>
      </c>
      <c r="CD7" s="4">
        <v>4899968</v>
      </c>
      <c r="CE7" s="4">
        <v>5024770</v>
      </c>
      <c r="CF7" s="4">
        <v>5158168</v>
      </c>
      <c r="CG7" s="2" t="s">
        <v>144</v>
      </c>
      <c r="CH7" t="b">
        <v>1</v>
      </c>
      <c r="CI7" t="s">
        <v>106</v>
      </c>
      <c r="CJ7" t="s">
        <v>106</v>
      </c>
      <c r="CK7">
        <v>2023</v>
      </c>
      <c r="CL7">
        <v>4</v>
      </c>
      <c r="CM7" t="s">
        <v>106</v>
      </c>
      <c r="CN7" s="2" t="s">
        <v>145</v>
      </c>
      <c r="CO7" t="s">
        <v>146</v>
      </c>
      <c r="CP7" t="s">
        <v>147</v>
      </c>
      <c r="CQ7" t="s">
        <v>2</v>
      </c>
      <c r="CR7" s="2" t="s">
        <v>110</v>
      </c>
    </row>
    <row r="8" spans="1:96">
      <c r="A8" t="s">
        <v>148</v>
      </c>
      <c r="B8" t="s">
        <v>100</v>
      </c>
      <c r="C8" s="2" t="s">
        <v>101</v>
      </c>
      <c r="D8" t="s">
        <v>149</v>
      </c>
      <c r="E8" t="s">
        <v>103</v>
      </c>
      <c r="F8" t="s">
        <v>104</v>
      </c>
      <c r="G8" s="3">
        <v>418460</v>
      </c>
      <c r="H8" s="3">
        <v>560085</v>
      </c>
      <c r="I8" s="3">
        <v>601778</v>
      </c>
      <c r="J8" s="3">
        <v>721529</v>
      </c>
      <c r="K8" s="3">
        <v>845592</v>
      </c>
      <c r="L8" s="3">
        <v>1011422</v>
      </c>
      <c r="M8" s="3">
        <v>1219496</v>
      </c>
      <c r="N8" s="3">
        <v>1522495</v>
      </c>
      <c r="O8" s="3">
        <v>1804431</v>
      </c>
      <c r="P8" s="3">
        <v>1938023</v>
      </c>
      <c r="Q8" s="3">
        <v>2169446</v>
      </c>
      <c r="R8" s="3">
        <v>2418240</v>
      </c>
      <c r="S8" s="3">
        <v>2535056</v>
      </c>
      <c r="T8" s="3">
        <v>2965448</v>
      </c>
      <c r="U8" s="3">
        <v>3344935</v>
      </c>
      <c r="V8" s="3">
        <v>3615662</v>
      </c>
      <c r="W8" s="3">
        <v>4032464</v>
      </c>
      <c r="X8" s="3">
        <v>4474288</v>
      </c>
      <c r="Y8" s="3">
        <v>5018019</v>
      </c>
      <c r="Z8" s="3">
        <v>5609357</v>
      </c>
      <c r="AA8" s="3">
        <v>6200154</v>
      </c>
      <c r="AB8" s="3">
        <v>6779396</v>
      </c>
      <c r="AC8" s="3">
        <v>7391062</v>
      </c>
      <c r="AD8" s="3">
        <v>8031305</v>
      </c>
      <c r="AE8" s="3">
        <v>8705149</v>
      </c>
      <c r="AF8" s="3">
        <v>9366337</v>
      </c>
      <c r="AG8" s="3">
        <v>9804503</v>
      </c>
      <c r="AH8" s="3">
        <v>10328550</v>
      </c>
      <c r="AI8" s="3">
        <v>10119430</v>
      </c>
      <c r="AJ8" s="3">
        <v>10630910</v>
      </c>
      <c r="AK8" s="3">
        <v>10924030</v>
      </c>
      <c r="AL8" s="3">
        <v>11596240</v>
      </c>
      <c r="AM8" s="3">
        <v>12036680</v>
      </c>
      <c r="AN8" s="3">
        <v>12572590</v>
      </c>
      <c r="AO8" s="3">
        <v>13363920</v>
      </c>
      <c r="AP8" s="3">
        <v>13115100</v>
      </c>
      <c r="AQ8" s="3">
        <v>12919450</v>
      </c>
      <c r="AR8" s="3">
        <v>14060350</v>
      </c>
      <c r="AS8" s="3">
        <v>14262200</v>
      </c>
      <c r="AT8" s="3">
        <v>14677770</v>
      </c>
      <c r="AU8" s="3">
        <v>15270730</v>
      </c>
      <c r="AV8" s="3">
        <v>16258050</v>
      </c>
      <c r="AW8" s="3">
        <v>17055080</v>
      </c>
      <c r="AX8" s="3">
        <v>17555270</v>
      </c>
      <c r="AY8" s="3">
        <v>17983350</v>
      </c>
      <c r="AZ8" s="3">
        <v>18375020</v>
      </c>
      <c r="BA8" s="3">
        <v>18908630</v>
      </c>
      <c r="BB8" s="3">
        <v>19914810</v>
      </c>
      <c r="BC8" s="3">
        <v>21663230</v>
      </c>
      <c r="BD8" s="3">
        <v>22679840</v>
      </c>
      <c r="BE8" s="3">
        <v>23544960</v>
      </c>
      <c r="BF8" s="3">
        <v>24782280</v>
      </c>
      <c r="BG8" s="4">
        <v>25857780</v>
      </c>
      <c r="BH8" s="4">
        <v>26983650</v>
      </c>
      <c r="BI8" s="4">
        <v>28018000</v>
      </c>
      <c r="BJ8" s="4">
        <v>28878770</v>
      </c>
      <c r="BK8" s="4">
        <v>29642710</v>
      </c>
      <c r="BL8" s="4">
        <v>30342430</v>
      </c>
      <c r="BM8" s="4">
        <v>31016880</v>
      </c>
      <c r="BN8" s="4">
        <v>31659980</v>
      </c>
      <c r="BO8" s="4">
        <v>32265890</v>
      </c>
      <c r="BP8" s="4">
        <v>32892960</v>
      </c>
      <c r="BQ8" s="4">
        <v>33516640</v>
      </c>
      <c r="BR8" s="4">
        <v>34205200</v>
      </c>
      <c r="BS8" s="4">
        <v>34887400</v>
      </c>
      <c r="BT8" s="4">
        <v>35561880</v>
      </c>
      <c r="BU8" s="4">
        <v>36196900</v>
      </c>
      <c r="BV8" s="4">
        <v>36822060</v>
      </c>
      <c r="BW8" s="4">
        <v>37448820</v>
      </c>
      <c r="BX8" s="4">
        <v>38037820</v>
      </c>
      <c r="BY8" s="4">
        <v>38568180</v>
      </c>
      <c r="BZ8" s="4">
        <v>39090290</v>
      </c>
      <c r="CA8" s="4">
        <v>39603300</v>
      </c>
      <c r="CB8" s="4">
        <v>40104640</v>
      </c>
      <c r="CC8" s="4">
        <v>40592660</v>
      </c>
      <c r="CD8" s="4">
        <v>41069250</v>
      </c>
      <c r="CE8" s="4">
        <v>41533340</v>
      </c>
      <c r="CF8" s="4">
        <v>41985320</v>
      </c>
      <c r="CG8" s="2" t="s">
        <v>150</v>
      </c>
      <c r="CH8" t="b">
        <v>0</v>
      </c>
      <c r="CI8" t="s">
        <v>106</v>
      </c>
      <c r="CJ8" t="s">
        <v>106</v>
      </c>
      <c r="CK8">
        <v>2024</v>
      </c>
      <c r="CL8">
        <v>1</v>
      </c>
      <c r="CM8" t="s">
        <v>106</v>
      </c>
      <c r="CN8" s="2" t="s">
        <v>151</v>
      </c>
      <c r="CO8" t="s">
        <v>152</v>
      </c>
      <c r="CP8" t="s">
        <v>153</v>
      </c>
      <c r="CQ8" t="s">
        <v>2</v>
      </c>
      <c r="CR8" s="2" t="s">
        <v>110</v>
      </c>
    </row>
    <row r="9" spans="1:96">
      <c r="A9" t="s">
        <v>154</v>
      </c>
      <c r="B9" t="s">
        <v>100</v>
      </c>
      <c r="C9" s="2" t="s">
        <v>101</v>
      </c>
      <c r="D9" t="s">
        <v>155</v>
      </c>
      <c r="E9" t="s">
        <v>125</v>
      </c>
      <c r="F9" t="s">
        <v>104</v>
      </c>
      <c r="G9" s="3">
        <v>34.910730000000001</v>
      </c>
      <c r="H9" s="3">
        <v>38.854590000000002</v>
      </c>
      <c r="I9" s="3">
        <v>41.212690000000002</v>
      </c>
      <c r="J9" s="3">
        <v>45.44303</v>
      </c>
      <c r="K9" s="3">
        <v>50.30829</v>
      </c>
      <c r="L9" s="3">
        <v>53.13015</v>
      </c>
      <c r="M9" s="3">
        <v>57.986809999999998</v>
      </c>
      <c r="N9" s="3">
        <v>62.134889999999999</v>
      </c>
      <c r="O9" s="3">
        <v>67.061070000000001</v>
      </c>
      <c r="P9" s="3">
        <v>76.303219999999996</v>
      </c>
      <c r="Q9" s="3">
        <v>85.018249999999995</v>
      </c>
      <c r="R9" s="3">
        <v>90.636200000000002</v>
      </c>
      <c r="S9" s="3">
        <v>96.093519999999998</v>
      </c>
      <c r="T9" s="3">
        <v>105.6858</v>
      </c>
      <c r="U9" s="3">
        <v>112.63979999999999</v>
      </c>
      <c r="V9" s="3">
        <v>118.55159999999999</v>
      </c>
      <c r="W9" s="3">
        <v>127.1362</v>
      </c>
      <c r="X9" s="3">
        <v>136.52099999999999</v>
      </c>
      <c r="Y9" s="3">
        <v>146.09399999999999</v>
      </c>
      <c r="Z9" s="3">
        <v>154.08349999999999</v>
      </c>
      <c r="AA9" s="3">
        <v>159.69980000000001</v>
      </c>
      <c r="AB9" s="3">
        <v>167.666</v>
      </c>
      <c r="AC9" s="3">
        <v>176.60130000000001</v>
      </c>
      <c r="AD9" s="3">
        <v>182.37989999999999</v>
      </c>
      <c r="AE9" s="3">
        <v>188.7329</v>
      </c>
      <c r="AF9" s="3">
        <v>196.2355</v>
      </c>
      <c r="AG9" s="3">
        <v>203.57679999999999</v>
      </c>
      <c r="AH9" s="3">
        <v>213.70150000000001</v>
      </c>
      <c r="AI9" s="3">
        <v>220.46270000000001</v>
      </c>
      <c r="AJ9" s="3">
        <v>226.87569999999999</v>
      </c>
      <c r="AK9" s="3">
        <v>231.94970000000001</v>
      </c>
      <c r="AL9" s="3">
        <v>241.98150000000001</v>
      </c>
      <c r="AM9" s="3">
        <v>253.9324</v>
      </c>
      <c r="AN9" s="3">
        <v>267.88240000000002</v>
      </c>
      <c r="AO9" s="3">
        <v>283.7484</v>
      </c>
      <c r="AP9" s="3">
        <v>293.68369999999999</v>
      </c>
      <c r="AQ9" s="3">
        <v>287.9051</v>
      </c>
      <c r="AR9" s="3">
        <v>295.54039999999998</v>
      </c>
      <c r="AS9" s="3">
        <v>310.09320000000002</v>
      </c>
      <c r="AT9" s="3">
        <v>318.6925</v>
      </c>
      <c r="AU9" s="3">
        <v>323.77449999999999</v>
      </c>
      <c r="AV9" s="3">
        <v>333.32319999999999</v>
      </c>
      <c r="AW9" s="3">
        <v>344.27159999999998</v>
      </c>
      <c r="AX9" s="3">
        <v>357.60199999999998</v>
      </c>
      <c r="AY9" s="3">
        <v>369.53059999999999</v>
      </c>
      <c r="AZ9" s="3">
        <v>385.24040000000002</v>
      </c>
      <c r="BA9" s="3">
        <v>397.06290000000001</v>
      </c>
      <c r="BB9" s="3">
        <v>380.33620000000002</v>
      </c>
      <c r="BC9" s="3">
        <v>405.12029999999999</v>
      </c>
      <c r="BD9" s="3">
        <v>447.21809999999999</v>
      </c>
      <c r="BE9" s="3">
        <v>478.56369999999998</v>
      </c>
      <c r="BF9" s="3">
        <v>492.6782</v>
      </c>
      <c r="BG9" s="4">
        <v>508.02980000000002</v>
      </c>
      <c r="BH9" s="4">
        <v>528.55880000000002</v>
      </c>
      <c r="BI9" s="4">
        <v>550.15980000000002</v>
      </c>
      <c r="BJ9" s="4">
        <v>572.20690000000002</v>
      </c>
      <c r="BK9" s="4">
        <v>594.26530000000002</v>
      </c>
      <c r="BL9" s="4">
        <v>617.23889999999994</v>
      </c>
      <c r="BM9" s="4">
        <v>640.72379999999998</v>
      </c>
      <c r="BN9" s="4">
        <v>664.67409999999995</v>
      </c>
      <c r="BO9" s="4">
        <v>689.00109999999995</v>
      </c>
      <c r="BP9" s="4">
        <v>713.34699999999998</v>
      </c>
      <c r="BQ9" s="4">
        <v>737.33500000000004</v>
      </c>
      <c r="BR9" s="4">
        <v>760.70039999999995</v>
      </c>
      <c r="BS9" s="4">
        <v>784.04579999999999</v>
      </c>
      <c r="BT9" s="4">
        <v>808.24720000000002</v>
      </c>
      <c r="BU9" s="4">
        <v>833.35429999999997</v>
      </c>
      <c r="BV9" s="4">
        <v>859.12279999999998</v>
      </c>
      <c r="BW9" s="4">
        <v>885.72299999999996</v>
      </c>
      <c r="BX9" s="4">
        <v>913.1884</v>
      </c>
      <c r="BY9" s="4">
        <v>941.42769999999996</v>
      </c>
      <c r="BZ9" s="4">
        <v>970.36339999999996</v>
      </c>
      <c r="CA9" s="4">
        <v>999.78309999999999</v>
      </c>
      <c r="CB9" s="4">
        <v>1029.5239999999999</v>
      </c>
      <c r="CC9" s="4">
        <v>1059.6769999999999</v>
      </c>
      <c r="CD9" s="4">
        <v>1090.597</v>
      </c>
      <c r="CE9" s="4">
        <v>1122.4000000000001</v>
      </c>
      <c r="CF9" s="4">
        <v>1155.0360000000001</v>
      </c>
      <c r="CG9" t="s">
        <v>156</v>
      </c>
      <c r="CH9" t="b">
        <v>1</v>
      </c>
      <c r="CI9" t="s">
        <v>106</v>
      </c>
      <c r="CJ9" t="s">
        <v>106</v>
      </c>
      <c r="CK9">
        <v>2024</v>
      </c>
      <c r="CL9">
        <v>1</v>
      </c>
      <c r="CM9" t="s">
        <v>106</v>
      </c>
      <c r="CN9" s="2" t="s">
        <v>157</v>
      </c>
      <c r="CO9" t="s">
        <v>158</v>
      </c>
      <c r="CP9" t="s">
        <v>159</v>
      </c>
      <c r="CQ9" t="s">
        <v>2</v>
      </c>
      <c r="CR9" s="2" t="s">
        <v>110</v>
      </c>
    </row>
    <row r="10" spans="1:96">
      <c r="A10" t="s">
        <v>160</v>
      </c>
      <c r="B10" t="s">
        <v>100</v>
      </c>
      <c r="C10" s="2" t="s">
        <v>101</v>
      </c>
      <c r="D10" t="s">
        <v>155</v>
      </c>
      <c r="E10" t="s">
        <v>125</v>
      </c>
      <c r="F10" t="s">
        <v>104</v>
      </c>
      <c r="G10" s="3">
        <v>45.525640000000003</v>
      </c>
      <c r="H10" s="3">
        <v>53.374380000000002</v>
      </c>
      <c r="I10" s="3">
        <v>59.008580000000002</v>
      </c>
      <c r="J10" s="3">
        <v>67.027150000000006</v>
      </c>
      <c r="K10" s="3">
        <v>72.416439999999994</v>
      </c>
      <c r="L10" s="3">
        <v>77.725589999999997</v>
      </c>
      <c r="M10" s="3">
        <v>83.002470000000002</v>
      </c>
      <c r="N10" s="3">
        <v>89.063999999999993</v>
      </c>
      <c r="O10" s="3">
        <v>93.778000000000006</v>
      </c>
      <c r="P10" s="3">
        <v>101.47199999999999</v>
      </c>
      <c r="Q10" s="3">
        <v>107.58</v>
      </c>
      <c r="R10" s="3">
        <v>115.858</v>
      </c>
      <c r="S10" s="3">
        <v>123.41</v>
      </c>
      <c r="T10" s="3">
        <v>129.209</v>
      </c>
      <c r="U10" s="3">
        <v>134.524</v>
      </c>
      <c r="V10" s="3">
        <v>143.73500000000001</v>
      </c>
      <c r="W10" s="3">
        <v>156.089</v>
      </c>
      <c r="X10" s="3">
        <v>165.4</v>
      </c>
      <c r="Y10" s="3">
        <v>173.20699999999999</v>
      </c>
      <c r="Z10" s="3">
        <v>181.52099999999999</v>
      </c>
      <c r="AA10" s="3">
        <v>187.46799999999999</v>
      </c>
      <c r="AB10" s="3">
        <v>197.68600000000001</v>
      </c>
      <c r="AC10" s="3">
        <v>210.494</v>
      </c>
      <c r="AD10" s="3">
        <v>214.28399999999999</v>
      </c>
      <c r="AE10" s="3">
        <v>224.09800000000001</v>
      </c>
      <c r="AF10" s="3">
        <v>232.62299999999999</v>
      </c>
      <c r="AG10" s="3">
        <v>242.304</v>
      </c>
      <c r="AH10" s="3">
        <v>256.39100000000002</v>
      </c>
      <c r="AI10" s="3">
        <v>264.334</v>
      </c>
      <c r="AJ10" s="3">
        <v>273.25299999999999</v>
      </c>
      <c r="AK10" s="3">
        <v>281.19600000000003</v>
      </c>
      <c r="AL10" s="3">
        <v>296.81299999999999</v>
      </c>
      <c r="AM10" s="3">
        <v>310.04500000000002</v>
      </c>
      <c r="AN10" s="3">
        <v>325.16300000000001</v>
      </c>
      <c r="AO10" s="3">
        <v>343.61500000000001</v>
      </c>
      <c r="AP10" s="3">
        <v>351.733</v>
      </c>
      <c r="AQ10" s="3">
        <v>346.47300000000001</v>
      </c>
      <c r="AR10" s="3">
        <v>363.14</v>
      </c>
      <c r="AS10" s="3">
        <v>375.96800000000002</v>
      </c>
      <c r="AT10" s="3">
        <v>386.17399999999998</v>
      </c>
      <c r="AU10" s="3">
        <v>392.88</v>
      </c>
      <c r="AV10" s="3">
        <v>403.00299999999999</v>
      </c>
      <c r="AW10" s="3">
        <v>416.70100000000002</v>
      </c>
      <c r="AX10" s="3">
        <v>430.084</v>
      </c>
      <c r="AY10" s="3">
        <v>445.05</v>
      </c>
      <c r="AZ10" s="3">
        <v>460.05</v>
      </c>
      <c r="BA10" s="3">
        <v>478.67599999999999</v>
      </c>
      <c r="BB10" s="3">
        <v>460.53500000000003</v>
      </c>
      <c r="BC10" s="3">
        <v>508.06099999999998</v>
      </c>
      <c r="BD10" s="3">
        <v>554.21299999999997</v>
      </c>
      <c r="BE10" s="3">
        <v>584.69799999999998</v>
      </c>
      <c r="BF10" s="3">
        <v>613.81809999999996</v>
      </c>
      <c r="BG10" s="4">
        <v>640.49879999999996</v>
      </c>
      <c r="BH10" s="4">
        <v>669.11289999999997</v>
      </c>
      <c r="BI10" s="4">
        <v>691.96469999999999</v>
      </c>
      <c r="BJ10" s="4">
        <v>715.33199999999999</v>
      </c>
      <c r="BK10" s="4">
        <v>739.37339999999995</v>
      </c>
      <c r="BL10" s="4">
        <v>764.84209999999996</v>
      </c>
      <c r="BM10" s="4">
        <v>790.27710000000002</v>
      </c>
      <c r="BN10" s="4">
        <v>814.69780000000003</v>
      </c>
      <c r="BO10" s="4">
        <v>839.34220000000005</v>
      </c>
      <c r="BP10" s="4">
        <v>864.6069</v>
      </c>
      <c r="BQ10" s="4">
        <v>890.51969999999994</v>
      </c>
      <c r="BR10" s="4">
        <v>917.31399999999996</v>
      </c>
      <c r="BS10" s="4">
        <v>944.53340000000003</v>
      </c>
      <c r="BT10" s="4">
        <v>971.98680000000002</v>
      </c>
      <c r="BU10" s="4">
        <v>999.67600000000004</v>
      </c>
      <c r="BV10" s="4">
        <v>1027.963</v>
      </c>
      <c r="BW10" s="4">
        <v>1056.9690000000001</v>
      </c>
      <c r="BX10" s="4">
        <v>1086.806</v>
      </c>
      <c r="BY10" s="4">
        <v>1117.472</v>
      </c>
      <c r="BZ10" s="4">
        <v>1148.6379999999999</v>
      </c>
      <c r="CA10" s="4">
        <v>1180.271</v>
      </c>
      <c r="CB10" s="4">
        <v>1212.3720000000001</v>
      </c>
      <c r="CC10" s="4">
        <v>1244.9860000000001</v>
      </c>
      <c r="CD10" s="4">
        <v>1278.1420000000001</v>
      </c>
      <c r="CE10" s="4">
        <v>1312.0540000000001</v>
      </c>
      <c r="CF10" s="4">
        <v>1346.913</v>
      </c>
      <c r="CG10" t="s">
        <v>161</v>
      </c>
      <c r="CH10" t="b">
        <v>1</v>
      </c>
      <c r="CI10" t="s">
        <v>106</v>
      </c>
      <c r="CJ10" t="s">
        <v>106</v>
      </c>
      <c r="CK10">
        <v>2024</v>
      </c>
      <c r="CL10">
        <v>1</v>
      </c>
      <c r="CM10" t="s">
        <v>106</v>
      </c>
      <c r="CN10" s="2" t="s">
        <v>162</v>
      </c>
      <c r="CO10" s="2" t="s">
        <v>163</v>
      </c>
      <c r="CP10" t="s">
        <v>164</v>
      </c>
      <c r="CQ10" t="s">
        <v>2</v>
      </c>
      <c r="CR10" s="2" t="s">
        <v>110</v>
      </c>
    </row>
    <row r="11" spans="1:96">
      <c r="A11" t="s">
        <v>165</v>
      </c>
      <c r="B11" t="s">
        <v>100</v>
      </c>
      <c r="C11" s="2" t="s">
        <v>101</v>
      </c>
      <c r="D11" t="s">
        <v>166</v>
      </c>
      <c r="E11" t="s">
        <v>125</v>
      </c>
      <c r="F11" t="s">
        <v>104</v>
      </c>
      <c r="G11" s="3">
        <v>4.0000000000000001E-3</v>
      </c>
      <c r="H11" s="3">
        <v>4.0000000000000001E-3</v>
      </c>
      <c r="I11" s="3">
        <v>4.0000000000000001E-3</v>
      </c>
      <c r="J11" s="3">
        <v>4.0000000000000001E-3</v>
      </c>
      <c r="K11" s="3">
        <v>286.1062</v>
      </c>
      <c r="L11" s="3">
        <v>318.95339999999999</v>
      </c>
      <c r="M11" s="3">
        <v>355.33359999999999</v>
      </c>
      <c r="N11" s="3">
        <v>382.88099999999997</v>
      </c>
      <c r="O11" s="3">
        <v>417.71339999999998</v>
      </c>
      <c r="P11" s="3">
        <v>475.76740000000001</v>
      </c>
      <c r="Q11" s="3">
        <v>525.01130000000001</v>
      </c>
      <c r="R11" s="3">
        <v>579.03959999999995</v>
      </c>
      <c r="S11" s="3">
        <v>630.03700000000003</v>
      </c>
      <c r="T11" s="3">
        <v>682.71310000000005</v>
      </c>
      <c r="U11" s="3">
        <v>716.9402</v>
      </c>
      <c r="V11" s="3">
        <v>766.48109999999997</v>
      </c>
      <c r="W11" s="3">
        <v>807.78830000000005</v>
      </c>
      <c r="X11" s="3">
        <v>855.55700000000002</v>
      </c>
      <c r="Y11" s="3">
        <v>890.55200000000002</v>
      </c>
      <c r="Z11" s="3">
        <v>923.01400000000001</v>
      </c>
      <c r="AA11" s="3">
        <v>928.46699999999998</v>
      </c>
      <c r="AB11" s="3">
        <v>993.28700000000003</v>
      </c>
      <c r="AC11" s="3">
        <v>1036.4839999999999</v>
      </c>
      <c r="AD11" s="3">
        <v>1088.0239999999999</v>
      </c>
      <c r="AE11" s="3">
        <v>1146.1300000000001</v>
      </c>
      <c r="AF11" s="3">
        <v>1185.9880000000001</v>
      </c>
      <c r="AG11" s="3">
        <v>1241.521</v>
      </c>
      <c r="AH11" s="3">
        <v>1326.9110000000001</v>
      </c>
      <c r="AI11" s="3">
        <v>1371.527</v>
      </c>
      <c r="AJ11" s="3">
        <v>1410.2719999999999</v>
      </c>
      <c r="AK11" s="3">
        <v>1436.751</v>
      </c>
      <c r="AL11" s="3">
        <v>1506.001</v>
      </c>
      <c r="AM11" s="3">
        <v>1585.9849999999999</v>
      </c>
      <c r="AN11" s="3">
        <v>1682.26</v>
      </c>
      <c r="AO11" s="3">
        <v>1738.845</v>
      </c>
      <c r="AP11" s="3">
        <v>1801.47</v>
      </c>
      <c r="AQ11" s="3">
        <v>1722.1420000000001</v>
      </c>
      <c r="AR11" s="3">
        <v>1810.9269999999999</v>
      </c>
      <c r="AS11" s="3">
        <v>1846.854</v>
      </c>
      <c r="AT11" s="3">
        <v>1895.002</v>
      </c>
      <c r="AU11" s="3">
        <v>1929.6769999999999</v>
      </c>
      <c r="AV11" s="3">
        <v>1981.165</v>
      </c>
      <c r="AW11" s="3">
        <v>2036.356</v>
      </c>
      <c r="AX11" s="3">
        <v>2107.8090000000002</v>
      </c>
      <c r="AY11" s="3">
        <v>2192.96</v>
      </c>
      <c r="AZ11" s="3">
        <v>2253.3159999999998</v>
      </c>
      <c r="BA11" s="3">
        <v>2310.9540000000002</v>
      </c>
      <c r="BB11" s="3">
        <v>2320.9119999999998</v>
      </c>
      <c r="BC11" s="3">
        <v>2550.6060000000002</v>
      </c>
      <c r="BD11" s="3">
        <v>2831.643</v>
      </c>
      <c r="BE11" s="3">
        <v>2784.8090000000002</v>
      </c>
      <c r="BF11" s="3">
        <v>2844.2649999999999</v>
      </c>
      <c r="BG11" s="4">
        <v>2989.886</v>
      </c>
      <c r="BH11" s="4">
        <v>3138.2649999999999</v>
      </c>
      <c r="BI11" s="4">
        <v>3276.2130000000002</v>
      </c>
      <c r="BJ11" s="4">
        <v>3406.3069999999998</v>
      </c>
      <c r="BK11" s="4">
        <v>3535.6039999999998</v>
      </c>
      <c r="BL11" s="4">
        <v>3664.8440000000001</v>
      </c>
      <c r="BM11" s="4">
        <v>3795.759</v>
      </c>
      <c r="BN11" s="4">
        <v>3929.4349999999999</v>
      </c>
      <c r="BO11" s="4">
        <v>4066.7640000000001</v>
      </c>
      <c r="BP11" s="4">
        <v>4207.0780000000004</v>
      </c>
      <c r="BQ11" s="4">
        <v>4348.7979999999998</v>
      </c>
      <c r="BR11" s="4">
        <v>4499.6440000000002</v>
      </c>
      <c r="BS11" s="4">
        <v>4661.4629999999997</v>
      </c>
      <c r="BT11" s="4">
        <v>4828.741</v>
      </c>
      <c r="BU11" s="4">
        <v>5001.7290000000003</v>
      </c>
      <c r="BV11" s="4">
        <v>5185.5529999999999</v>
      </c>
      <c r="BW11" s="4">
        <v>5375.9449999999997</v>
      </c>
      <c r="BX11" s="4">
        <v>5572.0659999999998</v>
      </c>
      <c r="BY11" s="4">
        <v>5778.1710000000003</v>
      </c>
      <c r="BZ11" s="4">
        <v>5993.33</v>
      </c>
      <c r="CA11" s="4">
        <v>6215.6459999999997</v>
      </c>
      <c r="CB11" s="4">
        <v>6442.3239999999996</v>
      </c>
      <c r="CC11" s="4">
        <v>6678.0410000000002</v>
      </c>
      <c r="CD11" s="4">
        <v>6924.84</v>
      </c>
      <c r="CE11" s="4">
        <v>7180.0619999999999</v>
      </c>
      <c r="CF11" s="4">
        <v>7443.4139999999998</v>
      </c>
      <c r="CG11" t="s">
        <v>167</v>
      </c>
      <c r="CH11" t="b">
        <v>1</v>
      </c>
      <c r="CI11" t="s">
        <v>106</v>
      </c>
      <c r="CJ11" t="s">
        <v>106</v>
      </c>
      <c r="CK11">
        <v>2024</v>
      </c>
      <c r="CL11">
        <v>1</v>
      </c>
      <c r="CM11" t="s">
        <v>106</v>
      </c>
      <c r="CN11" s="2" t="s">
        <v>168</v>
      </c>
      <c r="CO11" t="s">
        <v>169</v>
      </c>
      <c r="CP11" t="s">
        <v>170</v>
      </c>
      <c r="CQ11" t="s">
        <v>2</v>
      </c>
      <c r="CR11" s="2" t="s">
        <v>110</v>
      </c>
    </row>
    <row r="12" spans="1:96">
      <c r="A12" t="s">
        <v>171</v>
      </c>
      <c r="B12" t="s">
        <v>100</v>
      </c>
      <c r="C12" s="2" t="s">
        <v>101</v>
      </c>
      <c r="D12" t="s">
        <v>155</v>
      </c>
      <c r="E12" t="s">
        <v>125</v>
      </c>
      <c r="F12" t="s">
        <v>104</v>
      </c>
      <c r="G12" s="3">
        <v>13.89584</v>
      </c>
      <c r="H12" s="3">
        <v>17.53783</v>
      </c>
      <c r="I12" s="3">
        <v>18.378</v>
      </c>
      <c r="J12" s="3">
        <v>20.789000000000001</v>
      </c>
      <c r="K12" s="3">
        <v>22.945</v>
      </c>
      <c r="L12" s="3">
        <v>25.396999999999998</v>
      </c>
      <c r="M12" s="3">
        <v>29.405000000000001</v>
      </c>
      <c r="N12" s="3">
        <v>33.936</v>
      </c>
      <c r="O12" s="3">
        <v>38.363999999999997</v>
      </c>
      <c r="P12" s="3">
        <v>43.12</v>
      </c>
      <c r="Q12" s="3">
        <v>48.133000000000003</v>
      </c>
      <c r="R12" s="3">
        <v>53.774999999999999</v>
      </c>
      <c r="S12" s="3">
        <v>58.515999999999998</v>
      </c>
      <c r="T12" s="3">
        <v>63.006999999999998</v>
      </c>
      <c r="U12" s="3">
        <v>68.465999999999994</v>
      </c>
      <c r="V12" s="3">
        <v>77.677000000000007</v>
      </c>
      <c r="W12" s="3">
        <v>86.802000000000007</v>
      </c>
      <c r="X12" s="3">
        <v>90.959000000000003</v>
      </c>
      <c r="Y12" s="3">
        <v>86.899000000000001</v>
      </c>
      <c r="Z12" s="3">
        <v>84.781999999999996</v>
      </c>
      <c r="AA12" s="3">
        <v>85.707999999999998</v>
      </c>
      <c r="AB12" s="3">
        <v>90.748990000000006</v>
      </c>
      <c r="AC12" s="3">
        <v>98.549000000000007</v>
      </c>
      <c r="AD12" s="3">
        <v>102.083</v>
      </c>
      <c r="AE12" s="3">
        <v>110.807</v>
      </c>
      <c r="AF12" s="3">
        <v>120.474</v>
      </c>
      <c r="AG12" s="3">
        <v>126.916</v>
      </c>
      <c r="AH12" s="3">
        <v>136.44200000000001</v>
      </c>
      <c r="AI12" s="3">
        <v>144.62799999999999</v>
      </c>
      <c r="AJ12" s="3">
        <v>148.48599999999999</v>
      </c>
      <c r="AK12" s="3">
        <v>151.749</v>
      </c>
      <c r="AL12" s="3">
        <v>158.75800000000001</v>
      </c>
      <c r="AM12" s="3">
        <v>164.68700000000001</v>
      </c>
      <c r="AN12" s="3">
        <v>172.89699999999999</v>
      </c>
      <c r="AO12" s="3">
        <v>187.072</v>
      </c>
      <c r="AP12" s="3">
        <v>194.26499999999999</v>
      </c>
      <c r="AQ12" s="3">
        <v>181.74700000000001</v>
      </c>
      <c r="AR12" s="3">
        <v>188.143</v>
      </c>
      <c r="AS12" s="3">
        <v>197.99799999999999</v>
      </c>
      <c r="AT12" s="3">
        <v>201.03700000000001</v>
      </c>
      <c r="AU12" s="3">
        <v>204.321</v>
      </c>
      <c r="AV12" s="3">
        <v>206.89699999999999</v>
      </c>
      <c r="AW12" s="3">
        <v>211.38499999999999</v>
      </c>
      <c r="AX12" s="3">
        <v>217.518</v>
      </c>
      <c r="AY12" s="3">
        <v>226.30099999999999</v>
      </c>
      <c r="AZ12" s="3">
        <v>233.46199999999999</v>
      </c>
      <c r="BA12" s="3">
        <v>239.858</v>
      </c>
      <c r="BB12" s="3">
        <v>238.03800000000001</v>
      </c>
      <c r="BC12" s="3">
        <v>250.66</v>
      </c>
      <c r="BD12" s="3">
        <v>267.68299999999999</v>
      </c>
      <c r="BE12" s="3">
        <v>277.77100000000002</v>
      </c>
      <c r="BF12" s="3">
        <v>280.32569999999998</v>
      </c>
      <c r="BG12" s="4">
        <v>290.16980000000001</v>
      </c>
      <c r="BH12" s="4">
        <v>300.61309999999997</v>
      </c>
      <c r="BI12" s="4">
        <v>310.39690000000002</v>
      </c>
      <c r="BJ12" s="4">
        <v>319.89280000000002</v>
      </c>
      <c r="BK12" s="4">
        <v>329.202</v>
      </c>
      <c r="BL12" s="4">
        <v>338.35160000000002</v>
      </c>
      <c r="BM12" s="4">
        <v>347.0951</v>
      </c>
      <c r="BN12" s="4">
        <v>355.49900000000002</v>
      </c>
      <c r="BO12" s="4">
        <v>363.92849999999999</v>
      </c>
      <c r="BP12" s="4">
        <v>372.56259999999997</v>
      </c>
      <c r="BQ12" s="4">
        <v>381.45190000000002</v>
      </c>
      <c r="BR12" s="4">
        <v>390.9205</v>
      </c>
      <c r="BS12" s="4">
        <v>400.22469999999998</v>
      </c>
      <c r="BT12" s="4">
        <v>409.7303</v>
      </c>
      <c r="BU12" s="4">
        <v>419.60399999999998</v>
      </c>
      <c r="BV12" s="4">
        <v>429.7697</v>
      </c>
      <c r="BW12" s="4">
        <v>440.03140000000002</v>
      </c>
      <c r="BX12" s="4">
        <v>450.41430000000003</v>
      </c>
      <c r="BY12" s="4">
        <v>461.02300000000002</v>
      </c>
      <c r="BZ12" s="4">
        <v>471.89870000000002</v>
      </c>
      <c r="CA12" s="4">
        <v>483.05549999999999</v>
      </c>
      <c r="CB12" s="4">
        <v>494.47820000000002</v>
      </c>
      <c r="CC12" s="4">
        <v>506.18430000000001</v>
      </c>
      <c r="CD12" s="4">
        <v>518.04449999999997</v>
      </c>
      <c r="CE12" s="4">
        <v>530.0933</v>
      </c>
      <c r="CF12" s="4">
        <v>542.23630000000003</v>
      </c>
      <c r="CG12" t="s">
        <v>172</v>
      </c>
      <c r="CH12" t="b">
        <v>1</v>
      </c>
      <c r="CI12" t="s">
        <v>106</v>
      </c>
      <c r="CJ12" t="s">
        <v>106</v>
      </c>
      <c r="CK12">
        <v>2024</v>
      </c>
      <c r="CL12">
        <v>1</v>
      </c>
      <c r="CM12" t="s">
        <v>106</v>
      </c>
      <c r="CN12" s="2" t="s">
        <v>173</v>
      </c>
      <c r="CO12" s="2" t="s">
        <v>174</v>
      </c>
      <c r="CP12" t="s">
        <v>175</v>
      </c>
      <c r="CQ12" t="s">
        <v>2</v>
      </c>
      <c r="CR12" s="2" t="s">
        <v>110</v>
      </c>
    </row>
    <row r="13" spans="1:96">
      <c r="A13" t="s">
        <v>176</v>
      </c>
      <c r="B13" t="s">
        <v>100</v>
      </c>
      <c r="C13" s="2" t="s">
        <v>101</v>
      </c>
      <c r="D13" t="s">
        <v>155</v>
      </c>
      <c r="E13" t="s">
        <v>125</v>
      </c>
      <c r="F13" t="s">
        <v>104</v>
      </c>
      <c r="G13" s="3">
        <v>177.82499999999999</v>
      </c>
      <c r="H13" s="3">
        <v>207.30500000000001</v>
      </c>
      <c r="I13" s="3">
        <v>233.583</v>
      </c>
      <c r="J13" s="3">
        <v>269.714</v>
      </c>
      <c r="K13" s="3">
        <v>303.90699999999998</v>
      </c>
      <c r="L13" s="3">
        <v>345.18700000000001</v>
      </c>
      <c r="M13" s="3">
        <v>394.49099999999999</v>
      </c>
      <c r="N13" s="3">
        <v>447.34500000000003</v>
      </c>
      <c r="O13" s="3">
        <v>504.56599999999997</v>
      </c>
      <c r="P13" s="3">
        <v>578.92499999999995</v>
      </c>
      <c r="Q13" s="3">
        <v>642.54</v>
      </c>
      <c r="R13" s="3">
        <v>699.5</v>
      </c>
      <c r="S13" s="3">
        <v>750.14099999999996</v>
      </c>
      <c r="T13" s="3">
        <v>807.92</v>
      </c>
      <c r="U13" s="3">
        <v>849.11900000000003</v>
      </c>
      <c r="V13" s="3">
        <v>917.11</v>
      </c>
      <c r="W13" s="3">
        <v>989.6</v>
      </c>
      <c r="X13" s="3">
        <v>1044.5039999999999</v>
      </c>
      <c r="Y13" s="3">
        <v>1083.7840000000001</v>
      </c>
      <c r="Z13" s="3">
        <v>1121.3309999999999</v>
      </c>
      <c r="AA13" s="3">
        <v>1134.2729999999999</v>
      </c>
      <c r="AB13" s="3">
        <v>1172.316</v>
      </c>
      <c r="AC13" s="3">
        <v>1214.9090000000001</v>
      </c>
      <c r="AD13" s="3">
        <v>1247.433</v>
      </c>
      <c r="AE13" s="3">
        <v>1290.1110000000001</v>
      </c>
      <c r="AF13" s="3">
        <v>1346.951</v>
      </c>
      <c r="AG13" s="3">
        <v>1394.0540000000001</v>
      </c>
      <c r="AH13" s="3">
        <v>1475.4269999999999</v>
      </c>
      <c r="AI13" s="3">
        <v>1531.2360000000001</v>
      </c>
      <c r="AJ13" s="3">
        <v>1580.375</v>
      </c>
      <c r="AK13" s="3">
        <v>1624.7380000000001</v>
      </c>
      <c r="AL13" s="3">
        <v>1693.001</v>
      </c>
      <c r="AM13" s="3">
        <v>1760.442</v>
      </c>
      <c r="AN13" s="3">
        <v>1848.1110000000001</v>
      </c>
      <c r="AO13" s="3">
        <v>1939.279</v>
      </c>
      <c r="AP13" s="3">
        <v>1989.25</v>
      </c>
      <c r="AQ13" s="3">
        <v>1936.9010000000001</v>
      </c>
      <c r="AR13" s="3">
        <v>1993.9159999999999</v>
      </c>
      <c r="AS13" s="3">
        <v>2061.009</v>
      </c>
      <c r="AT13" s="3">
        <v>2087.9920000000002</v>
      </c>
      <c r="AU13" s="3">
        <v>2122.9029999999998</v>
      </c>
      <c r="AV13" s="3">
        <v>2156.569</v>
      </c>
      <c r="AW13" s="3">
        <v>2202.6529999999998</v>
      </c>
      <c r="AX13" s="3">
        <v>2230.4580000000001</v>
      </c>
      <c r="AY13" s="3">
        <v>2294.0709999999999</v>
      </c>
      <c r="AZ13" s="3">
        <v>2356.8429999999998</v>
      </c>
      <c r="BA13" s="3">
        <v>2434.9679999999998</v>
      </c>
      <c r="BB13" s="3">
        <v>2317.4490000000001</v>
      </c>
      <c r="BC13" s="3">
        <v>2505.5509999999999</v>
      </c>
      <c r="BD13" s="3">
        <v>2653.951</v>
      </c>
      <c r="BE13" s="3">
        <v>2826.1779999999999</v>
      </c>
      <c r="BF13" s="3">
        <v>2908.2660000000001</v>
      </c>
      <c r="BG13" s="4">
        <v>2995.62</v>
      </c>
      <c r="BH13" s="4">
        <v>3100.0520000000001</v>
      </c>
      <c r="BI13" s="4">
        <v>3202.08</v>
      </c>
      <c r="BJ13" s="4">
        <v>3301.335</v>
      </c>
      <c r="BK13" s="4">
        <v>3407.1610000000001</v>
      </c>
      <c r="BL13" s="4">
        <v>3514.3180000000002</v>
      </c>
      <c r="BM13" s="4">
        <v>3623.643</v>
      </c>
      <c r="BN13" s="4">
        <v>3733.29</v>
      </c>
      <c r="BO13" s="4">
        <v>3842.335</v>
      </c>
      <c r="BP13" s="4">
        <v>3953.4140000000002</v>
      </c>
      <c r="BQ13" s="4">
        <v>4067.0659999999998</v>
      </c>
      <c r="BR13" s="4">
        <v>4181.9030000000002</v>
      </c>
      <c r="BS13" s="4">
        <v>4298.2120000000004</v>
      </c>
      <c r="BT13" s="4">
        <v>4417.451</v>
      </c>
      <c r="BU13" s="4">
        <v>4538.6869999999999</v>
      </c>
      <c r="BV13" s="4">
        <v>4662.2439999999997</v>
      </c>
      <c r="BW13" s="4">
        <v>4790.5339999999997</v>
      </c>
      <c r="BX13" s="4">
        <v>4924.857</v>
      </c>
      <c r="BY13" s="4">
        <v>5064.7330000000002</v>
      </c>
      <c r="BZ13" s="4">
        <v>5207.2740000000003</v>
      </c>
      <c r="CA13" s="4">
        <v>5351.7349999999997</v>
      </c>
      <c r="CB13" s="4">
        <v>5498.5569999999998</v>
      </c>
      <c r="CC13" s="4">
        <v>5643.9089999999997</v>
      </c>
      <c r="CD13" s="4">
        <v>5790.2129999999997</v>
      </c>
      <c r="CE13" s="4">
        <v>5939.8289999999997</v>
      </c>
      <c r="CF13" s="4">
        <v>6095.8109999999997</v>
      </c>
      <c r="CG13" t="s">
        <v>177</v>
      </c>
      <c r="CH13" t="b">
        <v>1</v>
      </c>
      <c r="CI13" t="s">
        <v>106</v>
      </c>
      <c r="CJ13" t="s">
        <v>106</v>
      </c>
      <c r="CK13">
        <v>2024</v>
      </c>
      <c r="CL13">
        <v>1</v>
      </c>
      <c r="CM13" t="s">
        <v>106</v>
      </c>
      <c r="CN13" s="2" t="s">
        <v>178</v>
      </c>
      <c r="CO13" s="2" t="s">
        <v>179</v>
      </c>
      <c r="CP13" t="s">
        <v>180</v>
      </c>
      <c r="CQ13" t="s">
        <v>2</v>
      </c>
      <c r="CR13" s="2" t="s">
        <v>110</v>
      </c>
    </row>
    <row r="14" spans="1:96">
      <c r="A14" t="s">
        <v>181</v>
      </c>
      <c r="B14" t="s">
        <v>100</v>
      </c>
      <c r="C14" s="2" t="s">
        <v>101</v>
      </c>
      <c r="D14" t="s">
        <v>155</v>
      </c>
      <c r="E14" t="s">
        <v>125</v>
      </c>
      <c r="F14" t="s">
        <v>104</v>
      </c>
      <c r="G14" s="3">
        <v>551.09810000000004</v>
      </c>
      <c r="H14" s="3">
        <v>597.06610000000001</v>
      </c>
      <c r="I14" s="3">
        <v>625.27120000000002</v>
      </c>
      <c r="J14" s="3">
        <v>674.6798</v>
      </c>
      <c r="K14" s="3">
        <v>719.97910000000002</v>
      </c>
      <c r="L14" s="3">
        <v>768.65340000000003</v>
      </c>
      <c r="M14" s="3">
        <v>835.85739999999998</v>
      </c>
      <c r="N14" s="3">
        <v>893.06769999999995</v>
      </c>
      <c r="O14" s="3">
        <v>936.20839999999998</v>
      </c>
      <c r="P14" s="3">
        <v>974.1114</v>
      </c>
      <c r="Q14" s="3">
        <v>1016.2329999999999</v>
      </c>
      <c r="R14" s="3">
        <v>1066.671</v>
      </c>
      <c r="S14" s="3">
        <v>1117.6690000000001</v>
      </c>
      <c r="T14" s="3">
        <v>1177.1579999999999</v>
      </c>
      <c r="U14" s="3">
        <v>1207.5219999999999</v>
      </c>
      <c r="V14" s="3">
        <v>1270.288</v>
      </c>
      <c r="W14" s="3">
        <v>1359.5940000000001</v>
      </c>
      <c r="X14" s="3">
        <v>1483.0550000000001</v>
      </c>
      <c r="Y14" s="3">
        <v>1590.5070000000001</v>
      </c>
      <c r="Z14" s="3">
        <v>1700.5129999999999</v>
      </c>
      <c r="AA14" s="3">
        <v>1749.027</v>
      </c>
      <c r="AB14" s="3">
        <v>1828.941</v>
      </c>
      <c r="AC14" s="3">
        <v>1895.229</v>
      </c>
      <c r="AD14" s="3">
        <v>1922.645</v>
      </c>
      <c r="AE14" s="3">
        <v>1963.875</v>
      </c>
      <c r="AF14" s="3">
        <v>2012.732</v>
      </c>
      <c r="AG14" s="3">
        <v>2055.002</v>
      </c>
      <c r="AH14" s="3">
        <v>2109.355</v>
      </c>
      <c r="AI14" s="3">
        <v>2175.41</v>
      </c>
      <c r="AJ14" s="3">
        <v>2201.8510000000001</v>
      </c>
      <c r="AK14" s="3">
        <v>2215.0619999999999</v>
      </c>
      <c r="AL14" s="3">
        <v>2255.3519999999999</v>
      </c>
      <c r="AM14" s="3">
        <v>2285.1039999999998</v>
      </c>
      <c r="AN14" s="3">
        <v>2385.9549999999999</v>
      </c>
      <c r="AO14" s="3">
        <v>2503.0010000000002</v>
      </c>
      <c r="AP14" s="3">
        <v>2543.1309999999999</v>
      </c>
      <c r="AQ14" s="3">
        <v>2443.8040000000001</v>
      </c>
      <c r="AR14" s="3">
        <v>2558.9349999999999</v>
      </c>
      <c r="AS14" s="3">
        <v>2689.8389999999999</v>
      </c>
      <c r="AT14" s="3">
        <v>2746.7730000000001</v>
      </c>
      <c r="AU14" s="3">
        <v>2816.0970000000002</v>
      </c>
      <c r="AV14" s="3">
        <v>2932.0230000000001</v>
      </c>
      <c r="AW14" s="3">
        <v>3023.5529999999999</v>
      </c>
      <c r="AX14" s="3">
        <v>3129.375</v>
      </c>
      <c r="AY14" s="3">
        <v>3271.3069999999998</v>
      </c>
      <c r="AZ14" s="3">
        <v>3370.3319999999999</v>
      </c>
      <c r="BA14" s="3">
        <v>3480.297</v>
      </c>
      <c r="BB14" s="3">
        <v>3396.7190000000001</v>
      </c>
      <c r="BC14" s="3">
        <v>3608.3049999999998</v>
      </c>
      <c r="BD14" s="3">
        <v>3870.18</v>
      </c>
      <c r="BE14" s="3">
        <v>4123.3559999999998</v>
      </c>
      <c r="BF14" s="3">
        <v>4249.5860000000002</v>
      </c>
      <c r="BG14" s="4">
        <v>4367.6499999999996</v>
      </c>
      <c r="BH14" s="4">
        <v>4532.973</v>
      </c>
      <c r="BI14" s="4">
        <v>4698.5410000000002</v>
      </c>
      <c r="BJ14" s="4">
        <v>4855.2529999999997</v>
      </c>
      <c r="BK14" s="4">
        <v>5000.2330000000002</v>
      </c>
      <c r="BL14" s="4">
        <v>5137.2269999999999</v>
      </c>
      <c r="BM14" s="4">
        <v>5274.7879999999996</v>
      </c>
      <c r="BN14" s="4">
        <v>5417.3789999999999</v>
      </c>
      <c r="BO14" s="4">
        <v>5564.4669999999996</v>
      </c>
      <c r="BP14" s="4">
        <v>5715.0780000000004</v>
      </c>
      <c r="BQ14" s="4">
        <v>5870.5290000000005</v>
      </c>
      <c r="BR14" s="4">
        <v>6032.9979999999996</v>
      </c>
      <c r="BS14" s="4">
        <v>6201.88</v>
      </c>
      <c r="BT14" s="4">
        <v>6375.27</v>
      </c>
      <c r="BU14" s="4">
        <v>6557.951</v>
      </c>
      <c r="BV14" s="4">
        <v>6753.393</v>
      </c>
      <c r="BW14" s="4">
        <v>6958.7569999999996</v>
      </c>
      <c r="BX14" s="4">
        <v>7172.3019999999997</v>
      </c>
      <c r="BY14" s="4">
        <v>7392.317</v>
      </c>
      <c r="BZ14" s="4">
        <v>7617.7309999999998</v>
      </c>
      <c r="CA14" s="4">
        <v>7848.7910000000002</v>
      </c>
      <c r="CB14" s="4">
        <v>8085.4009999999998</v>
      </c>
      <c r="CC14" s="4">
        <v>8325.0969999999998</v>
      </c>
      <c r="CD14" s="4">
        <v>8569.8279999999995</v>
      </c>
      <c r="CE14" s="4">
        <v>8820.9380000000001</v>
      </c>
      <c r="CF14" s="4">
        <v>9079.9189999999999</v>
      </c>
      <c r="CG14" t="s">
        <v>182</v>
      </c>
      <c r="CH14" t="b">
        <v>1</v>
      </c>
      <c r="CI14" t="s">
        <v>106</v>
      </c>
      <c r="CJ14" t="s">
        <v>106</v>
      </c>
      <c r="CK14">
        <v>2024</v>
      </c>
      <c r="CL14">
        <v>1</v>
      </c>
      <c r="CM14" t="s">
        <v>106</v>
      </c>
      <c r="CN14" t="s">
        <v>183</v>
      </c>
      <c r="CO14" t="s">
        <v>184</v>
      </c>
      <c r="CP14" t="s">
        <v>185</v>
      </c>
      <c r="CQ14" t="s">
        <v>2</v>
      </c>
      <c r="CR14" s="2" t="s">
        <v>110</v>
      </c>
    </row>
    <row r="15" spans="1:96">
      <c r="A15" t="s">
        <v>186</v>
      </c>
      <c r="B15" t="s">
        <v>100</v>
      </c>
      <c r="C15" s="2" t="s">
        <v>101</v>
      </c>
      <c r="D15" t="s">
        <v>155</v>
      </c>
      <c r="E15" t="s">
        <v>125</v>
      </c>
      <c r="F15" t="s">
        <v>104</v>
      </c>
      <c r="G15" s="3">
        <v>2.0090729999999999</v>
      </c>
      <c r="H15" s="3">
        <v>2.308163</v>
      </c>
      <c r="I15" s="3">
        <v>2.7770959999999998</v>
      </c>
      <c r="J15" s="3">
        <v>3.4544160000000002</v>
      </c>
      <c r="K15" s="3">
        <v>4.0459719999999999</v>
      </c>
      <c r="L15" s="3">
        <v>4.9366180000000002</v>
      </c>
      <c r="M15" s="3">
        <v>6.1262340000000002</v>
      </c>
      <c r="N15" s="3">
        <v>7.3553600000000001</v>
      </c>
      <c r="O15" s="3">
        <v>8.8049180000000007</v>
      </c>
      <c r="P15" s="3">
        <v>11.074540000000001</v>
      </c>
      <c r="Q15" s="3">
        <v>13.21358</v>
      </c>
      <c r="R15" s="3">
        <v>16.433589999999999</v>
      </c>
      <c r="S15" s="3">
        <v>20.05086</v>
      </c>
      <c r="T15" s="3">
        <v>23.960239999999999</v>
      </c>
      <c r="U15" s="3">
        <v>26.991250000000001</v>
      </c>
      <c r="V15" s="3">
        <v>32.843330000000002</v>
      </c>
      <c r="W15" s="3">
        <v>39.033650000000002</v>
      </c>
      <c r="X15" s="3">
        <v>47.11101</v>
      </c>
      <c r="Y15" s="3">
        <v>58.182659999999998</v>
      </c>
      <c r="Z15" s="3">
        <v>67.260540000000006</v>
      </c>
      <c r="AA15" s="3">
        <v>75.733949999999993</v>
      </c>
      <c r="AB15" s="3">
        <v>85.886520000000004</v>
      </c>
      <c r="AC15" s="3">
        <v>94.921999999999997</v>
      </c>
      <c r="AD15" s="3">
        <v>104.76300000000001</v>
      </c>
      <c r="AE15" s="3">
        <v>116.077</v>
      </c>
      <c r="AF15" s="3">
        <v>126.29</v>
      </c>
      <c r="AG15" s="3">
        <v>135.79499999999999</v>
      </c>
      <c r="AH15" s="3">
        <v>143.80000000000001</v>
      </c>
      <c r="AI15" s="3">
        <v>153.4</v>
      </c>
      <c r="AJ15" s="3">
        <v>164.38800000000001</v>
      </c>
      <c r="AK15" s="3">
        <v>178.68100000000001</v>
      </c>
      <c r="AL15" s="3">
        <v>195.57499999999999</v>
      </c>
      <c r="AM15" s="3">
        <v>200.029</v>
      </c>
      <c r="AN15" s="3">
        <v>217.358</v>
      </c>
      <c r="AO15" s="3">
        <v>230.20599999999999</v>
      </c>
      <c r="AP15" s="3">
        <v>240.483</v>
      </c>
      <c r="AQ15" s="3">
        <v>235.76300000000001</v>
      </c>
      <c r="AR15" s="3">
        <v>224.893</v>
      </c>
      <c r="AS15" s="3">
        <v>204.13</v>
      </c>
      <c r="AT15" s="3">
        <v>188.58600000000001</v>
      </c>
      <c r="AU15" s="3">
        <v>179.95599999999999</v>
      </c>
      <c r="AV15" s="3">
        <v>177.32599999999999</v>
      </c>
      <c r="AW15" s="3">
        <v>176.21</v>
      </c>
      <c r="AX15" s="3">
        <v>174.62299999999999</v>
      </c>
      <c r="AY15" s="3">
        <v>176.863</v>
      </c>
      <c r="AZ15" s="3">
        <v>179.31899999999999</v>
      </c>
      <c r="BA15" s="3">
        <v>182.863</v>
      </c>
      <c r="BB15" s="3">
        <v>165.47900000000001</v>
      </c>
      <c r="BC15" s="3">
        <v>181.434</v>
      </c>
      <c r="BD15" s="3">
        <v>205.85499999999999</v>
      </c>
      <c r="BE15" s="3">
        <v>220.042</v>
      </c>
      <c r="BF15" s="3">
        <v>229.62110000000001</v>
      </c>
      <c r="BG15" s="4">
        <v>239.22049999999999</v>
      </c>
      <c r="BH15" s="4">
        <v>248.76910000000001</v>
      </c>
      <c r="BI15" s="4">
        <v>258.15359999999998</v>
      </c>
      <c r="BJ15" s="4">
        <v>266.60239999999999</v>
      </c>
      <c r="BK15" s="4">
        <v>274.94209999999998</v>
      </c>
      <c r="BL15" s="4">
        <v>283.65839999999997</v>
      </c>
      <c r="BM15" s="4">
        <v>292.22829999999999</v>
      </c>
      <c r="BN15" s="4">
        <v>300.69970000000001</v>
      </c>
      <c r="BO15" s="4">
        <v>309.15159999999997</v>
      </c>
      <c r="BP15" s="4">
        <v>317.56580000000002</v>
      </c>
      <c r="BQ15" s="4">
        <v>326.03969999999998</v>
      </c>
      <c r="BR15" s="4">
        <v>334.81849999999997</v>
      </c>
      <c r="BS15" s="4">
        <v>343.70330000000001</v>
      </c>
      <c r="BT15" s="4">
        <v>352.50369999999998</v>
      </c>
      <c r="BU15" s="4">
        <v>361.41289999999998</v>
      </c>
      <c r="BV15" s="4">
        <v>370.43259999999998</v>
      </c>
      <c r="BW15" s="4">
        <v>379.45299999999997</v>
      </c>
      <c r="BX15" s="4">
        <v>388.50229999999999</v>
      </c>
      <c r="BY15" s="4">
        <v>397.52870000000001</v>
      </c>
      <c r="BZ15" s="4">
        <v>406.70049999999998</v>
      </c>
      <c r="CA15" s="4">
        <v>416.00279999999998</v>
      </c>
      <c r="CB15" s="4">
        <v>425.37099999999998</v>
      </c>
      <c r="CC15" s="4">
        <v>434.81849999999997</v>
      </c>
      <c r="CD15" s="4">
        <v>444.59289999999999</v>
      </c>
      <c r="CE15" s="4">
        <v>454.71019999999999</v>
      </c>
      <c r="CF15" s="4">
        <v>465.17570000000001</v>
      </c>
      <c r="CG15" t="s">
        <v>187</v>
      </c>
      <c r="CH15" t="b">
        <v>1</v>
      </c>
      <c r="CI15" t="s">
        <v>106</v>
      </c>
      <c r="CJ15" t="s">
        <v>106</v>
      </c>
      <c r="CK15">
        <v>2024</v>
      </c>
      <c r="CL15">
        <v>1</v>
      </c>
      <c r="CM15" t="s">
        <v>106</v>
      </c>
      <c r="CN15" s="2" t="s">
        <v>188</v>
      </c>
      <c r="CO15" t="s">
        <v>189</v>
      </c>
      <c r="CP15" t="s">
        <v>190</v>
      </c>
      <c r="CQ15" t="s">
        <v>2</v>
      </c>
      <c r="CR15" s="2" t="s">
        <v>110</v>
      </c>
    </row>
    <row r="16" spans="1:96">
      <c r="A16" t="s">
        <v>191</v>
      </c>
      <c r="B16" t="s">
        <v>100</v>
      </c>
      <c r="C16" s="2" t="s">
        <v>101</v>
      </c>
      <c r="D16" t="s">
        <v>155</v>
      </c>
      <c r="E16" t="s">
        <v>125</v>
      </c>
      <c r="F16" t="s">
        <v>104</v>
      </c>
      <c r="G16" s="3">
        <v>3.8371759999999999</v>
      </c>
      <c r="H16" s="3">
        <v>4.2638100000000003</v>
      </c>
      <c r="I16" s="3">
        <v>5.3611880000000003</v>
      </c>
      <c r="J16" s="3">
        <v>6.6038160000000001</v>
      </c>
      <c r="K16" s="3">
        <v>8.0380839999999996</v>
      </c>
      <c r="L16" s="3">
        <v>9.5002099999999992</v>
      </c>
      <c r="M16" s="3">
        <v>11.25395</v>
      </c>
      <c r="N16" s="3">
        <v>13.35501</v>
      </c>
      <c r="O16" s="3">
        <v>16.205010000000001</v>
      </c>
      <c r="P16" s="3">
        <v>19.224070000000001</v>
      </c>
      <c r="Q16" s="3">
        <v>21.1891</v>
      </c>
      <c r="R16" s="3">
        <v>23.4663</v>
      </c>
      <c r="S16" s="3">
        <v>25.49099</v>
      </c>
      <c r="T16" s="3">
        <v>27.15296</v>
      </c>
      <c r="U16" s="3">
        <v>29.019030000000001</v>
      </c>
      <c r="V16" s="3">
        <v>30.99945</v>
      </c>
      <c r="W16" s="3">
        <v>34.387410000000003</v>
      </c>
      <c r="X16" s="3">
        <v>37.283909999999999</v>
      </c>
      <c r="Y16" s="3">
        <v>38.793430000000001</v>
      </c>
      <c r="Z16" s="3">
        <v>41.318910000000002</v>
      </c>
      <c r="AA16" s="3">
        <v>44.501849999999997</v>
      </c>
      <c r="AB16" s="3">
        <v>47.832070000000002</v>
      </c>
      <c r="AC16" s="3">
        <v>54.643000000000001</v>
      </c>
      <c r="AD16" s="3">
        <v>60.058999999999997</v>
      </c>
      <c r="AE16" s="3">
        <v>69.31</v>
      </c>
      <c r="AF16" s="3">
        <v>80.576999999999998</v>
      </c>
      <c r="AG16" s="3">
        <v>92.707999999999998</v>
      </c>
      <c r="AH16" s="3">
        <v>108.172</v>
      </c>
      <c r="AI16" s="3">
        <v>121.89100000000001</v>
      </c>
      <c r="AJ16" s="3">
        <v>135.84899999999999</v>
      </c>
      <c r="AK16" s="3">
        <v>145.50200000000001</v>
      </c>
      <c r="AL16" s="3">
        <v>156.096</v>
      </c>
      <c r="AM16" s="3">
        <v>170.34200000000001</v>
      </c>
      <c r="AN16" s="3">
        <v>184.62</v>
      </c>
      <c r="AO16" s="3">
        <v>196.79300000000001</v>
      </c>
      <c r="AP16" s="3">
        <v>187.16200000000001</v>
      </c>
      <c r="AQ16" s="3">
        <v>169.66900000000001</v>
      </c>
      <c r="AR16" s="3">
        <v>167.202</v>
      </c>
      <c r="AS16" s="3">
        <v>171.71899999999999</v>
      </c>
      <c r="AT16" s="3">
        <v>174.58699999999999</v>
      </c>
      <c r="AU16" s="3">
        <v>178.798</v>
      </c>
      <c r="AV16" s="3">
        <v>195.095</v>
      </c>
      <c r="AW16" s="3">
        <v>263.53800000000001</v>
      </c>
      <c r="AX16" s="3">
        <v>268.83100000000002</v>
      </c>
      <c r="AY16" s="3">
        <v>297.678</v>
      </c>
      <c r="AZ16" s="3">
        <v>327.06599999999997</v>
      </c>
      <c r="BA16" s="3">
        <v>355.89800000000002</v>
      </c>
      <c r="BB16" s="3">
        <v>375.34399999999999</v>
      </c>
      <c r="BC16" s="3">
        <v>433.22800000000001</v>
      </c>
      <c r="BD16" s="3">
        <v>506.03</v>
      </c>
      <c r="BE16" s="3">
        <v>503.767</v>
      </c>
      <c r="BF16" s="3">
        <v>507.33359999999999</v>
      </c>
      <c r="BG16" s="4">
        <v>543.68330000000003</v>
      </c>
      <c r="BH16" s="4">
        <v>578.16690000000006</v>
      </c>
      <c r="BI16" s="4">
        <v>610.44529999999997</v>
      </c>
      <c r="BJ16" s="4">
        <v>640.58730000000003</v>
      </c>
      <c r="BK16" s="4">
        <v>670.62670000000003</v>
      </c>
      <c r="BL16" s="4">
        <v>700.9973</v>
      </c>
      <c r="BM16" s="4">
        <v>731.54139999999995</v>
      </c>
      <c r="BN16" s="4">
        <v>762.30790000000002</v>
      </c>
      <c r="BO16" s="4">
        <v>793.52430000000004</v>
      </c>
      <c r="BP16" s="4">
        <v>825.36630000000002</v>
      </c>
      <c r="BQ16" s="4">
        <v>858.1549</v>
      </c>
      <c r="BR16" s="4">
        <v>892.33590000000004</v>
      </c>
      <c r="BS16" s="4">
        <v>927.18129999999996</v>
      </c>
      <c r="BT16" s="4">
        <v>962.82929999999999</v>
      </c>
      <c r="BU16" s="4">
        <v>999.78930000000003</v>
      </c>
      <c r="BV16" s="4">
        <v>1037.7909999999999</v>
      </c>
      <c r="BW16" s="4">
        <v>1076.7719999999999</v>
      </c>
      <c r="BX16" s="4">
        <v>1116.8979999999999</v>
      </c>
      <c r="BY16" s="4">
        <v>1158.204</v>
      </c>
      <c r="BZ16" s="4">
        <v>1200.675</v>
      </c>
      <c r="CA16" s="4">
        <v>1244.2860000000001</v>
      </c>
      <c r="CB16" s="4">
        <v>1289.018</v>
      </c>
      <c r="CC16" s="4">
        <v>1334.4169999999999</v>
      </c>
      <c r="CD16" s="4">
        <v>1380.502</v>
      </c>
      <c r="CE16" s="4">
        <v>1427.808</v>
      </c>
      <c r="CF16" s="4">
        <v>1476.155</v>
      </c>
      <c r="CG16" t="s">
        <v>192</v>
      </c>
      <c r="CH16" t="b">
        <v>1</v>
      </c>
      <c r="CI16" t="s">
        <v>106</v>
      </c>
      <c r="CJ16" t="s">
        <v>106</v>
      </c>
      <c r="CK16">
        <v>2024</v>
      </c>
      <c r="CL16">
        <v>1</v>
      </c>
      <c r="CM16" t="s">
        <v>106</v>
      </c>
      <c r="CN16" s="2" t="s">
        <v>193</v>
      </c>
      <c r="CO16" t="s">
        <v>194</v>
      </c>
      <c r="CP16" t="s">
        <v>195</v>
      </c>
      <c r="CQ16" t="s">
        <v>2</v>
      </c>
      <c r="CR16" s="2" t="s">
        <v>110</v>
      </c>
    </row>
    <row r="17" spans="1:96">
      <c r="A17" t="s">
        <v>196</v>
      </c>
      <c r="B17" t="s">
        <v>100</v>
      </c>
      <c r="C17" s="2" t="s">
        <v>101</v>
      </c>
      <c r="D17" t="s">
        <v>155</v>
      </c>
      <c r="E17" t="s">
        <v>125</v>
      </c>
      <c r="F17" t="s">
        <v>104</v>
      </c>
      <c r="G17" s="3">
        <v>52.889000000000003</v>
      </c>
      <c r="H17" s="3">
        <v>66.897999999999996</v>
      </c>
      <c r="I17" s="3">
        <v>76.319000000000003</v>
      </c>
      <c r="J17" s="3">
        <v>95.83</v>
      </c>
      <c r="K17" s="3">
        <v>116.42700000000001</v>
      </c>
      <c r="L17" s="3">
        <v>136.976</v>
      </c>
      <c r="M17" s="3">
        <v>167.60599999999999</v>
      </c>
      <c r="N17" s="3">
        <v>215.85300000000001</v>
      </c>
      <c r="O17" s="3">
        <v>258.08999999999997</v>
      </c>
      <c r="P17" s="3">
        <v>304.36599999999999</v>
      </c>
      <c r="Q17" s="3">
        <v>355.09100000000001</v>
      </c>
      <c r="R17" s="3">
        <v>405.92700000000002</v>
      </c>
      <c r="S17" s="3">
        <v>455.75</v>
      </c>
      <c r="T17" s="3">
        <v>504.416</v>
      </c>
      <c r="U17" s="3">
        <v>550.55399999999997</v>
      </c>
      <c r="V17" s="3">
        <v>612.41</v>
      </c>
      <c r="W17" s="3">
        <v>672.96199999999999</v>
      </c>
      <c r="X17" s="3">
        <v>730.26499999999999</v>
      </c>
      <c r="Y17" s="3">
        <v>797.56700000000001</v>
      </c>
      <c r="Z17" s="3">
        <v>838.23389999999995</v>
      </c>
      <c r="AA17" s="3">
        <v>863.33399999999995</v>
      </c>
      <c r="AB17" s="3">
        <v>914.30200000000002</v>
      </c>
      <c r="AC17" s="3">
        <v>990.17399999999998</v>
      </c>
      <c r="AD17" s="3">
        <v>1045.6310000000001</v>
      </c>
      <c r="AE17" s="3">
        <v>1093.5129999999999</v>
      </c>
      <c r="AF17" s="3">
        <v>1137.867</v>
      </c>
      <c r="AG17" s="3">
        <v>1173.404</v>
      </c>
      <c r="AH17" s="3">
        <v>1243.614</v>
      </c>
      <c r="AI17" s="3">
        <v>1303.671</v>
      </c>
      <c r="AJ17" s="3">
        <v>1349.72</v>
      </c>
      <c r="AK17" s="3">
        <v>1395.5820000000001</v>
      </c>
      <c r="AL17" s="3">
        <v>1449.7840000000001</v>
      </c>
      <c r="AM17" s="3">
        <v>1494.2639999999999</v>
      </c>
      <c r="AN17" s="3">
        <v>1554.973</v>
      </c>
      <c r="AO17" s="3">
        <v>1614.4929999999999</v>
      </c>
      <c r="AP17" s="3">
        <v>1637.35</v>
      </c>
      <c r="AQ17" s="3">
        <v>1576.011</v>
      </c>
      <c r="AR17" s="3">
        <v>1609.288</v>
      </c>
      <c r="AS17" s="3">
        <v>1649.4670000000001</v>
      </c>
      <c r="AT17" s="3">
        <v>1624.443</v>
      </c>
      <c r="AU17" s="3">
        <v>1612.4570000000001</v>
      </c>
      <c r="AV17" s="3">
        <v>1628.6110000000001</v>
      </c>
      <c r="AW17" s="3">
        <v>1654.1790000000001</v>
      </c>
      <c r="AX17" s="3">
        <v>1696.828</v>
      </c>
      <c r="AY17" s="3">
        <v>1738.9770000000001</v>
      </c>
      <c r="AZ17" s="3">
        <v>1771.242</v>
      </c>
      <c r="BA17" s="3">
        <v>1796.4449999999999</v>
      </c>
      <c r="BB17" s="3">
        <v>1659.6489999999999</v>
      </c>
      <c r="BC17" s="3">
        <v>1819.64</v>
      </c>
      <c r="BD17" s="3">
        <v>1963.3689999999999</v>
      </c>
      <c r="BE17" s="3">
        <v>2087.9659999999999</v>
      </c>
      <c r="BF17" s="3">
        <v>2137.8220000000001</v>
      </c>
      <c r="BG17" s="4">
        <v>2194.2779999999998</v>
      </c>
      <c r="BH17" s="4">
        <v>2252.1889999999999</v>
      </c>
      <c r="BI17" s="4">
        <v>2298.277</v>
      </c>
      <c r="BJ17" s="4">
        <v>2344.3620000000001</v>
      </c>
      <c r="BK17" s="4">
        <v>2392.1129999999998</v>
      </c>
      <c r="BL17" s="4">
        <v>2442.2339999999999</v>
      </c>
      <c r="BM17" s="4">
        <v>2496.9690000000001</v>
      </c>
      <c r="BN17" s="4">
        <v>2554.87</v>
      </c>
      <c r="BO17" s="4">
        <v>2615.0639999999999</v>
      </c>
      <c r="BP17" s="4">
        <v>2677.1770000000001</v>
      </c>
      <c r="BQ17" s="4">
        <v>2740.1329999999998</v>
      </c>
      <c r="BR17" s="4">
        <v>2800.529</v>
      </c>
      <c r="BS17" s="4">
        <v>2859.0680000000002</v>
      </c>
      <c r="BT17" s="4">
        <v>2918.4119999999998</v>
      </c>
      <c r="BU17" s="4">
        <v>2977.7919999999999</v>
      </c>
      <c r="BV17" s="4">
        <v>3038.643</v>
      </c>
      <c r="BW17" s="4">
        <v>3102.92</v>
      </c>
      <c r="BX17" s="4">
        <v>3167.7240000000002</v>
      </c>
      <c r="BY17" s="4">
        <v>3233.7249999999999</v>
      </c>
      <c r="BZ17" s="4">
        <v>3302.0540000000001</v>
      </c>
      <c r="CA17" s="4">
        <v>3372.3409999999999</v>
      </c>
      <c r="CB17" s="4">
        <v>3445.0439999999999</v>
      </c>
      <c r="CC17" s="4">
        <v>3519.692</v>
      </c>
      <c r="CD17" s="4">
        <v>3595.8960000000002</v>
      </c>
      <c r="CE17" s="4">
        <v>3675.2959999999998</v>
      </c>
      <c r="CF17" s="4">
        <v>3758.1210000000001</v>
      </c>
      <c r="CG17" t="s">
        <v>197</v>
      </c>
      <c r="CH17" t="b">
        <v>1</v>
      </c>
      <c r="CI17" t="s">
        <v>106</v>
      </c>
      <c r="CJ17" t="s">
        <v>106</v>
      </c>
      <c r="CK17">
        <v>2024</v>
      </c>
      <c r="CL17">
        <v>1</v>
      </c>
      <c r="CM17" t="s">
        <v>106</v>
      </c>
      <c r="CN17" s="2" t="s">
        <v>198</v>
      </c>
      <c r="CO17" s="2" t="s">
        <v>199</v>
      </c>
      <c r="CP17" t="s">
        <v>200</v>
      </c>
      <c r="CQ17" t="s">
        <v>2</v>
      </c>
      <c r="CR17" s="2" t="s">
        <v>110</v>
      </c>
    </row>
    <row r="18" spans="1:96">
      <c r="A18" t="s">
        <v>201</v>
      </c>
      <c r="B18" t="s">
        <v>100</v>
      </c>
      <c r="C18" s="2" t="s">
        <v>101</v>
      </c>
      <c r="D18" t="s">
        <v>155</v>
      </c>
      <c r="E18" t="s">
        <v>125</v>
      </c>
      <c r="F18" t="s">
        <v>104</v>
      </c>
      <c r="G18" s="3">
        <v>138.524</v>
      </c>
      <c r="H18" s="3">
        <v>138.524</v>
      </c>
      <c r="I18" s="3">
        <v>138.524</v>
      </c>
      <c r="J18" s="3">
        <v>138.524</v>
      </c>
      <c r="K18" s="3">
        <v>142.244</v>
      </c>
      <c r="L18" s="3">
        <v>153.505</v>
      </c>
      <c r="M18" s="3">
        <v>162.73699999999999</v>
      </c>
      <c r="N18" s="3">
        <v>174.58</v>
      </c>
      <c r="O18" s="3">
        <v>183.06100000000001</v>
      </c>
      <c r="P18" s="3">
        <v>190.47200000000001</v>
      </c>
      <c r="Q18" s="3">
        <v>197.887</v>
      </c>
      <c r="R18" s="3">
        <v>206.91800000000001</v>
      </c>
      <c r="S18" s="3">
        <v>216.239</v>
      </c>
      <c r="T18" s="3">
        <v>223.21899999999999</v>
      </c>
      <c r="U18" s="3">
        <v>226.63900000000001</v>
      </c>
      <c r="V18" s="3">
        <v>236.48599999999999</v>
      </c>
      <c r="W18" s="3">
        <v>250.44499999999999</v>
      </c>
      <c r="X18" s="3">
        <v>264.94900000000001</v>
      </c>
      <c r="Y18" s="3">
        <v>279.91000000000003</v>
      </c>
      <c r="Z18" s="3">
        <v>291.435</v>
      </c>
      <c r="AA18" s="3">
        <v>299.81</v>
      </c>
      <c r="AB18" s="3">
        <v>315.23700000000002</v>
      </c>
      <c r="AC18" s="3">
        <v>329.65300000000002</v>
      </c>
      <c r="AD18" s="3">
        <v>344.62200000000001</v>
      </c>
      <c r="AE18" s="3">
        <v>369.29700000000003</v>
      </c>
      <c r="AF18" s="3">
        <v>394.48700000000002</v>
      </c>
      <c r="AG18" s="3">
        <v>419.43400000000003</v>
      </c>
      <c r="AH18" s="3">
        <v>452.18099999999998</v>
      </c>
      <c r="AI18" s="3">
        <v>482.012</v>
      </c>
      <c r="AJ18" s="3">
        <v>501.22899999999998</v>
      </c>
      <c r="AK18" s="3">
        <v>513.05799999999999</v>
      </c>
      <c r="AL18" s="3">
        <v>528.97900000000004</v>
      </c>
      <c r="AM18" s="3">
        <v>550.61</v>
      </c>
      <c r="AN18" s="3">
        <v>584.66200000000003</v>
      </c>
      <c r="AO18" s="3">
        <v>619.25400000000002</v>
      </c>
      <c r="AP18" s="3">
        <v>647.23900000000003</v>
      </c>
      <c r="AQ18" s="3">
        <v>624.82899999999995</v>
      </c>
      <c r="AR18" s="3">
        <v>638.74099999999999</v>
      </c>
      <c r="AS18" s="3">
        <v>649.96699999999998</v>
      </c>
      <c r="AT18" s="3">
        <v>652.524</v>
      </c>
      <c r="AU18" s="3">
        <v>660.45100000000002</v>
      </c>
      <c r="AV18" s="3">
        <v>671.54100000000005</v>
      </c>
      <c r="AW18" s="3">
        <v>690.16499999999996</v>
      </c>
      <c r="AX18" s="3">
        <v>708.16800000000001</v>
      </c>
      <c r="AY18" s="3">
        <v>738.90499999999997</v>
      </c>
      <c r="AZ18" s="3">
        <v>774.12</v>
      </c>
      <c r="BA18" s="3">
        <v>812.50300000000004</v>
      </c>
      <c r="BB18" s="3">
        <v>796.00810000000001</v>
      </c>
      <c r="BC18" s="3">
        <v>870.13599999999997</v>
      </c>
      <c r="BD18" s="3">
        <v>958.99009999999998</v>
      </c>
      <c r="BE18" s="3">
        <v>1035.1410000000001</v>
      </c>
      <c r="BF18" s="3">
        <v>1091.55</v>
      </c>
      <c r="BG18" s="4">
        <v>1136.5609999999999</v>
      </c>
      <c r="BH18" s="4">
        <v>1180.6469999999999</v>
      </c>
      <c r="BI18" s="4">
        <v>1223.904</v>
      </c>
      <c r="BJ18" s="4">
        <v>1268.153</v>
      </c>
      <c r="BK18" s="4">
        <v>1310.462</v>
      </c>
      <c r="BL18" s="4">
        <v>1352.3420000000001</v>
      </c>
      <c r="BM18" s="4">
        <v>1394.76</v>
      </c>
      <c r="BN18" s="4">
        <v>1438.1320000000001</v>
      </c>
      <c r="BO18" s="4">
        <v>1482.8779999999999</v>
      </c>
      <c r="BP18" s="4">
        <v>1529.0609999999999</v>
      </c>
      <c r="BQ18" s="4">
        <v>1576.4359999999999</v>
      </c>
      <c r="BR18" s="4">
        <v>1624.9449999999999</v>
      </c>
      <c r="BS18" s="4">
        <v>1673.597</v>
      </c>
      <c r="BT18" s="4">
        <v>1723.645</v>
      </c>
      <c r="BU18" s="4">
        <v>1776.1210000000001</v>
      </c>
      <c r="BV18" s="4">
        <v>1830.962</v>
      </c>
      <c r="BW18" s="4">
        <v>1888.14</v>
      </c>
      <c r="BX18" s="4">
        <v>1947.4690000000001</v>
      </c>
      <c r="BY18" s="4">
        <v>2008.9469999999999</v>
      </c>
      <c r="BZ18" s="4">
        <v>2072.3820000000001</v>
      </c>
      <c r="CA18" s="4">
        <v>2137.4479999999999</v>
      </c>
      <c r="CB18" s="4">
        <v>2203.6060000000002</v>
      </c>
      <c r="CC18" s="4">
        <v>2271.377</v>
      </c>
      <c r="CD18" s="4">
        <v>2340.54</v>
      </c>
      <c r="CE18" s="4">
        <v>2411.2489999999998</v>
      </c>
      <c r="CF18" s="4">
        <v>2483.9180000000001</v>
      </c>
      <c r="CG18" t="s">
        <v>202</v>
      </c>
      <c r="CH18" t="b">
        <v>1</v>
      </c>
      <c r="CI18" t="s">
        <v>106</v>
      </c>
      <c r="CJ18" t="s">
        <v>106</v>
      </c>
      <c r="CK18">
        <v>2024</v>
      </c>
      <c r="CL18">
        <v>1</v>
      </c>
      <c r="CM18" t="s">
        <v>106</v>
      </c>
      <c r="CN18" s="2" t="s">
        <v>203</v>
      </c>
      <c r="CO18" s="2" t="s">
        <v>204</v>
      </c>
      <c r="CP18" t="s">
        <v>205</v>
      </c>
      <c r="CQ18" t="s">
        <v>2</v>
      </c>
      <c r="CR18" s="2" t="s">
        <v>110</v>
      </c>
    </row>
    <row r="19" spans="1:96">
      <c r="A19" t="s">
        <v>206</v>
      </c>
      <c r="B19" t="s">
        <v>100</v>
      </c>
      <c r="C19" s="2" t="s">
        <v>101</v>
      </c>
      <c r="D19" t="s">
        <v>166</v>
      </c>
      <c r="E19" t="s">
        <v>125</v>
      </c>
      <c r="F19" t="s">
        <v>104</v>
      </c>
      <c r="G19" s="3">
        <v>111.5896</v>
      </c>
      <c r="H19" s="3">
        <v>129.42449999999999</v>
      </c>
      <c r="I19" s="3">
        <v>148.3518</v>
      </c>
      <c r="J19" s="3">
        <v>170.30699999999999</v>
      </c>
      <c r="K19" s="3">
        <v>191.07990000000001</v>
      </c>
      <c r="L19" s="3">
        <v>243.887</v>
      </c>
      <c r="M19" s="3">
        <v>269.06799999999998</v>
      </c>
      <c r="N19" s="3">
        <v>318.279</v>
      </c>
      <c r="O19" s="3">
        <v>365.01400000000001</v>
      </c>
      <c r="P19" s="3">
        <v>404.32499999999999</v>
      </c>
      <c r="Q19" s="3">
        <v>449.65800000000002</v>
      </c>
      <c r="R19" s="3">
        <v>506.48700000000002</v>
      </c>
      <c r="S19" s="3">
        <v>562.40300000000002</v>
      </c>
      <c r="T19" s="3">
        <v>581.91099999999994</v>
      </c>
      <c r="U19" s="3">
        <v>634.875</v>
      </c>
      <c r="V19" s="3">
        <v>664.08399999999995</v>
      </c>
      <c r="W19" s="3">
        <v>708.63599999999997</v>
      </c>
      <c r="X19" s="3">
        <v>749.86</v>
      </c>
      <c r="Y19" s="3">
        <v>790.08799999999997</v>
      </c>
      <c r="Z19" s="3">
        <v>813.09400000000005</v>
      </c>
      <c r="AA19" s="3">
        <v>855.40099999999995</v>
      </c>
      <c r="AB19" s="3">
        <v>897.24300000000005</v>
      </c>
      <c r="AC19" s="3">
        <v>963.13810000000001</v>
      </c>
      <c r="AD19" s="3">
        <v>1054.672</v>
      </c>
      <c r="AE19" s="3">
        <v>1141.3399999999999</v>
      </c>
      <c r="AF19" s="3">
        <v>1163.684</v>
      </c>
      <c r="AG19" s="3">
        <v>1266.462</v>
      </c>
      <c r="AH19" s="3">
        <v>1509.1320000000001</v>
      </c>
      <c r="AI19" s="3">
        <v>1566.7080000000001</v>
      </c>
      <c r="AJ19" s="3">
        <v>1564.145</v>
      </c>
      <c r="AK19" s="3">
        <v>1624.095</v>
      </c>
      <c r="AL19" s="3">
        <v>1788.1220000000001</v>
      </c>
      <c r="AM19" s="3">
        <v>1997.0360000000001</v>
      </c>
      <c r="AN19" s="3">
        <v>2224.8719999999998</v>
      </c>
      <c r="AO19" s="3">
        <v>2360.1729999999998</v>
      </c>
      <c r="AP19" s="3">
        <v>2622.123</v>
      </c>
      <c r="AQ19" s="3">
        <v>2439.712</v>
      </c>
      <c r="AR19" s="3">
        <v>2605.3510000000001</v>
      </c>
      <c r="AS19" s="3">
        <v>2809.9290000000001</v>
      </c>
      <c r="AT19" s="3">
        <v>2983.0819999999999</v>
      </c>
      <c r="AU19" s="3">
        <v>3090.3339999999998</v>
      </c>
      <c r="AV19" s="3">
        <v>3161.7750000000001</v>
      </c>
      <c r="AW19" s="3">
        <v>3130.183</v>
      </c>
      <c r="AX19" s="3">
        <v>3106.2840000000001</v>
      </c>
      <c r="AY19" s="3">
        <v>3325.2159999999999</v>
      </c>
      <c r="AZ19" s="3">
        <v>3590.9070000000002</v>
      </c>
      <c r="BA19" s="3">
        <v>3607.2190000000001</v>
      </c>
      <c r="BB19" s="3">
        <v>3449.4180000000001</v>
      </c>
      <c r="BC19" s="3">
        <v>4287.7709999999997</v>
      </c>
      <c r="BD19" s="3">
        <v>5707.7579999999998</v>
      </c>
      <c r="BE19" s="3">
        <v>5129.4260000000004</v>
      </c>
      <c r="BF19" s="3">
        <v>5144.585</v>
      </c>
      <c r="BG19" s="4">
        <v>5233.0780000000004</v>
      </c>
      <c r="BH19" s="4">
        <v>5312.96</v>
      </c>
      <c r="BI19" s="4">
        <v>5447.4170000000004</v>
      </c>
      <c r="BJ19" s="4">
        <v>5592.308</v>
      </c>
      <c r="BK19" s="4">
        <v>5739.6769999999997</v>
      </c>
      <c r="BL19" s="4">
        <v>5886.0079999999998</v>
      </c>
      <c r="BM19" s="4">
        <v>6039.1109999999999</v>
      </c>
      <c r="BN19" s="4">
        <v>6198.3710000000001</v>
      </c>
      <c r="BO19" s="4">
        <v>6361.8890000000001</v>
      </c>
      <c r="BP19" s="4">
        <v>6532.1109999999999</v>
      </c>
      <c r="BQ19" s="4">
        <v>6714.4970000000003</v>
      </c>
      <c r="BR19" s="4">
        <v>6915.39</v>
      </c>
      <c r="BS19" s="4">
        <v>7124.88</v>
      </c>
      <c r="BT19" s="4">
        <v>7343.0259999999998</v>
      </c>
      <c r="BU19" s="4">
        <v>7572.1549999999997</v>
      </c>
      <c r="BV19" s="4">
        <v>7812.5649999999996</v>
      </c>
      <c r="BW19" s="4">
        <v>8065.5730000000003</v>
      </c>
      <c r="BX19" s="4">
        <v>8330.4840000000004</v>
      </c>
      <c r="BY19" s="4">
        <v>8604.1080000000002</v>
      </c>
      <c r="BZ19" s="4">
        <v>8886.0190000000002</v>
      </c>
      <c r="CA19" s="4">
        <v>9175.7990000000009</v>
      </c>
      <c r="CB19" s="4">
        <v>9475.3919999999998</v>
      </c>
      <c r="CC19" s="4">
        <v>9785.2530000000006</v>
      </c>
      <c r="CD19" s="4">
        <v>10106.91</v>
      </c>
      <c r="CE19" s="4">
        <v>10441.5</v>
      </c>
      <c r="CF19" s="4">
        <v>10787.9</v>
      </c>
      <c r="CG19" t="s">
        <v>207</v>
      </c>
      <c r="CH19" t="b">
        <v>1</v>
      </c>
      <c r="CI19" t="s">
        <v>106</v>
      </c>
      <c r="CJ19" t="s">
        <v>106</v>
      </c>
      <c r="CK19">
        <v>2024</v>
      </c>
      <c r="CL19">
        <v>1</v>
      </c>
      <c r="CM19" t="s">
        <v>106</v>
      </c>
      <c r="CN19" s="2" t="s">
        <v>208</v>
      </c>
      <c r="CO19" t="s">
        <v>209</v>
      </c>
      <c r="CP19" t="s">
        <v>210</v>
      </c>
      <c r="CQ19" t="s">
        <v>2</v>
      </c>
      <c r="CR19" s="2" t="s">
        <v>110</v>
      </c>
    </row>
    <row r="20" spans="1:96">
      <c r="A20" t="s">
        <v>211</v>
      </c>
      <c r="B20" t="s">
        <v>100</v>
      </c>
      <c r="C20" s="2" t="s">
        <v>101</v>
      </c>
      <c r="D20" t="s">
        <v>155</v>
      </c>
      <c r="E20" t="s">
        <v>125</v>
      </c>
      <c r="F20" t="s">
        <v>104</v>
      </c>
      <c r="G20" s="3">
        <v>23.33717</v>
      </c>
      <c r="H20" s="3">
        <v>23.33717</v>
      </c>
      <c r="I20" s="3">
        <v>23.33717</v>
      </c>
      <c r="J20" s="3">
        <v>23.33717</v>
      </c>
      <c r="K20" s="3">
        <v>23.33717</v>
      </c>
      <c r="L20" s="3">
        <v>23.33717</v>
      </c>
      <c r="M20" s="3">
        <v>23.33717</v>
      </c>
      <c r="N20" s="3">
        <v>23.33717</v>
      </c>
      <c r="O20" s="3">
        <v>23.33717</v>
      </c>
      <c r="P20" s="3">
        <v>23.33717</v>
      </c>
      <c r="Q20" s="3">
        <v>23.33717</v>
      </c>
      <c r="R20" s="3">
        <v>23.33717</v>
      </c>
      <c r="S20" s="3">
        <v>23.33717</v>
      </c>
      <c r="T20" s="3">
        <v>26.499099999999999</v>
      </c>
      <c r="U20" s="3">
        <v>31.046900000000001</v>
      </c>
      <c r="V20" s="3">
        <v>37.032299999999999</v>
      </c>
      <c r="W20" s="3">
        <v>43.772500000000001</v>
      </c>
      <c r="X20" s="3">
        <v>51.522300000000001</v>
      </c>
      <c r="Y20" s="3">
        <v>59.213900000000002</v>
      </c>
      <c r="Z20" s="3">
        <v>66.736999999999995</v>
      </c>
      <c r="AA20" s="3">
        <v>70.414900000000003</v>
      </c>
      <c r="AB20" s="3">
        <v>76.549700000000001</v>
      </c>
      <c r="AC20" s="3">
        <v>89.028589999999994</v>
      </c>
      <c r="AD20" s="3">
        <v>94.351590000000002</v>
      </c>
      <c r="AE20" s="3">
        <v>102.3309</v>
      </c>
      <c r="AF20" s="3">
        <v>111.35339999999999</v>
      </c>
      <c r="AG20" s="3">
        <v>119.6033</v>
      </c>
      <c r="AH20" s="3">
        <v>128.4145</v>
      </c>
      <c r="AI20" s="3">
        <v>135.77510000000001</v>
      </c>
      <c r="AJ20" s="3">
        <v>142.55420000000001</v>
      </c>
      <c r="AK20" s="3">
        <v>146.06780000000001</v>
      </c>
      <c r="AL20" s="3">
        <v>152.2484</v>
      </c>
      <c r="AM20" s="3">
        <v>158.55269999999999</v>
      </c>
      <c r="AN20" s="3">
        <v>166.2604</v>
      </c>
      <c r="AO20" s="3">
        <v>175.48339999999999</v>
      </c>
      <c r="AP20" s="3">
        <v>179.1028</v>
      </c>
      <c r="AQ20" s="3">
        <v>175.41640000000001</v>
      </c>
      <c r="AR20" s="3">
        <v>179.61080000000001</v>
      </c>
      <c r="AS20" s="3">
        <v>176.09620000000001</v>
      </c>
      <c r="AT20" s="3">
        <v>168.29560000000001</v>
      </c>
      <c r="AU20" s="3">
        <v>170.4923</v>
      </c>
      <c r="AV20" s="3">
        <v>173.05369999999999</v>
      </c>
      <c r="AW20" s="3">
        <v>179.7132</v>
      </c>
      <c r="AX20" s="3">
        <v>186.4898</v>
      </c>
      <c r="AY20" s="3">
        <v>195.94710000000001</v>
      </c>
      <c r="AZ20" s="3">
        <v>205.1842</v>
      </c>
      <c r="BA20" s="3">
        <v>214.37469999999999</v>
      </c>
      <c r="BB20" s="3">
        <v>200.5189</v>
      </c>
      <c r="BC20" s="3">
        <v>216.05330000000001</v>
      </c>
      <c r="BD20" s="3">
        <v>242.3409</v>
      </c>
      <c r="BE20" s="3">
        <v>265.50790000000001</v>
      </c>
      <c r="BF20" s="3">
        <v>280.97120000000001</v>
      </c>
      <c r="BG20" s="4">
        <v>291.11770000000001</v>
      </c>
      <c r="BH20" s="4">
        <v>300.13580000000002</v>
      </c>
      <c r="BI20" s="4">
        <v>307.50979999999998</v>
      </c>
      <c r="BJ20" s="4">
        <v>314.9076</v>
      </c>
      <c r="BK20" s="4">
        <v>322.85390000000001</v>
      </c>
      <c r="BL20" s="4">
        <v>331.30070000000001</v>
      </c>
      <c r="BM20" s="4">
        <v>340.24959999999999</v>
      </c>
      <c r="BN20" s="4">
        <v>349.59280000000001</v>
      </c>
      <c r="BO20" s="4">
        <v>359.18770000000001</v>
      </c>
      <c r="BP20" s="4">
        <v>369.0256</v>
      </c>
      <c r="BQ20" s="4">
        <v>379.1601</v>
      </c>
      <c r="BR20" s="4">
        <v>389.57569999999998</v>
      </c>
      <c r="BS20" s="4">
        <v>400.38060000000002</v>
      </c>
      <c r="BT20" s="4">
        <v>411.54500000000002</v>
      </c>
      <c r="BU20" s="4">
        <v>422.6662</v>
      </c>
      <c r="BV20" s="4">
        <v>433.72519999999997</v>
      </c>
      <c r="BW20" s="4">
        <v>444.95609999999999</v>
      </c>
      <c r="BX20" s="4">
        <v>456.21539999999999</v>
      </c>
      <c r="BY20" s="4">
        <v>467.4819</v>
      </c>
      <c r="BZ20" s="4">
        <v>478.84640000000002</v>
      </c>
      <c r="CA20" s="4">
        <v>490.47820000000002</v>
      </c>
      <c r="CB20" s="4">
        <v>502.74759999999998</v>
      </c>
      <c r="CC20" s="4">
        <v>515.62900000000002</v>
      </c>
      <c r="CD20" s="4">
        <v>528.77639999999997</v>
      </c>
      <c r="CE20" s="4">
        <v>542.01509999999996</v>
      </c>
      <c r="CF20" s="4">
        <v>555.48140000000001</v>
      </c>
      <c r="CG20" t="s">
        <v>212</v>
      </c>
      <c r="CH20" t="b">
        <v>1</v>
      </c>
      <c r="CI20" t="s">
        <v>106</v>
      </c>
      <c r="CJ20" t="s">
        <v>106</v>
      </c>
      <c r="CK20">
        <v>2024</v>
      </c>
      <c r="CL20">
        <v>1</v>
      </c>
      <c r="CM20" t="s">
        <v>106</v>
      </c>
      <c r="CN20" s="2" t="s">
        <v>213</v>
      </c>
      <c r="CO20" t="s">
        <v>214</v>
      </c>
      <c r="CP20" t="s">
        <v>215</v>
      </c>
      <c r="CQ20" t="s">
        <v>2</v>
      </c>
      <c r="CR20" s="2" t="s">
        <v>110</v>
      </c>
    </row>
    <row r="21" spans="1:96">
      <c r="A21" t="s">
        <v>216</v>
      </c>
      <c r="B21" t="s">
        <v>100</v>
      </c>
      <c r="C21" s="2" t="s">
        <v>101</v>
      </c>
      <c r="D21" t="s">
        <v>155</v>
      </c>
      <c r="E21" t="s">
        <v>125</v>
      </c>
      <c r="F21" t="s">
        <v>104</v>
      </c>
      <c r="G21" s="3">
        <v>27.25375</v>
      </c>
      <c r="H21" s="3">
        <v>33.376049999999999</v>
      </c>
      <c r="I21" s="3">
        <v>39.184890000000003</v>
      </c>
      <c r="J21" s="3">
        <v>47.154130000000002</v>
      </c>
      <c r="K21" s="3">
        <v>59.824440000000003</v>
      </c>
      <c r="L21" s="3">
        <v>73.234560000000002</v>
      </c>
      <c r="M21" s="3">
        <v>85.759590000000003</v>
      </c>
      <c r="N21" s="3">
        <v>100.21299999999999</v>
      </c>
      <c r="O21" s="3">
        <v>112.44199999999999</v>
      </c>
      <c r="P21" s="3">
        <v>129.30699999999999</v>
      </c>
      <c r="Q21" s="3">
        <v>147.232</v>
      </c>
      <c r="R21" s="3">
        <v>166.14099999999999</v>
      </c>
      <c r="S21" s="3">
        <v>184.60300000000001</v>
      </c>
      <c r="T21" s="3">
        <v>211.35300000000001</v>
      </c>
      <c r="U21" s="3">
        <v>236.333</v>
      </c>
      <c r="V21" s="3">
        <v>263.11200000000002</v>
      </c>
      <c r="W21" s="3">
        <v>294.839</v>
      </c>
      <c r="X21" s="3">
        <v>328.404</v>
      </c>
      <c r="Y21" s="3">
        <v>360.12299999999999</v>
      </c>
      <c r="Z21" s="3">
        <v>387.86500000000001</v>
      </c>
      <c r="AA21" s="3">
        <v>401.27199999999999</v>
      </c>
      <c r="AB21" s="3">
        <v>426.78199999999998</v>
      </c>
      <c r="AC21" s="3">
        <v>460.58800000000002</v>
      </c>
      <c r="AD21" s="3">
        <v>489.20299999999997</v>
      </c>
      <c r="AE21" s="3">
        <v>519.26800000000003</v>
      </c>
      <c r="AF21" s="3">
        <v>555.99300000000005</v>
      </c>
      <c r="AG21" s="3">
        <v>595.72299999999996</v>
      </c>
      <c r="AH21" s="3">
        <v>647.851</v>
      </c>
      <c r="AI21" s="3">
        <v>700.99300000000005</v>
      </c>
      <c r="AJ21" s="3">
        <v>749.55200000000002</v>
      </c>
      <c r="AK21" s="3">
        <v>802.26599999999996</v>
      </c>
      <c r="AL21" s="3">
        <v>859.43700000000001</v>
      </c>
      <c r="AM21" s="3">
        <v>927.35699999999997</v>
      </c>
      <c r="AN21" s="3">
        <v>1003.823</v>
      </c>
      <c r="AO21" s="3">
        <v>1075.539</v>
      </c>
      <c r="AP21" s="3">
        <v>1109.5409999999999</v>
      </c>
      <c r="AQ21" s="3">
        <v>1069.3230000000001</v>
      </c>
      <c r="AR21" s="3">
        <v>1072.7090000000001</v>
      </c>
      <c r="AS21" s="3">
        <v>1063.7629999999999</v>
      </c>
      <c r="AT21" s="3">
        <v>1031.104</v>
      </c>
      <c r="AU21" s="3">
        <v>1020.677</v>
      </c>
      <c r="AV21" s="3">
        <v>1032.6079999999999</v>
      </c>
      <c r="AW21" s="3">
        <v>1078.0920000000001</v>
      </c>
      <c r="AX21" s="3">
        <v>1114.42</v>
      </c>
      <c r="AY21" s="3">
        <v>1162.492</v>
      </c>
      <c r="AZ21" s="3">
        <v>1203.8589999999999</v>
      </c>
      <c r="BA21" s="3">
        <v>1245.5129999999999</v>
      </c>
      <c r="BB21" s="3">
        <v>1119.01</v>
      </c>
      <c r="BC21" s="3">
        <v>1222.29</v>
      </c>
      <c r="BD21" s="3">
        <v>1346.377</v>
      </c>
      <c r="BE21" s="3">
        <v>1461.8889999999999</v>
      </c>
      <c r="BF21" s="3">
        <v>1541.1489999999999</v>
      </c>
      <c r="BG21" s="4">
        <v>1600.981</v>
      </c>
      <c r="BH21" s="4">
        <v>1655.9780000000001</v>
      </c>
      <c r="BI21" s="4">
        <v>1709.7280000000001</v>
      </c>
      <c r="BJ21" s="4">
        <v>1764.596</v>
      </c>
      <c r="BK21" s="4">
        <v>1817.6410000000001</v>
      </c>
      <c r="BL21" s="4">
        <v>1871.2159999999999</v>
      </c>
      <c r="BM21" s="4">
        <v>1926.2239999999999</v>
      </c>
      <c r="BN21" s="4">
        <v>1980.184</v>
      </c>
      <c r="BO21" s="4">
        <v>2034.8050000000001</v>
      </c>
      <c r="BP21" s="4">
        <v>2090.04</v>
      </c>
      <c r="BQ21" s="4">
        <v>2145.4690000000001</v>
      </c>
      <c r="BR21" s="4">
        <v>2202.373</v>
      </c>
      <c r="BS21" s="4">
        <v>2259.6019999999999</v>
      </c>
      <c r="BT21" s="4">
        <v>2317.0940000000001</v>
      </c>
      <c r="BU21" s="4">
        <v>2375.598</v>
      </c>
      <c r="BV21" s="4">
        <v>2435.665</v>
      </c>
      <c r="BW21" s="4">
        <v>2496.6570000000002</v>
      </c>
      <c r="BX21" s="4">
        <v>2558.8029999999999</v>
      </c>
      <c r="BY21" s="4">
        <v>2622.5210000000002</v>
      </c>
      <c r="BZ21" s="4">
        <v>2688.4079999999999</v>
      </c>
      <c r="CA21" s="4">
        <v>2756.4810000000002</v>
      </c>
      <c r="CB21" s="4">
        <v>2827.3910000000001</v>
      </c>
      <c r="CC21" s="4">
        <v>2901.39</v>
      </c>
      <c r="CD21" s="4">
        <v>2979.2130000000002</v>
      </c>
      <c r="CE21" s="4">
        <v>3061.2190000000001</v>
      </c>
      <c r="CF21" s="4">
        <v>3148.2959999999998</v>
      </c>
      <c r="CG21" t="s">
        <v>217</v>
      </c>
      <c r="CH21" t="b">
        <v>1</v>
      </c>
      <c r="CI21" t="s">
        <v>106</v>
      </c>
      <c r="CJ21" t="s">
        <v>106</v>
      </c>
      <c r="CK21">
        <v>2024</v>
      </c>
      <c r="CL21">
        <v>1</v>
      </c>
      <c r="CM21" t="s">
        <v>106</v>
      </c>
      <c r="CN21" s="2" t="s">
        <v>218</v>
      </c>
      <c r="CO21" s="2" t="s">
        <v>219</v>
      </c>
      <c r="CP21" t="s">
        <v>220</v>
      </c>
      <c r="CQ21" t="s">
        <v>2</v>
      </c>
      <c r="CR21" s="2" t="s">
        <v>110</v>
      </c>
    </row>
    <row r="22" spans="1:96">
      <c r="A22" t="s">
        <v>221</v>
      </c>
      <c r="B22" t="s">
        <v>100</v>
      </c>
      <c r="C22" s="2" t="s">
        <v>101</v>
      </c>
      <c r="D22" t="s">
        <v>222</v>
      </c>
      <c r="E22" t="s">
        <v>103</v>
      </c>
      <c r="F22" t="s">
        <v>104</v>
      </c>
      <c r="G22" s="3">
        <v>237070.7</v>
      </c>
      <c r="H22" s="3">
        <v>267791.90000000002</v>
      </c>
      <c r="I22" s="3">
        <v>314483.20000000001</v>
      </c>
      <c r="J22" s="3">
        <v>355691.4</v>
      </c>
      <c r="K22" s="3">
        <v>386869</v>
      </c>
      <c r="L22" s="3">
        <v>431235.5</v>
      </c>
      <c r="M22" s="3">
        <v>483365.5</v>
      </c>
      <c r="N22" s="3">
        <v>590421.30000000005</v>
      </c>
      <c r="O22" s="3">
        <v>645160.30000000005</v>
      </c>
      <c r="P22" s="3">
        <v>705900.6</v>
      </c>
      <c r="Q22" s="3">
        <v>791620.6</v>
      </c>
      <c r="R22" s="3">
        <v>889936.5</v>
      </c>
      <c r="S22" s="3">
        <v>968690</v>
      </c>
      <c r="T22" s="3">
        <v>1059971</v>
      </c>
      <c r="U22" s="3">
        <v>1147500</v>
      </c>
      <c r="V22" s="3">
        <v>1254415</v>
      </c>
      <c r="W22" s="3">
        <v>1388789</v>
      </c>
      <c r="X22" s="3">
        <v>1528804</v>
      </c>
      <c r="Y22" s="3">
        <v>1635772</v>
      </c>
      <c r="Z22" s="3">
        <v>1639131</v>
      </c>
      <c r="AA22" s="3">
        <v>1653390</v>
      </c>
      <c r="AB22" s="3">
        <v>1762342</v>
      </c>
      <c r="AC22" s="3">
        <v>1903218</v>
      </c>
      <c r="AD22" s="3">
        <v>1957398</v>
      </c>
      <c r="AE22" s="3">
        <v>2046305</v>
      </c>
      <c r="AF22" s="3">
        <v>2152200</v>
      </c>
      <c r="AG22" s="3">
        <v>2265460</v>
      </c>
      <c r="AH22" s="3">
        <v>2408418</v>
      </c>
      <c r="AI22" s="3">
        <v>2504758</v>
      </c>
      <c r="AJ22" s="3">
        <v>2603235</v>
      </c>
      <c r="AK22" s="3">
        <v>2701422</v>
      </c>
      <c r="AL22" s="3">
        <v>2825207</v>
      </c>
      <c r="AM22" s="3">
        <v>2925306</v>
      </c>
      <c r="AN22" s="3">
        <v>3115493</v>
      </c>
      <c r="AO22" s="3">
        <v>3310064</v>
      </c>
      <c r="AP22" s="3">
        <v>3391856</v>
      </c>
      <c r="AQ22" s="3">
        <v>3323215</v>
      </c>
      <c r="AR22" s="3">
        <v>3548776</v>
      </c>
      <c r="AS22" s="3">
        <v>3704954</v>
      </c>
      <c r="AT22" s="3">
        <v>3724369</v>
      </c>
      <c r="AU22" s="3">
        <v>3804157</v>
      </c>
      <c r="AV22" s="3">
        <v>3962761</v>
      </c>
      <c r="AW22" s="3">
        <v>4230144</v>
      </c>
      <c r="AX22" s="3">
        <v>4400908</v>
      </c>
      <c r="AY22" s="3">
        <v>4582186</v>
      </c>
      <c r="AZ22" s="3">
        <v>4790348</v>
      </c>
      <c r="BA22" s="3">
        <v>5032348</v>
      </c>
      <c r="BB22" s="3">
        <v>5022707</v>
      </c>
      <c r="BC22" s="3">
        <v>5460856</v>
      </c>
      <c r="BD22" s="3">
        <v>5862804</v>
      </c>
      <c r="BE22" s="3">
        <v>6206150</v>
      </c>
      <c r="BF22" s="3">
        <v>6456326</v>
      </c>
      <c r="BG22" s="4">
        <v>6709174</v>
      </c>
      <c r="BH22" s="4">
        <v>6990414</v>
      </c>
      <c r="BI22" s="4">
        <v>7271058</v>
      </c>
      <c r="BJ22" s="4">
        <v>7548671</v>
      </c>
      <c r="BK22" s="4">
        <v>7827540</v>
      </c>
      <c r="BL22" s="4">
        <v>8116352</v>
      </c>
      <c r="BM22" s="4">
        <v>8413377</v>
      </c>
      <c r="BN22" s="4">
        <v>8717511</v>
      </c>
      <c r="BO22" s="4">
        <v>9031318</v>
      </c>
      <c r="BP22" s="4">
        <v>9357404</v>
      </c>
      <c r="BQ22" s="4">
        <v>9695328</v>
      </c>
      <c r="BR22" s="4">
        <v>10040440</v>
      </c>
      <c r="BS22" s="4">
        <v>10388610</v>
      </c>
      <c r="BT22" s="4">
        <v>10741890</v>
      </c>
      <c r="BU22" s="4">
        <v>11090390</v>
      </c>
      <c r="BV22" s="4">
        <v>11449100</v>
      </c>
      <c r="BW22" s="4">
        <v>11826470</v>
      </c>
      <c r="BX22" s="4">
        <v>12223600</v>
      </c>
      <c r="BY22" s="4">
        <v>12638960</v>
      </c>
      <c r="BZ22" s="4">
        <v>13072800</v>
      </c>
      <c r="CA22" s="4">
        <v>13526690</v>
      </c>
      <c r="CB22" s="4">
        <v>13999840</v>
      </c>
      <c r="CC22" s="4">
        <v>14490990</v>
      </c>
      <c r="CD22" s="4">
        <v>14999950</v>
      </c>
      <c r="CE22" s="4">
        <v>15527800</v>
      </c>
      <c r="CF22" s="4">
        <v>16074510</v>
      </c>
      <c r="CG22" t="s">
        <v>223</v>
      </c>
      <c r="CH22" t="b">
        <v>1</v>
      </c>
      <c r="CI22" t="s">
        <v>106</v>
      </c>
      <c r="CJ22" t="s">
        <v>106</v>
      </c>
      <c r="CK22">
        <v>2024</v>
      </c>
      <c r="CL22">
        <v>1</v>
      </c>
      <c r="CM22" t="s">
        <v>106</v>
      </c>
      <c r="CN22" t="s">
        <v>224</v>
      </c>
      <c r="CO22" t="s">
        <v>225</v>
      </c>
      <c r="CP22" t="s">
        <v>226</v>
      </c>
      <c r="CQ22" t="s">
        <v>2</v>
      </c>
      <c r="CR22" s="2" t="s">
        <v>110</v>
      </c>
    </row>
    <row r="23" spans="1:96">
      <c r="A23" t="s">
        <v>227</v>
      </c>
      <c r="B23" t="s">
        <v>100</v>
      </c>
      <c r="C23" s="2" t="s">
        <v>101</v>
      </c>
      <c r="D23" t="s">
        <v>228</v>
      </c>
      <c r="E23" t="s">
        <v>125</v>
      </c>
      <c r="F23" t="s">
        <v>104</v>
      </c>
      <c r="G23" s="3">
        <v>153.0625</v>
      </c>
      <c r="H23" s="3">
        <v>166.05510000000001</v>
      </c>
      <c r="I23" s="3">
        <v>164.94290000000001</v>
      </c>
      <c r="J23" s="3">
        <v>167.06710000000001</v>
      </c>
      <c r="K23" s="3">
        <v>171.5746</v>
      </c>
      <c r="L23" s="3">
        <v>178.50030000000001</v>
      </c>
      <c r="M23" s="3">
        <v>186.58539999999999</v>
      </c>
      <c r="N23" s="3">
        <v>205.2165</v>
      </c>
      <c r="O23" s="3">
        <v>220.2474</v>
      </c>
      <c r="P23" s="3">
        <v>233.25970000000001</v>
      </c>
      <c r="Q23" s="3">
        <v>240.3877</v>
      </c>
      <c r="R23" s="3">
        <v>257.05650000000003</v>
      </c>
      <c r="S23" s="3">
        <v>272.65449999999998</v>
      </c>
      <c r="T23" s="3">
        <v>286.16129999999998</v>
      </c>
      <c r="U23" s="3">
        <v>296.87529999999998</v>
      </c>
      <c r="V23" s="3">
        <v>315.13630000000001</v>
      </c>
      <c r="W23" s="3">
        <v>340.49349999999998</v>
      </c>
      <c r="X23" s="3">
        <v>369.3922</v>
      </c>
      <c r="Y23" s="3">
        <v>385.74790000000002</v>
      </c>
      <c r="Z23" s="3">
        <v>393.40870000000001</v>
      </c>
      <c r="AA23" s="3">
        <v>401.92059999999998</v>
      </c>
      <c r="AB23" s="3">
        <v>412.01159999999999</v>
      </c>
      <c r="AC23" s="3">
        <v>417.40190000000001</v>
      </c>
      <c r="AD23" s="3">
        <v>420.4282</v>
      </c>
      <c r="AE23" s="3">
        <v>427.7724</v>
      </c>
      <c r="AF23" s="3">
        <v>439.54419999999999</v>
      </c>
      <c r="AG23" s="3">
        <v>446.91300000000001</v>
      </c>
      <c r="AH23" s="3">
        <v>471.5917</v>
      </c>
      <c r="AI23" s="3">
        <v>483.82780000000002</v>
      </c>
      <c r="AJ23" s="3">
        <v>482.40859999999998</v>
      </c>
      <c r="AK23" s="3">
        <v>487.70940000000002</v>
      </c>
      <c r="AL23" s="3">
        <v>501.57440000000003</v>
      </c>
      <c r="AM23" s="3">
        <v>520.5915</v>
      </c>
      <c r="AN23" s="3">
        <v>553.85680000000002</v>
      </c>
      <c r="AO23" s="3">
        <v>589.18769999999995</v>
      </c>
      <c r="AP23" s="3">
        <v>614.01610000000005</v>
      </c>
      <c r="AQ23" s="3">
        <v>602.54179999999997</v>
      </c>
      <c r="AR23" s="3">
        <v>623.82929999999999</v>
      </c>
      <c r="AS23" s="3">
        <v>635.59799999999996</v>
      </c>
      <c r="AT23" s="3">
        <v>643.61959999999999</v>
      </c>
      <c r="AU23" s="3">
        <v>654.77930000000003</v>
      </c>
      <c r="AV23" s="3">
        <v>665.77530000000002</v>
      </c>
      <c r="AW23" s="3">
        <v>667.79650000000004</v>
      </c>
      <c r="AX23" s="3">
        <v>677.56730000000005</v>
      </c>
      <c r="AY23" s="3">
        <v>684.75350000000003</v>
      </c>
      <c r="AZ23" s="3">
        <v>709.73720000000003</v>
      </c>
      <c r="BA23" s="3">
        <v>717.29190000000006</v>
      </c>
      <c r="BB23" s="3">
        <v>695.79939999999999</v>
      </c>
      <c r="BC23" s="3">
        <v>742.4461</v>
      </c>
      <c r="BD23" s="3">
        <v>781.66650000000004</v>
      </c>
      <c r="BE23" s="3">
        <v>795.29049999999995</v>
      </c>
      <c r="BF23" s="4">
        <v>811.68439999999998</v>
      </c>
      <c r="BG23" s="4">
        <v>832.00699999999995</v>
      </c>
      <c r="BH23" s="4">
        <v>856.32680000000005</v>
      </c>
      <c r="BI23" s="4">
        <v>880.97320000000002</v>
      </c>
      <c r="BJ23" s="4">
        <v>905.86019999999996</v>
      </c>
      <c r="BK23" s="4">
        <v>931.46939999999995</v>
      </c>
      <c r="BL23" s="4">
        <v>958.19349999999997</v>
      </c>
      <c r="BM23" s="4">
        <v>985.91899999999998</v>
      </c>
      <c r="BN23" s="4">
        <v>1014.522</v>
      </c>
      <c r="BO23" s="4">
        <v>1043.9480000000001</v>
      </c>
      <c r="BP23" s="4">
        <v>1074.24</v>
      </c>
      <c r="BQ23" s="4">
        <v>1105.502</v>
      </c>
      <c r="BR23" s="4">
        <v>1137.7529999999999</v>
      </c>
      <c r="BS23" s="4">
        <v>1171.02</v>
      </c>
      <c r="BT23" s="4">
        <v>1205.242</v>
      </c>
      <c r="BU23" s="4">
        <v>1240.309</v>
      </c>
      <c r="BV23" s="4">
        <v>1276.163</v>
      </c>
      <c r="BW23" s="4">
        <v>1313</v>
      </c>
      <c r="BX23" s="4">
        <v>1350.7760000000001</v>
      </c>
      <c r="BY23" s="4">
        <v>1389.337</v>
      </c>
      <c r="BZ23" s="4">
        <v>1428.635</v>
      </c>
      <c r="CA23" s="4">
        <v>1468.6859999999999</v>
      </c>
      <c r="CB23" s="4">
        <v>1509.5820000000001</v>
      </c>
      <c r="CC23" s="4">
        <v>1551.393</v>
      </c>
      <c r="CD23" s="4">
        <v>1594.123</v>
      </c>
      <c r="CE23" s="4">
        <v>1637.7380000000001</v>
      </c>
      <c r="CF23" s="4">
        <v>1682.2529999999999</v>
      </c>
      <c r="CG23" t="s">
        <v>229</v>
      </c>
      <c r="CH23" t="b">
        <v>1</v>
      </c>
      <c r="CI23" t="s">
        <v>106</v>
      </c>
      <c r="CJ23" t="s">
        <v>106</v>
      </c>
      <c r="CK23">
        <v>2023</v>
      </c>
      <c r="CL23">
        <v>4</v>
      </c>
      <c r="CM23" t="s">
        <v>106</v>
      </c>
      <c r="CN23" t="s">
        <v>229</v>
      </c>
      <c r="CO23" t="s">
        <v>106</v>
      </c>
      <c r="CP23" t="s">
        <v>230</v>
      </c>
      <c r="CQ23" t="s">
        <v>2</v>
      </c>
      <c r="CR23" s="2" t="s">
        <v>110</v>
      </c>
    </row>
    <row r="24" spans="1:96">
      <c r="A24" t="s">
        <v>99</v>
      </c>
      <c r="B24" t="s">
        <v>111</v>
      </c>
      <c r="C24" s="2" t="s">
        <v>101</v>
      </c>
      <c r="D24" t="s">
        <v>102</v>
      </c>
      <c r="E24" t="s">
        <v>103</v>
      </c>
      <c r="F24" t="s">
        <v>104</v>
      </c>
      <c r="G24" s="3">
        <v>3087</v>
      </c>
      <c r="H24" s="3">
        <v>4131</v>
      </c>
      <c r="I24" s="3">
        <v>4939</v>
      </c>
      <c r="J24" s="3">
        <v>6380</v>
      </c>
      <c r="K24" s="3">
        <v>7333</v>
      </c>
      <c r="L24" s="3">
        <v>8160</v>
      </c>
      <c r="M24" s="3">
        <v>9791</v>
      </c>
      <c r="N24" s="3">
        <v>11972</v>
      </c>
      <c r="O24" s="3">
        <v>14207</v>
      </c>
      <c r="P24" s="3">
        <v>15540</v>
      </c>
      <c r="Q24" s="3">
        <v>15996</v>
      </c>
      <c r="R24" s="3">
        <v>17461</v>
      </c>
      <c r="S24" s="3">
        <v>19036</v>
      </c>
      <c r="T24" s="3">
        <v>19204</v>
      </c>
      <c r="U24" s="3">
        <v>19892</v>
      </c>
      <c r="V24" s="3">
        <v>20216</v>
      </c>
      <c r="W24" s="3">
        <v>21148</v>
      </c>
      <c r="X24" s="3">
        <v>21078</v>
      </c>
      <c r="Y24" s="3">
        <v>18964</v>
      </c>
      <c r="Z24" s="3">
        <v>19229</v>
      </c>
      <c r="AA24" s="3">
        <v>20439</v>
      </c>
      <c r="AB24" s="3">
        <v>23342</v>
      </c>
      <c r="AC24" s="3">
        <v>26561</v>
      </c>
      <c r="AD24" s="3">
        <v>27996</v>
      </c>
      <c r="AE24" s="3">
        <v>34507</v>
      </c>
      <c r="AF24" s="3">
        <v>37249</v>
      </c>
      <c r="AG24" s="3">
        <v>33931</v>
      </c>
      <c r="AH24" s="3">
        <v>34431</v>
      </c>
      <c r="AI24" s="3">
        <v>32438</v>
      </c>
      <c r="AJ24" s="3">
        <v>30723</v>
      </c>
      <c r="AK24" s="3">
        <v>32378</v>
      </c>
      <c r="AL24" s="3">
        <v>35077</v>
      </c>
      <c r="AM24" s="3">
        <v>38840</v>
      </c>
      <c r="AN24" s="3">
        <v>40672</v>
      </c>
      <c r="AO24" s="3">
        <v>45548</v>
      </c>
      <c r="AP24" s="3">
        <v>48988</v>
      </c>
      <c r="AQ24" s="3">
        <v>42335</v>
      </c>
      <c r="AR24" s="3">
        <v>55769</v>
      </c>
      <c r="AS24" s="3">
        <v>62426</v>
      </c>
      <c r="AT24" s="3">
        <v>55892</v>
      </c>
      <c r="AU24" s="3">
        <v>56624</v>
      </c>
      <c r="AV24" s="3">
        <v>56982</v>
      </c>
      <c r="AW24" s="3">
        <v>53231</v>
      </c>
      <c r="AX24" s="3">
        <v>56830</v>
      </c>
      <c r="AY24" s="3">
        <v>62314</v>
      </c>
      <c r="AZ24" s="3">
        <v>60001</v>
      </c>
      <c r="BA24" s="3">
        <v>53979</v>
      </c>
      <c r="BB24" s="3">
        <v>43903</v>
      </c>
      <c r="BC24" s="3">
        <v>64689</v>
      </c>
      <c r="BD24" s="3">
        <v>123169</v>
      </c>
      <c r="BE24" s="3">
        <v>123650</v>
      </c>
      <c r="BF24" s="3">
        <v>118104.6</v>
      </c>
      <c r="BG24" s="4">
        <v>123703.1</v>
      </c>
      <c r="BH24" s="4">
        <v>120645.7</v>
      </c>
      <c r="BI24" s="4">
        <v>116599.1</v>
      </c>
      <c r="BJ24" s="4">
        <v>116195.3</v>
      </c>
      <c r="BK24" s="4">
        <v>117949.9</v>
      </c>
      <c r="BL24" s="4">
        <v>120162.7</v>
      </c>
      <c r="BM24" s="4">
        <v>122671.4</v>
      </c>
      <c r="BN24" s="4">
        <v>125440.6</v>
      </c>
      <c r="BO24" s="4">
        <v>128412.1</v>
      </c>
      <c r="BP24" s="4">
        <v>131604.79999999999</v>
      </c>
      <c r="BQ24" s="4">
        <v>135031.79999999999</v>
      </c>
      <c r="BR24" s="4">
        <v>138691.9</v>
      </c>
      <c r="BS24" s="4">
        <v>142574.1</v>
      </c>
      <c r="BT24" s="4">
        <v>146691.79999999999</v>
      </c>
      <c r="BU24" s="4">
        <v>151059.70000000001</v>
      </c>
      <c r="BV24" s="4">
        <v>155692.6</v>
      </c>
      <c r="BW24" s="4">
        <v>160557.79999999999</v>
      </c>
      <c r="BX24" s="4">
        <v>165579.29999999999</v>
      </c>
      <c r="BY24" s="4">
        <v>170761.9</v>
      </c>
      <c r="BZ24" s="4">
        <v>176111.3</v>
      </c>
      <c r="CA24" s="4">
        <v>181633.7</v>
      </c>
      <c r="CB24" s="4">
        <v>187335.1</v>
      </c>
      <c r="CC24" s="4">
        <v>193222</v>
      </c>
      <c r="CD24" s="4">
        <v>199300.9</v>
      </c>
      <c r="CE24" s="4">
        <v>205578.7</v>
      </c>
      <c r="CF24" s="4">
        <v>212062.4</v>
      </c>
      <c r="CG24" t="s">
        <v>105</v>
      </c>
      <c r="CH24" t="b">
        <v>0</v>
      </c>
      <c r="CI24" t="s">
        <v>106</v>
      </c>
      <c r="CJ24" t="s">
        <v>106</v>
      </c>
      <c r="CK24">
        <v>2024</v>
      </c>
      <c r="CL24">
        <v>1</v>
      </c>
      <c r="CM24" t="s">
        <v>106</v>
      </c>
      <c r="CN24" s="2" t="s">
        <v>112</v>
      </c>
      <c r="CO24" t="s">
        <v>113</v>
      </c>
      <c r="CP24" t="s">
        <v>109</v>
      </c>
      <c r="CQ24" t="s">
        <v>0</v>
      </c>
      <c r="CR24" s="2" t="s">
        <v>110</v>
      </c>
    </row>
    <row r="25" spans="1:96">
      <c r="A25" t="s">
        <v>117</v>
      </c>
      <c r="B25" t="s">
        <v>111</v>
      </c>
      <c r="C25" s="2" t="s">
        <v>101</v>
      </c>
      <c r="D25" t="s">
        <v>118</v>
      </c>
      <c r="E25" t="s">
        <v>103</v>
      </c>
      <c r="F25" t="s">
        <v>104</v>
      </c>
      <c r="G25" s="3">
        <v>4910</v>
      </c>
      <c r="H25" s="3">
        <v>5488</v>
      </c>
      <c r="I25" s="3">
        <v>6639</v>
      </c>
      <c r="J25" s="3">
        <v>8242</v>
      </c>
      <c r="K25" s="3">
        <v>9432</v>
      </c>
      <c r="L25" s="3">
        <v>11741</v>
      </c>
      <c r="M25" s="3">
        <v>14057</v>
      </c>
      <c r="N25" s="3">
        <v>17033</v>
      </c>
      <c r="O25" s="3">
        <v>22530</v>
      </c>
      <c r="P25" s="3">
        <v>27419</v>
      </c>
      <c r="Q25" s="3">
        <v>29858</v>
      </c>
      <c r="R25" s="3">
        <v>35147</v>
      </c>
      <c r="S25" s="3">
        <v>40585</v>
      </c>
      <c r="T25" s="3">
        <v>43222</v>
      </c>
      <c r="U25" s="3">
        <v>46279</v>
      </c>
      <c r="V25" s="3">
        <v>50806</v>
      </c>
      <c r="W25" s="3">
        <v>58285</v>
      </c>
      <c r="X25" s="3">
        <v>64448</v>
      </c>
      <c r="Y25" s="3">
        <v>64692</v>
      </c>
      <c r="Z25" s="3">
        <v>65417</v>
      </c>
      <c r="AA25" s="3">
        <v>67037</v>
      </c>
      <c r="AB25" s="3">
        <v>69791</v>
      </c>
      <c r="AC25" s="3">
        <v>77737</v>
      </c>
      <c r="AD25" s="3">
        <v>76508</v>
      </c>
      <c r="AE25" s="3">
        <v>74286</v>
      </c>
      <c r="AF25" s="3">
        <v>75733</v>
      </c>
      <c r="AG25" s="3">
        <v>75293</v>
      </c>
      <c r="AH25" s="3">
        <v>76777</v>
      </c>
      <c r="AI25" s="3">
        <v>73530</v>
      </c>
      <c r="AJ25" s="3">
        <v>67346</v>
      </c>
      <c r="AK25" s="3">
        <v>65651</v>
      </c>
      <c r="AL25" s="3">
        <v>64037</v>
      </c>
      <c r="AM25" s="3">
        <v>62757</v>
      </c>
      <c r="AN25" s="3">
        <v>62807</v>
      </c>
      <c r="AO25" s="3">
        <v>61941</v>
      </c>
      <c r="AP25" s="3">
        <v>61071</v>
      </c>
      <c r="AQ25" s="3">
        <v>57921</v>
      </c>
      <c r="AR25" s="3">
        <v>59990</v>
      </c>
      <c r="AS25" s="3">
        <v>63271</v>
      </c>
      <c r="AT25" s="3">
        <v>62466</v>
      </c>
      <c r="AU25" s="3">
        <v>62930</v>
      </c>
      <c r="AV25" s="3">
        <v>61934</v>
      </c>
      <c r="AW25" s="3">
        <v>61124</v>
      </c>
      <c r="AX25" s="3">
        <v>60126</v>
      </c>
      <c r="AY25" s="3">
        <v>60874</v>
      </c>
      <c r="AZ25" s="3">
        <v>65753</v>
      </c>
      <c r="BA25" s="3">
        <v>68439</v>
      </c>
      <c r="BB25" s="3">
        <v>65069</v>
      </c>
      <c r="BC25" s="3">
        <v>66695</v>
      </c>
      <c r="BD25" s="3">
        <v>77008</v>
      </c>
      <c r="BE25" s="3">
        <v>92521</v>
      </c>
      <c r="BF25" s="3">
        <v>102768.8</v>
      </c>
      <c r="BG25" s="4">
        <v>104522.3</v>
      </c>
      <c r="BH25" s="4">
        <v>106079.3</v>
      </c>
      <c r="BI25" s="4">
        <v>107300.8</v>
      </c>
      <c r="BJ25" s="4">
        <v>108701.6</v>
      </c>
      <c r="BK25" s="4">
        <v>109920.8</v>
      </c>
      <c r="BL25" s="4">
        <v>110991.4</v>
      </c>
      <c r="BM25" s="4">
        <v>111925.4</v>
      </c>
      <c r="BN25" s="4">
        <v>112724.2</v>
      </c>
      <c r="BO25" s="4">
        <v>113389.1</v>
      </c>
      <c r="BP25" s="4">
        <v>113935.3</v>
      </c>
      <c r="BQ25" s="4">
        <v>114364.3</v>
      </c>
      <c r="BR25" s="4">
        <v>114684.7</v>
      </c>
      <c r="BS25" s="4">
        <v>114901</v>
      </c>
      <c r="BT25" s="4">
        <v>115019.2</v>
      </c>
      <c r="BU25" s="4">
        <v>115043</v>
      </c>
      <c r="BV25" s="4">
        <v>114977.2</v>
      </c>
      <c r="BW25" s="4">
        <v>114827.4</v>
      </c>
      <c r="BX25" s="4">
        <v>114598.1</v>
      </c>
      <c r="BY25" s="4">
        <v>114285.2</v>
      </c>
      <c r="BZ25" s="4">
        <v>113881.7</v>
      </c>
      <c r="CA25" s="4">
        <v>113379.4</v>
      </c>
      <c r="CB25" s="4">
        <v>112770.9</v>
      </c>
      <c r="CC25" s="4">
        <v>112048.1</v>
      </c>
      <c r="CD25" s="4">
        <v>111200.5</v>
      </c>
      <c r="CE25" s="4">
        <v>110218.1</v>
      </c>
      <c r="CF25" s="4">
        <v>109089.5</v>
      </c>
      <c r="CG25" t="s">
        <v>119</v>
      </c>
      <c r="CH25" t="b">
        <v>1</v>
      </c>
      <c r="CI25" t="s">
        <v>106</v>
      </c>
      <c r="CJ25" t="s">
        <v>106</v>
      </c>
      <c r="CK25">
        <v>2024</v>
      </c>
      <c r="CL25">
        <v>1</v>
      </c>
      <c r="CM25" t="s">
        <v>106</v>
      </c>
      <c r="CN25" s="2" t="s">
        <v>231</v>
      </c>
      <c r="CO25" t="s">
        <v>232</v>
      </c>
      <c r="CP25" t="s">
        <v>122</v>
      </c>
      <c r="CQ25" t="s">
        <v>0</v>
      </c>
      <c r="CR25" s="2" t="s">
        <v>110</v>
      </c>
    </row>
    <row r="26" spans="1:96">
      <c r="A26" t="s">
        <v>123</v>
      </c>
      <c r="B26" t="s">
        <v>111</v>
      </c>
      <c r="C26" s="2" t="s">
        <v>101</v>
      </c>
      <c r="D26" t="s">
        <v>124</v>
      </c>
      <c r="E26" t="s">
        <v>125</v>
      </c>
      <c r="F26" t="s">
        <v>104</v>
      </c>
      <c r="G26" s="3">
        <v>61.95</v>
      </c>
      <c r="H26" s="3">
        <v>69.55</v>
      </c>
      <c r="I26" s="3">
        <v>77.424999999999997</v>
      </c>
      <c r="J26" s="3">
        <v>86.724999999999994</v>
      </c>
      <c r="K26" s="3">
        <v>95.75</v>
      </c>
      <c r="L26" s="3">
        <v>112.45</v>
      </c>
      <c r="M26" s="3">
        <v>128.47499999999999</v>
      </c>
      <c r="N26" s="3">
        <v>148.77500000000001</v>
      </c>
      <c r="O26" s="3">
        <v>180.07499999999999</v>
      </c>
      <c r="P26" s="3">
        <v>206.17500000000001</v>
      </c>
      <c r="Q26" s="3">
        <v>227.97499999999999</v>
      </c>
      <c r="R26" s="3">
        <v>260.05</v>
      </c>
      <c r="S26" s="3">
        <v>285.75</v>
      </c>
      <c r="T26" s="3">
        <v>302.7</v>
      </c>
      <c r="U26" s="3">
        <v>314.64999999999998</v>
      </c>
      <c r="V26" s="3">
        <v>333.75</v>
      </c>
      <c r="W26" s="3">
        <v>362.125</v>
      </c>
      <c r="X26" s="3">
        <v>383.32499999999999</v>
      </c>
      <c r="Y26" s="3">
        <v>408.7</v>
      </c>
      <c r="Z26" s="3">
        <v>417.2</v>
      </c>
      <c r="AA26" s="3">
        <v>422.75</v>
      </c>
      <c r="AB26" s="3">
        <v>434.05</v>
      </c>
      <c r="AC26" s="3">
        <v>472.97500000000002</v>
      </c>
      <c r="AD26" s="3">
        <v>479.35</v>
      </c>
      <c r="AE26" s="3">
        <v>485.35</v>
      </c>
      <c r="AF26" s="3">
        <v>479.25</v>
      </c>
      <c r="AG26" s="3">
        <v>465.57499999999999</v>
      </c>
      <c r="AH26" s="3">
        <v>464.8</v>
      </c>
      <c r="AI26" s="3">
        <v>459.82499999999999</v>
      </c>
      <c r="AJ26" s="3">
        <v>452.22500000000002</v>
      </c>
      <c r="AK26" s="3">
        <v>475.625</v>
      </c>
      <c r="AL26" s="3">
        <v>480.7</v>
      </c>
      <c r="AM26" s="3">
        <v>521.52499999999998</v>
      </c>
      <c r="AN26" s="3">
        <v>560.85</v>
      </c>
      <c r="AO26" s="3">
        <v>600</v>
      </c>
      <c r="AP26" s="3">
        <v>592.32500000000005</v>
      </c>
      <c r="AQ26" s="3">
        <v>621.54999999999995</v>
      </c>
      <c r="AR26" s="3">
        <v>648.47500000000002</v>
      </c>
      <c r="AS26" s="3">
        <v>691.22500000000002</v>
      </c>
      <c r="AT26" s="3">
        <v>703.72500000000002</v>
      </c>
      <c r="AU26" s="3">
        <v>686.57500000000005</v>
      </c>
      <c r="AV26" s="3">
        <v>701.375</v>
      </c>
      <c r="AW26" s="3">
        <v>698.02499999999998</v>
      </c>
      <c r="AX26" s="3">
        <v>737.07500000000005</v>
      </c>
      <c r="AY26" s="3">
        <v>767.65</v>
      </c>
      <c r="AZ26" s="3">
        <v>826.65</v>
      </c>
      <c r="BA26" s="3">
        <v>883.55</v>
      </c>
      <c r="BB26" s="3">
        <v>815.32500000000005</v>
      </c>
      <c r="BC26" s="3">
        <v>855.47500000000002</v>
      </c>
      <c r="BD26" s="3">
        <v>973.67499999999995</v>
      </c>
      <c r="BE26" s="3">
        <v>1239.125</v>
      </c>
      <c r="BF26" s="3">
        <v>1383.539</v>
      </c>
      <c r="BG26" s="4">
        <v>1466.3979999999999</v>
      </c>
      <c r="BH26" s="4">
        <v>1537.9010000000001</v>
      </c>
      <c r="BI26" s="4">
        <v>1603.422</v>
      </c>
      <c r="BJ26" s="4">
        <v>1673.65</v>
      </c>
      <c r="BK26" s="4">
        <v>1751.1420000000001</v>
      </c>
      <c r="BL26" s="4">
        <v>1832.35</v>
      </c>
      <c r="BM26" s="4">
        <v>1918.837</v>
      </c>
      <c r="BN26" s="4">
        <v>2010.9449999999999</v>
      </c>
      <c r="BO26" s="4">
        <v>2109.3670000000002</v>
      </c>
      <c r="BP26" s="4">
        <v>2212.0909999999999</v>
      </c>
      <c r="BQ26" s="4">
        <v>2316.7739999999999</v>
      </c>
      <c r="BR26" s="4">
        <v>2423.2820000000002</v>
      </c>
      <c r="BS26" s="4">
        <v>2531.5880000000002</v>
      </c>
      <c r="BT26" s="4">
        <v>2641.6210000000001</v>
      </c>
      <c r="BU26" s="4">
        <v>2753.259</v>
      </c>
      <c r="BV26" s="4">
        <v>2866.2979999999998</v>
      </c>
      <c r="BW26" s="4">
        <v>2980.5</v>
      </c>
      <c r="BX26" s="4">
        <v>3095.7869999999998</v>
      </c>
      <c r="BY26" s="4">
        <v>3212.0279999999998</v>
      </c>
      <c r="BZ26" s="4">
        <v>3329.0650000000001</v>
      </c>
      <c r="CA26" s="4">
        <v>3446.8380000000002</v>
      </c>
      <c r="CB26" s="4">
        <v>3565.3519999999999</v>
      </c>
      <c r="CC26" s="4">
        <v>3684.41</v>
      </c>
      <c r="CD26" s="4">
        <v>3803.8040000000001</v>
      </c>
      <c r="CE26" s="4">
        <v>3923.4389999999999</v>
      </c>
      <c r="CF26" s="4">
        <v>4043.098</v>
      </c>
      <c r="CG26" t="s">
        <v>126</v>
      </c>
      <c r="CH26" t="b">
        <v>1</v>
      </c>
      <c r="CI26" t="s">
        <v>106</v>
      </c>
      <c r="CJ26" t="s">
        <v>106</v>
      </c>
      <c r="CK26">
        <v>2024</v>
      </c>
      <c r="CL26">
        <v>1</v>
      </c>
      <c r="CM26" t="s">
        <v>106</v>
      </c>
      <c r="CN26" s="2" t="s">
        <v>233</v>
      </c>
      <c r="CO26" t="s">
        <v>234</v>
      </c>
      <c r="CP26" t="s">
        <v>129</v>
      </c>
      <c r="CQ26" t="s">
        <v>0</v>
      </c>
      <c r="CR26" s="2" t="s">
        <v>110</v>
      </c>
    </row>
    <row r="27" spans="1:96">
      <c r="A27" t="s">
        <v>130</v>
      </c>
      <c r="B27" t="s">
        <v>111</v>
      </c>
      <c r="C27" s="2" t="s">
        <v>101</v>
      </c>
      <c r="D27" t="s">
        <v>131</v>
      </c>
      <c r="E27" t="s">
        <v>103</v>
      </c>
      <c r="F27" t="s">
        <v>104</v>
      </c>
      <c r="G27" s="3">
        <v>738.17010000000005</v>
      </c>
      <c r="H27" s="3">
        <v>807</v>
      </c>
      <c r="I27" s="3">
        <v>916</v>
      </c>
      <c r="J27" s="3">
        <v>1191</v>
      </c>
      <c r="K27" s="3">
        <v>1532</v>
      </c>
      <c r="L27" s="3">
        <v>1796</v>
      </c>
      <c r="M27" s="3">
        <v>2136</v>
      </c>
      <c r="N27" s="3">
        <v>2396</v>
      </c>
      <c r="O27" s="3">
        <v>2661</v>
      </c>
      <c r="P27" s="3">
        <v>3141</v>
      </c>
      <c r="Q27" s="3">
        <v>3764</v>
      </c>
      <c r="R27" s="3">
        <v>4951</v>
      </c>
      <c r="S27" s="3">
        <v>6665</v>
      </c>
      <c r="T27" s="3">
        <v>7518</v>
      </c>
      <c r="U27" s="3">
        <v>7774</v>
      </c>
      <c r="V27" s="3">
        <v>7203</v>
      </c>
      <c r="W27" s="3">
        <v>7406</v>
      </c>
      <c r="X27" s="3">
        <v>6774</v>
      </c>
      <c r="Y27" s="3">
        <v>5776</v>
      </c>
      <c r="Z27" s="3">
        <v>5328</v>
      </c>
      <c r="AA27" s="3">
        <v>5567</v>
      </c>
      <c r="AB27" s="3">
        <v>7576</v>
      </c>
      <c r="AC27" s="3">
        <v>8693</v>
      </c>
      <c r="AD27" s="3">
        <v>9348</v>
      </c>
      <c r="AE27" s="3">
        <v>9173</v>
      </c>
      <c r="AF27" s="3">
        <v>7643</v>
      </c>
      <c r="AG27" s="3">
        <v>8045</v>
      </c>
      <c r="AH27" s="3">
        <v>10396</v>
      </c>
      <c r="AI27" s="3">
        <v>8802</v>
      </c>
      <c r="AJ27" s="3">
        <v>6808</v>
      </c>
      <c r="AK27" s="3">
        <v>5792</v>
      </c>
      <c r="AL27" s="3">
        <v>5753</v>
      </c>
      <c r="AM27" s="3">
        <v>5719</v>
      </c>
      <c r="AN27" s="3">
        <v>5440</v>
      </c>
      <c r="AO27" s="3">
        <v>4372</v>
      </c>
      <c r="AP27" s="3">
        <v>3542</v>
      </c>
      <c r="AQ27" s="3">
        <v>5022</v>
      </c>
      <c r="AR27" s="3">
        <v>7847</v>
      </c>
      <c r="AS27" s="3">
        <v>10584</v>
      </c>
      <c r="AT27" s="3">
        <v>11738</v>
      </c>
      <c r="AU27" s="3">
        <v>12896</v>
      </c>
      <c r="AV27" s="3">
        <v>14363</v>
      </c>
      <c r="AW27" s="3">
        <v>14805</v>
      </c>
      <c r="AX27" s="3">
        <v>15487</v>
      </c>
      <c r="AY27" s="3">
        <v>16776</v>
      </c>
      <c r="AZ27" s="3">
        <v>17263</v>
      </c>
      <c r="BA27" s="3">
        <v>16891</v>
      </c>
      <c r="BB27" s="3">
        <v>16647</v>
      </c>
      <c r="BC27" s="3">
        <v>17969</v>
      </c>
      <c r="BD27" s="3">
        <v>20429</v>
      </c>
      <c r="BE27" s="3">
        <v>22625</v>
      </c>
      <c r="BF27" s="3">
        <v>27273.43</v>
      </c>
      <c r="BG27" s="4">
        <v>40239.410000000003</v>
      </c>
      <c r="BH27" s="4">
        <v>49035.4</v>
      </c>
      <c r="BI27" s="4">
        <v>51364.37</v>
      </c>
      <c r="BJ27" s="4">
        <v>51302.05</v>
      </c>
      <c r="BK27" s="4">
        <v>50877.39</v>
      </c>
      <c r="BL27" s="4">
        <v>52087.9</v>
      </c>
      <c r="BM27" s="4">
        <v>54120.480000000003</v>
      </c>
      <c r="BN27" s="4">
        <v>56278.8</v>
      </c>
      <c r="BO27" s="4">
        <v>58545.56</v>
      </c>
      <c r="BP27" s="4">
        <v>60925.65</v>
      </c>
      <c r="BQ27" s="4">
        <v>63423.74</v>
      </c>
      <c r="BR27" s="4">
        <v>66045.56</v>
      </c>
      <c r="BS27" s="4">
        <v>68797.600000000006</v>
      </c>
      <c r="BT27" s="4">
        <v>71685.23</v>
      </c>
      <c r="BU27" s="4">
        <v>74714.41</v>
      </c>
      <c r="BV27" s="4">
        <v>77891.88</v>
      </c>
      <c r="BW27" s="4">
        <v>81224.7</v>
      </c>
      <c r="BX27" s="4">
        <v>84719.2</v>
      </c>
      <c r="BY27" s="4">
        <v>88382.2</v>
      </c>
      <c r="BZ27" s="4">
        <v>92221.65</v>
      </c>
      <c r="CA27" s="4">
        <v>96242.96</v>
      </c>
      <c r="CB27" s="4">
        <v>100449.8</v>
      </c>
      <c r="CC27" s="4">
        <v>104847.2</v>
      </c>
      <c r="CD27" s="4">
        <v>109441.1</v>
      </c>
      <c r="CE27" s="4">
        <v>114237.2</v>
      </c>
      <c r="CF27" s="4">
        <v>119241.3</v>
      </c>
      <c r="CG27" t="s">
        <v>235</v>
      </c>
      <c r="CH27" t="b">
        <v>0</v>
      </c>
      <c r="CI27" t="s">
        <v>106</v>
      </c>
      <c r="CJ27" t="s">
        <v>106</v>
      </c>
      <c r="CK27">
        <v>2024</v>
      </c>
      <c r="CL27">
        <v>1</v>
      </c>
      <c r="CM27" t="s">
        <v>106</v>
      </c>
      <c r="CN27" t="s">
        <v>236</v>
      </c>
      <c r="CO27" t="s">
        <v>237</v>
      </c>
      <c r="CP27" t="s">
        <v>135</v>
      </c>
      <c r="CQ27" t="s">
        <v>0</v>
      </c>
      <c r="CR27" s="2" t="s">
        <v>110</v>
      </c>
    </row>
    <row r="28" spans="1:96">
      <c r="A28" t="s">
        <v>136</v>
      </c>
      <c r="B28" t="s">
        <v>111</v>
      </c>
      <c r="C28" s="2" t="s">
        <v>101</v>
      </c>
      <c r="D28" t="s">
        <v>137</v>
      </c>
      <c r="E28" t="s">
        <v>125</v>
      </c>
      <c r="F28" t="s">
        <v>104</v>
      </c>
      <c r="G28" s="3">
        <v>922.97159999999997</v>
      </c>
      <c r="H28" s="3">
        <v>1196.6199999999999</v>
      </c>
      <c r="I28" s="3">
        <v>1681.87</v>
      </c>
      <c r="J28" s="3">
        <v>2416.8589999999999</v>
      </c>
      <c r="K28" s="3">
        <v>3374.9679999999998</v>
      </c>
      <c r="L28" s="3">
        <v>4369.6679999999997</v>
      </c>
      <c r="M28" s="3">
        <v>5571.2240000000002</v>
      </c>
      <c r="N28" s="3">
        <v>7259.8689999999997</v>
      </c>
      <c r="O28" s="3">
        <v>8747.4269999999997</v>
      </c>
      <c r="P28" s="3">
        <v>10090.23</v>
      </c>
      <c r="Q28" s="3">
        <v>11534.9</v>
      </c>
      <c r="R28" s="3">
        <v>12792.81</v>
      </c>
      <c r="S28" s="3">
        <v>13766.58</v>
      </c>
      <c r="T28" s="3">
        <v>14237.08</v>
      </c>
      <c r="U28" s="3">
        <v>14640.47</v>
      </c>
      <c r="V28" s="3">
        <v>14858</v>
      </c>
      <c r="W28" s="3">
        <v>15121.2</v>
      </c>
      <c r="X28" s="3">
        <v>15902.85</v>
      </c>
      <c r="Y28" s="3">
        <v>16376.83</v>
      </c>
      <c r="Z28" s="3">
        <v>16643.21</v>
      </c>
      <c r="AA28" s="3">
        <v>16495.37</v>
      </c>
      <c r="AB28" s="3">
        <v>16449.900000000001</v>
      </c>
      <c r="AC28" s="3">
        <v>16990.8</v>
      </c>
      <c r="AD28" s="3">
        <v>17292.8</v>
      </c>
      <c r="AE28" s="3">
        <v>17471.5</v>
      </c>
      <c r="AF28" s="3">
        <v>17510.3</v>
      </c>
      <c r="AG28" s="3">
        <v>17149</v>
      </c>
      <c r="AH28" s="3">
        <v>16522.8</v>
      </c>
      <c r="AI28" s="3">
        <v>14247</v>
      </c>
      <c r="AJ28" s="3">
        <v>12227.7</v>
      </c>
      <c r="AK28" s="3">
        <v>10657.2</v>
      </c>
      <c r="AL28" s="3">
        <v>9701.4</v>
      </c>
      <c r="AM28" s="3">
        <v>9021</v>
      </c>
      <c r="AN28" s="3">
        <v>9194.3009999999995</v>
      </c>
      <c r="AO28" s="3">
        <v>9956.9</v>
      </c>
      <c r="AP28" s="3">
        <v>10270.5</v>
      </c>
      <c r="AQ28" s="3">
        <v>9724.7999999999993</v>
      </c>
      <c r="AR28" s="3">
        <v>9551.8979999999992</v>
      </c>
      <c r="AS28" s="3">
        <v>9723.9</v>
      </c>
      <c r="AT28" s="3">
        <v>9787.4009999999998</v>
      </c>
      <c r="AU28" s="3">
        <v>9815.7990000000009</v>
      </c>
      <c r="AV28" s="3">
        <v>9796.7000000000007</v>
      </c>
      <c r="AW28" s="3">
        <v>9593.3009999999995</v>
      </c>
      <c r="AX28" s="3">
        <v>9420.0990000000002</v>
      </c>
      <c r="AY28" s="3">
        <v>9000.2000000000007</v>
      </c>
      <c r="AZ28" s="3">
        <v>8545.2999999999993</v>
      </c>
      <c r="BA28" s="3">
        <v>8257.7000000000007</v>
      </c>
      <c r="BB28" s="3">
        <v>8099.0990000000002</v>
      </c>
      <c r="BC28" s="3">
        <v>7987.8</v>
      </c>
      <c r="BD28" s="3">
        <v>7776.6</v>
      </c>
      <c r="BE28" s="3">
        <v>7417.4809999999998</v>
      </c>
      <c r="BF28" s="4">
        <v>7299.32</v>
      </c>
      <c r="BG28" s="4">
        <v>8356.9060000000009</v>
      </c>
      <c r="BH28" s="4">
        <v>10225.36</v>
      </c>
      <c r="BI28" s="4">
        <v>12769.14</v>
      </c>
      <c r="BJ28" s="4">
        <v>15674.64</v>
      </c>
      <c r="BK28" s="4">
        <v>18291.29</v>
      </c>
      <c r="BL28" s="4">
        <v>20247.09</v>
      </c>
      <c r="BM28" s="4">
        <v>21526.76</v>
      </c>
      <c r="BN28" s="4">
        <v>22336.14</v>
      </c>
      <c r="BO28" s="4">
        <v>22571.72</v>
      </c>
      <c r="BP28" s="4">
        <v>22413.18</v>
      </c>
      <c r="BQ28" s="4">
        <v>22143.9</v>
      </c>
      <c r="BR28" s="4">
        <v>21852.3</v>
      </c>
      <c r="BS28" s="4">
        <v>21563.14</v>
      </c>
      <c r="BT28" s="4">
        <v>21319.75</v>
      </c>
      <c r="BU28" s="4">
        <v>21212.23</v>
      </c>
      <c r="BV28" s="4">
        <v>21220.78</v>
      </c>
      <c r="BW28" s="4">
        <v>21287.96</v>
      </c>
      <c r="BX28" s="4">
        <v>21376.2</v>
      </c>
      <c r="BY28" s="4">
        <v>21474.58</v>
      </c>
      <c r="BZ28" s="4">
        <v>21584.26</v>
      </c>
      <c r="CA28" s="4">
        <v>21704.39</v>
      </c>
      <c r="CB28" s="4">
        <v>21834.240000000002</v>
      </c>
      <c r="CC28" s="4">
        <v>21972.7</v>
      </c>
      <c r="CD28" s="4">
        <v>22117.95</v>
      </c>
      <c r="CE28" s="4">
        <v>22267.68</v>
      </c>
      <c r="CF28" s="4">
        <v>22421.49</v>
      </c>
      <c r="CG28" t="s">
        <v>238</v>
      </c>
      <c r="CH28" t="b">
        <v>0</v>
      </c>
      <c r="CI28" t="s">
        <v>106</v>
      </c>
      <c r="CJ28" t="s">
        <v>106</v>
      </c>
      <c r="CK28">
        <v>2023</v>
      </c>
      <c r="CL28">
        <v>1</v>
      </c>
      <c r="CM28" t="s">
        <v>106</v>
      </c>
      <c r="CN28" s="2" t="s">
        <v>239</v>
      </c>
      <c r="CO28" t="s">
        <v>240</v>
      </c>
      <c r="CP28" t="s">
        <v>141</v>
      </c>
      <c r="CQ28" t="s">
        <v>0</v>
      </c>
      <c r="CR28" s="2" t="s">
        <v>110</v>
      </c>
    </row>
    <row r="29" spans="1:96">
      <c r="A29" t="s">
        <v>142</v>
      </c>
      <c r="B29" t="s">
        <v>111</v>
      </c>
      <c r="C29" s="2" t="s">
        <v>101</v>
      </c>
      <c r="D29" t="s">
        <v>143</v>
      </c>
      <c r="E29" t="s">
        <v>125</v>
      </c>
      <c r="F29" t="s">
        <v>104</v>
      </c>
      <c r="G29" s="3">
        <v>4.0000000000000001E-3</v>
      </c>
      <c r="H29" s="3">
        <v>4.0000000000000001E-3</v>
      </c>
      <c r="I29" s="3">
        <v>30.704409999999999</v>
      </c>
      <c r="J29" s="3">
        <v>45.524410000000003</v>
      </c>
      <c r="K29" s="3">
        <v>64.847700000000003</v>
      </c>
      <c r="L29" s="3">
        <v>97.435320000000004</v>
      </c>
      <c r="M29" s="3">
        <v>116.51300000000001</v>
      </c>
      <c r="N29" s="3">
        <v>177.92179999999999</v>
      </c>
      <c r="O29" s="3">
        <v>251.4486</v>
      </c>
      <c r="P29" s="3">
        <v>411.35719999999998</v>
      </c>
      <c r="Q29" s="3">
        <v>483.65589999999997</v>
      </c>
      <c r="R29" s="3">
        <v>583.71119999999996</v>
      </c>
      <c r="S29" s="3">
        <v>593.45479999999998</v>
      </c>
      <c r="T29" s="3">
        <v>761.71489999999994</v>
      </c>
      <c r="U29" s="3">
        <v>798.56029999999998</v>
      </c>
      <c r="V29" s="3">
        <v>824.51570000000004</v>
      </c>
      <c r="W29" s="3">
        <v>863.24419999999998</v>
      </c>
      <c r="X29" s="3">
        <v>1163.7380000000001</v>
      </c>
      <c r="Y29" s="3">
        <v>1714.78</v>
      </c>
      <c r="Z29" s="3">
        <v>2127.1190000000001</v>
      </c>
      <c r="AA29" s="3">
        <v>2499.5839999999998</v>
      </c>
      <c r="AB29" s="3">
        <v>2577.0410000000002</v>
      </c>
      <c r="AC29" s="3">
        <v>2896.203</v>
      </c>
      <c r="AD29" s="3">
        <v>2559.4380000000001</v>
      </c>
      <c r="AE29" s="3">
        <v>2677.3420000000001</v>
      </c>
      <c r="AF29" s="3">
        <v>4603.3680000000004</v>
      </c>
      <c r="AG29" s="3">
        <v>6234.2219999999998</v>
      </c>
      <c r="AH29" s="3">
        <v>6888</v>
      </c>
      <c r="AI29" s="3">
        <v>7198</v>
      </c>
      <c r="AJ29" s="3">
        <v>6846</v>
      </c>
      <c r="AK29" s="3">
        <v>6597</v>
      </c>
      <c r="AL29" s="3">
        <v>8307</v>
      </c>
      <c r="AM29" s="3">
        <v>8705</v>
      </c>
      <c r="AN29" s="3">
        <v>9807</v>
      </c>
      <c r="AO29" s="3">
        <v>10218</v>
      </c>
      <c r="AP29" s="3">
        <v>10405</v>
      </c>
      <c r="AQ29" s="3">
        <v>11519</v>
      </c>
      <c r="AR29" s="3">
        <v>13387</v>
      </c>
      <c r="AS29" s="3">
        <v>14566</v>
      </c>
      <c r="AT29" s="3">
        <v>14239</v>
      </c>
      <c r="AU29" s="3">
        <v>13386</v>
      </c>
      <c r="AV29" s="3">
        <v>14057</v>
      </c>
      <c r="AW29" s="3">
        <v>14056</v>
      </c>
      <c r="AX29" s="3">
        <v>13964</v>
      </c>
      <c r="AY29" s="3">
        <v>13976</v>
      </c>
      <c r="AZ29" s="3">
        <v>14287</v>
      </c>
      <c r="BA29" s="3">
        <v>13837</v>
      </c>
      <c r="BB29" s="3">
        <v>14452</v>
      </c>
      <c r="BC29" s="3">
        <v>15431</v>
      </c>
      <c r="BD29" s="3">
        <v>18481</v>
      </c>
      <c r="BE29" s="3">
        <v>22362</v>
      </c>
      <c r="BF29" s="4">
        <v>33204.080000000002</v>
      </c>
      <c r="BG29" s="4">
        <v>38496.36</v>
      </c>
      <c r="BH29" s="4">
        <v>38829.03</v>
      </c>
      <c r="BI29" s="4">
        <v>35177.660000000003</v>
      </c>
      <c r="BJ29" s="4">
        <v>32290.85</v>
      </c>
      <c r="BK29" s="4">
        <v>31572.44</v>
      </c>
      <c r="BL29" s="4">
        <v>32397.53</v>
      </c>
      <c r="BM29" s="4">
        <v>33925.5</v>
      </c>
      <c r="BN29" s="4">
        <v>35483.370000000003</v>
      </c>
      <c r="BO29" s="4">
        <v>37042.29</v>
      </c>
      <c r="BP29" s="4">
        <v>38601.949999999997</v>
      </c>
      <c r="BQ29" s="4">
        <v>40163.89</v>
      </c>
      <c r="BR29" s="4">
        <v>41778.720000000001</v>
      </c>
      <c r="BS29" s="4">
        <v>43445.85</v>
      </c>
      <c r="BT29" s="4">
        <v>45116.12</v>
      </c>
      <c r="BU29" s="4">
        <v>46787.21</v>
      </c>
      <c r="BV29" s="4">
        <v>48459.27</v>
      </c>
      <c r="BW29" s="4">
        <v>50132.06</v>
      </c>
      <c r="BX29" s="4">
        <v>51805.52</v>
      </c>
      <c r="BY29" s="4">
        <v>53480.05</v>
      </c>
      <c r="BZ29" s="4">
        <v>55155.42</v>
      </c>
      <c r="CA29" s="4">
        <v>56831.78</v>
      </c>
      <c r="CB29" s="4">
        <v>58509.53</v>
      </c>
      <c r="CC29" s="4">
        <v>60188.21</v>
      </c>
      <c r="CD29" s="4">
        <v>61867.96</v>
      </c>
      <c r="CE29" s="4">
        <v>63548.79</v>
      </c>
      <c r="CF29" s="4">
        <v>65230.31</v>
      </c>
      <c r="CG29" t="s">
        <v>241</v>
      </c>
      <c r="CH29" t="b">
        <v>0</v>
      </c>
      <c r="CI29" t="s">
        <v>106</v>
      </c>
      <c r="CJ29" t="s">
        <v>106</v>
      </c>
      <c r="CK29">
        <v>2023</v>
      </c>
      <c r="CL29">
        <v>4</v>
      </c>
      <c r="CM29" t="s">
        <v>106</v>
      </c>
      <c r="CN29" s="2" t="s">
        <v>242</v>
      </c>
      <c r="CO29" t="s">
        <v>243</v>
      </c>
      <c r="CP29" t="s">
        <v>147</v>
      </c>
      <c r="CQ29" t="s">
        <v>0</v>
      </c>
      <c r="CR29" s="2" t="s">
        <v>110</v>
      </c>
    </row>
    <row r="30" spans="1:96">
      <c r="A30" t="s">
        <v>148</v>
      </c>
      <c r="B30" t="s">
        <v>111</v>
      </c>
      <c r="C30" s="2" t="s">
        <v>101</v>
      </c>
      <c r="D30" t="s">
        <v>149</v>
      </c>
      <c r="E30" t="s">
        <v>103</v>
      </c>
      <c r="F30" t="s">
        <v>104</v>
      </c>
      <c r="G30" s="3">
        <v>1061.7249999999999</v>
      </c>
      <c r="H30" s="3">
        <v>996.43700000000001</v>
      </c>
      <c r="I30" s="3">
        <v>957.48800000000006</v>
      </c>
      <c r="J30" s="3">
        <v>762.77499999999998</v>
      </c>
      <c r="K30" s="3">
        <v>593.43200000000002</v>
      </c>
      <c r="L30" s="3">
        <v>368.45499999999998</v>
      </c>
      <c r="M30" s="3">
        <v>338.92</v>
      </c>
      <c r="N30" s="3">
        <v>1826.529</v>
      </c>
      <c r="O30" s="3">
        <v>1756.296</v>
      </c>
      <c r="P30" s="3">
        <v>2391.0349999999999</v>
      </c>
      <c r="Q30" s="3">
        <v>4196.5479999999998</v>
      </c>
      <c r="R30" s="3">
        <v>5657.0029999999997</v>
      </c>
      <c r="S30" s="3">
        <v>6031.7889999999998</v>
      </c>
      <c r="T30" s="3">
        <v>5394.1009999999997</v>
      </c>
      <c r="U30" s="3">
        <v>6988.7740000000003</v>
      </c>
      <c r="V30" s="3">
        <v>8000.5</v>
      </c>
      <c r="W30" s="3">
        <v>10701.2</v>
      </c>
      <c r="X30" s="3">
        <v>16755.400000000001</v>
      </c>
      <c r="Y30" s="3">
        <v>33398.5</v>
      </c>
      <c r="Z30" s="3">
        <v>33936.300000000003</v>
      </c>
      <c r="AA30" s="3">
        <v>63893.9</v>
      </c>
      <c r="AB30" s="3">
        <v>75179.100000000006</v>
      </c>
      <c r="AC30" s="3">
        <v>194890.4</v>
      </c>
      <c r="AD30" s="3">
        <v>106061</v>
      </c>
      <c r="AE30" s="3">
        <v>115630.1</v>
      </c>
      <c r="AF30" s="3">
        <v>115896</v>
      </c>
      <c r="AG30" s="3">
        <v>140910.29999999999</v>
      </c>
      <c r="AH30" s="3">
        <v>270251.8</v>
      </c>
      <c r="AI30" s="3">
        <v>171565.2</v>
      </c>
      <c r="AJ30" s="3">
        <v>170966.39999999999</v>
      </c>
      <c r="AK30" s="3">
        <v>159666.6</v>
      </c>
      <c r="AL30" s="3">
        <v>139331.4</v>
      </c>
      <c r="AM30" s="3">
        <v>132639.4</v>
      </c>
      <c r="AN30" s="3">
        <v>138330.9</v>
      </c>
      <c r="AO30" s="3">
        <v>139379.70000000001</v>
      </c>
      <c r="AP30" s="3">
        <v>134696.6</v>
      </c>
      <c r="AQ30" s="3">
        <v>129484.2</v>
      </c>
      <c r="AR30" s="3">
        <v>119615.2</v>
      </c>
      <c r="AS30" s="3">
        <v>121120.1</v>
      </c>
      <c r="AT30" s="3">
        <v>124936.9</v>
      </c>
      <c r="AU30" s="3">
        <v>128453.1</v>
      </c>
      <c r="AV30" s="3">
        <v>125171.1</v>
      </c>
      <c r="AW30" s="3">
        <v>120639.8</v>
      </c>
      <c r="AX30" s="3">
        <v>121035.8</v>
      </c>
      <c r="AY30" s="3">
        <v>107339.5</v>
      </c>
      <c r="AZ30" s="3">
        <v>106239</v>
      </c>
      <c r="BA30" s="3">
        <v>104462.2</v>
      </c>
      <c r="BB30" s="3">
        <v>101006.9</v>
      </c>
      <c r="BC30" s="3">
        <v>93384.21</v>
      </c>
      <c r="BD30" s="3">
        <v>88844.89</v>
      </c>
      <c r="BE30" s="3">
        <v>91481.1</v>
      </c>
      <c r="BF30" s="4">
        <v>131441.60000000001</v>
      </c>
      <c r="BG30" s="4">
        <v>133425.29999999999</v>
      </c>
      <c r="BH30" s="4">
        <v>135347.29999999999</v>
      </c>
      <c r="BI30" s="4">
        <v>137244.4</v>
      </c>
      <c r="BJ30" s="4">
        <v>138800.9</v>
      </c>
      <c r="BK30" s="4">
        <v>140158.1</v>
      </c>
      <c r="BL30" s="4">
        <v>141378.1</v>
      </c>
      <c r="BM30" s="4">
        <v>142455.9</v>
      </c>
      <c r="BN30" s="4">
        <v>143390.39999999999</v>
      </c>
      <c r="BO30" s="4">
        <v>144253.70000000001</v>
      </c>
      <c r="BP30" s="4">
        <v>145119.70000000001</v>
      </c>
      <c r="BQ30" s="4">
        <v>145991</v>
      </c>
      <c r="BR30" s="4">
        <v>146867.5</v>
      </c>
      <c r="BS30" s="4">
        <v>147749.5</v>
      </c>
      <c r="BT30" s="4">
        <v>148636.79999999999</v>
      </c>
      <c r="BU30" s="4">
        <v>149529.5</v>
      </c>
      <c r="BV30" s="4">
        <v>150427.4</v>
      </c>
      <c r="BW30" s="4">
        <v>151330.9</v>
      </c>
      <c r="BX30" s="4">
        <v>152239.79999999999</v>
      </c>
      <c r="BY30" s="4">
        <v>153154</v>
      </c>
      <c r="BZ30" s="4">
        <v>154073.70000000001</v>
      </c>
      <c r="CA30" s="4">
        <v>154998.9</v>
      </c>
      <c r="CB30" s="4">
        <v>155929.5</v>
      </c>
      <c r="CC30" s="4">
        <v>156865.79999999999</v>
      </c>
      <c r="CD30" s="4">
        <v>157807.6</v>
      </c>
      <c r="CE30" s="4">
        <v>158755.1</v>
      </c>
      <c r="CF30" s="4">
        <v>159708.29999999999</v>
      </c>
      <c r="CG30" t="s">
        <v>244</v>
      </c>
      <c r="CH30" t="b">
        <v>0</v>
      </c>
      <c r="CI30" t="s">
        <v>106</v>
      </c>
      <c r="CJ30" t="s">
        <v>106</v>
      </c>
      <c r="CK30">
        <v>2023</v>
      </c>
      <c r="CL30">
        <v>4</v>
      </c>
      <c r="CM30" t="s">
        <v>106</v>
      </c>
      <c r="CN30" s="2" t="s">
        <v>245</v>
      </c>
      <c r="CO30" t="s">
        <v>246</v>
      </c>
      <c r="CP30" t="s">
        <v>153</v>
      </c>
      <c r="CQ30" t="s">
        <v>0</v>
      </c>
      <c r="CR30" s="2" t="s">
        <v>110</v>
      </c>
    </row>
    <row r="31" spans="1:96">
      <c r="A31" t="s">
        <v>154</v>
      </c>
      <c r="B31" t="s">
        <v>111</v>
      </c>
      <c r="C31" s="2" t="s">
        <v>101</v>
      </c>
      <c r="D31" t="s">
        <v>155</v>
      </c>
      <c r="E31" t="s">
        <v>125</v>
      </c>
      <c r="F31" t="s">
        <v>104</v>
      </c>
      <c r="G31" s="3">
        <v>0.3305708</v>
      </c>
      <c r="H31" s="3">
        <v>0.3980747</v>
      </c>
      <c r="I31" s="3">
        <v>0.53010449999999998</v>
      </c>
      <c r="J31" s="3">
        <v>0.7534632</v>
      </c>
      <c r="K31" s="3">
        <v>0.91725950000000001</v>
      </c>
      <c r="L31" s="3">
        <v>1.1793340000000001</v>
      </c>
      <c r="M31" s="3">
        <v>1.3570279999999999</v>
      </c>
      <c r="N31" s="3">
        <v>1.591307</v>
      </c>
      <c r="O31" s="3">
        <v>1.8960669999999999</v>
      </c>
      <c r="P31" s="3">
        <v>2.2971200000000001</v>
      </c>
      <c r="Q31" s="3">
        <v>2.3894410000000001</v>
      </c>
      <c r="R31" s="3">
        <v>2.8490639999999998</v>
      </c>
      <c r="S31" s="3">
        <v>3.1627580000000002</v>
      </c>
      <c r="T31" s="3">
        <v>3.4367450000000002</v>
      </c>
      <c r="U31" s="3">
        <v>3.8675790000000001</v>
      </c>
      <c r="V31" s="3">
        <v>4.072076</v>
      </c>
      <c r="W31" s="3">
        <v>4.4592320000000001</v>
      </c>
      <c r="X31" s="3">
        <v>5.0181250000000004</v>
      </c>
      <c r="Y31" s="3">
        <v>5.5690749999999998</v>
      </c>
      <c r="Z31" s="3">
        <v>5.9909749999999997</v>
      </c>
      <c r="AA31" s="3">
        <v>6.2480859999999998</v>
      </c>
      <c r="AB31" s="3">
        <v>6.0852820000000003</v>
      </c>
      <c r="AC31" s="3">
        <v>7.0075060000000002</v>
      </c>
      <c r="AD31" s="3">
        <v>7.1057829999999997</v>
      </c>
      <c r="AE31" s="3">
        <v>6.7454299999999998</v>
      </c>
      <c r="AF31" s="3">
        <v>6.971768</v>
      </c>
      <c r="AG31" s="3">
        <v>6.9499279999999999</v>
      </c>
      <c r="AH31" s="3">
        <v>7.5485300000000004</v>
      </c>
      <c r="AI31" s="3">
        <v>7.9981090000000004</v>
      </c>
      <c r="AJ31" s="3">
        <v>7.8192349999999999</v>
      </c>
      <c r="AK31" s="3">
        <v>7.3473050000000004</v>
      </c>
      <c r="AL31" s="3">
        <v>7.2598520000000004</v>
      </c>
      <c r="AM31" s="3">
        <v>8.1468810000000005</v>
      </c>
      <c r="AN31" s="3">
        <v>8.3784519999999993</v>
      </c>
      <c r="AO31" s="3">
        <v>8.8843979999999991</v>
      </c>
      <c r="AP31" s="3">
        <v>8.6346229999999995</v>
      </c>
      <c r="AQ31" s="3">
        <v>9.0148270000000004</v>
      </c>
      <c r="AR31" s="3">
        <v>8.5637249999999998</v>
      </c>
      <c r="AS31" s="3">
        <v>8.6250999999999998</v>
      </c>
      <c r="AT31" s="3">
        <v>8.6725650000000005</v>
      </c>
      <c r="AU31" s="3">
        <v>8.4445320000000006</v>
      </c>
      <c r="AV31" s="3">
        <v>8.1228840000000009</v>
      </c>
      <c r="AW31" s="3">
        <v>8.0207230000000003</v>
      </c>
      <c r="AX31" s="3">
        <v>7.4417859999999996</v>
      </c>
      <c r="AY31" s="3">
        <v>6.7861099999999999</v>
      </c>
      <c r="AZ31" s="3">
        <v>6.2503669999999998</v>
      </c>
      <c r="BA31" s="3">
        <v>5.6374610000000001</v>
      </c>
      <c r="BB31" s="3">
        <v>5.1247410000000002</v>
      </c>
      <c r="BC31" s="3">
        <v>4.4910110000000003</v>
      </c>
      <c r="BD31" s="3">
        <v>4.2005739999999996</v>
      </c>
      <c r="BE31" s="3">
        <v>5.5468099999999998</v>
      </c>
      <c r="BF31" s="4">
        <v>6.7756220000000003</v>
      </c>
      <c r="BG31" s="4">
        <v>6.9912140000000003</v>
      </c>
      <c r="BH31" s="4">
        <v>7.1592219999999998</v>
      </c>
      <c r="BI31" s="4">
        <v>7.3445280000000004</v>
      </c>
      <c r="BJ31" s="4">
        <v>7.5099369999999999</v>
      </c>
      <c r="BK31" s="4">
        <v>7.6568899999999998</v>
      </c>
      <c r="BL31" s="4">
        <v>7.7972149999999996</v>
      </c>
      <c r="BM31" s="4">
        <v>7.9405840000000003</v>
      </c>
      <c r="BN31" s="4">
        <v>8.0896080000000001</v>
      </c>
      <c r="BO31" s="4">
        <v>8.2444009999999999</v>
      </c>
      <c r="BP31" s="4">
        <v>8.4047979999999995</v>
      </c>
      <c r="BQ31" s="4">
        <v>8.5707609999999992</v>
      </c>
      <c r="BR31" s="4">
        <v>8.7421900000000008</v>
      </c>
      <c r="BS31" s="4">
        <v>8.9189629999999998</v>
      </c>
      <c r="BT31" s="4">
        <v>9.1011620000000004</v>
      </c>
      <c r="BU31" s="4">
        <v>9.2890040000000003</v>
      </c>
      <c r="BV31" s="4">
        <v>9.4826750000000004</v>
      </c>
      <c r="BW31" s="4">
        <v>9.6823289999999993</v>
      </c>
      <c r="BX31" s="4">
        <v>9.8881750000000004</v>
      </c>
      <c r="BY31" s="4">
        <v>10.1004</v>
      </c>
      <c r="BZ31" s="4">
        <v>10.319179999999999</v>
      </c>
      <c r="CA31" s="4">
        <v>10.544650000000001</v>
      </c>
      <c r="CB31" s="4">
        <v>10.776899999999999</v>
      </c>
      <c r="CC31" s="4">
        <v>11.016019999999999</v>
      </c>
      <c r="CD31" s="4">
        <v>11.262130000000001</v>
      </c>
      <c r="CE31" s="4">
        <v>11.515409999999999</v>
      </c>
      <c r="CF31" s="4">
        <v>11.77608</v>
      </c>
      <c r="CG31" t="s">
        <v>247</v>
      </c>
      <c r="CH31" t="b">
        <v>1</v>
      </c>
      <c r="CI31" t="s">
        <v>106</v>
      </c>
      <c r="CJ31" t="s">
        <v>106</v>
      </c>
      <c r="CK31">
        <v>2023</v>
      </c>
      <c r="CL31">
        <v>4</v>
      </c>
      <c r="CM31" t="s">
        <v>106</v>
      </c>
      <c r="CN31" s="2" t="s">
        <v>248</v>
      </c>
      <c r="CO31" s="2" t="s">
        <v>249</v>
      </c>
      <c r="CP31" t="s">
        <v>159</v>
      </c>
      <c r="CQ31" t="s">
        <v>0</v>
      </c>
      <c r="CR31" s="2" t="s">
        <v>110</v>
      </c>
    </row>
    <row r="32" spans="1:96">
      <c r="A32" t="s">
        <v>160</v>
      </c>
      <c r="B32" t="s">
        <v>111</v>
      </c>
      <c r="C32" s="2" t="s">
        <v>101</v>
      </c>
      <c r="D32" t="s">
        <v>155</v>
      </c>
      <c r="E32" t="s">
        <v>125</v>
      </c>
      <c r="F32" t="s">
        <v>104</v>
      </c>
      <c r="G32" s="3">
        <v>1.5787530000000001</v>
      </c>
      <c r="H32" s="3">
        <v>1.902121</v>
      </c>
      <c r="I32" s="3">
        <v>2.2591429999999999</v>
      </c>
      <c r="J32" s="3">
        <v>2.6084909999999999</v>
      </c>
      <c r="K32" s="3">
        <v>3.1951969999999998</v>
      </c>
      <c r="L32" s="3">
        <v>3.6531859999999998</v>
      </c>
      <c r="M32" s="3">
        <v>4.4500909999999996</v>
      </c>
      <c r="N32" s="3">
        <v>5.5218480000000003</v>
      </c>
      <c r="O32" s="3">
        <v>7.3489810000000002</v>
      </c>
      <c r="P32" s="3">
        <v>9.0407060000000001</v>
      </c>
      <c r="Q32" s="3">
        <v>9.992407</v>
      </c>
      <c r="R32" s="3">
        <v>10.9818</v>
      </c>
      <c r="S32" s="3">
        <v>12.86463</v>
      </c>
      <c r="T32" s="3">
        <v>13.702669999999999</v>
      </c>
      <c r="U32" s="3">
        <v>13.49906</v>
      </c>
      <c r="V32" s="3">
        <v>14.16371</v>
      </c>
      <c r="W32" s="3">
        <v>17.433199999999999</v>
      </c>
      <c r="X32" s="3">
        <v>19.35491</v>
      </c>
      <c r="Y32" s="3">
        <v>19.64686</v>
      </c>
      <c r="Z32" s="3">
        <v>20</v>
      </c>
      <c r="AA32" s="3">
        <v>20.434889999999999</v>
      </c>
      <c r="AB32" s="3">
        <v>18.390840000000001</v>
      </c>
      <c r="AC32" s="3">
        <v>18.944739999999999</v>
      </c>
      <c r="AD32" s="3">
        <v>18.373670000000001</v>
      </c>
      <c r="AE32" s="3">
        <v>17.515609999999999</v>
      </c>
      <c r="AF32" s="3">
        <v>17.375</v>
      </c>
      <c r="AG32" s="3">
        <v>16.806629999999998</v>
      </c>
      <c r="AH32" s="3">
        <v>17.211919999999999</v>
      </c>
      <c r="AI32" s="3">
        <v>17.368030000000001</v>
      </c>
      <c r="AJ32" s="3">
        <v>15.95185</v>
      </c>
      <c r="AK32" s="3">
        <v>15.22892</v>
      </c>
      <c r="AL32" s="3">
        <v>14.417210000000001</v>
      </c>
      <c r="AM32" s="3">
        <v>13.65546</v>
      </c>
      <c r="AN32" s="3">
        <v>13.46677</v>
      </c>
      <c r="AO32" s="3">
        <v>13.83934</v>
      </c>
      <c r="AP32" s="3">
        <v>14.168100000000001</v>
      </c>
      <c r="AQ32" s="3">
        <v>13.467460000000001</v>
      </c>
      <c r="AR32" s="3">
        <v>12.921279999999999</v>
      </c>
      <c r="AS32" s="3">
        <v>13.282970000000001</v>
      </c>
      <c r="AT32" s="3">
        <v>13.4733</v>
      </c>
      <c r="AU32" s="3">
        <v>12.866910000000001</v>
      </c>
      <c r="AV32" s="3">
        <v>12.915369999999999</v>
      </c>
      <c r="AW32" s="3">
        <v>12.030329999999999</v>
      </c>
      <c r="AX32" s="3">
        <v>11.52115</v>
      </c>
      <c r="AY32" s="3">
        <v>10.501250000000001</v>
      </c>
      <c r="AZ32" s="3">
        <v>9.7769870000000001</v>
      </c>
      <c r="BA32" s="3">
        <v>9.4752530000000004</v>
      </c>
      <c r="BB32" s="3">
        <v>8.9918289999999992</v>
      </c>
      <c r="BC32" s="3">
        <v>8.4982600000000001</v>
      </c>
      <c r="BD32" s="3">
        <v>8.6056450000000009</v>
      </c>
      <c r="BE32" s="3">
        <v>11.81775</v>
      </c>
      <c r="BF32" s="4">
        <v>13.790509999999999</v>
      </c>
      <c r="BG32" s="4">
        <v>14.252689999999999</v>
      </c>
      <c r="BH32" s="4">
        <v>14.515169999999999</v>
      </c>
      <c r="BI32" s="4">
        <v>14.737690000000001</v>
      </c>
      <c r="BJ32" s="4">
        <v>14.94965</v>
      </c>
      <c r="BK32" s="4">
        <v>15.167450000000001</v>
      </c>
      <c r="BL32" s="4">
        <v>15.39256</v>
      </c>
      <c r="BM32" s="4">
        <v>15.62543</v>
      </c>
      <c r="BN32" s="4">
        <v>15.8658</v>
      </c>
      <c r="BO32" s="4">
        <v>16.113499999999998</v>
      </c>
      <c r="BP32" s="4">
        <v>16.3687</v>
      </c>
      <c r="BQ32" s="4">
        <v>16.631550000000001</v>
      </c>
      <c r="BR32" s="4">
        <v>16.9023</v>
      </c>
      <c r="BS32" s="4">
        <v>17.181159999999998</v>
      </c>
      <c r="BT32" s="4">
        <v>17.468240000000002</v>
      </c>
      <c r="BU32" s="4">
        <v>17.763590000000001</v>
      </c>
      <c r="BV32" s="4">
        <v>18.067329999999998</v>
      </c>
      <c r="BW32" s="4">
        <v>18.379639999999998</v>
      </c>
      <c r="BX32" s="4">
        <v>18.700780000000002</v>
      </c>
      <c r="BY32" s="4">
        <v>19.03097</v>
      </c>
      <c r="BZ32" s="4">
        <v>19.370460000000001</v>
      </c>
      <c r="CA32" s="4">
        <v>19.719370000000001</v>
      </c>
      <c r="CB32" s="4">
        <v>20.077839999999998</v>
      </c>
      <c r="CC32" s="4">
        <v>20.446020000000001</v>
      </c>
      <c r="CD32" s="4">
        <v>20.824069999999999</v>
      </c>
      <c r="CE32" s="4">
        <v>21.212160000000001</v>
      </c>
      <c r="CF32" s="4">
        <v>21.61056</v>
      </c>
      <c r="CG32" t="s">
        <v>250</v>
      </c>
      <c r="CH32" t="b">
        <v>1</v>
      </c>
      <c r="CI32" t="s">
        <v>106</v>
      </c>
      <c r="CJ32" t="s">
        <v>106</v>
      </c>
      <c r="CK32">
        <v>2023</v>
      </c>
      <c r="CL32">
        <v>4</v>
      </c>
      <c r="CM32" t="s">
        <v>106</v>
      </c>
      <c r="CN32" t="s">
        <v>251</v>
      </c>
      <c r="CO32" t="s">
        <v>252</v>
      </c>
      <c r="CP32" t="s">
        <v>164</v>
      </c>
      <c r="CQ32" t="s">
        <v>0</v>
      </c>
      <c r="CR32" s="2" t="s">
        <v>110</v>
      </c>
    </row>
    <row r="33" spans="1:96">
      <c r="A33" t="s">
        <v>165</v>
      </c>
      <c r="B33" t="s">
        <v>111</v>
      </c>
      <c r="C33" s="2" t="s">
        <v>101</v>
      </c>
      <c r="D33" t="s">
        <v>166</v>
      </c>
      <c r="E33" t="s">
        <v>125</v>
      </c>
      <c r="F33" t="s">
        <v>104</v>
      </c>
      <c r="G33" s="3">
        <v>2.1204139999999998</v>
      </c>
      <c r="H33" s="3">
        <v>2.3086159999999998</v>
      </c>
      <c r="I33" s="3">
        <v>2.534459</v>
      </c>
      <c r="J33" s="3">
        <v>3.2904059999999999</v>
      </c>
      <c r="K33" s="3">
        <v>4.9727259999999998</v>
      </c>
      <c r="L33" s="3">
        <v>6.6268159999999998</v>
      </c>
      <c r="M33" s="3">
        <v>11.80134</v>
      </c>
      <c r="N33" s="3">
        <v>14.26993</v>
      </c>
      <c r="O33" s="3">
        <v>20.859100000000002</v>
      </c>
      <c r="P33" s="3">
        <v>27.022729999999999</v>
      </c>
      <c r="Q33" s="3">
        <v>40.027520000000003</v>
      </c>
      <c r="R33" s="3">
        <v>52.458289999999998</v>
      </c>
      <c r="S33" s="3">
        <v>58.772480000000002</v>
      </c>
      <c r="T33" s="3">
        <v>56.872680000000003</v>
      </c>
      <c r="U33" s="3">
        <v>55.913899999999998</v>
      </c>
      <c r="V33" s="3">
        <v>55.072200000000002</v>
      </c>
      <c r="W33" s="3">
        <v>55.261450000000004</v>
      </c>
      <c r="X33" s="3">
        <v>58.314520000000002</v>
      </c>
      <c r="Y33" s="3">
        <v>60.548900000000003</v>
      </c>
      <c r="Z33" s="3">
        <v>57.219810000000003</v>
      </c>
      <c r="AA33" s="3">
        <v>64.031679999999994</v>
      </c>
      <c r="AB33" s="3">
        <v>62.91084</v>
      </c>
      <c r="AC33" s="3">
        <v>63.343699999999998</v>
      </c>
      <c r="AD33" s="3">
        <v>64.028549999999996</v>
      </c>
      <c r="AE33" s="3">
        <v>60.262419999999999</v>
      </c>
      <c r="AF33" s="3">
        <v>56.224420000000002</v>
      </c>
      <c r="AG33" s="3">
        <v>51.350189999999998</v>
      </c>
      <c r="AH33" s="3">
        <v>49.504809999999999</v>
      </c>
      <c r="AI33" s="3">
        <v>46.377369999999999</v>
      </c>
      <c r="AJ33" s="3">
        <v>43.699390000000001</v>
      </c>
      <c r="AK33" s="3">
        <v>39.759770000000003</v>
      </c>
      <c r="AL33" s="3">
        <v>37.81382</v>
      </c>
      <c r="AM33" s="3">
        <v>32.652140000000003</v>
      </c>
      <c r="AN33" s="3">
        <v>30.16377</v>
      </c>
      <c r="AO33" s="3">
        <v>28.171810000000001</v>
      </c>
      <c r="AP33" s="3">
        <v>25.80284</v>
      </c>
      <c r="AQ33" s="3">
        <v>33.043610000000001</v>
      </c>
      <c r="AR33" s="3">
        <v>34.367539999999998</v>
      </c>
      <c r="AS33" s="3">
        <v>36.378459999999997</v>
      </c>
      <c r="AT33" s="3">
        <v>34.25694</v>
      </c>
      <c r="AU33" s="3">
        <v>32.08081</v>
      </c>
      <c r="AV33" s="3">
        <v>29.151140000000002</v>
      </c>
      <c r="AW33" s="3">
        <v>31.572199999999999</v>
      </c>
      <c r="AX33" s="3">
        <v>28.0822</v>
      </c>
      <c r="AY33" s="3">
        <v>17.21988</v>
      </c>
      <c r="AZ33" s="3">
        <v>18.04156</v>
      </c>
      <c r="BA33" s="3">
        <v>16.951450000000001</v>
      </c>
      <c r="BB33" s="3">
        <v>12.795669999999999</v>
      </c>
      <c r="BC33" s="3">
        <v>14.14883</v>
      </c>
      <c r="BD33" s="3">
        <v>20.467040000000001</v>
      </c>
      <c r="BE33" s="3">
        <v>15.26299</v>
      </c>
      <c r="BF33" s="4">
        <v>18.463080000000001</v>
      </c>
      <c r="BG33" s="4">
        <v>22.224440000000001</v>
      </c>
      <c r="BH33" s="4">
        <v>24.567409999999999</v>
      </c>
      <c r="BI33" s="4">
        <v>26.905159999999999</v>
      </c>
      <c r="BJ33" s="4">
        <v>29.194590000000002</v>
      </c>
      <c r="BK33" s="4">
        <v>31.305119999999999</v>
      </c>
      <c r="BL33" s="4">
        <v>33.102620000000002</v>
      </c>
      <c r="BM33" s="4">
        <v>34.829439999999998</v>
      </c>
      <c r="BN33" s="4">
        <v>36.533720000000002</v>
      </c>
      <c r="BO33" s="4">
        <v>38.214280000000002</v>
      </c>
      <c r="BP33" s="4">
        <v>39.877929999999999</v>
      </c>
      <c r="BQ33" s="4">
        <v>41.516719999999999</v>
      </c>
      <c r="BR33" s="4">
        <v>43.184310000000004</v>
      </c>
      <c r="BS33" s="4">
        <v>44.937309999999997</v>
      </c>
      <c r="BT33" s="4">
        <v>46.727910000000001</v>
      </c>
      <c r="BU33" s="4">
        <v>48.548909999999999</v>
      </c>
      <c r="BV33" s="4">
        <v>50.443240000000003</v>
      </c>
      <c r="BW33" s="4">
        <v>52.412610000000001</v>
      </c>
      <c r="BX33" s="4">
        <v>54.417409999999997</v>
      </c>
      <c r="BY33" s="4">
        <v>56.496780000000001</v>
      </c>
      <c r="BZ33" s="4">
        <v>58.669519999999999</v>
      </c>
      <c r="CA33" s="4">
        <v>60.906179999999999</v>
      </c>
      <c r="CB33" s="4">
        <v>63.197130000000001</v>
      </c>
      <c r="CC33" s="4">
        <v>65.539159999999995</v>
      </c>
      <c r="CD33" s="4">
        <v>67.997820000000004</v>
      </c>
      <c r="CE33" s="4">
        <v>70.540620000000004</v>
      </c>
      <c r="CF33" s="4">
        <v>73.188429999999997</v>
      </c>
      <c r="CG33" t="s">
        <v>156</v>
      </c>
      <c r="CH33" t="b">
        <v>1</v>
      </c>
      <c r="CI33" t="s">
        <v>106</v>
      </c>
      <c r="CJ33" t="s">
        <v>106</v>
      </c>
      <c r="CK33">
        <v>2023</v>
      </c>
      <c r="CL33">
        <v>4</v>
      </c>
      <c r="CM33" t="s">
        <v>106</v>
      </c>
      <c r="CN33" s="2" t="s">
        <v>253</v>
      </c>
      <c r="CO33" t="s">
        <v>254</v>
      </c>
      <c r="CP33" t="s">
        <v>170</v>
      </c>
      <c r="CQ33" t="s">
        <v>0</v>
      </c>
      <c r="CR33" s="2" t="s">
        <v>110</v>
      </c>
    </row>
    <row r="34" spans="1:96">
      <c r="A34" t="s">
        <v>171</v>
      </c>
      <c r="B34" t="s">
        <v>111</v>
      </c>
      <c r="C34" s="2" t="s">
        <v>101</v>
      </c>
      <c r="D34" t="s">
        <v>155</v>
      </c>
      <c r="E34" t="s">
        <v>125</v>
      </c>
      <c r="F34" t="s">
        <v>104</v>
      </c>
      <c r="G34" s="3">
        <v>8.0210000000000004E-2</v>
      </c>
      <c r="H34" s="3">
        <v>8.7389999999999995E-2</v>
      </c>
      <c r="I34" s="3">
        <v>0.104</v>
      </c>
      <c r="J34" s="3">
        <v>0.123</v>
      </c>
      <c r="K34" s="3">
        <v>0.16300000000000001</v>
      </c>
      <c r="L34" s="3">
        <v>0.193</v>
      </c>
      <c r="M34" s="3">
        <v>0.25800000000000001</v>
      </c>
      <c r="N34" s="3">
        <v>0.32200000000000001</v>
      </c>
      <c r="O34" s="3">
        <v>0.39300000000000002</v>
      </c>
      <c r="P34" s="3">
        <v>0.503</v>
      </c>
      <c r="Q34" s="3">
        <v>0.6790001</v>
      </c>
      <c r="R34" s="3">
        <v>0.84199990000000002</v>
      </c>
      <c r="S34" s="3">
        <v>1.006</v>
      </c>
      <c r="T34" s="3">
        <v>1.02</v>
      </c>
      <c r="U34" s="3">
        <v>1.081</v>
      </c>
      <c r="V34" s="3">
        <v>1.1930000000000001</v>
      </c>
      <c r="W34" s="3">
        <v>1.204</v>
      </c>
      <c r="X34" s="3">
        <v>1.2470000000000001</v>
      </c>
      <c r="Y34" s="3">
        <v>1.597</v>
      </c>
      <c r="Z34" s="3">
        <v>2.0990000000000002</v>
      </c>
      <c r="AA34" s="3">
        <v>3.6930000000000001</v>
      </c>
      <c r="AB34" s="3">
        <v>3.6480000000000001</v>
      </c>
      <c r="AC34" s="3">
        <v>3.778</v>
      </c>
      <c r="AD34" s="3">
        <v>4.1429999999999998</v>
      </c>
      <c r="AE34" s="3">
        <v>4.4960000000000004</v>
      </c>
      <c r="AF34" s="3">
        <v>4.1109999999999998</v>
      </c>
      <c r="AG34" s="3">
        <v>3.6796509999999998</v>
      </c>
      <c r="AH34" s="3">
        <v>3.6991580000000002</v>
      </c>
      <c r="AI34" s="3">
        <v>3.6921560000000002</v>
      </c>
      <c r="AJ34" s="3">
        <v>3.0129739999999998</v>
      </c>
      <c r="AK34" s="3">
        <v>2.755115</v>
      </c>
      <c r="AL34" s="3">
        <v>2.6872799999999999</v>
      </c>
      <c r="AM34" s="3">
        <v>2.6549740000000002</v>
      </c>
      <c r="AN34" s="3">
        <v>2.583183</v>
      </c>
      <c r="AO34" s="3">
        <v>2.6523469999999998</v>
      </c>
      <c r="AP34" s="3">
        <v>2.7140439999999999</v>
      </c>
      <c r="AQ34" s="3">
        <v>2.4131710000000002</v>
      </c>
      <c r="AR34" s="3">
        <v>2.4971939999999999</v>
      </c>
      <c r="AS34" s="3">
        <v>2.7532730000000001</v>
      </c>
      <c r="AT34" s="3">
        <v>2.8659949999999998</v>
      </c>
      <c r="AU34" s="3">
        <v>2.6032380000000002</v>
      </c>
      <c r="AV34" s="3">
        <v>2.5458560000000001</v>
      </c>
      <c r="AW34" s="3">
        <v>2.4450599999999998</v>
      </c>
      <c r="AX34" s="3">
        <v>2.3669150000000001</v>
      </c>
      <c r="AY34" s="3">
        <v>2.2603339999999998</v>
      </c>
      <c r="AZ34" s="3">
        <v>2.206572</v>
      </c>
      <c r="BA34" s="3">
        <v>2.073054</v>
      </c>
      <c r="BB34" s="3">
        <v>1.6922489999999999</v>
      </c>
      <c r="BC34" s="3">
        <v>1.3057380000000001</v>
      </c>
      <c r="BD34" s="3">
        <v>1.528715</v>
      </c>
      <c r="BE34" s="3">
        <v>3.1149520000000002</v>
      </c>
      <c r="BF34" s="4">
        <v>3.0988639999999998</v>
      </c>
      <c r="BG34" s="4">
        <v>3.2694320000000001</v>
      </c>
      <c r="BH34" s="4">
        <v>3.527746</v>
      </c>
      <c r="BI34" s="4">
        <v>3.7739729999999998</v>
      </c>
      <c r="BJ34" s="4">
        <v>4.0272370000000004</v>
      </c>
      <c r="BK34" s="4">
        <v>4.283188</v>
      </c>
      <c r="BL34" s="4">
        <v>4.5417100000000001</v>
      </c>
      <c r="BM34" s="4">
        <v>4.8027129999999998</v>
      </c>
      <c r="BN34" s="4">
        <v>5.0634009999999998</v>
      </c>
      <c r="BO34" s="4">
        <v>5.3154810000000001</v>
      </c>
      <c r="BP34" s="4">
        <v>5.5686580000000001</v>
      </c>
      <c r="BQ34" s="4">
        <v>5.8022980000000004</v>
      </c>
      <c r="BR34" s="4">
        <v>6.0245790000000001</v>
      </c>
      <c r="BS34" s="4">
        <v>6.2305529999999996</v>
      </c>
      <c r="BT34" s="4">
        <v>6.4200809999999997</v>
      </c>
      <c r="BU34" s="4">
        <v>6.6087100000000003</v>
      </c>
      <c r="BV34" s="4">
        <v>6.7932870000000003</v>
      </c>
      <c r="BW34" s="4">
        <v>6.9573770000000001</v>
      </c>
      <c r="BX34" s="4">
        <v>7.1186410000000002</v>
      </c>
      <c r="BY34" s="4">
        <v>7.2789789999999996</v>
      </c>
      <c r="BZ34" s="4">
        <v>7.438618</v>
      </c>
      <c r="CA34" s="4">
        <v>7.5977779999999999</v>
      </c>
      <c r="CB34" s="4">
        <v>7.7567000000000004</v>
      </c>
      <c r="CC34" s="4">
        <v>7.9156129999999996</v>
      </c>
      <c r="CD34" s="4">
        <v>8.0747520000000002</v>
      </c>
      <c r="CE34" s="4">
        <v>8.2343069999999994</v>
      </c>
      <c r="CF34" s="4">
        <v>8.3944679999999998</v>
      </c>
      <c r="CG34" t="s">
        <v>255</v>
      </c>
      <c r="CH34" t="b">
        <v>0</v>
      </c>
      <c r="CI34" t="s">
        <v>106</v>
      </c>
      <c r="CJ34" t="s">
        <v>106</v>
      </c>
      <c r="CK34">
        <v>2023</v>
      </c>
      <c r="CL34">
        <v>4</v>
      </c>
      <c r="CM34" t="s">
        <v>106</v>
      </c>
      <c r="CN34" s="2" t="s">
        <v>256</v>
      </c>
      <c r="CO34" t="s">
        <v>257</v>
      </c>
      <c r="CP34" t="s">
        <v>175</v>
      </c>
      <c r="CQ34" t="s">
        <v>0</v>
      </c>
      <c r="CR34" s="2" t="s">
        <v>110</v>
      </c>
    </row>
    <row r="35" spans="1:96">
      <c r="A35" t="s">
        <v>176</v>
      </c>
      <c r="B35" t="s">
        <v>111</v>
      </c>
      <c r="C35" s="2" t="s">
        <v>101</v>
      </c>
      <c r="D35" t="s">
        <v>155</v>
      </c>
      <c r="E35" t="s">
        <v>125</v>
      </c>
      <c r="F35" t="s">
        <v>104</v>
      </c>
      <c r="G35" s="3">
        <v>1.054</v>
      </c>
      <c r="H35" s="3">
        <v>1.3540000000000001</v>
      </c>
      <c r="I35" s="3">
        <v>2.294</v>
      </c>
      <c r="J35" s="3">
        <v>2.4049999999999998</v>
      </c>
      <c r="K35" s="3">
        <v>3.0529999999999999</v>
      </c>
      <c r="L35" s="3">
        <v>3.6019999999999999</v>
      </c>
      <c r="M35" s="3">
        <v>4.516</v>
      </c>
      <c r="N35" s="3">
        <v>5.516</v>
      </c>
      <c r="O35" s="3">
        <v>8.6739999999999995</v>
      </c>
      <c r="P35" s="3">
        <v>10.256</v>
      </c>
      <c r="Q35" s="3">
        <v>14.372</v>
      </c>
      <c r="R35" s="3">
        <v>16.478999999999999</v>
      </c>
      <c r="S35" s="3">
        <v>19.134</v>
      </c>
      <c r="T35" s="3">
        <v>20.81</v>
      </c>
      <c r="U35" s="3">
        <v>21.094999999999999</v>
      </c>
      <c r="V35" s="3">
        <v>21.907</v>
      </c>
      <c r="W35" s="3">
        <v>24.440999999999999</v>
      </c>
      <c r="X35" s="3">
        <v>28.132999999999999</v>
      </c>
      <c r="Y35" s="3">
        <v>30.565000000000001</v>
      </c>
      <c r="Z35" s="3">
        <v>33.619</v>
      </c>
      <c r="AA35" s="3">
        <v>36.587000000000003</v>
      </c>
      <c r="AB35" s="3">
        <v>39.137</v>
      </c>
      <c r="AC35" s="3">
        <v>41.981999999999999</v>
      </c>
      <c r="AD35" s="3">
        <v>45.073</v>
      </c>
      <c r="AE35" s="3">
        <v>45.796999999999997</v>
      </c>
      <c r="AF35" s="3">
        <v>45.585999999999999</v>
      </c>
      <c r="AG35" s="3">
        <v>42.944000000000003</v>
      </c>
      <c r="AH35" s="3">
        <v>44.918999999999997</v>
      </c>
      <c r="AI35" s="3">
        <v>48.021000000000001</v>
      </c>
      <c r="AJ35" s="3">
        <v>49.222999999999999</v>
      </c>
      <c r="AK35" s="3">
        <v>48.064999999999998</v>
      </c>
      <c r="AL35" s="3">
        <v>48.616</v>
      </c>
      <c r="AM35" s="3">
        <v>48.962000000000003</v>
      </c>
      <c r="AN35" s="3">
        <v>49.131</v>
      </c>
      <c r="AO35" s="3">
        <v>53.430999999999997</v>
      </c>
      <c r="AP35" s="3">
        <v>58.381</v>
      </c>
      <c r="AQ35" s="3">
        <v>50.433999999999997</v>
      </c>
      <c r="AR35" s="3">
        <v>51.426000000000002</v>
      </c>
      <c r="AS35" s="3">
        <v>56.77</v>
      </c>
      <c r="AT35" s="3">
        <v>55.976999999999997</v>
      </c>
      <c r="AU35" s="3">
        <v>50.316000000000003</v>
      </c>
      <c r="AV35" s="3">
        <v>48.116999999999997</v>
      </c>
      <c r="AW35" s="3">
        <v>45.09</v>
      </c>
      <c r="AX35" s="3">
        <v>42.847000000000001</v>
      </c>
      <c r="AY35" s="3">
        <v>41.661000000000001</v>
      </c>
      <c r="AZ35" s="3">
        <v>42.139000000000003</v>
      </c>
      <c r="BA35" s="3">
        <v>37.564</v>
      </c>
      <c r="BB35" s="3">
        <v>29.724</v>
      </c>
      <c r="BC35" s="3">
        <v>34.799999999999997</v>
      </c>
      <c r="BD35" s="3">
        <v>50.912999999999997</v>
      </c>
      <c r="BE35" s="3">
        <v>52.792999999999999</v>
      </c>
      <c r="BF35" s="3">
        <v>58.982390000000002</v>
      </c>
      <c r="BG35" s="4">
        <v>65.155190000000005</v>
      </c>
      <c r="BH35" s="4">
        <v>69.246650000000002</v>
      </c>
      <c r="BI35" s="4">
        <v>73.093410000000006</v>
      </c>
      <c r="BJ35" s="4">
        <v>76.561149999999998</v>
      </c>
      <c r="BK35" s="4">
        <v>79.825389999999999</v>
      </c>
      <c r="BL35" s="4">
        <v>82.940569999999994</v>
      </c>
      <c r="BM35" s="4">
        <v>85.952839999999995</v>
      </c>
      <c r="BN35" s="4">
        <v>88.897850000000005</v>
      </c>
      <c r="BO35" s="4">
        <v>91.793430000000001</v>
      </c>
      <c r="BP35" s="4">
        <v>94.667619999999999</v>
      </c>
      <c r="BQ35" s="4">
        <v>97.537310000000005</v>
      </c>
      <c r="BR35" s="4">
        <v>100.4134</v>
      </c>
      <c r="BS35" s="4">
        <v>103.3058</v>
      </c>
      <c r="BT35" s="4">
        <v>106.2227</v>
      </c>
      <c r="BU35" s="4">
        <v>109.1728</v>
      </c>
      <c r="BV35" s="4">
        <v>112.163</v>
      </c>
      <c r="BW35" s="4">
        <v>115.20059999999999</v>
      </c>
      <c r="BX35" s="4">
        <v>118.29349999999999</v>
      </c>
      <c r="BY35" s="4">
        <v>121.4498</v>
      </c>
      <c r="BZ35" s="4">
        <v>124.6763</v>
      </c>
      <c r="CA35" s="4">
        <v>127.9768</v>
      </c>
      <c r="CB35" s="4">
        <v>131.35570000000001</v>
      </c>
      <c r="CC35" s="4">
        <v>134.8159</v>
      </c>
      <c r="CD35" s="4">
        <v>138.3586</v>
      </c>
      <c r="CE35" s="4">
        <v>141.98660000000001</v>
      </c>
      <c r="CF35" s="4">
        <v>145.70439999999999</v>
      </c>
      <c r="CG35" t="s">
        <v>177</v>
      </c>
      <c r="CH35" t="b">
        <v>1</v>
      </c>
      <c r="CI35" t="s">
        <v>106</v>
      </c>
      <c r="CJ35" t="s">
        <v>106</v>
      </c>
      <c r="CK35">
        <v>2024</v>
      </c>
      <c r="CL35">
        <v>1</v>
      </c>
      <c r="CM35" t="s">
        <v>106</v>
      </c>
      <c r="CN35" s="2" t="s">
        <v>258</v>
      </c>
      <c r="CO35" t="s">
        <v>259</v>
      </c>
      <c r="CP35" t="s">
        <v>180</v>
      </c>
      <c r="CQ35" t="s">
        <v>0</v>
      </c>
      <c r="CR35" s="2" t="s">
        <v>110</v>
      </c>
    </row>
    <row r="36" spans="1:96">
      <c r="A36" t="s">
        <v>181</v>
      </c>
      <c r="B36" t="s">
        <v>111</v>
      </c>
      <c r="C36" s="2" t="s">
        <v>101</v>
      </c>
      <c r="D36" t="s">
        <v>155</v>
      </c>
      <c r="E36" t="s">
        <v>125</v>
      </c>
      <c r="F36" t="s">
        <v>104</v>
      </c>
      <c r="G36" s="3">
        <v>5.47</v>
      </c>
      <c r="H36" s="3">
        <v>6.6</v>
      </c>
      <c r="I36" s="3">
        <v>7.7502500000000003</v>
      </c>
      <c r="J36" s="3">
        <v>9.6902500000000007</v>
      </c>
      <c r="K36" s="3">
        <v>10.62</v>
      </c>
      <c r="L36" s="3">
        <v>11.47025</v>
      </c>
      <c r="M36" s="3">
        <v>13.17</v>
      </c>
      <c r="N36" s="3">
        <v>16.739999999999998</v>
      </c>
      <c r="O36" s="3">
        <v>20.75</v>
      </c>
      <c r="P36" s="3">
        <v>24.62</v>
      </c>
      <c r="Q36" s="3">
        <v>26.82</v>
      </c>
      <c r="R36" s="3">
        <v>28.23</v>
      </c>
      <c r="S36" s="3">
        <v>29.25</v>
      </c>
      <c r="T36" s="3">
        <v>28.93</v>
      </c>
      <c r="U36" s="3">
        <v>29.39</v>
      </c>
      <c r="V36" s="3">
        <v>30.32</v>
      </c>
      <c r="W36" s="3">
        <v>32.06</v>
      </c>
      <c r="X36" s="3">
        <v>34.86</v>
      </c>
      <c r="Y36" s="3">
        <v>41.37</v>
      </c>
      <c r="Z36" s="3">
        <v>52.12</v>
      </c>
      <c r="AA36" s="3">
        <v>54.689990000000002</v>
      </c>
      <c r="AB36" s="3">
        <v>59.37</v>
      </c>
      <c r="AC36" s="3">
        <v>65.3</v>
      </c>
      <c r="AD36" s="3">
        <v>65.739999999999995</v>
      </c>
      <c r="AE36" s="3">
        <v>65.600009999999997</v>
      </c>
      <c r="AF36" s="3">
        <v>66.649990000000003</v>
      </c>
      <c r="AG36" s="3">
        <v>63.86947</v>
      </c>
      <c r="AH36" s="3">
        <v>67.106369999999998</v>
      </c>
      <c r="AI36" s="3">
        <v>65.726399999999998</v>
      </c>
      <c r="AJ36" s="3">
        <v>65.65889</v>
      </c>
      <c r="AK36" s="3">
        <v>64.642989999999998</v>
      </c>
      <c r="AL36" s="3">
        <v>63.37847</v>
      </c>
      <c r="AM36" s="3">
        <v>63.024920000000002</v>
      </c>
      <c r="AN36" s="3">
        <v>64.564089999999993</v>
      </c>
      <c r="AO36" s="3">
        <v>66.881680000000003</v>
      </c>
      <c r="AP36" s="3">
        <v>67.681110000000004</v>
      </c>
      <c r="AQ36" s="3">
        <v>64.469290000000001</v>
      </c>
      <c r="AR36" s="3">
        <v>62.887720000000002</v>
      </c>
      <c r="AS36" s="3">
        <v>67.089129999999997</v>
      </c>
      <c r="AT36" s="3">
        <v>63.400410000000001</v>
      </c>
      <c r="AU36" s="3">
        <v>51.54824</v>
      </c>
      <c r="AV36" s="3">
        <v>47.139569999999999</v>
      </c>
      <c r="AW36" s="3">
        <v>42.17427</v>
      </c>
      <c r="AX36" s="3">
        <v>37.275919999999999</v>
      </c>
      <c r="AY36" s="3">
        <v>33.875149999999998</v>
      </c>
      <c r="AZ36" s="3">
        <v>31.309570000000001</v>
      </c>
      <c r="BA36" s="3">
        <v>27.426539999999999</v>
      </c>
      <c r="BB36" s="3">
        <v>21.88768</v>
      </c>
      <c r="BC36" s="3">
        <v>21.191109999999998</v>
      </c>
      <c r="BD36" s="3">
        <v>26.434460000000001</v>
      </c>
      <c r="BE36" s="3">
        <v>36.14817</v>
      </c>
      <c r="BF36" s="3">
        <v>44.482280000000003</v>
      </c>
      <c r="BG36" s="4">
        <v>47.460299999999997</v>
      </c>
      <c r="BH36" s="4">
        <v>48.717930000000003</v>
      </c>
      <c r="BI36" s="4">
        <v>49.455719999999999</v>
      </c>
      <c r="BJ36" s="4">
        <v>50.138030000000001</v>
      </c>
      <c r="BK36" s="4">
        <v>50.811909999999997</v>
      </c>
      <c r="BL36" s="4">
        <v>51.477829999999997</v>
      </c>
      <c r="BM36" s="4">
        <v>52.138190000000002</v>
      </c>
      <c r="BN36" s="4">
        <v>52.79589</v>
      </c>
      <c r="BO36" s="4">
        <v>53.453830000000004</v>
      </c>
      <c r="BP36" s="4">
        <v>54.114469999999997</v>
      </c>
      <c r="BQ36" s="4">
        <v>54.779960000000003</v>
      </c>
      <c r="BR36" s="4">
        <v>55.452350000000003</v>
      </c>
      <c r="BS36" s="4">
        <v>56.133670000000002</v>
      </c>
      <c r="BT36" s="4">
        <v>56.825719999999997</v>
      </c>
      <c r="BU36" s="4">
        <v>57.529940000000003</v>
      </c>
      <c r="BV36" s="4">
        <v>58.248249999999999</v>
      </c>
      <c r="BW36" s="4">
        <v>58.98265</v>
      </c>
      <c r="BX36" s="4">
        <v>59.734780000000001</v>
      </c>
      <c r="BY36" s="4">
        <v>60.506030000000003</v>
      </c>
      <c r="BZ36" s="4">
        <v>61.297460000000001</v>
      </c>
      <c r="CA36" s="4">
        <v>62.110039999999998</v>
      </c>
      <c r="CB36" s="4">
        <v>62.944710000000001</v>
      </c>
      <c r="CC36" s="4">
        <v>63.802289999999999</v>
      </c>
      <c r="CD36" s="4">
        <v>64.683359999999993</v>
      </c>
      <c r="CE36" s="4">
        <v>65.588679999999997</v>
      </c>
      <c r="CF36" s="4">
        <v>66.519120000000001</v>
      </c>
      <c r="CG36" t="s">
        <v>260</v>
      </c>
      <c r="CH36" t="b">
        <v>1</v>
      </c>
      <c r="CI36" t="s">
        <v>106</v>
      </c>
      <c r="CJ36" t="s">
        <v>106</v>
      </c>
      <c r="CK36">
        <v>2024</v>
      </c>
      <c r="CL36">
        <v>1</v>
      </c>
      <c r="CM36" t="s">
        <v>106</v>
      </c>
      <c r="CN36" t="s">
        <v>261</v>
      </c>
      <c r="CO36" t="s">
        <v>262</v>
      </c>
      <c r="CP36" t="s">
        <v>185</v>
      </c>
      <c r="CQ36" t="s">
        <v>0</v>
      </c>
      <c r="CR36" s="2" t="s">
        <v>110</v>
      </c>
    </row>
    <row r="37" spans="1:96">
      <c r="A37" t="s">
        <v>186</v>
      </c>
      <c r="B37" t="s">
        <v>111</v>
      </c>
      <c r="C37" s="2" t="s">
        <v>101</v>
      </c>
      <c r="D37" t="s">
        <v>155</v>
      </c>
      <c r="E37" t="s">
        <v>125</v>
      </c>
      <c r="F37" t="s">
        <v>104</v>
      </c>
      <c r="G37" s="3">
        <v>-1.591869E-4</v>
      </c>
      <c r="H37" s="3">
        <v>2.7016869999999999E-3</v>
      </c>
      <c r="I37" s="3">
        <v>1.6202870000000001E-2</v>
      </c>
      <c r="J37" s="3">
        <v>3.4875379999999997E-2</v>
      </c>
      <c r="K37" s="3">
        <v>5.3190420000000002E-2</v>
      </c>
      <c r="L37" s="3">
        <v>8.3566420000000002E-2</v>
      </c>
      <c r="M37" s="3">
        <v>0.1205557</v>
      </c>
      <c r="N37" s="3">
        <v>0.1569082</v>
      </c>
      <c r="O37" s="3">
        <v>0.2607525</v>
      </c>
      <c r="P37" s="3">
        <v>0.46370220000000001</v>
      </c>
      <c r="Q37" s="3">
        <v>0.68475759999999997</v>
      </c>
      <c r="R37" s="3">
        <v>0.99096240000000002</v>
      </c>
      <c r="S37" s="3">
        <v>1.4809030000000001</v>
      </c>
      <c r="T37" s="3">
        <v>2.1306409999999998</v>
      </c>
      <c r="U37" s="3">
        <v>2.8016049999999999</v>
      </c>
      <c r="V37" s="3">
        <v>3.6739000000000002</v>
      </c>
      <c r="W37" s="3">
        <v>4.7809150000000002</v>
      </c>
      <c r="X37" s="3">
        <v>6.6268000000000002</v>
      </c>
      <c r="Y37" s="3">
        <v>7.0475000000000003</v>
      </c>
      <c r="Z37" s="3">
        <v>8.8667999999999996</v>
      </c>
      <c r="AA37" s="3">
        <v>10.0588</v>
      </c>
      <c r="AB37" s="3">
        <v>11.7371</v>
      </c>
      <c r="AC37" s="3">
        <v>11.4771</v>
      </c>
      <c r="AD37" s="3">
        <v>11.2171</v>
      </c>
      <c r="AE37" s="3">
        <v>10.957100000000001</v>
      </c>
      <c r="AF37" s="3">
        <v>10.697100000000001</v>
      </c>
      <c r="AG37" s="3">
        <v>10.437099999999999</v>
      </c>
      <c r="AH37" s="3">
        <v>10.177099999999999</v>
      </c>
      <c r="AI37" s="3">
        <v>9.457001</v>
      </c>
      <c r="AJ37" s="3">
        <v>8.7409999999999997</v>
      </c>
      <c r="AK37" s="3">
        <v>8.5869990000000005</v>
      </c>
      <c r="AL37" s="3">
        <v>8.9699989999999996</v>
      </c>
      <c r="AM37" s="3">
        <v>9.0069999999999997</v>
      </c>
      <c r="AN37" s="3">
        <v>9.776999</v>
      </c>
      <c r="AO37" s="3">
        <v>10.683999999999999</v>
      </c>
      <c r="AP37" s="3">
        <v>11.936999999999999</v>
      </c>
      <c r="AQ37" s="3">
        <v>11.917</v>
      </c>
      <c r="AR37" s="3">
        <v>13.236000000000001</v>
      </c>
      <c r="AS37" s="3">
        <v>15.066000000000001</v>
      </c>
      <c r="AT37" s="3">
        <v>9.9712379999999996</v>
      </c>
      <c r="AU37" s="3">
        <v>7.416982</v>
      </c>
      <c r="AV37" s="3">
        <v>7.0799279999999998</v>
      </c>
      <c r="AW37" s="3">
        <v>6.2856589999999999</v>
      </c>
      <c r="AX37" s="3">
        <v>5.6041020000000001</v>
      </c>
      <c r="AY37" s="3">
        <v>5.5556150000000004</v>
      </c>
      <c r="AZ37" s="3">
        <v>6.0681139999999996</v>
      </c>
      <c r="BA37" s="3">
        <v>5.4993369999999997</v>
      </c>
      <c r="BB37" s="3">
        <v>4.9480870000000001</v>
      </c>
      <c r="BC37" s="3">
        <v>4.5242630000000004</v>
      </c>
      <c r="BD37" s="3">
        <v>5.1440520000000003</v>
      </c>
      <c r="BE37" s="3">
        <v>7.5923160000000003</v>
      </c>
      <c r="BF37" s="4">
        <v>8.8367260000000005</v>
      </c>
      <c r="BG37" s="4">
        <v>9.1036210000000004</v>
      </c>
      <c r="BH37" s="4">
        <v>9.2875250000000005</v>
      </c>
      <c r="BI37" s="4">
        <v>9.5438179999999999</v>
      </c>
      <c r="BJ37" s="4">
        <v>9.8388740000000006</v>
      </c>
      <c r="BK37" s="4">
        <v>10.17648</v>
      </c>
      <c r="BL37" s="4">
        <v>10.55475</v>
      </c>
      <c r="BM37" s="4">
        <v>10.92305</v>
      </c>
      <c r="BN37" s="4">
        <v>11.260859999999999</v>
      </c>
      <c r="BO37" s="4">
        <v>11.571429999999999</v>
      </c>
      <c r="BP37" s="4">
        <v>11.8561</v>
      </c>
      <c r="BQ37" s="4">
        <v>12.117710000000001</v>
      </c>
      <c r="BR37" s="4">
        <v>12.360279999999999</v>
      </c>
      <c r="BS37" s="4">
        <v>12.58451</v>
      </c>
      <c r="BT37" s="4">
        <v>12.794180000000001</v>
      </c>
      <c r="BU37" s="4">
        <v>12.990500000000001</v>
      </c>
      <c r="BV37" s="4">
        <v>13.17614</v>
      </c>
      <c r="BW37" s="4">
        <v>13.352270000000001</v>
      </c>
      <c r="BX37" s="4">
        <v>13.51956</v>
      </c>
      <c r="BY37" s="4">
        <v>13.680490000000001</v>
      </c>
      <c r="BZ37" s="4">
        <v>13.83592</v>
      </c>
      <c r="CA37" s="4">
        <v>13.987679999999999</v>
      </c>
      <c r="CB37" s="4">
        <v>14.13458</v>
      </c>
      <c r="CC37" s="4">
        <v>14.27852</v>
      </c>
      <c r="CD37" s="4">
        <v>14.42178</v>
      </c>
      <c r="CE37" s="4">
        <v>14.565099999999999</v>
      </c>
      <c r="CF37" s="4">
        <v>14.70959</v>
      </c>
      <c r="CG37" s="2" t="s">
        <v>263</v>
      </c>
      <c r="CH37" t="b">
        <v>0</v>
      </c>
      <c r="CI37" t="s">
        <v>106</v>
      </c>
      <c r="CJ37" t="s">
        <v>106</v>
      </c>
      <c r="CK37">
        <v>2023</v>
      </c>
      <c r="CL37">
        <v>4</v>
      </c>
      <c r="CM37" t="s">
        <v>106</v>
      </c>
      <c r="CN37" s="2" t="s">
        <v>263</v>
      </c>
      <c r="CO37" s="2" t="s">
        <v>264</v>
      </c>
      <c r="CP37" t="s">
        <v>190</v>
      </c>
      <c r="CQ37" t="s">
        <v>0</v>
      </c>
      <c r="CR37" s="2" t="s">
        <v>110</v>
      </c>
    </row>
    <row r="38" spans="1:96">
      <c r="A38" t="s">
        <v>191</v>
      </c>
      <c r="B38" t="s">
        <v>111</v>
      </c>
      <c r="C38" s="2" t="s">
        <v>101</v>
      </c>
      <c r="D38" t="s">
        <v>155</v>
      </c>
      <c r="E38" t="s">
        <v>125</v>
      </c>
      <c r="F38" t="s">
        <v>104</v>
      </c>
      <c r="G38" s="3">
        <v>0.12189</v>
      </c>
      <c r="H38" s="3">
        <v>0.14221</v>
      </c>
      <c r="I38" s="3">
        <v>0.20696999999999999</v>
      </c>
      <c r="J38" s="3">
        <v>0.29331000000000002</v>
      </c>
      <c r="K38" s="3">
        <v>0.37584000000000001</v>
      </c>
      <c r="L38" s="3">
        <v>0.48504009999999997</v>
      </c>
      <c r="M38" s="3">
        <v>0.60185999999999995</v>
      </c>
      <c r="N38" s="3">
        <v>0.76310999999999996</v>
      </c>
      <c r="O38" s="3">
        <v>1.0500700000000001</v>
      </c>
      <c r="P38" s="3">
        <v>1.5021</v>
      </c>
      <c r="Q38" s="3">
        <v>1.71288</v>
      </c>
      <c r="R38" s="3">
        <v>1.92746</v>
      </c>
      <c r="S38" s="3">
        <v>2.2893400000000002</v>
      </c>
      <c r="T38" s="3">
        <v>2.2804500000000001</v>
      </c>
      <c r="U38" s="3">
        <v>2.3997999999999999</v>
      </c>
      <c r="V38" s="3">
        <v>2.4442499999999998</v>
      </c>
      <c r="W38" s="3">
        <v>2.4582099999999998</v>
      </c>
      <c r="X38" s="3">
        <v>2.8403999999999998</v>
      </c>
      <c r="Y38" s="3">
        <v>2.8531</v>
      </c>
      <c r="Z38" s="3">
        <v>2.81501</v>
      </c>
      <c r="AA38" s="3">
        <v>2.84802</v>
      </c>
      <c r="AB38" s="3">
        <v>2.7972299999999999</v>
      </c>
      <c r="AC38" s="3">
        <v>2.7854000000000001</v>
      </c>
      <c r="AD38" s="3">
        <v>2.62161</v>
      </c>
      <c r="AE38" s="3">
        <v>2.53756</v>
      </c>
      <c r="AF38" s="3">
        <v>2.6600999999999999</v>
      </c>
      <c r="AG38" s="3">
        <v>2.1642700000000001</v>
      </c>
      <c r="AH38" s="3">
        <v>2.07138</v>
      </c>
      <c r="AI38" s="3">
        <v>1.71454</v>
      </c>
      <c r="AJ38" s="3">
        <v>1.74177</v>
      </c>
      <c r="AK38" s="3">
        <v>1.7281500000000001</v>
      </c>
      <c r="AL38" s="3">
        <v>1.6765300000000001</v>
      </c>
      <c r="AM38" s="3">
        <v>1.7141200000000001</v>
      </c>
      <c r="AN38" s="3">
        <v>1.82056</v>
      </c>
      <c r="AO38" s="3">
        <v>1.9695199999999999</v>
      </c>
      <c r="AP38" s="3">
        <v>2.3850899999999999</v>
      </c>
      <c r="AQ38" s="3">
        <v>3.3938199999999998</v>
      </c>
      <c r="AR38" s="3">
        <v>4.7253610000000004</v>
      </c>
      <c r="AS38" s="3">
        <v>5.7460699999999996</v>
      </c>
      <c r="AT38" s="3">
        <v>7.2754510000000003</v>
      </c>
      <c r="AU38" s="3">
        <v>7.7377609999999999</v>
      </c>
      <c r="AV38" s="3">
        <v>7.5743400000000003</v>
      </c>
      <c r="AW38" s="3">
        <v>6.9223710000000001</v>
      </c>
      <c r="AX38" s="3">
        <v>6.2555509999999996</v>
      </c>
      <c r="AY38" s="3">
        <v>5.9004099999999999</v>
      </c>
      <c r="AZ38" s="3">
        <v>5.3079299999999998</v>
      </c>
      <c r="BA38" s="3">
        <v>4.6141399999999999</v>
      </c>
      <c r="BB38" s="3">
        <v>3.8203290000000001</v>
      </c>
      <c r="BC38" s="3">
        <v>3.2819400000000001</v>
      </c>
      <c r="BD38" s="4">
        <v>3.42075</v>
      </c>
      <c r="BE38" s="4">
        <v>3.7609710000000001</v>
      </c>
      <c r="BF38" s="4">
        <v>3.8016860000000001</v>
      </c>
      <c r="BG38" s="4">
        <v>3.863588</v>
      </c>
      <c r="BH38" s="4">
        <v>4.0638050000000003</v>
      </c>
      <c r="BI38" s="4">
        <v>4.3423569999999998</v>
      </c>
      <c r="BJ38" s="4">
        <v>4.6601939999999997</v>
      </c>
      <c r="BK38" s="4">
        <v>5.0053289999999997</v>
      </c>
      <c r="BL38" s="4">
        <v>5.3646440000000002</v>
      </c>
      <c r="BM38" s="4">
        <v>5.7257540000000002</v>
      </c>
      <c r="BN38" s="4">
        <v>6.0837770000000004</v>
      </c>
      <c r="BO38" s="4">
        <v>6.438294</v>
      </c>
      <c r="BP38" s="4">
        <v>6.7892859999999997</v>
      </c>
      <c r="BQ38" s="4">
        <v>7.1368140000000002</v>
      </c>
      <c r="BR38" s="4">
        <v>7.4810049999999997</v>
      </c>
      <c r="BS38" s="4">
        <v>7.8220150000000004</v>
      </c>
      <c r="BT38" s="4">
        <v>8.1599810000000002</v>
      </c>
      <c r="BU38" s="4">
        <v>8.4950279999999996</v>
      </c>
      <c r="BV38" s="4">
        <v>8.8272519999999997</v>
      </c>
      <c r="BW38" s="4">
        <v>9.1605570000000007</v>
      </c>
      <c r="BX38" s="4">
        <v>9.5026609999999998</v>
      </c>
      <c r="BY38" s="4">
        <v>9.8546929999999993</v>
      </c>
      <c r="BZ38" s="4">
        <v>10.21706</v>
      </c>
      <c r="CA38" s="4">
        <v>10.59018</v>
      </c>
      <c r="CB38" s="4">
        <v>10.97448</v>
      </c>
      <c r="CC38" s="4">
        <v>11.370430000000001</v>
      </c>
      <c r="CD38" s="4">
        <v>11.77849</v>
      </c>
      <c r="CE38" s="4">
        <v>12.199159999999999</v>
      </c>
      <c r="CF38" s="4">
        <v>12.632949999999999</v>
      </c>
      <c r="CG38" t="s">
        <v>265</v>
      </c>
      <c r="CH38" t="b">
        <v>0</v>
      </c>
      <c r="CI38" t="s">
        <v>106</v>
      </c>
      <c r="CJ38" t="s">
        <v>106</v>
      </c>
      <c r="CK38">
        <v>2021</v>
      </c>
      <c r="CL38">
        <v>4</v>
      </c>
      <c r="CM38" t="s">
        <v>106</v>
      </c>
      <c r="CN38" s="2" t="s">
        <v>266</v>
      </c>
      <c r="CO38" s="2" t="s">
        <v>267</v>
      </c>
      <c r="CP38" t="s">
        <v>195</v>
      </c>
      <c r="CQ38" t="s">
        <v>0</v>
      </c>
      <c r="CR38" s="2" t="s">
        <v>110</v>
      </c>
    </row>
    <row r="39" spans="1:96">
      <c r="A39" t="s">
        <v>196</v>
      </c>
      <c r="B39" t="s">
        <v>111</v>
      </c>
      <c r="C39" s="2" t="s">
        <v>101</v>
      </c>
      <c r="D39" t="s">
        <v>155</v>
      </c>
      <c r="E39" t="s">
        <v>125</v>
      </c>
      <c r="F39" t="s">
        <v>104</v>
      </c>
      <c r="G39" s="3">
        <v>0.92779299999999998</v>
      </c>
      <c r="H39" s="3">
        <v>1.390247</v>
      </c>
      <c r="I39" s="3">
        <v>2.037299</v>
      </c>
      <c r="J39" s="3">
        <v>2.8949060000000002</v>
      </c>
      <c r="K39" s="3">
        <v>3.8246229999999999</v>
      </c>
      <c r="L39" s="3">
        <v>5.3292820000000001</v>
      </c>
      <c r="M39" s="3">
        <v>6.4349420000000004</v>
      </c>
      <c r="N39" s="3">
        <v>8.7059990000000003</v>
      </c>
      <c r="O39" s="3">
        <v>12</v>
      </c>
      <c r="P39" s="3">
        <v>18.268000000000001</v>
      </c>
      <c r="Q39" s="3">
        <v>25.29</v>
      </c>
      <c r="R39" s="3">
        <v>31.036999999999999</v>
      </c>
      <c r="S39" s="3">
        <v>35.006</v>
      </c>
      <c r="T39" s="3">
        <v>40.335000000000001</v>
      </c>
      <c r="U39" s="3">
        <v>39.704000000000001</v>
      </c>
      <c r="V39" s="3">
        <v>46.311999999999998</v>
      </c>
      <c r="W39" s="3">
        <v>56.182989999999997</v>
      </c>
      <c r="X39" s="3">
        <v>68.394990000000007</v>
      </c>
      <c r="Y39" s="3">
        <v>84.048010000000005</v>
      </c>
      <c r="Z39" s="3">
        <v>95.284999999999997</v>
      </c>
      <c r="AA39" s="3">
        <v>101.577</v>
      </c>
      <c r="AB39" s="3">
        <v>96.417000000000002</v>
      </c>
      <c r="AC39" s="3">
        <v>109.735</v>
      </c>
      <c r="AD39" s="3">
        <v>115.523</v>
      </c>
      <c r="AE39" s="3">
        <v>99.815989999999999</v>
      </c>
      <c r="AF39" s="3">
        <v>89.278989999999993</v>
      </c>
      <c r="AG39" s="3">
        <v>74.863010000000003</v>
      </c>
      <c r="AH39" s="3">
        <v>75.897000000000006</v>
      </c>
      <c r="AI39" s="3">
        <v>79.015000000000001</v>
      </c>
      <c r="AJ39" s="3">
        <v>73.36</v>
      </c>
      <c r="AK39" s="3">
        <v>69.093000000000004</v>
      </c>
      <c r="AL39" s="3">
        <v>66.751000000000005</v>
      </c>
      <c r="AM39" s="3">
        <v>67.221000000000004</v>
      </c>
      <c r="AN39" s="3">
        <v>68.88</v>
      </c>
      <c r="AO39" s="3">
        <v>76.671009999999995</v>
      </c>
      <c r="AP39" s="3">
        <v>80.436000000000007</v>
      </c>
      <c r="AQ39" s="3">
        <v>69.531999999999996</v>
      </c>
      <c r="AR39" s="3">
        <v>68.925989999999999</v>
      </c>
      <c r="AS39" s="3">
        <v>76.65701</v>
      </c>
      <c r="AT39" s="3">
        <v>83.833979999999997</v>
      </c>
      <c r="AU39" s="3">
        <v>77.887</v>
      </c>
      <c r="AV39" s="3">
        <v>74.539990000000003</v>
      </c>
      <c r="AW39" s="3">
        <v>68.093000000000004</v>
      </c>
      <c r="AX39" s="3">
        <v>66.388000000000005</v>
      </c>
      <c r="AY39" s="3">
        <v>65.457999999999998</v>
      </c>
      <c r="AZ39" s="3">
        <v>64.596010000000007</v>
      </c>
      <c r="BA39" s="3">
        <v>60.4</v>
      </c>
      <c r="BB39" s="3">
        <v>57.309010000000001</v>
      </c>
      <c r="BC39" s="3">
        <v>63.694000000000003</v>
      </c>
      <c r="BD39" s="3">
        <v>82.878010000000003</v>
      </c>
      <c r="BE39" s="3">
        <v>78.611000000000004</v>
      </c>
      <c r="BF39" s="4">
        <v>84.681380000000004</v>
      </c>
      <c r="BG39" s="4">
        <v>89.172070000000005</v>
      </c>
      <c r="BH39" s="4">
        <v>93.041449999999998</v>
      </c>
      <c r="BI39" s="4">
        <v>96.966930000000005</v>
      </c>
      <c r="BJ39" s="4">
        <v>100.5532</v>
      </c>
      <c r="BK39" s="4">
        <v>101.1892</v>
      </c>
      <c r="BL39" s="4">
        <v>101.3944</v>
      </c>
      <c r="BM39" s="4">
        <v>101.76739999999999</v>
      </c>
      <c r="BN39" s="4">
        <v>102.3259</v>
      </c>
      <c r="BO39" s="4">
        <v>103.02079999999999</v>
      </c>
      <c r="BP39" s="4">
        <v>103.82769999999999</v>
      </c>
      <c r="BQ39" s="4">
        <v>104.7355</v>
      </c>
      <c r="BR39" s="4">
        <v>105.7349</v>
      </c>
      <c r="BS39" s="4">
        <v>106.8171</v>
      </c>
      <c r="BT39" s="4">
        <v>107.97539999999999</v>
      </c>
      <c r="BU39" s="4">
        <v>109.20440000000001</v>
      </c>
      <c r="BV39" s="4">
        <v>110.4987</v>
      </c>
      <c r="BW39" s="4">
        <v>111.8537</v>
      </c>
      <c r="BX39" s="4">
        <v>113.2657</v>
      </c>
      <c r="BY39" s="4">
        <v>114.7311</v>
      </c>
      <c r="BZ39" s="4">
        <v>116.24850000000001</v>
      </c>
      <c r="CA39" s="4">
        <v>117.8164</v>
      </c>
      <c r="CB39" s="4">
        <v>119.4336</v>
      </c>
      <c r="CC39" s="4">
        <v>121.0992</v>
      </c>
      <c r="CD39" s="4">
        <v>122.8129</v>
      </c>
      <c r="CE39" s="4">
        <v>124.574</v>
      </c>
      <c r="CF39" s="4">
        <v>126.3827</v>
      </c>
      <c r="CG39" t="s">
        <v>197</v>
      </c>
      <c r="CH39" t="b">
        <v>0</v>
      </c>
      <c r="CI39" t="s">
        <v>106</v>
      </c>
      <c r="CJ39" t="s">
        <v>106</v>
      </c>
      <c r="CK39">
        <v>2023</v>
      </c>
      <c r="CL39">
        <v>4</v>
      </c>
      <c r="CM39" t="s">
        <v>106</v>
      </c>
      <c r="CN39" s="2" t="s">
        <v>268</v>
      </c>
      <c r="CO39" s="2" t="s">
        <v>269</v>
      </c>
      <c r="CP39" t="s">
        <v>200</v>
      </c>
      <c r="CQ39" t="s">
        <v>0</v>
      </c>
      <c r="CR39" s="2" t="s">
        <v>110</v>
      </c>
    </row>
    <row r="40" spans="1:96">
      <c r="A40" t="s">
        <v>201</v>
      </c>
      <c r="B40" t="s">
        <v>111</v>
      </c>
      <c r="C40" s="2" t="s">
        <v>101</v>
      </c>
      <c r="D40" t="s">
        <v>155</v>
      </c>
      <c r="E40" t="s">
        <v>125</v>
      </c>
      <c r="F40" t="s">
        <v>104</v>
      </c>
      <c r="G40" s="3">
        <v>2.2130999999999998</v>
      </c>
      <c r="H40" s="3">
        <v>2.6983999999999999</v>
      </c>
      <c r="I40" s="3">
        <v>3.0367000000000002</v>
      </c>
      <c r="J40" s="3">
        <v>3.4763000000000002</v>
      </c>
      <c r="K40" s="3">
        <v>3.8340999999999998</v>
      </c>
      <c r="L40" s="3">
        <v>4.3503999999999996</v>
      </c>
      <c r="M40" s="3">
        <v>4.8715999999999999</v>
      </c>
      <c r="N40" s="3">
        <v>5.8643999999999998</v>
      </c>
      <c r="O40" s="3">
        <v>7.2976999999999999</v>
      </c>
      <c r="P40" s="3">
        <v>8.7728009999999994</v>
      </c>
      <c r="Q40" s="3">
        <v>9.9436</v>
      </c>
      <c r="R40" s="3">
        <v>11.1328</v>
      </c>
      <c r="S40" s="3">
        <v>12.082800000000001</v>
      </c>
      <c r="T40" s="3">
        <v>12.452299999999999</v>
      </c>
      <c r="U40" s="3">
        <v>12.391999999999999</v>
      </c>
      <c r="V40" s="3">
        <v>12.766400000000001</v>
      </c>
      <c r="W40" s="3">
        <v>12.8461</v>
      </c>
      <c r="X40" s="3">
        <v>13.73</v>
      </c>
      <c r="Y40" s="3">
        <v>15.036899999999999</v>
      </c>
      <c r="Z40" s="3">
        <v>16.241700000000002</v>
      </c>
      <c r="AA40" s="3">
        <v>16.3185</v>
      </c>
      <c r="AB40" s="3">
        <v>15.629099999999999</v>
      </c>
      <c r="AC40" s="3">
        <v>16.724</v>
      </c>
      <c r="AD40" s="3">
        <v>16.34</v>
      </c>
      <c r="AE40" s="3">
        <v>16.349</v>
      </c>
      <c r="AF40" s="3">
        <v>16.481999999999999</v>
      </c>
      <c r="AG40" s="3">
        <v>16.297000000000001</v>
      </c>
      <c r="AH40" s="3">
        <v>14.888999999999999</v>
      </c>
      <c r="AI40" s="3">
        <v>13.888999999999999</v>
      </c>
      <c r="AJ40" s="3">
        <v>12.884</v>
      </c>
      <c r="AK40" s="3">
        <v>12.161</v>
      </c>
      <c r="AL40" s="3">
        <v>12.29</v>
      </c>
      <c r="AM40" s="3">
        <v>11.952999999999999</v>
      </c>
      <c r="AN40" s="3">
        <v>11.775</v>
      </c>
      <c r="AO40" s="3">
        <v>12.176</v>
      </c>
      <c r="AP40" s="3">
        <v>13.215999999999999</v>
      </c>
      <c r="AQ40" s="3">
        <v>12.709</v>
      </c>
      <c r="AR40" s="3">
        <v>11.397</v>
      </c>
      <c r="AS40" s="3">
        <v>11.648999999999999</v>
      </c>
      <c r="AT40" s="3">
        <v>10.954000000000001</v>
      </c>
      <c r="AU40" s="3">
        <v>10.295</v>
      </c>
      <c r="AV40" s="3">
        <v>9.8569990000000001</v>
      </c>
      <c r="AW40" s="3">
        <v>8.98</v>
      </c>
      <c r="AX40" s="3">
        <v>8.1509999999999998</v>
      </c>
      <c r="AY40" s="3">
        <v>7.3959999999999999</v>
      </c>
      <c r="AZ40" s="3">
        <v>6.9329999999999998</v>
      </c>
      <c r="BA40" s="3">
        <v>6.231001</v>
      </c>
      <c r="BB40" s="3">
        <v>5.4320000000000004</v>
      </c>
      <c r="BC40" s="3">
        <v>4.7130000000000001</v>
      </c>
      <c r="BD40" s="3">
        <v>5.1779999999999999</v>
      </c>
      <c r="BE40" s="3">
        <v>6.524</v>
      </c>
      <c r="BF40" s="4">
        <v>7.8932099999999998</v>
      </c>
      <c r="BG40" s="4">
        <v>9.2389410000000005</v>
      </c>
      <c r="BH40" s="4">
        <v>10.390140000000001</v>
      </c>
      <c r="BI40" s="4">
        <v>11.436210000000001</v>
      </c>
      <c r="BJ40" s="4">
        <v>12.36755</v>
      </c>
      <c r="BK40" s="4">
        <v>13.206429999999999</v>
      </c>
      <c r="BL40" s="4">
        <v>13.99601</v>
      </c>
      <c r="BM40" s="4">
        <v>14.754949999999999</v>
      </c>
      <c r="BN40" s="4">
        <v>15.489039999999999</v>
      </c>
      <c r="BO40" s="4">
        <v>16.202850000000002</v>
      </c>
      <c r="BP40" s="4">
        <v>16.900600000000001</v>
      </c>
      <c r="BQ40" s="4">
        <v>17.586030000000001</v>
      </c>
      <c r="BR40" s="4">
        <v>18.262460000000001</v>
      </c>
      <c r="BS40" s="4">
        <v>18.9328</v>
      </c>
      <c r="BT40" s="4">
        <v>19.599430000000002</v>
      </c>
      <c r="BU40" s="4">
        <v>20.2651</v>
      </c>
      <c r="BV40" s="4">
        <v>20.932379999999998</v>
      </c>
      <c r="BW40" s="4">
        <v>21.603639999999999</v>
      </c>
      <c r="BX40" s="4">
        <v>22.281040000000001</v>
      </c>
      <c r="BY40" s="4">
        <v>22.966550000000002</v>
      </c>
      <c r="BZ40" s="4">
        <v>23.661950000000001</v>
      </c>
      <c r="CA40" s="4">
        <v>24.368849999999998</v>
      </c>
      <c r="CB40" s="4">
        <v>25.088550000000001</v>
      </c>
      <c r="CC40" s="4">
        <v>25.82226</v>
      </c>
      <c r="CD40" s="4">
        <v>26.571190000000001</v>
      </c>
      <c r="CE40" s="4">
        <v>27.336369999999999</v>
      </c>
      <c r="CF40" s="4">
        <v>28.11891</v>
      </c>
      <c r="CG40" t="s">
        <v>270</v>
      </c>
      <c r="CH40" t="b">
        <v>0</v>
      </c>
      <c r="CI40" t="s">
        <v>106</v>
      </c>
      <c r="CJ40" t="s">
        <v>106</v>
      </c>
      <c r="CK40">
        <v>2023</v>
      </c>
      <c r="CL40">
        <v>4</v>
      </c>
      <c r="CM40" t="s">
        <v>106</v>
      </c>
      <c r="CN40" s="2" t="s">
        <v>271</v>
      </c>
      <c r="CO40" s="2" t="s">
        <v>272</v>
      </c>
      <c r="CP40" t="s">
        <v>205</v>
      </c>
      <c r="CQ40" t="s">
        <v>0</v>
      </c>
      <c r="CR40" s="2" t="s">
        <v>110</v>
      </c>
    </row>
    <row r="41" spans="1:96">
      <c r="A41" t="s">
        <v>206</v>
      </c>
      <c r="B41" t="s">
        <v>111</v>
      </c>
      <c r="C41" s="2" t="s">
        <v>101</v>
      </c>
      <c r="D41" t="s">
        <v>166</v>
      </c>
      <c r="E41" t="s">
        <v>125</v>
      </c>
      <c r="F41" t="s">
        <v>104</v>
      </c>
      <c r="G41" s="3">
        <v>4.0000000000000001E-3</v>
      </c>
      <c r="H41" s="3">
        <v>4.0000000000000001E-3</v>
      </c>
      <c r="I41" s="3">
        <v>4.0000000000000001E-3</v>
      </c>
      <c r="J41" s="3">
        <v>4.0000000000000001E-3</v>
      </c>
      <c r="K41" s="3">
        <v>4.0000000000000001E-3</v>
      </c>
      <c r="L41" s="3">
        <v>5.8760000000000003</v>
      </c>
      <c r="M41" s="3">
        <v>7.617</v>
      </c>
      <c r="N41" s="3">
        <v>9.6729990000000008</v>
      </c>
      <c r="O41" s="3">
        <v>10.723000000000001</v>
      </c>
      <c r="P41" s="3">
        <v>11.532</v>
      </c>
      <c r="Q41" s="3">
        <v>13.42</v>
      </c>
      <c r="R41" s="3">
        <v>15.022</v>
      </c>
      <c r="S41" s="3">
        <v>17.446000000000002</v>
      </c>
      <c r="T41" s="3">
        <v>22.324000000000002</v>
      </c>
      <c r="U41" s="3">
        <v>24.06</v>
      </c>
      <c r="V41" s="3">
        <v>22.684000000000001</v>
      </c>
      <c r="W41" s="3">
        <v>24.712</v>
      </c>
      <c r="X41" s="3">
        <v>25.812999999999999</v>
      </c>
      <c r="Y41" s="3">
        <v>24.84</v>
      </c>
      <c r="Z41" s="3">
        <v>25.652999999999999</v>
      </c>
      <c r="AA41" s="3">
        <v>27.556000000000001</v>
      </c>
      <c r="AB41" s="3">
        <v>26.84</v>
      </c>
      <c r="AC41" s="3">
        <v>26.616</v>
      </c>
      <c r="AD41" s="3">
        <v>25.81</v>
      </c>
      <c r="AE41" s="3">
        <v>23.518000000000001</v>
      </c>
      <c r="AF41" s="3">
        <v>23.768999999999998</v>
      </c>
      <c r="AG41" s="3">
        <v>23.329830000000001</v>
      </c>
      <c r="AH41" s="3">
        <v>25.986139999999999</v>
      </c>
      <c r="AI41" s="3">
        <v>32.777479999999997</v>
      </c>
      <c r="AJ41" s="3">
        <v>31.770019999999999</v>
      </c>
      <c r="AK41" s="3">
        <v>34.719889999999999</v>
      </c>
      <c r="AL41" s="3">
        <v>31.389009999999999</v>
      </c>
      <c r="AM41" s="3">
        <v>35.487850000000002</v>
      </c>
      <c r="AN41" s="3">
        <v>55.13711</v>
      </c>
      <c r="AO41" s="3">
        <v>63.013910000000003</v>
      </c>
      <c r="AP41" s="3">
        <v>54.635559999999998</v>
      </c>
      <c r="AQ41" s="3">
        <v>36.896680000000003</v>
      </c>
      <c r="AR41" s="3">
        <v>32.791469999999997</v>
      </c>
      <c r="AS41" s="3">
        <v>32.533050000000003</v>
      </c>
      <c r="AT41" s="3">
        <v>27.693380000000001</v>
      </c>
      <c r="AU41" s="3">
        <v>26.96988</v>
      </c>
      <c r="AV41" s="3">
        <v>26.655239999999999</v>
      </c>
      <c r="AW41" s="3">
        <v>26.163689999999999</v>
      </c>
      <c r="AX41" s="3">
        <v>23.52983</v>
      </c>
      <c r="AY41" s="3">
        <v>21.829339999999998</v>
      </c>
      <c r="AZ41" s="3">
        <v>23.48293</v>
      </c>
      <c r="BA41" s="3">
        <v>25.17783</v>
      </c>
      <c r="BB41" s="3">
        <v>23.02075</v>
      </c>
      <c r="BC41" s="3">
        <v>17.874099999999999</v>
      </c>
      <c r="BD41" s="3">
        <v>29.336939999999998</v>
      </c>
      <c r="BE41" s="3">
        <v>55.010750000000002</v>
      </c>
      <c r="BF41" s="3">
        <v>70.029430000000005</v>
      </c>
      <c r="BG41" s="4">
        <v>68.338290000000001</v>
      </c>
      <c r="BH41" s="4">
        <v>65.615139999999997</v>
      </c>
      <c r="BI41" s="4">
        <v>64.021870000000007</v>
      </c>
      <c r="BJ41" s="4">
        <v>63.032710000000002</v>
      </c>
      <c r="BK41" s="4">
        <v>62.565710000000003</v>
      </c>
      <c r="BL41" s="4">
        <v>62.435899999999997</v>
      </c>
      <c r="BM41" s="4">
        <v>62.660760000000003</v>
      </c>
      <c r="BN41" s="4">
        <v>63.190109999999997</v>
      </c>
      <c r="BO41" s="4">
        <v>63.981720000000003</v>
      </c>
      <c r="BP41" s="4">
        <v>65.021510000000006</v>
      </c>
      <c r="BQ41" s="4">
        <v>66.283630000000002</v>
      </c>
      <c r="BR41" s="4">
        <v>67.734470000000002</v>
      </c>
      <c r="BS41" s="4">
        <v>69.345609999999994</v>
      </c>
      <c r="BT41" s="4">
        <v>71.112369999999999</v>
      </c>
      <c r="BU41" s="4">
        <v>73.071420000000003</v>
      </c>
      <c r="BV41" s="4">
        <v>75.213549999999998</v>
      </c>
      <c r="BW41" s="4">
        <v>77.529769999999999</v>
      </c>
      <c r="BX41" s="4">
        <v>80.006479999999996</v>
      </c>
      <c r="BY41" s="4">
        <v>82.620750000000001</v>
      </c>
      <c r="BZ41" s="4">
        <v>85.346220000000002</v>
      </c>
      <c r="CA41" s="4">
        <v>88.18629</v>
      </c>
      <c r="CB41" s="4">
        <v>91.144620000000003</v>
      </c>
      <c r="CC41" s="4">
        <v>94.232299999999995</v>
      </c>
      <c r="CD41" s="4">
        <v>97.441580000000002</v>
      </c>
      <c r="CE41" s="4">
        <v>100.7916</v>
      </c>
      <c r="CF41" s="4">
        <v>104.19070000000001</v>
      </c>
      <c r="CG41" t="s">
        <v>207</v>
      </c>
      <c r="CH41" t="b">
        <v>1</v>
      </c>
      <c r="CI41" t="s">
        <v>106</v>
      </c>
      <c r="CJ41" t="s">
        <v>106</v>
      </c>
      <c r="CK41">
        <v>2024</v>
      </c>
      <c r="CL41">
        <v>1</v>
      </c>
      <c r="CM41" t="s">
        <v>106</v>
      </c>
      <c r="CN41" s="2" t="s">
        <v>273</v>
      </c>
      <c r="CO41" s="2" t="s">
        <v>274</v>
      </c>
      <c r="CP41" t="s">
        <v>210</v>
      </c>
      <c r="CQ41" t="s">
        <v>0</v>
      </c>
      <c r="CR41" s="2" t="s">
        <v>110</v>
      </c>
    </row>
    <row r="42" spans="1:96">
      <c r="A42" t="s">
        <v>211</v>
      </c>
      <c r="B42" t="s">
        <v>111</v>
      </c>
      <c r="C42" s="2" t="s">
        <v>101</v>
      </c>
      <c r="D42" t="s">
        <v>155</v>
      </c>
      <c r="E42" t="s">
        <v>125</v>
      </c>
      <c r="F42" t="s">
        <v>104</v>
      </c>
      <c r="G42" s="3">
        <v>4.0000000000000001E-3</v>
      </c>
      <c r="H42" s="3">
        <v>4.0000000000000001E-3</v>
      </c>
      <c r="I42" s="3">
        <v>4.0000000000000001E-3</v>
      </c>
      <c r="J42" s="3">
        <v>4.0000000000000001E-3</v>
      </c>
      <c r="K42" s="3">
        <v>4.0000000000000001E-3</v>
      </c>
      <c r="L42" s="3">
        <v>4.0000000000000001E-3</v>
      </c>
      <c r="M42" s="3">
        <v>4.0000000000000001E-3</v>
      </c>
      <c r="N42" s="3">
        <v>4.0000000000000001E-3</v>
      </c>
      <c r="O42" s="3">
        <v>4.0000000000000001E-3</v>
      </c>
      <c r="P42" s="3">
        <v>4.0000000000000001E-3</v>
      </c>
      <c r="Q42" s="3">
        <v>4.0000000000000001E-3</v>
      </c>
      <c r="R42" s="3">
        <v>4.0000000000000001E-3</v>
      </c>
      <c r="S42" s="3">
        <v>4.0000000000000001E-3</v>
      </c>
      <c r="T42" s="3">
        <v>4.0000000000000001E-3</v>
      </c>
      <c r="U42" s="3">
        <v>4.0000000000000001E-3</v>
      </c>
      <c r="V42" s="3">
        <v>4.0000000000000001E-3</v>
      </c>
      <c r="W42" s="3">
        <v>4.0000000000000001E-3</v>
      </c>
      <c r="X42" s="3">
        <v>4.0000000000000001E-3</v>
      </c>
      <c r="Y42" s="3">
        <v>4.0000000000000001E-3</v>
      </c>
      <c r="Z42" s="3">
        <v>4.0000000000000001E-3</v>
      </c>
      <c r="AA42" s="3">
        <v>4.0000000000000001E-3</v>
      </c>
      <c r="AB42" s="3">
        <v>4.0000000000000001E-3</v>
      </c>
      <c r="AC42" s="3">
        <v>4.0000000000000001E-3</v>
      </c>
      <c r="AD42" s="3">
        <v>4.0000000000000001E-3</v>
      </c>
      <c r="AE42" s="3">
        <v>4.0000000000000001E-3</v>
      </c>
      <c r="AF42" s="3">
        <v>4.0000000000000001E-3</v>
      </c>
      <c r="AG42" s="3">
        <v>3.5230000000000001</v>
      </c>
      <c r="AH42" s="3">
        <v>3.8650000000000002</v>
      </c>
      <c r="AI42" s="3">
        <v>4.0599999999999996</v>
      </c>
      <c r="AJ42" s="3">
        <v>4.0439999999999996</v>
      </c>
      <c r="AK42" s="3">
        <v>3.8849999999999998</v>
      </c>
      <c r="AL42" s="3">
        <v>3.91</v>
      </c>
      <c r="AM42" s="3">
        <v>4.0709999999999997</v>
      </c>
      <c r="AN42" s="3">
        <v>4.6260000000000003</v>
      </c>
      <c r="AO42" s="3">
        <v>5.2069999999999999</v>
      </c>
      <c r="AP42" s="3">
        <v>5.58758</v>
      </c>
      <c r="AQ42" s="3">
        <v>5.2395399999999999</v>
      </c>
      <c r="AR42" s="3">
        <v>5.2825800000000003</v>
      </c>
      <c r="AS42" s="3">
        <v>7.6093000000000002</v>
      </c>
      <c r="AT42" s="3">
        <v>8.2030390000000004</v>
      </c>
      <c r="AU42" s="3">
        <v>8.2360109999999995</v>
      </c>
      <c r="AV42" s="3">
        <v>8.4445599999999992</v>
      </c>
      <c r="AW42" s="3">
        <v>8.2393199999999993</v>
      </c>
      <c r="AX42" s="3">
        <v>7.7389299999999999</v>
      </c>
      <c r="AY42" s="3">
        <v>7.3988699999999996</v>
      </c>
      <c r="AZ42" s="3">
        <v>6.9025499999999997</v>
      </c>
      <c r="BA42" s="3">
        <v>6.32416</v>
      </c>
      <c r="BB42" s="3">
        <v>5.7869099999999998</v>
      </c>
      <c r="BC42" s="3">
        <v>5.1909200000000002</v>
      </c>
      <c r="BD42" s="3">
        <v>4.6642000000000001</v>
      </c>
      <c r="BE42" s="3">
        <v>5.7516299999999996</v>
      </c>
      <c r="BF42" s="4">
        <v>6.4158119999999998</v>
      </c>
      <c r="BG42" s="4">
        <v>6.609788</v>
      </c>
      <c r="BH42" s="4">
        <v>6.6530069999999997</v>
      </c>
      <c r="BI42" s="4">
        <v>6.7057380000000002</v>
      </c>
      <c r="BJ42" s="4">
        <v>6.772856</v>
      </c>
      <c r="BK42" s="4">
        <v>6.8495160000000004</v>
      </c>
      <c r="BL42" s="4">
        <v>6.9358529999999998</v>
      </c>
      <c r="BM42" s="4">
        <v>7.0305010000000001</v>
      </c>
      <c r="BN42" s="4">
        <v>7.132441</v>
      </c>
      <c r="BO42" s="4">
        <v>7.2401949999999999</v>
      </c>
      <c r="BP42" s="4">
        <v>7.3519350000000001</v>
      </c>
      <c r="BQ42" s="4">
        <v>7.4663820000000003</v>
      </c>
      <c r="BR42" s="4">
        <v>7.5835039999999996</v>
      </c>
      <c r="BS42" s="4">
        <v>7.7033579999999997</v>
      </c>
      <c r="BT42" s="4">
        <v>7.8260110000000003</v>
      </c>
      <c r="BU42" s="4">
        <v>7.9514959999999997</v>
      </c>
      <c r="BV42" s="4">
        <v>8.0798240000000003</v>
      </c>
      <c r="BW42" s="4">
        <v>8.2110029999999998</v>
      </c>
      <c r="BX42" s="4">
        <v>8.3450679999999995</v>
      </c>
      <c r="BY42" s="4">
        <v>8.4820589999999996</v>
      </c>
      <c r="BZ42" s="4">
        <v>8.6220169999999996</v>
      </c>
      <c r="CA42" s="4">
        <v>8.7650030000000001</v>
      </c>
      <c r="CB42" s="4">
        <v>8.9111130000000003</v>
      </c>
      <c r="CC42" s="4">
        <v>9.0604569999999995</v>
      </c>
      <c r="CD42" s="4">
        <v>9.2131430000000005</v>
      </c>
      <c r="CE42" s="4">
        <v>9.3692480000000007</v>
      </c>
      <c r="CF42" s="4">
        <v>9.5288409999999999</v>
      </c>
      <c r="CG42" t="s">
        <v>275</v>
      </c>
      <c r="CH42" t="b">
        <v>0</v>
      </c>
      <c r="CI42" t="s">
        <v>106</v>
      </c>
      <c r="CJ42" t="s">
        <v>106</v>
      </c>
      <c r="CK42">
        <v>2023</v>
      </c>
      <c r="CL42">
        <v>4</v>
      </c>
      <c r="CM42" t="s">
        <v>106</v>
      </c>
      <c r="CN42" s="2" t="s">
        <v>276</v>
      </c>
      <c r="CO42" s="2" t="s">
        <v>277</v>
      </c>
      <c r="CP42" t="s">
        <v>215</v>
      </c>
      <c r="CQ42" t="s">
        <v>0</v>
      </c>
      <c r="CR42" s="2" t="s">
        <v>110</v>
      </c>
    </row>
    <row r="43" spans="1:96">
      <c r="A43" t="s">
        <v>216</v>
      </c>
      <c r="B43" t="s">
        <v>111</v>
      </c>
      <c r="C43" s="2" t="s">
        <v>101</v>
      </c>
      <c r="D43" t="s">
        <v>155</v>
      </c>
      <c r="E43" t="s">
        <v>125</v>
      </c>
      <c r="F43" t="s">
        <v>104</v>
      </c>
      <c r="G43" s="3">
        <v>0.53253760000000006</v>
      </c>
      <c r="H43" s="3">
        <v>0.94151660000000004</v>
      </c>
      <c r="I43" s="3">
        <v>1.227948</v>
      </c>
      <c r="J43" s="3">
        <v>1.23817</v>
      </c>
      <c r="K43" s="3">
        <v>1.968513</v>
      </c>
      <c r="L43" s="3">
        <v>1.5524579999999999</v>
      </c>
      <c r="M43" s="3">
        <v>1.223624</v>
      </c>
      <c r="N43" s="3">
        <v>2.7622089999999999</v>
      </c>
      <c r="O43" s="3">
        <v>5.4709510000000003</v>
      </c>
      <c r="P43" s="3">
        <v>5.91256</v>
      </c>
      <c r="Q43" s="3">
        <v>5.009684</v>
      </c>
      <c r="R43" s="3">
        <v>-0.23307649999999999</v>
      </c>
      <c r="S43" s="3">
        <v>1.451308</v>
      </c>
      <c r="T43" s="3">
        <v>0.46441189999999999</v>
      </c>
      <c r="U43" s="3">
        <v>-2.6189369999999998</v>
      </c>
      <c r="V43" s="3">
        <v>5.9999500000000001</v>
      </c>
      <c r="W43" s="3">
        <v>8.9142489999999999</v>
      </c>
      <c r="X43" s="3">
        <v>10.6945</v>
      </c>
      <c r="Y43" s="3">
        <v>25.26004</v>
      </c>
      <c r="Z43" s="3">
        <v>27.644279999999998</v>
      </c>
      <c r="AA43" s="3">
        <v>25.016369999999998</v>
      </c>
      <c r="AB43" s="3">
        <v>22.388459999999998</v>
      </c>
      <c r="AC43" s="3">
        <v>22.729369999999999</v>
      </c>
      <c r="AD43" s="3">
        <v>24.58268</v>
      </c>
      <c r="AE43" s="3">
        <v>23.51567</v>
      </c>
      <c r="AF43" s="3">
        <v>22.55866</v>
      </c>
      <c r="AG43" s="3">
        <v>20.27815</v>
      </c>
      <c r="AH43" s="3">
        <v>20.455269999999999</v>
      </c>
      <c r="AI43" s="3">
        <v>20.794910000000002</v>
      </c>
      <c r="AJ43" s="3">
        <v>19.717790000000001</v>
      </c>
      <c r="AK43" s="3">
        <v>18.478919999999999</v>
      </c>
      <c r="AL43" s="3">
        <v>17.125920000000001</v>
      </c>
      <c r="AM43" s="3">
        <v>16.21041</v>
      </c>
      <c r="AN43" s="3">
        <v>16.16863</v>
      </c>
      <c r="AO43" s="3">
        <v>17.006689999999999</v>
      </c>
      <c r="AP43" s="3">
        <v>17.525880000000001</v>
      </c>
      <c r="AQ43" s="3">
        <v>18.345800000000001</v>
      </c>
      <c r="AR43" s="3">
        <v>20.310400000000001</v>
      </c>
      <c r="AS43" s="3">
        <v>26.430779999999999</v>
      </c>
      <c r="AT43" s="3">
        <v>31.235499999999998</v>
      </c>
      <c r="AU43" s="3">
        <v>36.644730000000003</v>
      </c>
      <c r="AV43" s="3">
        <v>36.426479999999998</v>
      </c>
      <c r="AW43" s="3">
        <v>32.80592</v>
      </c>
      <c r="AX43" s="3">
        <v>30.73507</v>
      </c>
      <c r="AY43" s="3">
        <v>29.25872</v>
      </c>
      <c r="AZ43" s="3">
        <v>29.291609999999999</v>
      </c>
      <c r="BA43" s="3">
        <v>28.294090000000001</v>
      </c>
      <c r="BB43" s="3">
        <v>25.133240000000001</v>
      </c>
      <c r="BC43" s="3">
        <v>26.176929999999999</v>
      </c>
      <c r="BD43" s="3">
        <v>31.677600000000002</v>
      </c>
      <c r="BE43" s="3">
        <v>35.781269999999999</v>
      </c>
      <c r="BF43" s="4">
        <v>39.336979999999997</v>
      </c>
      <c r="BG43" s="4">
        <v>40.063189999999999</v>
      </c>
      <c r="BH43" s="4">
        <v>40.898310000000002</v>
      </c>
      <c r="BI43" s="4">
        <v>41.892719999999997</v>
      </c>
      <c r="BJ43" s="4">
        <v>42.86777</v>
      </c>
      <c r="BK43" s="4">
        <v>43.86195</v>
      </c>
      <c r="BL43" s="4">
        <v>44.9099</v>
      </c>
      <c r="BM43" s="4">
        <v>45.988030000000002</v>
      </c>
      <c r="BN43" s="4">
        <v>47.104489999999998</v>
      </c>
      <c r="BO43" s="4">
        <v>48.251440000000002</v>
      </c>
      <c r="BP43" s="4">
        <v>49.428240000000002</v>
      </c>
      <c r="BQ43" s="4">
        <v>50.637189999999997</v>
      </c>
      <c r="BR43" s="4">
        <v>51.892899999999997</v>
      </c>
      <c r="BS43" s="4">
        <v>53.191290000000002</v>
      </c>
      <c r="BT43" s="4">
        <v>54.523330000000001</v>
      </c>
      <c r="BU43" s="4">
        <v>55.889229999999998</v>
      </c>
      <c r="BV43" s="4">
        <v>57.289619999999999</v>
      </c>
      <c r="BW43" s="4">
        <v>58.725380000000001</v>
      </c>
      <c r="BX43" s="4">
        <v>60.19706</v>
      </c>
      <c r="BY43" s="4">
        <v>61.705370000000002</v>
      </c>
      <c r="BZ43" s="4">
        <v>63.251269999999998</v>
      </c>
      <c r="CA43" s="4">
        <v>64.836060000000003</v>
      </c>
      <c r="CB43" s="4">
        <v>66.461039999999997</v>
      </c>
      <c r="CC43" s="4">
        <v>68.127930000000006</v>
      </c>
      <c r="CD43" s="4">
        <v>69.838570000000004</v>
      </c>
      <c r="CE43" s="4">
        <v>71.595249999999993</v>
      </c>
      <c r="CF43" s="4">
        <v>73.400480000000002</v>
      </c>
      <c r="CG43" t="s">
        <v>278</v>
      </c>
      <c r="CH43" t="b">
        <v>1</v>
      </c>
      <c r="CI43" t="s">
        <v>106</v>
      </c>
      <c r="CJ43" t="s">
        <v>106</v>
      </c>
      <c r="CK43">
        <v>2023</v>
      </c>
      <c r="CL43">
        <v>4</v>
      </c>
      <c r="CM43" t="s">
        <v>106</v>
      </c>
      <c r="CN43" t="s">
        <v>279</v>
      </c>
      <c r="CO43" s="2" t="s">
        <v>280</v>
      </c>
      <c r="CP43" t="s">
        <v>220</v>
      </c>
      <c r="CQ43" t="s">
        <v>0</v>
      </c>
      <c r="CR43" s="2" t="s">
        <v>110</v>
      </c>
    </row>
    <row r="44" spans="1:96">
      <c r="A44" t="s">
        <v>221</v>
      </c>
      <c r="B44" t="s">
        <v>111</v>
      </c>
      <c r="C44" s="2" t="s">
        <v>101</v>
      </c>
      <c r="D44" t="s">
        <v>222</v>
      </c>
      <c r="E44" t="s">
        <v>103</v>
      </c>
      <c r="F44" t="s">
        <v>104</v>
      </c>
      <c r="G44" s="3">
        <v>3553.0369999999998</v>
      </c>
      <c r="H44" s="3">
        <v>4397.5950000000003</v>
      </c>
      <c r="I44" s="3">
        <v>5346.4</v>
      </c>
      <c r="J44" s="3">
        <v>5906.2240000000002</v>
      </c>
      <c r="K44" s="3">
        <v>7658.6890000000003</v>
      </c>
      <c r="L44" s="3">
        <v>9006.9220000000005</v>
      </c>
      <c r="M44" s="3">
        <v>11487.63</v>
      </c>
      <c r="N44" s="3">
        <v>16780.39</v>
      </c>
      <c r="O44" s="3">
        <v>24984.48</v>
      </c>
      <c r="P44" s="3">
        <v>36744.300000000003</v>
      </c>
      <c r="Q44" s="3">
        <v>43218.67</v>
      </c>
      <c r="R44" s="3">
        <v>51442.58</v>
      </c>
      <c r="S44" s="3">
        <v>62413.66</v>
      </c>
      <c r="T44" s="3">
        <v>58973.91</v>
      </c>
      <c r="U44" s="3">
        <v>54716.82</v>
      </c>
      <c r="V44" s="3">
        <v>49995.3</v>
      </c>
      <c r="W44" s="3">
        <v>53073.58</v>
      </c>
      <c r="X44" s="3">
        <v>53234.98</v>
      </c>
      <c r="Y44" s="3">
        <v>58021.440000000002</v>
      </c>
      <c r="Z44" s="3">
        <v>59443.98</v>
      </c>
      <c r="AA44" s="3">
        <v>71700.45</v>
      </c>
      <c r="AB44" s="3">
        <v>83792.539999999994</v>
      </c>
      <c r="AC44" s="3">
        <v>96586.46</v>
      </c>
      <c r="AD44" s="3">
        <v>100418</v>
      </c>
      <c r="AE44" s="3">
        <v>101912.9</v>
      </c>
      <c r="AF44" s="3">
        <v>92937.94</v>
      </c>
      <c r="AG44" s="3">
        <v>86214.19</v>
      </c>
      <c r="AH44" s="3">
        <v>79752.81</v>
      </c>
      <c r="AI44" s="3">
        <v>66854.13</v>
      </c>
      <c r="AJ44" s="3">
        <v>72920.58</v>
      </c>
      <c r="AK44" s="3">
        <v>58824.7</v>
      </c>
      <c r="AL44" s="3">
        <v>53326.09</v>
      </c>
      <c r="AM44" s="3">
        <v>53181.82</v>
      </c>
      <c r="AN44" s="3">
        <v>55259.6</v>
      </c>
      <c r="AO44" s="3">
        <v>56040.57</v>
      </c>
      <c r="AP44" s="3">
        <v>54554.13</v>
      </c>
      <c r="AQ44" s="3">
        <v>43391.519999999997</v>
      </c>
      <c r="AR44" s="3">
        <v>38443.040000000001</v>
      </c>
      <c r="AS44" s="3">
        <v>45588.09</v>
      </c>
      <c r="AT44" s="3">
        <v>37355.07</v>
      </c>
      <c r="AU44" s="3">
        <v>32786.730000000003</v>
      </c>
      <c r="AV44" s="3">
        <v>26120.61</v>
      </c>
      <c r="AW44" s="3">
        <v>22462.15</v>
      </c>
      <c r="AX44" s="3">
        <v>20177.16</v>
      </c>
      <c r="AY44" s="3">
        <v>19107.810000000001</v>
      </c>
      <c r="AZ44" s="3">
        <v>20892.939999999999</v>
      </c>
      <c r="BA44" s="3">
        <v>19297.68</v>
      </c>
      <c r="BB44" s="3">
        <v>13268.06</v>
      </c>
      <c r="BC44" s="3">
        <v>12152.52</v>
      </c>
      <c r="BD44" s="3">
        <v>29699.81</v>
      </c>
      <c r="BE44" s="3">
        <v>46457.02</v>
      </c>
      <c r="BF44" s="4">
        <v>40878.589999999997</v>
      </c>
      <c r="BG44" s="4">
        <v>40866.26</v>
      </c>
      <c r="BH44" s="4">
        <v>41709.1</v>
      </c>
      <c r="BI44" s="4">
        <v>42527.7</v>
      </c>
      <c r="BJ44" s="4">
        <v>43275.23</v>
      </c>
      <c r="BK44" s="4">
        <v>44001.35</v>
      </c>
      <c r="BL44" s="4">
        <v>44630.7</v>
      </c>
      <c r="BM44" s="4">
        <v>45220.21</v>
      </c>
      <c r="BN44" s="4">
        <v>45788.61</v>
      </c>
      <c r="BO44" s="4">
        <v>46335.81</v>
      </c>
      <c r="BP44" s="4">
        <v>46865.43</v>
      </c>
      <c r="BQ44" s="4">
        <v>47382.66</v>
      </c>
      <c r="BR44" s="4">
        <v>47892</v>
      </c>
      <c r="BS44" s="4">
        <v>48396.72</v>
      </c>
      <c r="BT44" s="4">
        <v>48899.8</v>
      </c>
      <c r="BU44" s="4">
        <v>49403.69</v>
      </c>
      <c r="BV44" s="4">
        <v>49910.48</v>
      </c>
      <c r="BW44" s="4">
        <v>50420.94</v>
      </c>
      <c r="BX44" s="4">
        <v>50944.73</v>
      </c>
      <c r="BY44" s="4">
        <v>51479.5</v>
      </c>
      <c r="BZ44" s="4">
        <v>52022.77</v>
      </c>
      <c r="CA44" s="4">
        <v>52575.53</v>
      </c>
      <c r="CB44" s="4">
        <v>53138.68</v>
      </c>
      <c r="CC44" s="4">
        <v>53712.77</v>
      </c>
      <c r="CD44" s="4">
        <v>54298.239999999998</v>
      </c>
      <c r="CE44" s="4">
        <v>54895.86</v>
      </c>
      <c r="CF44" s="4">
        <v>55505.98</v>
      </c>
      <c r="CG44" t="s">
        <v>281</v>
      </c>
      <c r="CH44" t="b">
        <v>1</v>
      </c>
      <c r="CI44" t="s">
        <v>106</v>
      </c>
      <c r="CJ44" t="s">
        <v>106</v>
      </c>
      <c r="CK44">
        <v>2023</v>
      </c>
      <c r="CL44">
        <v>4</v>
      </c>
      <c r="CM44" t="s">
        <v>106</v>
      </c>
      <c r="CN44" s="2" t="s">
        <v>282</v>
      </c>
      <c r="CO44" t="s">
        <v>283</v>
      </c>
      <c r="CP44" t="s">
        <v>226</v>
      </c>
      <c r="CQ44" t="s">
        <v>0</v>
      </c>
      <c r="CR44" s="2" t="s">
        <v>110</v>
      </c>
    </row>
    <row r="45" spans="1:96">
      <c r="A45" t="s">
        <v>227</v>
      </c>
      <c r="B45" t="s">
        <v>111</v>
      </c>
      <c r="C45" s="2" t="s">
        <v>101</v>
      </c>
      <c r="D45" t="s">
        <v>228</v>
      </c>
      <c r="E45" t="s">
        <v>125</v>
      </c>
      <c r="F45" t="s">
        <v>104</v>
      </c>
      <c r="G45" s="3">
        <v>1.915308</v>
      </c>
      <c r="H45" s="3">
        <v>2.2639960000000001</v>
      </c>
      <c r="I45" s="3">
        <v>2.686347</v>
      </c>
      <c r="J45" s="3">
        <v>2.8778709999999998</v>
      </c>
      <c r="K45" s="3">
        <v>3.113591</v>
      </c>
      <c r="L45" s="3">
        <v>3.064492</v>
      </c>
      <c r="M45" s="3">
        <v>2.9711759999999998</v>
      </c>
      <c r="N45" s="3">
        <v>3.154236</v>
      </c>
      <c r="O45" s="3">
        <v>3.4021690000000002</v>
      </c>
      <c r="P45" s="3">
        <v>3.559402</v>
      </c>
      <c r="Q45" s="3">
        <v>3.6574430000000002</v>
      </c>
      <c r="R45" s="3">
        <v>3.6314570000000002</v>
      </c>
      <c r="S45" s="3">
        <v>3.7354569999999998</v>
      </c>
      <c r="T45" s="3">
        <v>3.788996</v>
      </c>
      <c r="U45" s="3">
        <v>3.761018</v>
      </c>
      <c r="V45" s="3">
        <v>3.795655</v>
      </c>
      <c r="W45" s="3">
        <v>3.9940449999999998</v>
      </c>
      <c r="X45" s="3">
        <v>4.5163500000000001</v>
      </c>
      <c r="Y45" s="3">
        <v>5.206969</v>
      </c>
      <c r="Z45" s="3">
        <v>6.3746510000000001</v>
      </c>
      <c r="AA45" s="3">
        <v>6.7757149999999999</v>
      </c>
      <c r="AB45" s="3">
        <v>7.541112</v>
      </c>
      <c r="AC45" s="3">
        <v>7.7954499999999998</v>
      </c>
      <c r="AD45" s="3">
        <v>7.5470170000000003</v>
      </c>
      <c r="AE45" s="3">
        <v>7.7226900000000001</v>
      </c>
      <c r="AF45" s="3">
        <v>7.9103830000000004</v>
      </c>
      <c r="AG45" s="3">
        <v>7.9947330000000001</v>
      </c>
      <c r="AH45" s="3">
        <v>7.8339740000000004</v>
      </c>
      <c r="AI45" s="3">
        <v>7.4638429999999998</v>
      </c>
      <c r="AJ45" s="3">
        <v>7.1644829999999997</v>
      </c>
      <c r="AK45" s="3">
        <v>6.3935040000000001</v>
      </c>
      <c r="AL45" s="3">
        <v>6.2979130000000003</v>
      </c>
      <c r="AM45" s="3">
        <v>6.6058310000000002</v>
      </c>
      <c r="AN45" s="3">
        <v>6.858708</v>
      </c>
      <c r="AO45" s="3">
        <v>6.3749200000000004</v>
      </c>
      <c r="AP45" s="3">
        <v>6.0845789999999997</v>
      </c>
      <c r="AQ45" s="3">
        <v>5.452426</v>
      </c>
      <c r="AR45" s="3">
        <v>5.1567990000000004</v>
      </c>
      <c r="AS45" s="3">
        <v>4.738556</v>
      </c>
      <c r="AT45" s="3">
        <v>4.4207029999999996</v>
      </c>
      <c r="AU45" s="3">
        <v>3.9659110000000002</v>
      </c>
      <c r="AV45" s="3">
        <v>3.6867709999999998</v>
      </c>
      <c r="AW45" s="3">
        <v>3.5786859999999998</v>
      </c>
      <c r="AX45" s="3">
        <v>3.184078</v>
      </c>
      <c r="AY45" s="3">
        <v>2.7356349999999998</v>
      </c>
      <c r="AZ45" s="3">
        <v>2.2890470000000001</v>
      </c>
      <c r="BA45" s="3">
        <v>2.1049449999999998</v>
      </c>
      <c r="BB45" s="3">
        <v>1.9778199999999999</v>
      </c>
      <c r="BC45" s="4">
        <v>2.0568610000000001</v>
      </c>
      <c r="BD45" s="4">
        <v>2.1711019999999999</v>
      </c>
      <c r="BE45" s="4">
        <v>2.2089449999999999</v>
      </c>
      <c r="BF45" s="4">
        <v>2.254489</v>
      </c>
      <c r="BG45" s="4">
        <v>2.3109250000000001</v>
      </c>
      <c r="BH45" s="4">
        <v>2.3784890000000001</v>
      </c>
      <c r="BI45" s="4">
        <v>2.4469240000000001</v>
      </c>
      <c r="BJ45" s="4">
        <v>2.516054</v>
      </c>
      <c r="BK45" s="4">
        <v>2.5871780000000002</v>
      </c>
      <c r="BL45" s="4">
        <v>2.6614080000000002</v>
      </c>
      <c r="BM45" s="4">
        <v>2.738416</v>
      </c>
      <c r="BN45" s="4">
        <v>2.817869</v>
      </c>
      <c r="BO45" s="4">
        <v>2.8996089999999999</v>
      </c>
      <c r="BP45" s="4">
        <v>2.983727</v>
      </c>
      <c r="BQ45" s="4">
        <v>3.0705659999999999</v>
      </c>
      <c r="BR45" s="4">
        <v>3.1601379999999999</v>
      </c>
      <c r="BS45" s="4">
        <v>3.2525409999999999</v>
      </c>
      <c r="BT45" s="4">
        <v>3.3475959999999998</v>
      </c>
      <c r="BU45" s="4">
        <v>3.445001</v>
      </c>
      <c r="BV45" s="4">
        <v>3.5445890000000002</v>
      </c>
      <c r="BW45" s="4">
        <v>3.646906</v>
      </c>
      <c r="BX45" s="4">
        <v>3.751833</v>
      </c>
      <c r="BY45" s="4">
        <v>3.858946</v>
      </c>
      <c r="BZ45" s="4">
        <v>3.9680970000000002</v>
      </c>
      <c r="CA45" s="4">
        <v>4.0793369999999998</v>
      </c>
      <c r="CB45" s="4">
        <v>4.1929299999999996</v>
      </c>
      <c r="CC45" s="4">
        <v>4.3090609999999998</v>
      </c>
      <c r="CD45" s="4">
        <v>4.427746</v>
      </c>
      <c r="CE45" s="4">
        <v>4.5488869999999997</v>
      </c>
      <c r="CF45" s="4">
        <v>4.6725289999999999</v>
      </c>
      <c r="CG45" t="s">
        <v>284</v>
      </c>
      <c r="CH45" t="b">
        <v>1</v>
      </c>
      <c r="CI45" t="s">
        <v>106</v>
      </c>
      <c r="CJ45" t="s">
        <v>106</v>
      </c>
      <c r="CK45">
        <v>2020</v>
      </c>
      <c r="CL45">
        <v>4</v>
      </c>
      <c r="CM45" t="s">
        <v>106</v>
      </c>
      <c r="CN45" t="s">
        <v>284</v>
      </c>
      <c r="CO45" t="s">
        <v>106</v>
      </c>
      <c r="CP45" t="s">
        <v>230</v>
      </c>
      <c r="CQ45" t="s">
        <v>0</v>
      </c>
      <c r="CR45" s="2" t="s">
        <v>110</v>
      </c>
    </row>
    <row r="46" spans="1:96">
      <c r="A46" t="s">
        <v>99</v>
      </c>
      <c r="B46" t="s">
        <v>114</v>
      </c>
      <c r="C46" s="2" t="s">
        <v>101</v>
      </c>
      <c r="D46" t="s">
        <v>102</v>
      </c>
      <c r="E46" t="s">
        <v>103</v>
      </c>
      <c r="F46" t="s">
        <v>104</v>
      </c>
      <c r="G46" s="3">
        <v>35969.43</v>
      </c>
      <c r="H46" s="3">
        <v>48829.88</v>
      </c>
      <c r="I46" s="3">
        <v>62646</v>
      </c>
      <c r="J46" s="3">
        <v>73402.75</v>
      </c>
      <c r="K46" s="3">
        <v>83765.5</v>
      </c>
      <c r="L46" s="3">
        <v>94137.5</v>
      </c>
      <c r="M46" s="3">
        <v>104807</v>
      </c>
      <c r="N46" s="3">
        <v>121541.3</v>
      </c>
      <c r="O46" s="3">
        <v>131791.5</v>
      </c>
      <c r="P46" s="3">
        <v>140578.79999999999</v>
      </c>
      <c r="Q46" s="3">
        <v>152083.29999999999</v>
      </c>
      <c r="R46" s="3">
        <v>163648.5</v>
      </c>
      <c r="S46" s="3">
        <v>176082.8</v>
      </c>
      <c r="T46" s="3">
        <v>187833.8</v>
      </c>
      <c r="U46" s="3">
        <v>198357.3</v>
      </c>
      <c r="V46" s="3">
        <v>196661.8</v>
      </c>
      <c r="W46" s="3">
        <v>188804.5</v>
      </c>
      <c r="X46" s="3">
        <v>187903.8</v>
      </c>
      <c r="Y46" s="3">
        <v>200592</v>
      </c>
      <c r="Z46" s="3">
        <v>237655.3</v>
      </c>
      <c r="AA46" s="3">
        <v>286197.8</v>
      </c>
      <c r="AB46" s="3">
        <v>329627</v>
      </c>
      <c r="AC46" s="3">
        <v>367999</v>
      </c>
      <c r="AD46" s="3">
        <v>400795.5</v>
      </c>
      <c r="AE46" s="3">
        <v>420757</v>
      </c>
      <c r="AF46" s="3">
        <v>419066</v>
      </c>
      <c r="AG46" s="3">
        <v>421574</v>
      </c>
      <c r="AH46" s="3">
        <v>414826</v>
      </c>
      <c r="AI46" s="3">
        <v>400663</v>
      </c>
      <c r="AJ46" s="3">
        <v>422181</v>
      </c>
      <c r="AK46" s="3">
        <v>462610</v>
      </c>
      <c r="AL46" s="3">
        <v>526431</v>
      </c>
      <c r="AM46" s="3">
        <v>573492</v>
      </c>
      <c r="AN46" s="3">
        <v>619115</v>
      </c>
      <c r="AO46" s="3">
        <v>666880</v>
      </c>
      <c r="AP46" s="3">
        <v>809985</v>
      </c>
      <c r="AQ46" s="3">
        <v>1005405</v>
      </c>
      <c r="AR46" s="3">
        <v>1220252</v>
      </c>
      <c r="AS46" s="3">
        <v>1353765</v>
      </c>
      <c r="AT46" s="3">
        <v>1447791</v>
      </c>
      <c r="AU46" s="3">
        <v>1519787</v>
      </c>
      <c r="AV46" s="3">
        <v>1622144</v>
      </c>
      <c r="AW46" s="3">
        <v>1683922</v>
      </c>
      <c r="AX46" s="3">
        <v>1749166</v>
      </c>
      <c r="AY46" s="3">
        <v>1805994</v>
      </c>
      <c r="AZ46" s="3">
        <v>1858417</v>
      </c>
      <c r="BA46" s="3">
        <v>1913521</v>
      </c>
      <c r="BB46" s="3">
        <v>2226339</v>
      </c>
      <c r="BC46" s="3">
        <v>2402762</v>
      </c>
      <c r="BD46" s="3">
        <v>2516815</v>
      </c>
      <c r="BE46" s="3">
        <v>2720787</v>
      </c>
      <c r="BF46" s="3">
        <v>2820454</v>
      </c>
      <c r="BG46" s="4">
        <v>2932791</v>
      </c>
      <c r="BH46" s="4">
        <v>3024338</v>
      </c>
      <c r="BI46" s="4">
        <v>3091134</v>
      </c>
      <c r="BJ46" s="4">
        <v>3143310</v>
      </c>
      <c r="BK46" s="4">
        <v>3199381</v>
      </c>
      <c r="BL46" s="4">
        <v>3267250</v>
      </c>
      <c r="BM46" s="4">
        <v>3347832</v>
      </c>
      <c r="BN46" s="4">
        <v>3435665</v>
      </c>
      <c r="BO46" s="4">
        <v>3532322</v>
      </c>
      <c r="BP46" s="4">
        <v>3638322</v>
      </c>
      <c r="BQ46" s="4">
        <v>3754231</v>
      </c>
      <c r="BR46" s="4">
        <v>3878994</v>
      </c>
      <c r="BS46" s="4">
        <v>4013147</v>
      </c>
      <c r="BT46" s="4">
        <v>4157273</v>
      </c>
      <c r="BU46" s="4">
        <v>4311976</v>
      </c>
      <c r="BV46" s="4">
        <v>4477875</v>
      </c>
      <c r="BW46" s="4">
        <v>4650183</v>
      </c>
      <c r="BX46" s="4">
        <v>4828968</v>
      </c>
      <c r="BY46" s="4">
        <v>5014474</v>
      </c>
      <c r="BZ46" s="4">
        <v>5206941</v>
      </c>
      <c r="CA46" s="4">
        <v>5406618</v>
      </c>
      <c r="CB46" s="4">
        <v>5613763</v>
      </c>
      <c r="CC46" s="4">
        <v>5828640</v>
      </c>
      <c r="CD46" s="4">
        <v>6051525</v>
      </c>
      <c r="CE46" s="4">
        <v>6282701</v>
      </c>
      <c r="CF46" s="4">
        <v>6522464</v>
      </c>
      <c r="CG46" s="2" t="s">
        <v>115</v>
      </c>
      <c r="CH46" t="b">
        <v>0</v>
      </c>
      <c r="CI46" t="s">
        <v>106</v>
      </c>
      <c r="CJ46" t="s">
        <v>106</v>
      </c>
      <c r="CK46">
        <v>2024</v>
      </c>
      <c r="CL46">
        <v>1</v>
      </c>
      <c r="CM46" t="s">
        <v>106</v>
      </c>
      <c r="CN46" s="2" t="s">
        <v>116</v>
      </c>
      <c r="CO46" t="s">
        <v>106</v>
      </c>
      <c r="CP46" t="s">
        <v>109</v>
      </c>
      <c r="CQ46" t="s">
        <v>1</v>
      </c>
      <c r="CR46" s="2" t="s">
        <v>110</v>
      </c>
    </row>
    <row r="47" spans="1:96">
      <c r="A47" t="s">
        <v>117</v>
      </c>
      <c r="B47" t="s">
        <v>114</v>
      </c>
      <c r="C47" s="2" t="s">
        <v>101</v>
      </c>
      <c r="D47" t="s">
        <v>118</v>
      </c>
      <c r="E47" t="s">
        <v>103</v>
      </c>
      <c r="F47" t="s">
        <v>104</v>
      </c>
      <c r="G47" s="3">
        <v>64923</v>
      </c>
      <c r="H47" s="3">
        <v>74036</v>
      </c>
      <c r="I47" s="3">
        <v>82299</v>
      </c>
      <c r="J47" s="3">
        <v>91437</v>
      </c>
      <c r="K47" s="3">
        <v>104504</v>
      </c>
      <c r="L47" s="3">
        <v>123288</v>
      </c>
      <c r="M47" s="3">
        <v>132680</v>
      </c>
      <c r="N47" s="3">
        <v>150393</v>
      </c>
      <c r="O47" s="3">
        <v>177353</v>
      </c>
      <c r="P47" s="3">
        <v>209732</v>
      </c>
      <c r="Q47" s="3">
        <v>251868</v>
      </c>
      <c r="R47" s="3">
        <v>290671</v>
      </c>
      <c r="S47" s="3">
        <v>340487</v>
      </c>
      <c r="T47" s="3">
        <v>381478</v>
      </c>
      <c r="U47" s="3">
        <v>418659</v>
      </c>
      <c r="V47" s="3">
        <v>456865</v>
      </c>
      <c r="W47" s="3">
        <v>498148</v>
      </c>
      <c r="X47" s="3">
        <v>540348</v>
      </c>
      <c r="Y47" s="3">
        <v>616390</v>
      </c>
      <c r="Z47" s="3">
        <v>665461</v>
      </c>
      <c r="AA47" s="3">
        <v>777123</v>
      </c>
      <c r="AB47" s="3">
        <v>808152</v>
      </c>
      <c r="AC47" s="3">
        <v>866026</v>
      </c>
      <c r="AD47" s="3">
        <v>951233</v>
      </c>
      <c r="AE47" s="3">
        <v>950251</v>
      </c>
      <c r="AF47" s="3">
        <v>961277</v>
      </c>
      <c r="AG47" s="3">
        <v>937355</v>
      </c>
      <c r="AH47" s="3">
        <v>941783</v>
      </c>
      <c r="AI47" s="3">
        <v>982166</v>
      </c>
      <c r="AJ47" s="3">
        <v>1003151</v>
      </c>
      <c r="AK47" s="3">
        <v>1010686</v>
      </c>
      <c r="AL47" s="3">
        <v>1067711</v>
      </c>
      <c r="AM47" s="3">
        <v>1106114</v>
      </c>
      <c r="AN47" s="3">
        <v>1126511</v>
      </c>
      <c r="AO47" s="3">
        <v>1125273</v>
      </c>
      <c r="AP47" s="3">
        <v>1230238</v>
      </c>
      <c r="AQ47" s="3">
        <v>1361026</v>
      </c>
      <c r="AR47" s="3">
        <v>1492208</v>
      </c>
      <c r="AS47" s="3">
        <v>1642422</v>
      </c>
      <c r="AT47" s="3">
        <v>1739555</v>
      </c>
      <c r="AU47" s="3">
        <v>1753831</v>
      </c>
      <c r="AV47" s="3">
        <v>1858520</v>
      </c>
      <c r="AW47" s="3">
        <v>1983658</v>
      </c>
      <c r="AX47" s="3">
        <v>2014521</v>
      </c>
      <c r="AY47" s="3">
        <v>2058193</v>
      </c>
      <c r="AZ47" s="3">
        <v>2129521</v>
      </c>
      <c r="BA47" s="3">
        <v>2237183</v>
      </c>
      <c r="BB47" s="3">
        <v>2860992</v>
      </c>
      <c r="BC47" s="3">
        <v>2994296</v>
      </c>
      <c r="BD47" s="3">
        <v>2870043</v>
      </c>
      <c r="BE47" s="3">
        <v>2989833</v>
      </c>
      <c r="BF47" s="3">
        <v>3068379</v>
      </c>
      <c r="BG47" s="4">
        <v>3137356</v>
      </c>
      <c r="BH47" s="4">
        <v>3194018</v>
      </c>
      <c r="BI47" s="4">
        <v>3237351</v>
      </c>
      <c r="BJ47" s="4">
        <v>3270881</v>
      </c>
      <c r="BK47" s="4">
        <v>3297650</v>
      </c>
      <c r="BL47" s="4">
        <v>3318654</v>
      </c>
      <c r="BM47" s="4">
        <v>3334577</v>
      </c>
      <c r="BN47" s="4">
        <v>3345290</v>
      </c>
      <c r="BO47" s="4">
        <v>3351536</v>
      </c>
      <c r="BP47" s="4">
        <v>3353223</v>
      </c>
      <c r="BQ47" s="4">
        <v>3350696</v>
      </c>
      <c r="BR47" s="4">
        <v>3344086</v>
      </c>
      <c r="BS47" s="4">
        <v>3333619</v>
      </c>
      <c r="BT47" s="4">
        <v>3319417</v>
      </c>
      <c r="BU47" s="4">
        <v>3301580</v>
      </c>
      <c r="BV47" s="4">
        <v>3280307</v>
      </c>
      <c r="BW47" s="4">
        <v>3255796</v>
      </c>
      <c r="BX47" s="4">
        <v>3227926</v>
      </c>
      <c r="BY47" s="4">
        <v>3196490</v>
      </c>
      <c r="BZ47" s="4">
        <v>3161154</v>
      </c>
      <c r="CA47" s="4">
        <v>3121609</v>
      </c>
      <c r="CB47" s="4">
        <v>3077581</v>
      </c>
      <c r="CC47" s="4">
        <v>3028696</v>
      </c>
      <c r="CD47" s="4">
        <v>2974550</v>
      </c>
      <c r="CE47" s="4">
        <v>2914757</v>
      </c>
      <c r="CF47" s="4">
        <v>2848809</v>
      </c>
      <c r="CG47" t="s">
        <v>270</v>
      </c>
      <c r="CH47" t="b">
        <v>0</v>
      </c>
      <c r="CI47" t="s">
        <v>106</v>
      </c>
      <c r="CJ47" t="s">
        <v>106</v>
      </c>
      <c r="CK47">
        <v>2024</v>
      </c>
      <c r="CL47">
        <v>1</v>
      </c>
      <c r="CM47" t="s">
        <v>106</v>
      </c>
      <c r="CN47" s="2" t="s">
        <v>285</v>
      </c>
      <c r="CO47" t="s">
        <v>286</v>
      </c>
      <c r="CP47" t="s">
        <v>122</v>
      </c>
      <c r="CQ47" t="s">
        <v>1</v>
      </c>
      <c r="CR47" s="2" t="s">
        <v>110</v>
      </c>
    </row>
    <row r="48" spans="1:96">
      <c r="A48" t="s">
        <v>123</v>
      </c>
      <c r="B48" t="s">
        <v>114</v>
      </c>
      <c r="C48" s="2" t="s">
        <v>101</v>
      </c>
      <c r="D48" t="s">
        <v>124</v>
      </c>
      <c r="E48" t="s">
        <v>125</v>
      </c>
      <c r="F48" t="s">
        <v>104</v>
      </c>
      <c r="G48" s="3">
        <v>1145.5650000000001</v>
      </c>
      <c r="H48" s="3">
        <v>1238.1379999999999</v>
      </c>
      <c r="I48" s="3">
        <v>1398.3810000000001</v>
      </c>
      <c r="J48" s="3">
        <v>1507.7180000000001</v>
      </c>
      <c r="K48" s="3">
        <v>1624.972</v>
      </c>
      <c r="L48" s="3">
        <v>1764.2950000000001</v>
      </c>
      <c r="M48" s="3">
        <v>1908.65</v>
      </c>
      <c r="N48" s="3">
        <v>2048.9160000000002</v>
      </c>
      <c r="O48" s="3">
        <v>2242.6019999999999</v>
      </c>
      <c r="P48" s="3">
        <v>2517.9659999999999</v>
      </c>
      <c r="Q48" s="3">
        <v>2797.67</v>
      </c>
      <c r="R48" s="3">
        <v>3113.0169999999998</v>
      </c>
      <c r="S48" s="3">
        <v>3498.7109999999998</v>
      </c>
      <c r="T48" s="3">
        <v>3827.8139999999999</v>
      </c>
      <c r="U48" s="3">
        <v>4115.4690000000001</v>
      </c>
      <c r="V48" s="3">
        <v>4410.3289999999997</v>
      </c>
      <c r="W48" s="3">
        <v>4775.5709999999999</v>
      </c>
      <c r="X48" s="3">
        <v>5201.4549999999999</v>
      </c>
      <c r="Y48" s="3">
        <v>5640.3370000000004</v>
      </c>
      <c r="Z48" s="3">
        <v>6239.3130000000001</v>
      </c>
      <c r="AA48" s="3">
        <v>6653.47</v>
      </c>
      <c r="AB48" s="3">
        <v>6986.3649999999998</v>
      </c>
      <c r="AC48" s="3">
        <v>7174.4129999999996</v>
      </c>
      <c r="AD48" s="3">
        <v>7370.9570000000003</v>
      </c>
      <c r="AE48" s="3">
        <v>7399.3159999999998</v>
      </c>
      <c r="AF48" s="3">
        <v>7405.1469999999999</v>
      </c>
      <c r="AG48" s="3">
        <v>7346.9009999999998</v>
      </c>
      <c r="AH48" s="3">
        <v>7407.5789999999997</v>
      </c>
      <c r="AI48" s="3">
        <v>7927.18</v>
      </c>
      <c r="AJ48" s="3">
        <v>8807.0740000000005</v>
      </c>
      <c r="AK48" s="3">
        <v>9396.3410000000003</v>
      </c>
      <c r="AL48" s="3">
        <v>10869.28</v>
      </c>
      <c r="AM48" s="3">
        <v>11565.74</v>
      </c>
      <c r="AN48" s="3">
        <v>11891.84</v>
      </c>
      <c r="AO48" s="3">
        <v>12507.73</v>
      </c>
      <c r="AP48" s="3">
        <v>15090.54</v>
      </c>
      <c r="AQ48" s="3">
        <v>16741.740000000002</v>
      </c>
      <c r="AR48" s="3">
        <v>18899.740000000002</v>
      </c>
      <c r="AS48" s="3">
        <v>20399.740000000002</v>
      </c>
      <c r="AT48" s="3">
        <v>21533.02</v>
      </c>
      <c r="AU48" s="3">
        <v>22957.96</v>
      </c>
      <c r="AV48" s="3">
        <v>23821.27</v>
      </c>
      <c r="AW48" s="3">
        <v>24970.95</v>
      </c>
      <c r="AX48" s="3">
        <v>25989.57</v>
      </c>
      <c r="AY48" s="3">
        <v>26423.03</v>
      </c>
      <c r="AZ48" s="3">
        <v>28235.38</v>
      </c>
      <c r="BA48" s="3">
        <v>29089.439999999999</v>
      </c>
      <c r="BB48" s="3">
        <v>33734.949999999997</v>
      </c>
      <c r="BC48" s="3">
        <v>34593.370000000003</v>
      </c>
      <c r="BD48" s="3">
        <v>35520.82</v>
      </c>
      <c r="BE48" s="3">
        <v>38001.56</v>
      </c>
      <c r="BF48" s="4">
        <v>40057.449999999997</v>
      </c>
      <c r="BG48" s="4">
        <v>42201.17</v>
      </c>
      <c r="BH48" s="4">
        <v>44558.58</v>
      </c>
      <c r="BI48" s="4">
        <v>47103</v>
      </c>
      <c r="BJ48" s="4">
        <v>49781.94</v>
      </c>
      <c r="BK48" s="4">
        <v>52623.87</v>
      </c>
      <c r="BL48" s="4">
        <v>55603.65</v>
      </c>
      <c r="BM48" s="4">
        <v>58750.8</v>
      </c>
      <c r="BN48" s="4">
        <v>62098.63</v>
      </c>
      <c r="BO48" s="4">
        <v>65656.639999999999</v>
      </c>
      <c r="BP48" s="4">
        <v>69311.72</v>
      </c>
      <c r="BQ48" s="4">
        <v>73036.800000000003</v>
      </c>
      <c r="BR48" s="4">
        <v>76831.520000000004</v>
      </c>
      <c r="BS48" s="4">
        <v>80694.3</v>
      </c>
      <c r="BT48" s="4">
        <v>84622.34</v>
      </c>
      <c r="BU48" s="4">
        <v>88612.25</v>
      </c>
      <c r="BV48" s="4">
        <v>92661.08</v>
      </c>
      <c r="BW48" s="4">
        <v>96766.2</v>
      </c>
      <c r="BX48" s="4">
        <v>100926.39999999999</v>
      </c>
      <c r="BY48" s="4">
        <v>105139.3</v>
      </c>
      <c r="BZ48" s="4">
        <v>109403.3</v>
      </c>
      <c r="CA48" s="4">
        <v>113720.8</v>
      </c>
      <c r="CB48" s="4">
        <v>118094.9</v>
      </c>
      <c r="CC48" s="4">
        <v>122521.7</v>
      </c>
      <c r="CD48" s="4">
        <v>127001</v>
      </c>
      <c r="CE48" s="4">
        <v>131534.5</v>
      </c>
      <c r="CF48" s="4">
        <v>136119</v>
      </c>
      <c r="CG48" t="s">
        <v>287</v>
      </c>
      <c r="CH48" t="b">
        <v>0</v>
      </c>
      <c r="CI48" t="s">
        <v>106</v>
      </c>
      <c r="CJ48" t="s">
        <v>106</v>
      </c>
      <c r="CK48">
        <v>2023</v>
      </c>
      <c r="CL48">
        <v>3</v>
      </c>
      <c r="CM48" t="s">
        <v>106</v>
      </c>
      <c r="CN48" s="2" t="s">
        <v>288</v>
      </c>
      <c r="CO48" s="2" t="s">
        <v>289</v>
      </c>
      <c r="CP48" t="s">
        <v>129</v>
      </c>
      <c r="CQ48" t="s">
        <v>1</v>
      </c>
      <c r="CR48" s="2" t="s">
        <v>110</v>
      </c>
    </row>
    <row r="49" spans="1:96">
      <c r="A49" t="s">
        <v>130</v>
      </c>
      <c r="B49" t="s">
        <v>114</v>
      </c>
      <c r="C49" s="2" t="s">
        <v>101</v>
      </c>
      <c r="D49" t="s">
        <v>131</v>
      </c>
      <c r="E49" t="s">
        <v>103</v>
      </c>
      <c r="F49" t="s">
        <v>104</v>
      </c>
      <c r="G49" s="3">
        <v>1E-3</v>
      </c>
      <c r="H49" s="3">
        <v>1E-3</v>
      </c>
      <c r="I49" s="3">
        <v>1E-3</v>
      </c>
      <c r="J49" s="3">
        <v>1E-3</v>
      </c>
      <c r="K49" s="3">
        <v>1E-3</v>
      </c>
      <c r="L49" s="3">
        <v>1E-3</v>
      </c>
      <c r="M49" s="3">
        <v>1E-3</v>
      </c>
      <c r="N49" s="3">
        <v>1E-3</v>
      </c>
      <c r="O49" s="3">
        <v>1E-3</v>
      </c>
      <c r="P49" s="3">
        <v>1E-3</v>
      </c>
      <c r="Q49" s="3">
        <v>1E-3</v>
      </c>
      <c r="R49" s="3">
        <v>1E-3</v>
      </c>
      <c r="S49" s="3">
        <v>1E-3</v>
      </c>
      <c r="T49" s="3">
        <v>1E-3</v>
      </c>
      <c r="U49" s="3">
        <v>1E-3</v>
      </c>
      <c r="V49" s="3">
        <v>99508</v>
      </c>
      <c r="W49" s="3">
        <v>96441</v>
      </c>
      <c r="X49" s="3">
        <v>107123</v>
      </c>
      <c r="Y49" s="3">
        <v>129760</v>
      </c>
      <c r="Z49" s="3">
        <v>147410</v>
      </c>
      <c r="AA49" s="3">
        <v>177899</v>
      </c>
      <c r="AB49" s="3">
        <v>188579</v>
      </c>
      <c r="AC49" s="3">
        <v>205222</v>
      </c>
      <c r="AD49" s="3">
        <v>200550</v>
      </c>
      <c r="AE49" s="3">
        <v>206527</v>
      </c>
      <c r="AF49" s="3">
        <v>201803</v>
      </c>
      <c r="AG49" s="3">
        <v>165165</v>
      </c>
      <c r="AH49" s="3">
        <v>156556</v>
      </c>
      <c r="AI49" s="3">
        <v>163899</v>
      </c>
      <c r="AJ49" s="3">
        <v>157247</v>
      </c>
      <c r="AK49" s="3">
        <v>141681</v>
      </c>
      <c r="AL49" s="3">
        <v>132832</v>
      </c>
      <c r="AM49" s="3">
        <v>129031</v>
      </c>
      <c r="AN49" s="3">
        <v>125101</v>
      </c>
      <c r="AO49" s="3">
        <v>146853</v>
      </c>
      <c r="AP49" s="3">
        <v>190940</v>
      </c>
      <c r="AQ49" s="3">
        <v>265312</v>
      </c>
      <c r="AR49" s="3">
        <v>326306</v>
      </c>
      <c r="AS49" s="3">
        <v>417489</v>
      </c>
      <c r="AT49" s="3">
        <v>494668</v>
      </c>
      <c r="AU49" s="3">
        <v>535560</v>
      </c>
      <c r="AV49" s="3">
        <v>611223</v>
      </c>
      <c r="AW49" s="3">
        <v>653209</v>
      </c>
      <c r="AX49" s="3">
        <v>720883</v>
      </c>
      <c r="AY49" s="3">
        <v>785554</v>
      </c>
      <c r="AZ49" s="3">
        <v>830031</v>
      </c>
      <c r="BA49" s="3">
        <v>917102</v>
      </c>
      <c r="BB49" s="3">
        <v>1276669</v>
      </c>
      <c r="BC49" s="3">
        <v>1351249</v>
      </c>
      <c r="BD49" s="3">
        <v>1337200</v>
      </c>
      <c r="BE49" s="3">
        <v>1424358</v>
      </c>
      <c r="BF49" s="4">
        <v>1470745</v>
      </c>
      <c r="BG49" s="4">
        <v>1538935</v>
      </c>
      <c r="BH49" s="4">
        <v>1596622</v>
      </c>
      <c r="BI49" s="4">
        <v>1658487</v>
      </c>
      <c r="BJ49" s="4">
        <v>1715671</v>
      </c>
      <c r="BK49" s="4">
        <v>1769255</v>
      </c>
      <c r="BL49" s="4">
        <v>1825852</v>
      </c>
      <c r="BM49" s="4">
        <v>1885481</v>
      </c>
      <c r="BN49" s="4">
        <v>1948106</v>
      </c>
      <c r="BO49" s="4">
        <v>2013876</v>
      </c>
      <c r="BP49" s="4">
        <v>2082915</v>
      </c>
      <c r="BQ49" s="4">
        <v>2155369</v>
      </c>
      <c r="BR49" s="4">
        <v>2231423</v>
      </c>
      <c r="BS49" s="4">
        <v>2311243</v>
      </c>
      <c r="BT49" s="4">
        <v>2394978</v>
      </c>
      <c r="BU49" s="4">
        <v>2482816</v>
      </c>
      <c r="BV49" s="4">
        <v>2574952</v>
      </c>
      <c r="BW49" s="4">
        <v>2671580</v>
      </c>
      <c r="BX49" s="4">
        <v>2772868</v>
      </c>
      <c r="BY49" s="4">
        <v>2879042</v>
      </c>
      <c r="BZ49" s="4">
        <v>2990302</v>
      </c>
      <c r="CA49" s="4">
        <v>3106738</v>
      </c>
      <c r="CB49" s="4">
        <v>3228483</v>
      </c>
      <c r="CC49" s="4">
        <v>3355697</v>
      </c>
      <c r="CD49" s="4">
        <v>3488550</v>
      </c>
      <c r="CE49" s="4">
        <v>3627187</v>
      </c>
      <c r="CF49" s="4">
        <v>3771811</v>
      </c>
      <c r="CG49" t="s">
        <v>290</v>
      </c>
      <c r="CH49" t="b">
        <v>1</v>
      </c>
      <c r="CI49" t="s">
        <v>106</v>
      </c>
      <c r="CJ49" t="s">
        <v>106</v>
      </c>
      <c r="CK49">
        <v>2023</v>
      </c>
      <c r="CL49">
        <v>4</v>
      </c>
      <c r="CM49" t="s">
        <v>106</v>
      </c>
      <c r="CN49" t="s">
        <v>291</v>
      </c>
      <c r="CO49" t="s">
        <v>292</v>
      </c>
      <c r="CP49" t="s">
        <v>135</v>
      </c>
      <c r="CQ49" t="s">
        <v>1</v>
      </c>
      <c r="CR49" s="2" t="s">
        <v>110</v>
      </c>
    </row>
    <row r="50" spans="1:96">
      <c r="A50" t="s">
        <v>136</v>
      </c>
      <c r="B50" t="s">
        <v>114</v>
      </c>
      <c r="C50" s="2" t="s">
        <v>101</v>
      </c>
      <c r="D50" t="s">
        <v>137</v>
      </c>
      <c r="E50" t="s">
        <v>125</v>
      </c>
      <c r="F50" t="s">
        <v>104</v>
      </c>
      <c r="G50" s="3">
        <v>17770</v>
      </c>
      <c r="H50" s="3">
        <v>16503</v>
      </c>
      <c r="I50" s="3">
        <v>29169</v>
      </c>
      <c r="J50" s="3">
        <v>44004</v>
      </c>
      <c r="K50" s="3">
        <v>58816</v>
      </c>
      <c r="L50" s="3">
        <v>82009</v>
      </c>
      <c r="M50" s="3">
        <v>98772</v>
      </c>
      <c r="N50" s="3">
        <v>117142</v>
      </c>
      <c r="O50" s="3">
        <v>141207</v>
      </c>
      <c r="P50" s="3">
        <v>164889</v>
      </c>
      <c r="Q50" s="3">
        <v>189532</v>
      </c>
      <c r="R50" s="3">
        <v>207939</v>
      </c>
      <c r="S50" s="3">
        <v>231127</v>
      </c>
      <c r="T50" s="3">
        <v>261745</v>
      </c>
      <c r="U50" s="3">
        <v>278477</v>
      </c>
      <c r="V50" s="3">
        <v>283611</v>
      </c>
      <c r="W50" s="3">
        <v>279822</v>
      </c>
      <c r="X50" s="3">
        <v>289612</v>
      </c>
      <c r="Y50" s="3">
        <v>303749</v>
      </c>
      <c r="Z50" s="3">
        <v>332657</v>
      </c>
      <c r="AA50" s="3">
        <v>365698</v>
      </c>
      <c r="AB50" s="3">
        <v>395323</v>
      </c>
      <c r="AC50" s="3">
        <v>439647</v>
      </c>
      <c r="AD50" s="3">
        <v>487974</v>
      </c>
      <c r="AE50" s="3">
        <v>542355</v>
      </c>
      <c r="AF50" s="3">
        <v>590198</v>
      </c>
      <c r="AG50" s="3">
        <v>642406</v>
      </c>
      <c r="AH50" s="3">
        <v>699794</v>
      </c>
      <c r="AI50" s="3">
        <v>722779</v>
      </c>
      <c r="AJ50" s="3">
        <v>751017</v>
      </c>
      <c r="AK50" s="3">
        <v>790564</v>
      </c>
      <c r="AL50" s="3">
        <v>818071</v>
      </c>
      <c r="AM50" s="3">
        <v>823447</v>
      </c>
      <c r="AN50" s="3">
        <v>818402</v>
      </c>
      <c r="AO50" s="3">
        <v>825072</v>
      </c>
      <c r="AP50" s="3">
        <v>837206</v>
      </c>
      <c r="AQ50" s="3">
        <v>877183</v>
      </c>
      <c r="AR50" s="3">
        <v>917566</v>
      </c>
      <c r="AS50" s="3">
        <v>976435</v>
      </c>
      <c r="AT50" s="3">
        <v>1028164</v>
      </c>
      <c r="AU50" s="3">
        <v>1060608</v>
      </c>
      <c r="AV50" s="3">
        <v>1114181</v>
      </c>
      <c r="AW50" s="3">
        <v>1171028</v>
      </c>
      <c r="AX50" s="3">
        <v>1191239</v>
      </c>
      <c r="AY50" s="3">
        <v>1208846</v>
      </c>
      <c r="AZ50" s="3">
        <v>1234648</v>
      </c>
      <c r="BA50" s="3">
        <v>1249011</v>
      </c>
      <c r="BB50" s="3">
        <v>1297669</v>
      </c>
      <c r="BC50" s="3">
        <v>1332103</v>
      </c>
      <c r="BD50" s="3">
        <v>1346115</v>
      </c>
      <c r="BE50" s="3">
        <v>1379046</v>
      </c>
      <c r="BF50" s="4">
        <v>1401703</v>
      </c>
      <c r="BG50" s="4">
        <v>1423073</v>
      </c>
      <c r="BH50" s="4">
        <v>1442989</v>
      </c>
      <c r="BI50" s="4">
        <v>1461218</v>
      </c>
      <c r="BJ50" s="4">
        <v>1477317</v>
      </c>
      <c r="BK50" s="4">
        <v>1490671</v>
      </c>
      <c r="BL50" s="4">
        <v>1501551</v>
      </c>
      <c r="BM50" s="4">
        <v>1510181</v>
      </c>
      <c r="BN50" s="4">
        <v>1516677</v>
      </c>
      <c r="BO50" s="4">
        <v>1521905</v>
      </c>
      <c r="BP50" s="4">
        <v>1525975</v>
      </c>
      <c r="BQ50" s="4">
        <v>1529278</v>
      </c>
      <c r="BR50" s="4">
        <v>1532438</v>
      </c>
      <c r="BS50" s="4">
        <v>1535644</v>
      </c>
      <c r="BT50" s="4">
        <v>1538895</v>
      </c>
      <c r="BU50" s="4">
        <v>1542193</v>
      </c>
      <c r="BV50" s="4">
        <v>1545538</v>
      </c>
      <c r="BW50" s="4">
        <v>1548929</v>
      </c>
      <c r="BX50" s="4">
        <v>1552369</v>
      </c>
      <c r="BY50" s="4">
        <v>1555858</v>
      </c>
      <c r="BZ50" s="4">
        <v>1559398</v>
      </c>
      <c r="CA50" s="4">
        <v>1562991</v>
      </c>
      <c r="CB50" s="4">
        <v>1566640</v>
      </c>
      <c r="CC50" s="4">
        <v>1570347</v>
      </c>
      <c r="CD50" s="4">
        <v>1574115</v>
      </c>
      <c r="CE50" s="4">
        <v>1577946</v>
      </c>
      <c r="CF50" s="4">
        <v>1581841</v>
      </c>
      <c r="CG50" s="2" t="s">
        <v>293</v>
      </c>
      <c r="CH50" t="b">
        <v>0</v>
      </c>
      <c r="CI50" t="s">
        <v>106</v>
      </c>
      <c r="CJ50" t="s">
        <v>106</v>
      </c>
      <c r="CK50">
        <v>2023</v>
      </c>
      <c r="CL50">
        <v>1</v>
      </c>
      <c r="CM50" t="s">
        <v>106</v>
      </c>
      <c r="CN50" s="2" t="s">
        <v>294</v>
      </c>
      <c r="CO50" t="s">
        <v>295</v>
      </c>
      <c r="CP50" t="s">
        <v>141</v>
      </c>
      <c r="CQ50" t="s">
        <v>1</v>
      </c>
      <c r="CR50" s="2" t="s">
        <v>110</v>
      </c>
    </row>
    <row r="51" spans="1:96">
      <c r="A51" t="s">
        <v>142</v>
      </c>
      <c r="B51" t="s">
        <v>114</v>
      </c>
      <c r="C51" s="2" t="s">
        <v>101</v>
      </c>
      <c r="D51" t="s">
        <v>143</v>
      </c>
      <c r="E51" t="s">
        <v>125</v>
      </c>
      <c r="F51" t="s">
        <v>104</v>
      </c>
      <c r="G51" s="3">
        <v>1345.835</v>
      </c>
      <c r="H51" s="3">
        <v>1926.5429999999999</v>
      </c>
      <c r="I51" s="3">
        <v>2532.0120000000002</v>
      </c>
      <c r="J51" s="3">
        <v>3137.8589999999999</v>
      </c>
      <c r="K51" s="3">
        <v>3961.0830000000001</v>
      </c>
      <c r="L51" s="3">
        <v>4918.7269999999999</v>
      </c>
      <c r="M51" s="3">
        <v>6314.5990000000002</v>
      </c>
      <c r="N51" s="3">
        <v>9344.2690000000002</v>
      </c>
      <c r="O51" s="3">
        <v>12471.78</v>
      </c>
      <c r="P51" s="3">
        <v>15265.02</v>
      </c>
      <c r="Q51" s="3">
        <v>17085.509999999998</v>
      </c>
      <c r="R51" s="3">
        <v>18515.78</v>
      </c>
      <c r="S51" s="3">
        <v>20158.11</v>
      </c>
      <c r="T51" s="3">
        <v>21395.71</v>
      </c>
      <c r="U51" s="3">
        <v>21912.39</v>
      </c>
      <c r="V51" s="3">
        <v>20984.49</v>
      </c>
      <c r="W51" s="3">
        <v>22219.15</v>
      </c>
      <c r="X51" s="3">
        <v>23378.799999999999</v>
      </c>
      <c r="Y51" s="3">
        <v>26301.22</v>
      </c>
      <c r="Z51" s="3">
        <v>28933.52</v>
      </c>
      <c r="AA51" s="3">
        <v>30452.31</v>
      </c>
      <c r="AB51" s="3">
        <v>31769.439999999999</v>
      </c>
      <c r="AC51" s="3">
        <v>32828.65</v>
      </c>
      <c r="AD51" s="3">
        <v>37212.5</v>
      </c>
      <c r="AE51" s="3">
        <v>52510.9</v>
      </c>
      <c r="AF51" s="3">
        <v>71451.360000000001</v>
      </c>
      <c r="AG51" s="3">
        <v>86009.24</v>
      </c>
      <c r="AH51" s="3">
        <v>95937.97</v>
      </c>
      <c r="AI51" s="3">
        <v>106794.3</v>
      </c>
      <c r="AJ51" s="3">
        <v>121739.3</v>
      </c>
      <c r="AK51" s="3">
        <v>166149.4</v>
      </c>
      <c r="AL51" s="3">
        <v>220342.8</v>
      </c>
      <c r="AM51" s="3">
        <v>264605.8</v>
      </c>
      <c r="AN51" s="3">
        <v>306206.59999999998</v>
      </c>
      <c r="AO51" s="3">
        <v>335779</v>
      </c>
      <c r="AP51" s="3">
        <v>400876.7</v>
      </c>
      <c r="AQ51" s="3">
        <v>450771.9</v>
      </c>
      <c r="AR51" s="3">
        <v>502010.9</v>
      </c>
      <c r="AS51" s="3">
        <v>553730.9</v>
      </c>
      <c r="AT51" s="3">
        <v>591324.5</v>
      </c>
      <c r="AU51" s="3">
        <v>624719.19999999995</v>
      </c>
      <c r="AV51" s="3">
        <v>687517.2</v>
      </c>
      <c r="AW51" s="3">
        <v>740910.9</v>
      </c>
      <c r="AX51" s="3">
        <v>753406.4</v>
      </c>
      <c r="AY51" s="3">
        <v>763561.4</v>
      </c>
      <c r="AZ51" s="3">
        <v>808654.8</v>
      </c>
      <c r="BA51" s="3">
        <v>883311.9</v>
      </c>
      <c r="BB51" s="3">
        <v>987107.7</v>
      </c>
      <c r="BC51" s="3">
        <v>1040491</v>
      </c>
      <c r="BD51" s="3">
        <v>1064917</v>
      </c>
      <c r="BE51" s="3">
        <v>1186212</v>
      </c>
      <c r="BF51" s="4">
        <v>1294143</v>
      </c>
      <c r="BG51" s="4">
        <v>1359570</v>
      </c>
      <c r="BH51" s="4">
        <v>1399905</v>
      </c>
      <c r="BI51" s="4">
        <v>1437161</v>
      </c>
      <c r="BJ51" s="4">
        <v>1481420</v>
      </c>
      <c r="BK51" s="4">
        <v>1527083</v>
      </c>
      <c r="BL51" s="4">
        <v>1572650</v>
      </c>
      <c r="BM51" s="4">
        <v>1618180</v>
      </c>
      <c r="BN51" s="4">
        <v>1663696</v>
      </c>
      <c r="BO51" s="4">
        <v>1709196</v>
      </c>
      <c r="BP51" s="4">
        <v>1754687</v>
      </c>
      <c r="BQ51" s="4">
        <v>1800741</v>
      </c>
      <c r="BR51" s="4">
        <v>1849169</v>
      </c>
      <c r="BS51" s="4">
        <v>1897763</v>
      </c>
      <c r="BT51" s="4">
        <v>1946350</v>
      </c>
      <c r="BU51" s="4">
        <v>1994925</v>
      </c>
      <c r="BV51" s="4">
        <v>2043481</v>
      </c>
      <c r="BW51" s="4">
        <v>2092016</v>
      </c>
      <c r="BX51" s="4">
        <v>2140539</v>
      </c>
      <c r="BY51" s="4">
        <v>2189043</v>
      </c>
      <c r="BZ51" s="4">
        <v>2237532</v>
      </c>
      <c r="CA51" s="4">
        <v>2286011</v>
      </c>
      <c r="CB51" s="4">
        <v>2334469</v>
      </c>
      <c r="CC51" s="4">
        <v>2382908</v>
      </c>
      <c r="CD51" s="4">
        <v>2431327</v>
      </c>
      <c r="CE51" s="4">
        <v>2479719</v>
      </c>
      <c r="CF51" s="4">
        <v>2528093</v>
      </c>
      <c r="CG51" s="2" t="s">
        <v>296</v>
      </c>
      <c r="CH51" t="b">
        <v>0</v>
      </c>
      <c r="CI51" t="s">
        <v>106</v>
      </c>
      <c r="CJ51" t="s">
        <v>106</v>
      </c>
      <c r="CK51">
        <v>2023</v>
      </c>
      <c r="CL51">
        <v>4</v>
      </c>
      <c r="CM51" t="s">
        <v>106</v>
      </c>
      <c r="CN51" s="2" t="s">
        <v>297</v>
      </c>
      <c r="CO51" s="2" t="s">
        <v>298</v>
      </c>
      <c r="CP51" t="s">
        <v>147</v>
      </c>
      <c r="CQ51" t="s">
        <v>1</v>
      </c>
      <c r="CR51" s="2" t="s">
        <v>110</v>
      </c>
    </row>
    <row r="52" spans="1:96">
      <c r="A52" t="s">
        <v>148</v>
      </c>
      <c r="B52" t="s">
        <v>114</v>
      </c>
      <c r="C52" s="2" t="s">
        <v>101</v>
      </c>
      <c r="D52" t="s">
        <v>149</v>
      </c>
      <c r="E52" t="s">
        <v>103</v>
      </c>
      <c r="F52" t="s">
        <v>104</v>
      </c>
      <c r="G52" s="3">
        <v>1E-3</v>
      </c>
      <c r="H52" s="3">
        <v>1E-3</v>
      </c>
      <c r="I52" s="3">
        <v>1E-3</v>
      </c>
      <c r="J52" s="3">
        <v>1E-3</v>
      </c>
      <c r="K52" s="3">
        <v>1E-3</v>
      </c>
      <c r="L52" s="3">
        <v>1E-3</v>
      </c>
      <c r="M52" s="3">
        <v>1E-3</v>
      </c>
      <c r="N52" s="3">
        <v>9.9998709999999996E-4</v>
      </c>
      <c r="O52" s="3">
        <v>9.9998709999999996E-4</v>
      </c>
      <c r="P52" s="3">
        <v>9.9998709999999996E-4</v>
      </c>
      <c r="Q52" s="3">
        <v>9.9998709999999996E-4</v>
      </c>
      <c r="R52" s="3">
        <v>9.9998709999999996E-4</v>
      </c>
      <c r="S52" s="3">
        <v>9.9998709999999996E-4</v>
      </c>
      <c r="T52" s="3">
        <v>9.9998709999999996E-4</v>
      </c>
      <c r="U52" s="3">
        <v>106823.9</v>
      </c>
      <c r="V52" s="3">
        <v>158672.79999999999</v>
      </c>
      <c r="W52" s="3">
        <v>198299.2</v>
      </c>
      <c r="X52" s="3">
        <v>221140.1</v>
      </c>
      <c r="Y52" s="3">
        <v>359681.5</v>
      </c>
      <c r="Z52" s="3">
        <v>659450.9</v>
      </c>
      <c r="AA52" s="3">
        <v>851894.8</v>
      </c>
      <c r="AB52" s="3">
        <v>979115.4</v>
      </c>
      <c r="AC52" s="3">
        <v>1153369</v>
      </c>
      <c r="AD52" s="3">
        <v>1280991</v>
      </c>
      <c r="AE52" s="3">
        <v>1391667</v>
      </c>
      <c r="AF52" s="3">
        <v>1351873</v>
      </c>
      <c r="AG52" s="3">
        <v>1639168</v>
      </c>
      <c r="AH52" s="3">
        <v>2635976</v>
      </c>
      <c r="AI52" s="3">
        <v>2811525</v>
      </c>
      <c r="AJ52" s="3">
        <v>2937088</v>
      </c>
      <c r="AK52" s="3">
        <v>3216953</v>
      </c>
      <c r="AL52" s="3">
        <v>3436638</v>
      </c>
      <c r="AM52" s="3">
        <v>3586615</v>
      </c>
      <c r="AN52" s="3">
        <v>3656582</v>
      </c>
      <c r="AO52" s="3">
        <v>3743643</v>
      </c>
      <c r="AP52" s="3">
        <v>3884414</v>
      </c>
      <c r="AQ52" s="3">
        <v>4274875</v>
      </c>
      <c r="AR52" s="3">
        <v>4633236</v>
      </c>
      <c r="AS52" s="3">
        <v>4840120</v>
      </c>
      <c r="AT52" s="3">
        <v>5060607</v>
      </c>
      <c r="AU52" s="3">
        <v>5196526</v>
      </c>
      <c r="AV52" s="3">
        <v>5292553</v>
      </c>
      <c r="AW52" s="3">
        <v>5310639</v>
      </c>
      <c r="AX52" s="3">
        <v>5346908</v>
      </c>
      <c r="AY52" s="3">
        <v>5360171</v>
      </c>
      <c r="AZ52" s="3">
        <v>5361908</v>
      </c>
      <c r="BA52" s="3">
        <v>5384335</v>
      </c>
      <c r="BB52" s="3">
        <v>5604130</v>
      </c>
      <c r="BC52" s="3">
        <v>5785700</v>
      </c>
      <c r="BD52" s="3">
        <v>6004135</v>
      </c>
      <c r="BE52" s="4">
        <v>6016409</v>
      </c>
      <c r="BF52" s="4">
        <v>6214411</v>
      </c>
      <c r="BG52" s="4">
        <v>6444862</v>
      </c>
      <c r="BH52" s="4">
        <v>6654447</v>
      </c>
      <c r="BI52" s="4">
        <v>6877460</v>
      </c>
      <c r="BJ52" s="4">
        <v>7111780</v>
      </c>
      <c r="BK52" s="4">
        <v>7352097</v>
      </c>
      <c r="BL52" s="4">
        <v>7597438</v>
      </c>
      <c r="BM52" s="4">
        <v>7848724</v>
      </c>
      <c r="BN52" s="4">
        <v>8106286</v>
      </c>
      <c r="BO52" s="4">
        <v>8369888</v>
      </c>
      <c r="BP52" s="4">
        <v>8639165</v>
      </c>
      <c r="BQ52" s="4">
        <v>8913755</v>
      </c>
      <c r="BR52" s="4">
        <v>9193139</v>
      </c>
      <c r="BS52" s="4">
        <v>9477258</v>
      </c>
      <c r="BT52" s="4">
        <v>9765812</v>
      </c>
      <c r="BU52" s="4">
        <v>10058490</v>
      </c>
      <c r="BV52" s="4">
        <v>10355030</v>
      </c>
      <c r="BW52" s="4">
        <v>10684570</v>
      </c>
      <c r="BX52" s="4">
        <v>11021030</v>
      </c>
      <c r="BY52" s="4">
        <v>11363770</v>
      </c>
      <c r="BZ52" s="4">
        <v>11712390</v>
      </c>
      <c r="CA52" s="4">
        <v>12066800</v>
      </c>
      <c r="CB52" s="4">
        <v>12426890</v>
      </c>
      <c r="CC52" s="4">
        <v>12792530</v>
      </c>
      <c r="CD52" s="4">
        <v>13163550</v>
      </c>
      <c r="CE52" s="4">
        <v>13539830</v>
      </c>
      <c r="CF52" s="4">
        <v>13921230</v>
      </c>
      <c r="CG52" t="s">
        <v>244</v>
      </c>
      <c r="CH52" t="b">
        <v>0</v>
      </c>
      <c r="CI52" t="s">
        <v>106</v>
      </c>
      <c r="CJ52" t="s">
        <v>106</v>
      </c>
      <c r="CK52">
        <v>2022</v>
      </c>
      <c r="CL52">
        <v>4</v>
      </c>
      <c r="CM52" t="s">
        <v>106</v>
      </c>
      <c r="CN52" s="2" t="s">
        <v>299</v>
      </c>
      <c r="CO52" t="s">
        <v>300</v>
      </c>
      <c r="CP52" t="s">
        <v>153</v>
      </c>
      <c r="CQ52" t="s">
        <v>1</v>
      </c>
      <c r="CR52" s="2" t="s">
        <v>110</v>
      </c>
    </row>
    <row r="53" spans="1:96">
      <c r="A53" t="s">
        <v>154</v>
      </c>
      <c r="B53" t="s">
        <v>114</v>
      </c>
      <c r="C53" s="2" t="s">
        <v>101</v>
      </c>
      <c r="D53" t="s">
        <v>155</v>
      </c>
      <c r="E53" t="s">
        <v>125</v>
      </c>
      <c r="F53" t="s">
        <v>104</v>
      </c>
      <c r="G53" s="3">
        <v>9.394164</v>
      </c>
      <c r="H53" s="3">
        <v>10.77284</v>
      </c>
      <c r="I53" s="3">
        <v>15.52458</v>
      </c>
      <c r="J53" s="3">
        <v>19.657250000000001</v>
      </c>
      <c r="K53" s="3">
        <v>23.65607</v>
      </c>
      <c r="L53" s="3">
        <v>28.18807</v>
      </c>
      <c r="M53" s="3">
        <v>32.65202</v>
      </c>
      <c r="N53" s="3">
        <v>36.716659999999997</v>
      </c>
      <c r="O53" s="3">
        <v>41.007719999999999</v>
      </c>
      <c r="P53" s="3">
        <v>46.790120000000002</v>
      </c>
      <c r="Q53" s="3">
        <v>55.172580000000004</v>
      </c>
      <c r="R53" s="3">
        <v>61.101100000000002</v>
      </c>
      <c r="S53" s="3">
        <v>67.413330000000002</v>
      </c>
      <c r="T53" s="3">
        <v>77.647419999999997</v>
      </c>
      <c r="U53" s="3">
        <v>86.960149999999999</v>
      </c>
      <c r="V53" s="3">
        <v>92.811710000000005</v>
      </c>
      <c r="W53" s="3">
        <v>97.490939999999995</v>
      </c>
      <c r="X53" s="3">
        <v>104.01730000000001</v>
      </c>
      <c r="Y53" s="3">
        <v>111.9224</v>
      </c>
      <c r="Z53" s="3">
        <v>118.0138</v>
      </c>
      <c r="AA53" s="3">
        <v>131.9254</v>
      </c>
      <c r="AB53" s="3">
        <v>145.58609999999999</v>
      </c>
      <c r="AC53" s="3">
        <v>139.61410000000001</v>
      </c>
      <c r="AD53" s="3">
        <v>144.08340000000001</v>
      </c>
      <c r="AE53" s="3">
        <v>138.41050000000001</v>
      </c>
      <c r="AF53" s="3">
        <v>144.7765</v>
      </c>
      <c r="AG53" s="3">
        <v>153.482</v>
      </c>
      <c r="AH53" s="3">
        <v>163.161</v>
      </c>
      <c r="AI53" s="3">
        <v>173.57900000000001</v>
      </c>
      <c r="AJ53" s="3">
        <v>188.64599999999999</v>
      </c>
      <c r="AK53" s="3">
        <v>190.35300000000001</v>
      </c>
      <c r="AL53" s="3">
        <v>197.19399999999999</v>
      </c>
      <c r="AM53" s="3">
        <v>230.01</v>
      </c>
      <c r="AN53" s="3">
        <v>237.251</v>
      </c>
      <c r="AO53" s="3">
        <v>242.10300000000001</v>
      </c>
      <c r="AP53" s="3">
        <v>262.83600000000001</v>
      </c>
      <c r="AQ53" s="3">
        <v>283.02600000000001</v>
      </c>
      <c r="AR53" s="3">
        <v>306.76799999999997</v>
      </c>
      <c r="AS53" s="3">
        <v>323.06</v>
      </c>
      <c r="AT53" s="3">
        <v>383.74299999999999</v>
      </c>
      <c r="AU53" s="3">
        <v>383.2</v>
      </c>
      <c r="AV53" s="3">
        <v>420.80599999999998</v>
      </c>
      <c r="AW53" s="3">
        <v>431.71600000000001</v>
      </c>
      <c r="AX53" s="3">
        <v>460.18799999999999</v>
      </c>
      <c r="AY53" s="3">
        <v>476.68400000000003</v>
      </c>
      <c r="AZ53" s="3">
        <v>469.51600000000002</v>
      </c>
      <c r="BA53" s="3">
        <v>473.92</v>
      </c>
      <c r="BB53" s="3">
        <v>533.35799999999995</v>
      </c>
      <c r="BC53" s="3">
        <v>539.23400000000004</v>
      </c>
      <c r="BD53" s="3">
        <v>490.15300000000002</v>
      </c>
      <c r="BE53" s="3">
        <v>523.52499999999998</v>
      </c>
      <c r="BF53" s="4">
        <v>536.16380000000004</v>
      </c>
      <c r="BG53" s="4">
        <v>548.33870000000002</v>
      </c>
      <c r="BH53" s="4">
        <v>557.81079999999997</v>
      </c>
      <c r="BI53" s="4">
        <v>566.23820000000001</v>
      </c>
      <c r="BJ53" s="4">
        <v>573.79190000000006</v>
      </c>
      <c r="BK53" s="4">
        <v>580.73140000000001</v>
      </c>
      <c r="BL53" s="4">
        <v>587.72649999999999</v>
      </c>
      <c r="BM53" s="4">
        <v>594.98239999999998</v>
      </c>
      <c r="BN53" s="4">
        <v>602.52800000000002</v>
      </c>
      <c r="BO53" s="4">
        <v>610.35130000000004</v>
      </c>
      <c r="BP53" s="4">
        <v>618.45090000000005</v>
      </c>
      <c r="BQ53" s="4">
        <v>626.82299999999998</v>
      </c>
      <c r="BR53" s="4">
        <v>635.46040000000005</v>
      </c>
      <c r="BS53" s="4">
        <v>644.36289999999997</v>
      </c>
      <c r="BT53" s="4">
        <v>653.54</v>
      </c>
      <c r="BU53" s="4">
        <v>663.00239999999997</v>
      </c>
      <c r="BV53" s="4">
        <v>672.75710000000004</v>
      </c>
      <c r="BW53" s="4">
        <v>682.81399999999996</v>
      </c>
      <c r="BX53" s="4">
        <v>693.18290000000002</v>
      </c>
      <c r="BY53" s="4">
        <v>703.87260000000003</v>
      </c>
      <c r="BZ53" s="4">
        <v>714.89070000000004</v>
      </c>
      <c r="CA53" s="4">
        <v>726.24279999999999</v>
      </c>
      <c r="CB53" s="4">
        <v>737.93240000000003</v>
      </c>
      <c r="CC53" s="4">
        <v>749.96460000000002</v>
      </c>
      <c r="CD53" s="4">
        <v>762.34780000000001</v>
      </c>
      <c r="CE53" s="4">
        <v>775.09209999999996</v>
      </c>
      <c r="CF53" s="4">
        <v>788.20709999999997</v>
      </c>
      <c r="CG53" t="s">
        <v>301</v>
      </c>
      <c r="CH53" t="b">
        <v>0</v>
      </c>
      <c r="CI53" t="s">
        <v>106</v>
      </c>
      <c r="CJ53" t="s">
        <v>106</v>
      </c>
      <c r="CK53">
        <v>2023</v>
      </c>
      <c r="CL53">
        <v>4</v>
      </c>
      <c r="CM53" t="s">
        <v>106</v>
      </c>
      <c r="CN53" s="2" t="s">
        <v>302</v>
      </c>
      <c r="CO53" s="2" t="s">
        <v>303</v>
      </c>
      <c r="CP53" t="s">
        <v>159</v>
      </c>
      <c r="CQ53" t="s">
        <v>1</v>
      </c>
      <c r="CR53" s="2" t="s">
        <v>110</v>
      </c>
    </row>
    <row r="54" spans="1:96">
      <c r="A54" t="s">
        <v>160</v>
      </c>
      <c r="B54" t="s">
        <v>114</v>
      </c>
      <c r="C54" s="2" t="s">
        <v>101</v>
      </c>
      <c r="D54" t="s">
        <v>155</v>
      </c>
      <c r="E54" t="s">
        <v>125</v>
      </c>
      <c r="F54" t="s">
        <v>104</v>
      </c>
      <c r="G54" s="3">
        <v>32.733829999999998</v>
      </c>
      <c r="H54" s="3">
        <v>35.868980000000001</v>
      </c>
      <c r="I54" s="3">
        <v>40.824100000000001</v>
      </c>
      <c r="J54" s="3">
        <v>46.902729999999998</v>
      </c>
      <c r="K54" s="3">
        <v>53.673549999999999</v>
      </c>
      <c r="L54" s="3">
        <v>60.959800000000001</v>
      </c>
      <c r="M54" s="3">
        <v>68.143820000000005</v>
      </c>
      <c r="N54" s="3">
        <v>82.852639999999994</v>
      </c>
      <c r="O54" s="3">
        <v>101.3441</v>
      </c>
      <c r="P54" s="3">
        <v>121.8578</v>
      </c>
      <c r="Q54" s="3">
        <v>142.78579999999999</v>
      </c>
      <c r="R54" s="3">
        <v>159.90780000000001</v>
      </c>
      <c r="S54" s="3">
        <v>177.0702</v>
      </c>
      <c r="T54" s="3">
        <v>193.5127</v>
      </c>
      <c r="U54" s="3">
        <v>208.7945</v>
      </c>
      <c r="V54" s="3">
        <v>223.7227</v>
      </c>
      <c r="W54" s="3">
        <v>236.6722</v>
      </c>
      <c r="X54" s="3">
        <v>258.7131</v>
      </c>
      <c r="Y54" s="3">
        <v>274.46230000000003</v>
      </c>
      <c r="Z54" s="3">
        <v>309.0736</v>
      </c>
      <c r="AA54" s="3">
        <v>327.92290000000003</v>
      </c>
      <c r="AB54" s="3">
        <v>338.40609999999998</v>
      </c>
      <c r="AC54" s="3">
        <v>316.5899</v>
      </c>
      <c r="AD54" s="3">
        <v>327.00279999999998</v>
      </c>
      <c r="AE54" s="3">
        <v>329.26260000000002</v>
      </c>
      <c r="AF54" s="3">
        <v>345.32600000000002</v>
      </c>
      <c r="AG54" s="3">
        <v>330.61099999999999</v>
      </c>
      <c r="AH54" s="3">
        <v>333.47699999999998</v>
      </c>
      <c r="AI54" s="3">
        <v>344.17</v>
      </c>
      <c r="AJ54" s="3">
        <v>359.23899999999998</v>
      </c>
      <c r="AK54" s="3">
        <v>352.72699999999998</v>
      </c>
      <c r="AL54" s="3">
        <v>361.06599999999997</v>
      </c>
      <c r="AM54" s="3">
        <v>370.65800000000002</v>
      </c>
      <c r="AN54" s="3">
        <v>360.05399999999997</v>
      </c>
      <c r="AO54" s="3">
        <v>367.113</v>
      </c>
      <c r="AP54" s="3">
        <v>402.24</v>
      </c>
      <c r="AQ54" s="3">
        <v>420.90300000000002</v>
      </c>
      <c r="AR54" s="3">
        <v>441.65800000000002</v>
      </c>
      <c r="AS54" s="3">
        <v>470.66500000000002</v>
      </c>
      <c r="AT54" s="3">
        <v>513.97</v>
      </c>
      <c r="AU54" s="3">
        <v>514.49099999999999</v>
      </c>
      <c r="AV54" s="3">
        <v>577.68899999999996</v>
      </c>
      <c r="AW54" s="3">
        <v>584.14200000000005</v>
      </c>
      <c r="AX54" s="3">
        <v>608.96199999999999</v>
      </c>
      <c r="AY54" s="3">
        <v>572.39800000000002</v>
      </c>
      <c r="AZ54" s="3">
        <v>576.80899999999997</v>
      </c>
      <c r="BA54" s="3">
        <v>605.22799999999995</v>
      </c>
      <c r="BB54" s="3">
        <v>673.30399999999997</v>
      </c>
      <c r="BC54" s="3">
        <v>682.46</v>
      </c>
      <c r="BD54" s="3">
        <v>601.86800000000005</v>
      </c>
      <c r="BE54" s="3">
        <v>665.76700000000005</v>
      </c>
      <c r="BF54" s="4">
        <v>698.07119999999998</v>
      </c>
      <c r="BG54" s="4">
        <v>718.68979999999999</v>
      </c>
      <c r="BH54" s="4">
        <v>730.33259999999996</v>
      </c>
      <c r="BI54" s="4">
        <v>740.31489999999997</v>
      </c>
      <c r="BJ54" s="4">
        <v>750.63430000000005</v>
      </c>
      <c r="BK54" s="4">
        <v>761.30050000000006</v>
      </c>
      <c r="BL54" s="4">
        <v>772.33420000000001</v>
      </c>
      <c r="BM54" s="4">
        <v>783.73490000000004</v>
      </c>
      <c r="BN54" s="4">
        <v>795.48749999999995</v>
      </c>
      <c r="BO54" s="4">
        <v>807.59569999999997</v>
      </c>
      <c r="BP54" s="4">
        <v>820.06859999999995</v>
      </c>
      <c r="BQ54" s="4">
        <v>832.91520000000003</v>
      </c>
      <c r="BR54" s="4">
        <v>846.14840000000004</v>
      </c>
      <c r="BS54" s="4">
        <v>859.77430000000004</v>
      </c>
      <c r="BT54" s="4">
        <v>873.79610000000002</v>
      </c>
      <c r="BU54" s="4">
        <v>888.21749999999997</v>
      </c>
      <c r="BV54" s="4">
        <v>903.04669999999999</v>
      </c>
      <c r="BW54" s="4">
        <v>918.2944</v>
      </c>
      <c r="BX54" s="4">
        <v>933.97270000000003</v>
      </c>
      <c r="BY54" s="4">
        <v>950.09349999999995</v>
      </c>
      <c r="BZ54" s="4">
        <v>966.66380000000004</v>
      </c>
      <c r="CA54" s="4">
        <v>983.6902</v>
      </c>
      <c r="CB54" s="4">
        <v>1001.18</v>
      </c>
      <c r="CC54" s="4">
        <v>1019.141</v>
      </c>
      <c r="CD54" s="4">
        <v>1037.579</v>
      </c>
      <c r="CE54" s="4">
        <v>1056.5070000000001</v>
      </c>
      <c r="CF54" s="4">
        <v>1075.9380000000001</v>
      </c>
      <c r="CG54" t="s">
        <v>161</v>
      </c>
      <c r="CH54" t="b">
        <v>0</v>
      </c>
      <c r="CI54" t="s">
        <v>106</v>
      </c>
      <c r="CJ54" t="s">
        <v>106</v>
      </c>
      <c r="CK54">
        <v>2023</v>
      </c>
      <c r="CL54">
        <v>4</v>
      </c>
      <c r="CM54" t="s">
        <v>106</v>
      </c>
      <c r="CN54" t="s">
        <v>304</v>
      </c>
      <c r="CO54" s="2" t="s">
        <v>305</v>
      </c>
      <c r="CP54" t="s">
        <v>164</v>
      </c>
      <c r="CQ54" t="s">
        <v>1</v>
      </c>
      <c r="CR54" s="2" t="s">
        <v>110</v>
      </c>
    </row>
    <row r="55" spans="1:96">
      <c r="A55" t="s">
        <v>165</v>
      </c>
      <c r="B55" t="s">
        <v>114</v>
      </c>
      <c r="C55" s="2" t="s">
        <v>101</v>
      </c>
      <c r="D55" t="s">
        <v>166</v>
      </c>
      <c r="E55" t="s">
        <v>125</v>
      </c>
      <c r="F55" t="s">
        <v>104</v>
      </c>
      <c r="G55" s="3">
        <v>167</v>
      </c>
      <c r="H55" s="3">
        <v>167</v>
      </c>
      <c r="I55" s="3">
        <v>167</v>
      </c>
      <c r="J55" s="3">
        <v>167</v>
      </c>
      <c r="K55" s="3">
        <v>167</v>
      </c>
      <c r="L55" s="3">
        <v>167</v>
      </c>
      <c r="M55" s="3">
        <v>167</v>
      </c>
      <c r="N55" s="3">
        <v>177.57599999999999</v>
      </c>
      <c r="O55" s="3">
        <v>238.18600000000001</v>
      </c>
      <c r="P55" s="3">
        <v>330.69600000000003</v>
      </c>
      <c r="Q55" s="3">
        <v>424.26900000000001</v>
      </c>
      <c r="R55" s="3">
        <v>476.37200000000001</v>
      </c>
      <c r="S55" s="3">
        <v>500.82900000000001</v>
      </c>
      <c r="T55" s="3">
        <v>519.96900000000005</v>
      </c>
      <c r="U55" s="3">
        <v>522.09500000000003</v>
      </c>
      <c r="V55" s="3">
        <v>530.60199999999998</v>
      </c>
      <c r="W55" s="3">
        <v>545.48900000000003</v>
      </c>
      <c r="X55" s="3">
        <v>577.38900000000001</v>
      </c>
      <c r="Y55" s="3">
        <v>608.22500000000002</v>
      </c>
      <c r="Z55" s="3">
        <v>666.70799999999997</v>
      </c>
      <c r="AA55" s="3">
        <v>801.75099999999998</v>
      </c>
      <c r="AB55" s="3">
        <v>797.49800000000005</v>
      </c>
      <c r="AC55" s="3">
        <v>845.31600000000003</v>
      </c>
      <c r="AD55" s="3">
        <v>860.93299999999999</v>
      </c>
      <c r="AE55" s="3">
        <v>859.62099999999998</v>
      </c>
      <c r="AF55" s="3">
        <v>860.71500000000003</v>
      </c>
      <c r="AG55" s="3">
        <v>833.00400000000002</v>
      </c>
      <c r="AH55" s="3">
        <v>802.19500000000005</v>
      </c>
      <c r="AI55" s="3">
        <v>799.28499999999997</v>
      </c>
      <c r="AJ55" s="3">
        <v>820.03700000000003</v>
      </c>
      <c r="AK55" s="3">
        <v>805.57399999999996</v>
      </c>
      <c r="AL55" s="3">
        <v>788.178</v>
      </c>
      <c r="AM55" s="3">
        <v>715.58699999999999</v>
      </c>
      <c r="AN55" s="3">
        <v>681.19200000000001</v>
      </c>
      <c r="AO55" s="3">
        <v>601.53300000000002</v>
      </c>
      <c r="AP55" s="3">
        <v>755.53499999999997</v>
      </c>
      <c r="AQ55" s="3">
        <v>848.45600000000002</v>
      </c>
      <c r="AR55" s="3">
        <v>967.78200000000004</v>
      </c>
      <c r="AS55" s="3">
        <v>1110.1659999999999</v>
      </c>
      <c r="AT55" s="3">
        <v>1148.6600000000001</v>
      </c>
      <c r="AU55" s="3">
        <v>1094.749</v>
      </c>
      <c r="AV55" s="3">
        <v>1171.7</v>
      </c>
      <c r="AW55" s="3">
        <v>1087.992</v>
      </c>
      <c r="AX55" s="3">
        <v>1090.9929999999999</v>
      </c>
      <c r="AY55" s="3">
        <v>1079.085</v>
      </c>
      <c r="AZ55" s="3">
        <v>1068.17</v>
      </c>
      <c r="BA55" s="3">
        <v>1125.0229999999999</v>
      </c>
      <c r="BB55" s="3">
        <v>1368.3820000000001</v>
      </c>
      <c r="BC55" s="3">
        <v>1254.164</v>
      </c>
      <c r="BD55" s="3">
        <v>987.37099999999998</v>
      </c>
      <c r="BE55" s="3">
        <v>947.08</v>
      </c>
      <c r="BF55" s="4">
        <v>908.41520000000003</v>
      </c>
      <c r="BG55" s="4">
        <v>873.08640000000003</v>
      </c>
      <c r="BH55" s="4">
        <v>857.36130000000003</v>
      </c>
      <c r="BI55" s="4">
        <v>851.20609999999999</v>
      </c>
      <c r="BJ55" s="4">
        <v>852.38940000000002</v>
      </c>
      <c r="BK55" s="4">
        <v>860.52800000000002</v>
      </c>
      <c r="BL55" s="4">
        <v>866.81200000000001</v>
      </c>
      <c r="BM55" s="4">
        <v>872.59990000000005</v>
      </c>
      <c r="BN55" s="4">
        <v>878.36019999999996</v>
      </c>
      <c r="BO55" s="4">
        <v>883.77419999999995</v>
      </c>
      <c r="BP55" s="4">
        <v>888.66980000000001</v>
      </c>
      <c r="BQ55" s="4">
        <v>892.75670000000002</v>
      </c>
      <c r="BR55" s="4">
        <v>896.77369999999996</v>
      </c>
      <c r="BS55" s="4">
        <v>901.02869999999996</v>
      </c>
      <c r="BT55" s="4">
        <v>905.52679999999998</v>
      </c>
      <c r="BU55" s="4">
        <v>910.1585</v>
      </c>
      <c r="BV55" s="4">
        <v>914.75649999999996</v>
      </c>
      <c r="BW55" s="4">
        <v>919.43430000000001</v>
      </c>
      <c r="BX55" s="4">
        <v>923.9828</v>
      </c>
      <c r="BY55" s="4">
        <v>928.202</v>
      </c>
      <c r="BZ55" s="4">
        <v>932.17380000000003</v>
      </c>
      <c r="CA55" s="4">
        <v>935.85990000000004</v>
      </c>
      <c r="CB55" s="4">
        <v>939.37070000000006</v>
      </c>
      <c r="CC55" s="4">
        <v>942.35479999999995</v>
      </c>
      <c r="CD55" s="4">
        <v>944.84569999999997</v>
      </c>
      <c r="CE55" s="4">
        <v>946.83339999999998</v>
      </c>
      <c r="CF55" s="4">
        <v>948.48249999999996</v>
      </c>
      <c r="CG55" t="s">
        <v>156</v>
      </c>
      <c r="CH55" t="b">
        <v>0</v>
      </c>
      <c r="CI55" t="s">
        <v>106</v>
      </c>
      <c r="CJ55" t="s">
        <v>106</v>
      </c>
      <c r="CK55">
        <v>2023</v>
      </c>
      <c r="CL55">
        <v>4</v>
      </c>
      <c r="CM55" t="s">
        <v>106</v>
      </c>
      <c r="CN55" s="2" t="s">
        <v>306</v>
      </c>
      <c r="CO55" s="2" t="s">
        <v>307</v>
      </c>
      <c r="CP55" t="s">
        <v>170</v>
      </c>
      <c r="CQ55" t="s">
        <v>1</v>
      </c>
      <c r="CR55" s="2" t="s">
        <v>110</v>
      </c>
    </row>
    <row r="56" spans="1:96">
      <c r="A56" t="s">
        <v>171</v>
      </c>
      <c r="B56" t="s">
        <v>114</v>
      </c>
      <c r="C56" s="2" t="s">
        <v>101</v>
      </c>
      <c r="D56" t="s">
        <v>155</v>
      </c>
      <c r="E56" t="s">
        <v>125</v>
      </c>
      <c r="F56" t="s">
        <v>104</v>
      </c>
      <c r="G56" s="3">
        <v>1E-3</v>
      </c>
      <c r="H56" s="3">
        <v>1E-3</v>
      </c>
      <c r="I56" s="3">
        <v>1.473355</v>
      </c>
      <c r="J56" s="3">
        <v>1.516359</v>
      </c>
      <c r="K56" s="3">
        <v>2.0987830000000001</v>
      </c>
      <c r="L56" s="3">
        <v>3.073852</v>
      </c>
      <c r="M56" s="3">
        <v>3.8114650000000001</v>
      </c>
      <c r="N56" s="3">
        <v>4.2396349999999998</v>
      </c>
      <c r="O56" s="3">
        <v>4.9239600000000001</v>
      </c>
      <c r="P56" s="3">
        <v>6.4599510000000002</v>
      </c>
      <c r="Q56" s="3">
        <v>7.8856279999999996</v>
      </c>
      <c r="R56" s="3">
        <v>8.5147949999999994</v>
      </c>
      <c r="S56" s="3">
        <v>9.8395060000000001</v>
      </c>
      <c r="T56" s="3">
        <v>11.166090000000001</v>
      </c>
      <c r="U56" s="3">
        <v>12.457140000000001</v>
      </c>
      <c r="V56" s="3">
        <v>13.343400000000001</v>
      </c>
      <c r="W56" s="3">
        <v>13.11436</v>
      </c>
      <c r="X56" s="3">
        <v>13.67995</v>
      </c>
      <c r="Y56" s="3">
        <v>19.749130000000001</v>
      </c>
      <c r="Z56" s="3">
        <v>34.622909999999997</v>
      </c>
      <c r="AA56" s="3">
        <v>45.295380000000002</v>
      </c>
      <c r="AB56" s="3">
        <v>50.118369999999999</v>
      </c>
      <c r="AC56" s="3">
        <v>58.579880000000003</v>
      </c>
      <c r="AD56" s="3">
        <v>61.338679999999997</v>
      </c>
      <c r="AE56" s="3">
        <v>64.873429999999999</v>
      </c>
      <c r="AF56" s="3">
        <v>66.681470000000004</v>
      </c>
      <c r="AG56" s="3">
        <v>62.744729999999997</v>
      </c>
      <c r="AH56" s="3">
        <v>60.604570000000002</v>
      </c>
      <c r="AI56" s="3">
        <v>61.70767</v>
      </c>
      <c r="AJ56" s="3">
        <v>61.922499999999999</v>
      </c>
      <c r="AK56" s="3">
        <v>66.733379999999997</v>
      </c>
      <c r="AL56" s="3">
        <v>69.246459999999999</v>
      </c>
      <c r="AM56" s="3">
        <v>67.279799999999994</v>
      </c>
      <c r="AN56" s="3">
        <v>67.488529999999997</v>
      </c>
      <c r="AO56" s="3">
        <v>65.580870000000004</v>
      </c>
      <c r="AP56" s="3">
        <v>65.982129999999998</v>
      </c>
      <c r="AQ56" s="3">
        <v>78.828810000000004</v>
      </c>
      <c r="AR56" s="3">
        <v>93.080029999999994</v>
      </c>
      <c r="AS56" s="3">
        <v>101.8896</v>
      </c>
      <c r="AT56" s="3">
        <v>115.1768</v>
      </c>
      <c r="AU56" s="3">
        <v>123.1062</v>
      </c>
      <c r="AV56" s="3">
        <v>132.7243</v>
      </c>
      <c r="AW56" s="3">
        <v>143.75309999999999</v>
      </c>
      <c r="AX56" s="3">
        <v>147.29580000000001</v>
      </c>
      <c r="AY56" s="3">
        <v>148.9888</v>
      </c>
      <c r="AZ56" s="3">
        <v>151.25040000000001</v>
      </c>
      <c r="BA56" s="3">
        <v>155.80029999999999</v>
      </c>
      <c r="BB56" s="3">
        <v>178.3476</v>
      </c>
      <c r="BC56" s="3">
        <v>182.4059</v>
      </c>
      <c r="BD56" s="3">
        <v>197.22550000000001</v>
      </c>
      <c r="BE56" s="3">
        <v>210.9239</v>
      </c>
      <c r="BF56" s="4">
        <v>220.99299999999999</v>
      </c>
      <c r="BG56" s="4">
        <v>228.86170000000001</v>
      </c>
      <c r="BH56" s="4">
        <v>235.6549</v>
      </c>
      <c r="BI56" s="4">
        <v>242.6217</v>
      </c>
      <c r="BJ56" s="4">
        <v>250.184</v>
      </c>
      <c r="BK56" s="4">
        <v>257.97800000000001</v>
      </c>
      <c r="BL56" s="4">
        <v>265.91359999999997</v>
      </c>
      <c r="BM56" s="4">
        <v>273.67579999999998</v>
      </c>
      <c r="BN56" s="4">
        <v>281.24400000000003</v>
      </c>
      <c r="BO56" s="4">
        <v>288.6318</v>
      </c>
      <c r="BP56" s="4">
        <v>295.85539999999997</v>
      </c>
      <c r="BQ56" s="4">
        <v>302.93110000000001</v>
      </c>
      <c r="BR56" s="4">
        <v>309.87950000000001</v>
      </c>
      <c r="BS56" s="4">
        <v>316.71269999999998</v>
      </c>
      <c r="BT56" s="4">
        <v>323.4427</v>
      </c>
      <c r="BU56" s="4">
        <v>330.08350000000002</v>
      </c>
      <c r="BV56" s="4">
        <v>336.6474</v>
      </c>
      <c r="BW56" s="4">
        <v>343.14400000000001</v>
      </c>
      <c r="BX56" s="4">
        <v>349.58229999999998</v>
      </c>
      <c r="BY56" s="4">
        <v>355.97239999999999</v>
      </c>
      <c r="BZ56" s="4">
        <v>362.32459999999998</v>
      </c>
      <c r="CA56" s="4">
        <v>368.64890000000003</v>
      </c>
      <c r="CB56" s="4">
        <v>374.95499999999998</v>
      </c>
      <c r="CC56" s="4">
        <v>381.25200000000001</v>
      </c>
      <c r="CD56" s="4">
        <v>387.54759999999999</v>
      </c>
      <c r="CE56" s="4">
        <v>393.84930000000003</v>
      </c>
      <c r="CF56" s="4">
        <v>400.16370000000001</v>
      </c>
      <c r="CG56" s="2" t="s">
        <v>308</v>
      </c>
      <c r="CH56" t="b">
        <v>1</v>
      </c>
      <c r="CI56" t="s">
        <v>106</v>
      </c>
      <c r="CJ56" t="s">
        <v>106</v>
      </c>
      <c r="CK56">
        <v>2023</v>
      </c>
      <c r="CL56">
        <v>4</v>
      </c>
      <c r="CM56" t="s">
        <v>106</v>
      </c>
      <c r="CN56" s="2" t="s">
        <v>309</v>
      </c>
      <c r="CO56" s="2" t="s">
        <v>310</v>
      </c>
      <c r="CP56" t="s">
        <v>175</v>
      </c>
      <c r="CQ56" t="s">
        <v>1</v>
      </c>
      <c r="CR56" s="2" t="s">
        <v>110</v>
      </c>
    </row>
    <row r="57" spans="1:96">
      <c r="A57" t="s">
        <v>176</v>
      </c>
      <c r="B57" t="s">
        <v>114</v>
      </c>
      <c r="C57" s="2" t="s">
        <v>101</v>
      </c>
      <c r="D57" t="s">
        <v>155</v>
      </c>
      <c r="E57" t="s">
        <v>125</v>
      </c>
      <c r="F57" t="s">
        <v>104</v>
      </c>
      <c r="G57" s="3">
        <v>54.191549999999999</v>
      </c>
      <c r="H57" s="3">
        <v>59.088070000000002</v>
      </c>
      <c r="I57" s="3">
        <v>67.099879999999999</v>
      </c>
      <c r="J57" s="3">
        <v>73.554050000000004</v>
      </c>
      <c r="K57" s="3">
        <v>81.676730000000006</v>
      </c>
      <c r="L57" s="3">
        <v>96.234009999999998</v>
      </c>
      <c r="M57" s="3">
        <v>110.47920000000001</v>
      </c>
      <c r="N57" s="3">
        <v>123.2757</v>
      </c>
      <c r="O57" s="3">
        <v>135.09229999999999</v>
      </c>
      <c r="P57" s="3">
        <v>175.99440000000001</v>
      </c>
      <c r="Q57" s="3">
        <v>201.11799999999999</v>
      </c>
      <c r="R57" s="3">
        <v>229.89160000000001</v>
      </c>
      <c r="S57" s="3">
        <v>257.52949999999998</v>
      </c>
      <c r="T57" s="3">
        <v>283.09379999999999</v>
      </c>
      <c r="U57" s="3">
        <v>308.54340000000002</v>
      </c>
      <c r="V57" s="3">
        <v>330.88420000000002</v>
      </c>
      <c r="W57" s="3">
        <v>355.52519999999998</v>
      </c>
      <c r="X57" s="3">
        <v>371.26940000000002</v>
      </c>
      <c r="Y57" s="3">
        <v>394.2251</v>
      </c>
      <c r="Z57" s="3">
        <v>452.30799999999999</v>
      </c>
      <c r="AA57" s="3">
        <v>529.75710000000004</v>
      </c>
      <c r="AB57" s="3">
        <v>647.52329999999995</v>
      </c>
      <c r="AC57" s="3">
        <v>884.95600000000002</v>
      </c>
      <c r="AD57" s="3">
        <v>975.47900000000004</v>
      </c>
      <c r="AE57" s="3">
        <v>1039.508</v>
      </c>
      <c r="AF57" s="3">
        <v>1090.6769999999999</v>
      </c>
      <c r="AG57" s="3">
        <v>1080.7049999999999</v>
      </c>
      <c r="AH57" s="3">
        <v>1115.002</v>
      </c>
      <c r="AI57" s="3">
        <v>1159.454</v>
      </c>
      <c r="AJ57" s="3">
        <v>1261.77</v>
      </c>
      <c r="AK57" s="3">
        <v>1365.951</v>
      </c>
      <c r="AL57" s="3">
        <v>1447.6969999999999</v>
      </c>
      <c r="AM57" s="3">
        <v>1531.979</v>
      </c>
      <c r="AN57" s="3">
        <v>1520.8219999999999</v>
      </c>
      <c r="AO57" s="3">
        <v>1576.51</v>
      </c>
      <c r="AP57" s="3">
        <v>1764.585</v>
      </c>
      <c r="AQ57" s="3">
        <v>1977.9590000000001</v>
      </c>
      <c r="AR57" s="3">
        <v>2146.5010000000002</v>
      </c>
      <c r="AS57" s="3">
        <v>2208.8220000000001</v>
      </c>
      <c r="AT57" s="3">
        <v>2442.5940000000001</v>
      </c>
      <c r="AU57" s="3">
        <v>2491.9859999999999</v>
      </c>
      <c r="AV57" s="3">
        <v>2706.7759999999998</v>
      </c>
      <c r="AW57" s="3">
        <v>2788.567</v>
      </c>
      <c r="AX57" s="3">
        <v>2875.317</v>
      </c>
      <c r="AY57" s="3">
        <v>2947.1489999999999</v>
      </c>
      <c r="AZ57" s="3">
        <v>2973.241</v>
      </c>
      <c r="BA57" s="3">
        <v>3111.3009999999999</v>
      </c>
      <c r="BB57" s="3">
        <v>3560.0709999999999</v>
      </c>
      <c r="BC57" s="3">
        <v>3614.44</v>
      </c>
      <c r="BD57" s="3">
        <v>3254.0619999999999</v>
      </c>
      <c r="BE57" s="3">
        <v>3487.1570000000002</v>
      </c>
      <c r="BF57" s="4">
        <v>3634.0940000000001</v>
      </c>
      <c r="BG57" s="4">
        <v>3755.4769999999999</v>
      </c>
      <c r="BH57" s="4">
        <v>3867.8850000000002</v>
      </c>
      <c r="BI57" s="4">
        <v>3972.4409999999998</v>
      </c>
      <c r="BJ57" s="4">
        <v>4077.2089999999998</v>
      </c>
      <c r="BK57" s="4">
        <v>4185.3389999999999</v>
      </c>
      <c r="BL57" s="4">
        <v>4296.8639999999996</v>
      </c>
      <c r="BM57" s="4">
        <v>4411.857</v>
      </c>
      <c r="BN57" s="4">
        <v>4530.3360000000002</v>
      </c>
      <c r="BO57" s="4">
        <v>4652.2669999999998</v>
      </c>
      <c r="BP57" s="4">
        <v>4777.7340000000004</v>
      </c>
      <c r="BQ57" s="4">
        <v>4906.7969999999996</v>
      </c>
      <c r="BR57" s="4">
        <v>5039.509</v>
      </c>
      <c r="BS57" s="4">
        <v>5175.9189999999999</v>
      </c>
      <c r="BT57" s="4">
        <v>5316.1080000000002</v>
      </c>
      <c r="BU57" s="4">
        <v>5460.1409999999996</v>
      </c>
      <c r="BV57" s="4">
        <v>5608.1040000000003</v>
      </c>
      <c r="BW57" s="4">
        <v>5760.1350000000002</v>
      </c>
      <c r="BX57" s="4">
        <v>5916.4120000000003</v>
      </c>
      <c r="BY57" s="4">
        <v>6077.15</v>
      </c>
      <c r="BZ57" s="4">
        <v>6242.4080000000004</v>
      </c>
      <c r="CA57" s="4">
        <v>6412.24</v>
      </c>
      <c r="CB57" s="4">
        <v>6586.7349999999997</v>
      </c>
      <c r="CC57" s="4">
        <v>6765.8509999999997</v>
      </c>
      <c r="CD57" s="4">
        <v>6949.61</v>
      </c>
      <c r="CE57" s="4">
        <v>7138.1030000000001</v>
      </c>
      <c r="CF57" s="4">
        <v>7331.558</v>
      </c>
      <c r="CG57" t="s">
        <v>311</v>
      </c>
      <c r="CH57" t="b">
        <v>0</v>
      </c>
      <c r="CI57" t="s">
        <v>106</v>
      </c>
      <c r="CJ57" t="s">
        <v>106</v>
      </c>
      <c r="CK57">
        <v>2023</v>
      </c>
      <c r="CL57">
        <v>4</v>
      </c>
      <c r="CM57" t="s">
        <v>106</v>
      </c>
      <c r="CN57" s="2" t="s">
        <v>312</v>
      </c>
      <c r="CO57" s="2" t="s">
        <v>313</v>
      </c>
      <c r="CP57" t="s">
        <v>180</v>
      </c>
      <c r="CQ57" t="s">
        <v>1</v>
      </c>
      <c r="CR57" s="2" t="s">
        <v>110</v>
      </c>
    </row>
    <row r="58" spans="1:96">
      <c r="A58" t="s">
        <v>181</v>
      </c>
      <c r="B58" t="s">
        <v>114</v>
      </c>
      <c r="C58" s="2" t="s">
        <v>101</v>
      </c>
      <c r="D58" t="s">
        <v>155</v>
      </c>
      <c r="E58" t="s">
        <v>125</v>
      </c>
      <c r="F58" t="s">
        <v>104</v>
      </c>
      <c r="G58" s="3">
        <v>89.06523</v>
      </c>
      <c r="H58" s="3">
        <v>106.16800000000001</v>
      </c>
      <c r="I58" s="3">
        <v>136.74610000000001</v>
      </c>
      <c r="J58" s="3">
        <v>155.01509999999999</v>
      </c>
      <c r="K58" s="3">
        <v>172.10300000000001</v>
      </c>
      <c r="L58" s="3">
        <v>193.93610000000001</v>
      </c>
      <c r="M58" s="3">
        <v>217.64449999999999</v>
      </c>
      <c r="N58" s="3">
        <v>248.89420000000001</v>
      </c>
      <c r="O58" s="3">
        <v>287.47710000000001</v>
      </c>
      <c r="P58" s="3">
        <v>320.43079999999998</v>
      </c>
      <c r="Q58" s="3">
        <v>347.27859999999998</v>
      </c>
      <c r="R58" s="3">
        <v>369.34899999999999</v>
      </c>
      <c r="S58" s="3">
        <v>390.3852</v>
      </c>
      <c r="T58" s="3">
        <v>411.90100000000001</v>
      </c>
      <c r="U58" s="3">
        <v>437.25279999999998</v>
      </c>
      <c r="V58" s="3">
        <v>460.66950000000003</v>
      </c>
      <c r="W58" s="3">
        <v>486.90699999999998</v>
      </c>
      <c r="X58" s="3">
        <v>553.05280000000005</v>
      </c>
      <c r="Y58" s="3">
        <v>620.46579999999994</v>
      </c>
      <c r="Z58" s="3">
        <v>707.18399999999997</v>
      </c>
      <c r="AA58" s="3">
        <v>787.65530000000001</v>
      </c>
      <c r="AB58" s="3">
        <v>890.72389999999996</v>
      </c>
      <c r="AC58" s="3">
        <v>1036.001</v>
      </c>
      <c r="AD58" s="3">
        <v>1086.2059999999999</v>
      </c>
      <c r="AE58" s="3">
        <v>1128.9860000000001</v>
      </c>
      <c r="AF58" s="3">
        <v>1160.441</v>
      </c>
      <c r="AG58" s="3">
        <v>1187.6510000000001</v>
      </c>
      <c r="AH58" s="3">
        <v>1197.2860000000001</v>
      </c>
      <c r="AI58" s="3">
        <v>1221.5889999999999</v>
      </c>
      <c r="AJ58" s="3">
        <v>1285.606</v>
      </c>
      <c r="AK58" s="3">
        <v>1364.643</v>
      </c>
      <c r="AL58" s="3">
        <v>1431.4739999999999</v>
      </c>
      <c r="AM58" s="3">
        <v>1488.3720000000001</v>
      </c>
      <c r="AN58" s="3">
        <v>1528.7670000000001</v>
      </c>
      <c r="AO58" s="3">
        <v>1536.96</v>
      </c>
      <c r="AP58" s="3">
        <v>1589.694</v>
      </c>
      <c r="AQ58" s="3">
        <v>1769.5219999999999</v>
      </c>
      <c r="AR58" s="3">
        <v>2011.6769999999999</v>
      </c>
      <c r="AS58" s="3">
        <v>2025.4380000000001</v>
      </c>
      <c r="AT58" s="3">
        <v>2068.2890000000002</v>
      </c>
      <c r="AU58" s="3">
        <v>2043.3440000000001</v>
      </c>
      <c r="AV58" s="3">
        <v>2043.9179999999999</v>
      </c>
      <c r="AW58" s="3">
        <v>2020.704</v>
      </c>
      <c r="AX58" s="3">
        <v>2006.8130000000001</v>
      </c>
      <c r="AY58" s="3">
        <v>1967.2650000000001</v>
      </c>
      <c r="AZ58" s="3">
        <v>1914.05</v>
      </c>
      <c r="BA58" s="3">
        <v>1899.1679999999999</v>
      </c>
      <c r="BB58" s="3">
        <v>2171.7979999999998</v>
      </c>
      <c r="BC58" s="3">
        <v>2319.9110000000001</v>
      </c>
      <c r="BD58" s="3">
        <v>2367.6869999999999</v>
      </c>
      <c r="BE58" s="3">
        <v>2445.4050000000002</v>
      </c>
      <c r="BF58" s="4">
        <v>2544.2910000000002</v>
      </c>
      <c r="BG58" s="4">
        <v>2597.4459999999999</v>
      </c>
      <c r="BH58" s="4">
        <v>2625.95</v>
      </c>
      <c r="BI58" s="4">
        <v>2651.1610000000001</v>
      </c>
      <c r="BJ58" s="4">
        <v>2662.4169999999999</v>
      </c>
      <c r="BK58" s="4">
        <v>2674.453</v>
      </c>
      <c r="BL58" s="4">
        <v>2687.2260000000001</v>
      </c>
      <c r="BM58" s="4">
        <v>2700.739</v>
      </c>
      <c r="BN58" s="4">
        <v>2715.0189999999998</v>
      </c>
      <c r="BO58" s="4">
        <v>2744.89</v>
      </c>
      <c r="BP58" s="4">
        <v>2775.5709999999999</v>
      </c>
      <c r="BQ58" s="4">
        <v>2807.087</v>
      </c>
      <c r="BR58" s="4">
        <v>2839.4769999999999</v>
      </c>
      <c r="BS58" s="4">
        <v>2872.7730000000001</v>
      </c>
      <c r="BT58" s="4">
        <v>2907.002</v>
      </c>
      <c r="BU58" s="4">
        <v>2942.212</v>
      </c>
      <c r="BV58" s="4">
        <v>2978.4720000000002</v>
      </c>
      <c r="BW58" s="4">
        <v>3015.8359999999998</v>
      </c>
      <c r="BX58" s="4">
        <v>3054.3470000000002</v>
      </c>
      <c r="BY58" s="4">
        <v>3094.0390000000002</v>
      </c>
      <c r="BZ58" s="4">
        <v>3134.9430000000002</v>
      </c>
      <c r="CA58" s="4">
        <v>3177.0880000000002</v>
      </c>
      <c r="CB58" s="4">
        <v>3220.5030000000002</v>
      </c>
      <c r="CC58" s="4">
        <v>3265.2069999999999</v>
      </c>
      <c r="CD58" s="4">
        <v>3311.2249999999999</v>
      </c>
      <c r="CE58" s="4">
        <v>3358.5920000000001</v>
      </c>
      <c r="CF58" s="4">
        <v>3407.348</v>
      </c>
      <c r="CG58" t="s">
        <v>314</v>
      </c>
      <c r="CH58" t="b">
        <v>0</v>
      </c>
      <c r="CI58" t="s">
        <v>106</v>
      </c>
      <c r="CJ58" t="s">
        <v>106</v>
      </c>
      <c r="CK58">
        <v>2023</v>
      </c>
      <c r="CL58">
        <v>4</v>
      </c>
      <c r="CM58" t="s">
        <v>106</v>
      </c>
      <c r="CN58" s="2" t="s">
        <v>315</v>
      </c>
      <c r="CO58" s="2" t="s">
        <v>316</v>
      </c>
      <c r="CP58" t="s">
        <v>185</v>
      </c>
      <c r="CQ58" t="s">
        <v>1</v>
      </c>
      <c r="CR58" s="2" t="s">
        <v>110</v>
      </c>
    </row>
    <row r="59" spans="1:96">
      <c r="A59" t="s">
        <v>186</v>
      </c>
      <c r="B59" t="s">
        <v>114</v>
      </c>
      <c r="C59" s="2" t="s">
        <v>101</v>
      </c>
      <c r="D59" t="s">
        <v>155</v>
      </c>
      <c r="E59" t="s">
        <v>125</v>
      </c>
      <c r="F59" t="s">
        <v>104</v>
      </c>
      <c r="G59" s="3">
        <v>0.35222419999999999</v>
      </c>
      <c r="H59" s="3">
        <v>0.44295760000000001</v>
      </c>
      <c r="I59" s="3">
        <v>0.57061799999999996</v>
      </c>
      <c r="J59" s="3">
        <v>0.68191239999999997</v>
      </c>
      <c r="K59" s="3">
        <v>0.89238969999999995</v>
      </c>
      <c r="L59" s="3">
        <v>1.2853699999999999</v>
      </c>
      <c r="M59" s="3">
        <v>1.4765740000000001</v>
      </c>
      <c r="N59" s="3">
        <v>1.8823920000000001</v>
      </c>
      <c r="O59" s="3">
        <v>2.669562</v>
      </c>
      <c r="P59" s="3">
        <v>3.670045</v>
      </c>
      <c r="Q59" s="3">
        <v>5.1650200000000002</v>
      </c>
      <c r="R59" s="3">
        <v>7.5714480000000002</v>
      </c>
      <c r="S59" s="3">
        <v>10.150980000000001</v>
      </c>
      <c r="T59" s="3">
        <v>12.293810000000001</v>
      </c>
      <c r="U59" s="3">
        <v>16.200119999999998</v>
      </c>
      <c r="V59" s="3">
        <v>22.344239999999999</v>
      </c>
      <c r="W59" s="3">
        <v>29.204840000000001</v>
      </c>
      <c r="X59" s="3">
        <v>41.058639999999997</v>
      </c>
      <c r="Y59" s="3">
        <v>51.413760000000003</v>
      </c>
      <c r="Z59" s="3">
        <v>66.384910000000005</v>
      </c>
      <c r="AA59" s="3">
        <v>87.227890000000002</v>
      </c>
      <c r="AB59" s="3">
        <v>95.942329999999998</v>
      </c>
      <c r="AC59" s="3">
        <v>107.8664</v>
      </c>
      <c r="AD59" s="3">
        <v>119.2856</v>
      </c>
      <c r="AE59" s="3">
        <v>127.36499999999999</v>
      </c>
      <c r="AF59" s="3">
        <v>136.80799999999999</v>
      </c>
      <c r="AG59" s="3">
        <v>147.32400000000001</v>
      </c>
      <c r="AH59" s="3">
        <v>169.98400000000001</v>
      </c>
      <c r="AI59" s="3">
        <v>188.57499999999999</v>
      </c>
      <c r="AJ59" s="3">
        <v>206.68299999999999</v>
      </c>
      <c r="AK59" s="3">
        <v>215.80600000000001</v>
      </c>
      <c r="AL59" s="3">
        <v>244.60599999999999</v>
      </c>
      <c r="AM59" s="3">
        <v>255.499</v>
      </c>
      <c r="AN59" s="3">
        <v>276.75</v>
      </c>
      <c r="AO59" s="3">
        <v>288.685</v>
      </c>
      <c r="AP59" s="3">
        <v>310.04199999999997</v>
      </c>
      <c r="AQ59" s="3">
        <v>348.024</v>
      </c>
      <c r="AR59" s="3">
        <v>314.22699999999998</v>
      </c>
      <c r="AS59" s="3">
        <v>242.46100000000001</v>
      </c>
      <c r="AT59" s="3">
        <v>324.59100000000001</v>
      </c>
      <c r="AU59" s="3">
        <v>337.714</v>
      </c>
      <c r="AV59" s="3">
        <v>338.303</v>
      </c>
      <c r="AW59" s="3">
        <v>342.66699999999997</v>
      </c>
      <c r="AX59" s="3">
        <v>348.79599999999999</v>
      </c>
      <c r="AY59" s="3">
        <v>362.18099999999998</v>
      </c>
      <c r="AZ59" s="3">
        <v>390.38099999999997</v>
      </c>
      <c r="BA59" s="3">
        <v>403.62799999999999</v>
      </c>
      <c r="BB59" s="3">
        <v>435.63900000000001</v>
      </c>
      <c r="BC59" s="3">
        <v>448.58600000000001</v>
      </c>
      <c r="BD59" s="3">
        <v>446.20600000000002</v>
      </c>
      <c r="BE59" s="3">
        <v>460.096</v>
      </c>
      <c r="BF59" s="4">
        <v>463.26949999999999</v>
      </c>
      <c r="BG59" s="4">
        <v>465.73050000000001</v>
      </c>
      <c r="BH59" s="4">
        <v>468.5489</v>
      </c>
      <c r="BI59" s="4">
        <v>471.3578</v>
      </c>
      <c r="BJ59" s="4">
        <v>474.48050000000001</v>
      </c>
      <c r="BK59" s="4">
        <v>478.01220000000001</v>
      </c>
      <c r="BL59" s="4">
        <v>481.92189999999999</v>
      </c>
      <c r="BM59" s="4">
        <v>486.03930000000003</v>
      </c>
      <c r="BN59" s="4">
        <v>490.27269999999999</v>
      </c>
      <c r="BO59" s="4">
        <v>494.61290000000002</v>
      </c>
      <c r="BP59" s="4">
        <v>499.01960000000003</v>
      </c>
      <c r="BQ59" s="4">
        <v>503.53859999999997</v>
      </c>
      <c r="BR59" s="4">
        <v>508.13909999999998</v>
      </c>
      <c r="BS59" s="4">
        <v>512.83180000000004</v>
      </c>
      <c r="BT59" s="4">
        <v>517.63189999999997</v>
      </c>
      <c r="BU59" s="4">
        <v>522.54380000000003</v>
      </c>
      <c r="BV59" s="4">
        <v>527.56399999999996</v>
      </c>
      <c r="BW59" s="4">
        <v>532.67430000000002</v>
      </c>
      <c r="BX59" s="4">
        <v>537.9067</v>
      </c>
      <c r="BY59" s="4">
        <v>543.24270000000001</v>
      </c>
      <c r="BZ59" s="4">
        <v>548.71579999999994</v>
      </c>
      <c r="CA59" s="4">
        <v>554.28510000000006</v>
      </c>
      <c r="CB59" s="4">
        <v>559.95140000000004</v>
      </c>
      <c r="CC59" s="4">
        <v>565.74530000000004</v>
      </c>
      <c r="CD59" s="4">
        <v>571.69470000000001</v>
      </c>
      <c r="CE59" s="4">
        <v>577.78920000000005</v>
      </c>
      <c r="CF59" s="4">
        <v>584.05999999999995</v>
      </c>
      <c r="CG59" s="2" t="s">
        <v>317</v>
      </c>
      <c r="CH59" t="b">
        <v>0</v>
      </c>
      <c r="CI59" t="s">
        <v>106</v>
      </c>
      <c r="CJ59" t="s">
        <v>106</v>
      </c>
      <c r="CK59">
        <v>2023</v>
      </c>
      <c r="CL59">
        <v>4</v>
      </c>
      <c r="CM59" t="s">
        <v>106</v>
      </c>
      <c r="CN59" t="s">
        <v>318</v>
      </c>
      <c r="CO59" t="s">
        <v>319</v>
      </c>
      <c r="CP59" t="s">
        <v>190</v>
      </c>
      <c r="CQ59" t="s">
        <v>1</v>
      </c>
      <c r="CR59" s="2" t="s">
        <v>110</v>
      </c>
    </row>
    <row r="60" spans="1:96">
      <c r="A60" t="s">
        <v>191</v>
      </c>
      <c r="B60" t="s">
        <v>114</v>
      </c>
      <c r="C60" s="2" t="s">
        <v>101</v>
      </c>
      <c r="D60" t="s">
        <v>155</v>
      </c>
      <c r="E60" t="s">
        <v>125</v>
      </c>
      <c r="F60" t="s">
        <v>104</v>
      </c>
      <c r="G60" s="3">
        <v>1E-3</v>
      </c>
      <c r="H60" s="3">
        <v>1E-3</v>
      </c>
      <c r="I60" s="3">
        <v>1E-3</v>
      </c>
      <c r="J60" s="3">
        <v>1E-3</v>
      </c>
      <c r="K60" s="3">
        <v>1E-3</v>
      </c>
      <c r="L60" s="3">
        <v>1E-3</v>
      </c>
      <c r="M60" s="3">
        <v>1E-3</v>
      </c>
      <c r="N60" s="3">
        <v>7.2451030000000003</v>
      </c>
      <c r="O60" s="3">
        <v>9.3602670000000003</v>
      </c>
      <c r="P60" s="3">
        <v>11.8583</v>
      </c>
      <c r="Q60" s="3">
        <v>15.329129999999999</v>
      </c>
      <c r="R60" s="3">
        <v>17.781649999999999</v>
      </c>
      <c r="S60" s="3">
        <v>19.89949</v>
      </c>
      <c r="T60" s="3">
        <v>24.452000000000002</v>
      </c>
      <c r="U60" s="3">
        <v>26.384209999999999</v>
      </c>
      <c r="V60" s="3">
        <v>27.72738</v>
      </c>
      <c r="W60" s="3">
        <v>28.278040000000001</v>
      </c>
      <c r="X60" s="3">
        <v>29.011649999999999</v>
      </c>
      <c r="Y60" s="3">
        <v>30.546710000000001</v>
      </c>
      <c r="Z60" s="3">
        <v>31.426690000000001</v>
      </c>
      <c r="AA60" s="3">
        <v>34.893949999999997</v>
      </c>
      <c r="AB60" s="3">
        <v>35.357140000000001</v>
      </c>
      <c r="AC60" s="3">
        <v>36.98948</v>
      </c>
      <c r="AD60" s="3">
        <v>36.619990000000001</v>
      </c>
      <c r="AE60" s="3">
        <v>37.071579999999997</v>
      </c>
      <c r="AF60" s="3">
        <v>35.433</v>
      </c>
      <c r="AG60" s="3">
        <v>31.975999999999999</v>
      </c>
      <c r="AH60" s="3">
        <v>26.893000000000001</v>
      </c>
      <c r="AI60" s="3">
        <v>25.695</v>
      </c>
      <c r="AJ60" s="3">
        <v>31.044</v>
      </c>
      <c r="AK60" s="3">
        <v>32.304000000000002</v>
      </c>
      <c r="AL60" s="3">
        <v>31.152000000000001</v>
      </c>
      <c r="AM60" s="3">
        <v>30.209</v>
      </c>
      <c r="AN60" s="3">
        <v>26.972000000000001</v>
      </c>
      <c r="AO60" s="3">
        <v>28.73</v>
      </c>
      <c r="AP60" s="3">
        <v>43.082999999999998</v>
      </c>
      <c r="AQ60" s="3">
        <v>63.008000000000003</v>
      </c>
      <c r="AR60" s="3">
        <v>111.449</v>
      </c>
      <c r="AS60" s="3">
        <v>135.685</v>
      </c>
      <c r="AT60" s="3">
        <v>152.29400000000001</v>
      </c>
      <c r="AU60" s="3">
        <v>161.553</v>
      </c>
      <c r="AV60" s="3">
        <v>167.34299999999999</v>
      </c>
      <c r="AW60" s="3">
        <v>172.744</v>
      </c>
      <c r="AX60" s="3">
        <v>176.60400000000001</v>
      </c>
      <c r="AY60" s="3">
        <v>175.08500000000001</v>
      </c>
      <c r="AZ60" s="3">
        <v>177.126</v>
      </c>
      <c r="BA60" s="3">
        <v>174.298</v>
      </c>
      <c r="BB60" s="3">
        <v>186.024</v>
      </c>
      <c r="BC60" s="3">
        <v>192.98099999999999</v>
      </c>
      <c r="BD60" s="3">
        <v>188.09399999999999</v>
      </c>
      <c r="BE60" s="3">
        <v>188.76499999999999</v>
      </c>
      <c r="BF60" s="4">
        <v>183.02330000000001</v>
      </c>
      <c r="BG60" s="4">
        <v>180.9539</v>
      </c>
      <c r="BH60" s="4">
        <v>181.78960000000001</v>
      </c>
      <c r="BI60" s="4">
        <v>185.06229999999999</v>
      </c>
      <c r="BJ60" s="4">
        <v>190.26519999999999</v>
      </c>
      <c r="BK60" s="4">
        <v>196.81460000000001</v>
      </c>
      <c r="BL60" s="4">
        <v>204.07380000000001</v>
      </c>
      <c r="BM60" s="4">
        <v>211.67599999999999</v>
      </c>
      <c r="BN60" s="4">
        <v>219.58690000000001</v>
      </c>
      <c r="BO60" s="4">
        <v>227.81899999999999</v>
      </c>
      <c r="BP60" s="4">
        <v>236.3853</v>
      </c>
      <c r="BQ60" s="4">
        <v>245.29949999999999</v>
      </c>
      <c r="BR60" s="4">
        <v>254.57570000000001</v>
      </c>
      <c r="BS60" s="4">
        <v>264.2285</v>
      </c>
      <c r="BT60" s="4">
        <v>274.27330000000001</v>
      </c>
      <c r="BU60" s="4">
        <v>284.72590000000002</v>
      </c>
      <c r="BV60" s="4">
        <v>295.60289999999998</v>
      </c>
      <c r="BW60" s="4">
        <v>306.92149999999998</v>
      </c>
      <c r="BX60" s="4">
        <v>318.69970000000001</v>
      </c>
      <c r="BY60" s="4">
        <v>330.95620000000002</v>
      </c>
      <c r="BZ60" s="4">
        <v>343.71039999999999</v>
      </c>
      <c r="CA60" s="4">
        <v>356.98239999999998</v>
      </c>
      <c r="CB60" s="4">
        <v>370.79329999999999</v>
      </c>
      <c r="CC60" s="4">
        <v>385.16489999999999</v>
      </c>
      <c r="CD60" s="4">
        <v>400.12020000000001</v>
      </c>
      <c r="CE60" s="4">
        <v>415.68270000000001</v>
      </c>
      <c r="CF60" s="4">
        <v>431.87700000000001</v>
      </c>
      <c r="CG60" t="s">
        <v>320</v>
      </c>
      <c r="CH60" t="b">
        <v>0</v>
      </c>
      <c r="CI60" t="s">
        <v>106</v>
      </c>
      <c r="CJ60" t="s">
        <v>106</v>
      </c>
      <c r="CK60">
        <v>2023</v>
      </c>
      <c r="CL60">
        <v>4</v>
      </c>
      <c r="CM60" t="s">
        <v>106</v>
      </c>
      <c r="CN60" s="2" t="s">
        <v>321</v>
      </c>
      <c r="CO60" t="s">
        <v>322</v>
      </c>
      <c r="CP60" t="s">
        <v>195</v>
      </c>
      <c r="CQ60" t="s">
        <v>1</v>
      </c>
      <c r="CR60" s="2" t="s">
        <v>110</v>
      </c>
    </row>
    <row r="61" spans="1:96">
      <c r="A61" t="s">
        <v>196</v>
      </c>
      <c r="B61" t="s">
        <v>114</v>
      </c>
      <c r="C61" s="2" t="s">
        <v>101</v>
      </c>
      <c r="D61" t="s">
        <v>155</v>
      </c>
      <c r="E61" t="s">
        <v>125</v>
      </c>
      <c r="F61" t="s">
        <v>104</v>
      </c>
      <c r="G61" s="3">
        <v>36.414000000000001</v>
      </c>
      <c r="H61" s="3">
        <v>45.795000000000002</v>
      </c>
      <c r="I61" s="3">
        <v>61.44</v>
      </c>
      <c r="J61" s="3">
        <v>76.945999999999998</v>
      </c>
      <c r="K61" s="3">
        <v>97.55</v>
      </c>
      <c r="L61" s="3">
        <v>121.67400000000001</v>
      </c>
      <c r="M61" s="3">
        <v>146.61099999999999</v>
      </c>
      <c r="N61" s="3">
        <v>178.64400000000001</v>
      </c>
      <c r="O61" s="3">
        <v>224.36500000000001</v>
      </c>
      <c r="P61" s="3">
        <v>275.67399999999998</v>
      </c>
      <c r="Q61" s="3">
        <v>269.12799999999999</v>
      </c>
      <c r="R61" s="3">
        <v>318.72699999999998</v>
      </c>
      <c r="S61" s="3">
        <v>386.27100000000002</v>
      </c>
      <c r="T61" s="3">
        <v>446.226</v>
      </c>
      <c r="U61" s="3">
        <v>506.44799999999998</v>
      </c>
      <c r="V61" s="3">
        <v>576.70600000000002</v>
      </c>
      <c r="W61" s="3">
        <v>612.70600000000002</v>
      </c>
      <c r="X61" s="3">
        <v>691.51800000000003</v>
      </c>
      <c r="Y61" s="3">
        <v>776.94500000000005</v>
      </c>
      <c r="Z61" s="3">
        <v>869.15899999999999</v>
      </c>
      <c r="AA61" s="3">
        <v>973.65899999999999</v>
      </c>
      <c r="AB61" s="3">
        <v>1072.683</v>
      </c>
      <c r="AC61" s="3">
        <v>1174.1210000000001</v>
      </c>
      <c r="AD61" s="3">
        <v>1305.748</v>
      </c>
      <c r="AE61" s="3">
        <v>1384.0619999999999</v>
      </c>
      <c r="AF61" s="3">
        <v>1457.787</v>
      </c>
      <c r="AG61" s="3">
        <v>1438.827</v>
      </c>
      <c r="AH61" s="3">
        <v>1470.646</v>
      </c>
      <c r="AI61" s="3">
        <v>1530.5129999999999</v>
      </c>
      <c r="AJ61" s="3">
        <v>1570.248</v>
      </c>
      <c r="AK61" s="3">
        <v>1589.34</v>
      </c>
      <c r="AL61" s="3">
        <v>1684.5820000000001</v>
      </c>
      <c r="AM61" s="3">
        <v>1774.577</v>
      </c>
      <c r="AN61" s="3">
        <v>1802.2840000000001</v>
      </c>
      <c r="AO61" s="3">
        <v>1797.6790000000001</v>
      </c>
      <c r="AP61" s="3">
        <v>1868.905</v>
      </c>
      <c r="AQ61" s="3">
        <v>2001.942</v>
      </c>
      <c r="AR61" s="3">
        <v>2023.182</v>
      </c>
      <c r="AS61" s="3">
        <v>1961.1859999999999</v>
      </c>
      <c r="AT61" s="3">
        <v>2234.54</v>
      </c>
      <c r="AU61" s="3">
        <v>2339.0819999999999</v>
      </c>
      <c r="AV61" s="3">
        <v>2574.6149999999998</v>
      </c>
      <c r="AW61" s="3">
        <v>2629.7040000000002</v>
      </c>
      <c r="AX61" s="3">
        <v>2651.5369999999998</v>
      </c>
      <c r="AY61" s="3">
        <v>2665.0129999999999</v>
      </c>
      <c r="AZ61" s="3">
        <v>2624.212</v>
      </c>
      <c r="BA61" s="3">
        <v>2798.0219999999999</v>
      </c>
      <c r="BB61" s="3">
        <v>3071.9859999999999</v>
      </c>
      <c r="BC61" s="3">
        <v>3143.8009999999999</v>
      </c>
      <c r="BD61" s="3">
        <v>2900.0210000000002</v>
      </c>
      <c r="BE61" s="3">
        <v>3157.681</v>
      </c>
      <c r="BF61" s="4">
        <v>3290.098</v>
      </c>
      <c r="BG61" s="4">
        <v>3409.9960000000001</v>
      </c>
      <c r="BH61" s="4">
        <v>3514.3510000000001</v>
      </c>
      <c r="BI61" s="4">
        <v>3593.95</v>
      </c>
      <c r="BJ61" s="4">
        <v>3642.4430000000002</v>
      </c>
      <c r="BK61" s="4">
        <v>3687.096</v>
      </c>
      <c r="BL61" s="4">
        <v>3730.2460000000001</v>
      </c>
      <c r="BM61" s="4">
        <v>3772.7370000000001</v>
      </c>
      <c r="BN61" s="4">
        <v>3814</v>
      </c>
      <c r="BO61" s="4">
        <v>3855.7260000000001</v>
      </c>
      <c r="BP61" s="4">
        <v>3897.866</v>
      </c>
      <c r="BQ61" s="4">
        <v>3940.8180000000002</v>
      </c>
      <c r="BR61" s="4">
        <v>3984.7060000000001</v>
      </c>
      <c r="BS61" s="4">
        <v>4029.5160000000001</v>
      </c>
      <c r="BT61" s="4">
        <v>4075.26</v>
      </c>
      <c r="BU61" s="4">
        <v>4121.9380000000001</v>
      </c>
      <c r="BV61" s="4">
        <v>4169.5630000000001</v>
      </c>
      <c r="BW61" s="4">
        <v>4218.1930000000002</v>
      </c>
      <c r="BX61" s="4">
        <v>4267.8410000000003</v>
      </c>
      <c r="BY61" s="4">
        <v>4318.5219999999999</v>
      </c>
      <c r="BZ61" s="4">
        <v>4370.2740000000003</v>
      </c>
      <c r="CA61" s="4">
        <v>4423.1220000000003</v>
      </c>
      <c r="CB61" s="4">
        <v>4477.1049999999996</v>
      </c>
      <c r="CC61" s="4">
        <v>4532.259</v>
      </c>
      <c r="CD61" s="4">
        <v>4588.6059999999998</v>
      </c>
      <c r="CE61" s="4">
        <v>4646.1899999999996</v>
      </c>
      <c r="CF61" s="4">
        <v>4705.0649999999996</v>
      </c>
      <c r="CG61" t="s">
        <v>270</v>
      </c>
      <c r="CH61" t="b">
        <v>0</v>
      </c>
      <c r="CI61" t="s">
        <v>106</v>
      </c>
      <c r="CJ61" t="s">
        <v>106</v>
      </c>
      <c r="CK61">
        <v>2023</v>
      </c>
      <c r="CL61">
        <v>4</v>
      </c>
      <c r="CM61" t="s">
        <v>106</v>
      </c>
      <c r="CN61" s="2" t="s">
        <v>323</v>
      </c>
      <c r="CO61" s="2" t="s">
        <v>324</v>
      </c>
      <c r="CP61" t="s">
        <v>200</v>
      </c>
      <c r="CQ61" t="s">
        <v>1</v>
      </c>
      <c r="CR61" s="2" t="s">
        <v>110</v>
      </c>
    </row>
    <row r="62" spans="1:96">
      <c r="A62" t="s">
        <v>201</v>
      </c>
      <c r="B62" t="s">
        <v>114</v>
      </c>
      <c r="C62" s="2" t="s">
        <v>101</v>
      </c>
      <c r="D62" t="s">
        <v>155</v>
      </c>
      <c r="E62" t="s">
        <v>125</v>
      </c>
      <c r="F62" t="s">
        <v>104</v>
      </c>
      <c r="G62" s="3">
        <v>48.176960000000001</v>
      </c>
      <c r="H62" s="3">
        <v>51.953310000000002</v>
      </c>
      <c r="I62" s="3">
        <v>57.642919999999997</v>
      </c>
      <c r="J62" s="3">
        <v>64.516050000000007</v>
      </c>
      <c r="K62" s="3">
        <v>69.813429999999997</v>
      </c>
      <c r="L62" s="3">
        <v>78.102699999999999</v>
      </c>
      <c r="M62" s="3">
        <v>87.500249999999994</v>
      </c>
      <c r="N62" s="3">
        <v>98.617220000000003</v>
      </c>
      <c r="O62" s="3">
        <v>112.86750000000001</v>
      </c>
      <c r="P62" s="3">
        <v>130.49160000000001</v>
      </c>
      <c r="Q62" s="3">
        <v>148.80439999999999</v>
      </c>
      <c r="R62" s="3">
        <v>165.68620000000001</v>
      </c>
      <c r="S62" s="3">
        <v>182.0127</v>
      </c>
      <c r="T62" s="3">
        <v>183.7903</v>
      </c>
      <c r="U62" s="3">
        <v>184.76519999999999</v>
      </c>
      <c r="V62" s="3">
        <v>196.6028</v>
      </c>
      <c r="W62" s="3">
        <v>210.0093</v>
      </c>
      <c r="X62" s="3">
        <v>221.18530000000001</v>
      </c>
      <c r="Y62" s="3">
        <v>235.97569999999999</v>
      </c>
      <c r="Z62" s="3">
        <v>255.67410000000001</v>
      </c>
      <c r="AA62" s="3">
        <v>276.09710000000001</v>
      </c>
      <c r="AB62" s="3">
        <v>259.97070000000002</v>
      </c>
      <c r="AC62" s="3">
        <v>283.02</v>
      </c>
      <c r="AD62" s="3">
        <v>291.76</v>
      </c>
      <c r="AE62" s="3">
        <v>292.98099999999999</v>
      </c>
      <c r="AF62" s="3">
        <v>304.40499999999997</v>
      </c>
      <c r="AG62" s="3">
        <v>287.74099999999999</v>
      </c>
      <c r="AH62" s="3">
        <v>282.11</v>
      </c>
      <c r="AI62" s="3">
        <v>281.733</v>
      </c>
      <c r="AJ62" s="3">
        <v>295.26299999999998</v>
      </c>
      <c r="AK62" s="3">
        <v>307.46699999999998</v>
      </c>
      <c r="AL62" s="3">
        <v>319.01</v>
      </c>
      <c r="AM62" s="3">
        <v>327.46800000000002</v>
      </c>
      <c r="AN62" s="3">
        <v>310.35500000000002</v>
      </c>
      <c r="AO62" s="3">
        <v>312.50299999999999</v>
      </c>
      <c r="AP62" s="3">
        <v>405.72699999999998</v>
      </c>
      <c r="AQ62" s="3">
        <v>407.82499999999999</v>
      </c>
      <c r="AR62" s="3">
        <v>443.33300000000003</v>
      </c>
      <c r="AS62" s="3">
        <v>478.93900000000002</v>
      </c>
      <c r="AT62" s="3">
        <v>518.17499999999995</v>
      </c>
      <c r="AU62" s="3">
        <v>520.76800000000003</v>
      </c>
      <c r="AV62" s="3">
        <v>559.32500000000005</v>
      </c>
      <c r="AW62" s="3">
        <v>549.61900000000003</v>
      </c>
      <c r="AX62" s="3">
        <v>549.69100000000003</v>
      </c>
      <c r="AY62" s="3">
        <v>522.67899999999997</v>
      </c>
      <c r="AZ62" s="3">
        <v>510.74900000000002</v>
      </c>
      <c r="BA62" s="3">
        <v>506.226</v>
      </c>
      <c r="BB62" s="3">
        <v>559.07600000000002</v>
      </c>
      <c r="BC62" s="3">
        <v>571.38199999999995</v>
      </c>
      <c r="BD62" s="3">
        <v>520.51700000000005</v>
      </c>
      <c r="BE62" s="3">
        <v>530.89200000000005</v>
      </c>
      <c r="BF62" s="4">
        <v>546.26009999999997</v>
      </c>
      <c r="BG62" s="4">
        <v>569.12480000000005</v>
      </c>
      <c r="BH62" s="4">
        <v>592.15930000000003</v>
      </c>
      <c r="BI62" s="4">
        <v>613.15049999999997</v>
      </c>
      <c r="BJ62" s="4">
        <v>631.83249999999998</v>
      </c>
      <c r="BK62" s="4">
        <v>649.99440000000004</v>
      </c>
      <c r="BL62" s="4">
        <v>668.63499999999999</v>
      </c>
      <c r="BM62" s="4">
        <v>687.86329999999998</v>
      </c>
      <c r="BN62" s="4">
        <v>707.69010000000003</v>
      </c>
      <c r="BO62" s="4">
        <v>728.13620000000003</v>
      </c>
      <c r="BP62" s="4">
        <v>749.21990000000005</v>
      </c>
      <c r="BQ62" s="4">
        <v>770.95759999999996</v>
      </c>
      <c r="BR62" s="4">
        <v>793.3646</v>
      </c>
      <c r="BS62" s="4">
        <v>816.44240000000002</v>
      </c>
      <c r="BT62" s="4">
        <v>840.2106</v>
      </c>
      <c r="BU62" s="4">
        <v>864.702</v>
      </c>
      <c r="BV62" s="4">
        <v>889.94970000000001</v>
      </c>
      <c r="BW62" s="4">
        <v>915.98609999999996</v>
      </c>
      <c r="BX62" s="4">
        <v>942.84010000000001</v>
      </c>
      <c r="BY62" s="4">
        <v>970.54200000000003</v>
      </c>
      <c r="BZ62" s="4">
        <v>999.11879999999996</v>
      </c>
      <c r="CA62" s="4">
        <v>1028.5930000000001</v>
      </c>
      <c r="CB62" s="4">
        <v>1058.979</v>
      </c>
      <c r="CC62" s="4">
        <v>1090.3</v>
      </c>
      <c r="CD62" s="4">
        <v>1122.575</v>
      </c>
      <c r="CE62" s="4">
        <v>1155.8240000000001</v>
      </c>
      <c r="CF62" s="4">
        <v>1190.076</v>
      </c>
      <c r="CG62" t="s">
        <v>270</v>
      </c>
      <c r="CH62" t="b">
        <v>0</v>
      </c>
      <c r="CI62" t="s">
        <v>106</v>
      </c>
      <c r="CJ62" t="s">
        <v>106</v>
      </c>
      <c r="CK62">
        <v>2023</v>
      </c>
      <c r="CL62">
        <v>4</v>
      </c>
      <c r="CM62" t="s">
        <v>106</v>
      </c>
      <c r="CN62" s="2" t="s">
        <v>325</v>
      </c>
      <c r="CO62" s="2" t="s">
        <v>326</v>
      </c>
      <c r="CP62" t="s">
        <v>205</v>
      </c>
      <c r="CQ62" t="s">
        <v>1</v>
      </c>
      <c r="CR62" s="2" t="s">
        <v>110</v>
      </c>
    </row>
    <row r="63" spans="1:96">
      <c r="A63" t="s">
        <v>206</v>
      </c>
      <c r="B63" t="s">
        <v>114</v>
      </c>
      <c r="C63" s="2" t="s">
        <v>101</v>
      </c>
      <c r="D63" t="s">
        <v>166</v>
      </c>
      <c r="E63" t="s">
        <v>125</v>
      </c>
      <c r="F63" t="s">
        <v>104</v>
      </c>
      <c r="G63" s="3">
        <v>39.27234</v>
      </c>
      <c r="H63" s="3">
        <v>42.747619999999998</v>
      </c>
      <c r="I63" s="3">
        <v>50.678759999999997</v>
      </c>
      <c r="J63" s="3">
        <v>60.72363</v>
      </c>
      <c r="K63" s="3">
        <v>77.784419999999997</v>
      </c>
      <c r="L63" s="3">
        <v>97.423820000000006</v>
      </c>
      <c r="M63" s="3">
        <v>85.165890000000005</v>
      </c>
      <c r="N63" s="3">
        <v>93.581389999999999</v>
      </c>
      <c r="O63" s="3">
        <v>96.163960000000003</v>
      </c>
      <c r="P63" s="3">
        <v>95.779709999999994</v>
      </c>
      <c r="Q63" s="3">
        <v>98.317970000000003</v>
      </c>
      <c r="R63" s="3">
        <v>112.2941</v>
      </c>
      <c r="S63" s="3">
        <v>135.04419999999999</v>
      </c>
      <c r="T63" s="3">
        <v>174.36920000000001</v>
      </c>
      <c r="U63" s="3">
        <v>157.4931</v>
      </c>
      <c r="V63" s="3">
        <v>160.93680000000001</v>
      </c>
      <c r="W63" s="3">
        <v>171.24930000000001</v>
      </c>
      <c r="X63" s="3">
        <v>162.1934</v>
      </c>
      <c r="Y63" s="3">
        <v>161.3613</v>
      </c>
      <c r="Z63" s="3">
        <v>193.67160000000001</v>
      </c>
      <c r="AA63" s="3">
        <v>256.11720000000003</v>
      </c>
      <c r="AB63" s="3">
        <v>245.6781</v>
      </c>
      <c r="AC63" s="3">
        <v>289.36180000000002</v>
      </c>
      <c r="AD63" s="3">
        <v>278.69650000000001</v>
      </c>
      <c r="AE63" s="3">
        <v>273.6327</v>
      </c>
      <c r="AF63" s="3">
        <v>266.81029999999998</v>
      </c>
      <c r="AG63" s="3">
        <v>305.67970000000003</v>
      </c>
      <c r="AH63" s="3">
        <v>421.95920000000001</v>
      </c>
      <c r="AI63" s="3">
        <v>417.29329999999999</v>
      </c>
      <c r="AJ63" s="3">
        <v>519.92589999999996</v>
      </c>
      <c r="AK63" s="3">
        <v>668.18389999999999</v>
      </c>
      <c r="AL63" s="3">
        <v>753.75319999999999</v>
      </c>
      <c r="AM63" s="3">
        <v>809.04470000000003</v>
      </c>
      <c r="AN63" s="3">
        <v>1127.673</v>
      </c>
      <c r="AO63" s="3">
        <v>1131.5060000000001</v>
      </c>
      <c r="AP63" s="3">
        <v>1206.6279999999999</v>
      </c>
      <c r="AQ63" s="3">
        <v>1016.024</v>
      </c>
      <c r="AR63" s="3">
        <v>1109.1079999999999</v>
      </c>
      <c r="AS63" s="3">
        <v>817.14030000000002</v>
      </c>
      <c r="AT63" s="3">
        <v>902.26969999999994</v>
      </c>
      <c r="AU63" s="3">
        <v>957.69069999999999</v>
      </c>
      <c r="AV63" s="3">
        <v>906.17579999999998</v>
      </c>
      <c r="AW63" s="3">
        <v>1039.395</v>
      </c>
      <c r="AX63" s="3">
        <v>1142.425</v>
      </c>
      <c r="AY63" s="3">
        <v>1220.748</v>
      </c>
      <c r="AZ63" s="3">
        <v>1343.085</v>
      </c>
      <c r="BA63" s="3">
        <v>1366.5909999999999</v>
      </c>
      <c r="BB63" s="3">
        <v>1471.1179999999999</v>
      </c>
      <c r="BC63" s="3">
        <v>1668.308</v>
      </c>
      <c r="BD63" s="3">
        <v>1933.8530000000001</v>
      </c>
      <c r="BE63" s="3">
        <v>2102.0920000000001</v>
      </c>
      <c r="BF63" s="4">
        <v>2098.5169999999998</v>
      </c>
      <c r="BG63" s="4">
        <v>1852.4259999999999</v>
      </c>
      <c r="BH63" s="4">
        <v>1778.5160000000001</v>
      </c>
      <c r="BI63" s="4">
        <v>1723.057</v>
      </c>
      <c r="BJ63" s="4">
        <v>1674.3679999999999</v>
      </c>
      <c r="BK63" s="4">
        <v>1633.989</v>
      </c>
      <c r="BL63" s="4">
        <v>1600.799</v>
      </c>
      <c r="BM63" s="4">
        <v>1576.3230000000001</v>
      </c>
      <c r="BN63" s="4">
        <v>1561.99</v>
      </c>
      <c r="BO63" s="4">
        <v>1558.7470000000001</v>
      </c>
      <c r="BP63" s="4">
        <v>1567.211</v>
      </c>
      <c r="BQ63" s="4">
        <v>1587.373</v>
      </c>
      <c r="BR63" s="4">
        <v>1615.8620000000001</v>
      </c>
      <c r="BS63" s="4">
        <v>1650.615</v>
      </c>
      <c r="BT63" s="4">
        <v>1691.5519999999999</v>
      </c>
      <c r="BU63" s="4">
        <v>1739.2139999999999</v>
      </c>
      <c r="BV63" s="4">
        <v>1794.1010000000001</v>
      </c>
      <c r="BW63" s="4">
        <v>1856.1369999999999</v>
      </c>
      <c r="BX63" s="4">
        <v>1925.3150000000001</v>
      </c>
      <c r="BY63" s="4">
        <v>2001.741</v>
      </c>
      <c r="BZ63" s="4">
        <v>2085.7220000000002</v>
      </c>
      <c r="CA63" s="4">
        <v>2177.6999999999998</v>
      </c>
      <c r="CB63" s="4">
        <v>2278.2759999999998</v>
      </c>
      <c r="CC63" s="4">
        <v>2387.7820000000002</v>
      </c>
      <c r="CD63" s="4">
        <v>2506.6559999999999</v>
      </c>
      <c r="CE63" s="4">
        <v>2635.277</v>
      </c>
      <c r="CF63" s="4">
        <v>2774.15</v>
      </c>
      <c r="CG63" t="s">
        <v>207</v>
      </c>
      <c r="CH63" t="b">
        <v>0</v>
      </c>
      <c r="CI63" t="s">
        <v>106</v>
      </c>
      <c r="CJ63" t="s">
        <v>106</v>
      </c>
      <c r="CK63">
        <v>2023</v>
      </c>
      <c r="CL63">
        <v>4</v>
      </c>
      <c r="CM63" t="s">
        <v>106</v>
      </c>
      <c r="CN63" s="2" t="s">
        <v>327</v>
      </c>
      <c r="CO63" t="s">
        <v>328</v>
      </c>
      <c r="CP63" t="s">
        <v>210</v>
      </c>
      <c r="CQ63" t="s">
        <v>1</v>
      </c>
      <c r="CR63" s="2" t="s">
        <v>110</v>
      </c>
    </row>
    <row r="64" spans="1:96">
      <c r="A64" t="s">
        <v>211</v>
      </c>
      <c r="B64" t="s">
        <v>114</v>
      </c>
      <c r="C64" s="2" t="s">
        <v>101</v>
      </c>
      <c r="D64" t="s">
        <v>155</v>
      </c>
      <c r="E64" t="s">
        <v>125</v>
      </c>
      <c r="F64" t="s">
        <v>104</v>
      </c>
      <c r="G64" s="3">
        <v>0.2953054</v>
      </c>
      <c r="H64" s="3">
        <v>0.34735159999999998</v>
      </c>
      <c r="I64" s="3">
        <v>0.56006199999999995</v>
      </c>
      <c r="J64" s="3">
        <v>0.84857879999999997</v>
      </c>
      <c r="K64" s="3">
        <v>1.1846159999999999</v>
      </c>
      <c r="L64" s="3">
        <v>1.672266</v>
      </c>
      <c r="M64" s="3">
        <v>1.43919</v>
      </c>
      <c r="N64" s="3">
        <v>2.660012</v>
      </c>
      <c r="O64" s="3">
        <v>4.0030289999999997</v>
      </c>
      <c r="P64" s="3">
        <v>5.2917370000000004</v>
      </c>
      <c r="Q64" s="3">
        <v>7.3441660000000004</v>
      </c>
      <c r="R64" s="3">
        <v>10.001910000000001</v>
      </c>
      <c r="S64" s="3">
        <v>13.218590000000001</v>
      </c>
      <c r="T64" s="3">
        <v>16.039269999999998</v>
      </c>
      <c r="U64" s="3">
        <v>21.138660000000002</v>
      </c>
      <c r="V64" s="3">
        <v>25.355530000000002</v>
      </c>
      <c r="W64" s="3">
        <v>28.835840000000001</v>
      </c>
      <c r="X64" s="3">
        <v>33.506419999999999</v>
      </c>
      <c r="Y64" s="3">
        <v>40.129860000000001</v>
      </c>
      <c r="Z64" s="3">
        <v>40.522460000000002</v>
      </c>
      <c r="AA64" s="3">
        <v>46.279220000000002</v>
      </c>
      <c r="AB64" s="3">
        <v>52.660539999999997</v>
      </c>
      <c r="AC64" s="3">
        <v>67.986999999999995</v>
      </c>
      <c r="AD64" s="3">
        <v>73.183999999999997</v>
      </c>
      <c r="AE64" s="3">
        <v>75.876999999999995</v>
      </c>
      <c r="AF64" s="3">
        <v>80.971000000000004</v>
      </c>
      <c r="AG64" s="3">
        <v>83.352999999999994</v>
      </c>
      <c r="AH64" s="3">
        <v>86.957999999999998</v>
      </c>
      <c r="AI64" s="3">
        <v>95.361000000000004</v>
      </c>
      <c r="AJ64" s="3">
        <v>103.36799999999999</v>
      </c>
      <c r="AK64" s="3">
        <v>111.51600000000001</v>
      </c>
      <c r="AL64" s="3">
        <v>123.72199999999999</v>
      </c>
      <c r="AM64" s="3">
        <v>134.25399999999999</v>
      </c>
      <c r="AN64" s="3">
        <v>139.28800000000001</v>
      </c>
      <c r="AO64" s="3">
        <v>142.57900000000001</v>
      </c>
      <c r="AP64" s="3">
        <v>153.13900000000001</v>
      </c>
      <c r="AQ64" s="3">
        <v>173.083</v>
      </c>
      <c r="AR64" s="3">
        <v>191.68100000000001</v>
      </c>
      <c r="AS64" s="3">
        <v>196.26300000000001</v>
      </c>
      <c r="AT64" s="3">
        <v>234.54499999999999</v>
      </c>
      <c r="AU64" s="3">
        <v>243.43299999999999</v>
      </c>
      <c r="AV64" s="3">
        <v>264.34300000000002</v>
      </c>
      <c r="AW64" s="3">
        <v>269.88099999999997</v>
      </c>
      <c r="AX64" s="3">
        <v>272.33100000000002</v>
      </c>
      <c r="AY64" s="3">
        <v>284.24200000000002</v>
      </c>
      <c r="AZ64" s="3">
        <v>282.58300000000003</v>
      </c>
      <c r="BA64" s="3">
        <v>291.697</v>
      </c>
      <c r="BB64" s="3">
        <v>315.76799999999997</v>
      </c>
      <c r="BC64" s="3">
        <v>308.80900000000003</v>
      </c>
      <c r="BD64" s="3">
        <v>279.12299999999999</v>
      </c>
      <c r="BE64" s="3">
        <v>280.87799999999999</v>
      </c>
      <c r="BF64" s="4">
        <v>280.6875</v>
      </c>
      <c r="BG64" s="4">
        <v>281.89980000000003</v>
      </c>
      <c r="BH64" s="4">
        <v>283.70069999999998</v>
      </c>
      <c r="BI64" s="4">
        <v>286.14819999999997</v>
      </c>
      <c r="BJ64" s="4">
        <v>288.96230000000003</v>
      </c>
      <c r="BK64" s="4">
        <v>292.18650000000002</v>
      </c>
      <c r="BL64" s="4">
        <v>295.75560000000002</v>
      </c>
      <c r="BM64" s="4">
        <v>299.63979999999998</v>
      </c>
      <c r="BN64" s="4">
        <v>303.78590000000003</v>
      </c>
      <c r="BO64" s="4">
        <v>308.12549999999999</v>
      </c>
      <c r="BP64" s="4">
        <v>312.5883</v>
      </c>
      <c r="BQ64" s="4">
        <v>317.16379999999998</v>
      </c>
      <c r="BR64" s="4">
        <v>321.85320000000002</v>
      </c>
      <c r="BS64" s="4">
        <v>326.6583</v>
      </c>
      <c r="BT64" s="4">
        <v>331.60969999999998</v>
      </c>
      <c r="BU64" s="4">
        <v>336.79410000000001</v>
      </c>
      <c r="BV64" s="4">
        <v>342.30040000000002</v>
      </c>
      <c r="BW64" s="4">
        <v>348.21949999999998</v>
      </c>
      <c r="BX64" s="4">
        <v>354.59679999999997</v>
      </c>
      <c r="BY64" s="4">
        <v>361.44940000000003</v>
      </c>
      <c r="BZ64" s="4">
        <v>368.79520000000002</v>
      </c>
      <c r="CA64" s="4">
        <v>376.65260000000001</v>
      </c>
      <c r="CB64" s="4">
        <v>385.04079999999999</v>
      </c>
      <c r="CC64" s="4">
        <v>393.97919999999999</v>
      </c>
      <c r="CD64" s="4">
        <v>403.48829999999998</v>
      </c>
      <c r="CE64" s="4">
        <v>413.58859999999999</v>
      </c>
      <c r="CF64" s="4">
        <v>424.30180000000001</v>
      </c>
      <c r="CG64" t="s">
        <v>270</v>
      </c>
      <c r="CH64" t="b">
        <v>0</v>
      </c>
      <c r="CI64" t="s">
        <v>106</v>
      </c>
      <c r="CJ64" t="s">
        <v>106</v>
      </c>
      <c r="CK64">
        <v>2023</v>
      </c>
      <c r="CL64">
        <v>4</v>
      </c>
      <c r="CM64" t="s">
        <v>106</v>
      </c>
      <c r="CN64" s="2" t="s">
        <v>329</v>
      </c>
      <c r="CO64" s="2" t="s">
        <v>330</v>
      </c>
      <c r="CP64" t="s">
        <v>215</v>
      </c>
      <c r="CQ64" t="s">
        <v>1</v>
      </c>
      <c r="CR64" s="2" t="s">
        <v>110</v>
      </c>
    </row>
    <row r="65" spans="1:96">
      <c r="A65" t="s">
        <v>216</v>
      </c>
      <c r="B65" t="s">
        <v>114</v>
      </c>
      <c r="C65" s="2" t="s">
        <v>101</v>
      </c>
      <c r="D65" t="s">
        <v>155</v>
      </c>
      <c r="E65" t="s">
        <v>125</v>
      </c>
      <c r="F65" t="s">
        <v>104</v>
      </c>
      <c r="G65" s="3">
        <v>1E-3</v>
      </c>
      <c r="H65" s="3">
        <v>1E-3</v>
      </c>
      <c r="I65" s="3">
        <v>1E-3</v>
      </c>
      <c r="J65" s="3">
        <v>6.0169079999999999</v>
      </c>
      <c r="K65" s="3">
        <v>8.2038609999999998</v>
      </c>
      <c r="L65" s="3">
        <v>9.8995350000000002</v>
      </c>
      <c r="M65" s="3">
        <v>13.278729999999999</v>
      </c>
      <c r="N65" s="3">
        <v>26.913</v>
      </c>
      <c r="O65" s="3">
        <v>32.902000000000001</v>
      </c>
      <c r="P65" s="3">
        <v>43.26</v>
      </c>
      <c r="Q65" s="3">
        <v>57.29</v>
      </c>
      <c r="R65" s="3">
        <v>74.751000000000005</v>
      </c>
      <c r="S65" s="3">
        <v>90.021000000000001</v>
      </c>
      <c r="T65" s="3">
        <v>104.745</v>
      </c>
      <c r="U65" s="3">
        <v>113.499</v>
      </c>
      <c r="V65" s="3">
        <v>117.495</v>
      </c>
      <c r="W65" s="3">
        <v>133.095</v>
      </c>
      <c r="X65" s="3">
        <v>154.31299999999999</v>
      </c>
      <c r="Y65" s="3">
        <v>175.87100000000001</v>
      </c>
      <c r="Z65" s="3">
        <v>199.071</v>
      </c>
      <c r="AA65" s="3">
        <v>259.19400000000002</v>
      </c>
      <c r="AB65" s="3">
        <v>270.48700000000002</v>
      </c>
      <c r="AC65" s="3">
        <v>314.20699999999999</v>
      </c>
      <c r="AD65" s="3">
        <v>365.161</v>
      </c>
      <c r="AE65" s="3">
        <v>382.63</v>
      </c>
      <c r="AF65" s="3">
        <v>409.43599999999998</v>
      </c>
      <c r="AG65" s="3">
        <v>406.577</v>
      </c>
      <c r="AH65" s="3">
        <v>424.11</v>
      </c>
      <c r="AI65" s="3">
        <v>427.01</v>
      </c>
      <c r="AJ65" s="3">
        <v>446.589</v>
      </c>
      <c r="AK65" s="3">
        <v>440.81700000000001</v>
      </c>
      <c r="AL65" s="3">
        <v>456.06</v>
      </c>
      <c r="AM65" s="3">
        <v>468.12900000000002</v>
      </c>
      <c r="AN65" s="3">
        <v>462.71800000000002</v>
      </c>
      <c r="AO65" s="3">
        <v>455.52100000000002</v>
      </c>
      <c r="AP65" s="3">
        <v>529.08199999999999</v>
      </c>
      <c r="AQ65" s="3">
        <v>672.24699999999996</v>
      </c>
      <c r="AR65" s="3">
        <v>725.00699999999995</v>
      </c>
      <c r="AS65" s="3">
        <v>835.59500000000003</v>
      </c>
      <c r="AT65" s="3">
        <v>1001.711</v>
      </c>
      <c r="AU65" s="3">
        <v>1135.941</v>
      </c>
      <c r="AV65" s="3">
        <v>1281.568</v>
      </c>
      <c r="AW65" s="3">
        <v>1307.92</v>
      </c>
      <c r="AX65" s="3">
        <v>1349.797</v>
      </c>
      <c r="AY65" s="3">
        <v>1386.433</v>
      </c>
      <c r="AZ65" s="3">
        <v>1416.2570000000001</v>
      </c>
      <c r="BA65" s="3">
        <v>1501.567</v>
      </c>
      <c r="BB65" s="3">
        <v>1655.942</v>
      </c>
      <c r="BC65" s="3">
        <v>1722.5150000000001</v>
      </c>
      <c r="BD65" s="3">
        <v>1562.6610000000001</v>
      </c>
      <c r="BE65" s="3">
        <v>1668.4269999999999</v>
      </c>
      <c r="BF65" s="4">
        <v>1715.549</v>
      </c>
      <c r="BG65" s="4">
        <v>1759.9169999999999</v>
      </c>
      <c r="BH65" s="4">
        <v>1802.056</v>
      </c>
      <c r="BI65" s="4">
        <v>1843.298</v>
      </c>
      <c r="BJ65" s="4">
        <v>1884.1110000000001</v>
      </c>
      <c r="BK65" s="4">
        <v>1927.5060000000001</v>
      </c>
      <c r="BL65" s="4">
        <v>1972.461</v>
      </c>
      <c r="BM65" s="4">
        <v>2018.8710000000001</v>
      </c>
      <c r="BN65" s="4">
        <v>2066.6179999999999</v>
      </c>
      <c r="BO65" s="4">
        <v>2115.6959999999999</v>
      </c>
      <c r="BP65" s="4">
        <v>2166.009</v>
      </c>
      <c r="BQ65" s="4">
        <v>2217.9090000000001</v>
      </c>
      <c r="BR65" s="4">
        <v>2271.9929999999999</v>
      </c>
      <c r="BS65" s="4">
        <v>2327.4940000000001</v>
      </c>
      <c r="BT65" s="4">
        <v>2384.413</v>
      </c>
      <c r="BU65" s="4">
        <v>2442.7689999999998</v>
      </c>
      <c r="BV65" s="4">
        <v>2502.6019999999999</v>
      </c>
      <c r="BW65" s="4">
        <v>2563.9369999999999</v>
      </c>
      <c r="BX65" s="4">
        <v>2626.8</v>
      </c>
      <c r="BY65" s="4">
        <v>2691.2269999999999</v>
      </c>
      <c r="BZ65" s="4">
        <v>2757.2689999999998</v>
      </c>
      <c r="CA65" s="4">
        <v>2824.9789999999998</v>
      </c>
      <c r="CB65" s="4">
        <v>2894.4229999999998</v>
      </c>
      <c r="CC65" s="4">
        <v>2965.6759999999999</v>
      </c>
      <c r="CD65" s="4">
        <v>3038.828</v>
      </c>
      <c r="CE65" s="4">
        <v>3113.98</v>
      </c>
      <c r="CF65" s="4">
        <v>3191.2510000000002</v>
      </c>
      <c r="CG65" t="s">
        <v>270</v>
      </c>
      <c r="CH65" t="b">
        <v>0</v>
      </c>
      <c r="CI65" t="s">
        <v>106</v>
      </c>
      <c r="CJ65" t="s">
        <v>106</v>
      </c>
      <c r="CK65">
        <v>2023</v>
      </c>
      <c r="CL65">
        <v>4</v>
      </c>
      <c r="CM65" t="s">
        <v>106</v>
      </c>
      <c r="CN65" s="2" t="s">
        <v>331</v>
      </c>
      <c r="CO65" s="2" t="s">
        <v>332</v>
      </c>
      <c r="CP65" t="s">
        <v>220</v>
      </c>
      <c r="CQ65" t="s">
        <v>1</v>
      </c>
      <c r="CR65" s="2" t="s">
        <v>110</v>
      </c>
    </row>
    <row r="66" spans="1:96">
      <c r="A66" t="s">
        <v>221</v>
      </c>
      <c r="B66" t="s">
        <v>114</v>
      </c>
      <c r="C66" s="2" t="s">
        <v>101</v>
      </c>
      <c r="D66" t="s">
        <v>222</v>
      </c>
      <c r="E66" t="s">
        <v>103</v>
      </c>
      <c r="F66" t="s">
        <v>104</v>
      </c>
      <c r="G66" s="3">
        <v>68425.05</v>
      </c>
      <c r="H66" s="3">
        <v>78286.31</v>
      </c>
      <c r="I66" s="3">
        <v>89355.07</v>
      </c>
      <c r="J66" s="3">
        <v>94285.7</v>
      </c>
      <c r="K66" s="3">
        <v>111291.3</v>
      </c>
      <c r="L66" s="3">
        <v>143290.1</v>
      </c>
      <c r="M66" s="3">
        <v>184043.3</v>
      </c>
      <c r="N66" s="3">
        <v>261290.9</v>
      </c>
      <c r="O66" s="3">
        <v>336891.4</v>
      </c>
      <c r="P66" s="3">
        <v>436373.9</v>
      </c>
      <c r="Q66" s="3">
        <v>519640.8</v>
      </c>
      <c r="R66" s="3">
        <v>593730.4</v>
      </c>
      <c r="S66" s="3">
        <v>642225.80000000005</v>
      </c>
      <c r="T66" s="3">
        <v>696811.9</v>
      </c>
      <c r="U66" s="3">
        <v>671500.2</v>
      </c>
      <c r="V66" s="3">
        <v>658048.80000000005</v>
      </c>
      <c r="W66" s="3">
        <v>663227.9</v>
      </c>
      <c r="X66" s="3">
        <v>669094.1</v>
      </c>
      <c r="Y66" s="3">
        <v>856548.9</v>
      </c>
      <c r="Z66" s="3">
        <v>1139158</v>
      </c>
      <c r="AA66" s="3">
        <v>1227563</v>
      </c>
      <c r="AB66" s="3">
        <v>1382504</v>
      </c>
      <c r="AC66" s="3">
        <v>1464280</v>
      </c>
      <c r="AD66" s="3">
        <v>1555198</v>
      </c>
      <c r="AE66" s="3">
        <v>1596809</v>
      </c>
      <c r="AF66" s="3">
        <v>1672165</v>
      </c>
      <c r="AG66" s="3">
        <v>1550274</v>
      </c>
      <c r="AH66" s="3">
        <v>1413642</v>
      </c>
      <c r="AI66" s="3">
        <v>1517282</v>
      </c>
      <c r="AJ66" s="3">
        <v>1568895</v>
      </c>
      <c r="AK66" s="3">
        <v>1611225</v>
      </c>
      <c r="AL66" s="3">
        <v>1668635</v>
      </c>
      <c r="AM66" s="3">
        <v>1750761</v>
      </c>
      <c r="AN66" s="3">
        <v>1664968</v>
      </c>
      <c r="AO66" s="3">
        <v>1597363</v>
      </c>
      <c r="AP66" s="3">
        <v>1647348</v>
      </c>
      <c r="AQ66" s="3">
        <v>1657312</v>
      </c>
      <c r="AR66" s="3">
        <v>1685610</v>
      </c>
      <c r="AS66" s="3">
        <v>1760674</v>
      </c>
      <c r="AT66" s="3">
        <v>1788603</v>
      </c>
      <c r="AU66" s="3">
        <v>1923404</v>
      </c>
      <c r="AV66" s="3">
        <v>2292018</v>
      </c>
      <c r="AW66" s="3">
        <v>2349350</v>
      </c>
      <c r="AX66" s="3">
        <v>2408932</v>
      </c>
      <c r="AY66" s="3">
        <v>2433638</v>
      </c>
      <c r="AZ66" s="3">
        <v>2475388</v>
      </c>
      <c r="BA66" s="3">
        <v>2404693</v>
      </c>
      <c r="BB66" s="3">
        <v>2688452</v>
      </c>
      <c r="BC66" s="3">
        <v>2728992</v>
      </c>
      <c r="BD66" s="3">
        <v>2632265</v>
      </c>
      <c r="BE66" s="3">
        <v>2594799</v>
      </c>
      <c r="BF66" s="4">
        <v>2647438</v>
      </c>
      <c r="BG66" s="4">
        <v>2682142</v>
      </c>
      <c r="BH66" s="4">
        <v>2710410</v>
      </c>
      <c r="BI66" s="4">
        <v>2735514</v>
      </c>
      <c r="BJ66" s="4">
        <v>2759949</v>
      </c>
      <c r="BK66" s="4">
        <v>2781661</v>
      </c>
      <c r="BL66" s="4">
        <v>2802055</v>
      </c>
      <c r="BM66" s="4">
        <v>2824487</v>
      </c>
      <c r="BN66" s="4">
        <v>2848334</v>
      </c>
      <c r="BO66" s="4">
        <v>2873001</v>
      </c>
      <c r="BP66" s="4">
        <v>2898525</v>
      </c>
      <c r="BQ66" s="4">
        <v>2924938</v>
      </c>
      <c r="BR66" s="4">
        <v>2952267</v>
      </c>
      <c r="BS66" s="4">
        <v>2980537</v>
      </c>
      <c r="BT66" s="4">
        <v>3009782</v>
      </c>
      <c r="BU66" s="4">
        <v>3040032</v>
      </c>
      <c r="BV66" s="4">
        <v>3071331</v>
      </c>
      <c r="BW66" s="4">
        <v>3103877</v>
      </c>
      <c r="BX66" s="4">
        <v>3138444</v>
      </c>
      <c r="BY66" s="4">
        <v>3174201</v>
      </c>
      <c r="BZ66" s="4">
        <v>3211200</v>
      </c>
      <c r="CA66" s="4">
        <v>3249487</v>
      </c>
      <c r="CB66" s="4">
        <v>3289103</v>
      </c>
      <c r="CC66" s="4">
        <v>3330083</v>
      </c>
      <c r="CD66" s="4">
        <v>3372478</v>
      </c>
      <c r="CE66" s="4">
        <v>3416372</v>
      </c>
      <c r="CF66" s="4">
        <v>3461821</v>
      </c>
      <c r="CG66" t="s">
        <v>333</v>
      </c>
      <c r="CH66" t="b">
        <v>0</v>
      </c>
      <c r="CI66" t="s">
        <v>106</v>
      </c>
      <c r="CJ66" t="s">
        <v>106</v>
      </c>
      <c r="CK66">
        <v>2023</v>
      </c>
      <c r="CL66">
        <v>4</v>
      </c>
      <c r="CM66" t="s">
        <v>106</v>
      </c>
      <c r="CN66" s="2" t="s">
        <v>334</v>
      </c>
      <c r="CO66" t="s">
        <v>335</v>
      </c>
      <c r="CP66" t="s">
        <v>226</v>
      </c>
      <c r="CQ66" t="s">
        <v>1</v>
      </c>
      <c r="CR66" s="2" t="s">
        <v>110</v>
      </c>
    </row>
    <row r="67" spans="1:96">
      <c r="A67" t="s">
        <v>227</v>
      </c>
      <c r="B67" t="s">
        <v>114</v>
      </c>
      <c r="C67" s="2" t="s">
        <v>101</v>
      </c>
      <c r="D67" t="s">
        <v>228</v>
      </c>
      <c r="E67" t="s">
        <v>125</v>
      </c>
      <c r="F67" t="s">
        <v>104</v>
      </c>
      <c r="G67" s="3">
        <v>101.27079999999999</v>
      </c>
      <c r="H67" s="3">
        <v>103.18089999999999</v>
      </c>
      <c r="I67" s="3">
        <v>106.98090000000001</v>
      </c>
      <c r="J67" s="3">
        <v>109.443</v>
      </c>
      <c r="K67" s="3">
        <v>111.01990000000001</v>
      </c>
      <c r="L67" s="3">
        <v>112.7911</v>
      </c>
      <c r="M67" s="3">
        <v>117.2068</v>
      </c>
      <c r="N67" s="3">
        <v>119.87090000000001</v>
      </c>
      <c r="O67" s="3">
        <v>119.4041</v>
      </c>
      <c r="P67" s="3">
        <v>117.32389999999999</v>
      </c>
      <c r="Q67" s="3">
        <v>117.2889</v>
      </c>
      <c r="R67" s="3">
        <v>116.809</v>
      </c>
      <c r="S67" s="3">
        <v>114.5501</v>
      </c>
      <c r="T67" s="3">
        <v>110.1491</v>
      </c>
      <c r="U67" s="3">
        <v>106.4216</v>
      </c>
      <c r="V67" s="3">
        <v>102.82340000000001</v>
      </c>
      <c r="W67" s="3">
        <v>100.2261</v>
      </c>
      <c r="X67" s="3">
        <v>99.063469999999995</v>
      </c>
      <c r="Y67" s="3">
        <v>110.9729</v>
      </c>
      <c r="Z67" s="3">
        <v>133.71039999999999</v>
      </c>
      <c r="AA67" s="3">
        <v>155.55029999999999</v>
      </c>
      <c r="AB67" s="3">
        <v>165.06559999999999</v>
      </c>
      <c r="AC67" s="3">
        <v>175.30969999999999</v>
      </c>
      <c r="AD67" s="3">
        <v>183.21350000000001</v>
      </c>
      <c r="AE67" s="3">
        <v>197.0823</v>
      </c>
      <c r="AF67" s="3">
        <v>211.87809999999999</v>
      </c>
      <c r="AG67" s="3">
        <v>199.52449999999999</v>
      </c>
      <c r="AH67" s="3">
        <v>208.52709999999999</v>
      </c>
      <c r="AI67" s="3">
        <v>205.227</v>
      </c>
      <c r="AJ67" s="3">
        <v>226.65029999999999</v>
      </c>
      <c r="AK67" s="3">
        <v>228.42590000000001</v>
      </c>
      <c r="AL67" s="3">
        <v>231.12479999999999</v>
      </c>
      <c r="AM67" s="3">
        <v>226.36060000000001</v>
      </c>
      <c r="AN67" s="3">
        <v>209.53790000000001</v>
      </c>
      <c r="AO67" s="3">
        <v>200.14869999999999</v>
      </c>
      <c r="AP67" s="3">
        <v>195.5479</v>
      </c>
      <c r="AQ67" s="3">
        <v>182.25489999999999</v>
      </c>
      <c r="AR67" s="3">
        <v>182.26079999999999</v>
      </c>
      <c r="AS67" s="3">
        <v>180.99959999999999</v>
      </c>
      <c r="AT67" s="3">
        <v>190.19030000000001</v>
      </c>
      <c r="AU67" s="3">
        <v>191.83959999999999</v>
      </c>
      <c r="AV67" s="3">
        <v>196.60749999999999</v>
      </c>
      <c r="AW67" s="3">
        <v>191.93029999999999</v>
      </c>
      <c r="AX67" s="3">
        <v>186.63659999999999</v>
      </c>
      <c r="AY67" s="3">
        <v>193.95779999999999</v>
      </c>
      <c r="AZ67" s="3">
        <v>183.9879</v>
      </c>
      <c r="BA67" s="3">
        <v>182.83750000000001</v>
      </c>
      <c r="BB67" s="3">
        <v>202.50839999999999</v>
      </c>
      <c r="BC67" s="4">
        <v>206.45949999999999</v>
      </c>
      <c r="BD67" s="4">
        <v>199.61699999999999</v>
      </c>
      <c r="BE67" s="4">
        <v>199.37010000000001</v>
      </c>
      <c r="BF67" s="4">
        <v>199.3999</v>
      </c>
      <c r="BG67" s="4">
        <v>199.524</v>
      </c>
      <c r="BH67" s="4">
        <v>199.24100000000001</v>
      </c>
      <c r="BI67" s="4">
        <v>200.23859999999999</v>
      </c>
      <c r="BJ67" s="4">
        <v>201.982</v>
      </c>
      <c r="BK67" s="4">
        <v>204.4922</v>
      </c>
      <c r="BL67" s="4">
        <v>207.7518</v>
      </c>
      <c r="BM67" s="4">
        <v>211.99639999999999</v>
      </c>
      <c r="BN67" s="4">
        <v>217.50579999999999</v>
      </c>
      <c r="BO67" s="4">
        <v>224.29400000000001</v>
      </c>
      <c r="BP67" s="4">
        <v>232.36019999999999</v>
      </c>
      <c r="BQ67" s="4">
        <v>241.50579999999999</v>
      </c>
      <c r="BR67" s="4">
        <v>251.62559999999999</v>
      </c>
      <c r="BS67" s="4">
        <v>262.66300000000001</v>
      </c>
      <c r="BT67" s="4">
        <v>274.49110000000002</v>
      </c>
      <c r="BU67" s="4">
        <v>287.11369999999999</v>
      </c>
      <c r="BV67" s="4">
        <v>300.52109999999999</v>
      </c>
      <c r="BW67" s="4">
        <v>314.74189999999999</v>
      </c>
      <c r="BX67" s="4">
        <v>329.81439999999998</v>
      </c>
      <c r="BY67" s="4">
        <v>345.7672</v>
      </c>
      <c r="BZ67" s="4">
        <v>362.65910000000002</v>
      </c>
      <c r="CA67" s="4">
        <v>380.5718</v>
      </c>
      <c r="CB67" s="4">
        <v>399.5412</v>
      </c>
      <c r="CC67" s="4">
        <v>419.62270000000001</v>
      </c>
      <c r="CD67" s="4">
        <v>440.82940000000002</v>
      </c>
      <c r="CE67" s="4">
        <v>463.22680000000003</v>
      </c>
      <c r="CF67" s="4">
        <v>486.85550000000001</v>
      </c>
      <c r="CG67" t="s">
        <v>336</v>
      </c>
      <c r="CH67" t="b">
        <v>1</v>
      </c>
      <c r="CI67" t="s">
        <v>106</v>
      </c>
      <c r="CJ67" t="s">
        <v>106</v>
      </c>
      <c r="CK67">
        <v>2020</v>
      </c>
      <c r="CL67">
        <v>4</v>
      </c>
      <c r="CM67" t="s">
        <v>106</v>
      </c>
      <c r="CN67" t="s">
        <v>337</v>
      </c>
      <c r="CO67" t="s">
        <v>338</v>
      </c>
      <c r="CP67" t="s">
        <v>230</v>
      </c>
      <c r="CQ67" t="s">
        <v>1</v>
      </c>
      <c r="CR67" s="2" t="s">
        <v>110</v>
      </c>
    </row>
  </sheetData>
  <pageMargins left="0.7" right="0.7" top="0.75" bottom="0.75" header="0.3" footer="0.3"/>
  <customProperties>
    <customPr name="Commands" r:id="rId1"/>
    <customPr name="PostPullCommands" r:id="rId2"/>
    <customPr name="WorksheetId" r:id="rId3"/>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C22EA-FBA6-4709-8730-72BD3F005C25}">
  <sheetPr codeName="Sheet12"/>
  <dimension ref="A1:HJ93"/>
  <sheetViews>
    <sheetView workbookViewId="0">
      <pane xSplit="6" ySplit="1" topLeftCell="G50" activePane="bottomRight" state="frozen"/>
      <selection pane="topRight" activeCell="G1" sqref="G1"/>
      <selection pane="bottomLeft" activeCell="A2" sqref="A2"/>
      <selection pane="bottomRight" activeCell="A95" sqref="A95"/>
    </sheetView>
  </sheetViews>
  <sheetFormatPr defaultRowHeight="15"/>
  <cols>
    <col min="1" max="1" width="15.7109375" customWidth="1"/>
    <col min="2" max="3" width="20.7109375" customWidth="1"/>
    <col min="4" max="5" width="10.7109375" customWidth="1"/>
    <col min="6" max="6" width="15.7109375" customWidth="1"/>
    <col min="7" max="207" width="10.7109375" customWidth="1"/>
    <col min="208" max="208" width="20.7109375" customWidth="1"/>
    <col min="209" max="210" width="15.7109375" customWidth="1"/>
    <col min="211" max="212" width="20.7109375" customWidth="1"/>
    <col min="213" max="213" width="18.7109375" customWidth="1"/>
    <col min="214" max="215" width="22.7109375" customWidth="1"/>
    <col min="216" max="216" width="13.7109375" customWidth="1"/>
    <col min="217" max="217" width="14.7109375" customWidth="1"/>
    <col min="218" max="218" width="10.7109375" customWidth="1"/>
  </cols>
  <sheetData>
    <row r="1" spans="1:218" ht="30">
      <c r="A1" s="1" t="s">
        <v>3</v>
      </c>
      <c r="B1" s="1" t="s">
        <v>4</v>
      </c>
      <c r="C1" s="1" t="s">
        <v>5</v>
      </c>
      <c r="D1" s="1" t="s">
        <v>6</v>
      </c>
      <c r="E1" s="1" t="s">
        <v>7</v>
      </c>
      <c r="F1" s="1" t="s">
        <v>8</v>
      </c>
      <c r="G1" s="1" t="s">
        <v>635</v>
      </c>
      <c r="H1" s="1" t="s">
        <v>636</v>
      </c>
      <c r="I1" s="1" t="s">
        <v>637</v>
      </c>
      <c r="J1" s="1" t="s">
        <v>638</v>
      </c>
      <c r="K1" s="1" t="s">
        <v>639</v>
      </c>
      <c r="L1" s="1" t="s">
        <v>640</v>
      </c>
      <c r="M1" s="1" t="s">
        <v>641</v>
      </c>
      <c r="N1" s="1" t="s">
        <v>642</v>
      </c>
      <c r="O1" s="1" t="s">
        <v>643</v>
      </c>
      <c r="P1" s="1" t="s">
        <v>644</v>
      </c>
      <c r="Q1" s="1" t="s">
        <v>645</v>
      </c>
      <c r="R1" s="1" t="s">
        <v>646</v>
      </c>
      <c r="S1" s="1" t="s">
        <v>647</v>
      </c>
      <c r="T1" s="1" t="s">
        <v>648</v>
      </c>
      <c r="U1" s="1" t="s">
        <v>649</v>
      </c>
      <c r="V1" s="1" t="s">
        <v>650</v>
      </c>
      <c r="W1" s="1" t="s">
        <v>651</v>
      </c>
      <c r="X1" s="1" t="s">
        <v>652</v>
      </c>
      <c r="Y1" s="1" t="s">
        <v>653</v>
      </c>
      <c r="Z1" s="1" t="s">
        <v>654</v>
      </c>
      <c r="AA1" s="1" t="s">
        <v>655</v>
      </c>
      <c r="AB1" s="1" t="s">
        <v>656</v>
      </c>
      <c r="AC1" s="1" t="s">
        <v>657</v>
      </c>
      <c r="AD1" s="1" t="s">
        <v>658</v>
      </c>
      <c r="AE1" s="1" t="s">
        <v>659</v>
      </c>
      <c r="AF1" s="1" t="s">
        <v>660</v>
      </c>
      <c r="AG1" s="1" t="s">
        <v>661</v>
      </c>
      <c r="AH1" s="1" t="s">
        <v>662</v>
      </c>
      <c r="AI1" s="1" t="s">
        <v>663</v>
      </c>
      <c r="AJ1" s="1" t="s">
        <v>664</v>
      </c>
      <c r="AK1" s="1" t="s">
        <v>665</v>
      </c>
      <c r="AL1" s="1" t="s">
        <v>666</v>
      </c>
      <c r="AM1" s="1" t="s">
        <v>667</v>
      </c>
      <c r="AN1" s="1" t="s">
        <v>668</v>
      </c>
      <c r="AO1" s="1" t="s">
        <v>669</v>
      </c>
      <c r="AP1" s="1" t="s">
        <v>670</v>
      </c>
      <c r="AQ1" s="1" t="s">
        <v>671</v>
      </c>
      <c r="AR1" s="1" t="s">
        <v>672</v>
      </c>
      <c r="AS1" s="1" t="s">
        <v>673</v>
      </c>
      <c r="AT1" s="1" t="s">
        <v>674</v>
      </c>
      <c r="AU1" s="1" t="s">
        <v>675</v>
      </c>
      <c r="AV1" s="1" t="s">
        <v>676</v>
      </c>
      <c r="AW1" s="1" t="s">
        <v>677</v>
      </c>
      <c r="AX1" s="1" t="s">
        <v>678</v>
      </c>
      <c r="AY1" s="1" t="s">
        <v>679</v>
      </c>
      <c r="AZ1" s="1" t="s">
        <v>680</v>
      </c>
      <c r="BA1" s="1" t="s">
        <v>681</v>
      </c>
      <c r="BB1" s="1" t="s">
        <v>682</v>
      </c>
      <c r="BC1" s="1" t="s">
        <v>683</v>
      </c>
      <c r="BD1" s="1" t="s">
        <v>684</v>
      </c>
      <c r="BE1" s="1" t="s">
        <v>685</v>
      </c>
      <c r="BF1" s="1" t="s">
        <v>686</v>
      </c>
      <c r="BG1" s="1" t="s">
        <v>687</v>
      </c>
      <c r="BH1" s="1" t="s">
        <v>688</v>
      </c>
      <c r="BI1" s="1" t="s">
        <v>689</v>
      </c>
      <c r="BJ1" s="1" t="s">
        <v>690</v>
      </c>
      <c r="BK1" s="1" t="s">
        <v>691</v>
      </c>
      <c r="BL1" s="1" t="s">
        <v>692</v>
      </c>
      <c r="BM1" s="1" t="s">
        <v>693</v>
      </c>
      <c r="BN1" s="1" t="s">
        <v>694</v>
      </c>
      <c r="BO1" s="1" t="s">
        <v>695</v>
      </c>
      <c r="BP1" s="1" t="s">
        <v>696</v>
      </c>
      <c r="BQ1" s="1" t="s">
        <v>697</v>
      </c>
      <c r="BR1" s="1" t="s">
        <v>698</v>
      </c>
      <c r="BS1" s="1" t="s">
        <v>699</v>
      </c>
      <c r="BT1" s="1" t="s">
        <v>700</v>
      </c>
      <c r="BU1" s="1" t="s">
        <v>701</v>
      </c>
      <c r="BV1" s="1" t="s">
        <v>702</v>
      </c>
      <c r="BW1" s="1" t="s">
        <v>703</v>
      </c>
      <c r="BX1" s="1" t="s">
        <v>704</v>
      </c>
      <c r="BY1" s="1" t="s">
        <v>705</v>
      </c>
      <c r="BZ1" s="1" t="s">
        <v>706</v>
      </c>
      <c r="CA1" s="1" t="s">
        <v>707</v>
      </c>
      <c r="CB1" s="1" t="s">
        <v>708</v>
      </c>
      <c r="CC1" s="1" t="s">
        <v>709</v>
      </c>
      <c r="CD1" s="1" t="s">
        <v>710</v>
      </c>
      <c r="CE1" s="1" t="s">
        <v>711</v>
      </c>
      <c r="CF1" s="1" t="s">
        <v>712</v>
      </c>
      <c r="CG1" s="1" t="s">
        <v>713</v>
      </c>
      <c r="CH1" s="1" t="s">
        <v>714</v>
      </c>
      <c r="CI1" s="1" t="s">
        <v>715</v>
      </c>
      <c r="CJ1" s="1" t="s">
        <v>716</v>
      </c>
      <c r="CK1" s="1" t="s">
        <v>717</v>
      </c>
      <c r="CL1" s="1" t="s">
        <v>718</v>
      </c>
      <c r="CM1" s="1" t="s">
        <v>719</v>
      </c>
      <c r="CN1" s="1" t="s">
        <v>720</v>
      </c>
      <c r="CO1" s="1" t="s">
        <v>721</v>
      </c>
      <c r="CP1" s="1" t="s">
        <v>722</v>
      </c>
      <c r="CQ1" s="1" t="s">
        <v>723</v>
      </c>
      <c r="CR1" s="1" t="s">
        <v>724</v>
      </c>
      <c r="CS1" s="1" t="s">
        <v>725</v>
      </c>
      <c r="CT1" s="1" t="s">
        <v>726</v>
      </c>
      <c r="CU1" s="1" t="s">
        <v>727</v>
      </c>
      <c r="CV1" s="1" t="s">
        <v>728</v>
      </c>
      <c r="CW1" s="1" t="s">
        <v>729</v>
      </c>
      <c r="CX1" s="1" t="s">
        <v>730</v>
      </c>
      <c r="CY1" s="1" t="s">
        <v>731</v>
      </c>
      <c r="CZ1" s="1" t="s">
        <v>732</v>
      </c>
      <c r="DA1" s="1" t="s">
        <v>733</v>
      </c>
      <c r="DB1" s="1" t="s">
        <v>734</v>
      </c>
      <c r="DC1" s="1" t="s">
        <v>735</v>
      </c>
      <c r="DD1" s="1" t="s">
        <v>736</v>
      </c>
      <c r="DE1" s="1" t="s">
        <v>737</v>
      </c>
      <c r="DF1" s="1" t="s">
        <v>738</v>
      </c>
      <c r="DG1" s="1" t="s">
        <v>739</v>
      </c>
      <c r="DH1" s="1" t="s">
        <v>740</v>
      </c>
      <c r="DI1" s="1" t="s">
        <v>741</v>
      </c>
      <c r="DJ1" s="1" t="s">
        <v>742</v>
      </c>
      <c r="DK1" s="1" t="s">
        <v>743</v>
      </c>
      <c r="DL1" s="1" t="s">
        <v>744</v>
      </c>
      <c r="DM1" s="1" t="s">
        <v>745</v>
      </c>
      <c r="DN1" s="1" t="s">
        <v>746</v>
      </c>
      <c r="DO1" s="1" t="s">
        <v>747</v>
      </c>
      <c r="DP1" s="1" t="s">
        <v>748</v>
      </c>
      <c r="DQ1" s="1" t="s">
        <v>749</v>
      </c>
      <c r="DR1" s="1" t="s">
        <v>750</v>
      </c>
      <c r="DS1" s="1" t="s">
        <v>751</v>
      </c>
      <c r="DT1" s="1" t="s">
        <v>752</v>
      </c>
      <c r="DU1" s="1" t="s">
        <v>753</v>
      </c>
      <c r="DV1" s="1" t="s">
        <v>754</v>
      </c>
      <c r="DW1" s="1" t="s">
        <v>755</v>
      </c>
      <c r="DX1" s="1" t="s">
        <v>756</v>
      </c>
      <c r="DY1" s="1" t="s">
        <v>757</v>
      </c>
      <c r="DZ1" s="1" t="s">
        <v>758</v>
      </c>
      <c r="EA1" s="1" t="s">
        <v>759</v>
      </c>
      <c r="EB1" s="1" t="s">
        <v>760</v>
      </c>
      <c r="EC1" s="1" t="s">
        <v>761</v>
      </c>
      <c r="ED1" s="1" t="s">
        <v>762</v>
      </c>
      <c r="EE1" s="1" t="s">
        <v>763</v>
      </c>
      <c r="EF1" s="1" t="s">
        <v>764</v>
      </c>
      <c r="EG1" s="1" t="s">
        <v>765</v>
      </c>
      <c r="EH1" s="1" t="s">
        <v>766</v>
      </c>
      <c r="EI1" s="1" t="s">
        <v>767</v>
      </c>
      <c r="EJ1" s="1" t="s">
        <v>768</v>
      </c>
      <c r="EK1" s="1" t="s">
        <v>769</v>
      </c>
      <c r="EL1" s="1" t="s">
        <v>770</v>
      </c>
      <c r="EM1" s="1" t="s">
        <v>771</v>
      </c>
      <c r="EN1" s="1" t="s">
        <v>772</v>
      </c>
      <c r="EO1" s="1" t="s">
        <v>773</v>
      </c>
      <c r="EP1" s="1" t="s">
        <v>774</v>
      </c>
      <c r="EQ1" s="1" t="s">
        <v>775</v>
      </c>
      <c r="ER1" s="1" t="s">
        <v>776</v>
      </c>
      <c r="ES1" s="1" t="s">
        <v>777</v>
      </c>
      <c r="ET1" s="1" t="s">
        <v>778</v>
      </c>
      <c r="EU1" s="1" t="s">
        <v>779</v>
      </c>
      <c r="EV1" s="1" t="s">
        <v>780</v>
      </c>
      <c r="EW1" s="1" t="s">
        <v>781</v>
      </c>
      <c r="EX1" s="1" t="s">
        <v>782</v>
      </c>
      <c r="EY1" s="1" t="s">
        <v>783</v>
      </c>
      <c r="EZ1" s="1" t="s">
        <v>784</v>
      </c>
      <c r="FA1" s="1" t="s">
        <v>785</v>
      </c>
      <c r="FB1" s="1" t="s">
        <v>786</v>
      </c>
      <c r="FC1" s="1" t="s">
        <v>787</v>
      </c>
      <c r="FD1" s="1" t="s">
        <v>788</v>
      </c>
      <c r="FE1" s="1" t="s">
        <v>789</v>
      </c>
      <c r="FF1" s="1" t="s">
        <v>790</v>
      </c>
      <c r="FG1" s="1" t="s">
        <v>791</v>
      </c>
      <c r="FH1" s="1" t="s">
        <v>792</v>
      </c>
      <c r="FI1" s="1" t="s">
        <v>793</v>
      </c>
      <c r="FJ1" s="1" t="s">
        <v>794</v>
      </c>
      <c r="FK1" s="1" t="s">
        <v>795</v>
      </c>
      <c r="FL1" s="1" t="s">
        <v>796</v>
      </c>
      <c r="FM1" s="1" t="s">
        <v>797</v>
      </c>
      <c r="FN1" s="1" t="s">
        <v>798</v>
      </c>
      <c r="FO1" s="1" t="s">
        <v>799</v>
      </c>
      <c r="FP1" s="1" t="s">
        <v>800</v>
      </c>
      <c r="FQ1" s="1" t="s">
        <v>801</v>
      </c>
      <c r="FR1" s="1" t="s">
        <v>802</v>
      </c>
      <c r="FS1" s="1" t="s">
        <v>803</v>
      </c>
      <c r="FT1" s="1" t="s">
        <v>804</v>
      </c>
      <c r="FU1" s="1" t="s">
        <v>805</v>
      </c>
      <c r="FV1" s="1" t="s">
        <v>806</v>
      </c>
      <c r="FW1" s="1" t="s">
        <v>807</v>
      </c>
      <c r="FX1" s="1" t="s">
        <v>808</v>
      </c>
      <c r="FY1" s="1" t="s">
        <v>809</v>
      </c>
      <c r="FZ1" s="1" t="s">
        <v>810</v>
      </c>
      <c r="GA1" s="1" t="s">
        <v>811</v>
      </c>
      <c r="GB1" s="1" t="s">
        <v>812</v>
      </c>
      <c r="GC1" s="1" t="s">
        <v>813</v>
      </c>
      <c r="GD1" s="1" t="s">
        <v>814</v>
      </c>
      <c r="GE1" s="1" t="s">
        <v>815</v>
      </c>
      <c r="GF1" s="1" t="s">
        <v>816</v>
      </c>
      <c r="GG1" s="1" t="s">
        <v>817</v>
      </c>
      <c r="GH1" s="1" t="s">
        <v>818</v>
      </c>
      <c r="GI1" s="1" t="s">
        <v>819</v>
      </c>
      <c r="GJ1" s="1" t="s">
        <v>820</v>
      </c>
      <c r="GK1" s="1" t="s">
        <v>821</v>
      </c>
      <c r="GL1" s="1" t="s">
        <v>822</v>
      </c>
      <c r="GM1" s="1" t="s">
        <v>823</v>
      </c>
      <c r="GN1" s="1" t="s">
        <v>824</v>
      </c>
      <c r="GO1" s="1" t="s">
        <v>825</v>
      </c>
      <c r="GP1" s="1" t="s">
        <v>826</v>
      </c>
      <c r="GQ1" s="1" t="s">
        <v>827</v>
      </c>
      <c r="GR1" s="1" t="s">
        <v>828</v>
      </c>
      <c r="GS1" s="1" t="s">
        <v>829</v>
      </c>
      <c r="GT1" s="1" t="s">
        <v>830</v>
      </c>
      <c r="GU1" s="1" t="s">
        <v>831</v>
      </c>
      <c r="GV1" s="1" t="s">
        <v>832</v>
      </c>
      <c r="GW1" s="1" t="s">
        <v>833</v>
      </c>
      <c r="GX1" s="1" t="s">
        <v>834</v>
      </c>
      <c r="GY1" s="1" t="s">
        <v>87</v>
      </c>
      <c r="GZ1" s="1" t="s">
        <v>88</v>
      </c>
      <c r="HA1" s="1" t="s">
        <v>89</v>
      </c>
      <c r="HB1" s="1" t="s">
        <v>90</v>
      </c>
      <c r="HC1" s="1" t="s">
        <v>91</v>
      </c>
      <c r="HD1" s="1" t="s">
        <v>92</v>
      </c>
      <c r="HE1" s="1" t="s">
        <v>93</v>
      </c>
      <c r="HF1" s="1" t="s">
        <v>94</v>
      </c>
      <c r="HG1" s="1" t="s">
        <v>95</v>
      </c>
      <c r="HH1" s="1" t="s">
        <v>96</v>
      </c>
      <c r="HI1" s="1" t="s">
        <v>97</v>
      </c>
      <c r="HJ1" s="1" t="s">
        <v>98</v>
      </c>
    </row>
    <row r="2" spans="1:218">
      <c r="A2" t="s">
        <v>99</v>
      </c>
      <c r="B2" t="s">
        <v>835</v>
      </c>
      <c r="C2" t="s">
        <v>347</v>
      </c>
      <c r="D2" t="s">
        <v>102</v>
      </c>
      <c r="E2" t="s">
        <v>103</v>
      </c>
      <c r="F2" t="s">
        <v>104</v>
      </c>
      <c r="G2" s="3">
        <v>243513</v>
      </c>
      <c r="H2" s="3">
        <v>238722</v>
      </c>
      <c r="I2" s="3">
        <v>238432</v>
      </c>
      <c r="J2" s="3">
        <v>235866</v>
      </c>
      <c r="K2" s="3">
        <v>235712</v>
      </c>
      <c r="L2" s="3">
        <v>236272</v>
      </c>
      <c r="M2" s="3">
        <v>238846</v>
      </c>
      <c r="N2" s="3">
        <v>239131</v>
      </c>
      <c r="O2" s="3">
        <v>239578</v>
      </c>
      <c r="P2" s="3">
        <v>242095</v>
      </c>
      <c r="Q2" s="3">
        <v>242639</v>
      </c>
      <c r="R2" s="3">
        <v>244317</v>
      </c>
      <c r="S2" s="3">
        <v>249032</v>
      </c>
      <c r="T2" s="3">
        <v>250761</v>
      </c>
      <c r="U2" s="3">
        <v>253655</v>
      </c>
      <c r="V2" s="3">
        <v>255533</v>
      </c>
      <c r="W2" s="3">
        <v>257683</v>
      </c>
      <c r="X2" s="3">
        <v>255100</v>
      </c>
      <c r="Y2" s="3">
        <v>256975</v>
      </c>
      <c r="Z2" s="3">
        <v>261627</v>
      </c>
      <c r="AA2" s="3">
        <v>264127</v>
      </c>
      <c r="AB2" s="3">
        <v>269787</v>
      </c>
      <c r="AC2" s="3">
        <v>269737</v>
      </c>
      <c r="AD2" s="3">
        <v>269896</v>
      </c>
      <c r="AE2" s="3">
        <v>272720</v>
      </c>
      <c r="AF2" s="3">
        <v>275136</v>
      </c>
      <c r="AG2" s="3">
        <v>276863</v>
      </c>
      <c r="AH2" s="3">
        <v>282193</v>
      </c>
      <c r="AI2" s="3">
        <v>284172</v>
      </c>
      <c r="AJ2" s="3">
        <v>288385</v>
      </c>
      <c r="AK2" s="3">
        <v>295493</v>
      </c>
      <c r="AL2" s="3">
        <v>298855</v>
      </c>
      <c r="AM2" s="3">
        <v>303698</v>
      </c>
      <c r="AN2" s="3">
        <v>305281</v>
      </c>
      <c r="AO2" s="3">
        <v>309097</v>
      </c>
      <c r="AP2" s="3">
        <v>311574</v>
      </c>
      <c r="AQ2" s="3">
        <v>313083</v>
      </c>
      <c r="AR2" s="3">
        <v>315039</v>
      </c>
      <c r="AS2" s="3">
        <v>315554</v>
      </c>
      <c r="AT2" s="3">
        <v>315515</v>
      </c>
      <c r="AU2" s="3">
        <v>317117</v>
      </c>
      <c r="AV2" s="3">
        <v>319239</v>
      </c>
      <c r="AW2" s="3">
        <v>315744</v>
      </c>
      <c r="AX2" s="3">
        <v>314148</v>
      </c>
      <c r="AY2" s="3">
        <v>312596</v>
      </c>
      <c r="AZ2" s="3">
        <v>312235</v>
      </c>
      <c r="BA2" s="3">
        <v>311624</v>
      </c>
      <c r="BB2" s="3">
        <v>312006</v>
      </c>
      <c r="BC2" s="3">
        <v>311904</v>
      </c>
      <c r="BD2" s="3">
        <v>311418</v>
      </c>
      <c r="BE2" s="3">
        <v>312896</v>
      </c>
      <c r="BF2" s="3">
        <v>315307</v>
      </c>
      <c r="BG2" s="3">
        <v>316882</v>
      </c>
      <c r="BH2" s="3">
        <v>318302</v>
      </c>
      <c r="BI2" s="3">
        <v>321218</v>
      </c>
      <c r="BJ2" s="3">
        <v>323400</v>
      </c>
      <c r="BK2" s="3">
        <v>326585</v>
      </c>
      <c r="BL2" s="3">
        <v>329584</v>
      </c>
      <c r="BM2" s="3">
        <v>332911</v>
      </c>
      <c r="BN2" s="3">
        <v>334363</v>
      </c>
      <c r="BO2" s="3">
        <v>336090</v>
      </c>
      <c r="BP2" s="3">
        <v>336789</v>
      </c>
      <c r="BQ2" s="3">
        <v>340542</v>
      </c>
      <c r="BR2" s="3">
        <v>341602</v>
      </c>
      <c r="BS2" s="3">
        <v>343859</v>
      </c>
      <c r="BT2" s="3">
        <v>344979</v>
      </c>
      <c r="BU2" s="3">
        <v>348214</v>
      </c>
      <c r="BV2" s="3">
        <v>352958</v>
      </c>
      <c r="BW2" s="3">
        <v>358611</v>
      </c>
      <c r="BX2" s="3">
        <v>362573</v>
      </c>
      <c r="BY2" s="3">
        <v>365942</v>
      </c>
      <c r="BZ2" s="3">
        <v>371341</v>
      </c>
      <c r="CA2" s="3">
        <v>374037</v>
      </c>
      <c r="CB2" s="3">
        <v>376421</v>
      </c>
      <c r="CC2" s="3">
        <v>377650</v>
      </c>
      <c r="CD2" s="3">
        <v>380155</v>
      </c>
      <c r="CE2" s="3">
        <v>382789</v>
      </c>
      <c r="CF2" s="3">
        <v>384605</v>
      </c>
      <c r="CG2" s="3">
        <v>390758</v>
      </c>
      <c r="CH2" s="3">
        <v>396357</v>
      </c>
      <c r="CI2" s="3">
        <v>401242</v>
      </c>
      <c r="CJ2" s="3">
        <v>404196</v>
      </c>
      <c r="CK2" s="3">
        <v>406795</v>
      </c>
      <c r="CL2" s="3">
        <v>409411</v>
      </c>
      <c r="CM2" s="3">
        <v>413054</v>
      </c>
      <c r="CN2" s="3">
        <v>414878</v>
      </c>
      <c r="CO2" s="3">
        <v>417085</v>
      </c>
      <c r="CP2" s="3">
        <v>418445</v>
      </c>
      <c r="CQ2" s="3">
        <v>419534</v>
      </c>
      <c r="CR2" s="3">
        <v>421587</v>
      </c>
      <c r="CS2" s="3">
        <v>424425</v>
      </c>
      <c r="CT2" s="3">
        <v>427725</v>
      </c>
      <c r="CU2" s="3">
        <v>430832</v>
      </c>
      <c r="CV2" s="3">
        <v>434837</v>
      </c>
      <c r="CW2" s="3">
        <v>438710</v>
      </c>
      <c r="CX2" s="3">
        <v>442172</v>
      </c>
      <c r="CY2" s="3">
        <v>443853</v>
      </c>
      <c r="CZ2" s="3">
        <v>446443</v>
      </c>
      <c r="DA2" s="3">
        <v>448171</v>
      </c>
      <c r="DB2" s="3">
        <v>450464</v>
      </c>
      <c r="DC2" s="3">
        <v>453784</v>
      </c>
      <c r="DD2" s="3">
        <v>457557</v>
      </c>
      <c r="DE2" s="3">
        <v>461135</v>
      </c>
      <c r="DF2" s="3">
        <v>465451</v>
      </c>
      <c r="DG2" s="3">
        <v>467840</v>
      </c>
      <c r="DH2" s="3">
        <v>469655</v>
      </c>
      <c r="DI2" s="3">
        <v>470918</v>
      </c>
      <c r="DJ2" s="3">
        <v>473372</v>
      </c>
      <c r="DK2" s="3">
        <v>477823</v>
      </c>
      <c r="DL2" s="3">
        <v>481314</v>
      </c>
      <c r="DM2" s="3">
        <v>484544</v>
      </c>
      <c r="DN2" s="3">
        <v>487413</v>
      </c>
      <c r="DO2" s="3">
        <v>489783</v>
      </c>
      <c r="DP2" s="3">
        <v>487386</v>
      </c>
      <c r="DQ2" s="3">
        <v>479872</v>
      </c>
      <c r="DR2" s="3">
        <v>469694</v>
      </c>
      <c r="DS2" s="3">
        <v>460105</v>
      </c>
      <c r="DT2" s="3">
        <v>458599</v>
      </c>
      <c r="DU2" s="3">
        <v>458875</v>
      </c>
      <c r="DV2" s="3">
        <v>460238</v>
      </c>
      <c r="DW2" s="3">
        <v>464543</v>
      </c>
      <c r="DX2" s="3">
        <v>469606</v>
      </c>
      <c r="DY2" s="3">
        <v>472199</v>
      </c>
      <c r="DZ2" s="3">
        <v>472612</v>
      </c>
      <c r="EA2" s="3">
        <v>473819</v>
      </c>
      <c r="EB2" s="3">
        <v>474365</v>
      </c>
      <c r="EC2" s="3">
        <v>475813</v>
      </c>
      <c r="ED2" s="3">
        <v>476479</v>
      </c>
      <c r="EE2" s="3">
        <v>480632</v>
      </c>
      <c r="EF2" s="3">
        <v>479979</v>
      </c>
      <c r="EG2" s="3">
        <v>484579</v>
      </c>
      <c r="EH2" s="3">
        <v>484039</v>
      </c>
      <c r="EI2" s="3">
        <v>485409</v>
      </c>
      <c r="EJ2" s="3">
        <v>488930</v>
      </c>
      <c r="EK2" s="3">
        <v>493002</v>
      </c>
      <c r="EL2" s="3">
        <v>496466</v>
      </c>
      <c r="EM2" s="3">
        <v>500552</v>
      </c>
      <c r="EN2" s="3">
        <v>504939</v>
      </c>
      <c r="EO2" s="3">
        <v>508741</v>
      </c>
      <c r="EP2" s="3">
        <v>512334</v>
      </c>
      <c r="EQ2" s="3">
        <v>513850</v>
      </c>
      <c r="ER2" s="3">
        <v>516876</v>
      </c>
      <c r="ES2" s="3">
        <v>518915</v>
      </c>
      <c r="ET2" s="3">
        <v>521920</v>
      </c>
      <c r="EU2" s="3">
        <v>523813</v>
      </c>
      <c r="EV2" s="3">
        <v>526750</v>
      </c>
      <c r="EW2" s="3">
        <v>528712</v>
      </c>
      <c r="EX2" s="3">
        <v>532082</v>
      </c>
      <c r="EY2" s="3">
        <v>536566</v>
      </c>
      <c r="EZ2" s="3">
        <v>540020</v>
      </c>
      <c r="FA2" s="3">
        <v>543452</v>
      </c>
      <c r="FB2" s="3">
        <v>547377</v>
      </c>
      <c r="FC2" s="3">
        <v>547688</v>
      </c>
      <c r="FD2" s="3">
        <v>548600</v>
      </c>
      <c r="FE2" s="3">
        <v>550425</v>
      </c>
      <c r="FF2" s="3">
        <v>551128</v>
      </c>
      <c r="FG2" s="3">
        <v>555141</v>
      </c>
      <c r="FH2" s="3">
        <v>556932</v>
      </c>
      <c r="FI2" s="3">
        <v>560987</v>
      </c>
      <c r="FJ2" s="3">
        <v>560861</v>
      </c>
      <c r="FK2" s="3">
        <v>545597</v>
      </c>
      <c r="FL2" s="3">
        <v>434718</v>
      </c>
      <c r="FM2" s="3">
        <v>507643</v>
      </c>
      <c r="FN2" s="3">
        <v>514531</v>
      </c>
      <c r="FO2" s="3">
        <v>509261</v>
      </c>
      <c r="FP2" s="3">
        <v>546579</v>
      </c>
      <c r="FQ2" s="3">
        <v>555956</v>
      </c>
      <c r="FR2" s="3">
        <v>564407</v>
      </c>
      <c r="FS2" s="3">
        <v>567396</v>
      </c>
      <c r="FT2" s="3">
        <v>567889</v>
      </c>
      <c r="FU2" s="3">
        <v>567445</v>
      </c>
      <c r="FV2" s="3">
        <v>568034</v>
      </c>
      <c r="FW2" s="3">
        <v>569027</v>
      </c>
      <c r="FX2" s="3">
        <v>569076</v>
      </c>
      <c r="FY2" s="3">
        <v>568397</v>
      </c>
      <c r="FZ2" s="3">
        <v>566626</v>
      </c>
      <c r="GA2" s="3">
        <v>570196</v>
      </c>
      <c r="GB2" s="4">
        <v>572362.9</v>
      </c>
      <c r="GC2" s="4">
        <v>574427.6</v>
      </c>
      <c r="GD2" s="4">
        <v>576847.1</v>
      </c>
      <c r="GE2" s="4">
        <v>579342.30000000005</v>
      </c>
      <c r="GF2" s="4">
        <v>581916.80000000005</v>
      </c>
      <c r="GG2" s="4">
        <v>584668.4</v>
      </c>
      <c r="GH2" s="4">
        <v>587544.4</v>
      </c>
      <c r="GI2" s="4">
        <v>590481.1</v>
      </c>
      <c r="GJ2" s="4">
        <v>593359.80000000005</v>
      </c>
      <c r="GK2" s="4">
        <v>596158.30000000005</v>
      </c>
      <c r="GL2" s="4">
        <v>598905.9</v>
      </c>
      <c r="GM2" s="4">
        <v>601586.80000000005</v>
      </c>
      <c r="GN2" s="4">
        <v>604236.4</v>
      </c>
      <c r="GO2" s="4">
        <v>606852.30000000005</v>
      </c>
      <c r="GP2" s="4">
        <v>609432.6</v>
      </c>
      <c r="GQ2" s="4">
        <v>612002.6</v>
      </c>
      <c r="GR2" s="4">
        <v>614576.9</v>
      </c>
      <c r="GS2" s="4">
        <v>617151.1</v>
      </c>
      <c r="GT2" s="4">
        <v>619749.4</v>
      </c>
      <c r="GU2" s="4">
        <v>622373.9</v>
      </c>
      <c r="GV2" s="4">
        <v>625216.6</v>
      </c>
      <c r="GW2" s="4">
        <v>628087.30000000005</v>
      </c>
      <c r="GX2" s="4">
        <v>630987.80000000005</v>
      </c>
      <c r="GY2" t="s">
        <v>105</v>
      </c>
      <c r="GZ2" t="b">
        <v>1</v>
      </c>
      <c r="HA2" s="2" t="s">
        <v>836</v>
      </c>
      <c r="HB2" t="s">
        <v>106</v>
      </c>
      <c r="HC2">
        <v>2024</v>
      </c>
      <c r="HD2">
        <v>1</v>
      </c>
      <c r="HE2" t="s">
        <v>106</v>
      </c>
      <c r="HF2" t="s">
        <v>837</v>
      </c>
      <c r="HG2" s="2" t="s">
        <v>838</v>
      </c>
      <c r="HH2" t="s">
        <v>109</v>
      </c>
      <c r="HI2" t="s">
        <v>450</v>
      </c>
      <c r="HJ2" t="s">
        <v>348</v>
      </c>
    </row>
    <row r="3" spans="1:218">
      <c r="A3" t="s">
        <v>99</v>
      </c>
      <c r="B3" t="s">
        <v>839</v>
      </c>
      <c r="C3" t="s">
        <v>347</v>
      </c>
      <c r="D3" t="s">
        <v>102</v>
      </c>
      <c r="E3" t="s">
        <v>103</v>
      </c>
      <c r="F3" t="s">
        <v>104</v>
      </c>
      <c r="G3" s="3">
        <v>16902.32</v>
      </c>
      <c r="H3" s="3">
        <v>16614.330000000002</v>
      </c>
      <c r="I3" s="3">
        <v>16327.83</v>
      </c>
      <c r="J3" s="3">
        <v>15924.05</v>
      </c>
      <c r="K3" s="3">
        <v>15199.62</v>
      </c>
      <c r="L3" s="3">
        <v>15169.93</v>
      </c>
      <c r="M3" s="3">
        <v>15348.07</v>
      </c>
      <c r="N3" s="3">
        <v>15310.96</v>
      </c>
      <c r="O3" s="3">
        <v>15523.24</v>
      </c>
      <c r="P3" s="3">
        <v>15616.76</v>
      </c>
      <c r="Q3" s="3">
        <v>16225.4</v>
      </c>
      <c r="R3" s="3">
        <v>16090.31</v>
      </c>
      <c r="S3" s="3">
        <v>15748.88</v>
      </c>
      <c r="T3" s="3">
        <v>15854.28</v>
      </c>
      <c r="U3" s="3">
        <v>15805.29</v>
      </c>
      <c r="V3" s="3">
        <v>16939.43</v>
      </c>
      <c r="W3" s="3">
        <v>16934.98</v>
      </c>
      <c r="X3" s="3">
        <v>17746.990000000002</v>
      </c>
      <c r="Y3" s="3">
        <v>18134.439999999999</v>
      </c>
      <c r="Z3" s="3">
        <v>18793.55</v>
      </c>
      <c r="AA3" s="3">
        <v>20852.53</v>
      </c>
      <c r="AB3" s="3">
        <v>18483.29</v>
      </c>
      <c r="AC3" s="3">
        <v>18952.39</v>
      </c>
      <c r="AD3" s="3">
        <v>19072.63</v>
      </c>
      <c r="AE3" s="3">
        <v>19099.36</v>
      </c>
      <c r="AF3" s="3">
        <v>18161.16</v>
      </c>
      <c r="AG3" s="3">
        <v>19244.830000000002</v>
      </c>
      <c r="AH3" s="3">
        <v>19840.11</v>
      </c>
      <c r="AI3" s="3">
        <v>18507.05</v>
      </c>
      <c r="AJ3" s="3">
        <v>19126.080000000002</v>
      </c>
      <c r="AK3" s="3">
        <v>20724.86</v>
      </c>
      <c r="AL3" s="3">
        <v>22057.93</v>
      </c>
      <c r="AM3" s="3">
        <v>23012.45</v>
      </c>
      <c r="AN3" s="3">
        <v>24174.799999999999</v>
      </c>
      <c r="AO3" s="3">
        <v>25481.15</v>
      </c>
      <c r="AP3" s="3">
        <v>26202.61</v>
      </c>
      <c r="AQ3" s="3">
        <v>27256.59</v>
      </c>
      <c r="AR3" s="3">
        <v>27645.52</v>
      </c>
      <c r="AS3" s="3">
        <v>28356.59</v>
      </c>
      <c r="AT3" s="3">
        <v>27636.62</v>
      </c>
      <c r="AU3" s="3">
        <v>27712.32</v>
      </c>
      <c r="AV3" s="3">
        <v>28185.88</v>
      </c>
      <c r="AW3" s="3">
        <v>27636.62</v>
      </c>
      <c r="AX3" s="3">
        <v>27283.31</v>
      </c>
      <c r="AY3" s="3">
        <v>26756.32</v>
      </c>
      <c r="AZ3" s="3">
        <v>25637.02</v>
      </c>
      <c r="BA3" s="3">
        <v>24459.82</v>
      </c>
      <c r="BB3" s="3">
        <v>25089.24</v>
      </c>
      <c r="BC3" s="3">
        <v>25221.360000000001</v>
      </c>
      <c r="BD3" s="3">
        <v>24679.53</v>
      </c>
      <c r="BE3" s="3">
        <v>24639.45</v>
      </c>
      <c r="BF3" s="3">
        <v>23551.32</v>
      </c>
      <c r="BG3" s="3">
        <v>24131.75</v>
      </c>
      <c r="BH3" s="3">
        <v>23295.99</v>
      </c>
      <c r="BI3" s="3">
        <v>23316.77</v>
      </c>
      <c r="BJ3" s="3">
        <v>23784.38</v>
      </c>
      <c r="BK3" s="3">
        <v>24254.959999999999</v>
      </c>
      <c r="BL3" s="3">
        <v>24140.66</v>
      </c>
      <c r="BM3" s="3">
        <v>24977.91</v>
      </c>
      <c r="BN3" s="3">
        <v>25778.04</v>
      </c>
      <c r="BO3" s="3">
        <v>25285.200000000001</v>
      </c>
      <c r="BP3" s="3">
        <v>26178.85</v>
      </c>
      <c r="BQ3" s="3">
        <v>27471.84</v>
      </c>
      <c r="BR3" s="3">
        <v>27903.82</v>
      </c>
      <c r="BS3" s="3">
        <v>28742.55</v>
      </c>
      <c r="BT3" s="3">
        <v>29582.77</v>
      </c>
      <c r="BU3" s="3">
        <v>29891.54</v>
      </c>
      <c r="BV3" s="3">
        <v>29781.69</v>
      </c>
      <c r="BW3" s="3">
        <v>32718</v>
      </c>
      <c r="BX3" s="3">
        <v>34170</v>
      </c>
      <c r="BY3" s="3">
        <v>36256</v>
      </c>
      <c r="BZ3" s="3">
        <v>37199</v>
      </c>
      <c r="CA3" s="3">
        <v>37792</v>
      </c>
      <c r="CB3" s="3">
        <v>37625</v>
      </c>
      <c r="CC3" s="3">
        <v>37276</v>
      </c>
      <c r="CD3" s="3">
        <v>38212</v>
      </c>
      <c r="CE3" s="3">
        <v>37931</v>
      </c>
      <c r="CF3" s="3">
        <v>37959</v>
      </c>
      <c r="CG3" s="3">
        <v>39053</v>
      </c>
      <c r="CH3" s="3">
        <v>38646</v>
      </c>
      <c r="CI3" s="3">
        <v>40191</v>
      </c>
      <c r="CJ3" s="3">
        <v>42527</v>
      </c>
      <c r="CK3" s="3">
        <v>39666</v>
      </c>
      <c r="CL3" s="3">
        <v>41085</v>
      </c>
      <c r="CM3" s="3">
        <v>40854</v>
      </c>
      <c r="CN3" s="3">
        <v>41234</v>
      </c>
      <c r="CO3" s="3">
        <v>41229</v>
      </c>
      <c r="CP3" s="3">
        <v>39486</v>
      </c>
      <c r="CQ3" s="3">
        <v>38765</v>
      </c>
      <c r="CR3" s="3">
        <v>38387</v>
      </c>
      <c r="CS3" s="3">
        <v>40498</v>
      </c>
      <c r="CT3" s="3">
        <v>42138</v>
      </c>
      <c r="CU3" s="3">
        <v>42078</v>
      </c>
      <c r="CV3" s="3">
        <v>38092</v>
      </c>
      <c r="CW3" s="3">
        <v>39039</v>
      </c>
      <c r="CX3" s="3">
        <v>38809</v>
      </c>
      <c r="CY3" s="3">
        <v>39134</v>
      </c>
      <c r="CZ3" s="3">
        <v>36010</v>
      </c>
      <c r="DA3" s="3">
        <v>38148</v>
      </c>
      <c r="DB3" s="3">
        <v>38978</v>
      </c>
      <c r="DC3" s="3">
        <v>38771</v>
      </c>
      <c r="DD3" s="3">
        <v>39825</v>
      </c>
      <c r="DE3" s="3">
        <v>40879</v>
      </c>
      <c r="DF3" s="3">
        <v>40661</v>
      </c>
      <c r="DG3" s="3">
        <v>42723</v>
      </c>
      <c r="DH3" s="3">
        <v>41073</v>
      </c>
      <c r="DI3" s="3">
        <v>44219</v>
      </c>
      <c r="DJ3" s="3">
        <v>44291</v>
      </c>
      <c r="DK3" s="3">
        <v>46420</v>
      </c>
      <c r="DL3" s="3">
        <v>47070</v>
      </c>
      <c r="DM3" s="3">
        <v>44994</v>
      </c>
      <c r="DN3" s="3">
        <v>48770</v>
      </c>
      <c r="DO3" s="3">
        <v>45209</v>
      </c>
      <c r="DP3" s="3">
        <v>46925</v>
      </c>
      <c r="DQ3" s="3">
        <v>45148</v>
      </c>
      <c r="DR3" s="3">
        <v>43617</v>
      </c>
      <c r="DS3" s="3">
        <v>39697</v>
      </c>
      <c r="DT3" s="3">
        <v>37614</v>
      </c>
      <c r="DU3" s="3">
        <v>36801</v>
      </c>
      <c r="DV3" s="3">
        <v>36482</v>
      </c>
      <c r="DW3" s="3">
        <v>38204</v>
      </c>
      <c r="DX3" s="3">
        <v>37630</v>
      </c>
      <c r="DY3" s="3">
        <v>39313</v>
      </c>
      <c r="DZ3" s="3">
        <v>41914</v>
      </c>
      <c r="EA3" s="3">
        <v>39000</v>
      </c>
      <c r="EB3" s="3">
        <v>41219</v>
      </c>
      <c r="EC3" s="3">
        <v>42597</v>
      </c>
      <c r="ED3" s="3">
        <v>43649</v>
      </c>
      <c r="EE3" s="3">
        <v>45274</v>
      </c>
      <c r="EF3" s="3">
        <v>43325</v>
      </c>
      <c r="EG3" s="3">
        <v>43521</v>
      </c>
      <c r="EH3" s="3">
        <v>46059</v>
      </c>
      <c r="EI3" s="3">
        <v>44731</v>
      </c>
      <c r="EJ3" s="3">
        <v>45627</v>
      </c>
      <c r="EK3" s="3">
        <v>47234</v>
      </c>
      <c r="EL3" s="3">
        <v>47059</v>
      </c>
      <c r="EM3" s="3">
        <v>47997</v>
      </c>
      <c r="EN3" s="3">
        <v>48160</v>
      </c>
      <c r="EO3" s="3">
        <v>48500</v>
      </c>
      <c r="EP3" s="3">
        <v>50226</v>
      </c>
      <c r="EQ3" s="3">
        <v>53460</v>
      </c>
      <c r="ER3" s="3">
        <v>52038</v>
      </c>
      <c r="ES3" s="3">
        <v>52163</v>
      </c>
      <c r="ET3" s="3">
        <v>55620</v>
      </c>
      <c r="EU3" s="3">
        <v>56947</v>
      </c>
      <c r="EV3" s="3">
        <v>56796</v>
      </c>
      <c r="EW3" s="3">
        <v>58177</v>
      </c>
      <c r="EX3" s="3">
        <v>56045</v>
      </c>
      <c r="EY3" s="3">
        <v>57345</v>
      </c>
      <c r="EZ3" s="3">
        <v>57030</v>
      </c>
      <c r="FA3" s="3">
        <v>56048</v>
      </c>
      <c r="FB3" s="3">
        <v>57022</v>
      </c>
      <c r="FC3" s="3">
        <v>56689</v>
      </c>
      <c r="FD3" s="3">
        <v>55519</v>
      </c>
      <c r="FE3" s="3">
        <v>55578</v>
      </c>
      <c r="FF3" s="3">
        <v>55984</v>
      </c>
      <c r="FG3" s="3">
        <v>56579</v>
      </c>
      <c r="FH3" s="3">
        <v>57469</v>
      </c>
      <c r="FI3" s="3">
        <v>57240</v>
      </c>
      <c r="FJ3" s="3">
        <v>57293</v>
      </c>
      <c r="FK3" s="3">
        <v>55992</v>
      </c>
      <c r="FL3" s="3">
        <v>45262</v>
      </c>
      <c r="FM3" s="3">
        <v>50140</v>
      </c>
      <c r="FN3" s="3">
        <v>52906</v>
      </c>
      <c r="FO3" s="3">
        <v>48113</v>
      </c>
      <c r="FP3" s="3">
        <v>53705</v>
      </c>
      <c r="FQ3" s="3">
        <v>53035</v>
      </c>
      <c r="FR3" s="3">
        <v>53441</v>
      </c>
      <c r="FS3" s="3">
        <v>55098</v>
      </c>
      <c r="FT3" s="3">
        <v>56823</v>
      </c>
      <c r="FU3" s="3">
        <v>58076</v>
      </c>
      <c r="FV3" s="3">
        <v>58320</v>
      </c>
      <c r="FW3" s="3">
        <v>60904</v>
      </c>
      <c r="FX3" s="3">
        <v>60887</v>
      </c>
      <c r="FY3" s="3">
        <v>59159</v>
      </c>
      <c r="FZ3" s="3">
        <v>59979</v>
      </c>
      <c r="GA3" s="3">
        <v>60510</v>
      </c>
      <c r="GB3" s="4">
        <v>58583.59</v>
      </c>
      <c r="GC3" s="4">
        <v>56641.23</v>
      </c>
      <c r="GD3" s="4">
        <v>56749.55</v>
      </c>
      <c r="GE3" s="4">
        <v>56896.94</v>
      </c>
      <c r="GF3" s="4">
        <v>57284.79</v>
      </c>
      <c r="GG3" s="4">
        <v>57551.03</v>
      </c>
      <c r="GH3" s="4">
        <v>57849.59</v>
      </c>
      <c r="GI3" s="4">
        <v>58239.95</v>
      </c>
      <c r="GJ3" s="4">
        <v>58553.84</v>
      </c>
      <c r="GK3" s="4">
        <v>58921.3</v>
      </c>
      <c r="GL3" s="4">
        <v>59277.98</v>
      </c>
      <c r="GM3" s="4">
        <v>59567.98</v>
      </c>
      <c r="GN3" s="4">
        <v>59876.39</v>
      </c>
      <c r="GO3" s="4">
        <v>60071.43</v>
      </c>
      <c r="GP3" s="4">
        <v>60254.89</v>
      </c>
      <c r="GQ3" s="4">
        <v>60479.18</v>
      </c>
      <c r="GR3" s="4">
        <v>60650.25</v>
      </c>
      <c r="GS3" s="4">
        <v>60799.86</v>
      </c>
      <c r="GT3" s="4">
        <v>60969.55</v>
      </c>
      <c r="GU3" s="4">
        <v>61135.24</v>
      </c>
      <c r="GV3" s="4">
        <v>61506.61</v>
      </c>
      <c r="GW3" s="4">
        <v>61881.87</v>
      </c>
      <c r="GX3" s="4">
        <v>62261.87</v>
      </c>
      <c r="GY3" t="s">
        <v>105</v>
      </c>
      <c r="GZ3" t="b">
        <v>1</v>
      </c>
      <c r="HA3" s="2" t="s">
        <v>836</v>
      </c>
      <c r="HB3" t="s">
        <v>106</v>
      </c>
      <c r="HC3">
        <v>2024</v>
      </c>
      <c r="HD3">
        <v>1</v>
      </c>
      <c r="HE3" t="s">
        <v>106</v>
      </c>
      <c r="HF3" t="s">
        <v>840</v>
      </c>
      <c r="HG3" s="2" t="s">
        <v>841</v>
      </c>
      <c r="HH3" t="s">
        <v>109</v>
      </c>
      <c r="HI3" t="s">
        <v>842</v>
      </c>
      <c r="HJ3" t="s">
        <v>348</v>
      </c>
    </row>
    <row r="4" spans="1:218">
      <c r="A4" t="s">
        <v>99</v>
      </c>
      <c r="B4" t="s">
        <v>843</v>
      </c>
      <c r="C4" t="s">
        <v>347</v>
      </c>
      <c r="D4" t="s">
        <v>102</v>
      </c>
      <c r="E4" t="s">
        <v>103</v>
      </c>
      <c r="F4" t="s">
        <v>104</v>
      </c>
      <c r="G4" s="3">
        <v>128541</v>
      </c>
      <c r="H4" s="3">
        <v>125194</v>
      </c>
      <c r="I4" s="3">
        <v>126835</v>
      </c>
      <c r="J4" s="3">
        <v>124422</v>
      </c>
      <c r="K4" s="3">
        <v>126694</v>
      </c>
      <c r="L4" s="3">
        <v>126635</v>
      </c>
      <c r="M4" s="3">
        <v>126723</v>
      </c>
      <c r="N4" s="3">
        <v>126374</v>
      </c>
      <c r="O4" s="3">
        <v>126800</v>
      </c>
      <c r="P4" s="3">
        <v>126707</v>
      </c>
      <c r="Q4" s="3">
        <v>128840</v>
      </c>
      <c r="R4" s="3">
        <v>129938</v>
      </c>
      <c r="S4" s="3">
        <v>131895</v>
      </c>
      <c r="T4" s="3">
        <v>132737</v>
      </c>
      <c r="U4" s="3">
        <v>134897</v>
      </c>
      <c r="V4" s="3">
        <v>134949</v>
      </c>
      <c r="W4" s="3">
        <v>135773</v>
      </c>
      <c r="X4" s="3">
        <v>136860</v>
      </c>
      <c r="Y4" s="3">
        <v>136138</v>
      </c>
      <c r="Z4" s="3">
        <v>138708</v>
      </c>
      <c r="AA4" s="3">
        <v>141904</v>
      </c>
      <c r="AB4" s="3">
        <v>142653</v>
      </c>
      <c r="AC4" s="3">
        <v>144683</v>
      </c>
      <c r="AD4" s="3">
        <v>145821</v>
      </c>
      <c r="AE4" s="3">
        <v>149830</v>
      </c>
      <c r="AF4" s="3">
        <v>152193</v>
      </c>
      <c r="AG4" s="3">
        <v>153185</v>
      </c>
      <c r="AH4" s="3">
        <v>153935</v>
      </c>
      <c r="AI4" s="3">
        <v>155770</v>
      </c>
      <c r="AJ4" s="3">
        <v>158407</v>
      </c>
      <c r="AK4" s="3">
        <v>161697</v>
      </c>
      <c r="AL4" s="3">
        <v>165212</v>
      </c>
      <c r="AM4" s="3">
        <v>167485</v>
      </c>
      <c r="AN4" s="3">
        <v>169883</v>
      </c>
      <c r="AO4" s="3">
        <v>173832</v>
      </c>
      <c r="AP4" s="3">
        <v>175394</v>
      </c>
      <c r="AQ4" s="3">
        <v>176901</v>
      </c>
      <c r="AR4" s="3">
        <v>178428</v>
      </c>
      <c r="AS4" s="3">
        <v>178277</v>
      </c>
      <c r="AT4" s="3">
        <v>179012</v>
      </c>
      <c r="AU4" s="3">
        <v>180832</v>
      </c>
      <c r="AV4" s="3">
        <v>181430</v>
      </c>
      <c r="AW4" s="3">
        <v>180289</v>
      </c>
      <c r="AX4" s="3">
        <v>180119</v>
      </c>
      <c r="AY4" s="3">
        <v>179890</v>
      </c>
      <c r="AZ4" s="3">
        <v>178700</v>
      </c>
      <c r="BA4" s="3">
        <v>178893</v>
      </c>
      <c r="BB4" s="3">
        <v>178921</v>
      </c>
      <c r="BC4" s="3">
        <v>178429</v>
      </c>
      <c r="BD4" s="3">
        <v>180788</v>
      </c>
      <c r="BE4" s="3">
        <v>181852</v>
      </c>
      <c r="BF4" s="3">
        <v>182192</v>
      </c>
      <c r="BG4" s="3">
        <v>183675</v>
      </c>
      <c r="BH4" s="3">
        <v>184042</v>
      </c>
      <c r="BI4" s="3">
        <v>187247</v>
      </c>
      <c r="BJ4" s="3">
        <v>188701</v>
      </c>
      <c r="BK4" s="3">
        <v>190541</v>
      </c>
      <c r="BL4" s="3">
        <v>190875</v>
      </c>
      <c r="BM4" s="3">
        <v>192532</v>
      </c>
      <c r="BN4" s="3">
        <v>193881</v>
      </c>
      <c r="BO4" s="3">
        <v>193944</v>
      </c>
      <c r="BP4" s="3">
        <v>195340</v>
      </c>
      <c r="BQ4" s="3">
        <v>196170</v>
      </c>
      <c r="BR4" s="3">
        <v>198500</v>
      </c>
      <c r="BS4" s="3">
        <v>200470</v>
      </c>
      <c r="BT4" s="3">
        <v>202153</v>
      </c>
      <c r="BU4" s="3">
        <v>203928</v>
      </c>
      <c r="BV4" s="3">
        <v>206622</v>
      </c>
      <c r="BW4" s="3">
        <v>209529</v>
      </c>
      <c r="BX4" s="3">
        <v>212013</v>
      </c>
      <c r="BY4" s="3">
        <v>214715</v>
      </c>
      <c r="BZ4" s="3">
        <v>217084</v>
      </c>
      <c r="CA4" s="3">
        <v>218798</v>
      </c>
      <c r="CB4" s="3">
        <v>220955</v>
      </c>
      <c r="CC4" s="3">
        <v>224753</v>
      </c>
      <c r="CD4" s="3">
        <v>224748</v>
      </c>
      <c r="CE4" s="3">
        <v>227015</v>
      </c>
      <c r="CF4" s="3">
        <v>231313</v>
      </c>
      <c r="CG4" s="3">
        <v>233739</v>
      </c>
      <c r="CH4" s="3">
        <v>235387</v>
      </c>
      <c r="CI4" s="3">
        <v>238774</v>
      </c>
      <c r="CJ4" s="3">
        <v>241351</v>
      </c>
      <c r="CK4" s="3">
        <v>244248</v>
      </c>
      <c r="CL4" s="3">
        <v>246677</v>
      </c>
      <c r="CM4" s="3">
        <v>247061</v>
      </c>
      <c r="CN4" s="3">
        <v>248659</v>
      </c>
      <c r="CO4" s="3">
        <v>252380</v>
      </c>
      <c r="CP4" s="3">
        <v>254436</v>
      </c>
      <c r="CQ4" s="3">
        <v>254651</v>
      </c>
      <c r="CR4" s="3">
        <v>255669</v>
      </c>
      <c r="CS4" s="3">
        <v>258164</v>
      </c>
      <c r="CT4" s="3">
        <v>260499</v>
      </c>
      <c r="CU4" s="3">
        <v>262204</v>
      </c>
      <c r="CV4" s="3">
        <v>265387</v>
      </c>
      <c r="CW4" s="3">
        <v>267161</v>
      </c>
      <c r="CX4" s="3">
        <v>268672</v>
      </c>
      <c r="CY4" s="3">
        <v>270161</v>
      </c>
      <c r="CZ4" s="3">
        <v>272609</v>
      </c>
      <c r="DA4" s="3">
        <v>273932</v>
      </c>
      <c r="DB4" s="3">
        <v>276132</v>
      </c>
      <c r="DC4" s="3">
        <v>279030</v>
      </c>
      <c r="DD4" s="3">
        <v>278914</v>
      </c>
      <c r="DE4" s="3">
        <v>282162</v>
      </c>
      <c r="DF4" s="3">
        <v>283724</v>
      </c>
      <c r="DG4" s="3">
        <v>282222</v>
      </c>
      <c r="DH4" s="3">
        <v>282292</v>
      </c>
      <c r="DI4" s="3">
        <v>284098</v>
      </c>
      <c r="DJ4" s="3">
        <v>284633</v>
      </c>
      <c r="DK4" s="3">
        <v>287775</v>
      </c>
      <c r="DL4" s="3">
        <v>290946</v>
      </c>
      <c r="DM4" s="3">
        <v>296705</v>
      </c>
      <c r="DN4" s="3">
        <v>296380</v>
      </c>
      <c r="DO4" s="3">
        <v>297826</v>
      </c>
      <c r="DP4" s="3">
        <v>293976</v>
      </c>
      <c r="DQ4" s="3">
        <v>288865</v>
      </c>
      <c r="DR4" s="3">
        <v>281423</v>
      </c>
      <c r="DS4" s="3">
        <v>280177</v>
      </c>
      <c r="DT4" s="3">
        <v>279808</v>
      </c>
      <c r="DU4" s="3">
        <v>281090</v>
      </c>
      <c r="DV4" s="3">
        <v>283264</v>
      </c>
      <c r="DW4" s="3">
        <v>281913</v>
      </c>
      <c r="DX4" s="3">
        <v>288944</v>
      </c>
      <c r="DY4" s="3">
        <v>289154</v>
      </c>
      <c r="DZ4" s="3">
        <v>288797</v>
      </c>
      <c r="EA4" s="3">
        <v>286374</v>
      </c>
      <c r="EB4" s="3">
        <v>285213</v>
      </c>
      <c r="EC4" s="3">
        <v>286175</v>
      </c>
      <c r="ED4" s="3">
        <v>286843</v>
      </c>
      <c r="EE4" s="3">
        <v>286941</v>
      </c>
      <c r="EF4" s="3">
        <v>289044</v>
      </c>
      <c r="EG4" s="3">
        <v>292268</v>
      </c>
      <c r="EH4" s="3">
        <v>296561</v>
      </c>
      <c r="EI4" s="3">
        <v>294987</v>
      </c>
      <c r="EJ4" s="3">
        <v>298001</v>
      </c>
      <c r="EK4" s="3">
        <v>301680</v>
      </c>
      <c r="EL4" s="3">
        <v>303093</v>
      </c>
      <c r="EM4" s="3">
        <v>304099</v>
      </c>
      <c r="EN4" s="3">
        <v>305922</v>
      </c>
      <c r="EO4" s="3">
        <v>310968</v>
      </c>
      <c r="EP4" s="3">
        <v>312961</v>
      </c>
      <c r="EQ4" s="3">
        <v>314551</v>
      </c>
      <c r="ER4" s="3">
        <v>315885</v>
      </c>
      <c r="ES4" s="3">
        <v>319953</v>
      </c>
      <c r="ET4" s="3">
        <v>319170</v>
      </c>
      <c r="EU4" s="3">
        <v>326059</v>
      </c>
      <c r="EV4" s="3">
        <v>328832</v>
      </c>
      <c r="EW4" s="3">
        <v>331735</v>
      </c>
      <c r="EX4" s="3">
        <v>331732</v>
      </c>
      <c r="EY4" s="3">
        <v>333975</v>
      </c>
      <c r="EZ4" s="3">
        <v>333794</v>
      </c>
      <c r="FA4" s="3">
        <v>335915</v>
      </c>
      <c r="FB4" s="3">
        <v>337535</v>
      </c>
      <c r="FC4" s="3">
        <v>339497</v>
      </c>
      <c r="FD4" s="3">
        <v>338566</v>
      </c>
      <c r="FE4" s="3">
        <v>340965</v>
      </c>
      <c r="FF4" s="3">
        <v>344408</v>
      </c>
      <c r="FG4" s="3">
        <v>344046</v>
      </c>
      <c r="FH4" s="3">
        <v>345335</v>
      </c>
      <c r="FI4" s="3">
        <v>345013</v>
      </c>
      <c r="FJ4" s="3">
        <v>344255</v>
      </c>
      <c r="FK4" s="3">
        <v>334308</v>
      </c>
      <c r="FL4" s="3">
        <v>256744</v>
      </c>
      <c r="FM4" s="3">
        <v>307192</v>
      </c>
      <c r="FN4" s="3">
        <v>301652</v>
      </c>
      <c r="FO4" s="3">
        <v>291628</v>
      </c>
      <c r="FP4" s="3">
        <v>325915</v>
      </c>
      <c r="FQ4" s="3">
        <v>335438</v>
      </c>
      <c r="FR4" s="3">
        <v>336309</v>
      </c>
      <c r="FS4" s="3">
        <v>338499</v>
      </c>
      <c r="FT4" s="3">
        <v>339607</v>
      </c>
      <c r="FU4" s="3">
        <v>336390</v>
      </c>
      <c r="FV4" s="3">
        <v>336043</v>
      </c>
      <c r="FW4" s="3">
        <v>338991</v>
      </c>
      <c r="FX4" s="3">
        <v>340193</v>
      </c>
      <c r="FY4" s="3">
        <v>337146</v>
      </c>
      <c r="FZ4" s="3">
        <v>336957</v>
      </c>
      <c r="GA4" s="3">
        <v>337668</v>
      </c>
      <c r="GB4" s="4">
        <v>339875.3</v>
      </c>
      <c r="GC4" s="4">
        <v>342070.8</v>
      </c>
      <c r="GD4" s="4">
        <v>343680</v>
      </c>
      <c r="GE4" s="4">
        <v>345345.8</v>
      </c>
      <c r="GF4" s="4">
        <v>347037.1</v>
      </c>
      <c r="GG4" s="4">
        <v>348769.6</v>
      </c>
      <c r="GH4" s="4">
        <v>350549.3</v>
      </c>
      <c r="GI4" s="4">
        <v>352338.4</v>
      </c>
      <c r="GJ4" s="4">
        <v>354128.6</v>
      </c>
      <c r="GK4" s="4">
        <v>355885.1</v>
      </c>
      <c r="GL4" s="4">
        <v>357626</v>
      </c>
      <c r="GM4" s="4">
        <v>359334.6</v>
      </c>
      <c r="GN4" s="4">
        <v>361042.7</v>
      </c>
      <c r="GO4" s="4">
        <v>362742.2</v>
      </c>
      <c r="GP4" s="4">
        <v>364453.1</v>
      </c>
      <c r="GQ4" s="4">
        <v>366166.9</v>
      </c>
      <c r="GR4" s="4">
        <v>367895.7</v>
      </c>
      <c r="GS4" s="4">
        <v>369634</v>
      </c>
      <c r="GT4" s="4">
        <v>371380.6</v>
      </c>
      <c r="GU4" s="4">
        <v>373156.9</v>
      </c>
      <c r="GV4" s="4">
        <v>374838.8</v>
      </c>
      <c r="GW4" s="4">
        <v>376532.5</v>
      </c>
      <c r="GX4" s="4">
        <v>378239.8</v>
      </c>
      <c r="GY4" t="s">
        <v>105</v>
      </c>
      <c r="GZ4" t="b">
        <v>1</v>
      </c>
      <c r="HA4" s="2" t="s">
        <v>836</v>
      </c>
      <c r="HB4" t="s">
        <v>106</v>
      </c>
      <c r="HC4">
        <v>2024</v>
      </c>
      <c r="HD4">
        <v>1</v>
      </c>
      <c r="HE4" t="s">
        <v>106</v>
      </c>
      <c r="HF4" t="s">
        <v>844</v>
      </c>
      <c r="HG4" s="2" t="s">
        <v>845</v>
      </c>
      <c r="HH4" t="s">
        <v>109</v>
      </c>
      <c r="HI4" t="s">
        <v>445</v>
      </c>
      <c r="HJ4" t="s">
        <v>348</v>
      </c>
    </row>
    <row r="5" spans="1:218">
      <c r="A5" t="s">
        <v>99</v>
      </c>
      <c r="B5" t="s">
        <v>846</v>
      </c>
      <c r="C5" t="s">
        <v>347</v>
      </c>
      <c r="D5" t="s">
        <v>102</v>
      </c>
      <c r="E5" t="s">
        <v>103</v>
      </c>
      <c r="F5" t="s">
        <v>104</v>
      </c>
      <c r="G5" s="3">
        <v>141669</v>
      </c>
      <c r="H5" s="3">
        <v>141955</v>
      </c>
      <c r="I5" s="3">
        <v>144073</v>
      </c>
      <c r="J5" s="3">
        <v>142716</v>
      </c>
      <c r="K5" s="3">
        <v>144110</v>
      </c>
      <c r="L5" s="3">
        <v>141992</v>
      </c>
      <c r="M5" s="3">
        <v>141511</v>
      </c>
      <c r="N5" s="3">
        <v>142399</v>
      </c>
      <c r="O5" s="3">
        <v>141625</v>
      </c>
      <c r="P5" s="3">
        <v>144108</v>
      </c>
      <c r="Q5" s="3">
        <v>143101</v>
      </c>
      <c r="R5" s="3">
        <v>143569</v>
      </c>
      <c r="S5" s="3">
        <v>142649</v>
      </c>
      <c r="T5" s="3">
        <v>148264</v>
      </c>
      <c r="U5" s="3">
        <v>146835</v>
      </c>
      <c r="V5" s="3">
        <v>147440</v>
      </c>
      <c r="W5" s="3">
        <v>150039</v>
      </c>
      <c r="X5" s="3">
        <v>148263</v>
      </c>
      <c r="Y5" s="3">
        <v>152446</v>
      </c>
      <c r="Z5" s="3">
        <v>155816</v>
      </c>
      <c r="AA5" s="3">
        <v>157330</v>
      </c>
      <c r="AB5" s="3">
        <v>157696</v>
      </c>
      <c r="AC5" s="3">
        <v>157997</v>
      </c>
      <c r="AD5" s="3">
        <v>159085</v>
      </c>
      <c r="AE5" s="3">
        <v>161393</v>
      </c>
      <c r="AF5" s="3">
        <v>167611</v>
      </c>
      <c r="AG5" s="3">
        <v>164430</v>
      </c>
      <c r="AH5" s="3">
        <v>164675</v>
      </c>
      <c r="AI5" s="3">
        <v>162448</v>
      </c>
      <c r="AJ5" s="3">
        <v>166144</v>
      </c>
      <c r="AK5" s="3">
        <v>168411</v>
      </c>
      <c r="AL5" s="3">
        <v>169575</v>
      </c>
      <c r="AM5" s="3">
        <v>172149</v>
      </c>
      <c r="AN5" s="3">
        <v>175050</v>
      </c>
      <c r="AO5" s="3">
        <v>177054</v>
      </c>
      <c r="AP5" s="3">
        <v>178454</v>
      </c>
      <c r="AQ5" s="3">
        <v>180728</v>
      </c>
      <c r="AR5" s="3">
        <v>183345</v>
      </c>
      <c r="AS5" s="3">
        <v>188456</v>
      </c>
      <c r="AT5" s="3">
        <v>186727</v>
      </c>
      <c r="AU5" s="3">
        <v>192047</v>
      </c>
      <c r="AV5" s="3">
        <v>189815</v>
      </c>
      <c r="AW5" s="3">
        <v>191679</v>
      </c>
      <c r="AX5" s="3">
        <v>194700</v>
      </c>
      <c r="AY5" s="3">
        <v>195867</v>
      </c>
      <c r="AZ5" s="3">
        <v>192321</v>
      </c>
      <c r="BA5" s="3">
        <v>198060</v>
      </c>
      <c r="BB5" s="3">
        <v>197687</v>
      </c>
      <c r="BC5" s="3">
        <v>198982</v>
      </c>
      <c r="BD5" s="3">
        <v>200949</v>
      </c>
      <c r="BE5" s="3">
        <v>202605</v>
      </c>
      <c r="BF5" s="3">
        <v>202543</v>
      </c>
      <c r="BG5" s="3">
        <v>201155</v>
      </c>
      <c r="BH5" s="3">
        <v>206784</v>
      </c>
      <c r="BI5" s="3">
        <v>208744</v>
      </c>
      <c r="BJ5" s="3">
        <v>209586</v>
      </c>
      <c r="BK5" s="3">
        <v>208814</v>
      </c>
      <c r="BL5" s="3">
        <v>208484</v>
      </c>
      <c r="BM5" s="3">
        <v>212698</v>
      </c>
      <c r="BN5" s="3">
        <v>211516</v>
      </c>
      <c r="BO5" s="3">
        <v>215218</v>
      </c>
      <c r="BP5" s="3">
        <v>215459</v>
      </c>
      <c r="BQ5" s="3">
        <v>217415</v>
      </c>
      <c r="BR5" s="3">
        <v>218578</v>
      </c>
      <c r="BS5" s="3">
        <v>222327</v>
      </c>
      <c r="BT5" s="3">
        <v>222188</v>
      </c>
      <c r="BU5" s="3">
        <v>224546</v>
      </c>
      <c r="BV5" s="3">
        <v>220727</v>
      </c>
      <c r="BW5" s="3">
        <v>224117</v>
      </c>
      <c r="BX5" s="3">
        <v>226091</v>
      </c>
      <c r="BY5" s="3">
        <v>228369</v>
      </c>
      <c r="BZ5" s="3">
        <v>227608</v>
      </c>
      <c r="CA5" s="3">
        <v>227861</v>
      </c>
      <c r="CB5" s="3">
        <v>228880</v>
      </c>
      <c r="CC5" s="3">
        <v>227370</v>
      </c>
      <c r="CD5" s="3">
        <v>230430</v>
      </c>
      <c r="CE5" s="3">
        <v>228499</v>
      </c>
      <c r="CF5" s="3">
        <v>239457</v>
      </c>
      <c r="CG5" s="3">
        <v>240266</v>
      </c>
      <c r="CH5" s="3">
        <v>246151</v>
      </c>
      <c r="CI5" s="3">
        <v>246676</v>
      </c>
      <c r="CJ5" s="3">
        <v>249186</v>
      </c>
      <c r="CK5" s="3">
        <v>253929</v>
      </c>
      <c r="CL5" s="3">
        <v>258132</v>
      </c>
      <c r="CM5" s="3">
        <v>260021</v>
      </c>
      <c r="CN5" s="3">
        <v>258701</v>
      </c>
      <c r="CO5" s="3">
        <v>259878</v>
      </c>
      <c r="CP5" s="3">
        <v>264858</v>
      </c>
      <c r="CQ5" s="3">
        <v>265809</v>
      </c>
      <c r="CR5" s="3">
        <v>267970</v>
      </c>
      <c r="CS5" s="3">
        <v>267210</v>
      </c>
      <c r="CT5" s="3">
        <v>268404</v>
      </c>
      <c r="CU5" s="3">
        <v>270414</v>
      </c>
      <c r="CV5" s="3">
        <v>272016</v>
      </c>
      <c r="CW5" s="3">
        <v>273401</v>
      </c>
      <c r="CX5" s="3">
        <v>277062</v>
      </c>
      <c r="CY5" s="3">
        <v>277926</v>
      </c>
      <c r="CZ5" s="3">
        <v>280489</v>
      </c>
      <c r="DA5" s="3">
        <v>282458</v>
      </c>
      <c r="DB5" s="3">
        <v>282979</v>
      </c>
      <c r="DC5" s="3">
        <v>284680</v>
      </c>
      <c r="DD5" s="3">
        <v>287881</v>
      </c>
      <c r="DE5" s="3">
        <v>289515</v>
      </c>
      <c r="DF5" s="3">
        <v>289662</v>
      </c>
      <c r="DG5" s="3">
        <v>291876</v>
      </c>
      <c r="DH5" s="3">
        <v>290889</v>
      </c>
      <c r="DI5" s="3">
        <v>294125</v>
      </c>
      <c r="DJ5" s="3">
        <v>295208</v>
      </c>
      <c r="DK5" s="3">
        <v>304480</v>
      </c>
      <c r="DL5" s="3">
        <v>301584</v>
      </c>
      <c r="DM5" s="3">
        <v>305911</v>
      </c>
      <c r="DN5" s="3">
        <v>305617</v>
      </c>
      <c r="DO5" s="3">
        <v>301633</v>
      </c>
      <c r="DP5" s="3">
        <v>304787</v>
      </c>
      <c r="DQ5" s="3">
        <v>299747</v>
      </c>
      <c r="DR5" s="3">
        <v>305312</v>
      </c>
      <c r="DS5" s="3">
        <v>301465</v>
      </c>
      <c r="DT5" s="3">
        <v>309725</v>
      </c>
      <c r="DU5" s="3">
        <v>308388</v>
      </c>
      <c r="DV5" s="3">
        <v>310902</v>
      </c>
      <c r="DW5" s="3">
        <v>311141</v>
      </c>
      <c r="DX5" s="3">
        <v>312019</v>
      </c>
      <c r="DY5" s="3">
        <v>310699</v>
      </c>
      <c r="DZ5" s="3">
        <v>308430</v>
      </c>
      <c r="EA5" s="3">
        <v>300149</v>
      </c>
      <c r="EB5" s="3">
        <v>305414</v>
      </c>
      <c r="EC5" s="3">
        <v>305242</v>
      </c>
      <c r="ED5" s="3">
        <v>303004</v>
      </c>
      <c r="EE5" s="3">
        <v>309413</v>
      </c>
      <c r="EF5" s="3">
        <v>312490</v>
      </c>
      <c r="EG5" s="3">
        <v>311276</v>
      </c>
      <c r="EH5" s="3">
        <v>310363</v>
      </c>
      <c r="EI5" s="3">
        <v>307903</v>
      </c>
      <c r="EJ5" s="3">
        <v>314957</v>
      </c>
      <c r="EK5" s="3">
        <v>320838</v>
      </c>
      <c r="EL5" s="3">
        <v>323203</v>
      </c>
      <c r="EM5" s="3">
        <v>322407</v>
      </c>
      <c r="EN5" s="3">
        <v>322681</v>
      </c>
      <c r="EO5" s="3">
        <v>323040</v>
      </c>
      <c r="EP5" s="3">
        <v>327453</v>
      </c>
      <c r="EQ5" s="3">
        <v>334121</v>
      </c>
      <c r="ER5" s="3">
        <v>342067</v>
      </c>
      <c r="ES5" s="3">
        <v>349084</v>
      </c>
      <c r="ET5" s="3">
        <v>348817</v>
      </c>
      <c r="EU5" s="3">
        <v>347340</v>
      </c>
      <c r="EV5" s="3">
        <v>347893</v>
      </c>
      <c r="EW5" s="3">
        <v>345457</v>
      </c>
      <c r="EX5" s="3">
        <v>342959</v>
      </c>
      <c r="EY5" s="3">
        <v>343071</v>
      </c>
      <c r="EZ5" s="3">
        <v>350444</v>
      </c>
      <c r="FA5" s="3">
        <v>351162</v>
      </c>
      <c r="FB5" s="3">
        <v>351244</v>
      </c>
      <c r="FC5" s="3">
        <v>355312</v>
      </c>
      <c r="FD5" s="3">
        <v>353912</v>
      </c>
      <c r="FE5" s="3">
        <v>355143</v>
      </c>
      <c r="FF5" s="3">
        <v>359158</v>
      </c>
      <c r="FG5" s="3">
        <v>358490</v>
      </c>
      <c r="FH5" s="3">
        <v>364023</v>
      </c>
      <c r="FI5" s="3">
        <v>364207</v>
      </c>
      <c r="FJ5" s="3">
        <v>366242</v>
      </c>
      <c r="FK5" s="3">
        <v>361792</v>
      </c>
      <c r="FL5" s="3">
        <v>353366</v>
      </c>
      <c r="FM5" s="3">
        <v>364743</v>
      </c>
      <c r="FN5" s="3">
        <v>365643</v>
      </c>
      <c r="FO5" s="3">
        <v>366851</v>
      </c>
      <c r="FP5" s="3">
        <v>368506</v>
      </c>
      <c r="FQ5" s="3">
        <v>366601</v>
      </c>
      <c r="FR5" s="3">
        <v>364151</v>
      </c>
      <c r="FS5" s="3">
        <v>363913</v>
      </c>
      <c r="FT5" s="3">
        <v>359723</v>
      </c>
      <c r="FU5" s="3">
        <v>358206</v>
      </c>
      <c r="FV5" s="3">
        <v>364138</v>
      </c>
      <c r="FW5" s="3">
        <v>363693</v>
      </c>
      <c r="FX5" s="3">
        <v>370715</v>
      </c>
      <c r="FY5" s="3">
        <v>370402</v>
      </c>
      <c r="FZ5" s="3">
        <v>373135</v>
      </c>
      <c r="GA5" s="4">
        <v>370237.3</v>
      </c>
      <c r="GB5" s="4">
        <v>377436.3</v>
      </c>
      <c r="GC5" s="4">
        <v>377696.8</v>
      </c>
      <c r="GD5" s="4">
        <v>378990.9</v>
      </c>
      <c r="GE5" s="4">
        <v>380171.8</v>
      </c>
      <c r="GF5" s="4">
        <v>380671.5</v>
      </c>
      <c r="GG5" s="4">
        <v>381982.3</v>
      </c>
      <c r="GH5" s="4">
        <v>383178.2</v>
      </c>
      <c r="GI5" s="4">
        <v>384819.5</v>
      </c>
      <c r="GJ5" s="4">
        <v>385179.4</v>
      </c>
      <c r="GK5" s="4">
        <v>386168.7</v>
      </c>
      <c r="GL5" s="4">
        <v>386968.8</v>
      </c>
      <c r="GM5" s="4">
        <v>388069.2</v>
      </c>
      <c r="GN5" s="4">
        <v>388469.8</v>
      </c>
      <c r="GO5" s="4">
        <v>389175.6</v>
      </c>
      <c r="GP5" s="4">
        <v>390307.6</v>
      </c>
      <c r="GQ5" s="4">
        <v>391757.4</v>
      </c>
      <c r="GR5" s="4">
        <v>392990</v>
      </c>
      <c r="GS5" s="4">
        <v>394547.5</v>
      </c>
      <c r="GT5" s="4">
        <v>396000.6</v>
      </c>
      <c r="GU5" s="4">
        <v>397503.8</v>
      </c>
      <c r="GV5" s="4">
        <v>398626.6</v>
      </c>
      <c r="GW5" s="4">
        <v>399884.79999999999</v>
      </c>
      <c r="GX5" s="4">
        <v>401066.6</v>
      </c>
      <c r="GY5" t="s">
        <v>105</v>
      </c>
      <c r="GZ5" t="b">
        <v>1</v>
      </c>
      <c r="HA5" s="2" t="s">
        <v>836</v>
      </c>
      <c r="HB5" t="s">
        <v>106</v>
      </c>
      <c r="HC5">
        <v>2023</v>
      </c>
      <c r="HD5">
        <v>4</v>
      </c>
      <c r="HE5" t="s">
        <v>106</v>
      </c>
      <c r="HF5" t="s">
        <v>847</v>
      </c>
      <c r="HG5" s="2" t="s">
        <v>848</v>
      </c>
      <c r="HH5" t="s">
        <v>109</v>
      </c>
      <c r="HI5" t="s">
        <v>849</v>
      </c>
      <c r="HJ5" t="s">
        <v>348</v>
      </c>
    </row>
    <row r="6" spans="1:218">
      <c r="A6" t="s">
        <v>99</v>
      </c>
      <c r="B6" t="s">
        <v>850</v>
      </c>
      <c r="C6" t="s">
        <v>347</v>
      </c>
      <c r="D6" t="s">
        <v>102</v>
      </c>
      <c r="E6" t="s">
        <v>103</v>
      </c>
      <c r="F6" t="s">
        <v>104</v>
      </c>
      <c r="G6" s="3">
        <v>40290</v>
      </c>
      <c r="H6" s="3">
        <v>41818</v>
      </c>
      <c r="I6" s="3">
        <v>43433</v>
      </c>
      <c r="J6" s="3">
        <v>44864</v>
      </c>
      <c r="K6" s="3">
        <v>46552</v>
      </c>
      <c r="L6" s="3">
        <v>47036</v>
      </c>
      <c r="M6" s="3">
        <v>47924</v>
      </c>
      <c r="N6" s="3">
        <v>49843</v>
      </c>
      <c r="O6" s="3">
        <v>50837</v>
      </c>
      <c r="P6" s="3">
        <v>52380</v>
      </c>
      <c r="Q6" s="3">
        <v>52615</v>
      </c>
      <c r="R6" s="3">
        <v>53960</v>
      </c>
      <c r="S6" s="3">
        <v>54514</v>
      </c>
      <c r="T6" s="3">
        <v>57136</v>
      </c>
      <c r="U6" s="3">
        <v>57119</v>
      </c>
      <c r="V6" s="3">
        <v>58206</v>
      </c>
      <c r="W6" s="3">
        <v>59961</v>
      </c>
      <c r="X6" s="3">
        <v>60260</v>
      </c>
      <c r="Y6" s="3">
        <v>62678</v>
      </c>
      <c r="Z6" s="3">
        <v>64883</v>
      </c>
      <c r="AA6" s="3">
        <v>65471</v>
      </c>
      <c r="AB6" s="3">
        <v>66622</v>
      </c>
      <c r="AC6" s="3">
        <v>67715</v>
      </c>
      <c r="AD6" s="3">
        <v>69185</v>
      </c>
      <c r="AE6" s="3">
        <v>70501</v>
      </c>
      <c r="AF6" s="3">
        <v>73909</v>
      </c>
      <c r="AG6" s="3">
        <v>73297</v>
      </c>
      <c r="AH6" s="3">
        <v>74329</v>
      </c>
      <c r="AI6" s="3">
        <v>74158</v>
      </c>
      <c r="AJ6" s="3">
        <v>76563</v>
      </c>
      <c r="AK6" s="3">
        <v>78295</v>
      </c>
      <c r="AL6" s="3">
        <v>79796</v>
      </c>
      <c r="AM6" s="3">
        <v>82285</v>
      </c>
      <c r="AN6" s="3">
        <v>84810</v>
      </c>
      <c r="AO6" s="3">
        <v>86563</v>
      </c>
      <c r="AP6" s="3">
        <v>88240</v>
      </c>
      <c r="AQ6" s="3">
        <v>90548</v>
      </c>
      <c r="AR6" s="3">
        <v>93363</v>
      </c>
      <c r="AS6" s="3">
        <v>97490</v>
      </c>
      <c r="AT6" s="3">
        <v>98361</v>
      </c>
      <c r="AU6" s="3">
        <v>102928</v>
      </c>
      <c r="AV6" s="3">
        <v>103890</v>
      </c>
      <c r="AW6" s="3">
        <v>107142</v>
      </c>
      <c r="AX6" s="3">
        <v>110535</v>
      </c>
      <c r="AY6" s="3">
        <v>113229</v>
      </c>
      <c r="AZ6" s="3">
        <v>113790</v>
      </c>
      <c r="BA6" s="3">
        <v>118607</v>
      </c>
      <c r="BB6" s="3">
        <v>119800</v>
      </c>
      <c r="BC6" s="3">
        <v>121876</v>
      </c>
      <c r="BD6" s="3">
        <v>123668</v>
      </c>
      <c r="BE6" s="3">
        <v>125292</v>
      </c>
      <c r="BF6" s="3">
        <v>126339</v>
      </c>
      <c r="BG6" s="3">
        <v>127313</v>
      </c>
      <c r="BH6" s="3">
        <v>131724</v>
      </c>
      <c r="BI6" s="3">
        <v>133457</v>
      </c>
      <c r="BJ6" s="3">
        <v>135003</v>
      </c>
      <c r="BK6" s="3">
        <v>134597</v>
      </c>
      <c r="BL6" s="3">
        <v>135173</v>
      </c>
      <c r="BM6" s="3">
        <v>138183</v>
      </c>
      <c r="BN6" s="3">
        <v>138391</v>
      </c>
      <c r="BO6" s="3">
        <v>141861</v>
      </c>
      <c r="BP6" s="3">
        <v>143287</v>
      </c>
      <c r="BQ6" s="3">
        <v>146426</v>
      </c>
      <c r="BR6" s="3">
        <v>147725</v>
      </c>
      <c r="BS6" s="3">
        <v>151630</v>
      </c>
      <c r="BT6" s="3">
        <v>153565</v>
      </c>
      <c r="BU6" s="3">
        <v>156382</v>
      </c>
      <c r="BV6" s="3">
        <v>154146</v>
      </c>
      <c r="BW6" s="3">
        <v>156649</v>
      </c>
      <c r="BX6" s="3">
        <v>159714</v>
      </c>
      <c r="BY6" s="3">
        <v>162073</v>
      </c>
      <c r="BZ6" s="3">
        <v>160535</v>
      </c>
      <c r="CA6" s="3">
        <v>161552</v>
      </c>
      <c r="CB6" s="3">
        <v>163217</v>
      </c>
      <c r="CC6" s="3">
        <v>163185</v>
      </c>
      <c r="CD6" s="3">
        <v>165831</v>
      </c>
      <c r="CE6" s="3">
        <v>165059</v>
      </c>
      <c r="CF6" s="3">
        <v>172659</v>
      </c>
      <c r="CG6" s="3">
        <v>172290</v>
      </c>
      <c r="CH6" s="3">
        <v>177169</v>
      </c>
      <c r="CI6" s="3">
        <v>178188</v>
      </c>
      <c r="CJ6" s="3">
        <v>179736</v>
      </c>
      <c r="CK6" s="3">
        <v>183422</v>
      </c>
      <c r="CL6" s="3">
        <v>186264</v>
      </c>
      <c r="CM6" s="3">
        <v>189728</v>
      </c>
      <c r="CN6" s="3">
        <v>188958</v>
      </c>
      <c r="CO6" s="3">
        <v>190041</v>
      </c>
      <c r="CP6" s="3">
        <v>191387</v>
      </c>
      <c r="CQ6" s="3">
        <v>194407</v>
      </c>
      <c r="CR6" s="3">
        <v>196471</v>
      </c>
      <c r="CS6" s="3">
        <v>196135</v>
      </c>
      <c r="CT6" s="3">
        <v>198285</v>
      </c>
      <c r="CU6" s="3">
        <v>200308</v>
      </c>
      <c r="CV6" s="3">
        <v>201618</v>
      </c>
      <c r="CW6" s="3">
        <v>204036</v>
      </c>
      <c r="CX6" s="3">
        <v>207651</v>
      </c>
      <c r="CY6" s="3">
        <v>209034</v>
      </c>
      <c r="CZ6" s="3">
        <v>212233</v>
      </c>
      <c r="DA6" s="3">
        <v>214761</v>
      </c>
      <c r="DB6" s="3">
        <v>216772</v>
      </c>
      <c r="DC6" s="3">
        <v>218821</v>
      </c>
      <c r="DD6" s="3">
        <v>221457</v>
      </c>
      <c r="DE6" s="3">
        <v>224293</v>
      </c>
      <c r="DF6" s="3">
        <v>226453</v>
      </c>
      <c r="DG6" s="3">
        <v>229762</v>
      </c>
      <c r="DH6" s="3">
        <v>231843</v>
      </c>
      <c r="DI6" s="3">
        <v>236024</v>
      </c>
      <c r="DJ6" s="3">
        <v>237530</v>
      </c>
      <c r="DK6" s="3">
        <v>243130</v>
      </c>
      <c r="DL6" s="3">
        <v>244499</v>
      </c>
      <c r="DM6" s="3">
        <v>249052</v>
      </c>
      <c r="DN6" s="3">
        <v>249682</v>
      </c>
      <c r="DO6" s="3">
        <v>249993</v>
      </c>
      <c r="DP6" s="3">
        <v>256308</v>
      </c>
      <c r="DQ6" s="3">
        <v>255855</v>
      </c>
      <c r="DR6" s="3">
        <v>258864</v>
      </c>
      <c r="DS6" s="3">
        <v>256359</v>
      </c>
      <c r="DT6" s="3">
        <v>264017</v>
      </c>
      <c r="DU6" s="3">
        <v>262855</v>
      </c>
      <c r="DV6" s="3">
        <v>263951</v>
      </c>
      <c r="DW6" s="3">
        <v>264214</v>
      </c>
      <c r="DX6" s="3">
        <v>267286</v>
      </c>
      <c r="DY6" s="3">
        <v>267899</v>
      </c>
      <c r="DZ6" s="3">
        <v>268231</v>
      </c>
      <c r="EA6" s="3">
        <v>265775</v>
      </c>
      <c r="EB6" s="3">
        <v>271291</v>
      </c>
      <c r="EC6" s="3">
        <v>273259</v>
      </c>
      <c r="ED6" s="3">
        <v>273345</v>
      </c>
      <c r="EE6" s="3">
        <v>279363</v>
      </c>
      <c r="EF6" s="3">
        <v>283663</v>
      </c>
      <c r="EG6" s="3">
        <v>282088</v>
      </c>
      <c r="EH6" s="3">
        <v>283822</v>
      </c>
      <c r="EI6" s="3">
        <v>284174</v>
      </c>
      <c r="EJ6" s="3">
        <v>292340</v>
      </c>
      <c r="EK6" s="3">
        <v>298413</v>
      </c>
      <c r="EL6" s="3">
        <v>300879</v>
      </c>
      <c r="EM6" s="3">
        <v>301521</v>
      </c>
      <c r="EN6" s="3">
        <v>304324</v>
      </c>
      <c r="EO6" s="3">
        <v>303832</v>
      </c>
      <c r="EP6" s="3">
        <v>307276</v>
      </c>
      <c r="EQ6" s="3">
        <v>311837</v>
      </c>
      <c r="ER6" s="3">
        <v>319722</v>
      </c>
      <c r="ES6" s="3">
        <v>327229</v>
      </c>
      <c r="ET6" s="3">
        <v>327422</v>
      </c>
      <c r="EU6" s="3">
        <v>326430</v>
      </c>
      <c r="EV6" s="3">
        <v>328384</v>
      </c>
      <c r="EW6" s="3">
        <v>328661</v>
      </c>
      <c r="EX6" s="3">
        <v>327892</v>
      </c>
      <c r="EY6" s="3">
        <v>328000</v>
      </c>
      <c r="EZ6" s="3">
        <v>337442</v>
      </c>
      <c r="FA6" s="3">
        <v>339739</v>
      </c>
      <c r="FB6" s="3">
        <v>341892</v>
      </c>
      <c r="FC6" s="3">
        <v>347741</v>
      </c>
      <c r="FD6" s="3">
        <v>347414</v>
      </c>
      <c r="FE6" s="3">
        <v>350680</v>
      </c>
      <c r="FF6" s="3">
        <v>356604</v>
      </c>
      <c r="FG6" s="3">
        <v>356179</v>
      </c>
      <c r="FH6" s="3">
        <v>363586</v>
      </c>
      <c r="FI6" s="3">
        <v>365234</v>
      </c>
      <c r="FJ6" s="3">
        <v>367963</v>
      </c>
      <c r="FK6" s="3">
        <v>362113</v>
      </c>
      <c r="FL6" s="3">
        <v>356204</v>
      </c>
      <c r="FM6" s="3">
        <v>367296</v>
      </c>
      <c r="FN6" s="3">
        <v>368253</v>
      </c>
      <c r="FO6" s="3">
        <v>373719</v>
      </c>
      <c r="FP6" s="3">
        <v>375577</v>
      </c>
      <c r="FQ6" s="3">
        <v>378192</v>
      </c>
      <c r="FR6" s="3">
        <v>380731</v>
      </c>
      <c r="FS6" s="3">
        <v>388396</v>
      </c>
      <c r="FT6" s="3">
        <v>394881</v>
      </c>
      <c r="FU6" s="3">
        <v>402360</v>
      </c>
      <c r="FV6" s="3">
        <v>418440</v>
      </c>
      <c r="FW6" s="3">
        <v>424987</v>
      </c>
      <c r="FX6" s="3">
        <v>438759</v>
      </c>
      <c r="FY6" s="3">
        <v>441441</v>
      </c>
      <c r="FZ6" s="3">
        <v>446611</v>
      </c>
      <c r="GA6" s="4">
        <v>444798.4</v>
      </c>
      <c r="GB6" s="4">
        <v>456054.6</v>
      </c>
      <c r="GC6" s="4">
        <v>457989.8</v>
      </c>
      <c r="GD6" s="4">
        <v>461206.8</v>
      </c>
      <c r="GE6" s="4">
        <v>464500.1</v>
      </c>
      <c r="GF6" s="4">
        <v>467003.1</v>
      </c>
      <c r="GG6" s="4">
        <v>470503</v>
      </c>
      <c r="GH6" s="4">
        <v>473865.4</v>
      </c>
      <c r="GI6" s="4">
        <v>477825.3</v>
      </c>
      <c r="GJ6" s="4">
        <v>480281.4</v>
      </c>
      <c r="GK6" s="4">
        <v>483637.1</v>
      </c>
      <c r="GL6" s="4">
        <v>486924.6</v>
      </c>
      <c r="GM6" s="4">
        <v>490734.4</v>
      </c>
      <c r="GN6" s="4">
        <v>493723.7</v>
      </c>
      <c r="GO6" s="4">
        <v>497121.6</v>
      </c>
      <c r="GP6" s="4">
        <v>501079.7</v>
      </c>
      <c r="GQ6" s="4">
        <v>505465.8</v>
      </c>
      <c r="GR6" s="4">
        <v>509583.3</v>
      </c>
      <c r="GS6" s="4">
        <v>514140.4</v>
      </c>
      <c r="GT6" s="4">
        <v>518600.5</v>
      </c>
      <c r="GU6" s="4">
        <v>523176.1</v>
      </c>
      <c r="GV6" s="4">
        <v>527292.5</v>
      </c>
      <c r="GW6" s="4">
        <v>531631.9</v>
      </c>
      <c r="GX6" s="4">
        <v>535910.9</v>
      </c>
      <c r="GY6" t="s">
        <v>105</v>
      </c>
      <c r="GZ6" t="b">
        <v>1</v>
      </c>
      <c r="HA6" t="s">
        <v>106</v>
      </c>
      <c r="HB6" t="s">
        <v>106</v>
      </c>
      <c r="HC6">
        <v>2023</v>
      </c>
      <c r="HD6">
        <v>4</v>
      </c>
      <c r="HE6" t="s">
        <v>106</v>
      </c>
      <c r="HF6" t="s">
        <v>851</v>
      </c>
      <c r="HG6" t="s">
        <v>852</v>
      </c>
      <c r="HH6" t="s">
        <v>109</v>
      </c>
      <c r="HI6" t="s">
        <v>853</v>
      </c>
      <c r="HJ6" t="s">
        <v>348</v>
      </c>
    </row>
    <row r="7" spans="1:218">
      <c r="A7" t="s">
        <v>99</v>
      </c>
      <c r="B7" t="s">
        <v>854</v>
      </c>
      <c r="C7" t="s">
        <v>347</v>
      </c>
      <c r="D7" t="s">
        <v>596</v>
      </c>
      <c r="E7" t="s">
        <v>106</v>
      </c>
      <c r="F7" t="s">
        <v>104</v>
      </c>
      <c r="G7" s="3">
        <v>30.605080000000001</v>
      </c>
      <c r="H7" s="3">
        <v>32.247430000000001</v>
      </c>
      <c r="I7" s="3">
        <v>32.951300000000003</v>
      </c>
      <c r="J7" s="3">
        <v>33.550879999999999</v>
      </c>
      <c r="K7" s="3">
        <v>34.385100000000001</v>
      </c>
      <c r="L7" s="3">
        <v>36.079590000000003</v>
      </c>
      <c r="M7" s="3">
        <v>36.731310000000001</v>
      </c>
      <c r="N7" s="3">
        <v>37.435180000000003</v>
      </c>
      <c r="O7" s="3">
        <v>37.878349999999998</v>
      </c>
      <c r="P7" s="3">
        <v>39.181800000000003</v>
      </c>
      <c r="Q7" s="3">
        <v>39.416420000000002</v>
      </c>
      <c r="R7" s="3">
        <v>39.885669999999998</v>
      </c>
      <c r="S7" s="3">
        <v>40.172429999999999</v>
      </c>
      <c r="T7" s="3">
        <v>40.85022</v>
      </c>
      <c r="U7" s="3">
        <v>41.293399999999998</v>
      </c>
      <c r="V7" s="3">
        <v>41.762639999999998</v>
      </c>
      <c r="W7" s="3">
        <v>41.86692</v>
      </c>
      <c r="X7" s="3">
        <v>42.779339999999998</v>
      </c>
      <c r="Y7" s="3">
        <v>42.98789</v>
      </c>
      <c r="Z7" s="3">
        <v>43.431060000000002</v>
      </c>
      <c r="AA7" s="3">
        <v>43.874229999999997</v>
      </c>
      <c r="AB7" s="3">
        <v>44.995199999999997</v>
      </c>
      <c r="AC7" s="3">
        <v>45.125549999999997</v>
      </c>
      <c r="AD7" s="3">
        <v>45.490519999999997</v>
      </c>
      <c r="AE7" s="3">
        <v>45.646929999999998</v>
      </c>
      <c r="AF7" s="3">
        <v>46.3508</v>
      </c>
      <c r="AG7" s="3">
        <v>46.533279999999998</v>
      </c>
      <c r="AH7" s="3">
        <v>46.924320000000002</v>
      </c>
      <c r="AI7" s="3">
        <v>47.237139999999997</v>
      </c>
      <c r="AJ7" s="3">
        <v>47.836730000000003</v>
      </c>
      <c r="AK7" s="3">
        <v>47.888869999999997</v>
      </c>
      <c r="AL7" s="3">
        <v>48.436320000000002</v>
      </c>
      <c r="AM7" s="3">
        <v>48.566670000000002</v>
      </c>
      <c r="AN7" s="3">
        <v>49.5</v>
      </c>
      <c r="AO7" s="3">
        <v>49.9</v>
      </c>
      <c r="AP7" s="3">
        <v>50.466670000000001</v>
      </c>
      <c r="AQ7" s="3">
        <v>51</v>
      </c>
      <c r="AR7" s="3">
        <v>52.133339999999997</v>
      </c>
      <c r="AS7" s="3">
        <v>52.466670000000001</v>
      </c>
      <c r="AT7" s="3">
        <v>53.266669999999998</v>
      </c>
      <c r="AU7" s="3">
        <v>53.933329999999998</v>
      </c>
      <c r="AV7" s="3">
        <v>55.6</v>
      </c>
      <c r="AW7" s="3">
        <v>56.4</v>
      </c>
      <c r="AX7" s="3">
        <v>57.466670000000001</v>
      </c>
      <c r="AY7" s="3">
        <v>57.666670000000003</v>
      </c>
      <c r="AZ7" s="3">
        <v>60.266669999999998</v>
      </c>
      <c r="BA7" s="3">
        <v>60.833329999999997</v>
      </c>
      <c r="BB7" s="3">
        <v>61.466670000000001</v>
      </c>
      <c r="BC7" s="3">
        <v>61.7</v>
      </c>
      <c r="BD7" s="3">
        <v>62.833329999999997</v>
      </c>
      <c r="BE7" s="3">
        <v>62.733330000000002</v>
      </c>
      <c r="BF7" s="3">
        <v>63.133339999999997</v>
      </c>
      <c r="BG7" s="3">
        <v>63.2</v>
      </c>
      <c r="BH7" s="3">
        <v>64.433329999999998</v>
      </c>
      <c r="BI7" s="3">
        <v>64.5</v>
      </c>
      <c r="BJ7" s="3">
        <v>64.666659999999993</v>
      </c>
      <c r="BK7" s="3">
        <v>64.766670000000005</v>
      </c>
      <c r="BL7" s="3">
        <v>65.7</v>
      </c>
      <c r="BM7" s="3">
        <v>65.633330000000001</v>
      </c>
      <c r="BN7" s="3">
        <v>65.8</v>
      </c>
      <c r="BO7" s="3">
        <v>66.333340000000007</v>
      </c>
      <c r="BP7" s="3">
        <v>67.266670000000005</v>
      </c>
      <c r="BQ7" s="3">
        <v>67.400000000000006</v>
      </c>
      <c r="BR7" s="3">
        <v>67.733329999999995</v>
      </c>
      <c r="BS7" s="3">
        <v>68.099999999999994</v>
      </c>
      <c r="BT7" s="3">
        <v>68.866669999999999</v>
      </c>
      <c r="BU7" s="3">
        <v>68.933329999999998</v>
      </c>
      <c r="BV7" s="3">
        <v>69.366669999999999</v>
      </c>
      <c r="BW7" s="3">
        <v>69.366669999999999</v>
      </c>
      <c r="BX7" s="3">
        <v>70</v>
      </c>
      <c r="BY7" s="3">
        <v>70.266670000000005</v>
      </c>
      <c r="BZ7" s="3">
        <v>70.633330000000001</v>
      </c>
      <c r="CA7" s="3">
        <v>70.5</v>
      </c>
      <c r="CB7" s="3">
        <v>71.266670000000005</v>
      </c>
      <c r="CC7" s="3">
        <v>71.233329999999995</v>
      </c>
      <c r="CD7" s="3">
        <v>71.633330000000001</v>
      </c>
      <c r="CE7" s="3">
        <v>71.599999999999994</v>
      </c>
      <c r="CF7" s="3">
        <v>72.3</v>
      </c>
      <c r="CG7" s="3">
        <v>72.133330000000001</v>
      </c>
      <c r="CH7" s="3">
        <v>72.433329999999998</v>
      </c>
      <c r="CI7" s="3">
        <v>72.133330000000001</v>
      </c>
      <c r="CJ7" s="3">
        <v>72.766670000000005</v>
      </c>
      <c r="CK7" s="3">
        <v>72.7</v>
      </c>
      <c r="CL7" s="3">
        <v>73.166659999999993</v>
      </c>
      <c r="CM7" s="3">
        <v>72.766670000000005</v>
      </c>
      <c r="CN7" s="3">
        <v>73.833340000000007</v>
      </c>
      <c r="CO7" s="3">
        <v>73.866669999999999</v>
      </c>
      <c r="CP7" s="3">
        <v>73.900000000000006</v>
      </c>
      <c r="CQ7" s="3">
        <v>73.866669999999999</v>
      </c>
      <c r="CR7" s="3">
        <v>74.533330000000007</v>
      </c>
      <c r="CS7" s="3">
        <v>74.599999999999994</v>
      </c>
      <c r="CT7" s="3">
        <v>75</v>
      </c>
      <c r="CU7" s="3">
        <v>75</v>
      </c>
      <c r="CV7" s="3">
        <v>75.466669999999993</v>
      </c>
      <c r="CW7" s="3">
        <v>75.599999999999994</v>
      </c>
      <c r="CX7" s="3">
        <v>76.033330000000007</v>
      </c>
      <c r="CY7" s="3">
        <v>75.966669999999993</v>
      </c>
      <c r="CZ7" s="3">
        <v>76.533330000000007</v>
      </c>
      <c r="DA7" s="3">
        <v>76.566670000000002</v>
      </c>
      <c r="DB7" s="3">
        <v>77.099999999999994</v>
      </c>
      <c r="DC7" s="3">
        <v>77.233329999999995</v>
      </c>
      <c r="DD7" s="3">
        <v>78</v>
      </c>
      <c r="DE7" s="3">
        <v>78.400000000000006</v>
      </c>
      <c r="DF7" s="3">
        <v>78.766670000000005</v>
      </c>
      <c r="DG7" s="3">
        <v>78.733329999999995</v>
      </c>
      <c r="DH7" s="3">
        <v>79.8</v>
      </c>
      <c r="DI7" s="3">
        <v>80.3</v>
      </c>
      <c r="DJ7" s="3">
        <v>80.900000000000006</v>
      </c>
      <c r="DK7" s="3">
        <v>81</v>
      </c>
      <c r="DL7" s="3">
        <v>81.8</v>
      </c>
      <c r="DM7" s="3">
        <v>81.733329999999995</v>
      </c>
      <c r="DN7" s="3">
        <v>82.6</v>
      </c>
      <c r="DO7" s="3">
        <v>82.933329999999998</v>
      </c>
      <c r="DP7" s="3">
        <v>84.6</v>
      </c>
      <c r="DQ7" s="3">
        <v>85.633330000000001</v>
      </c>
      <c r="DR7" s="3">
        <v>85.733329999999995</v>
      </c>
      <c r="DS7" s="3">
        <v>85.433329999999998</v>
      </c>
      <c r="DT7" s="3">
        <v>86.366669999999999</v>
      </c>
      <c r="DU7" s="3">
        <v>86.933329999999998</v>
      </c>
      <c r="DV7" s="3">
        <v>87.566670000000002</v>
      </c>
      <c r="DW7" s="3">
        <v>88.233329999999995</v>
      </c>
      <c r="DX7" s="3">
        <v>89.366669999999999</v>
      </c>
      <c r="DY7" s="3">
        <v>89.633330000000001</v>
      </c>
      <c r="DZ7" s="3">
        <v>90.5</v>
      </c>
      <c r="EA7" s="3">
        <v>91.833340000000007</v>
      </c>
      <c r="EB7" s="3">
        <v>93.3</v>
      </c>
      <c r="EC7" s="3">
        <v>93.833340000000007</v>
      </c>
      <c r="ED7" s="3">
        <v>94.733329999999995</v>
      </c>
      <c r="EE7" s="3">
        <v>95.033330000000007</v>
      </c>
      <c r="EF7" s="3">
        <v>95.8</v>
      </c>
      <c r="EG7" s="3">
        <v>96.066670000000002</v>
      </c>
      <c r="EH7" s="3">
        <v>97.266670000000005</v>
      </c>
      <c r="EI7" s="3">
        <v>97.666659999999993</v>
      </c>
      <c r="EJ7" s="3">
        <v>98.366669999999999</v>
      </c>
      <c r="EK7" s="3">
        <v>98.7</v>
      </c>
      <c r="EL7" s="3">
        <v>99.3</v>
      </c>
      <c r="EM7" s="3">
        <v>99.4</v>
      </c>
      <c r="EN7" s="3">
        <v>100.1</v>
      </c>
      <c r="EO7" s="3">
        <v>100.13330000000001</v>
      </c>
      <c r="EP7" s="3">
        <v>100.2</v>
      </c>
      <c r="EQ7" s="3">
        <v>99.5</v>
      </c>
      <c r="ER7" s="3">
        <v>100.0667</v>
      </c>
      <c r="ES7" s="3">
        <v>100.16670000000001</v>
      </c>
      <c r="ET7" s="3">
        <v>100.3</v>
      </c>
      <c r="EU7" s="3">
        <v>99.833340000000007</v>
      </c>
      <c r="EV7" s="3">
        <v>100.4</v>
      </c>
      <c r="EW7" s="3">
        <v>100.86669999999999</v>
      </c>
      <c r="EX7" s="3">
        <v>101.5</v>
      </c>
      <c r="EY7" s="3">
        <v>102</v>
      </c>
      <c r="EZ7" s="3">
        <v>103.16670000000001</v>
      </c>
      <c r="FA7" s="3">
        <v>103.7</v>
      </c>
      <c r="FB7" s="3">
        <v>104.5667</v>
      </c>
      <c r="FC7" s="3">
        <v>104.7667</v>
      </c>
      <c r="FD7" s="3">
        <v>105.66670000000001</v>
      </c>
      <c r="FE7" s="3">
        <v>106.3</v>
      </c>
      <c r="FF7" s="3">
        <v>106.9333</v>
      </c>
      <c r="FG7" s="3">
        <v>106.7</v>
      </c>
      <c r="FH7" s="3">
        <v>107.8</v>
      </c>
      <c r="FI7" s="3">
        <v>108.2667</v>
      </c>
      <c r="FJ7" s="3">
        <v>108.4333</v>
      </c>
      <c r="FK7" s="3">
        <v>108.4667</v>
      </c>
      <c r="FL7" s="3">
        <v>108.5333</v>
      </c>
      <c r="FM7" s="3">
        <v>108.9333</v>
      </c>
      <c r="FN7" s="3">
        <v>109.0667</v>
      </c>
      <c r="FO7" s="3">
        <v>109.16670000000001</v>
      </c>
      <c r="FP7" s="3">
        <v>110.7333</v>
      </c>
      <c r="FQ7" s="3">
        <v>111.9333</v>
      </c>
      <c r="FR7" s="3">
        <v>114.4</v>
      </c>
      <c r="FS7" s="3">
        <v>115.9333</v>
      </c>
      <c r="FT7" s="3">
        <v>120.86669999999999</v>
      </c>
      <c r="FU7" s="3">
        <v>123.13330000000001</v>
      </c>
      <c r="FV7" s="3">
        <v>126.7</v>
      </c>
      <c r="FW7" s="3">
        <v>127.7333</v>
      </c>
      <c r="FX7" s="3">
        <v>131.0667</v>
      </c>
      <c r="FY7" s="3">
        <v>131.4</v>
      </c>
      <c r="FZ7" s="3">
        <v>131.9667</v>
      </c>
      <c r="GA7" s="3">
        <v>132.26669999999999</v>
      </c>
      <c r="GB7" s="4">
        <v>133.7131</v>
      </c>
      <c r="GC7" s="4">
        <v>133.5746</v>
      </c>
      <c r="GD7" s="4">
        <v>133.8716</v>
      </c>
      <c r="GE7" s="4">
        <v>133.8896</v>
      </c>
      <c r="GF7" s="4">
        <v>135.75620000000001</v>
      </c>
      <c r="GG7" s="4">
        <v>135.67760000000001</v>
      </c>
      <c r="GH7" s="4">
        <v>135.9418</v>
      </c>
      <c r="GI7" s="4">
        <v>135.96610000000001</v>
      </c>
      <c r="GJ7" s="4">
        <v>137.821</v>
      </c>
      <c r="GK7" s="4">
        <v>137.8349</v>
      </c>
      <c r="GL7" s="4">
        <v>138.17949999999999</v>
      </c>
      <c r="GM7" s="4">
        <v>138.38290000000001</v>
      </c>
      <c r="GN7" s="4">
        <v>140.46340000000001</v>
      </c>
      <c r="GO7" s="4">
        <v>140.58510000000001</v>
      </c>
      <c r="GP7" s="4">
        <v>140.96729999999999</v>
      </c>
      <c r="GQ7" s="4">
        <v>141.1662</v>
      </c>
      <c r="GR7" s="4">
        <v>143.27459999999999</v>
      </c>
      <c r="GS7" s="4">
        <v>143.38589999999999</v>
      </c>
      <c r="GT7" s="4">
        <v>143.7663</v>
      </c>
      <c r="GU7" s="4">
        <v>143.96719999999999</v>
      </c>
      <c r="GV7" s="4">
        <v>146.1225</v>
      </c>
      <c r="GW7" s="4">
        <v>146.24639999999999</v>
      </c>
      <c r="GX7" s="4">
        <v>146.64789999999999</v>
      </c>
      <c r="GY7" t="s">
        <v>105</v>
      </c>
      <c r="GZ7" t="b">
        <v>0</v>
      </c>
      <c r="HA7" t="s">
        <v>106</v>
      </c>
      <c r="HB7">
        <v>2015</v>
      </c>
      <c r="HC7">
        <v>2024</v>
      </c>
      <c r="HD7">
        <v>1</v>
      </c>
      <c r="HE7" t="s">
        <v>106</v>
      </c>
      <c r="HF7" s="2" t="s">
        <v>855</v>
      </c>
      <c r="HG7" s="2" t="s">
        <v>856</v>
      </c>
      <c r="HH7" t="s">
        <v>109</v>
      </c>
      <c r="HI7" t="s">
        <v>857</v>
      </c>
      <c r="HJ7" t="s">
        <v>348</v>
      </c>
    </row>
    <row r="8" spans="1:218">
      <c r="A8" t="s">
        <v>99</v>
      </c>
      <c r="B8" t="s">
        <v>858</v>
      </c>
      <c r="C8" t="s">
        <v>347</v>
      </c>
      <c r="D8" t="s">
        <v>102</v>
      </c>
      <c r="E8" t="s">
        <v>103</v>
      </c>
      <c r="F8" t="s">
        <v>104</v>
      </c>
      <c r="G8" s="3">
        <v>1674</v>
      </c>
      <c r="H8" s="3">
        <v>3351</v>
      </c>
      <c r="I8" s="3">
        <v>3213</v>
      </c>
      <c r="J8" s="3">
        <v>1803</v>
      </c>
      <c r="K8" s="3">
        <v>3170</v>
      </c>
      <c r="L8" s="3">
        <v>3679</v>
      </c>
      <c r="M8" s="3">
        <v>2967</v>
      </c>
      <c r="N8" s="3">
        <v>-990.99990000000003</v>
      </c>
      <c r="O8" s="3">
        <v>344</v>
      </c>
      <c r="P8" s="3">
        <v>2938</v>
      </c>
      <c r="Q8" s="3">
        <v>2421</v>
      </c>
      <c r="R8" s="3">
        <v>1656</v>
      </c>
      <c r="S8" s="3">
        <v>1527</v>
      </c>
      <c r="T8" s="3">
        <v>4050</v>
      </c>
      <c r="U8" s="3">
        <v>4112</v>
      </c>
      <c r="V8" s="3">
        <v>893</v>
      </c>
      <c r="W8" s="3">
        <v>2747</v>
      </c>
      <c r="X8" s="3">
        <v>4927</v>
      </c>
      <c r="Y8" s="3">
        <v>2934</v>
      </c>
      <c r="Z8" s="3">
        <v>1815</v>
      </c>
      <c r="AA8" s="3">
        <v>2859</v>
      </c>
      <c r="AB8" s="3">
        <v>4910</v>
      </c>
      <c r="AC8" s="3">
        <v>1575</v>
      </c>
      <c r="AD8" s="3">
        <v>1219</v>
      </c>
      <c r="AE8" s="3">
        <v>1330</v>
      </c>
      <c r="AF8" s="3">
        <v>3479</v>
      </c>
      <c r="AG8" s="3">
        <v>3898</v>
      </c>
      <c r="AH8" s="3">
        <v>250</v>
      </c>
      <c r="AI8" s="3">
        <v>855</v>
      </c>
      <c r="AJ8" s="3">
        <v>4353</v>
      </c>
      <c r="AK8" s="3">
        <v>1823</v>
      </c>
      <c r="AL8" s="3">
        <v>-101</v>
      </c>
      <c r="AM8" s="3">
        <v>-1001</v>
      </c>
      <c r="AN8" s="3">
        <v>1693</v>
      </c>
      <c r="AO8" s="3">
        <v>-1095</v>
      </c>
      <c r="AP8" s="3">
        <v>-2730</v>
      </c>
      <c r="AQ8" s="3">
        <v>-3398</v>
      </c>
      <c r="AR8" s="3">
        <v>2035</v>
      </c>
      <c r="AS8" s="3">
        <v>784</v>
      </c>
      <c r="AT8" s="3">
        <v>-2538</v>
      </c>
      <c r="AU8" s="3">
        <v>-157</v>
      </c>
      <c r="AV8" s="3">
        <v>3212</v>
      </c>
      <c r="AW8" s="3">
        <v>1084</v>
      </c>
      <c r="AX8" s="3">
        <v>1129</v>
      </c>
      <c r="AY8" s="3">
        <v>1890</v>
      </c>
      <c r="AZ8" s="3">
        <v>7462</v>
      </c>
      <c r="BA8" s="3">
        <v>5732</v>
      </c>
      <c r="BB8" s="3">
        <v>4106</v>
      </c>
      <c r="BC8" s="3">
        <v>6464</v>
      </c>
      <c r="BD8" s="3">
        <v>13625</v>
      </c>
      <c r="BE8" s="3">
        <v>10937</v>
      </c>
      <c r="BF8" s="3">
        <v>9142</v>
      </c>
      <c r="BG8" s="3">
        <v>12848</v>
      </c>
      <c r="BH8" s="3">
        <v>15714</v>
      </c>
      <c r="BI8" s="3">
        <v>12329</v>
      </c>
      <c r="BJ8" s="3">
        <v>10500</v>
      </c>
      <c r="BK8" s="3">
        <v>13013</v>
      </c>
      <c r="BL8" s="3">
        <v>14620</v>
      </c>
      <c r="BM8" s="3">
        <v>10958</v>
      </c>
      <c r="BN8" s="3">
        <v>7891</v>
      </c>
      <c r="BO8" s="3">
        <v>10335</v>
      </c>
      <c r="BP8" s="3">
        <v>12054</v>
      </c>
      <c r="BQ8" s="3">
        <v>10371</v>
      </c>
      <c r="BR8" s="3">
        <v>6400</v>
      </c>
      <c r="BS8" s="3">
        <v>6485</v>
      </c>
      <c r="BT8" s="3">
        <v>13912</v>
      </c>
      <c r="BU8" s="3">
        <v>8259</v>
      </c>
      <c r="BV8" s="3">
        <v>1184</v>
      </c>
      <c r="BW8" s="3">
        <v>4621</v>
      </c>
      <c r="BX8" s="3">
        <v>10861</v>
      </c>
      <c r="BY8" s="3">
        <v>6033</v>
      </c>
      <c r="BZ8" s="3">
        <v>-2265</v>
      </c>
      <c r="CA8" s="3">
        <v>-4124</v>
      </c>
      <c r="CB8" s="3">
        <v>9252</v>
      </c>
      <c r="CC8" s="3">
        <v>1161</v>
      </c>
      <c r="CD8" s="3">
        <v>-2326</v>
      </c>
      <c r="CE8" s="3">
        <v>-7813</v>
      </c>
      <c r="CF8" s="3">
        <v>6321</v>
      </c>
      <c r="CG8" s="3">
        <v>-1744</v>
      </c>
      <c r="CH8" s="3">
        <v>-4059</v>
      </c>
      <c r="CI8" s="3">
        <v>-11558</v>
      </c>
      <c r="CJ8" s="3">
        <v>-3689</v>
      </c>
      <c r="CK8" s="3">
        <v>-4543</v>
      </c>
      <c r="CL8" s="3">
        <v>3683</v>
      </c>
      <c r="CM8" s="3">
        <v>-11500</v>
      </c>
      <c r="CN8" s="3">
        <v>655</v>
      </c>
      <c r="CO8" s="3">
        <v>-1577</v>
      </c>
      <c r="CP8" s="3">
        <v>9596</v>
      </c>
      <c r="CQ8" s="3">
        <v>-2715</v>
      </c>
      <c r="CR8" s="3">
        <v>9361</v>
      </c>
      <c r="CS8" s="3">
        <v>5976</v>
      </c>
      <c r="CT8" s="3">
        <v>14058</v>
      </c>
      <c r="CU8" s="3">
        <v>6191</v>
      </c>
      <c r="CV8" s="3">
        <v>13889</v>
      </c>
      <c r="CW8" s="3">
        <v>11857</v>
      </c>
      <c r="CX8" s="3">
        <v>15162</v>
      </c>
      <c r="CY8" s="3">
        <v>3336</v>
      </c>
      <c r="CZ8" s="3">
        <v>16190</v>
      </c>
      <c r="DA8" s="3">
        <v>13126</v>
      </c>
      <c r="DB8" s="3">
        <v>16710</v>
      </c>
      <c r="DC8" s="3">
        <v>6445</v>
      </c>
      <c r="DD8" s="3">
        <v>13535</v>
      </c>
      <c r="DE8" s="3">
        <v>10899</v>
      </c>
      <c r="DF8" s="3">
        <v>18427</v>
      </c>
      <c r="DG8" s="3">
        <v>3574</v>
      </c>
      <c r="DH8" s="3">
        <v>13432</v>
      </c>
      <c r="DI8" s="3">
        <v>11758</v>
      </c>
      <c r="DJ8" s="3">
        <v>16023</v>
      </c>
      <c r="DK8" s="3">
        <v>761</v>
      </c>
      <c r="DL8" s="3">
        <v>12470</v>
      </c>
      <c r="DM8" s="3">
        <v>11466</v>
      </c>
      <c r="DN8" s="3">
        <v>18046</v>
      </c>
      <c r="DO8" s="3">
        <v>4030</v>
      </c>
      <c r="DP8" s="3">
        <v>21024</v>
      </c>
      <c r="DQ8" s="3">
        <v>25329</v>
      </c>
      <c r="DR8" s="3">
        <v>39003</v>
      </c>
      <c r="DS8" s="3">
        <v>32426</v>
      </c>
      <c r="DT8" s="3">
        <v>41302</v>
      </c>
      <c r="DU8" s="3">
        <v>37936</v>
      </c>
      <c r="DV8" s="3">
        <v>50598</v>
      </c>
      <c r="DW8" s="3">
        <v>31072</v>
      </c>
      <c r="DX8" s="3">
        <v>34643</v>
      </c>
      <c r="DY8" s="3">
        <v>36671</v>
      </c>
      <c r="DZ8" s="3">
        <v>46230</v>
      </c>
      <c r="EA8" s="3">
        <v>24531</v>
      </c>
      <c r="EB8" s="3">
        <v>31423</v>
      </c>
      <c r="EC8" s="3">
        <v>28060</v>
      </c>
      <c r="ED8" s="3">
        <v>37890</v>
      </c>
      <c r="EE8" s="3">
        <v>23904</v>
      </c>
      <c r="EF8" s="3">
        <v>43582</v>
      </c>
      <c r="EG8" s="3">
        <v>25405</v>
      </c>
      <c r="EH8" s="3">
        <v>38152</v>
      </c>
      <c r="EI8" s="3">
        <v>17354</v>
      </c>
      <c r="EJ8" s="3">
        <v>29284</v>
      </c>
      <c r="EK8" s="3">
        <v>24559</v>
      </c>
      <c r="EL8" s="3">
        <v>34035</v>
      </c>
      <c r="EM8" s="3">
        <v>16311</v>
      </c>
      <c r="EN8" s="3">
        <v>31093</v>
      </c>
      <c r="EO8" s="3">
        <v>25393</v>
      </c>
      <c r="EP8" s="3">
        <v>32845</v>
      </c>
      <c r="EQ8" s="3">
        <v>9777</v>
      </c>
      <c r="ER8" s="3">
        <v>27665</v>
      </c>
      <c r="ES8" s="3">
        <v>22458</v>
      </c>
      <c r="ET8" s="3">
        <v>27422</v>
      </c>
      <c r="EU8" s="3">
        <v>4705</v>
      </c>
      <c r="EV8" s="3">
        <v>24783</v>
      </c>
      <c r="EW8" s="3">
        <v>19132</v>
      </c>
      <c r="EX8" s="3">
        <v>20422</v>
      </c>
      <c r="EY8" s="3">
        <v>-6127.0010000000002</v>
      </c>
      <c r="EZ8" s="3">
        <v>26522</v>
      </c>
      <c r="FA8" s="3">
        <v>15803</v>
      </c>
      <c r="FB8" s="3">
        <v>19128</v>
      </c>
      <c r="FC8" s="3">
        <v>-566</v>
      </c>
      <c r="FD8" s="3">
        <v>19027</v>
      </c>
      <c r="FE8" s="3">
        <v>13709</v>
      </c>
      <c r="FF8" s="3">
        <v>20596</v>
      </c>
      <c r="FG8" s="3">
        <v>-8342</v>
      </c>
      <c r="FH8" s="3">
        <v>23239</v>
      </c>
      <c r="FI8" s="3">
        <v>13370</v>
      </c>
      <c r="FJ8" s="3">
        <v>23827</v>
      </c>
      <c r="FK8" s="3">
        <v>139</v>
      </c>
      <c r="FL8" s="3">
        <v>133365</v>
      </c>
      <c r="FM8" s="3">
        <v>74930</v>
      </c>
      <c r="FN8" s="3">
        <v>64360</v>
      </c>
      <c r="FO8" s="3">
        <v>42117</v>
      </c>
      <c r="FP8" s="3">
        <v>61090</v>
      </c>
      <c r="FQ8" s="3">
        <v>36643</v>
      </c>
      <c r="FR8" s="3">
        <v>26456</v>
      </c>
      <c r="FS8" s="3">
        <v>2093</v>
      </c>
      <c r="FT8" s="3">
        <v>41129</v>
      </c>
      <c r="FU8" s="3">
        <v>24753</v>
      </c>
      <c r="FV8" s="3">
        <v>41042</v>
      </c>
      <c r="FW8" s="3">
        <v>20936</v>
      </c>
      <c r="FX8" s="3">
        <v>51041</v>
      </c>
      <c r="FY8" s="3">
        <v>26355</v>
      </c>
      <c r="FZ8" s="3">
        <v>37082</v>
      </c>
      <c r="GA8" s="3">
        <v>6951</v>
      </c>
      <c r="GB8" s="4">
        <v>31780.97</v>
      </c>
      <c r="GC8" s="4">
        <v>22736.43</v>
      </c>
      <c r="GD8" s="4">
        <v>37041.71</v>
      </c>
      <c r="GE8" s="4">
        <v>3679.9079999999999</v>
      </c>
      <c r="GF8" s="4">
        <v>30702.25</v>
      </c>
      <c r="GG8" s="4">
        <v>21233.38</v>
      </c>
      <c r="GH8" s="4">
        <v>35879.89</v>
      </c>
      <c r="GI8" s="4">
        <v>175.8672</v>
      </c>
      <c r="GJ8" s="4">
        <v>29358.16</v>
      </c>
      <c r="GK8" s="4">
        <v>19328.849999999999</v>
      </c>
      <c r="GL8" s="4">
        <v>34440.800000000003</v>
      </c>
      <c r="GM8" s="4">
        <v>-3462.99</v>
      </c>
      <c r="GN8" s="4">
        <v>25550.34</v>
      </c>
      <c r="GO8" s="4">
        <v>14918.56</v>
      </c>
      <c r="GP8" s="4">
        <v>30536.400000000001</v>
      </c>
      <c r="GQ8" s="4">
        <v>-9844.5120000000006</v>
      </c>
      <c r="GR8" s="4">
        <v>23336</v>
      </c>
      <c r="GS8" s="4">
        <v>12121.46</v>
      </c>
      <c r="GT8" s="4">
        <v>28246.12</v>
      </c>
      <c r="GU8" s="4">
        <v>-14655.02</v>
      </c>
      <c r="GV8" s="4">
        <v>26461.83</v>
      </c>
      <c r="GW8" s="4">
        <v>14791.73</v>
      </c>
      <c r="GX8" s="4">
        <v>31538.6</v>
      </c>
      <c r="GY8" t="s">
        <v>105</v>
      </c>
      <c r="GZ8" t="b">
        <v>0</v>
      </c>
      <c r="HA8" t="s">
        <v>106</v>
      </c>
      <c r="HB8" t="s">
        <v>106</v>
      </c>
      <c r="HC8">
        <v>2024</v>
      </c>
      <c r="HD8">
        <v>1</v>
      </c>
      <c r="HE8" t="s">
        <v>106</v>
      </c>
      <c r="HF8" s="2" t="s">
        <v>859</v>
      </c>
      <c r="HG8" t="s">
        <v>860</v>
      </c>
      <c r="HH8" t="s">
        <v>109</v>
      </c>
      <c r="HI8" t="s">
        <v>861</v>
      </c>
      <c r="HJ8" t="s">
        <v>348</v>
      </c>
    </row>
    <row r="9" spans="1:218">
      <c r="A9" t="s">
        <v>99</v>
      </c>
      <c r="B9" t="s">
        <v>100</v>
      </c>
      <c r="C9" t="s">
        <v>347</v>
      </c>
      <c r="D9" t="s">
        <v>102</v>
      </c>
      <c r="E9" t="s">
        <v>103</v>
      </c>
      <c r="F9" t="s">
        <v>104</v>
      </c>
      <c r="G9" s="3">
        <v>62107</v>
      </c>
      <c r="H9" s="3">
        <v>63704</v>
      </c>
      <c r="I9" s="3">
        <v>66021</v>
      </c>
      <c r="J9" s="3">
        <v>68138</v>
      </c>
      <c r="K9" s="3">
        <v>69939</v>
      </c>
      <c r="L9" s="3">
        <v>71334</v>
      </c>
      <c r="M9" s="3">
        <v>73310</v>
      </c>
      <c r="N9" s="3">
        <v>75597</v>
      </c>
      <c r="O9" s="3">
        <v>77468</v>
      </c>
      <c r="P9" s="3">
        <v>78993</v>
      </c>
      <c r="Q9" s="3">
        <v>80430</v>
      </c>
      <c r="R9" s="3">
        <v>82667</v>
      </c>
      <c r="S9" s="3">
        <v>85727</v>
      </c>
      <c r="T9" s="3">
        <v>86288</v>
      </c>
      <c r="U9" s="3">
        <v>88637</v>
      </c>
      <c r="V9" s="3">
        <v>90695</v>
      </c>
      <c r="W9" s="3">
        <v>91663</v>
      </c>
      <c r="X9" s="3">
        <v>93433</v>
      </c>
      <c r="Y9" s="3">
        <v>94862</v>
      </c>
      <c r="Z9" s="3">
        <v>97962</v>
      </c>
      <c r="AA9" s="3">
        <v>99412</v>
      </c>
      <c r="AB9" s="3">
        <v>103208</v>
      </c>
      <c r="AC9" s="3">
        <v>105169</v>
      </c>
      <c r="AD9" s="3">
        <v>106841</v>
      </c>
      <c r="AE9" s="3">
        <v>108753</v>
      </c>
      <c r="AF9" s="3">
        <v>110079</v>
      </c>
      <c r="AG9" s="3">
        <v>111989</v>
      </c>
      <c r="AH9" s="3">
        <v>115779</v>
      </c>
      <c r="AI9" s="3">
        <v>118136</v>
      </c>
      <c r="AJ9" s="3">
        <v>121739</v>
      </c>
      <c r="AK9" s="3">
        <v>127119</v>
      </c>
      <c r="AL9" s="3">
        <v>129815</v>
      </c>
      <c r="AM9" s="3">
        <v>133283</v>
      </c>
      <c r="AN9" s="3">
        <v>136629</v>
      </c>
      <c r="AO9" s="3">
        <v>140802</v>
      </c>
      <c r="AP9" s="3">
        <v>144969</v>
      </c>
      <c r="AQ9" s="3">
        <v>148623</v>
      </c>
      <c r="AR9" s="3">
        <v>151262</v>
      </c>
      <c r="AS9" s="3">
        <v>155370</v>
      </c>
      <c r="AT9" s="3">
        <v>159376</v>
      </c>
      <c r="AU9" s="3">
        <v>163056</v>
      </c>
      <c r="AV9" s="3">
        <v>166719</v>
      </c>
      <c r="AW9" s="3">
        <v>170068</v>
      </c>
      <c r="AX9" s="3">
        <v>170954</v>
      </c>
      <c r="AY9" s="3">
        <v>173192</v>
      </c>
      <c r="AZ9" s="3">
        <v>175821</v>
      </c>
      <c r="BA9" s="3">
        <v>177281</v>
      </c>
      <c r="BB9" s="3">
        <v>179590</v>
      </c>
      <c r="BC9" s="3">
        <v>181438</v>
      </c>
      <c r="BD9" s="3">
        <v>181889</v>
      </c>
      <c r="BE9" s="3">
        <v>182558</v>
      </c>
      <c r="BF9" s="3">
        <v>184989</v>
      </c>
      <c r="BG9" s="3">
        <v>189579</v>
      </c>
      <c r="BH9" s="3">
        <v>189803</v>
      </c>
      <c r="BI9" s="3">
        <v>193552</v>
      </c>
      <c r="BJ9" s="3">
        <v>196921</v>
      </c>
      <c r="BK9" s="3">
        <v>199797</v>
      </c>
      <c r="BL9" s="3">
        <v>200690</v>
      </c>
      <c r="BM9" s="3">
        <v>203292</v>
      </c>
      <c r="BN9" s="3">
        <v>207015</v>
      </c>
      <c r="BO9" s="3">
        <v>208657</v>
      </c>
      <c r="BP9" s="3">
        <v>210748</v>
      </c>
      <c r="BQ9" s="3">
        <v>214616</v>
      </c>
      <c r="BR9" s="3">
        <v>217824</v>
      </c>
      <c r="BS9" s="3">
        <v>221433</v>
      </c>
      <c r="BT9" s="3">
        <v>226187</v>
      </c>
      <c r="BU9" s="3">
        <v>229913</v>
      </c>
      <c r="BV9" s="3">
        <v>232460</v>
      </c>
      <c r="BW9" s="3">
        <v>232729</v>
      </c>
      <c r="BX9" s="3">
        <v>235976</v>
      </c>
      <c r="BY9" s="3">
        <v>243443</v>
      </c>
      <c r="BZ9" s="3">
        <v>241257</v>
      </c>
      <c r="CA9" s="3">
        <v>245844</v>
      </c>
      <c r="CB9" s="3">
        <v>248055</v>
      </c>
      <c r="CC9" s="3">
        <v>250789</v>
      </c>
      <c r="CD9" s="3">
        <v>253813</v>
      </c>
      <c r="CE9" s="3">
        <v>255773</v>
      </c>
      <c r="CF9" s="3">
        <v>258286</v>
      </c>
      <c r="CG9" s="3">
        <v>261502</v>
      </c>
      <c r="CH9" s="3">
        <v>267687</v>
      </c>
      <c r="CI9" s="3">
        <v>272133</v>
      </c>
      <c r="CJ9" s="3">
        <v>273951</v>
      </c>
      <c r="CK9" s="3">
        <v>276266</v>
      </c>
      <c r="CL9" s="3">
        <v>278402</v>
      </c>
      <c r="CM9" s="3">
        <v>282928</v>
      </c>
      <c r="CN9" s="3">
        <v>286649</v>
      </c>
      <c r="CO9" s="3">
        <v>288266</v>
      </c>
      <c r="CP9" s="3">
        <v>288292</v>
      </c>
      <c r="CQ9" s="3">
        <v>292432</v>
      </c>
      <c r="CR9" s="3">
        <v>295747</v>
      </c>
      <c r="CS9" s="3">
        <v>299185</v>
      </c>
      <c r="CT9" s="3">
        <v>304075</v>
      </c>
      <c r="CU9" s="3">
        <v>307455</v>
      </c>
      <c r="CV9" s="3">
        <v>313102</v>
      </c>
      <c r="CW9" s="3">
        <v>317491</v>
      </c>
      <c r="CX9" s="3">
        <v>320286</v>
      </c>
      <c r="CY9" s="3">
        <v>322790</v>
      </c>
      <c r="CZ9" s="3">
        <v>329664</v>
      </c>
      <c r="DA9" s="3">
        <v>331528</v>
      </c>
      <c r="DB9" s="3">
        <v>338655</v>
      </c>
      <c r="DC9" s="3">
        <v>341391</v>
      </c>
      <c r="DD9" s="3">
        <v>348632</v>
      </c>
      <c r="DE9" s="3">
        <v>351940</v>
      </c>
      <c r="DF9" s="3">
        <v>356786</v>
      </c>
      <c r="DG9" s="3">
        <v>361268</v>
      </c>
      <c r="DH9" s="3">
        <v>367040</v>
      </c>
      <c r="DI9" s="3">
        <v>370883</v>
      </c>
      <c r="DJ9" s="3">
        <v>372847</v>
      </c>
      <c r="DK9" s="3">
        <v>377049</v>
      </c>
      <c r="DL9" s="3">
        <v>386313</v>
      </c>
      <c r="DM9" s="3">
        <v>389228</v>
      </c>
      <c r="DN9" s="3">
        <v>392047</v>
      </c>
      <c r="DO9" s="3">
        <v>397548</v>
      </c>
      <c r="DP9" s="3">
        <v>400881</v>
      </c>
      <c r="DQ9" s="3">
        <v>399970</v>
      </c>
      <c r="DR9" s="3">
        <v>395201</v>
      </c>
      <c r="DS9" s="3">
        <v>386739</v>
      </c>
      <c r="DT9" s="3">
        <v>386564</v>
      </c>
      <c r="DU9" s="3">
        <v>388624</v>
      </c>
      <c r="DV9" s="3">
        <v>386875</v>
      </c>
      <c r="DW9" s="3">
        <v>396113</v>
      </c>
      <c r="DX9" s="3">
        <v>401311</v>
      </c>
      <c r="DY9" s="3">
        <v>404199</v>
      </c>
      <c r="DZ9" s="3">
        <v>406930</v>
      </c>
      <c r="EA9" s="3">
        <v>414732</v>
      </c>
      <c r="EB9" s="3">
        <v>412366</v>
      </c>
      <c r="EC9" s="3">
        <v>416049</v>
      </c>
      <c r="ED9" s="3">
        <v>419443</v>
      </c>
      <c r="EE9" s="3">
        <v>424704</v>
      </c>
      <c r="EF9" s="3">
        <v>425007</v>
      </c>
      <c r="EG9" s="3">
        <v>430937</v>
      </c>
      <c r="EH9" s="3">
        <v>433067</v>
      </c>
      <c r="EI9" s="3">
        <v>438103</v>
      </c>
      <c r="EJ9" s="3">
        <v>442283</v>
      </c>
      <c r="EK9" s="3">
        <v>448727</v>
      </c>
      <c r="EL9" s="3">
        <v>452248</v>
      </c>
      <c r="EM9" s="3">
        <v>457992</v>
      </c>
      <c r="EN9" s="3">
        <v>461616</v>
      </c>
      <c r="EO9" s="3">
        <v>470454</v>
      </c>
      <c r="EP9" s="3">
        <v>472452</v>
      </c>
      <c r="EQ9" s="3">
        <v>474738</v>
      </c>
      <c r="ER9" s="3">
        <v>476582</v>
      </c>
      <c r="ES9" s="3">
        <v>479885</v>
      </c>
      <c r="ET9" s="3">
        <v>485246</v>
      </c>
      <c r="EU9" s="3">
        <v>489730</v>
      </c>
      <c r="EV9" s="3">
        <v>493941</v>
      </c>
      <c r="EW9" s="3">
        <v>500650</v>
      </c>
      <c r="EX9" s="3">
        <v>507324</v>
      </c>
      <c r="EY9" s="3">
        <v>513926</v>
      </c>
      <c r="EZ9" s="3">
        <v>517565</v>
      </c>
      <c r="FA9" s="3">
        <v>521219</v>
      </c>
      <c r="FB9" s="3">
        <v>529772</v>
      </c>
      <c r="FC9" s="3">
        <v>531266</v>
      </c>
      <c r="FD9" s="3">
        <v>535608</v>
      </c>
      <c r="FE9" s="3">
        <v>540123</v>
      </c>
      <c r="FF9" s="3">
        <v>545307</v>
      </c>
      <c r="FG9" s="3">
        <v>549394</v>
      </c>
      <c r="FH9" s="3">
        <v>555948</v>
      </c>
      <c r="FI9" s="3">
        <v>562790</v>
      </c>
      <c r="FJ9" s="3">
        <v>565789</v>
      </c>
      <c r="FK9" s="3">
        <v>556179</v>
      </c>
      <c r="FL9" s="3">
        <v>475747</v>
      </c>
      <c r="FM9" s="3">
        <v>533668</v>
      </c>
      <c r="FN9" s="3">
        <v>538694</v>
      </c>
      <c r="FO9" s="3">
        <v>538012</v>
      </c>
      <c r="FP9" s="3">
        <v>567887</v>
      </c>
      <c r="FQ9" s="3">
        <v>581506</v>
      </c>
      <c r="FR9" s="3">
        <v>596674</v>
      </c>
      <c r="FS9" s="3">
        <v>608329</v>
      </c>
      <c r="FT9" s="3">
        <v>621272</v>
      </c>
      <c r="FU9" s="3">
        <v>630575</v>
      </c>
      <c r="FV9" s="3">
        <v>645805</v>
      </c>
      <c r="FW9" s="3">
        <v>657793</v>
      </c>
      <c r="FX9" s="3">
        <v>673914</v>
      </c>
      <c r="FY9" s="3">
        <v>678310</v>
      </c>
      <c r="FZ9" s="3">
        <v>677169</v>
      </c>
      <c r="GA9" s="3">
        <v>685411</v>
      </c>
      <c r="GB9" s="4">
        <v>689000.8</v>
      </c>
      <c r="GC9" s="4">
        <v>693122.2</v>
      </c>
      <c r="GD9" s="4">
        <v>697967.1</v>
      </c>
      <c r="GE9" s="4">
        <v>702984.3</v>
      </c>
      <c r="GF9" s="4">
        <v>708362.2</v>
      </c>
      <c r="GG9" s="4">
        <v>714301.1</v>
      </c>
      <c r="GH9" s="4">
        <v>720601.59999999998</v>
      </c>
      <c r="GI9" s="4">
        <v>727189.9</v>
      </c>
      <c r="GJ9" s="4">
        <v>733872.6</v>
      </c>
      <c r="GK9" s="4">
        <v>740518.1</v>
      </c>
      <c r="GL9" s="4">
        <v>747346.1</v>
      </c>
      <c r="GM9" s="4">
        <v>754152.6</v>
      </c>
      <c r="GN9" s="4">
        <v>760993</v>
      </c>
      <c r="GO9" s="4">
        <v>767841.9</v>
      </c>
      <c r="GP9" s="4">
        <v>774770.9</v>
      </c>
      <c r="GQ9" s="4">
        <v>781800.2</v>
      </c>
      <c r="GR9" s="4">
        <v>788926</v>
      </c>
      <c r="GS9" s="4">
        <v>795918.3</v>
      </c>
      <c r="GT9" s="4">
        <v>803075.3</v>
      </c>
      <c r="GU9" s="4">
        <v>810412.9</v>
      </c>
      <c r="GV9" s="4">
        <v>818098.3</v>
      </c>
      <c r="GW9" s="4">
        <v>825888.5</v>
      </c>
      <c r="GX9" s="4">
        <v>833786.8</v>
      </c>
      <c r="GY9" t="s">
        <v>105</v>
      </c>
      <c r="GZ9" t="b">
        <v>1</v>
      </c>
      <c r="HA9" t="s">
        <v>106</v>
      </c>
      <c r="HB9" t="s">
        <v>106</v>
      </c>
      <c r="HC9">
        <v>2024</v>
      </c>
      <c r="HD9">
        <v>1</v>
      </c>
      <c r="HE9" t="s">
        <v>106</v>
      </c>
      <c r="HF9" t="s">
        <v>107</v>
      </c>
      <c r="HG9" t="s">
        <v>108</v>
      </c>
      <c r="HH9" t="s">
        <v>109</v>
      </c>
      <c r="HI9" t="s">
        <v>2</v>
      </c>
      <c r="HJ9" t="s">
        <v>348</v>
      </c>
    </row>
    <row r="10" spans="1:218">
      <c r="A10" t="s">
        <v>99</v>
      </c>
      <c r="B10" t="s">
        <v>862</v>
      </c>
      <c r="C10" t="s">
        <v>347</v>
      </c>
      <c r="D10" t="s">
        <v>102</v>
      </c>
      <c r="E10" t="s">
        <v>103</v>
      </c>
      <c r="F10" t="s">
        <v>104</v>
      </c>
      <c r="G10" s="3">
        <v>302</v>
      </c>
      <c r="H10" s="3">
        <v>-2364</v>
      </c>
      <c r="I10" s="3">
        <v>-1527</v>
      </c>
      <c r="J10" s="3">
        <v>-296</v>
      </c>
      <c r="K10" s="3">
        <v>-1332</v>
      </c>
      <c r="L10" s="3">
        <v>-2964</v>
      </c>
      <c r="M10" s="3">
        <v>-1973</v>
      </c>
      <c r="N10" s="3">
        <v>1855</v>
      </c>
      <c r="O10" s="3">
        <v>1451</v>
      </c>
      <c r="P10" s="3">
        <v>-2280</v>
      </c>
      <c r="Q10" s="3">
        <v>-1135</v>
      </c>
      <c r="R10" s="3">
        <v>-255</v>
      </c>
      <c r="S10" s="3">
        <v>1465</v>
      </c>
      <c r="T10" s="3">
        <v>-2799</v>
      </c>
      <c r="U10" s="3">
        <v>-2262</v>
      </c>
      <c r="V10" s="3">
        <v>1020</v>
      </c>
      <c r="W10" s="3">
        <v>69</v>
      </c>
      <c r="X10" s="3">
        <v>-4056</v>
      </c>
      <c r="Y10" s="3">
        <v>-1335</v>
      </c>
      <c r="Z10" s="3">
        <v>174</v>
      </c>
      <c r="AA10" s="3">
        <v>150</v>
      </c>
      <c r="AB10" s="3">
        <v>-4184</v>
      </c>
      <c r="AC10" s="3">
        <v>104</v>
      </c>
      <c r="AD10" s="3">
        <v>183</v>
      </c>
      <c r="AE10" s="3">
        <v>1194</v>
      </c>
      <c r="AF10" s="3">
        <v>-2874</v>
      </c>
      <c r="AG10" s="3">
        <v>-2900</v>
      </c>
      <c r="AH10" s="3">
        <v>518</v>
      </c>
      <c r="AI10" s="3">
        <v>763</v>
      </c>
      <c r="AJ10" s="3">
        <v>-5113</v>
      </c>
      <c r="AK10" s="3">
        <v>-1674</v>
      </c>
      <c r="AL10" s="3">
        <v>86</v>
      </c>
      <c r="AM10" s="3">
        <v>3124</v>
      </c>
      <c r="AN10" s="3">
        <v>-2535</v>
      </c>
      <c r="AO10" s="3">
        <v>694</v>
      </c>
      <c r="AP10" s="3">
        <v>2058</v>
      </c>
      <c r="AQ10" s="3">
        <v>5628</v>
      </c>
      <c r="AR10" s="3">
        <v>-2543</v>
      </c>
      <c r="AS10" s="3">
        <v>-397</v>
      </c>
      <c r="AT10" s="3">
        <v>3753</v>
      </c>
      <c r="AU10" s="3">
        <v>3972</v>
      </c>
      <c r="AV10" s="3">
        <v>-3236</v>
      </c>
      <c r="AW10" s="3">
        <v>-143</v>
      </c>
      <c r="AX10" s="3">
        <v>813</v>
      </c>
      <c r="AY10" s="3">
        <v>1925</v>
      </c>
      <c r="AZ10" s="3">
        <v>-6444</v>
      </c>
      <c r="BA10" s="3">
        <v>-3959</v>
      </c>
      <c r="BB10" s="3">
        <v>-2136</v>
      </c>
      <c r="BC10" s="3">
        <v>-2159</v>
      </c>
      <c r="BD10" s="3">
        <v>-12894</v>
      </c>
      <c r="BE10" s="3">
        <v>-9933</v>
      </c>
      <c r="BF10" s="3">
        <v>-7581</v>
      </c>
      <c r="BG10" s="3">
        <v>-8120</v>
      </c>
      <c r="BH10" s="3">
        <v>-14864</v>
      </c>
      <c r="BI10" s="3">
        <v>-11287</v>
      </c>
      <c r="BJ10" s="3">
        <v>-9777</v>
      </c>
      <c r="BK10" s="3">
        <v>-9260.9989999999998</v>
      </c>
      <c r="BL10" s="3">
        <v>-14303</v>
      </c>
      <c r="BM10" s="3">
        <v>-9929</v>
      </c>
      <c r="BN10" s="3">
        <v>-6402</v>
      </c>
      <c r="BO10" s="3">
        <v>-6570</v>
      </c>
      <c r="BP10" s="3">
        <v>-11575</v>
      </c>
      <c r="BQ10" s="3">
        <v>-9162.9989999999998</v>
      </c>
      <c r="BR10" s="3">
        <v>-5160</v>
      </c>
      <c r="BS10" s="3">
        <v>-3027</v>
      </c>
      <c r="BT10" s="3">
        <v>-14004</v>
      </c>
      <c r="BU10" s="3">
        <v>-8226</v>
      </c>
      <c r="BV10" s="3">
        <v>-1757</v>
      </c>
      <c r="BW10" s="3">
        <v>-1638</v>
      </c>
      <c r="BX10" s="3">
        <v>-11145</v>
      </c>
      <c r="BY10" s="3">
        <v>-5330</v>
      </c>
      <c r="BZ10" s="3">
        <v>3006</v>
      </c>
      <c r="CA10" s="3">
        <v>7769</v>
      </c>
      <c r="CB10" s="3">
        <v>-9328</v>
      </c>
      <c r="CC10" s="3">
        <v>-483</v>
      </c>
      <c r="CD10" s="3">
        <v>3545</v>
      </c>
      <c r="CE10" s="3">
        <v>11165</v>
      </c>
      <c r="CF10" s="3">
        <v>-6455</v>
      </c>
      <c r="CG10" s="3">
        <v>2374</v>
      </c>
      <c r="CH10" s="3">
        <v>4883</v>
      </c>
      <c r="CI10" s="3">
        <v>15150</v>
      </c>
      <c r="CJ10" s="3">
        <v>3216</v>
      </c>
      <c r="CK10" s="3">
        <v>4750</v>
      </c>
      <c r="CL10" s="3">
        <v>-2672</v>
      </c>
      <c r="CM10" s="3">
        <v>15266</v>
      </c>
      <c r="CN10" s="3">
        <v>1003</v>
      </c>
      <c r="CO10" s="3">
        <v>4070</v>
      </c>
      <c r="CP10" s="3">
        <v>-6375</v>
      </c>
      <c r="CQ10" s="3">
        <v>7984</v>
      </c>
      <c r="CR10" s="3">
        <v>-7913</v>
      </c>
      <c r="CS10" s="3">
        <v>-2825</v>
      </c>
      <c r="CT10" s="3">
        <v>-9910</v>
      </c>
      <c r="CU10" s="3">
        <v>2528</v>
      </c>
      <c r="CV10" s="3">
        <v>-10536</v>
      </c>
      <c r="CW10" s="3">
        <v>-7490</v>
      </c>
      <c r="CX10" s="3">
        <v>-10495</v>
      </c>
      <c r="CY10" s="3">
        <v>5812</v>
      </c>
      <c r="CZ10" s="3">
        <v>-11768</v>
      </c>
      <c r="DA10" s="3">
        <v>-8039</v>
      </c>
      <c r="DB10" s="3">
        <v>-10669</v>
      </c>
      <c r="DC10" s="3">
        <v>5465</v>
      </c>
      <c r="DD10" s="3">
        <v>-10334</v>
      </c>
      <c r="DE10" s="3">
        <v>-5709</v>
      </c>
      <c r="DF10" s="3">
        <v>-11423</v>
      </c>
      <c r="DG10" s="3">
        <v>7302</v>
      </c>
      <c r="DH10" s="3">
        <v>-9332</v>
      </c>
      <c r="DI10" s="3">
        <v>-6652</v>
      </c>
      <c r="DJ10" s="3">
        <v>-10557</v>
      </c>
      <c r="DK10" s="3">
        <v>11563</v>
      </c>
      <c r="DL10" s="3">
        <v>-10682</v>
      </c>
      <c r="DM10" s="3">
        <v>-6388</v>
      </c>
      <c r="DN10" s="3">
        <v>-12021</v>
      </c>
      <c r="DO10" s="3">
        <v>11146</v>
      </c>
      <c r="DP10" s="3">
        <v>-16680</v>
      </c>
      <c r="DQ10" s="3">
        <v>-14641</v>
      </c>
      <c r="DR10" s="3">
        <v>-27014</v>
      </c>
      <c r="DS10" s="3">
        <v>-11873</v>
      </c>
      <c r="DT10" s="3">
        <v>-35466</v>
      </c>
      <c r="DU10" s="3">
        <v>-28801</v>
      </c>
      <c r="DV10" s="3">
        <v>-36355</v>
      </c>
      <c r="DW10" s="3">
        <v>-13530</v>
      </c>
      <c r="DX10" s="3">
        <v>-28961</v>
      </c>
      <c r="DY10" s="3">
        <v>-27445</v>
      </c>
      <c r="DZ10" s="3">
        <v>-37187</v>
      </c>
      <c r="EA10" s="3">
        <v>-8688</v>
      </c>
      <c r="EB10" s="3">
        <v>-27021</v>
      </c>
      <c r="EC10" s="3">
        <v>-21697</v>
      </c>
      <c r="ED10" s="3">
        <v>-31211</v>
      </c>
      <c r="EE10" s="3">
        <v>-10525</v>
      </c>
      <c r="EF10" s="3">
        <v>-30630</v>
      </c>
      <c r="EG10" s="3">
        <v>-21041</v>
      </c>
      <c r="EH10" s="3">
        <v>-32599</v>
      </c>
      <c r="EI10" s="3">
        <v>-7789</v>
      </c>
      <c r="EJ10" s="3">
        <v>-25702</v>
      </c>
      <c r="EK10" s="3">
        <v>-19799</v>
      </c>
      <c r="EL10" s="3">
        <v>-28468</v>
      </c>
      <c r="EM10" s="3">
        <v>-4016</v>
      </c>
      <c r="EN10" s="3">
        <v>-25671</v>
      </c>
      <c r="EO10" s="3">
        <v>-18162</v>
      </c>
      <c r="EP10" s="3">
        <v>-24091</v>
      </c>
      <c r="EQ10" s="3">
        <v>4995</v>
      </c>
      <c r="ER10" s="3">
        <v>-20922</v>
      </c>
      <c r="ES10" s="3">
        <v>-15147</v>
      </c>
      <c r="ET10" s="3">
        <v>-21377</v>
      </c>
      <c r="EU10" s="3">
        <v>7446</v>
      </c>
      <c r="EV10" s="3">
        <v>-17734</v>
      </c>
      <c r="EW10" s="3">
        <v>-10631</v>
      </c>
      <c r="EX10" s="3">
        <v>-14025</v>
      </c>
      <c r="EY10" s="3">
        <v>20630</v>
      </c>
      <c r="EZ10" s="3">
        <v>-16509</v>
      </c>
      <c r="FA10" s="3">
        <v>-5166</v>
      </c>
      <c r="FB10" s="3">
        <v>-8977.9989999999998</v>
      </c>
      <c r="FC10" s="3">
        <v>16127</v>
      </c>
      <c r="FD10" s="3">
        <v>-10316</v>
      </c>
      <c r="FE10" s="3">
        <v>-4135</v>
      </c>
      <c r="FF10" s="3">
        <v>-10674</v>
      </c>
      <c r="FG10" s="3">
        <v>25785</v>
      </c>
      <c r="FH10" s="3">
        <v>-15324</v>
      </c>
      <c r="FI10" s="3">
        <v>-3072</v>
      </c>
      <c r="FJ10" s="3">
        <v>-15704</v>
      </c>
      <c r="FK10" s="3">
        <v>16081</v>
      </c>
      <c r="FL10" s="3">
        <v>-111651</v>
      </c>
      <c r="FM10" s="3">
        <v>-58644</v>
      </c>
      <c r="FN10" s="3">
        <v>-51414</v>
      </c>
      <c r="FO10" s="3">
        <v>-21086</v>
      </c>
      <c r="FP10" s="3">
        <v>-48835</v>
      </c>
      <c r="FQ10" s="3">
        <v>-23567</v>
      </c>
      <c r="FR10" s="3">
        <v>-17102</v>
      </c>
      <c r="FS10" s="3">
        <v>17600</v>
      </c>
      <c r="FT10" s="3">
        <v>-34381</v>
      </c>
      <c r="FU10" s="3">
        <v>-14626</v>
      </c>
      <c r="FV10" s="3">
        <v>-41488</v>
      </c>
      <c r="FW10" s="3">
        <v>8560</v>
      </c>
      <c r="FX10" s="3">
        <v>-40911</v>
      </c>
      <c r="FY10" s="3">
        <v>-12489</v>
      </c>
      <c r="FZ10" s="3">
        <v>-23588</v>
      </c>
      <c r="GA10" s="3">
        <v>25625</v>
      </c>
      <c r="GB10" s="4">
        <v>-19696.78</v>
      </c>
      <c r="GC10" s="4">
        <v>-8978.8729999999996</v>
      </c>
      <c r="GD10" s="4">
        <v>-22365.59</v>
      </c>
      <c r="GE10" s="4">
        <v>22364.19</v>
      </c>
      <c r="GF10" s="4">
        <v>-19642.62</v>
      </c>
      <c r="GG10" s="4">
        <v>-8643.9959999999992</v>
      </c>
      <c r="GH10" s="4">
        <v>-22451.56</v>
      </c>
      <c r="GI10" s="4">
        <v>23659.78</v>
      </c>
      <c r="GJ10" s="4">
        <v>-18643.29</v>
      </c>
      <c r="GK10" s="4">
        <v>-7129.91</v>
      </c>
      <c r="GL10" s="4">
        <v>-21427.07</v>
      </c>
      <c r="GM10" s="4">
        <v>26572.31</v>
      </c>
      <c r="GN10" s="4">
        <v>-15346.33</v>
      </c>
      <c r="GO10" s="4">
        <v>-3298.6089999999999</v>
      </c>
      <c r="GP10" s="4">
        <v>-18138.61</v>
      </c>
      <c r="GQ10" s="4">
        <v>31863.89</v>
      </c>
      <c r="GR10" s="4">
        <v>-13727.58</v>
      </c>
      <c r="GS10" s="4">
        <v>-1179.1389999999999</v>
      </c>
      <c r="GT10" s="4">
        <v>-16571.080000000002</v>
      </c>
      <c r="GU10" s="4">
        <v>35392.39</v>
      </c>
      <c r="GV10" s="4">
        <v>-16454.509999999998</v>
      </c>
      <c r="GW10" s="4">
        <v>-3391.52</v>
      </c>
      <c r="GX10" s="4">
        <v>-19367.830000000002</v>
      </c>
      <c r="GY10" t="s">
        <v>105</v>
      </c>
      <c r="GZ10" t="b">
        <v>0</v>
      </c>
      <c r="HA10" t="s">
        <v>106</v>
      </c>
      <c r="HB10" t="s">
        <v>106</v>
      </c>
      <c r="HC10">
        <v>2024</v>
      </c>
      <c r="HD10">
        <v>1</v>
      </c>
      <c r="HE10" t="s">
        <v>106</v>
      </c>
      <c r="HF10" s="2" t="s">
        <v>863</v>
      </c>
      <c r="HG10" t="s">
        <v>864</v>
      </c>
      <c r="HH10" t="s">
        <v>109</v>
      </c>
      <c r="HI10" t="s">
        <v>865</v>
      </c>
      <c r="HJ10" t="s">
        <v>348</v>
      </c>
    </row>
    <row r="11" spans="1:218">
      <c r="A11" t="s">
        <v>99</v>
      </c>
      <c r="B11" t="s">
        <v>866</v>
      </c>
      <c r="C11" t="s">
        <v>347</v>
      </c>
      <c r="D11" t="s">
        <v>102</v>
      </c>
      <c r="E11" t="s">
        <v>103</v>
      </c>
      <c r="F11" t="s">
        <v>104</v>
      </c>
      <c r="G11" s="3">
        <v>22229</v>
      </c>
      <c r="H11" s="3">
        <v>22146</v>
      </c>
      <c r="I11" s="3">
        <v>23935</v>
      </c>
      <c r="J11" s="3">
        <v>24175</v>
      </c>
      <c r="K11" s="3">
        <v>26380</v>
      </c>
      <c r="L11" s="3">
        <v>26203</v>
      </c>
      <c r="M11" s="3">
        <v>27949</v>
      </c>
      <c r="N11" s="3">
        <v>26934</v>
      </c>
      <c r="O11" s="3">
        <v>29501</v>
      </c>
      <c r="P11" s="3">
        <v>28856</v>
      </c>
      <c r="Q11" s="3">
        <v>30155</v>
      </c>
      <c r="R11" s="3">
        <v>30212</v>
      </c>
      <c r="S11" s="3">
        <v>32213</v>
      </c>
      <c r="T11" s="3">
        <v>31312</v>
      </c>
      <c r="U11" s="3">
        <v>32277</v>
      </c>
      <c r="V11" s="3">
        <v>32618</v>
      </c>
      <c r="W11" s="3">
        <v>34820</v>
      </c>
      <c r="X11" s="3">
        <v>33897</v>
      </c>
      <c r="Y11" s="3">
        <v>34360</v>
      </c>
      <c r="Z11" s="3">
        <v>35416</v>
      </c>
      <c r="AA11" s="3">
        <v>38146</v>
      </c>
      <c r="AB11" s="3">
        <v>36578</v>
      </c>
      <c r="AC11" s="3">
        <v>36810</v>
      </c>
      <c r="AD11" s="3">
        <v>37959</v>
      </c>
      <c r="AE11" s="3">
        <v>39214</v>
      </c>
      <c r="AF11" s="3">
        <v>38256</v>
      </c>
      <c r="AG11" s="3">
        <v>39466</v>
      </c>
      <c r="AH11" s="3">
        <v>40118</v>
      </c>
      <c r="AI11" s="3">
        <v>41050</v>
      </c>
      <c r="AJ11" s="3">
        <v>41027</v>
      </c>
      <c r="AK11" s="3">
        <v>41984</v>
      </c>
      <c r="AL11" s="3">
        <v>43205</v>
      </c>
      <c r="AM11" s="3">
        <v>43943</v>
      </c>
      <c r="AN11" s="3">
        <v>42650</v>
      </c>
      <c r="AO11" s="3">
        <v>42939</v>
      </c>
      <c r="AP11" s="3">
        <v>45986</v>
      </c>
      <c r="AQ11" s="3">
        <v>45476</v>
      </c>
      <c r="AR11" s="3">
        <v>46109</v>
      </c>
      <c r="AS11" s="3">
        <v>47795</v>
      </c>
      <c r="AT11" s="3">
        <v>48829</v>
      </c>
      <c r="AU11" s="3">
        <v>49490</v>
      </c>
      <c r="AV11" s="3">
        <v>50774</v>
      </c>
      <c r="AW11" s="3">
        <v>51384</v>
      </c>
      <c r="AX11" s="3">
        <v>54213</v>
      </c>
      <c r="AY11" s="3">
        <v>53218</v>
      </c>
      <c r="AZ11" s="3">
        <v>56325</v>
      </c>
      <c r="BA11" s="3">
        <v>57414</v>
      </c>
      <c r="BB11" s="3">
        <v>58776</v>
      </c>
      <c r="BC11" s="3">
        <v>61160</v>
      </c>
      <c r="BD11" s="3">
        <v>62589</v>
      </c>
      <c r="BE11" s="3">
        <v>63100</v>
      </c>
      <c r="BF11" s="3">
        <v>63819</v>
      </c>
      <c r="BG11" s="3">
        <v>65076</v>
      </c>
      <c r="BH11" s="3">
        <v>65931</v>
      </c>
      <c r="BI11" s="3">
        <v>65848</v>
      </c>
      <c r="BJ11" s="3">
        <v>67902</v>
      </c>
      <c r="BK11" s="3">
        <v>68979</v>
      </c>
      <c r="BL11" s="3">
        <v>69162</v>
      </c>
      <c r="BM11" s="3">
        <v>69279</v>
      </c>
      <c r="BN11" s="3">
        <v>70104</v>
      </c>
      <c r="BO11" s="3">
        <v>71811</v>
      </c>
      <c r="BP11" s="3">
        <v>72213</v>
      </c>
      <c r="BQ11" s="3">
        <v>73076</v>
      </c>
      <c r="BR11" s="3">
        <v>75411</v>
      </c>
      <c r="BS11" s="3">
        <v>73589</v>
      </c>
      <c r="BT11" s="3">
        <v>75205</v>
      </c>
      <c r="BU11" s="3">
        <v>74908</v>
      </c>
      <c r="BV11" s="3">
        <v>76551</v>
      </c>
      <c r="BW11" s="3">
        <v>76803</v>
      </c>
      <c r="BX11" s="3">
        <v>77805</v>
      </c>
      <c r="BY11" s="3">
        <v>79110</v>
      </c>
      <c r="BZ11" s="3">
        <v>79646</v>
      </c>
      <c r="CA11" s="3">
        <v>80807</v>
      </c>
      <c r="CB11" s="3">
        <v>80338</v>
      </c>
      <c r="CC11" s="3">
        <v>81050</v>
      </c>
      <c r="CD11" s="3">
        <v>83837</v>
      </c>
      <c r="CE11" s="3">
        <v>81870</v>
      </c>
      <c r="CF11" s="3">
        <v>82734</v>
      </c>
      <c r="CG11" s="3">
        <v>84995</v>
      </c>
      <c r="CH11" s="3">
        <v>86162</v>
      </c>
      <c r="CI11" s="3">
        <v>84891</v>
      </c>
      <c r="CJ11" s="3">
        <v>87812</v>
      </c>
      <c r="CK11" s="3">
        <v>90514</v>
      </c>
      <c r="CL11" s="3">
        <v>92093</v>
      </c>
      <c r="CM11" s="3">
        <v>90828</v>
      </c>
      <c r="CN11" s="3">
        <v>92592</v>
      </c>
      <c r="CO11" s="3">
        <v>93272</v>
      </c>
      <c r="CP11" s="3">
        <v>96828</v>
      </c>
      <c r="CQ11" s="3">
        <v>97177</v>
      </c>
      <c r="CR11" s="3">
        <v>100920</v>
      </c>
      <c r="CS11" s="3">
        <v>101072</v>
      </c>
      <c r="CT11" s="3">
        <v>102757</v>
      </c>
      <c r="CU11" s="3">
        <v>103583</v>
      </c>
      <c r="CV11" s="3">
        <v>110393</v>
      </c>
      <c r="CW11" s="3">
        <v>111462</v>
      </c>
      <c r="CX11" s="3">
        <v>111913</v>
      </c>
      <c r="CY11" s="3">
        <v>111771</v>
      </c>
      <c r="CZ11" s="3">
        <v>116645</v>
      </c>
      <c r="DA11" s="3">
        <v>120227</v>
      </c>
      <c r="DB11" s="3">
        <v>120776</v>
      </c>
      <c r="DC11" s="3">
        <v>121084</v>
      </c>
      <c r="DD11" s="3">
        <v>122925</v>
      </c>
      <c r="DE11" s="3">
        <v>127446</v>
      </c>
      <c r="DF11" s="3">
        <v>128401</v>
      </c>
      <c r="DG11" s="3">
        <v>129288</v>
      </c>
      <c r="DH11" s="3">
        <v>129229</v>
      </c>
      <c r="DI11" s="3">
        <v>134375</v>
      </c>
      <c r="DJ11" s="3">
        <v>133717</v>
      </c>
      <c r="DK11" s="3">
        <v>134890</v>
      </c>
      <c r="DL11" s="3">
        <v>137035</v>
      </c>
      <c r="DM11" s="3">
        <v>141796</v>
      </c>
      <c r="DN11" s="3">
        <v>142266</v>
      </c>
      <c r="DO11" s="3">
        <v>144671</v>
      </c>
      <c r="DP11" s="3">
        <v>145613</v>
      </c>
      <c r="DQ11" s="3">
        <v>150789</v>
      </c>
      <c r="DR11" s="3">
        <v>151011</v>
      </c>
      <c r="DS11" s="3">
        <v>152999</v>
      </c>
      <c r="DT11" s="3">
        <v>155491</v>
      </c>
      <c r="DU11" s="3">
        <v>156731</v>
      </c>
      <c r="DV11" s="3">
        <v>159125</v>
      </c>
      <c r="DW11" s="3">
        <v>163454</v>
      </c>
      <c r="DX11" s="3">
        <v>162430</v>
      </c>
      <c r="DY11" s="3">
        <v>164687</v>
      </c>
      <c r="DZ11" s="3">
        <v>167607</v>
      </c>
      <c r="EA11" s="3">
        <v>167856</v>
      </c>
      <c r="EB11" s="3">
        <v>164870</v>
      </c>
      <c r="EC11" s="3">
        <v>167363</v>
      </c>
      <c r="ED11" s="3">
        <v>169045</v>
      </c>
      <c r="EE11" s="3">
        <v>170217</v>
      </c>
      <c r="EF11" s="3">
        <v>169719</v>
      </c>
      <c r="EG11" s="3">
        <v>169150</v>
      </c>
      <c r="EH11" s="3">
        <v>173525</v>
      </c>
      <c r="EI11" s="3">
        <v>170855</v>
      </c>
      <c r="EJ11" s="3">
        <v>173336</v>
      </c>
      <c r="EK11" s="3">
        <v>172243</v>
      </c>
      <c r="EL11" s="3">
        <v>175582</v>
      </c>
      <c r="EM11" s="3">
        <v>173757</v>
      </c>
      <c r="EN11" s="3">
        <v>175481</v>
      </c>
      <c r="EO11" s="3">
        <v>177027</v>
      </c>
      <c r="EP11" s="3">
        <v>179228</v>
      </c>
      <c r="EQ11" s="3">
        <v>173738</v>
      </c>
      <c r="ER11" s="3">
        <v>178023</v>
      </c>
      <c r="ES11" s="3">
        <v>179348</v>
      </c>
      <c r="ET11" s="3">
        <v>179697</v>
      </c>
      <c r="EU11" s="3">
        <v>179194</v>
      </c>
      <c r="EV11" s="3">
        <v>181414</v>
      </c>
      <c r="EW11" s="3">
        <v>184281</v>
      </c>
      <c r="EX11" s="3">
        <v>181670</v>
      </c>
      <c r="EY11" s="3">
        <v>180419</v>
      </c>
      <c r="EZ11" s="3">
        <v>188121</v>
      </c>
      <c r="FA11" s="3">
        <v>185775</v>
      </c>
      <c r="FB11" s="3">
        <v>185154</v>
      </c>
      <c r="FC11" s="3">
        <v>185704</v>
      </c>
      <c r="FD11" s="3">
        <v>188571</v>
      </c>
      <c r="FE11" s="3">
        <v>191294</v>
      </c>
      <c r="FF11" s="3">
        <v>192307</v>
      </c>
      <c r="FG11" s="3">
        <v>189377</v>
      </c>
      <c r="FH11" s="3">
        <v>198234</v>
      </c>
      <c r="FI11" s="3">
        <v>196788</v>
      </c>
      <c r="FJ11" s="3">
        <v>198019</v>
      </c>
      <c r="FK11" s="3">
        <v>200268</v>
      </c>
      <c r="FL11" s="3">
        <v>266921</v>
      </c>
      <c r="FM11" s="3">
        <v>235762</v>
      </c>
      <c r="FN11" s="3">
        <v>236504</v>
      </c>
      <c r="FO11" s="3">
        <v>242440</v>
      </c>
      <c r="FP11" s="3">
        <v>239929</v>
      </c>
      <c r="FQ11" s="3">
        <v>231303</v>
      </c>
      <c r="FR11" s="3">
        <v>229619</v>
      </c>
      <c r="FS11" s="3">
        <v>236740</v>
      </c>
      <c r="FT11" s="3">
        <v>253178</v>
      </c>
      <c r="FU11" s="3">
        <v>251428</v>
      </c>
      <c r="FV11" s="3">
        <v>275854</v>
      </c>
      <c r="FW11" s="3">
        <v>270569</v>
      </c>
      <c r="FX11" s="3">
        <v>279319</v>
      </c>
      <c r="FY11" s="3">
        <v>264084</v>
      </c>
      <c r="FZ11" s="3">
        <v>270566</v>
      </c>
      <c r="GA11" s="3">
        <v>267156</v>
      </c>
      <c r="GB11" s="4">
        <v>271803.2</v>
      </c>
      <c r="GC11" s="4">
        <v>274166.2</v>
      </c>
      <c r="GD11" s="4">
        <v>276431.3</v>
      </c>
      <c r="GE11" s="4">
        <v>275672.40000000002</v>
      </c>
      <c r="GF11" s="4">
        <v>279363.90000000002</v>
      </c>
      <c r="GG11" s="4">
        <v>281784.40000000002</v>
      </c>
      <c r="GH11" s="4">
        <v>284100.7</v>
      </c>
      <c r="GI11" s="4">
        <v>283298.2</v>
      </c>
      <c r="GJ11" s="4">
        <v>288755.59999999998</v>
      </c>
      <c r="GK11" s="4">
        <v>291244.5</v>
      </c>
      <c r="GL11" s="4">
        <v>293640</v>
      </c>
      <c r="GM11" s="4">
        <v>292818.59999999998</v>
      </c>
      <c r="GN11" s="4">
        <v>296785.2</v>
      </c>
      <c r="GO11" s="4">
        <v>299353.3</v>
      </c>
      <c r="GP11" s="4">
        <v>301819.90000000002</v>
      </c>
      <c r="GQ11" s="4">
        <v>300973.3</v>
      </c>
      <c r="GR11" s="4">
        <v>306346.3</v>
      </c>
      <c r="GS11" s="4">
        <v>308994.8</v>
      </c>
      <c r="GT11" s="4">
        <v>311543</v>
      </c>
      <c r="GU11" s="4">
        <v>310672.2</v>
      </c>
      <c r="GV11" s="4">
        <v>318995.40000000002</v>
      </c>
      <c r="GW11" s="4">
        <v>321863.59999999998</v>
      </c>
      <c r="GX11" s="4">
        <v>324715</v>
      </c>
      <c r="GY11" t="s">
        <v>105</v>
      </c>
      <c r="GZ11" t="b">
        <v>0</v>
      </c>
      <c r="HA11" t="s">
        <v>106</v>
      </c>
      <c r="HB11" t="s">
        <v>106</v>
      </c>
      <c r="HC11">
        <v>2024</v>
      </c>
      <c r="HD11">
        <v>1</v>
      </c>
      <c r="HE11" t="s">
        <v>106</v>
      </c>
      <c r="HF11" s="2" t="s">
        <v>867</v>
      </c>
      <c r="HG11" t="s">
        <v>868</v>
      </c>
      <c r="HH11" t="s">
        <v>109</v>
      </c>
      <c r="HI11" t="s">
        <v>869</v>
      </c>
      <c r="HJ11" t="s">
        <v>348</v>
      </c>
    </row>
    <row r="12" spans="1:218">
      <c r="A12" t="s">
        <v>99</v>
      </c>
      <c r="B12" t="s">
        <v>870</v>
      </c>
      <c r="C12" t="s">
        <v>347</v>
      </c>
      <c r="D12" t="s">
        <v>102</v>
      </c>
      <c r="E12" t="s">
        <v>103</v>
      </c>
      <c r="F12" t="s">
        <v>104</v>
      </c>
      <c r="G12" s="3">
        <v>1976</v>
      </c>
      <c r="H12" s="3">
        <v>987</v>
      </c>
      <c r="I12" s="3">
        <v>1686</v>
      </c>
      <c r="J12" s="3">
        <v>1507</v>
      </c>
      <c r="K12" s="3">
        <v>1838</v>
      </c>
      <c r="L12" s="3">
        <v>715</v>
      </c>
      <c r="M12" s="3">
        <v>994</v>
      </c>
      <c r="N12" s="3">
        <v>864</v>
      </c>
      <c r="O12" s="3">
        <v>1795</v>
      </c>
      <c r="P12" s="3">
        <v>658</v>
      </c>
      <c r="Q12" s="3">
        <v>1286</v>
      </c>
      <c r="R12" s="3">
        <v>1401</v>
      </c>
      <c r="S12" s="3">
        <v>2992</v>
      </c>
      <c r="T12" s="3">
        <v>1251</v>
      </c>
      <c r="U12" s="3">
        <v>1850</v>
      </c>
      <c r="V12" s="3">
        <v>1913</v>
      </c>
      <c r="W12" s="3">
        <v>2816</v>
      </c>
      <c r="X12" s="3">
        <v>871</v>
      </c>
      <c r="Y12" s="3">
        <v>1599</v>
      </c>
      <c r="Z12" s="3">
        <v>1989</v>
      </c>
      <c r="AA12" s="3">
        <v>3009</v>
      </c>
      <c r="AB12" s="3">
        <v>726</v>
      </c>
      <c r="AC12" s="3">
        <v>1679</v>
      </c>
      <c r="AD12" s="3">
        <v>1402</v>
      </c>
      <c r="AE12" s="3">
        <v>2524</v>
      </c>
      <c r="AF12" s="3">
        <v>689</v>
      </c>
      <c r="AG12" s="3">
        <v>1084</v>
      </c>
      <c r="AH12" s="3">
        <v>856</v>
      </c>
      <c r="AI12" s="3">
        <v>1618</v>
      </c>
      <c r="AJ12" s="3">
        <v>-760</v>
      </c>
      <c r="AK12" s="3">
        <v>149</v>
      </c>
      <c r="AL12" s="3">
        <v>-15</v>
      </c>
      <c r="AM12" s="3">
        <v>2123</v>
      </c>
      <c r="AN12" s="3">
        <v>-842</v>
      </c>
      <c r="AO12" s="3">
        <v>-401</v>
      </c>
      <c r="AP12" s="3">
        <v>-672</v>
      </c>
      <c r="AQ12" s="3">
        <v>2230</v>
      </c>
      <c r="AR12" s="3">
        <v>-508</v>
      </c>
      <c r="AS12" s="3">
        <v>387</v>
      </c>
      <c r="AT12" s="3">
        <v>1215</v>
      </c>
      <c r="AU12" s="3">
        <v>3815</v>
      </c>
      <c r="AV12" s="3">
        <v>-24</v>
      </c>
      <c r="AW12" s="3">
        <v>941</v>
      </c>
      <c r="AX12" s="3">
        <v>1942</v>
      </c>
      <c r="AY12" s="3">
        <v>3815</v>
      </c>
      <c r="AZ12" s="3">
        <v>1018</v>
      </c>
      <c r="BA12" s="3">
        <v>1773</v>
      </c>
      <c r="BB12" s="3">
        <v>1970</v>
      </c>
      <c r="BC12" s="3">
        <v>4305</v>
      </c>
      <c r="BD12" s="3">
        <v>731</v>
      </c>
      <c r="BE12" s="3">
        <v>1004</v>
      </c>
      <c r="BF12" s="3">
        <v>1561</v>
      </c>
      <c r="BG12" s="3">
        <v>4523</v>
      </c>
      <c r="BH12" s="3">
        <v>800</v>
      </c>
      <c r="BI12" s="3">
        <v>991</v>
      </c>
      <c r="BJ12" s="3">
        <v>671</v>
      </c>
      <c r="BK12" s="3">
        <v>3691</v>
      </c>
      <c r="BL12" s="3">
        <v>345</v>
      </c>
      <c r="BM12" s="3">
        <v>1058</v>
      </c>
      <c r="BN12" s="3">
        <v>1519</v>
      </c>
      <c r="BO12" s="3">
        <v>3798</v>
      </c>
      <c r="BP12" s="3">
        <v>532</v>
      </c>
      <c r="BQ12" s="3">
        <v>1263</v>
      </c>
      <c r="BR12" s="3">
        <v>1296</v>
      </c>
      <c r="BS12" s="3">
        <v>3519</v>
      </c>
      <c r="BT12" s="3">
        <v>217</v>
      </c>
      <c r="BU12" s="3">
        <v>349</v>
      </c>
      <c r="BV12" s="3">
        <v>-250</v>
      </c>
      <c r="BW12" s="3">
        <v>2983</v>
      </c>
      <c r="BX12" s="3">
        <v>-284</v>
      </c>
      <c r="BY12" s="3">
        <v>703</v>
      </c>
      <c r="BZ12" s="3">
        <v>741</v>
      </c>
      <c r="CA12" s="3">
        <v>3645</v>
      </c>
      <c r="CB12" s="3">
        <v>-76</v>
      </c>
      <c r="CC12" s="3">
        <v>678</v>
      </c>
      <c r="CD12" s="3">
        <v>1219</v>
      </c>
      <c r="CE12" s="3">
        <v>3352</v>
      </c>
      <c r="CF12" s="3">
        <v>-134</v>
      </c>
      <c r="CG12" s="3">
        <v>630</v>
      </c>
      <c r="CH12" s="3">
        <v>824</v>
      </c>
      <c r="CI12" s="3">
        <v>3592</v>
      </c>
      <c r="CJ12" s="3">
        <v>-473</v>
      </c>
      <c r="CK12" s="3">
        <v>207</v>
      </c>
      <c r="CL12" s="3">
        <v>1011</v>
      </c>
      <c r="CM12" s="3">
        <v>3766</v>
      </c>
      <c r="CN12" s="3">
        <v>1658</v>
      </c>
      <c r="CO12" s="3">
        <v>2493</v>
      </c>
      <c r="CP12" s="3">
        <v>3221</v>
      </c>
      <c r="CQ12" s="3">
        <v>5269</v>
      </c>
      <c r="CR12" s="3">
        <v>1448</v>
      </c>
      <c r="CS12" s="3">
        <v>3151</v>
      </c>
      <c r="CT12" s="3">
        <v>4148</v>
      </c>
      <c r="CU12" s="3">
        <v>8719</v>
      </c>
      <c r="CV12" s="3">
        <v>3353</v>
      </c>
      <c r="CW12" s="3">
        <v>4367</v>
      </c>
      <c r="CX12" s="3">
        <v>4667</v>
      </c>
      <c r="CY12" s="3">
        <v>9148</v>
      </c>
      <c r="CZ12" s="3">
        <v>4422</v>
      </c>
      <c r="DA12" s="3">
        <v>5087</v>
      </c>
      <c r="DB12" s="3">
        <v>6041</v>
      </c>
      <c r="DC12" s="3">
        <v>11910</v>
      </c>
      <c r="DD12" s="3">
        <v>3201</v>
      </c>
      <c r="DE12" s="3">
        <v>5190</v>
      </c>
      <c r="DF12" s="3">
        <v>7004</v>
      </c>
      <c r="DG12" s="3">
        <v>10876</v>
      </c>
      <c r="DH12" s="3">
        <v>4100</v>
      </c>
      <c r="DI12" s="3">
        <v>5106</v>
      </c>
      <c r="DJ12" s="3">
        <v>5466</v>
      </c>
      <c r="DK12" s="3">
        <v>12324</v>
      </c>
      <c r="DL12" s="3">
        <v>1788</v>
      </c>
      <c r="DM12" s="3">
        <v>5078</v>
      </c>
      <c r="DN12" s="3">
        <v>6025</v>
      </c>
      <c r="DO12" s="3">
        <v>15176</v>
      </c>
      <c r="DP12" s="3">
        <v>4344</v>
      </c>
      <c r="DQ12" s="3">
        <v>10688</v>
      </c>
      <c r="DR12" s="3">
        <v>11989</v>
      </c>
      <c r="DS12" s="3">
        <v>20553</v>
      </c>
      <c r="DT12" s="3">
        <v>5836</v>
      </c>
      <c r="DU12" s="3">
        <v>9135</v>
      </c>
      <c r="DV12" s="3">
        <v>14243</v>
      </c>
      <c r="DW12" s="3">
        <v>17542</v>
      </c>
      <c r="DX12" s="3">
        <v>5682</v>
      </c>
      <c r="DY12" s="3">
        <v>9226</v>
      </c>
      <c r="DZ12" s="3">
        <v>9043</v>
      </c>
      <c r="EA12" s="3">
        <v>15843</v>
      </c>
      <c r="EB12" s="3">
        <v>4402</v>
      </c>
      <c r="EC12" s="3">
        <v>6363</v>
      </c>
      <c r="ED12" s="3">
        <v>6679</v>
      </c>
      <c r="EE12" s="3">
        <v>13379</v>
      </c>
      <c r="EF12" s="3">
        <v>12952</v>
      </c>
      <c r="EG12" s="3">
        <v>4364</v>
      </c>
      <c r="EH12" s="3">
        <v>5553</v>
      </c>
      <c r="EI12" s="3">
        <v>9565</v>
      </c>
      <c r="EJ12" s="3">
        <v>3582</v>
      </c>
      <c r="EK12" s="3">
        <v>4760</v>
      </c>
      <c r="EL12" s="3">
        <v>5567</v>
      </c>
      <c r="EM12" s="3">
        <v>12295</v>
      </c>
      <c r="EN12" s="3">
        <v>5422</v>
      </c>
      <c r="EO12" s="3">
        <v>7231</v>
      </c>
      <c r="EP12" s="3">
        <v>8754</v>
      </c>
      <c r="EQ12" s="3">
        <v>14772</v>
      </c>
      <c r="ER12" s="3">
        <v>6743</v>
      </c>
      <c r="ES12" s="3">
        <v>7311</v>
      </c>
      <c r="ET12" s="3">
        <v>6045</v>
      </c>
      <c r="EU12" s="3">
        <v>12151</v>
      </c>
      <c r="EV12" s="3">
        <v>7049</v>
      </c>
      <c r="EW12" s="3">
        <v>8501</v>
      </c>
      <c r="EX12" s="3">
        <v>6397</v>
      </c>
      <c r="EY12" s="3">
        <v>14503</v>
      </c>
      <c r="EZ12" s="3">
        <v>10013</v>
      </c>
      <c r="FA12" s="3">
        <v>10637</v>
      </c>
      <c r="FB12" s="3">
        <v>10150</v>
      </c>
      <c r="FC12" s="3">
        <v>15561</v>
      </c>
      <c r="FD12" s="3">
        <v>8711</v>
      </c>
      <c r="FE12" s="3">
        <v>9574</v>
      </c>
      <c r="FF12" s="3">
        <v>9922</v>
      </c>
      <c r="FG12" s="3">
        <v>17443</v>
      </c>
      <c r="FH12" s="3">
        <v>7915</v>
      </c>
      <c r="FI12" s="3">
        <v>10298</v>
      </c>
      <c r="FJ12" s="3">
        <v>8123</v>
      </c>
      <c r="FK12" s="3">
        <v>16220</v>
      </c>
      <c r="FL12" s="3">
        <v>21714</v>
      </c>
      <c r="FM12" s="3">
        <v>16286</v>
      </c>
      <c r="FN12" s="3">
        <v>12946</v>
      </c>
      <c r="FO12" s="3">
        <v>21031</v>
      </c>
      <c r="FP12" s="3">
        <v>12255</v>
      </c>
      <c r="FQ12" s="3">
        <v>13076</v>
      </c>
      <c r="FR12" s="3">
        <v>9354</v>
      </c>
      <c r="FS12" s="3">
        <v>19693</v>
      </c>
      <c r="FT12" s="3">
        <v>6748</v>
      </c>
      <c r="FU12" s="3">
        <v>10127</v>
      </c>
      <c r="FV12" s="3">
        <v>-446</v>
      </c>
      <c r="FW12" s="3">
        <v>29496</v>
      </c>
      <c r="FX12" s="3">
        <v>10130</v>
      </c>
      <c r="FY12" s="3">
        <v>13866</v>
      </c>
      <c r="FZ12" s="3">
        <v>13494</v>
      </c>
      <c r="GA12" s="3">
        <v>32576</v>
      </c>
      <c r="GB12" s="4">
        <v>12084.19</v>
      </c>
      <c r="GC12" s="4">
        <v>13757.55</v>
      </c>
      <c r="GD12" s="4">
        <v>14676.12</v>
      </c>
      <c r="GE12" s="4">
        <v>26044.1</v>
      </c>
      <c r="GF12" s="4">
        <v>11059.62</v>
      </c>
      <c r="GG12" s="4">
        <v>12589.39</v>
      </c>
      <c r="GH12" s="4">
        <v>13428.33</v>
      </c>
      <c r="GI12" s="4">
        <v>23835.65</v>
      </c>
      <c r="GJ12" s="4">
        <v>10714.88</v>
      </c>
      <c r="GK12" s="4">
        <v>12198.94</v>
      </c>
      <c r="GL12" s="4">
        <v>13013.73</v>
      </c>
      <c r="GM12" s="4">
        <v>23109.32</v>
      </c>
      <c r="GN12" s="4">
        <v>10204.01</v>
      </c>
      <c r="GO12" s="4">
        <v>11619.95</v>
      </c>
      <c r="GP12" s="4">
        <v>12397.79</v>
      </c>
      <c r="GQ12" s="4">
        <v>22019.38</v>
      </c>
      <c r="GR12" s="4">
        <v>9608.4269999999997</v>
      </c>
      <c r="GS12" s="4">
        <v>10942.32</v>
      </c>
      <c r="GT12" s="4">
        <v>11675.04</v>
      </c>
      <c r="GU12" s="4">
        <v>20737.37</v>
      </c>
      <c r="GV12" s="4">
        <v>10007.32</v>
      </c>
      <c r="GW12" s="4">
        <v>11400.21</v>
      </c>
      <c r="GX12" s="4">
        <v>12170.77</v>
      </c>
      <c r="GY12" t="s">
        <v>105</v>
      </c>
      <c r="GZ12" t="b">
        <v>0</v>
      </c>
      <c r="HA12" t="s">
        <v>106</v>
      </c>
      <c r="HB12" t="s">
        <v>106</v>
      </c>
      <c r="HC12">
        <v>2024</v>
      </c>
      <c r="HD12">
        <v>1</v>
      </c>
      <c r="HE12" t="s">
        <v>106</v>
      </c>
      <c r="HF12" t="s">
        <v>871</v>
      </c>
      <c r="HG12" t="s">
        <v>872</v>
      </c>
      <c r="HH12" t="s">
        <v>109</v>
      </c>
      <c r="HI12" t="s">
        <v>873</v>
      </c>
      <c r="HJ12" t="s">
        <v>348</v>
      </c>
    </row>
    <row r="13" spans="1:218">
      <c r="A13" t="s">
        <v>99</v>
      </c>
      <c r="B13" t="s">
        <v>874</v>
      </c>
      <c r="C13" t="s">
        <v>347</v>
      </c>
      <c r="D13" t="s">
        <v>102</v>
      </c>
      <c r="E13" t="s">
        <v>103</v>
      </c>
      <c r="F13" t="s">
        <v>104</v>
      </c>
      <c r="G13" s="3">
        <v>2656</v>
      </c>
      <c r="H13" s="3">
        <v>2802</v>
      </c>
      <c r="I13" s="3">
        <v>2939</v>
      </c>
      <c r="J13" s="3">
        <v>3037</v>
      </c>
      <c r="K13" s="3">
        <v>3089</v>
      </c>
      <c r="L13" s="3">
        <v>3163</v>
      </c>
      <c r="M13" s="3">
        <v>3223</v>
      </c>
      <c r="N13" s="3">
        <v>3274</v>
      </c>
      <c r="O13" s="3">
        <v>3306</v>
      </c>
      <c r="P13" s="3">
        <v>3350</v>
      </c>
      <c r="Q13" s="3">
        <v>3397</v>
      </c>
      <c r="R13" s="3">
        <v>3447</v>
      </c>
      <c r="S13" s="3">
        <v>3454</v>
      </c>
      <c r="T13" s="3">
        <v>3494</v>
      </c>
      <c r="U13" s="3">
        <v>3549</v>
      </c>
      <c r="V13" s="3">
        <v>3619</v>
      </c>
      <c r="W13" s="3">
        <v>3644</v>
      </c>
      <c r="X13" s="3">
        <v>3709</v>
      </c>
      <c r="Y13" s="3">
        <v>3776</v>
      </c>
      <c r="Z13" s="3">
        <v>3688</v>
      </c>
      <c r="AA13" s="3">
        <v>3440</v>
      </c>
      <c r="AB13" s="3">
        <v>3502</v>
      </c>
      <c r="AC13" s="3">
        <v>3568</v>
      </c>
      <c r="AD13" s="3">
        <v>3630</v>
      </c>
      <c r="AE13" s="3">
        <v>3687</v>
      </c>
      <c r="AF13" s="3">
        <v>3755</v>
      </c>
      <c r="AG13" s="3">
        <v>3823</v>
      </c>
      <c r="AH13" s="3">
        <v>3846</v>
      </c>
      <c r="AI13" s="3">
        <v>4436</v>
      </c>
      <c r="AJ13" s="3">
        <v>4531</v>
      </c>
      <c r="AK13" s="3">
        <v>4594</v>
      </c>
      <c r="AL13" s="3">
        <v>4658</v>
      </c>
      <c r="AM13" s="3">
        <v>4703</v>
      </c>
      <c r="AN13" s="3">
        <v>4771</v>
      </c>
      <c r="AO13" s="3">
        <v>4875</v>
      </c>
      <c r="AP13" s="3">
        <v>5007</v>
      </c>
      <c r="AQ13" s="3">
        <v>5136</v>
      </c>
      <c r="AR13" s="3">
        <v>5275</v>
      </c>
      <c r="AS13" s="3">
        <v>5404</v>
      </c>
      <c r="AT13" s="3">
        <v>5431</v>
      </c>
      <c r="AU13" s="3">
        <v>5512</v>
      </c>
      <c r="AV13" s="3">
        <v>5587</v>
      </c>
      <c r="AW13" s="3">
        <v>5651</v>
      </c>
      <c r="AX13" s="3">
        <v>5079</v>
      </c>
      <c r="AY13" s="3">
        <v>5112</v>
      </c>
      <c r="AZ13" s="3">
        <v>5135</v>
      </c>
      <c r="BA13" s="3">
        <v>5163</v>
      </c>
      <c r="BB13" s="3">
        <v>5180</v>
      </c>
      <c r="BC13" s="3">
        <v>5178</v>
      </c>
      <c r="BD13" s="3">
        <v>5184</v>
      </c>
      <c r="BE13" s="3">
        <v>5202</v>
      </c>
      <c r="BF13" s="3">
        <v>5230</v>
      </c>
      <c r="BG13" s="3">
        <v>5233</v>
      </c>
      <c r="BH13" s="3">
        <v>5249</v>
      </c>
      <c r="BI13" s="3">
        <v>5284</v>
      </c>
      <c r="BJ13" s="3">
        <v>5333</v>
      </c>
      <c r="BK13" s="3">
        <v>5371</v>
      </c>
      <c r="BL13" s="3">
        <v>5368</v>
      </c>
      <c r="BM13" s="3">
        <v>5433</v>
      </c>
      <c r="BN13" s="3">
        <v>5283</v>
      </c>
      <c r="BO13" s="3">
        <v>5317</v>
      </c>
      <c r="BP13" s="3">
        <v>5388</v>
      </c>
      <c r="BQ13" s="3">
        <v>5455</v>
      </c>
      <c r="BR13" s="3">
        <v>5523</v>
      </c>
      <c r="BS13" s="3">
        <v>5570</v>
      </c>
      <c r="BT13" s="3">
        <v>5403</v>
      </c>
      <c r="BU13" s="3">
        <v>5401</v>
      </c>
      <c r="BV13" s="3">
        <v>5409</v>
      </c>
      <c r="BW13" s="3">
        <v>5456</v>
      </c>
      <c r="BX13" s="3">
        <v>5466</v>
      </c>
      <c r="BY13" s="3">
        <v>5510</v>
      </c>
      <c r="BZ13" s="3">
        <v>5570</v>
      </c>
      <c r="CA13" s="3">
        <v>5801</v>
      </c>
      <c r="CB13" s="3">
        <v>5651</v>
      </c>
      <c r="CC13" s="3">
        <v>5709</v>
      </c>
      <c r="CD13" s="3">
        <v>5775</v>
      </c>
      <c r="CE13" s="3">
        <v>5876</v>
      </c>
      <c r="CF13" s="3">
        <v>5954</v>
      </c>
      <c r="CG13" s="3">
        <v>6024</v>
      </c>
      <c r="CH13" s="3">
        <v>6057</v>
      </c>
      <c r="CI13" s="3">
        <v>6156</v>
      </c>
      <c r="CJ13" s="3">
        <v>6192</v>
      </c>
      <c r="CK13" s="3">
        <v>6246</v>
      </c>
      <c r="CL13" s="3">
        <v>6328</v>
      </c>
      <c r="CM13" s="3">
        <v>6420</v>
      </c>
      <c r="CN13" s="3">
        <v>6473</v>
      </c>
      <c r="CO13" s="3">
        <v>6525</v>
      </c>
      <c r="CP13" s="3">
        <v>6608</v>
      </c>
      <c r="CQ13" s="3">
        <v>6724</v>
      </c>
      <c r="CR13" s="3">
        <v>6794</v>
      </c>
      <c r="CS13" s="3">
        <v>6891</v>
      </c>
      <c r="CT13" s="3">
        <v>6924</v>
      </c>
      <c r="CU13" s="3">
        <v>7583</v>
      </c>
      <c r="CV13" s="3">
        <v>6927</v>
      </c>
      <c r="CW13" s="3">
        <v>7020</v>
      </c>
      <c r="CX13" s="3">
        <v>7117</v>
      </c>
      <c r="CY13" s="3">
        <v>7311</v>
      </c>
      <c r="CZ13" s="3">
        <v>7313</v>
      </c>
      <c r="DA13" s="3">
        <v>7361</v>
      </c>
      <c r="DB13" s="3">
        <v>7437</v>
      </c>
      <c r="DC13" s="3">
        <v>7733</v>
      </c>
      <c r="DD13" s="3">
        <v>7811</v>
      </c>
      <c r="DE13" s="3">
        <v>7958</v>
      </c>
      <c r="DF13" s="3">
        <v>8091</v>
      </c>
      <c r="DG13" s="3">
        <v>8343</v>
      </c>
      <c r="DH13" s="3">
        <v>8407</v>
      </c>
      <c r="DI13" s="3">
        <v>8481</v>
      </c>
      <c r="DJ13" s="3">
        <v>8569</v>
      </c>
      <c r="DK13" s="3">
        <v>8752</v>
      </c>
      <c r="DL13" s="3">
        <v>8872</v>
      </c>
      <c r="DM13" s="3">
        <v>8991</v>
      </c>
      <c r="DN13" s="3">
        <v>9183</v>
      </c>
      <c r="DO13" s="3">
        <v>9463</v>
      </c>
      <c r="DP13" s="3">
        <v>9584</v>
      </c>
      <c r="DQ13" s="3">
        <v>9907</v>
      </c>
      <c r="DR13" s="3">
        <v>10050</v>
      </c>
      <c r="DS13" s="3">
        <v>10390</v>
      </c>
      <c r="DT13" s="3">
        <v>10403</v>
      </c>
      <c r="DU13" s="3">
        <v>10421</v>
      </c>
      <c r="DV13" s="3">
        <v>10423</v>
      </c>
      <c r="DW13" s="3">
        <v>10509</v>
      </c>
      <c r="DX13" s="3">
        <v>10480</v>
      </c>
      <c r="DY13" s="3">
        <v>10466</v>
      </c>
      <c r="DZ13" s="3">
        <v>10463</v>
      </c>
      <c r="EA13" s="3">
        <v>10757</v>
      </c>
      <c r="EB13" s="3">
        <v>10709</v>
      </c>
      <c r="EC13" s="3">
        <v>10761</v>
      </c>
      <c r="ED13" s="3">
        <v>10853</v>
      </c>
      <c r="EE13" s="3">
        <v>11180</v>
      </c>
      <c r="EF13" s="3">
        <v>11081</v>
      </c>
      <c r="EG13" s="3">
        <v>11113</v>
      </c>
      <c r="EH13" s="3">
        <v>11181</v>
      </c>
      <c r="EI13" s="3">
        <v>11330</v>
      </c>
      <c r="EJ13" s="3">
        <v>11388</v>
      </c>
      <c r="EK13" s="3">
        <v>11398</v>
      </c>
      <c r="EL13" s="3">
        <v>11464</v>
      </c>
      <c r="EM13" s="3">
        <v>11681</v>
      </c>
      <c r="EN13" s="3">
        <v>11722</v>
      </c>
      <c r="EO13" s="3">
        <v>11693</v>
      </c>
      <c r="EP13" s="3">
        <v>11754</v>
      </c>
      <c r="EQ13" s="3">
        <v>11896</v>
      </c>
      <c r="ER13" s="3">
        <v>11958</v>
      </c>
      <c r="ES13" s="3">
        <v>11966</v>
      </c>
      <c r="ET13" s="3">
        <v>12004</v>
      </c>
      <c r="EU13" s="3">
        <v>12149</v>
      </c>
      <c r="EV13" s="3">
        <v>12252</v>
      </c>
      <c r="EW13" s="3">
        <v>12298</v>
      </c>
      <c r="EX13" s="3">
        <v>12445</v>
      </c>
      <c r="EY13" s="3">
        <v>12605</v>
      </c>
      <c r="EZ13" s="3">
        <v>12626</v>
      </c>
      <c r="FA13" s="3">
        <v>12647</v>
      </c>
      <c r="FB13" s="3">
        <v>12507</v>
      </c>
      <c r="FC13" s="3">
        <v>12595</v>
      </c>
      <c r="FD13" s="3">
        <v>12592</v>
      </c>
      <c r="FE13" s="3">
        <v>12687</v>
      </c>
      <c r="FF13" s="3">
        <v>12759</v>
      </c>
      <c r="FG13" s="3">
        <v>12962</v>
      </c>
      <c r="FH13" s="3">
        <v>12988</v>
      </c>
      <c r="FI13" s="3">
        <v>13097</v>
      </c>
      <c r="FJ13" s="3">
        <v>13228</v>
      </c>
      <c r="FK13" s="3">
        <v>13256</v>
      </c>
      <c r="FL13" s="3">
        <v>13278</v>
      </c>
      <c r="FM13" s="3">
        <v>13359</v>
      </c>
      <c r="FN13" s="3">
        <v>13425</v>
      </c>
      <c r="FO13" s="3">
        <v>13582</v>
      </c>
      <c r="FP13" s="3">
        <v>13551</v>
      </c>
      <c r="FQ13" s="3">
        <v>13604</v>
      </c>
      <c r="FR13" s="3">
        <v>13784</v>
      </c>
      <c r="FS13" s="3">
        <v>14334</v>
      </c>
      <c r="FT13" s="3">
        <v>14549</v>
      </c>
      <c r="FU13" s="3">
        <v>14938</v>
      </c>
      <c r="FV13" s="3">
        <v>15188</v>
      </c>
      <c r="FW13" s="3">
        <v>15735</v>
      </c>
      <c r="FX13" s="3">
        <v>16006</v>
      </c>
      <c r="FY13" s="3">
        <v>16187</v>
      </c>
      <c r="FZ13" s="3">
        <v>16318</v>
      </c>
      <c r="GA13" s="3">
        <v>16688</v>
      </c>
      <c r="GB13" s="4">
        <v>17348.060000000001</v>
      </c>
      <c r="GC13" s="4">
        <v>17348.060000000001</v>
      </c>
      <c r="GD13" s="4">
        <v>17348.060000000001</v>
      </c>
      <c r="GE13" s="4">
        <v>17348.060000000001</v>
      </c>
      <c r="GF13" s="4">
        <v>17777.400000000001</v>
      </c>
      <c r="GG13" s="4">
        <v>17777.400000000001</v>
      </c>
      <c r="GH13" s="4">
        <v>17777.400000000001</v>
      </c>
      <c r="GI13" s="4">
        <v>17777.400000000001</v>
      </c>
      <c r="GJ13" s="4">
        <v>18282.099999999999</v>
      </c>
      <c r="GK13" s="4">
        <v>18282.099999999999</v>
      </c>
      <c r="GL13" s="4">
        <v>18282.099999999999</v>
      </c>
      <c r="GM13" s="4">
        <v>18282.099999999999</v>
      </c>
      <c r="GN13" s="4">
        <v>18853.14</v>
      </c>
      <c r="GO13" s="4">
        <v>18853.14</v>
      </c>
      <c r="GP13" s="4">
        <v>18853.14</v>
      </c>
      <c r="GQ13" s="4">
        <v>18853.14</v>
      </c>
      <c r="GR13" s="4">
        <v>19375.73</v>
      </c>
      <c r="GS13" s="4">
        <v>19375.73</v>
      </c>
      <c r="GT13" s="4">
        <v>19375.73</v>
      </c>
      <c r="GU13" s="4">
        <v>19375.73</v>
      </c>
      <c r="GV13" s="4">
        <v>20179.419999999998</v>
      </c>
      <c r="GW13" s="4">
        <v>20185.740000000002</v>
      </c>
      <c r="GX13" s="4">
        <v>20197.169999999998</v>
      </c>
      <c r="GY13" t="s">
        <v>105</v>
      </c>
      <c r="GZ13" t="b">
        <v>0</v>
      </c>
      <c r="HA13" t="s">
        <v>106</v>
      </c>
      <c r="HB13" t="s">
        <v>106</v>
      </c>
      <c r="HC13">
        <v>2024</v>
      </c>
      <c r="HD13">
        <v>1</v>
      </c>
      <c r="HE13" t="s">
        <v>106</v>
      </c>
      <c r="HF13" s="2" t="s">
        <v>875</v>
      </c>
      <c r="HG13" t="s">
        <v>876</v>
      </c>
      <c r="HH13" t="s">
        <v>109</v>
      </c>
      <c r="HI13" t="s">
        <v>877</v>
      </c>
      <c r="HJ13" t="s">
        <v>348</v>
      </c>
    </row>
    <row r="14" spans="1:218">
      <c r="A14" t="s">
        <v>99</v>
      </c>
      <c r="B14" t="s">
        <v>878</v>
      </c>
      <c r="C14" t="s">
        <v>347</v>
      </c>
      <c r="D14" t="s">
        <v>102</v>
      </c>
      <c r="E14" t="s">
        <v>103</v>
      </c>
      <c r="F14" t="s">
        <v>104</v>
      </c>
      <c r="G14" s="3">
        <v>25187</v>
      </c>
      <c r="H14" s="3">
        <v>22584</v>
      </c>
      <c r="I14" s="3">
        <v>25347</v>
      </c>
      <c r="J14" s="3">
        <v>26916</v>
      </c>
      <c r="K14" s="3">
        <v>28137</v>
      </c>
      <c r="L14" s="3">
        <v>26402</v>
      </c>
      <c r="M14" s="3">
        <v>29199</v>
      </c>
      <c r="N14" s="3">
        <v>32063</v>
      </c>
      <c r="O14" s="3">
        <v>34258</v>
      </c>
      <c r="P14" s="3">
        <v>29926</v>
      </c>
      <c r="Q14" s="3">
        <v>32417</v>
      </c>
      <c r="R14" s="3">
        <v>33404</v>
      </c>
      <c r="S14" s="3">
        <v>37132</v>
      </c>
      <c r="T14" s="3">
        <v>32007</v>
      </c>
      <c r="U14" s="3">
        <v>33564</v>
      </c>
      <c r="V14" s="3">
        <v>37257</v>
      </c>
      <c r="W14" s="3">
        <v>38533</v>
      </c>
      <c r="X14" s="3">
        <v>33550</v>
      </c>
      <c r="Y14" s="3">
        <v>36801</v>
      </c>
      <c r="Z14" s="3">
        <v>39278</v>
      </c>
      <c r="AA14" s="3">
        <v>41736</v>
      </c>
      <c r="AB14" s="3">
        <v>35896</v>
      </c>
      <c r="AC14" s="3">
        <v>40482</v>
      </c>
      <c r="AD14" s="3">
        <v>41772</v>
      </c>
      <c r="AE14" s="3">
        <v>44095</v>
      </c>
      <c r="AF14" s="3">
        <v>39137</v>
      </c>
      <c r="AG14" s="3">
        <v>40389</v>
      </c>
      <c r="AH14" s="3">
        <v>44482</v>
      </c>
      <c r="AI14" s="3">
        <v>46249</v>
      </c>
      <c r="AJ14" s="3">
        <v>40445</v>
      </c>
      <c r="AK14" s="3">
        <v>44904</v>
      </c>
      <c r="AL14" s="3">
        <v>47949</v>
      </c>
      <c r="AM14" s="3">
        <v>51770</v>
      </c>
      <c r="AN14" s="3">
        <v>44886</v>
      </c>
      <c r="AO14" s="3">
        <v>48508</v>
      </c>
      <c r="AP14" s="3">
        <v>53051</v>
      </c>
      <c r="AQ14" s="3">
        <v>56240</v>
      </c>
      <c r="AR14" s="3">
        <v>48841</v>
      </c>
      <c r="AS14" s="3">
        <v>52802</v>
      </c>
      <c r="AT14" s="3">
        <v>58013</v>
      </c>
      <c r="AU14" s="3">
        <v>58974</v>
      </c>
      <c r="AV14" s="3">
        <v>53125</v>
      </c>
      <c r="AW14" s="3">
        <v>56892</v>
      </c>
      <c r="AX14" s="3">
        <v>60105</v>
      </c>
      <c r="AY14" s="3">
        <v>60255</v>
      </c>
      <c r="AZ14" s="3">
        <v>55016</v>
      </c>
      <c r="BA14" s="3">
        <v>58618</v>
      </c>
      <c r="BB14" s="3">
        <v>61820</v>
      </c>
      <c r="BC14" s="3">
        <v>64179</v>
      </c>
      <c r="BD14" s="3">
        <v>54879</v>
      </c>
      <c r="BE14" s="3">
        <v>58369</v>
      </c>
      <c r="BF14" s="3">
        <v>61468</v>
      </c>
      <c r="BG14" s="3">
        <v>62189</v>
      </c>
      <c r="BH14" s="3">
        <v>56316</v>
      </c>
      <c r="BI14" s="3">
        <v>59845</v>
      </c>
      <c r="BJ14" s="3">
        <v>63458</v>
      </c>
      <c r="BK14" s="3">
        <v>65089</v>
      </c>
      <c r="BL14" s="3">
        <v>60227</v>
      </c>
      <c r="BM14" s="3">
        <v>64783</v>
      </c>
      <c r="BN14" s="3">
        <v>68985</v>
      </c>
      <c r="BO14" s="3">
        <v>70558</v>
      </c>
      <c r="BP14" s="3">
        <v>66026</v>
      </c>
      <c r="BQ14" s="3">
        <v>69368</v>
      </c>
      <c r="BR14" s="3">
        <v>75774</v>
      </c>
      <c r="BS14" s="3">
        <v>76132</v>
      </c>
      <c r="BT14" s="3">
        <v>66604</v>
      </c>
      <c r="BU14" s="3">
        <v>72083</v>
      </c>
      <c r="BV14" s="3">
        <v>80203</v>
      </c>
      <c r="BW14" s="3">
        <v>80621</v>
      </c>
      <c r="BX14" s="3">
        <v>72126</v>
      </c>
      <c r="BY14" s="3">
        <v>79290</v>
      </c>
      <c r="BZ14" s="3">
        <v>88222</v>
      </c>
      <c r="CA14" s="3">
        <v>94377</v>
      </c>
      <c r="CB14" s="3">
        <v>76661</v>
      </c>
      <c r="CC14" s="3">
        <v>86276</v>
      </c>
      <c r="CD14" s="3">
        <v>93157</v>
      </c>
      <c r="CE14" s="3">
        <v>98911</v>
      </c>
      <c r="CF14" s="3">
        <v>82233</v>
      </c>
      <c r="CG14" s="3">
        <v>93393</v>
      </c>
      <c r="CH14" s="3">
        <v>97102</v>
      </c>
      <c r="CI14" s="3">
        <v>106197</v>
      </c>
      <c r="CJ14" s="3">
        <v>97220</v>
      </c>
      <c r="CK14" s="3">
        <v>101510</v>
      </c>
      <c r="CL14" s="3">
        <v>95749</v>
      </c>
      <c r="CM14" s="3">
        <v>112514</v>
      </c>
      <c r="CN14" s="3">
        <v>100068</v>
      </c>
      <c r="CO14" s="3">
        <v>103867</v>
      </c>
      <c r="CP14" s="3">
        <v>97061</v>
      </c>
      <c r="CQ14" s="3">
        <v>111885</v>
      </c>
      <c r="CR14" s="3">
        <v>99801</v>
      </c>
      <c r="CS14" s="3">
        <v>105138</v>
      </c>
      <c r="CT14" s="3">
        <v>99771</v>
      </c>
      <c r="CU14" s="3">
        <v>113694</v>
      </c>
      <c r="CV14" s="3">
        <v>106784</v>
      </c>
      <c r="CW14" s="3">
        <v>110992</v>
      </c>
      <c r="CX14" s="3">
        <v>108535</v>
      </c>
      <c r="CY14" s="3">
        <v>124894</v>
      </c>
      <c r="CZ14" s="3">
        <v>112190</v>
      </c>
      <c r="DA14" s="3">
        <v>119549</v>
      </c>
      <c r="DB14" s="3">
        <v>117544</v>
      </c>
      <c r="DC14" s="3">
        <v>134282</v>
      </c>
      <c r="DD14" s="3">
        <v>120402</v>
      </c>
      <c r="DE14" s="3">
        <v>129695</v>
      </c>
      <c r="DF14" s="3">
        <v>125069</v>
      </c>
      <c r="DG14" s="3">
        <v>144933</v>
      </c>
      <c r="DH14" s="3">
        <v>128304</v>
      </c>
      <c r="DI14" s="3">
        <v>136204</v>
      </c>
      <c r="DJ14" s="3">
        <v>131729</v>
      </c>
      <c r="DK14" s="3">
        <v>155205</v>
      </c>
      <c r="DL14" s="3">
        <v>135225</v>
      </c>
      <c r="DM14" s="3">
        <v>144399</v>
      </c>
      <c r="DN14" s="3">
        <v>139428</v>
      </c>
      <c r="DO14" s="3">
        <v>165280</v>
      </c>
      <c r="DP14" s="3">
        <v>138517</v>
      </c>
      <c r="DQ14" s="3">
        <v>146055</v>
      </c>
      <c r="DR14" s="3">
        <v>134047</v>
      </c>
      <c r="DS14" s="3">
        <v>151516</v>
      </c>
      <c r="DT14" s="3">
        <v>130428</v>
      </c>
      <c r="DU14" s="3">
        <v>138351</v>
      </c>
      <c r="DV14" s="3">
        <v>133193</v>
      </c>
      <c r="DW14" s="3">
        <v>160433</v>
      </c>
      <c r="DX14" s="3">
        <v>143949</v>
      </c>
      <c r="DY14" s="3">
        <v>147708</v>
      </c>
      <c r="DZ14" s="3">
        <v>140883</v>
      </c>
      <c r="EA14" s="3">
        <v>169925</v>
      </c>
      <c r="EB14" s="3">
        <v>148558</v>
      </c>
      <c r="EC14" s="3">
        <v>156427</v>
      </c>
      <c r="ED14" s="3">
        <v>148687</v>
      </c>
      <c r="EE14" s="3">
        <v>170872</v>
      </c>
      <c r="EF14" s="3">
        <v>150170</v>
      </c>
      <c r="EG14" s="3">
        <v>159222</v>
      </c>
      <c r="EH14" s="3">
        <v>152107</v>
      </c>
      <c r="EI14" s="3">
        <v>174396</v>
      </c>
      <c r="EJ14" s="3">
        <v>159022</v>
      </c>
      <c r="EK14" s="3">
        <v>163842</v>
      </c>
      <c r="EL14" s="3">
        <v>158578</v>
      </c>
      <c r="EM14" s="3">
        <v>181422</v>
      </c>
      <c r="EN14" s="3">
        <v>161532</v>
      </c>
      <c r="EO14" s="3">
        <v>170558</v>
      </c>
      <c r="EP14" s="3">
        <v>166891</v>
      </c>
      <c r="EQ14" s="3">
        <v>190629</v>
      </c>
      <c r="ER14" s="3">
        <v>169059</v>
      </c>
      <c r="ES14" s="3">
        <v>176167</v>
      </c>
      <c r="ET14" s="3">
        <v>170324</v>
      </c>
      <c r="EU14" s="3">
        <v>198789</v>
      </c>
      <c r="EV14" s="3">
        <v>175932</v>
      </c>
      <c r="EW14" s="3">
        <v>185948</v>
      </c>
      <c r="EX14" s="3">
        <v>180090</v>
      </c>
      <c r="EY14" s="3">
        <v>213654</v>
      </c>
      <c r="EZ14" s="3">
        <v>184238</v>
      </c>
      <c r="FA14" s="3">
        <v>193256</v>
      </c>
      <c r="FB14" s="3">
        <v>188683</v>
      </c>
      <c r="FC14" s="3">
        <v>214426</v>
      </c>
      <c r="FD14" s="3">
        <v>190847</v>
      </c>
      <c r="FE14" s="3">
        <v>199846</v>
      </c>
      <c r="FF14" s="3">
        <v>194392</v>
      </c>
      <c r="FG14" s="3">
        <v>228124</v>
      </c>
      <c r="FH14" s="3">
        <v>195898</v>
      </c>
      <c r="FI14" s="3">
        <v>206813</v>
      </c>
      <c r="FJ14" s="3">
        <v>195543</v>
      </c>
      <c r="FK14" s="3">
        <v>229605</v>
      </c>
      <c r="FL14" s="3">
        <v>168548</v>
      </c>
      <c r="FM14" s="3">
        <v>190477</v>
      </c>
      <c r="FN14" s="3">
        <v>198515</v>
      </c>
      <c r="FO14" s="3">
        <v>234936</v>
      </c>
      <c r="FP14" s="3">
        <v>204645</v>
      </c>
      <c r="FQ14" s="3">
        <v>221340</v>
      </c>
      <c r="FR14" s="3">
        <v>226301</v>
      </c>
      <c r="FS14" s="3">
        <v>268674</v>
      </c>
      <c r="FT14" s="3">
        <v>233346</v>
      </c>
      <c r="FU14" s="3">
        <v>251740</v>
      </c>
      <c r="FV14" s="3">
        <v>249554</v>
      </c>
      <c r="FW14" s="3">
        <v>294864</v>
      </c>
      <c r="FX14" s="3">
        <v>254414</v>
      </c>
      <c r="FY14" s="3">
        <v>267782</v>
      </c>
      <c r="FZ14" s="3">
        <v>263296</v>
      </c>
      <c r="GA14" s="3">
        <v>309469</v>
      </c>
      <c r="GB14" s="4">
        <v>269454.5</v>
      </c>
      <c r="GC14" s="4">
        <v>282535.40000000002</v>
      </c>
      <c r="GD14" s="4">
        <v>271413.7</v>
      </c>
      <c r="GE14" s="4">
        <v>315384.7</v>
      </c>
      <c r="GF14" s="4">
        <v>277498.7</v>
      </c>
      <c r="GG14" s="4">
        <v>290917.8</v>
      </c>
      <c r="GH14" s="4">
        <v>279426.59999999998</v>
      </c>
      <c r="GI14" s="4">
        <v>324735.40000000002</v>
      </c>
      <c r="GJ14" s="4">
        <v>288394.40000000002</v>
      </c>
      <c r="GK14" s="4">
        <v>302396.7</v>
      </c>
      <c r="GL14" s="4">
        <v>290495</v>
      </c>
      <c r="GM14" s="4">
        <v>337673</v>
      </c>
      <c r="GN14" s="4">
        <v>300292</v>
      </c>
      <c r="GO14" s="4">
        <v>314907.8</v>
      </c>
      <c r="GP14" s="4">
        <v>302534.40000000002</v>
      </c>
      <c r="GQ14" s="4">
        <v>351690.3</v>
      </c>
      <c r="GR14" s="4">
        <v>311994.40000000002</v>
      </c>
      <c r="GS14" s="4">
        <v>327191.40000000002</v>
      </c>
      <c r="GT14" s="4">
        <v>314347.7</v>
      </c>
      <c r="GU14" s="4">
        <v>365440.3</v>
      </c>
      <c r="GV14" s="4">
        <v>322720.3</v>
      </c>
      <c r="GW14" s="4">
        <v>338657.8</v>
      </c>
      <c r="GX14" s="4">
        <v>325544.3</v>
      </c>
      <c r="GY14" t="s">
        <v>105</v>
      </c>
      <c r="GZ14" t="b">
        <v>0</v>
      </c>
      <c r="HA14" t="s">
        <v>106</v>
      </c>
      <c r="HB14" t="s">
        <v>106</v>
      </c>
      <c r="HC14">
        <v>2024</v>
      </c>
      <c r="HD14">
        <v>1</v>
      </c>
      <c r="HE14" t="s">
        <v>106</v>
      </c>
      <c r="HF14" s="2" t="s">
        <v>879</v>
      </c>
      <c r="HG14" t="s">
        <v>880</v>
      </c>
      <c r="HH14" t="s">
        <v>109</v>
      </c>
      <c r="HI14" t="s">
        <v>881</v>
      </c>
      <c r="HJ14" t="s">
        <v>348</v>
      </c>
    </row>
    <row r="15" spans="1:218">
      <c r="A15" t="s">
        <v>99</v>
      </c>
      <c r="B15" t="s">
        <v>882</v>
      </c>
      <c r="C15" t="s">
        <v>347</v>
      </c>
      <c r="D15" t="s">
        <v>102</v>
      </c>
      <c r="E15" t="s">
        <v>103</v>
      </c>
      <c r="F15" t="s">
        <v>104</v>
      </c>
      <c r="G15" s="3">
        <v>75983.41</v>
      </c>
      <c r="H15" s="3">
        <v>78965.55</v>
      </c>
      <c r="I15" s="3">
        <v>81955.839999999997</v>
      </c>
      <c r="J15" s="3">
        <v>84954.26</v>
      </c>
      <c r="K15" s="3">
        <v>88342.79</v>
      </c>
      <c r="L15" s="3">
        <v>91718.73</v>
      </c>
      <c r="M15" s="3">
        <v>94133.53</v>
      </c>
      <c r="N15" s="3">
        <v>95587.21</v>
      </c>
      <c r="O15" s="3">
        <v>96841.12</v>
      </c>
      <c r="P15" s="3">
        <v>98489.59</v>
      </c>
      <c r="Q15" s="3">
        <v>100607.5</v>
      </c>
      <c r="R15" s="3">
        <v>103194.7</v>
      </c>
      <c r="S15" s="3">
        <v>107892.9</v>
      </c>
      <c r="T15" s="3">
        <v>112350.39999999999</v>
      </c>
      <c r="U15" s="3">
        <v>111617.2</v>
      </c>
      <c r="V15" s="3">
        <v>105693.5</v>
      </c>
      <c r="W15" s="3">
        <v>97493.3</v>
      </c>
      <c r="X15" s="3">
        <v>91452.49</v>
      </c>
      <c r="Y15" s="3">
        <v>90897.73</v>
      </c>
      <c r="Z15" s="3">
        <v>95829.01</v>
      </c>
      <c r="AA15" s="3">
        <v>100950.3</v>
      </c>
      <c r="AB15" s="3">
        <v>103842.1</v>
      </c>
      <c r="AC15" s="3">
        <v>106396.3</v>
      </c>
      <c r="AD15" s="3">
        <v>108612.9</v>
      </c>
      <c r="AE15" s="3">
        <v>111237.2</v>
      </c>
      <c r="AF15" s="3">
        <v>113988.8</v>
      </c>
      <c r="AG15" s="3">
        <v>115727.6</v>
      </c>
      <c r="AH15" s="3">
        <v>116453.6</v>
      </c>
      <c r="AI15" s="3">
        <v>118539.7</v>
      </c>
      <c r="AJ15" s="3">
        <v>121004.3</v>
      </c>
      <c r="AK15" s="3">
        <v>120092.9</v>
      </c>
      <c r="AL15" s="3">
        <v>115805.7</v>
      </c>
      <c r="AM15" s="3">
        <v>111566.39999999999</v>
      </c>
      <c r="AN15" s="3">
        <v>108695.1</v>
      </c>
      <c r="AO15" s="3">
        <v>105625.3</v>
      </c>
      <c r="AP15" s="3">
        <v>102356.9</v>
      </c>
      <c r="AQ15" s="3">
        <v>97603.77</v>
      </c>
      <c r="AR15" s="3">
        <v>92966.58</v>
      </c>
      <c r="AS15" s="3">
        <v>91983.27</v>
      </c>
      <c r="AT15" s="3">
        <v>94653.84</v>
      </c>
      <c r="AU15" s="3">
        <v>97206.61</v>
      </c>
      <c r="AV15" s="3">
        <v>98280.29</v>
      </c>
      <c r="AW15" s="3">
        <v>99731.27</v>
      </c>
      <c r="AX15" s="3">
        <v>101559.6</v>
      </c>
      <c r="AY15" s="3">
        <v>100297.1</v>
      </c>
      <c r="AZ15" s="3">
        <v>98955.17</v>
      </c>
      <c r="BA15" s="3">
        <v>105238.8</v>
      </c>
      <c r="BB15" s="3">
        <v>119147.9</v>
      </c>
      <c r="BC15" s="3">
        <v>131212.79999999999</v>
      </c>
      <c r="BD15" s="3">
        <v>140228.9</v>
      </c>
      <c r="BE15" s="3">
        <v>153971.20000000001</v>
      </c>
      <c r="BF15" s="3">
        <v>172439.8</v>
      </c>
      <c r="BG15" s="3">
        <v>201900</v>
      </c>
      <c r="BH15" s="3">
        <v>216100</v>
      </c>
      <c r="BI15" s="3">
        <v>229800</v>
      </c>
      <c r="BJ15" s="3">
        <v>234900</v>
      </c>
      <c r="BK15" s="3">
        <v>249800</v>
      </c>
      <c r="BL15" s="3">
        <v>262900</v>
      </c>
      <c r="BM15" s="3">
        <v>273500</v>
      </c>
      <c r="BN15" s="3">
        <v>278400</v>
      </c>
      <c r="BO15" s="3">
        <v>290000</v>
      </c>
      <c r="BP15" s="3">
        <v>301400</v>
      </c>
      <c r="BQ15" s="3">
        <v>310700</v>
      </c>
      <c r="BR15" s="3">
        <v>313600</v>
      </c>
      <c r="BS15" s="3">
        <v>322100</v>
      </c>
      <c r="BT15" s="3">
        <v>333000</v>
      </c>
      <c r="BU15" s="3">
        <v>339300</v>
      </c>
      <c r="BV15" s="3">
        <v>341900</v>
      </c>
      <c r="BW15" s="3">
        <v>347000</v>
      </c>
      <c r="BX15" s="3">
        <v>364400</v>
      </c>
      <c r="BY15" s="3">
        <v>365400</v>
      </c>
      <c r="BZ15" s="3">
        <v>365000</v>
      </c>
      <c r="CA15" s="3">
        <v>360400</v>
      </c>
      <c r="CB15" s="3">
        <v>367300</v>
      </c>
      <c r="CC15" s="3">
        <v>366100</v>
      </c>
      <c r="CD15" s="3">
        <v>364300</v>
      </c>
      <c r="CE15" s="3">
        <v>363100</v>
      </c>
      <c r="CF15" s="3">
        <v>367400</v>
      </c>
      <c r="CG15" s="3">
        <v>361800</v>
      </c>
      <c r="CH15" s="3">
        <v>368300</v>
      </c>
      <c r="CI15" s="3">
        <v>353300</v>
      </c>
      <c r="CJ15" s="3">
        <v>341800</v>
      </c>
      <c r="CK15" s="3">
        <v>326600</v>
      </c>
      <c r="CL15" s="3">
        <v>333300</v>
      </c>
      <c r="CM15" s="3">
        <v>322000</v>
      </c>
      <c r="CN15" s="3">
        <v>330300</v>
      </c>
      <c r="CO15" s="3">
        <v>324600</v>
      </c>
      <c r="CP15" s="3">
        <v>335500</v>
      </c>
      <c r="CQ15" s="3">
        <v>330600</v>
      </c>
      <c r="CR15" s="3">
        <v>339100</v>
      </c>
      <c r="CS15" s="3">
        <v>343600</v>
      </c>
      <c r="CT15" s="3">
        <v>368700</v>
      </c>
      <c r="CU15" s="3">
        <v>369200</v>
      </c>
      <c r="CV15" s="3">
        <v>375500</v>
      </c>
      <c r="CW15" s="3">
        <v>383400</v>
      </c>
      <c r="CX15" s="3">
        <v>404600</v>
      </c>
      <c r="CY15" s="3">
        <v>404500</v>
      </c>
      <c r="CZ15" s="3">
        <v>430200</v>
      </c>
      <c r="DA15" s="3">
        <v>438000</v>
      </c>
      <c r="DB15" s="3">
        <v>463800</v>
      </c>
      <c r="DC15" s="3">
        <v>460900</v>
      </c>
      <c r="DD15" s="3">
        <v>473300</v>
      </c>
      <c r="DE15" s="3">
        <v>483300</v>
      </c>
      <c r="DF15" s="3">
        <v>503500</v>
      </c>
      <c r="DG15" s="3">
        <v>499400</v>
      </c>
      <c r="DH15" s="3">
        <v>520000</v>
      </c>
      <c r="DI15" s="3">
        <v>524600</v>
      </c>
      <c r="DJ15" s="3">
        <v>539000</v>
      </c>
      <c r="DK15" s="3">
        <v>535200</v>
      </c>
      <c r="DL15" s="3">
        <v>551200</v>
      </c>
      <c r="DM15" s="3">
        <v>553000</v>
      </c>
      <c r="DN15" s="3">
        <v>574700</v>
      </c>
      <c r="DO15" s="3">
        <v>567200</v>
      </c>
      <c r="DP15" s="3">
        <v>600100</v>
      </c>
      <c r="DQ15" s="3">
        <v>681200</v>
      </c>
      <c r="DR15" s="3">
        <v>749900</v>
      </c>
      <c r="DS15" s="3">
        <v>787200</v>
      </c>
      <c r="DT15" s="3">
        <v>849700</v>
      </c>
      <c r="DU15" s="3">
        <v>877500</v>
      </c>
      <c r="DV15" s="3">
        <v>958600</v>
      </c>
      <c r="DW15" s="3">
        <v>1027900</v>
      </c>
      <c r="DX15" s="3">
        <v>1068100</v>
      </c>
      <c r="DY15" s="3">
        <v>1106900</v>
      </c>
      <c r="DZ15" s="3">
        <v>1152500</v>
      </c>
      <c r="EA15" s="3">
        <v>1168700</v>
      </c>
      <c r="EB15" s="3">
        <v>1202900</v>
      </c>
      <c r="EC15" s="3">
        <v>1219100</v>
      </c>
      <c r="ED15" s="3">
        <v>1250600</v>
      </c>
      <c r="EE15" s="3">
        <v>1261200</v>
      </c>
      <c r="EF15" s="3">
        <v>1290100</v>
      </c>
      <c r="EG15" s="3">
        <v>1308900</v>
      </c>
      <c r="EH15" s="3">
        <v>1354300</v>
      </c>
      <c r="EI15" s="3">
        <v>1366200</v>
      </c>
      <c r="EJ15" s="3">
        <v>1397700</v>
      </c>
      <c r="EK15" s="3">
        <v>1415400</v>
      </c>
      <c r="EL15" s="3">
        <v>1452600</v>
      </c>
      <c r="EM15" s="3">
        <v>1461100</v>
      </c>
      <c r="EN15" s="3">
        <v>1497900</v>
      </c>
      <c r="EO15" s="3">
        <v>1513900</v>
      </c>
      <c r="EP15" s="3">
        <v>1550800</v>
      </c>
      <c r="EQ15" s="3">
        <v>1552900</v>
      </c>
      <c r="ER15" s="3">
        <v>1584600</v>
      </c>
      <c r="ES15" s="3">
        <v>1589300</v>
      </c>
      <c r="ET15" s="3">
        <v>1605100</v>
      </c>
      <c r="EU15" s="3">
        <v>1599700</v>
      </c>
      <c r="EV15" s="3">
        <v>1627600</v>
      </c>
      <c r="EW15" s="3">
        <v>1632900</v>
      </c>
      <c r="EX15" s="3">
        <v>1688100</v>
      </c>
      <c r="EY15" s="3">
        <v>1718000</v>
      </c>
      <c r="EZ15" s="3">
        <v>1755300</v>
      </c>
      <c r="FA15" s="3">
        <v>1773700</v>
      </c>
      <c r="FB15" s="3">
        <v>1743700</v>
      </c>
      <c r="FC15" s="3">
        <v>1757300</v>
      </c>
      <c r="FD15" s="3">
        <v>1774800</v>
      </c>
      <c r="FE15" s="3">
        <v>1774400</v>
      </c>
      <c r="FF15" s="3">
        <v>1795600</v>
      </c>
      <c r="FG15" s="3">
        <v>1776900</v>
      </c>
      <c r="FH15" s="3">
        <v>1809900</v>
      </c>
      <c r="FI15" s="3">
        <v>1803800</v>
      </c>
      <c r="FJ15" s="3">
        <v>1835200</v>
      </c>
      <c r="FK15" s="3">
        <v>1815000</v>
      </c>
      <c r="FL15" s="3">
        <v>2023900</v>
      </c>
      <c r="FM15" s="3">
        <v>2068800</v>
      </c>
      <c r="FN15" s="3">
        <v>2152200</v>
      </c>
      <c r="FO15" s="3">
        <v>2152000</v>
      </c>
      <c r="FP15" s="3">
        <v>2223700</v>
      </c>
      <c r="FQ15" s="3">
        <v>2235900</v>
      </c>
      <c r="FR15" s="3">
        <v>2360200</v>
      </c>
      <c r="FS15" s="3">
        <v>2381100</v>
      </c>
      <c r="FT15" s="3">
        <v>2424200</v>
      </c>
      <c r="FU15" s="3">
        <v>2440700</v>
      </c>
      <c r="FV15" s="3">
        <v>2497000</v>
      </c>
      <c r="FW15" s="3">
        <v>2539700</v>
      </c>
      <c r="FX15" s="3">
        <v>2598300</v>
      </c>
      <c r="FY15" s="3">
        <v>2597800</v>
      </c>
      <c r="FZ15" s="3">
        <v>2687300</v>
      </c>
      <c r="GA15" s="3">
        <v>2694300</v>
      </c>
      <c r="GB15" s="4">
        <v>2729838</v>
      </c>
      <c r="GC15" s="4">
        <v>2756332</v>
      </c>
      <c r="GD15" s="4">
        <v>2797130</v>
      </c>
      <c r="GE15" s="4">
        <v>2804567</v>
      </c>
      <c r="GF15" s="4">
        <v>2822679</v>
      </c>
      <c r="GG15" s="4">
        <v>2831322</v>
      </c>
      <c r="GH15" s="4">
        <v>2854612</v>
      </c>
      <c r="GI15" s="4">
        <v>2842198</v>
      </c>
      <c r="GJ15" s="4">
        <v>2875079</v>
      </c>
      <c r="GK15" s="4">
        <v>2897931</v>
      </c>
      <c r="GL15" s="4">
        <v>2935894</v>
      </c>
      <c r="GM15" s="4">
        <v>2935954</v>
      </c>
      <c r="GN15" s="4">
        <v>2971908</v>
      </c>
      <c r="GO15" s="4">
        <v>2997231</v>
      </c>
      <c r="GP15" s="4">
        <v>3038171</v>
      </c>
      <c r="GQ15" s="4">
        <v>3038731</v>
      </c>
      <c r="GR15" s="4">
        <v>3073002</v>
      </c>
      <c r="GS15" s="4">
        <v>3096059</v>
      </c>
      <c r="GT15" s="4">
        <v>3135241</v>
      </c>
      <c r="GU15" s="4">
        <v>3131521</v>
      </c>
      <c r="GV15" s="4">
        <v>3157983</v>
      </c>
      <c r="GW15" s="4">
        <v>3172775</v>
      </c>
      <c r="GX15" s="4">
        <v>3204314</v>
      </c>
      <c r="GY15" t="s">
        <v>105</v>
      </c>
      <c r="GZ15" t="b">
        <v>0</v>
      </c>
      <c r="HA15" t="s">
        <v>106</v>
      </c>
      <c r="HB15" t="s">
        <v>106</v>
      </c>
      <c r="HC15">
        <v>2024</v>
      </c>
      <c r="HD15">
        <v>1</v>
      </c>
      <c r="HE15" t="s">
        <v>106</v>
      </c>
      <c r="HF15" s="2" t="s">
        <v>883</v>
      </c>
      <c r="HG15" s="2" t="s">
        <v>884</v>
      </c>
      <c r="HH15" t="s">
        <v>109</v>
      </c>
      <c r="HI15" t="s">
        <v>885</v>
      </c>
      <c r="HJ15" t="s">
        <v>348</v>
      </c>
    </row>
    <row r="16" spans="1:218">
      <c r="A16" t="s">
        <v>99</v>
      </c>
      <c r="B16" t="s">
        <v>886</v>
      </c>
      <c r="C16" t="s">
        <v>347</v>
      </c>
      <c r="D16" t="s">
        <v>102</v>
      </c>
      <c r="E16" t="s">
        <v>103</v>
      </c>
      <c r="F16" t="s">
        <v>104</v>
      </c>
      <c r="G16" s="3">
        <v>242116</v>
      </c>
      <c r="H16" s="3">
        <v>243373.2</v>
      </c>
      <c r="I16" s="3">
        <v>244536.3</v>
      </c>
      <c r="J16" s="3">
        <v>245736.5</v>
      </c>
      <c r="K16" s="3">
        <v>246765.5</v>
      </c>
      <c r="L16" s="3">
        <v>247498.8</v>
      </c>
      <c r="M16" s="3">
        <v>247831.7</v>
      </c>
      <c r="N16" s="3">
        <v>248016</v>
      </c>
      <c r="O16" s="3">
        <v>248324.8</v>
      </c>
      <c r="P16" s="3">
        <v>248808.1</v>
      </c>
      <c r="Q16" s="3">
        <v>249190.5</v>
      </c>
      <c r="R16" s="3">
        <v>249681.5</v>
      </c>
      <c r="S16" s="3">
        <v>250267</v>
      </c>
      <c r="T16" s="3">
        <v>251576.8</v>
      </c>
      <c r="U16" s="3">
        <v>253997</v>
      </c>
      <c r="V16" s="3">
        <v>256574.8</v>
      </c>
      <c r="W16" s="3">
        <v>258931.4</v>
      </c>
      <c r="X16" s="3">
        <v>261085.8</v>
      </c>
      <c r="Y16" s="3">
        <v>262927.59999999998</v>
      </c>
      <c r="Z16" s="3">
        <v>264904.2</v>
      </c>
      <c r="AA16" s="3">
        <v>266649.3</v>
      </c>
      <c r="AB16" s="3">
        <v>268323.20000000001</v>
      </c>
      <c r="AC16" s="3">
        <v>270105.2</v>
      </c>
      <c r="AD16" s="3">
        <v>271890.2</v>
      </c>
      <c r="AE16" s="3">
        <v>273617.40000000002</v>
      </c>
      <c r="AF16" s="3">
        <v>275136</v>
      </c>
      <c r="AG16" s="3">
        <v>276998.5</v>
      </c>
      <c r="AH16" s="3">
        <v>278739.90000000002</v>
      </c>
      <c r="AI16" s="3">
        <v>280362.8</v>
      </c>
      <c r="AJ16" s="3">
        <v>282599</v>
      </c>
      <c r="AK16" s="3">
        <v>284973.59999999998</v>
      </c>
      <c r="AL16" s="3">
        <v>287348.7</v>
      </c>
      <c r="AM16" s="3">
        <v>290054.3</v>
      </c>
      <c r="AN16" s="3">
        <v>292498.90000000002</v>
      </c>
      <c r="AO16" s="3">
        <v>295165.7</v>
      </c>
      <c r="AP16" s="3">
        <v>297934.09999999998</v>
      </c>
      <c r="AQ16" s="3">
        <v>300970</v>
      </c>
      <c r="AR16" s="3">
        <v>303412.3</v>
      </c>
      <c r="AS16" s="3">
        <v>305623.40000000002</v>
      </c>
      <c r="AT16" s="3">
        <v>307957.8</v>
      </c>
      <c r="AU16" s="3">
        <v>309812.3</v>
      </c>
      <c r="AV16" s="3">
        <v>311908.2</v>
      </c>
      <c r="AW16" s="3">
        <v>313765.7</v>
      </c>
      <c r="AX16" s="3">
        <v>315123</v>
      </c>
      <c r="AY16" s="3">
        <v>315521.8</v>
      </c>
      <c r="AZ16" s="3">
        <v>316584</v>
      </c>
      <c r="BA16" s="3">
        <v>317441</v>
      </c>
      <c r="BB16" s="3">
        <v>318334.90000000002</v>
      </c>
      <c r="BC16" s="3">
        <v>320508.90000000002</v>
      </c>
      <c r="BD16" s="3">
        <v>321487.8</v>
      </c>
      <c r="BE16" s="3">
        <v>321430.8</v>
      </c>
      <c r="BF16" s="3">
        <v>322001.7</v>
      </c>
      <c r="BG16" s="3">
        <v>324398.90000000002</v>
      </c>
      <c r="BH16" s="3">
        <v>325578.5</v>
      </c>
      <c r="BI16" s="3">
        <v>327266.8</v>
      </c>
      <c r="BJ16" s="3">
        <v>329133</v>
      </c>
      <c r="BK16" s="3">
        <v>331628.79999999999</v>
      </c>
      <c r="BL16" s="3">
        <v>333365.5</v>
      </c>
      <c r="BM16" s="3">
        <v>336031.5</v>
      </c>
      <c r="BN16" s="3">
        <v>339336.2</v>
      </c>
      <c r="BO16" s="3">
        <v>340333.9</v>
      </c>
      <c r="BP16" s="3">
        <v>342766.9</v>
      </c>
      <c r="BQ16" s="3">
        <v>344755.8</v>
      </c>
      <c r="BR16" s="3">
        <v>346989</v>
      </c>
      <c r="BS16" s="3">
        <v>348932</v>
      </c>
      <c r="BT16" s="3">
        <v>352285.2</v>
      </c>
      <c r="BU16" s="3">
        <v>353855.3</v>
      </c>
      <c r="BV16" s="3">
        <v>356731.5</v>
      </c>
      <c r="BW16" s="3">
        <v>359278.3</v>
      </c>
      <c r="BX16" s="3">
        <v>362573</v>
      </c>
      <c r="BY16" s="3">
        <v>364139.1</v>
      </c>
      <c r="BZ16" s="3">
        <v>365162.1</v>
      </c>
      <c r="CA16" s="3">
        <v>367688.5</v>
      </c>
      <c r="CB16" s="3">
        <v>369716.7</v>
      </c>
      <c r="CC16" s="3">
        <v>371966.7</v>
      </c>
      <c r="CD16" s="3">
        <v>372701.1</v>
      </c>
      <c r="CE16" s="3">
        <v>376298</v>
      </c>
      <c r="CF16" s="3">
        <v>378911</v>
      </c>
      <c r="CG16" s="3">
        <v>382213.9</v>
      </c>
      <c r="CH16" s="3">
        <v>385736.1</v>
      </c>
      <c r="CI16" s="3">
        <v>384894.8</v>
      </c>
      <c r="CJ16" s="3">
        <v>388988.2</v>
      </c>
      <c r="CK16" s="3">
        <v>391913.2</v>
      </c>
      <c r="CL16" s="3">
        <v>396055.9</v>
      </c>
      <c r="CM16" s="3">
        <v>398377.2</v>
      </c>
      <c r="CN16" s="3">
        <v>402395.3</v>
      </c>
      <c r="CO16" s="3">
        <v>404360.1</v>
      </c>
      <c r="CP16" s="3">
        <v>406556.1</v>
      </c>
      <c r="CQ16" s="3">
        <v>409142</v>
      </c>
      <c r="CR16" s="3">
        <v>410328.9</v>
      </c>
      <c r="CS16" s="3">
        <v>414893.7</v>
      </c>
      <c r="CT16" s="3">
        <v>416920.6</v>
      </c>
      <c r="CU16" s="3">
        <v>419524.9</v>
      </c>
      <c r="CV16" s="3">
        <v>422474.7</v>
      </c>
      <c r="CW16" s="3">
        <v>425418.3</v>
      </c>
      <c r="CX16" s="3">
        <v>426029.8</v>
      </c>
      <c r="CY16" s="3">
        <v>430496.5</v>
      </c>
      <c r="CZ16" s="3">
        <v>432205.5</v>
      </c>
      <c r="DA16" s="3">
        <v>434624.2</v>
      </c>
      <c r="DB16" s="3">
        <v>440243.20000000001</v>
      </c>
      <c r="DC16" s="3">
        <v>443517.6</v>
      </c>
      <c r="DD16" s="3">
        <v>445312.1</v>
      </c>
      <c r="DE16" s="3">
        <v>449660</v>
      </c>
      <c r="DF16" s="3">
        <v>452553</v>
      </c>
      <c r="DG16" s="3">
        <v>455746.1</v>
      </c>
      <c r="DH16" s="3">
        <v>458481.7</v>
      </c>
      <c r="DI16" s="3">
        <v>461565.5</v>
      </c>
      <c r="DJ16" s="3">
        <v>465088</v>
      </c>
      <c r="DK16" s="3">
        <v>466765.4</v>
      </c>
      <c r="DL16" s="3">
        <v>470626.3</v>
      </c>
      <c r="DM16" s="3">
        <v>472594</v>
      </c>
      <c r="DN16" s="3">
        <v>473750.9</v>
      </c>
      <c r="DO16" s="3">
        <v>479765.7</v>
      </c>
      <c r="DP16" s="3">
        <v>478400.9</v>
      </c>
      <c r="DQ16" s="3">
        <v>481938.3</v>
      </c>
      <c r="DR16" s="3">
        <v>483379.8</v>
      </c>
      <c r="DS16" s="3">
        <v>481505.9</v>
      </c>
      <c r="DT16" s="3">
        <v>483616.3</v>
      </c>
      <c r="DU16" s="3">
        <v>482466.7</v>
      </c>
      <c r="DV16" s="3">
        <v>483250.2</v>
      </c>
      <c r="DW16" s="3">
        <v>484560.9</v>
      </c>
      <c r="DX16" s="3">
        <v>486604.3</v>
      </c>
      <c r="DY16" s="3">
        <v>488989.2</v>
      </c>
      <c r="DZ16" s="3">
        <v>491360.7</v>
      </c>
      <c r="EA16" s="3">
        <v>491965.9</v>
      </c>
      <c r="EB16" s="3">
        <v>489144</v>
      </c>
      <c r="EC16" s="3">
        <v>493543.6</v>
      </c>
      <c r="ED16" s="3">
        <v>494235.9</v>
      </c>
      <c r="EE16" s="3">
        <v>496627.3</v>
      </c>
      <c r="EF16" s="3">
        <v>498978.9</v>
      </c>
      <c r="EG16" s="3">
        <v>503396.8</v>
      </c>
      <c r="EH16" s="3">
        <v>504652.79999999999</v>
      </c>
      <c r="EI16" s="3">
        <v>505855.9</v>
      </c>
      <c r="EJ16" s="3">
        <v>507633.1</v>
      </c>
      <c r="EK16" s="3">
        <v>512068.4</v>
      </c>
      <c r="EL16" s="3">
        <v>511581.5</v>
      </c>
      <c r="EM16" s="3">
        <v>514571.8</v>
      </c>
      <c r="EN16" s="3">
        <v>516954.8</v>
      </c>
      <c r="EO16" s="3">
        <v>518502.2</v>
      </c>
      <c r="EP16" s="3">
        <v>519944.8</v>
      </c>
      <c r="EQ16" s="3">
        <v>522021.7</v>
      </c>
      <c r="ER16" s="3">
        <v>523438.9</v>
      </c>
      <c r="ES16" s="3">
        <v>524180.8</v>
      </c>
      <c r="ET16" s="3">
        <v>531364.1</v>
      </c>
      <c r="EU16" s="3">
        <v>531067.1</v>
      </c>
      <c r="EV16" s="3">
        <v>532997.1</v>
      </c>
      <c r="EW16" s="3">
        <v>535039.80000000005</v>
      </c>
      <c r="EX16" s="3">
        <v>537784.5</v>
      </c>
      <c r="EY16" s="3">
        <v>540971.19999999995</v>
      </c>
      <c r="EZ16" s="3">
        <v>544475.6</v>
      </c>
      <c r="FA16" s="3">
        <v>542133.1</v>
      </c>
      <c r="FB16" s="3">
        <v>543884.1</v>
      </c>
      <c r="FC16" s="3">
        <v>546927.9</v>
      </c>
      <c r="FD16" s="3">
        <v>548131.9</v>
      </c>
      <c r="FE16" s="3">
        <v>553398.9</v>
      </c>
      <c r="FF16" s="3">
        <v>554103.30000000005</v>
      </c>
      <c r="FG16" s="3">
        <v>558039.9</v>
      </c>
      <c r="FH16" s="3">
        <v>559788.19999999995</v>
      </c>
      <c r="FI16" s="3">
        <v>560171.19999999995</v>
      </c>
      <c r="FJ16" s="3">
        <v>560861.30000000005</v>
      </c>
      <c r="FK16" s="3">
        <v>556070.69999999995</v>
      </c>
      <c r="FL16" s="3">
        <v>488723.4</v>
      </c>
      <c r="FM16" s="3">
        <v>514774.8</v>
      </c>
      <c r="FN16" s="3">
        <v>535065.80000000005</v>
      </c>
      <c r="FO16" s="3">
        <v>528395.30000000005</v>
      </c>
      <c r="FP16" s="3">
        <v>546929</v>
      </c>
      <c r="FQ16" s="3">
        <v>555204.5</v>
      </c>
      <c r="FR16" s="3">
        <v>555235.1</v>
      </c>
      <c r="FS16" s="3">
        <v>560207.5</v>
      </c>
      <c r="FT16" s="3">
        <v>561273.9</v>
      </c>
      <c r="FU16" s="4">
        <v>561574.40000000002</v>
      </c>
      <c r="FV16" s="4">
        <v>563784.80000000005</v>
      </c>
      <c r="FW16" s="4">
        <v>565817.59999999998</v>
      </c>
      <c r="FX16" s="4">
        <v>567668.19999999995</v>
      </c>
      <c r="FY16" s="4">
        <v>569404.30000000005</v>
      </c>
      <c r="FZ16" s="4">
        <v>571383.80000000005</v>
      </c>
      <c r="GA16" s="4">
        <v>573941.4</v>
      </c>
      <c r="GB16" s="4">
        <v>576707.80000000005</v>
      </c>
      <c r="GC16" s="4">
        <v>579128.9</v>
      </c>
      <c r="GD16" s="4">
        <v>581573.6</v>
      </c>
      <c r="GE16" s="4">
        <v>584053.1</v>
      </c>
      <c r="GF16" s="4">
        <v>586583.4</v>
      </c>
      <c r="GG16" s="4">
        <v>589010.1</v>
      </c>
      <c r="GH16" s="4">
        <v>591402.30000000005</v>
      </c>
      <c r="GI16" s="4">
        <v>593716.9</v>
      </c>
      <c r="GJ16" s="4">
        <v>596097</v>
      </c>
      <c r="GK16" s="4">
        <v>598498.5</v>
      </c>
      <c r="GL16" s="4">
        <v>600918.30000000005</v>
      </c>
      <c r="GM16" s="4">
        <v>603357.1</v>
      </c>
      <c r="GN16" s="4">
        <v>605867.69999999995</v>
      </c>
      <c r="GO16" s="4">
        <v>608310.9</v>
      </c>
      <c r="GP16" s="4">
        <v>610771</v>
      </c>
      <c r="GQ16" s="4">
        <v>613271.4</v>
      </c>
      <c r="GR16" s="4">
        <v>615758.6</v>
      </c>
      <c r="GS16" s="4">
        <v>618239.9</v>
      </c>
      <c r="GT16" s="4">
        <v>620702.30000000005</v>
      </c>
      <c r="GU16" s="4">
        <v>623342.6</v>
      </c>
      <c r="GV16" s="4">
        <v>626142.9</v>
      </c>
      <c r="GW16" s="4">
        <v>628953.9</v>
      </c>
      <c r="GX16" s="4">
        <v>631781.80000000005</v>
      </c>
      <c r="GY16" t="s">
        <v>887</v>
      </c>
      <c r="GZ16" t="b">
        <v>0</v>
      </c>
      <c r="HA16" s="2" t="s">
        <v>836</v>
      </c>
      <c r="HB16" t="s">
        <v>106</v>
      </c>
      <c r="HC16">
        <v>2022</v>
      </c>
      <c r="HD16">
        <v>2</v>
      </c>
      <c r="HE16" t="s">
        <v>106</v>
      </c>
      <c r="HF16" t="s">
        <v>888</v>
      </c>
      <c r="HG16" t="s">
        <v>106</v>
      </c>
      <c r="HH16" t="s">
        <v>109</v>
      </c>
      <c r="HI16" t="s">
        <v>889</v>
      </c>
      <c r="HJ16" t="s">
        <v>348</v>
      </c>
    </row>
    <row r="17" spans="1:218">
      <c r="A17" t="s">
        <v>99</v>
      </c>
      <c r="B17" t="s">
        <v>422</v>
      </c>
      <c r="C17" t="s">
        <v>347</v>
      </c>
      <c r="D17" t="s">
        <v>596</v>
      </c>
      <c r="E17" t="s">
        <v>106</v>
      </c>
      <c r="F17" t="s">
        <v>104</v>
      </c>
      <c r="G17" s="3">
        <v>25.50459</v>
      </c>
      <c r="H17" s="3">
        <v>26.68543</v>
      </c>
      <c r="I17" s="3">
        <v>27.68966</v>
      </c>
      <c r="J17" s="3">
        <v>28.888439999999999</v>
      </c>
      <c r="K17" s="3">
        <v>29.671379999999999</v>
      </c>
      <c r="L17" s="3">
        <v>30.191469999999999</v>
      </c>
      <c r="M17" s="3">
        <v>30.69342</v>
      </c>
      <c r="N17" s="3">
        <v>31.613219999999998</v>
      </c>
      <c r="O17" s="3">
        <v>32.335189999999997</v>
      </c>
      <c r="P17" s="3">
        <v>32.628929999999997</v>
      </c>
      <c r="Q17" s="3">
        <v>33.148009999999999</v>
      </c>
      <c r="R17" s="3">
        <v>33.83596</v>
      </c>
      <c r="S17" s="3">
        <v>34.42409</v>
      </c>
      <c r="T17" s="3">
        <v>34.410449999999997</v>
      </c>
      <c r="U17" s="3">
        <v>34.943919999999999</v>
      </c>
      <c r="V17" s="3">
        <v>35.49248</v>
      </c>
      <c r="W17" s="3">
        <v>35.572000000000003</v>
      </c>
      <c r="X17" s="3">
        <v>36.62603</v>
      </c>
      <c r="Y17" s="3">
        <v>36.914879999999997</v>
      </c>
      <c r="Z17" s="3">
        <v>37.443379999999998</v>
      </c>
      <c r="AA17" s="3">
        <v>37.637949999999996</v>
      </c>
      <c r="AB17" s="3">
        <v>38.255360000000003</v>
      </c>
      <c r="AC17" s="3">
        <v>38.989460000000001</v>
      </c>
      <c r="AD17" s="3">
        <v>39.585990000000002</v>
      </c>
      <c r="AE17" s="3">
        <v>39.877160000000003</v>
      </c>
      <c r="AF17" s="3">
        <v>40.008940000000003</v>
      </c>
      <c r="AG17" s="3">
        <v>40.449249999999999</v>
      </c>
      <c r="AH17" s="3">
        <v>41.028309999999998</v>
      </c>
      <c r="AI17" s="3">
        <v>41.572009999999999</v>
      </c>
      <c r="AJ17" s="3">
        <v>42.21405</v>
      </c>
      <c r="AK17" s="3">
        <v>43.019289999999998</v>
      </c>
      <c r="AL17" s="3">
        <v>43.437449999999998</v>
      </c>
      <c r="AM17" s="3">
        <v>43.886690000000002</v>
      </c>
      <c r="AN17" s="3">
        <v>44.755159999999997</v>
      </c>
      <c r="AO17" s="3">
        <v>45.552689999999998</v>
      </c>
      <c r="AP17" s="3">
        <v>46.527949999999997</v>
      </c>
      <c r="AQ17" s="3">
        <v>47.470799999999997</v>
      </c>
      <c r="AR17" s="3">
        <v>48.013739999999999</v>
      </c>
      <c r="AS17" s="3">
        <v>49.237209999999997</v>
      </c>
      <c r="AT17" s="3">
        <v>50.512970000000003</v>
      </c>
      <c r="AU17" s="3">
        <v>51.41825</v>
      </c>
      <c r="AV17" s="3">
        <v>52.223880000000001</v>
      </c>
      <c r="AW17" s="3">
        <v>53.86262</v>
      </c>
      <c r="AX17" s="3">
        <v>54.418300000000002</v>
      </c>
      <c r="AY17" s="3">
        <v>55.404420000000002</v>
      </c>
      <c r="AZ17" s="3">
        <v>56.310470000000002</v>
      </c>
      <c r="BA17" s="3">
        <v>56.889389999999999</v>
      </c>
      <c r="BB17" s="3">
        <v>57.55979</v>
      </c>
      <c r="BC17" s="3">
        <v>58.171100000000003</v>
      </c>
      <c r="BD17" s="3">
        <v>58.406709999999997</v>
      </c>
      <c r="BE17" s="3">
        <v>58.344630000000002</v>
      </c>
      <c r="BF17" s="3">
        <v>58.669490000000003</v>
      </c>
      <c r="BG17" s="3">
        <v>59.826369999999997</v>
      </c>
      <c r="BH17" s="3">
        <v>59.629849999999998</v>
      </c>
      <c r="BI17" s="3">
        <v>60.255650000000003</v>
      </c>
      <c r="BJ17" s="3">
        <v>60.89085</v>
      </c>
      <c r="BK17" s="3">
        <v>61.177639999999997</v>
      </c>
      <c r="BL17" s="3">
        <v>60.891910000000003</v>
      </c>
      <c r="BM17" s="3">
        <v>61.064970000000002</v>
      </c>
      <c r="BN17" s="3">
        <v>61.913249999999998</v>
      </c>
      <c r="BO17" s="3">
        <v>62.083669999999998</v>
      </c>
      <c r="BP17" s="3">
        <v>62.575679999999998</v>
      </c>
      <c r="BQ17" s="3">
        <v>63.021889999999999</v>
      </c>
      <c r="BR17" s="3">
        <v>63.765430000000002</v>
      </c>
      <c r="BS17" s="3">
        <v>64.396450000000002</v>
      </c>
      <c r="BT17" s="3">
        <v>65.565439999999995</v>
      </c>
      <c r="BU17" s="3">
        <v>66.026349999999994</v>
      </c>
      <c r="BV17" s="3">
        <v>65.860529999999997</v>
      </c>
      <c r="BW17" s="3">
        <v>64.89734</v>
      </c>
      <c r="BX17" s="3">
        <v>65.08372</v>
      </c>
      <c r="BY17" s="3">
        <v>66.525019999999998</v>
      </c>
      <c r="BZ17" s="3">
        <v>64.969120000000004</v>
      </c>
      <c r="CA17" s="3">
        <v>65.727189999999993</v>
      </c>
      <c r="CB17" s="3">
        <v>65.898290000000003</v>
      </c>
      <c r="CC17" s="3">
        <v>66.407780000000002</v>
      </c>
      <c r="CD17" s="3">
        <v>66.765659999999997</v>
      </c>
      <c r="CE17" s="3">
        <v>66.818280000000001</v>
      </c>
      <c r="CF17" s="3">
        <v>67.156170000000003</v>
      </c>
      <c r="CG17" s="3">
        <v>66.921729999999997</v>
      </c>
      <c r="CH17" s="3">
        <v>67.536839999999998</v>
      </c>
      <c r="CI17" s="3">
        <v>67.822659999999999</v>
      </c>
      <c r="CJ17" s="3">
        <v>67.776769999999999</v>
      </c>
      <c r="CK17" s="3">
        <v>67.91283</v>
      </c>
      <c r="CL17" s="3">
        <v>68.000619999999998</v>
      </c>
      <c r="CM17" s="3">
        <v>68.496610000000004</v>
      </c>
      <c r="CN17" s="3">
        <v>69.092359999999999</v>
      </c>
      <c r="CO17" s="3">
        <v>69.114450000000005</v>
      </c>
      <c r="CP17" s="3">
        <v>68.896029999999996</v>
      </c>
      <c r="CQ17" s="3">
        <v>69.703999999999994</v>
      </c>
      <c r="CR17" s="3">
        <v>70.150880000000001</v>
      </c>
      <c r="CS17" s="3">
        <v>70.491839999999996</v>
      </c>
      <c r="CT17" s="3">
        <v>71.091239999999999</v>
      </c>
      <c r="CU17" s="3">
        <v>71.363079999999997</v>
      </c>
      <c r="CV17" s="3">
        <v>72.004459999999995</v>
      </c>
      <c r="CW17" s="3">
        <v>72.369219999999999</v>
      </c>
      <c r="CX17" s="3">
        <v>72.434709999999995</v>
      </c>
      <c r="CY17" s="3">
        <v>72.724530000000001</v>
      </c>
      <c r="CZ17" s="3">
        <v>73.842349999999996</v>
      </c>
      <c r="DA17" s="3">
        <v>73.973550000000003</v>
      </c>
      <c r="DB17" s="3">
        <v>75.179150000000007</v>
      </c>
      <c r="DC17" s="3">
        <v>75.232050000000001</v>
      </c>
      <c r="DD17" s="3">
        <v>76.194220000000001</v>
      </c>
      <c r="DE17" s="3">
        <v>76.32038</v>
      </c>
      <c r="DF17" s="3">
        <v>76.653819999999996</v>
      </c>
      <c r="DG17" s="3">
        <v>77.220420000000004</v>
      </c>
      <c r="DH17" s="3">
        <v>78.150989999999993</v>
      </c>
      <c r="DI17" s="3">
        <v>78.757450000000006</v>
      </c>
      <c r="DJ17" s="3">
        <v>78.764060000000001</v>
      </c>
      <c r="DK17" s="3">
        <v>78.909769999999995</v>
      </c>
      <c r="DL17" s="3">
        <v>80.262150000000005</v>
      </c>
      <c r="DM17" s="3">
        <v>80.328720000000004</v>
      </c>
      <c r="DN17" s="3">
        <v>80.434250000000006</v>
      </c>
      <c r="DO17" s="3">
        <v>81.168189999999996</v>
      </c>
      <c r="DP17" s="3">
        <v>82.251239999999996</v>
      </c>
      <c r="DQ17" s="3">
        <v>83.349310000000003</v>
      </c>
      <c r="DR17" s="3">
        <v>84.140100000000004</v>
      </c>
      <c r="DS17" s="3">
        <v>84.054509999999993</v>
      </c>
      <c r="DT17" s="3">
        <v>84.292370000000005</v>
      </c>
      <c r="DU17" s="3">
        <v>84.690610000000007</v>
      </c>
      <c r="DV17" s="3">
        <v>84.05977</v>
      </c>
      <c r="DW17" s="3">
        <v>85.269390000000001</v>
      </c>
      <c r="DX17" s="3">
        <v>85.456950000000006</v>
      </c>
      <c r="DY17" s="3">
        <v>85.599289999999996</v>
      </c>
      <c r="DZ17" s="3">
        <v>86.102339999999998</v>
      </c>
      <c r="EA17" s="3">
        <v>87.529619999999994</v>
      </c>
      <c r="EB17" s="3">
        <v>86.930109999999999</v>
      </c>
      <c r="EC17" s="3">
        <v>87.439610000000002</v>
      </c>
      <c r="ED17" s="3">
        <v>88.029690000000002</v>
      </c>
      <c r="EE17" s="3">
        <v>88.363659999999996</v>
      </c>
      <c r="EF17" s="3">
        <v>88.546999999999997</v>
      </c>
      <c r="EG17" s="3">
        <v>88.930180000000007</v>
      </c>
      <c r="EH17" s="3">
        <v>89.469440000000006</v>
      </c>
      <c r="EI17" s="3">
        <v>90.254400000000004</v>
      </c>
      <c r="EJ17" s="3">
        <v>90.459370000000007</v>
      </c>
      <c r="EK17" s="3">
        <v>91.019310000000004</v>
      </c>
      <c r="EL17" s="3">
        <v>91.093440000000001</v>
      </c>
      <c r="EM17" s="3">
        <v>91.497380000000007</v>
      </c>
      <c r="EN17" s="3">
        <v>91.420150000000007</v>
      </c>
      <c r="EO17" s="3">
        <v>92.474170000000001</v>
      </c>
      <c r="EP17" s="3">
        <v>92.215620000000001</v>
      </c>
      <c r="EQ17" s="3">
        <v>92.388440000000003</v>
      </c>
      <c r="ER17" s="3">
        <v>92.204319999999996</v>
      </c>
      <c r="ES17" s="3">
        <v>92.478539999999995</v>
      </c>
      <c r="ET17" s="3">
        <v>92.973249999999993</v>
      </c>
      <c r="EU17" s="3">
        <v>93.493290000000002</v>
      </c>
      <c r="EV17" s="3">
        <v>93.771429999999995</v>
      </c>
      <c r="EW17" s="3">
        <v>94.69238</v>
      </c>
      <c r="EX17" s="3">
        <v>95.346950000000007</v>
      </c>
      <c r="EY17" s="3">
        <v>95.78058</v>
      </c>
      <c r="EZ17" s="3">
        <v>95.841819999999998</v>
      </c>
      <c r="FA17" s="3">
        <v>95.908929999999998</v>
      </c>
      <c r="FB17" s="3">
        <v>96.783749999999998</v>
      </c>
      <c r="FC17" s="3">
        <v>97.001580000000004</v>
      </c>
      <c r="FD17" s="3">
        <v>97.631789999999995</v>
      </c>
      <c r="FE17" s="3">
        <v>98.128360000000001</v>
      </c>
      <c r="FF17" s="3">
        <v>98.943799999999996</v>
      </c>
      <c r="FG17" s="3">
        <v>98.964770000000001</v>
      </c>
      <c r="FH17" s="3">
        <v>99.823319999999995</v>
      </c>
      <c r="FI17" s="3">
        <v>100.3214</v>
      </c>
      <c r="FJ17" s="3">
        <v>100.87860000000001</v>
      </c>
      <c r="FK17" s="3">
        <v>101.9395</v>
      </c>
      <c r="FL17" s="3">
        <v>109.43810000000001</v>
      </c>
      <c r="FM17" s="3">
        <v>105.1266</v>
      </c>
      <c r="FN17" s="3">
        <v>104.6961</v>
      </c>
      <c r="FO17" s="3">
        <v>105.6456</v>
      </c>
      <c r="FP17" s="3">
        <v>103.8984</v>
      </c>
      <c r="FQ17" s="3">
        <v>104.59569999999999</v>
      </c>
      <c r="FR17" s="3">
        <v>105.717</v>
      </c>
      <c r="FS17" s="3">
        <v>107.21420000000001</v>
      </c>
      <c r="FT17" s="3">
        <v>109.4003</v>
      </c>
      <c r="FU17" s="3">
        <v>111.1253</v>
      </c>
      <c r="FV17" s="3">
        <v>113.6913</v>
      </c>
      <c r="FW17" s="3">
        <v>115.5996</v>
      </c>
      <c r="FX17" s="3">
        <v>118.4225</v>
      </c>
      <c r="FY17" s="3">
        <v>119.3374</v>
      </c>
      <c r="FZ17" s="3">
        <v>119.509</v>
      </c>
      <c r="GA17" s="3">
        <v>120.2062</v>
      </c>
      <c r="GB17" s="4">
        <v>120.3783</v>
      </c>
      <c r="GC17" s="4">
        <v>120.6631</v>
      </c>
      <c r="GD17" s="4">
        <v>120.9969</v>
      </c>
      <c r="GE17" s="4">
        <v>121.34180000000001</v>
      </c>
      <c r="GF17" s="4">
        <v>121.7291</v>
      </c>
      <c r="GG17" s="4">
        <v>122.172</v>
      </c>
      <c r="GH17" s="4">
        <v>122.6463</v>
      </c>
      <c r="GI17" s="4">
        <v>123.1521</v>
      </c>
      <c r="GJ17" s="4">
        <v>123.68089999999999</v>
      </c>
      <c r="GK17" s="4">
        <v>124.215</v>
      </c>
      <c r="GL17" s="4">
        <v>124.7852</v>
      </c>
      <c r="GM17" s="4">
        <v>125.36060000000001</v>
      </c>
      <c r="GN17" s="4">
        <v>125.94289999999999</v>
      </c>
      <c r="GO17" s="4">
        <v>126.5286</v>
      </c>
      <c r="GP17" s="4">
        <v>127.12990000000001</v>
      </c>
      <c r="GQ17" s="4">
        <v>127.74460000000001</v>
      </c>
      <c r="GR17" s="4">
        <v>128.369</v>
      </c>
      <c r="GS17" s="4">
        <v>128.9665</v>
      </c>
      <c r="GT17" s="4">
        <v>129.5806</v>
      </c>
      <c r="GU17" s="4">
        <v>130.2132</v>
      </c>
      <c r="GV17" s="4">
        <v>130.85040000000001</v>
      </c>
      <c r="GW17" s="4">
        <v>131.49260000000001</v>
      </c>
      <c r="GX17" s="4">
        <v>132.13990000000001</v>
      </c>
      <c r="GY17" t="s">
        <v>105</v>
      </c>
      <c r="GZ17" t="b">
        <v>1</v>
      </c>
      <c r="HA17" t="s">
        <v>106</v>
      </c>
      <c r="HB17">
        <v>2019</v>
      </c>
      <c r="HC17">
        <v>2024</v>
      </c>
      <c r="HD17">
        <v>1</v>
      </c>
      <c r="HE17" t="s">
        <v>106</v>
      </c>
      <c r="HF17" s="2" t="s">
        <v>890</v>
      </c>
      <c r="HG17" t="s">
        <v>106</v>
      </c>
      <c r="HH17" t="s">
        <v>109</v>
      </c>
      <c r="HI17" t="s">
        <v>891</v>
      </c>
      <c r="HJ17" t="s">
        <v>348</v>
      </c>
    </row>
    <row r="18" spans="1:218">
      <c r="A18" t="s">
        <v>99</v>
      </c>
      <c r="B18" t="s">
        <v>892</v>
      </c>
      <c r="C18" t="s">
        <v>347</v>
      </c>
      <c r="D18" t="s">
        <v>893</v>
      </c>
      <c r="E18" t="s">
        <v>106</v>
      </c>
      <c r="F18" t="s">
        <v>104</v>
      </c>
      <c r="G18" s="3">
        <v>17</v>
      </c>
      <c r="H18" s="3">
        <v>17</v>
      </c>
      <c r="I18" s="3">
        <v>16</v>
      </c>
      <c r="J18" s="3">
        <v>14</v>
      </c>
      <c r="K18" s="3">
        <v>12</v>
      </c>
      <c r="L18" s="3">
        <v>12</v>
      </c>
      <c r="M18" s="3">
        <v>14</v>
      </c>
      <c r="N18" s="3">
        <v>14.375</v>
      </c>
      <c r="O18" s="3">
        <v>13.25</v>
      </c>
      <c r="P18" s="3">
        <v>12.625</v>
      </c>
      <c r="Q18" s="3">
        <v>10.125</v>
      </c>
      <c r="R18" s="3">
        <v>10</v>
      </c>
      <c r="S18" s="3">
        <v>10.5625</v>
      </c>
      <c r="T18" s="3">
        <v>9.5625</v>
      </c>
      <c r="U18" s="3">
        <v>9.5625</v>
      </c>
      <c r="V18" s="3">
        <v>9.0625</v>
      </c>
      <c r="W18" s="3">
        <v>8.5625</v>
      </c>
      <c r="X18" s="3">
        <v>8.875</v>
      </c>
      <c r="Y18" s="3">
        <v>10.5</v>
      </c>
      <c r="Z18" s="3">
        <v>9.5</v>
      </c>
      <c r="AA18" s="3">
        <v>12.875</v>
      </c>
      <c r="AB18" s="3">
        <v>12.375</v>
      </c>
      <c r="AC18" s="3">
        <v>11.375</v>
      </c>
      <c r="AD18" s="3">
        <v>11.375</v>
      </c>
      <c r="AE18" s="3">
        <v>11.375</v>
      </c>
      <c r="AF18" s="3">
        <v>9.875</v>
      </c>
      <c r="AG18" s="3">
        <v>9.875</v>
      </c>
      <c r="AH18" s="3">
        <v>10.875</v>
      </c>
      <c r="AI18" s="3">
        <v>9.875</v>
      </c>
      <c r="AJ18" s="3">
        <v>8.875</v>
      </c>
      <c r="AK18" s="3">
        <v>9.875</v>
      </c>
      <c r="AL18" s="3">
        <v>8.375</v>
      </c>
      <c r="AM18" s="3">
        <v>8.375</v>
      </c>
      <c r="AN18" s="3">
        <v>8.875</v>
      </c>
      <c r="AO18" s="3">
        <v>11.875</v>
      </c>
      <c r="AP18" s="3">
        <v>12.875</v>
      </c>
      <c r="AQ18" s="3">
        <v>12.875</v>
      </c>
      <c r="AR18" s="3">
        <v>13.75</v>
      </c>
      <c r="AS18" s="3">
        <v>13.75</v>
      </c>
      <c r="AT18" s="3">
        <v>14.875</v>
      </c>
      <c r="AU18" s="3">
        <v>14.875</v>
      </c>
      <c r="AV18" s="3">
        <v>14.875</v>
      </c>
      <c r="AW18" s="3">
        <v>14.875</v>
      </c>
      <c r="AX18" s="3">
        <v>13.875</v>
      </c>
      <c r="AY18" s="3">
        <v>12.375</v>
      </c>
      <c r="AZ18" s="3">
        <v>11.375</v>
      </c>
      <c r="BA18" s="3">
        <v>10.375</v>
      </c>
      <c r="BB18" s="3">
        <v>10.375</v>
      </c>
      <c r="BC18" s="3">
        <v>10.375</v>
      </c>
      <c r="BD18" s="3">
        <v>9.875</v>
      </c>
      <c r="BE18" s="3">
        <v>8.875</v>
      </c>
      <c r="BF18" s="3">
        <v>6.875</v>
      </c>
      <c r="BG18" s="3">
        <v>5.875</v>
      </c>
      <c r="BH18" s="3">
        <v>5.875</v>
      </c>
      <c r="BI18" s="3">
        <v>5.875</v>
      </c>
      <c r="BJ18" s="3">
        <v>5.375</v>
      </c>
      <c r="BK18" s="3">
        <v>5.125</v>
      </c>
      <c r="BL18" s="3">
        <v>5.125</v>
      </c>
      <c r="BM18" s="3">
        <v>5.625</v>
      </c>
      <c r="BN18" s="3">
        <v>6.125</v>
      </c>
      <c r="BO18" s="3">
        <v>6.625</v>
      </c>
      <c r="BP18" s="3">
        <v>6.625</v>
      </c>
      <c r="BQ18" s="3">
        <v>6.625</v>
      </c>
      <c r="BR18" s="3">
        <v>6.375</v>
      </c>
      <c r="BS18" s="3">
        <v>5.9375</v>
      </c>
      <c r="BT18" s="3">
        <v>5.6875</v>
      </c>
      <c r="BU18" s="3">
        <v>5.6875</v>
      </c>
      <c r="BV18" s="3">
        <v>5.9375</v>
      </c>
      <c r="BW18" s="3">
        <v>5.9375</v>
      </c>
      <c r="BX18" s="3">
        <v>6.5</v>
      </c>
      <c r="BY18" s="3">
        <v>7</v>
      </c>
      <c r="BZ18" s="3">
        <v>7.25</v>
      </c>
      <c r="CA18" s="3">
        <v>7.25</v>
      </c>
      <c r="CB18" s="3">
        <v>7.5</v>
      </c>
      <c r="CC18" s="3">
        <v>7.5</v>
      </c>
      <c r="CD18" s="3">
        <v>6.25</v>
      </c>
      <c r="CE18" s="3">
        <v>5.5</v>
      </c>
      <c r="CF18" s="3">
        <v>5</v>
      </c>
      <c r="CG18" s="3">
        <v>5.25</v>
      </c>
      <c r="CH18" s="3">
        <v>5.5</v>
      </c>
      <c r="CI18" s="3">
        <v>6</v>
      </c>
      <c r="CJ18" s="3">
        <v>6</v>
      </c>
      <c r="CK18" s="3">
        <v>6</v>
      </c>
      <c r="CL18" s="3">
        <v>6</v>
      </c>
      <c r="CM18" s="3">
        <v>5.75</v>
      </c>
      <c r="CN18" s="3">
        <v>5.25</v>
      </c>
      <c r="CO18" s="3">
        <v>4.75</v>
      </c>
      <c r="CP18" s="3">
        <v>4</v>
      </c>
      <c r="CQ18" s="3">
        <v>4</v>
      </c>
      <c r="CR18" s="3">
        <v>4</v>
      </c>
      <c r="CS18" s="3">
        <v>4</v>
      </c>
      <c r="CT18" s="3">
        <v>4</v>
      </c>
      <c r="CU18" s="3">
        <v>3.75</v>
      </c>
      <c r="CV18" s="3">
        <v>3.75</v>
      </c>
      <c r="CW18" s="3">
        <v>3.5</v>
      </c>
      <c r="CX18" s="3">
        <v>3.75</v>
      </c>
      <c r="CY18" s="3">
        <v>4</v>
      </c>
      <c r="CZ18" s="3">
        <v>4.5</v>
      </c>
      <c r="DA18" s="3">
        <v>4.75</v>
      </c>
      <c r="DB18" s="3">
        <v>4.75</v>
      </c>
      <c r="DC18" s="3">
        <v>4.75</v>
      </c>
      <c r="DD18" s="3">
        <v>4.75</v>
      </c>
      <c r="DE18" s="3">
        <v>4.5</v>
      </c>
      <c r="DF18" s="3">
        <v>4.5</v>
      </c>
      <c r="DG18" s="3">
        <v>4.5</v>
      </c>
      <c r="DH18" s="3">
        <v>4.5</v>
      </c>
      <c r="DI18" s="3">
        <v>4.75</v>
      </c>
      <c r="DJ18" s="3">
        <v>5</v>
      </c>
      <c r="DK18" s="3">
        <v>5.25</v>
      </c>
      <c r="DL18" s="3">
        <v>5.5</v>
      </c>
      <c r="DM18" s="3">
        <v>5.75</v>
      </c>
      <c r="DN18" s="3">
        <v>5.5</v>
      </c>
      <c r="DO18" s="3">
        <v>5.25</v>
      </c>
      <c r="DP18" s="3">
        <v>5</v>
      </c>
      <c r="DQ18" s="3">
        <v>5</v>
      </c>
      <c r="DR18" s="3">
        <v>2</v>
      </c>
      <c r="DS18" s="3">
        <v>0.5</v>
      </c>
      <c r="DT18" s="3">
        <v>0.5</v>
      </c>
      <c r="DU18" s="3">
        <v>0.5</v>
      </c>
      <c r="DV18" s="3">
        <v>0.5</v>
      </c>
      <c r="DW18" s="3">
        <v>0.5</v>
      </c>
      <c r="DX18" s="3">
        <v>0.5</v>
      </c>
      <c r="DY18" s="3">
        <v>0.5</v>
      </c>
      <c r="DZ18" s="3">
        <v>0.5</v>
      </c>
      <c r="EA18" s="3">
        <v>0.5</v>
      </c>
      <c r="EB18" s="3">
        <v>0.5</v>
      </c>
      <c r="EC18" s="3">
        <v>0.5</v>
      </c>
      <c r="ED18" s="3">
        <v>0.5</v>
      </c>
      <c r="EE18" s="3">
        <v>0.5</v>
      </c>
      <c r="EF18" s="3">
        <v>0.5</v>
      </c>
      <c r="EG18" s="3">
        <v>0.5</v>
      </c>
      <c r="EH18" s="3">
        <v>0.5</v>
      </c>
      <c r="EI18" s="3">
        <v>0.5</v>
      </c>
      <c r="EJ18" s="3">
        <v>0.5</v>
      </c>
      <c r="EK18" s="3">
        <v>0.5</v>
      </c>
      <c r="EL18" s="3">
        <v>0.5</v>
      </c>
      <c r="EM18" s="3">
        <v>0.5</v>
      </c>
      <c r="EN18" s="3">
        <v>0.5</v>
      </c>
      <c r="EO18" s="3">
        <v>0.5</v>
      </c>
      <c r="EP18" s="3">
        <v>0.5</v>
      </c>
      <c r="EQ18" s="3">
        <v>0.5</v>
      </c>
      <c r="ER18" s="3">
        <v>0.5</v>
      </c>
      <c r="ES18" s="3">
        <v>0.5</v>
      </c>
      <c r="ET18" s="3">
        <v>0.5</v>
      </c>
      <c r="EU18" s="3">
        <v>0.5</v>
      </c>
      <c r="EV18" s="3">
        <v>0.5</v>
      </c>
      <c r="EW18" s="3">
        <v>0.25</v>
      </c>
      <c r="EX18" s="3">
        <v>0.25</v>
      </c>
      <c r="EY18" s="3">
        <v>0.25</v>
      </c>
      <c r="EZ18" s="3">
        <v>0.25</v>
      </c>
      <c r="FA18" s="3">
        <v>0.25</v>
      </c>
      <c r="FB18" s="3">
        <v>0.5</v>
      </c>
      <c r="FC18" s="3">
        <v>0.5</v>
      </c>
      <c r="FD18" s="3">
        <v>0.5</v>
      </c>
      <c r="FE18" s="3">
        <v>0.75</v>
      </c>
      <c r="FF18" s="3">
        <v>0.75</v>
      </c>
      <c r="FG18" s="3">
        <v>0.75</v>
      </c>
      <c r="FH18" s="3">
        <v>0.75</v>
      </c>
      <c r="FI18" s="3">
        <v>0.75</v>
      </c>
      <c r="FJ18" s="3">
        <v>0.75</v>
      </c>
      <c r="FK18" s="3">
        <v>0.1</v>
      </c>
      <c r="FL18" s="3">
        <v>0.1</v>
      </c>
      <c r="FM18" s="3">
        <v>0.1</v>
      </c>
      <c r="FN18" s="3">
        <v>0.1</v>
      </c>
      <c r="FO18" s="3">
        <v>0.1</v>
      </c>
      <c r="FP18" s="3">
        <v>0.1</v>
      </c>
      <c r="FQ18" s="3">
        <v>0.1</v>
      </c>
      <c r="FR18" s="3">
        <v>0.25</v>
      </c>
      <c r="FS18" s="3">
        <v>0.75</v>
      </c>
      <c r="FT18" s="3">
        <v>1.25</v>
      </c>
      <c r="FU18" s="3">
        <v>2.25</v>
      </c>
      <c r="FV18" s="3">
        <v>3.5</v>
      </c>
      <c r="FW18" s="3">
        <v>4.25</v>
      </c>
      <c r="FX18" s="3">
        <v>5</v>
      </c>
      <c r="FY18" s="3">
        <v>5.25</v>
      </c>
      <c r="FZ18" s="3">
        <v>5.25</v>
      </c>
      <c r="GA18" s="3">
        <v>5.25</v>
      </c>
      <c r="GB18" s="4">
        <v>5.1998930000000003</v>
      </c>
      <c r="GC18" s="4">
        <v>4.8642979999999998</v>
      </c>
      <c r="GD18" s="4">
        <v>4.5996430000000004</v>
      </c>
      <c r="GE18" s="4">
        <v>4.3494070000000002</v>
      </c>
      <c r="GF18" s="4">
        <v>4.1135640000000002</v>
      </c>
      <c r="GG18" s="4">
        <v>4.0188550000000003</v>
      </c>
      <c r="GH18" s="4">
        <v>3.9436040000000001</v>
      </c>
      <c r="GI18" s="4">
        <v>3.8640240000000001</v>
      </c>
      <c r="GJ18" s="4">
        <v>3.7808060000000001</v>
      </c>
      <c r="GK18" s="4">
        <v>3.7023280000000001</v>
      </c>
      <c r="GL18" s="4">
        <v>3.6280329999999998</v>
      </c>
      <c r="GM18" s="4">
        <v>3.5536660000000002</v>
      </c>
      <c r="GN18" s="4">
        <v>3.479069</v>
      </c>
      <c r="GO18" s="4">
        <v>3.454145</v>
      </c>
      <c r="GP18" s="4">
        <v>3.5249609999999998</v>
      </c>
      <c r="GQ18" s="4">
        <v>3.5028359999999998</v>
      </c>
      <c r="GR18" s="4">
        <v>3.4816120000000002</v>
      </c>
      <c r="GS18" s="4">
        <v>3.4822690000000001</v>
      </c>
      <c r="GT18" s="4">
        <v>3.4826009999999998</v>
      </c>
      <c r="GU18" s="4">
        <v>3.4824060000000001</v>
      </c>
      <c r="GV18" s="4">
        <v>3.481627</v>
      </c>
      <c r="GW18" s="4">
        <v>3.4857589999999998</v>
      </c>
      <c r="GX18" s="4">
        <v>3.4898739999999999</v>
      </c>
      <c r="GY18" t="s">
        <v>894</v>
      </c>
      <c r="GZ18" t="b">
        <v>0</v>
      </c>
      <c r="HA18" t="s">
        <v>106</v>
      </c>
      <c r="HB18" t="s">
        <v>106</v>
      </c>
      <c r="HC18">
        <v>2024</v>
      </c>
      <c r="HD18">
        <v>1</v>
      </c>
      <c r="HE18" t="s">
        <v>106</v>
      </c>
      <c r="HF18" s="2" t="s">
        <v>895</v>
      </c>
      <c r="HG18" t="s">
        <v>896</v>
      </c>
      <c r="HH18" t="s">
        <v>109</v>
      </c>
      <c r="HI18" t="s">
        <v>897</v>
      </c>
      <c r="HJ18" t="s">
        <v>348</v>
      </c>
    </row>
    <row r="19" spans="1:218">
      <c r="A19" t="s">
        <v>99</v>
      </c>
      <c r="B19" t="s">
        <v>898</v>
      </c>
      <c r="C19" t="s">
        <v>347</v>
      </c>
      <c r="D19" t="s">
        <v>102</v>
      </c>
      <c r="E19" t="s">
        <v>103</v>
      </c>
      <c r="F19" t="s">
        <v>104</v>
      </c>
      <c r="G19" s="3">
        <v>26681.53</v>
      </c>
      <c r="H19" s="3">
        <v>25504.400000000001</v>
      </c>
      <c r="I19" s="3">
        <v>24376.32</v>
      </c>
      <c r="J19" s="3">
        <v>23395.38</v>
      </c>
      <c r="K19" s="3">
        <v>23199.200000000001</v>
      </c>
      <c r="L19" s="3">
        <v>23248.240000000002</v>
      </c>
      <c r="M19" s="3">
        <v>23640.62</v>
      </c>
      <c r="N19" s="3">
        <v>23640.62</v>
      </c>
      <c r="O19" s="3">
        <v>23591.57</v>
      </c>
      <c r="P19" s="3">
        <v>23591.57</v>
      </c>
      <c r="Q19" s="3">
        <v>23346.34</v>
      </c>
      <c r="R19" s="3">
        <v>23101.1</v>
      </c>
      <c r="S19" s="3">
        <v>23640.62</v>
      </c>
      <c r="T19" s="3">
        <v>23689.67</v>
      </c>
      <c r="U19" s="3">
        <v>23983.95</v>
      </c>
      <c r="V19" s="3">
        <v>24327.279999999999</v>
      </c>
      <c r="W19" s="3">
        <v>24719.65</v>
      </c>
      <c r="X19" s="3">
        <v>24670.6</v>
      </c>
      <c r="Y19" s="3">
        <v>24866.79</v>
      </c>
      <c r="Z19" s="3">
        <v>24915.84</v>
      </c>
      <c r="AA19" s="3">
        <v>25602.5</v>
      </c>
      <c r="AB19" s="3">
        <v>25749.64</v>
      </c>
      <c r="AC19" s="3">
        <v>25504.400000000001</v>
      </c>
      <c r="AD19" s="3">
        <v>25161.07</v>
      </c>
      <c r="AE19" s="3">
        <v>25602.5</v>
      </c>
      <c r="AF19" s="3">
        <v>25553.45</v>
      </c>
      <c r="AG19" s="3">
        <v>25651.54</v>
      </c>
      <c r="AH19" s="3">
        <v>26534.39</v>
      </c>
      <c r="AI19" s="3">
        <v>26436.29</v>
      </c>
      <c r="AJ19" s="3">
        <v>26730.57</v>
      </c>
      <c r="AK19" s="3">
        <v>27319.14</v>
      </c>
      <c r="AL19" s="3">
        <v>27809.61</v>
      </c>
      <c r="AM19" s="3">
        <v>28398.17</v>
      </c>
      <c r="AN19" s="3">
        <v>28594.36</v>
      </c>
      <c r="AO19" s="3">
        <v>29428.16</v>
      </c>
      <c r="AP19" s="3">
        <v>29722.44</v>
      </c>
      <c r="AQ19" s="3">
        <v>30163.86</v>
      </c>
      <c r="AR19" s="3">
        <v>30163.86</v>
      </c>
      <c r="AS19" s="3">
        <v>30212.91</v>
      </c>
      <c r="AT19" s="3">
        <v>30261.95</v>
      </c>
      <c r="AU19" s="3">
        <v>30311</v>
      </c>
      <c r="AV19" s="3">
        <v>30494</v>
      </c>
      <c r="AW19" s="3">
        <v>30170</v>
      </c>
      <c r="AX19" s="3">
        <v>29755</v>
      </c>
      <c r="AY19" s="3">
        <v>29155</v>
      </c>
      <c r="AZ19" s="3">
        <v>28644</v>
      </c>
      <c r="BA19" s="3">
        <v>28319</v>
      </c>
      <c r="BB19" s="3">
        <v>28506</v>
      </c>
      <c r="BC19" s="3">
        <v>28599</v>
      </c>
      <c r="BD19" s="3">
        <v>28599</v>
      </c>
      <c r="BE19" s="3">
        <v>28737</v>
      </c>
      <c r="BF19" s="3">
        <v>28644</v>
      </c>
      <c r="BG19" s="3">
        <v>29061</v>
      </c>
      <c r="BH19" s="3">
        <v>29013</v>
      </c>
      <c r="BI19" s="3">
        <v>29013</v>
      </c>
      <c r="BJ19" s="3">
        <v>29155</v>
      </c>
      <c r="BK19" s="3">
        <v>29755</v>
      </c>
      <c r="BL19" s="3">
        <v>30311</v>
      </c>
      <c r="BM19" s="3">
        <v>30587</v>
      </c>
      <c r="BN19" s="3">
        <v>31098</v>
      </c>
      <c r="BO19" s="3">
        <v>30635</v>
      </c>
      <c r="BP19" s="3">
        <v>30911</v>
      </c>
      <c r="BQ19" s="3">
        <v>31005</v>
      </c>
      <c r="BR19" s="3">
        <v>31050</v>
      </c>
      <c r="BS19" s="3">
        <v>31143</v>
      </c>
      <c r="BT19" s="3">
        <v>30911</v>
      </c>
      <c r="BU19" s="3">
        <v>31050</v>
      </c>
      <c r="BV19" s="3">
        <v>31419</v>
      </c>
      <c r="BW19" s="3">
        <v>31653</v>
      </c>
      <c r="BX19" s="3">
        <v>32231</v>
      </c>
      <c r="BY19" s="3">
        <v>32675</v>
      </c>
      <c r="BZ19" s="3">
        <v>33353</v>
      </c>
      <c r="CA19" s="3">
        <v>33754</v>
      </c>
      <c r="CB19" s="3">
        <v>34070</v>
      </c>
      <c r="CC19" s="3">
        <v>34252</v>
      </c>
      <c r="CD19" s="3">
        <v>34374</v>
      </c>
      <c r="CE19" s="3">
        <v>35173</v>
      </c>
      <c r="CF19" s="3">
        <v>35484</v>
      </c>
      <c r="CG19" s="3">
        <v>36224</v>
      </c>
      <c r="CH19" s="3">
        <v>36341</v>
      </c>
      <c r="CI19" s="3">
        <v>36891</v>
      </c>
      <c r="CJ19" s="3">
        <v>37276</v>
      </c>
      <c r="CK19" s="3">
        <v>37602</v>
      </c>
      <c r="CL19" s="3">
        <v>38303</v>
      </c>
      <c r="CM19" s="3">
        <v>38725</v>
      </c>
      <c r="CN19" s="3">
        <v>38915</v>
      </c>
      <c r="CO19" s="3">
        <v>39206</v>
      </c>
      <c r="CP19" s="3">
        <v>39051</v>
      </c>
      <c r="CQ19" s="3">
        <v>39320</v>
      </c>
      <c r="CR19" s="3">
        <v>38985</v>
      </c>
      <c r="CS19" s="3">
        <v>41773</v>
      </c>
      <c r="CT19" s="3">
        <v>41469</v>
      </c>
      <c r="CU19" s="3">
        <v>41396</v>
      </c>
      <c r="CV19" s="3">
        <v>41104</v>
      </c>
      <c r="CW19" s="3">
        <v>41454</v>
      </c>
      <c r="CX19" s="3">
        <v>42185</v>
      </c>
      <c r="CY19" s="3">
        <v>42915</v>
      </c>
      <c r="CZ19" s="3">
        <v>42827</v>
      </c>
      <c r="DA19" s="3">
        <v>42255</v>
      </c>
      <c r="DB19" s="3">
        <v>42386</v>
      </c>
      <c r="DC19" s="3">
        <v>42529</v>
      </c>
      <c r="DD19" s="3">
        <v>43290</v>
      </c>
      <c r="DE19" s="3">
        <v>43347</v>
      </c>
      <c r="DF19" s="3">
        <v>44284</v>
      </c>
      <c r="DG19" s="3">
        <v>45116</v>
      </c>
      <c r="DH19" s="3">
        <v>46736</v>
      </c>
      <c r="DI19" s="3">
        <v>47131</v>
      </c>
      <c r="DJ19" s="3">
        <v>47250</v>
      </c>
      <c r="DK19" s="3">
        <v>46725</v>
      </c>
      <c r="DL19" s="3">
        <v>46283</v>
      </c>
      <c r="DM19" s="3">
        <v>46460</v>
      </c>
      <c r="DN19" s="3">
        <v>46768</v>
      </c>
      <c r="DO19" s="3">
        <v>47157</v>
      </c>
      <c r="DP19" s="3">
        <v>46928</v>
      </c>
      <c r="DQ19" s="3">
        <v>46518</v>
      </c>
      <c r="DR19" s="3">
        <v>44741</v>
      </c>
      <c r="DS19" s="3">
        <v>42359</v>
      </c>
      <c r="DT19" s="3">
        <v>41993</v>
      </c>
      <c r="DU19" s="3">
        <v>41708</v>
      </c>
      <c r="DV19" s="3">
        <v>41883</v>
      </c>
      <c r="DW19" s="3">
        <v>42038</v>
      </c>
      <c r="DX19" s="3">
        <v>42133</v>
      </c>
      <c r="DY19" s="3">
        <v>41808</v>
      </c>
      <c r="DZ19" s="3">
        <v>41865</v>
      </c>
      <c r="EA19" s="3">
        <v>41285</v>
      </c>
      <c r="EB19" s="3">
        <v>41655</v>
      </c>
      <c r="EC19" s="3">
        <v>41925</v>
      </c>
      <c r="ED19" s="3">
        <v>42248</v>
      </c>
      <c r="EE19" s="3">
        <v>42798</v>
      </c>
      <c r="EF19" s="3">
        <v>42912</v>
      </c>
      <c r="EG19" s="3">
        <v>43251</v>
      </c>
      <c r="EH19" s="3">
        <v>43455</v>
      </c>
      <c r="EI19" s="3">
        <v>43538</v>
      </c>
      <c r="EJ19" s="3">
        <v>44483</v>
      </c>
      <c r="EK19" s="3">
        <v>45420</v>
      </c>
      <c r="EL19" s="3">
        <v>45636</v>
      </c>
      <c r="EM19" s="3">
        <v>46238</v>
      </c>
      <c r="EN19" s="3">
        <v>46264</v>
      </c>
      <c r="EO19" s="3">
        <v>46588</v>
      </c>
      <c r="EP19" s="3">
        <v>46713</v>
      </c>
      <c r="EQ19" s="3">
        <v>46805</v>
      </c>
      <c r="ER19" s="3">
        <v>46802</v>
      </c>
      <c r="ES19" s="3">
        <v>46731</v>
      </c>
      <c r="ET19" s="3">
        <v>46702</v>
      </c>
      <c r="EU19" s="3">
        <v>46163</v>
      </c>
      <c r="EV19" s="3">
        <v>46641</v>
      </c>
      <c r="EW19" s="3">
        <v>45855</v>
      </c>
      <c r="EX19" s="3">
        <v>45684</v>
      </c>
      <c r="EY19" s="3">
        <v>45951</v>
      </c>
      <c r="EZ19" s="3">
        <v>46269</v>
      </c>
      <c r="FA19" s="3">
        <v>46956</v>
      </c>
      <c r="FB19" s="3">
        <v>48373</v>
      </c>
      <c r="FC19" s="3">
        <v>49257</v>
      </c>
      <c r="FD19" s="3">
        <v>49308</v>
      </c>
      <c r="FE19" s="3">
        <v>49073</v>
      </c>
      <c r="FF19" s="3">
        <v>47909</v>
      </c>
      <c r="FG19" s="3">
        <v>48820</v>
      </c>
      <c r="FH19" s="3">
        <v>48407</v>
      </c>
      <c r="FI19" s="3">
        <v>49171</v>
      </c>
      <c r="FJ19" s="3">
        <v>50116</v>
      </c>
      <c r="FK19" s="3">
        <v>50935</v>
      </c>
      <c r="FL19" s="3">
        <v>42876</v>
      </c>
      <c r="FM19" s="3">
        <v>52979</v>
      </c>
      <c r="FN19" s="3">
        <v>54125</v>
      </c>
      <c r="FO19" s="3">
        <v>51801</v>
      </c>
      <c r="FP19" s="3">
        <v>51495</v>
      </c>
      <c r="FQ19" s="3">
        <v>50398</v>
      </c>
      <c r="FR19" s="3">
        <v>50372</v>
      </c>
      <c r="FS19" s="3">
        <v>50000</v>
      </c>
      <c r="FT19" s="3">
        <v>49480</v>
      </c>
      <c r="FU19" s="3">
        <v>48772</v>
      </c>
      <c r="FV19" s="3">
        <v>49092</v>
      </c>
      <c r="FW19" s="3">
        <v>49391</v>
      </c>
      <c r="FX19" s="3">
        <v>50198</v>
      </c>
      <c r="FY19" s="3">
        <v>50205</v>
      </c>
      <c r="FZ19" s="3">
        <v>49715</v>
      </c>
      <c r="GA19" s="3">
        <v>50433</v>
      </c>
      <c r="GB19" s="4">
        <v>50498.39</v>
      </c>
      <c r="GC19" s="4">
        <v>50420.54</v>
      </c>
      <c r="GD19" s="4">
        <v>50433.4</v>
      </c>
      <c r="GE19" s="4">
        <v>50484.63</v>
      </c>
      <c r="GF19" s="4">
        <v>50562.89</v>
      </c>
      <c r="GG19" s="4">
        <v>50708.09</v>
      </c>
      <c r="GH19" s="4">
        <v>50886.63</v>
      </c>
      <c r="GI19" s="4">
        <v>51060.9</v>
      </c>
      <c r="GJ19" s="4">
        <v>51213.75</v>
      </c>
      <c r="GK19" s="4">
        <v>51377.55</v>
      </c>
      <c r="GL19" s="4">
        <v>51540.28</v>
      </c>
      <c r="GM19" s="4">
        <v>51639.27</v>
      </c>
      <c r="GN19" s="4">
        <v>51763.62</v>
      </c>
      <c r="GO19" s="4">
        <v>51911.79</v>
      </c>
      <c r="GP19" s="4">
        <v>52048.89</v>
      </c>
      <c r="GQ19" s="4">
        <v>52155.93</v>
      </c>
      <c r="GR19" s="4">
        <v>52259.42</v>
      </c>
      <c r="GS19" s="4">
        <v>52377.95</v>
      </c>
      <c r="GT19" s="4">
        <v>52489.26</v>
      </c>
      <c r="GU19" s="4">
        <v>52594.49</v>
      </c>
      <c r="GV19" s="4">
        <v>52742.21</v>
      </c>
      <c r="GW19" s="4">
        <v>52907.45</v>
      </c>
      <c r="GX19" s="4">
        <v>53069.99</v>
      </c>
      <c r="GY19" t="s">
        <v>105</v>
      </c>
      <c r="GZ19" t="b">
        <v>1</v>
      </c>
      <c r="HA19" s="2" t="s">
        <v>836</v>
      </c>
      <c r="HB19" t="s">
        <v>106</v>
      </c>
      <c r="HC19">
        <v>2024</v>
      </c>
      <c r="HD19">
        <v>1</v>
      </c>
      <c r="HE19" t="s">
        <v>106</v>
      </c>
      <c r="HF19" s="2" t="s">
        <v>899</v>
      </c>
      <c r="HG19" s="2" t="s">
        <v>900</v>
      </c>
      <c r="HH19" t="s">
        <v>109</v>
      </c>
      <c r="HI19" t="s">
        <v>901</v>
      </c>
      <c r="HJ19" t="s">
        <v>348</v>
      </c>
    </row>
    <row r="20" spans="1:218">
      <c r="A20" t="s">
        <v>99</v>
      </c>
      <c r="B20" t="s">
        <v>902</v>
      </c>
      <c r="C20" t="s">
        <v>347</v>
      </c>
      <c r="D20" t="s">
        <v>596</v>
      </c>
      <c r="E20" t="s">
        <v>106</v>
      </c>
      <c r="F20" t="s">
        <v>104</v>
      </c>
      <c r="G20" s="3">
        <v>64.400000000000006</v>
      </c>
      <c r="H20" s="3">
        <v>61.9</v>
      </c>
      <c r="I20" s="3">
        <v>59.7</v>
      </c>
      <c r="J20" s="3">
        <v>58.3</v>
      </c>
      <c r="K20" s="3">
        <v>58.3</v>
      </c>
      <c r="L20" s="3">
        <v>58.6</v>
      </c>
      <c r="M20" s="3">
        <v>59.5</v>
      </c>
      <c r="N20" s="3">
        <v>60.2</v>
      </c>
      <c r="O20" s="3">
        <v>59.6</v>
      </c>
      <c r="P20" s="3">
        <v>60.7</v>
      </c>
      <c r="Q20" s="3">
        <v>60.7</v>
      </c>
      <c r="R20" s="3">
        <v>60.1</v>
      </c>
      <c r="S20" s="3">
        <v>61.4</v>
      </c>
      <c r="T20" s="3">
        <v>62</v>
      </c>
      <c r="U20" s="3">
        <v>62.8</v>
      </c>
      <c r="V20" s="3">
        <v>63.7</v>
      </c>
      <c r="W20" s="3">
        <v>64.099999999999994</v>
      </c>
      <c r="X20" s="3">
        <v>62</v>
      </c>
      <c r="Y20" s="3">
        <v>61.5</v>
      </c>
      <c r="Z20" s="3">
        <v>62.3</v>
      </c>
      <c r="AA20" s="3">
        <v>64.5</v>
      </c>
      <c r="AB20" s="3">
        <v>67</v>
      </c>
      <c r="AC20" s="3">
        <v>66.3</v>
      </c>
      <c r="AD20" s="3">
        <v>65.900000000000006</v>
      </c>
      <c r="AE20" s="3">
        <v>66.3</v>
      </c>
      <c r="AF20" s="3">
        <v>67.3</v>
      </c>
      <c r="AG20" s="3">
        <v>67.599999999999994</v>
      </c>
      <c r="AH20" s="3">
        <v>68.8</v>
      </c>
      <c r="AI20" s="3">
        <v>69</v>
      </c>
      <c r="AJ20" s="3">
        <v>69.7</v>
      </c>
      <c r="AK20" s="3">
        <v>70.900000000000006</v>
      </c>
      <c r="AL20" s="3">
        <v>71.5</v>
      </c>
      <c r="AM20" s="3">
        <v>72.400000000000006</v>
      </c>
      <c r="AN20" s="3">
        <v>72.900000000000006</v>
      </c>
      <c r="AO20" s="3">
        <v>74.5</v>
      </c>
      <c r="AP20" s="3">
        <v>74.8</v>
      </c>
      <c r="AQ20" s="3">
        <v>74.900000000000006</v>
      </c>
      <c r="AR20" s="3">
        <v>74.900000000000006</v>
      </c>
      <c r="AS20" s="3">
        <v>75.3</v>
      </c>
      <c r="AT20" s="3">
        <v>75.599999999999994</v>
      </c>
      <c r="AU20" s="3">
        <v>74.900000000000006</v>
      </c>
      <c r="AV20" s="3">
        <v>76</v>
      </c>
      <c r="AW20" s="3">
        <v>74.8</v>
      </c>
      <c r="AX20" s="3">
        <v>74</v>
      </c>
      <c r="AY20" s="3">
        <v>73.2</v>
      </c>
      <c r="AZ20" s="3">
        <v>72.400000000000006</v>
      </c>
      <c r="BA20" s="3">
        <v>71.7</v>
      </c>
      <c r="BB20" s="3">
        <v>72.400000000000006</v>
      </c>
      <c r="BC20" s="3">
        <v>72.5</v>
      </c>
      <c r="BD20" s="3">
        <v>72.099999999999994</v>
      </c>
      <c r="BE20" s="3">
        <v>72.900000000000006</v>
      </c>
      <c r="BF20" s="3">
        <v>73.3</v>
      </c>
      <c r="BG20" s="3">
        <v>73.5</v>
      </c>
      <c r="BH20" s="3">
        <v>73.7</v>
      </c>
      <c r="BI20" s="3">
        <v>74.5</v>
      </c>
      <c r="BJ20" s="3">
        <v>75.400000000000006</v>
      </c>
      <c r="BK20" s="3">
        <v>76.5</v>
      </c>
      <c r="BL20" s="3">
        <v>78.2</v>
      </c>
      <c r="BM20" s="3">
        <v>78.7</v>
      </c>
      <c r="BN20" s="3">
        <v>79.7</v>
      </c>
      <c r="BO20" s="3">
        <v>78.900000000000006</v>
      </c>
      <c r="BP20" s="3">
        <v>79.599999999999994</v>
      </c>
      <c r="BQ20" s="3">
        <v>79.900000000000006</v>
      </c>
      <c r="BR20" s="3">
        <v>80.2</v>
      </c>
      <c r="BS20" s="3">
        <v>80.7</v>
      </c>
      <c r="BT20" s="3">
        <v>80.2</v>
      </c>
      <c r="BU20" s="3">
        <v>80.599999999999994</v>
      </c>
      <c r="BV20" s="3">
        <v>81.400000000000006</v>
      </c>
      <c r="BW20" s="3">
        <v>81.599999999999994</v>
      </c>
      <c r="BX20" s="3">
        <v>82.8</v>
      </c>
      <c r="BY20" s="3">
        <v>84</v>
      </c>
      <c r="BZ20" s="3">
        <v>85.2</v>
      </c>
      <c r="CA20" s="3">
        <v>86</v>
      </c>
      <c r="CB20" s="3">
        <v>86.7</v>
      </c>
      <c r="CC20" s="3">
        <v>86.8</v>
      </c>
      <c r="CD20" s="3">
        <v>87.4</v>
      </c>
      <c r="CE20" s="3">
        <v>89.4</v>
      </c>
      <c r="CF20" s="3">
        <v>90.3</v>
      </c>
      <c r="CG20" s="3">
        <v>92</v>
      </c>
      <c r="CH20" s="3">
        <v>92.1</v>
      </c>
      <c r="CI20" s="3">
        <v>92.4</v>
      </c>
      <c r="CJ20" s="3">
        <v>92.5</v>
      </c>
      <c r="CK20" s="3">
        <v>93</v>
      </c>
      <c r="CL20" s="3">
        <v>94.6</v>
      </c>
      <c r="CM20" s="3">
        <v>96.2</v>
      </c>
      <c r="CN20" s="3">
        <v>97.2</v>
      </c>
      <c r="CO20" s="3">
        <v>97.8</v>
      </c>
      <c r="CP20" s="3">
        <v>97.2</v>
      </c>
      <c r="CQ20" s="3">
        <v>97</v>
      </c>
      <c r="CR20" s="3">
        <v>96.4</v>
      </c>
      <c r="CS20" s="3">
        <v>100.6</v>
      </c>
      <c r="CT20" s="3">
        <v>100.7</v>
      </c>
      <c r="CU20" s="3">
        <v>101.4</v>
      </c>
      <c r="CV20" s="3">
        <v>100.4</v>
      </c>
      <c r="CW20" s="3">
        <v>101.2</v>
      </c>
      <c r="CX20" s="3">
        <v>102.3</v>
      </c>
      <c r="CY20" s="3">
        <v>103</v>
      </c>
      <c r="CZ20" s="3">
        <v>102.3</v>
      </c>
      <c r="DA20" s="3">
        <v>100.2</v>
      </c>
      <c r="DB20" s="3">
        <v>99.8</v>
      </c>
      <c r="DC20" s="3">
        <v>99.5</v>
      </c>
      <c r="DD20" s="3">
        <v>100.8</v>
      </c>
      <c r="DE20" s="3">
        <v>99.9</v>
      </c>
      <c r="DF20" s="3">
        <v>101.5</v>
      </c>
      <c r="DG20" s="3">
        <v>103.1</v>
      </c>
      <c r="DH20" s="3">
        <v>104.9</v>
      </c>
      <c r="DI20" s="3">
        <v>105.2</v>
      </c>
      <c r="DJ20" s="3">
        <v>104.8</v>
      </c>
      <c r="DK20" s="3">
        <v>104</v>
      </c>
      <c r="DL20" s="3">
        <v>102.7</v>
      </c>
      <c r="DM20" s="3">
        <v>102.3</v>
      </c>
      <c r="DN20" s="3">
        <v>102.4</v>
      </c>
      <c r="DO20" s="3">
        <v>101.9</v>
      </c>
      <c r="DP20" s="3">
        <v>101.2</v>
      </c>
      <c r="DQ20" s="3">
        <v>100.9</v>
      </c>
      <c r="DR20" s="3">
        <v>97.5</v>
      </c>
      <c r="DS20" s="3">
        <v>93.7</v>
      </c>
      <c r="DT20" s="3">
        <v>93.7</v>
      </c>
      <c r="DU20" s="3">
        <v>93.2</v>
      </c>
      <c r="DV20" s="3">
        <v>92.7</v>
      </c>
      <c r="DW20" s="3">
        <v>93.2</v>
      </c>
      <c r="DX20" s="3">
        <v>91.8</v>
      </c>
      <c r="DY20" s="3">
        <v>89.8</v>
      </c>
      <c r="DZ20" s="3">
        <v>89.3</v>
      </c>
      <c r="EA20" s="3">
        <v>87.3</v>
      </c>
      <c r="EB20" s="3">
        <v>86.1</v>
      </c>
      <c r="EC20" s="3">
        <v>86.3</v>
      </c>
      <c r="ED20" s="3">
        <v>86.7</v>
      </c>
      <c r="EE20" s="3">
        <v>86.9</v>
      </c>
      <c r="EF20" s="3">
        <v>87.2</v>
      </c>
      <c r="EG20" s="3">
        <v>87.4</v>
      </c>
      <c r="EH20" s="3">
        <v>87.1</v>
      </c>
      <c r="EI20" s="3">
        <v>87.5</v>
      </c>
      <c r="EJ20" s="3">
        <v>88.7</v>
      </c>
      <c r="EK20" s="3">
        <v>89.6</v>
      </c>
      <c r="EL20" s="3">
        <v>89.8</v>
      </c>
      <c r="EM20" s="3">
        <v>90.1</v>
      </c>
      <c r="EN20" s="3">
        <v>90</v>
      </c>
      <c r="EO20" s="3">
        <v>90.8</v>
      </c>
      <c r="EP20" s="3">
        <v>91.9</v>
      </c>
      <c r="EQ20" s="3">
        <v>93.4</v>
      </c>
      <c r="ER20" s="3">
        <v>95.3</v>
      </c>
      <c r="ES20" s="3">
        <v>95.6</v>
      </c>
      <c r="ET20" s="3">
        <v>95.5</v>
      </c>
      <c r="EU20" s="3">
        <v>95</v>
      </c>
      <c r="EV20" s="3">
        <v>96</v>
      </c>
      <c r="EW20" s="3">
        <v>94.7</v>
      </c>
      <c r="EX20" s="3">
        <v>94.2</v>
      </c>
      <c r="EY20" s="3">
        <v>94.3</v>
      </c>
      <c r="EZ20" s="3">
        <v>94.1</v>
      </c>
      <c r="FA20" s="3">
        <v>95.5</v>
      </c>
      <c r="FB20" s="3">
        <v>97.4</v>
      </c>
      <c r="FC20" s="3">
        <v>99.1</v>
      </c>
      <c r="FD20" s="3">
        <v>98.8</v>
      </c>
      <c r="FE20" s="3">
        <v>98.6</v>
      </c>
      <c r="FF20" s="3">
        <v>96.8</v>
      </c>
      <c r="FG20" s="3">
        <v>98.1</v>
      </c>
      <c r="FH20" s="3">
        <v>98.3</v>
      </c>
      <c r="FI20" s="3">
        <v>100.3</v>
      </c>
      <c r="FJ20" s="3">
        <v>103.2</v>
      </c>
      <c r="FK20" s="3">
        <v>104.2</v>
      </c>
      <c r="FL20" s="3">
        <v>91.7</v>
      </c>
      <c r="FM20" s="3">
        <v>106.5</v>
      </c>
      <c r="FN20" s="3">
        <v>106.9</v>
      </c>
      <c r="FO20" s="3">
        <v>101.6</v>
      </c>
      <c r="FP20" s="3">
        <v>99</v>
      </c>
      <c r="FQ20" s="3">
        <v>96.6</v>
      </c>
      <c r="FR20" s="3">
        <v>96.2</v>
      </c>
      <c r="FS20" s="3">
        <v>96.1</v>
      </c>
      <c r="FT20" s="3">
        <v>95.5</v>
      </c>
      <c r="FU20" s="3">
        <v>94.1</v>
      </c>
      <c r="FV20" s="3">
        <v>94.1</v>
      </c>
      <c r="FW20" s="3">
        <v>94.3</v>
      </c>
      <c r="FX20" s="3">
        <v>95</v>
      </c>
      <c r="FY20" s="3">
        <v>95.1</v>
      </c>
      <c r="FZ20" s="3">
        <v>94</v>
      </c>
      <c r="GA20" s="3">
        <v>94.8</v>
      </c>
      <c r="GB20" s="4">
        <v>94.960629999999995</v>
      </c>
      <c r="GC20" s="4">
        <v>94.894139999999993</v>
      </c>
      <c r="GD20" s="4">
        <v>94.94632</v>
      </c>
      <c r="GE20" s="4">
        <v>95.094470000000001</v>
      </c>
      <c r="GF20" s="4">
        <v>95.306700000000006</v>
      </c>
      <c r="GG20" s="4">
        <v>95.631159999999994</v>
      </c>
      <c r="GH20" s="4">
        <v>96.017790000000005</v>
      </c>
      <c r="GI20" s="4">
        <v>96.372990000000001</v>
      </c>
      <c r="GJ20" s="4">
        <v>96.693399999999997</v>
      </c>
      <c r="GK20" s="4">
        <v>97.024600000000007</v>
      </c>
      <c r="GL20" s="4">
        <v>97.348749999999995</v>
      </c>
      <c r="GM20" s="4">
        <v>97.570149999999998</v>
      </c>
      <c r="GN20" s="4">
        <v>97.836600000000004</v>
      </c>
      <c r="GO20" s="4">
        <v>98.133489999999995</v>
      </c>
      <c r="GP20" s="4">
        <v>98.406170000000003</v>
      </c>
      <c r="GQ20" s="4">
        <v>98.623829999999998</v>
      </c>
      <c r="GR20" s="4">
        <v>98.839420000000004</v>
      </c>
      <c r="GS20" s="4">
        <v>99.076539999999994</v>
      </c>
      <c r="GT20" s="4">
        <v>99.3018</v>
      </c>
      <c r="GU20" s="4">
        <v>99.502260000000007</v>
      </c>
      <c r="GV20" s="4">
        <v>99.76952</v>
      </c>
      <c r="GW20" s="4">
        <v>100.0625</v>
      </c>
      <c r="GX20" s="4">
        <v>100.35209999999999</v>
      </c>
      <c r="GY20" t="s">
        <v>105</v>
      </c>
      <c r="GZ20" t="b">
        <v>1</v>
      </c>
      <c r="HA20" t="s">
        <v>106</v>
      </c>
      <c r="HB20">
        <v>2019</v>
      </c>
      <c r="HC20">
        <v>2024</v>
      </c>
      <c r="HD20">
        <v>1</v>
      </c>
      <c r="HE20" t="s">
        <v>106</v>
      </c>
      <c r="HF20" s="2" t="s">
        <v>903</v>
      </c>
      <c r="HG20" s="2" t="s">
        <v>904</v>
      </c>
      <c r="HH20" t="s">
        <v>109</v>
      </c>
      <c r="HI20" t="s">
        <v>905</v>
      </c>
      <c r="HJ20" t="s">
        <v>348</v>
      </c>
    </row>
    <row r="21" spans="1:218">
      <c r="A21" t="s">
        <v>99</v>
      </c>
      <c r="B21" t="s">
        <v>906</v>
      </c>
      <c r="C21" t="s">
        <v>347</v>
      </c>
      <c r="D21" t="s">
        <v>102</v>
      </c>
      <c r="E21" t="s">
        <v>103</v>
      </c>
      <c r="F21" t="s">
        <v>104</v>
      </c>
      <c r="G21" s="3">
        <v>1E-3</v>
      </c>
      <c r="H21" s="3">
        <v>1E-3</v>
      </c>
      <c r="I21" s="3">
        <v>1E-3</v>
      </c>
      <c r="J21" s="3">
        <v>1E-3</v>
      </c>
      <c r="K21" s="3">
        <v>1E-3</v>
      </c>
      <c r="L21" s="3">
        <v>1E-3</v>
      </c>
      <c r="M21" s="3">
        <v>1E-3</v>
      </c>
      <c r="N21" s="3">
        <v>1E-3</v>
      </c>
      <c r="O21" s="3">
        <v>1E-3</v>
      </c>
      <c r="P21" s="3">
        <v>1E-3</v>
      </c>
      <c r="Q21" s="3">
        <v>1E-3</v>
      </c>
      <c r="R21" s="3">
        <v>1E-3</v>
      </c>
      <c r="S21" s="3">
        <v>1E-3</v>
      </c>
      <c r="T21" s="3">
        <v>1E-3</v>
      </c>
      <c r="U21" s="3">
        <v>1E-3</v>
      </c>
      <c r="V21" s="3">
        <v>1E-3</v>
      </c>
      <c r="W21" s="3">
        <v>1E-3</v>
      </c>
      <c r="X21" s="3">
        <v>1E-3</v>
      </c>
      <c r="Y21" s="3">
        <v>1E-3</v>
      </c>
      <c r="Z21" s="3">
        <v>1E-3</v>
      </c>
      <c r="AA21" s="3">
        <v>1E-3</v>
      </c>
      <c r="AB21" s="3">
        <v>1E-3</v>
      </c>
      <c r="AC21" s="3">
        <v>1E-3</v>
      </c>
      <c r="AD21" s="3">
        <v>1E-3</v>
      </c>
      <c r="AE21" s="3">
        <v>1E-3</v>
      </c>
      <c r="AF21" s="3">
        <v>1E-3</v>
      </c>
      <c r="AG21" s="3">
        <v>1E-3</v>
      </c>
      <c r="AH21" s="3">
        <v>1E-3</v>
      </c>
      <c r="AI21" s="3">
        <v>1E-3</v>
      </c>
      <c r="AJ21" s="3">
        <v>1E-3</v>
      </c>
      <c r="AK21" s="3">
        <v>1E-3</v>
      </c>
      <c r="AL21" s="3">
        <v>1E-3</v>
      </c>
      <c r="AM21" s="3">
        <v>1E-3</v>
      </c>
      <c r="AN21" s="3">
        <v>1E-3</v>
      </c>
      <c r="AO21" s="3">
        <v>1E-3</v>
      </c>
      <c r="AP21" s="3">
        <v>1E-3</v>
      </c>
      <c r="AQ21" s="3">
        <v>1E-3</v>
      </c>
      <c r="AR21" s="3">
        <v>1E-3</v>
      </c>
      <c r="AS21" s="3">
        <v>1E-3</v>
      </c>
      <c r="AT21" s="3">
        <v>1E-3</v>
      </c>
      <c r="AU21" s="3">
        <v>34046</v>
      </c>
      <c r="AV21" s="3">
        <v>33700</v>
      </c>
      <c r="AW21" s="3">
        <v>32997</v>
      </c>
      <c r="AX21" s="3">
        <v>32703</v>
      </c>
      <c r="AY21" s="3">
        <v>31157</v>
      </c>
      <c r="AZ21" s="3">
        <v>31154</v>
      </c>
      <c r="BA21" s="3">
        <v>30931</v>
      </c>
      <c r="BB21" s="3">
        <v>30477</v>
      </c>
      <c r="BC21" s="3">
        <v>29753</v>
      </c>
      <c r="BD21" s="3">
        <v>29567</v>
      </c>
      <c r="BE21" s="3">
        <v>29347</v>
      </c>
      <c r="BF21" s="3">
        <v>28878</v>
      </c>
      <c r="BG21" s="3">
        <v>28826</v>
      </c>
      <c r="BH21" s="3">
        <v>28395</v>
      </c>
      <c r="BI21" s="3">
        <v>28338</v>
      </c>
      <c r="BJ21" s="3">
        <v>28254</v>
      </c>
      <c r="BK21" s="3">
        <v>27930</v>
      </c>
      <c r="BL21" s="3">
        <v>27929</v>
      </c>
      <c r="BM21" s="3">
        <v>27779</v>
      </c>
      <c r="BN21" s="3">
        <v>27692</v>
      </c>
      <c r="BO21" s="3">
        <v>27427</v>
      </c>
      <c r="BP21" s="3">
        <v>27633</v>
      </c>
      <c r="BQ21" s="3">
        <v>27827</v>
      </c>
      <c r="BR21" s="3">
        <v>28071</v>
      </c>
      <c r="BS21" s="3">
        <v>28057</v>
      </c>
      <c r="BT21" s="3">
        <v>28196</v>
      </c>
      <c r="BU21" s="3">
        <v>28614</v>
      </c>
      <c r="BV21" s="3">
        <v>28724</v>
      </c>
      <c r="BW21" s="3">
        <v>27824</v>
      </c>
      <c r="BX21" s="3">
        <v>28886</v>
      </c>
      <c r="BY21" s="3">
        <v>28773</v>
      </c>
      <c r="BZ21" s="3">
        <v>29756</v>
      </c>
      <c r="CA21" s="3">
        <v>30443</v>
      </c>
      <c r="CB21" s="3">
        <v>29780</v>
      </c>
      <c r="CC21" s="3">
        <v>29989</v>
      </c>
      <c r="CD21" s="3">
        <v>30708</v>
      </c>
      <c r="CE21" s="3">
        <v>31385</v>
      </c>
      <c r="CF21" s="3">
        <v>31739</v>
      </c>
      <c r="CG21" s="3">
        <v>32284</v>
      </c>
      <c r="CH21" s="3">
        <v>32113</v>
      </c>
      <c r="CI21" s="3">
        <v>32690</v>
      </c>
      <c r="CJ21" s="3">
        <v>31851</v>
      </c>
      <c r="CK21" s="3">
        <v>31047</v>
      </c>
      <c r="CL21" s="3">
        <v>31566</v>
      </c>
      <c r="CM21" s="3">
        <v>31481</v>
      </c>
      <c r="CN21" s="3">
        <v>32059</v>
      </c>
      <c r="CO21" s="3">
        <v>31741</v>
      </c>
      <c r="CP21" s="3">
        <v>31920</v>
      </c>
      <c r="CQ21" s="3">
        <v>31630</v>
      </c>
      <c r="CR21" s="3">
        <v>31411</v>
      </c>
      <c r="CS21" s="3">
        <v>31704</v>
      </c>
      <c r="CT21" s="3">
        <v>31787</v>
      </c>
      <c r="CU21" s="3">
        <v>30588</v>
      </c>
      <c r="CV21" s="3">
        <v>30918</v>
      </c>
      <c r="CW21" s="3">
        <v>31059</v>
      </c>
      <c r="CX21" s="3">
        <v>31167</v>
      </c>
      <c r="CY21" s="3">
        <v>31726</v>
      </c>
      <c r="CZ21" s="3">
        <v>30623</v>
      </c>
      <c r="DA21" s="3">
        <v>30285</v>
      </c>
      <c r="DB21" s="3">
        <v>30029</v>
      </c>
      <c r="DC21" s="3">
        <v>30501</v>
      </c>
      <c r="DD21" s="3">
        <v>30691</v>
      </c>
      <c r="DE21" s="3">
        <v>30209</v>
      </c>
      <c r="DF21" s="3">
        <v>30172</v>
      </c>
      <c r="DG21" s="3">
        <v>30542</v>
      </c>
      <c r="DH21" s="3">
        <v>30695</v>
      </c>
      <c r="DI21" s="3">
        <v>30690</v>
      </c>
      <c r="DJ21" s="3">
        <v>30971</v>
      </c>
      <c r="DK21" s="3">
        <v>30938</v>
      </c>
      <c r="DL21" s="3">
        <v>30479</v>
      </c>
      <c r="DM21" s="3">
        <v>29737</v>
      </c>
      <c r="DN21" s="3">
        <v>29819</v>
      </c>
      <c r="DO21" s="3">
        <v>29811</v>
      </c>
      <c r="DP21" s="3">
        <v>29134</v>
      </c>
      <c r="DQ21" s="3">
        <v>28065</v>
      </c>
      <c r="DR21" s="3">
        <v>26379</v>
      </c>
      <c r="DS21" s="3">
        <v>24139</v>
      </c>
      <c r="DT21" s="3">
        <v>23714</v>
      </c>
      <c r="DU21" s="3">
        <v>24047</v>
      </c>
      <c r="DV21" s="3">
        <v>23640</v>
      </c>
      <c r="DW21" s="3">
        <v>24809</v>
      </c>
      <c r="DX21" s="3">
        <v>26116</v>
      </c>
      <c r="DY21" s="3">
        <v>26703</v>
      </c>
      <c r="DZ21" s="3">
        <v>26309</v>
      </c>
      <c r="EA21" s="3">
        <v>26959</v>
      </c>
      <c r="EB21" s="3">
        <v>27587</v>
      </c>
      <c r="EC21" s="3">
        <v>27407</v>
      </c>
      <c r="ED21" s="3">
        <v>27878</v>
      </c>
      <c r="EE21" s="3">
        <v>27241</v>
      </c>
      <c r="EF21" s="3">
        <v>27138</v>
      </c>
      <c r="EG21" s="3">
        <v>26738</v>
      </c>
      <c r="EH21" s="3">
        <v>27365</v>
      </c>
      <c r="EI21" s="3">
        <v>27680</v>
      </c>
      <c r="EJ21" s="3">
        <v>28300</v>
      </c>
      <c r="EK21" s="3">
        <v>28879</v>
      </c>
      <c r="EL21" s="3">
        <v>28915</v>
      </c>
      <c r="EM21" s="3">
        <v>29051</v>
      </c>
      <c r="EN21" s="3">
        <v>29379</v>
      </c>
      <c r="EO21" s="3">
        <v>29562</v>
      </c>
      <c r="EP21" s="3">
        <v>29812</v>
      </c>
      <c r="EQ21" s="3">
        <v>30486</v>
      </c>
      <c r="ER21" s="3">
        <v>31040</v>
      </c>
      <c r="ES21" s="3">
        <v>30520</v>
      </c>
      <c r="ET21" s="3">
        <v>30838</v>
      </c>
      <c r="EU21" s="3">
        <v>30495</v>
      </c>
      <c r="EV21" s="3">
        <v>30270</v>
      </c>
      <c r="EW21" s="3">
        <v>30083</v>
      </c>
      <c r="EX21" s="3">
        <v>30040</v>
      </c>
      <c r="EY21" s="3">
        <v>31262</v>
      </c>
      <c r="EZ21" s="3">
        <v>31433</v>
      </c>
      <c r="FA21" s="3">
        <v>31465</v>
      </c>
      <c r="FB21" s="3">
        <v>31771</v>
      </c>
      <c r="FC21" s="3">
        <v>31122</v>
      </c>
      <c r="FD21" s="3">
        <v>30845</v>
      </c>
      <c r="FE21" s="3">
        <v>30983</v>
      </c>
      <c r="FF21" s="3">
        <v>30691</v>
      </c>
      <c r="FG21" s="3">
        <v>30952</v>
      </c>
      <c r="FH21" s="3">
        <v>30916</v>
      </c>
      <c r="FI21" s="3">
        <v>31305</v>
      </c>
      <c r="FJ21" s="3">
        <v>31223</v>
      </c>
      <c r="FK21" s="3">
        <v>30778</v>
      </c>
      <c r="FL21" s="3">
        <v>20340</v>
      </c>
      <c r="FM21" s="3">
        <v>28316</v>
      </c>
      <c r="FN21" s="3">
        <v>29247</v>
      </c>
      <c r="FO21" s="3">
        <v>29114</v>
      </c>
      <c r="FP21" s="3">
        <v>30313</v>
      </c>
      <c r="FQ21" s="3">
        <v>29747</v>
      </c>
      <c r="FR21" s="3">
        <v>30186</v>
      </c>
      <c r="FS21" s="3">
        <v>31142</v>
      </c>
      <c r="FT21" s="3">
        <v>31695</v>
      </c>
      <c r="FU21" s="3">
        <v>32025</v>
      </c>
      <c r="FV21" s="3">
        <v>32646</v>
      </c>
      <c r="FW21" s="3">
        <v>32401</v>
      </c>
      <c r="FX21" s="3">
        <v>32554</v>
      </c>
      <c r="FY21" s="3">
        <v>32761</v>
      </c>
      <c r="FZ21" s="3">
        <v>32464</v>
      </c>
      <c r="GA21" s="3">
        <v>32167</v>
      </c>
      <c r="GB21" s="4">
        <v>32163.35</v>
      </c>
      <c r="GC21" s="4">
        <v>31522.42</v>
      </c>
      <c r="GD21" s="4">
        <v>31515.759999999998</v>
      </c>
      <c r="GE21" s="4">
        <v>31643.5</v>
      </c>
      <c r="GF21" s="4">
        <v>31830.17</v>
      </c>
      <c r="GG21" s="4">
        <v>32076.82</v>
      </c>
      <c r="GH21" s="4">
        <v>32333.82</v>
      </c>
      <c r="GI21" s="4">
        <v>32541.58</v>
      </c>
      <c r="GJ21" s="4">
        <v>32716.240000000002</v>
      </c>
      <c r="GK21" s="4">
        <v>32887.019999999997</v>
      </c>
      <c r="GL21" s="4">
        <v>33028.54</v>
      </c>
      <c r="GM21" s="4">
        <v>33166.160000000003</v>
      </c>
      <c r="GN21" s="4">
        <v>33296.29</v>
      </c>
      <c r="GO21" s="4">
        <v>33417.800000000003</v>
      </c>
      <c r="GP21" s="4">
        <v>33516.92</v>
      </c>
      <c r="GQ21" s="4">
        <v>33608.699999999997</v>
      </c>
      <c r="GR21" s="4">
        <v>33688.75</v>
      </c>
      <c r="GS21" s="4">
        <v>33793.089999999997</v>
      </c>
      <c r="GT21" s="4">
        <v>33891.589999999997</v>
      </c>
      <c r="GU21" s="4">
        <v>33992.46</v>
      </c>
      <c r="GV21" s="4">
        <v>34108.53</v>
      </c>
      <c r="GW21" s="4">
        <v>34231.620000000003</v>
      </c>
      <c r="GX21" s="4">
        <v>34351.96</v>
      </c>
      <c r="GY21" t="s">
        <v>105</v>
      </c>
      <c r="GZ21" t="b">
        <v>1</v>
      </c>
      <c r="HA21" s="2" t="s">
        <v>836</v>
      </c>
      <c r="HB21" t="s">
        <v>106</v>
      </c>
      <c r="HC21">
        <v>2024</v>
      </c>
      <c r="HD21">
        <v>1</v>
      </c>
      <c r="HE21" t="s">
        <v>106</v>
      </c>
      <c r="HF21" s="2" t="s">
        <v>907</v>
      </c>
      <c r="HG21" s="2" t="s">
        <v>908</v>
      </c>
      <c r="HH21" t="s">
        <v>109</v>
      </c>
      <c r="HI21" t="s">
        <v>909</v>
      </c>
      <c r="HJ21" t="s">
        <v>348</v>
      </c>
    </row>
    <row r="22" spans="1:218">
      <c r="A22" t="s">
        <v>99</v>
      </c>
      <c r="B22" t="s">
        <v>910</v>
      </c>
      <c r="C22" t="s">
        <v>347</v>
      </c>
      <c r="D22" t="s">
        <v>893</v>
      </c>
      <c r="E22" t="s">
        <v>106</v>
      </c>
      <c r="F22" t="s">
        <v>104</v>
      </c>
      <c r="G22" s="3">
        <v>5.8</v>
      </c>
      <c r="H22" s="3">
        <v>6.3</v>
      </c>
      <c r="I22" s="3">
        <v>7.1</v>
      </c>
      <c r="J22" s="3">
        <v>8</v>
      </c>
      <c r="K22" s="3">
        <v>8.9</v>
      </c>
      <c r="L22" s="3">
        <v>9.6</v>
      </c>
      <c r="M22" s="3">
        <v>9.9</v>
      </c>
      <c r="N22" s="3">
        <v>10.199999999999999</v>
      </c>
      <c r="O22" s="3">
        <v>10.4</v>
      </c>
      <c r="P22" s="3">
        <v>10.6</v>
      </c>
      <c r="Q22" s="3">
        <v>10.8</v>
      </c>
      <c r="R22" s="3">
        <v>11.1</v>
      </c>
      <c r="S22" s="3">
        <v>11.3</v>
      </c>
      <c r="T22" s="3">
        <v>11.4</v>
      </c>
      <c r="U22" s="3">
        <v>11.5</v>
      </c>
      <c r="V22" s="3">
        <v>11.7</v>
      </c>
      <c r="W22" s="3">
        <v>11.8</v>
      </c>
      <c r="X22" s="3">
        <v>11.9</v>
      </c>
      <c r="Y22" s="3">
        <v>11.7</v>
      </c>
      <c r="Z22" s="3">
        <v>11.6</v>
      </c>
      <c r="AA22" s="3">
        <v>11.5</v>
      </c>
      <c r="AB22" s="3">
        <v>11.4</v>
      </c>
      <c r="AC22" s="3">
        <v>11.3</v>
      </c>
      <c r="AD22" s="3">
        <v>11.3</v>
      </c>
      <c r="AE22" s="3">
        <v>11.3</v>
      </c>
      <c r="AF22" s="3">
        <v>11.3</v>
      </c>
      <c r="AG22" s="3">
        <v>11.4</v>
      </c>
      <c r="AH22" s="3">
        <v>11.3</v>
      </c>
      <c r="AI22" s="3">
        <v>11.1</v>
      </c>
      <c r="AJ22" s="3">
        <v>10.7</v>
      </c>
      <c r="AK22" s="3">
        <v>10.199999999999999</v>
      </c>
      <c r="AL22" s="3">
        <v>9.6999999999999993</v>
      </c>
      <c r="AM22" s="3">
        <v>9.1999999999999993</v>
      </c>
      <c r="AN22" s="3">
        <v>8.6999999999999993</v>
      </c>
      <c r="AO22" s="3">
        <v>8.4</v>
      </c>
      <c r="AP22" s="3">
        <v>8</v>
      </c>
      <c r="AQ22" s="3">
        <v>7.6</v>
      </c>
      <c r="AR22" s="3">
        <v>7.2</v>
      </c>
      <c r="AS22" s="3">
        <v>7.1</v>
      </c>
      <c r="AT22" s="3">
        <v>7</v>
      </c>
      <c r="AU22" s="3">
        <v>6.9</v>
      </c>
      <c r="AV22" s="3">
        <v>6.9</v>
      </c>
      <c r="AW22" s="3">
        <v>7.1</v>
      </c>
      <c r="AX22" s="3">
        <v>7.5</v>
      </c>
      <c r="AY22" s="3">
        <v>8</v>
      </c>
      <c r="AZ22" s="3">
        <v>8.6999999999999993</v>
      </c>
      <c r="BA22" s="3">
        <v>9.1999999999999993</v>
      </c>
      <c r="BB22" s="3">
        <v>9.5</v>
      </c>
      <c r="BC22" s="3">
        <v>9.6999999999999993</v>
      </c>
      <c r="BD22" s="3">
        <v>9.8000000000000007</v>
      </c>
      <c r="BE22" s="3">
        <v>9.9</v>
      </c>
      <c r="BF22" s="3">
        <v>10.4</v>
      </c>
      <c r="BG22" s="3">
        <v>10.6</v>
      </c>
      <c r="BH22" s="3">
        <v>10.4</v>
      </c>
      <c r="BI22" s="3">
        <v>10.199999999999999</v>
      </c>
      <c r="BJ22" s="3">
        <v>10.3</v>
      </c>
      <c r="BK22" s="3">
        <v>9.9</v>
      </c>
      <c r="BL22" s="3">
        <v>9.6999999999999993</v>
      </c>
      <c r="BM22" s="3">
        <v>9.4</v>
      </c>
      <c r="BN22" s="3">
        <v>9</v>
      </c>
      <c r="BO22" s="3">
        <v>8.9</v>
      </c>
      <c r="BP22" s="3">
        <v>8.6999999999999993</v>
      </c>
      <c r="BQ22" s="3">
        <v>8.6</v>
      </c>
      <c r="BR22" s="3">
        <v>8.3000000000000007</v>
      </c>
      <c r="BS22" s="3">
        <v>8.1999999999999993</v>
      </c>
      <c r="BT22" s="3">
        <v>8.3000000000000007</v>
      </c>
      <c r="BU22" s="3">
        <v>8.1</v>
      </c>
      <c r="BV22" s="3">
        <v>7.8</v>
      </c>
      <c r="BW22" s="3">
        <v>7.3</v>
      </c>
      <c r="BX22" s="3">
        <v>7.2</v>
      </c>
      <c r="BY22" s="3">
        <v>6.8</v>
      </c>
      <c r="BZ22" s="3">
        <v>6.5</v>
      </c>
      <c r="CA22" s="3">
        <v>6.4</v>
      </c>
      <c r="CB22" s="3">
        <v>6.3</v>
      </c>
      <c r="CC22" s="3">
        <v>6.2</v>
      </c>
      <c r="CD22" s="3">
        <v>6.1</v>
      </c>
      <c r="CE22" s="3">
        <v>6.2</v>
      </c>
      <c r="CF22" s="3">
        <v>6</v>
      </c>
      <c r="CG22" s="3">
        <v>5.9</v>
      </c>
      <c r="CH22" s="3">
        <v>5.8</v>
      </c>
      <c r="CI22" s="3">
        <v>5.8</v>
      </c>
      <c r="CJ22" s="3">
        <v>5.5</v>
      </c>
      <c r="CK22" s="3">
        <v>5.3</v>
      </c>
      <c r="CL22" s="3">
        <v>5.2</v>
      </c>
      <c r="CM22" s="3">
        <v>5.0999999999999996</v>
      </c>
      <c r="CN22" s="3">
        <v>5</v>
      </c>
      <c r="CO22" s="3">
        <v>5.0999999999999996</v>
      </c>
      <c r="CP22" s="3">
        <v>5.2</v>
      </c>
      <c r="CQ22" s="3">
        <v>5.2</v>
      </c>
      <c r="CR22" s="3">
        <v>5.2</v>
      </c>
      <c r="CS22" s="3">
        <v>5.3</v>
      </c>
      <c r="CT22" s="3">
        <v>5.0999999999999996</v>
      </c>
      <c r="CU22" s="3">
        <v>5.2</v>
      </c>
      <c r="CV22" s="3">
        <v>4.9000000000000004</v>
      </c>
      <c r="CW22" s="3">
        <v>5</v>
      </c>
      <c r="CX22" s="3">
        <v>4.9000000000000004</v>
      </c>
      <c r="CY22" s="3">
        <v>4.8</v>
      </c>
      <c r="CZ22" s="3">
        <v>4.8</v>
      </c>
      <c r="DA22" s="3">
        <v>4.7</v>
      </c>
      <c r="DB22" s="3">
        <v>4.7</v>
      </c>
      <c r="DC22" s="3">
        <v>4.7</v>
      </c>
      <c r="DD22" s="3">
        <v>4.8</v>
      </c>
      <c r="DE22" s="3">
        <v>4.7</v>
      </c>
      <c r="DF22" s="3">
        <v>5.0999999999999996</v>
      </c>
      <c r="DG22" s="3">
        <v>5.2</v>
      </c>
      <c r="DH22" s="3">
        <v>5.5</v>
      </c>
      <c r="DI22" s="3">
        <v>5.5</v>
      </c>
      <c r="DJ22" s="3">
        <v>5.5</v>
      </c>
      <c r="DK22" s="3">
        <v>5.5</v>
      </c>
      <c r="DL22" s="3">
        <v>5.4</v>
      </c>
      <c r="DM22" s="3">
        <v>5.3</v>
      </c>
      <c r="DN22" s="3">
        <v>5.2</v>
      </c>
      <c r="DO22" s="3">
        <v>5.2</v>
      </c>
      <c r="DP22" s="3">
        <v>5.4</v>
      </c>
      <c r="DQ22" s="3">
        <v>5.9</v>
      </c>
      <c r="DR22" s="3">
        <v>6.4</v>
      </c>
      <c r="DS22" s="3">
        <v>7.1</v>
      </c>
      <c r="DT22" s="3">
        <v>7.8</v>
      </c>
      <c r="DU22" s="3">
        <v>7.8</v>
      </c>
      <c r="DV22" s="3">
        <v>7.8</v>
      </c>
      <c r="DW22" s="3">
        <v>8</v>
      </c>
      <c r="DX22" s="3">
        <v>7.9</v>
      </c>
      <c r="DY22" s="3">
        <v>7.8</v>
      </c>
      <c r="DZ22" s="3">
        <v>7.9</v>
      </c>
      <c r="EA22" s="3">
        <v>7.8</v>
      </c>
      <c r="EB22" s="3">
        <v>7.9</v>
      </c>
      <c r="EC22" s="3">
        <v>8.3000000000000007</v>
      </c>
      <c r="ED22" s="3">
        <v>8.4</v>
      </c>
      <c r="EE22" s="3">
        <v>8.1999999999999993</v>
      </c>
      <c r="EF22" s="3">
        <v>8</v>
      </c>
      <c r="EG22" s="3">
        <v>7.9</v>
      </c>
      <c r="EH22" s="3">
        <v>7.8</v>
      </c>
      <c r="EI22" s="3">
        <v>7.9</v>
      </c>
      <c r="EJ22" s="3">
        <v>7.8</v>
      </c>
      <c r="EK22" s="3">
        <v>7.6</v>
      </c>
      <c r="EL22" s="3">
        <v>7.2</v>
      </c>
      <c r="EM22" s="3">
        <v>6.8</v>
      </c>
      <c r="EN22" s="3">
        <v>6.3</v>
      </c>
      <c r="EO22" s="3">
        <v>6</v>
      </c>
      <c r="EP22" s="3">
        <v>5.7</v>
      </c>
      <c r="EQ22" s="3">
        <v>5.6</v>
      </c>
      <c r="ER22" s="3">
        <v>5.6</v>
      </c>
      <c r="ES22" s="3">
        <v>5.4</v>
      </c>
      <c r="ET22" s="3">
        <v>5.0999999999999996</v>
      </c>
      <c r="EU22" s="3">
        <v>5.0999999999999996</v>
      </c>
      <c r="EV22" s="3">
        <v>5</v>
      </c>
      <c r="EW22" s="3">
        <v>4.9000000000000004</v>
      </c>
      <c r="EX22" s="3">
        <v>4.8</v>
      </c>
      <c r="EY22" s="3">
        <v>4.5999999999999996</v>
      </c>
      <c r="EZ22" s="3">
        <v>4.5</v>
      </c>
      <c r="FA22" s="3">
        <v>4.3</v>
      </c>
      <c r="FB22" s="3">
        <v>4.4000000000000004</v>
      </c>
      <c r="FC22" s="3">
        <v>4.3</v>
      </c>
      <c r="FD22" s="3">
        <v>4.0999999999999996</v>
      </c>
      <c r="FE22" s="3">
        <v>4.2</v>
      </c>
      <c r="FF22" s="3">
        <v>4.0999999999999996</v>
      </c>
      <c r="FG22" s="3">
        <v>3.9</v>
      </c>
      <c r="FH22" s="3">
        <v>4</v>
      </c>
      <c r="FI22" s="3">
        <v>3.9</v>
      </c>
      <c r="FJ22" s="3">
        <v>3.9</v>
      </c>
      <c r="FK22" s="3">
        <v>4.0999999999999996</v>
      </c>
      <c r="FL22" s="3">
        <v>4.2</v>
      </c>
      <c r="FM22" s="3">
        <v>5</v>
      </c>
      <c r="FN22" s="3">
        <v>5.3</v>
      </c>
      <c r="FO22" s="3">
        <v>5.0999999999999996</v>
      </c>
      <c r="FP22" s="3">
        <v>4.8</v>
      </c>
      <c r="FQ22" s="3">
        <v>4.4000000000000004</v>
      </c>
      <c r="FR22" s="3">
        <v>4.2</v>
      </c>
      <c r="FS22" s="3">
        <v>3.9</v>
      </c>
      <c r="FT22" s="3">
        <v>3.9</v>
      </c>
      <c r="FU22" s="3">
        <v>3.8</v>
      </c>
      <c r="FV22" s="3">
        <v>3.9</v>
      </c>
      <c r="FW22" s="3">
        <v>4</v>
      </c>
      <c r="FX22" s="3">
        <v>4.2</v>
      </c>
      <c r="FY22" s="3">
        <v>4.0999999999999996</v>
      </c>
      <c r="FZ22" s="3">
        <v>3.8</v>
      </c>
      <c r="GA22" s="3">
        <v>4.3</v>
      </c>
      <c r="GB22" s="4">
        <v>4.4190860000000001</v>
      </c>
      <c r="GC22" s="4">
        <v>4.4771400000000003</v>
      </c>
      <c r="GD22" s="4">
        <v>4.5088530000000002</v>
      </c>
      <c r="GE22" s="4">
        <v>4.5197909999999997</v>
      </c>
      <c r="GF22" s="4">
        <v>4.5044579999999996</v>
      </c>
      <c r="GG22" s="4">
        <v>4.4494870000000004</v>
      </c>
      <c r="GH22" s="4">
        <v>4.3981579999999996</v>
      </c>
      <c r="GI22" s="4">
        <v>4.3494089999999996</v>
      </c>
      <c r="GJ22" s="4">
        <v>4.3155260000000002</v>
      </c>
      <c r="GK22" s="4">
        <v>4.2786419999999996</v>
      </c>
      <c r="GL22" s="4">
        <v>4.2711790000000001</v>
      </c>
      <c r="GM22" s="4">
        <v>4.2410779999999999</v>
      </c>
      <c r="GN22" s="4">
        <v>4.2397479999999996</v>
      </c>
      <c r="GO22" s="4">
        <v>4.2300250000000004</v>
      </c>
      <c r="GP22" s="4">
        <v>4.2291280000000002</v>
      </c>
      <c r="GQ22" s="4">
        <v>4.2230670000000003</v>
      </c>
      <c r="GR22" s="4">
        <v>4.2183570000000001</v>
      </c>
      <c r="GS22" s="4">
        <v>4.2042599999999997</v>
      </c>
      <c r="GT22" s="4">
        <v>4.194877</v>
      </c>
      <c r="GU22" s="4">
        <v>4.1893130000000003</v>
      </c>
      <c r="GV22" s="4">
        <v>4.1851089999999997</v>
      </c>
      <c r="GW22" s="4">
        <v>4.180796</v>
      </c>
      <c r="GX22" s="4">
        <v>4.1758319999999998</v>
      </c>
      <c r="GY22" t="s">
        <v>105</v>
      </c>
      <c r="GZ22" t="b">
        <v>1</v>
      </c>
      <c r="HA22" t="s">
        <v>106</v>
      </c>
      <c r="HB22" t="s">
        <v>106</v>
      </c>
      <c r="HC22">
        <v>2024</v>
      </c>
      <c r="HD22">
        <v>1</v>
      </c>
      <c r="HE22" t="s">
        <v>106</v>
      </c>
      <c r="HF22" t="s">
        <v>911</v>
      </c>
      <c r="HG22" s="2" t="s">
        <v>912</v>
      </c>
      <c r="HH22" t="s">
        <v>109</v>
      </c>
      <c r="HI22" t="s">
        <v>913</v>
      </c>
      <c r="HJ22" t="s">
        <v>348</v>
      </c>
    </row>
    <row r="23" spans="1:218">
      <c r="A23" t="s">
        <v>99</v>
      </c>
      <c r="B23" t="s">
        <v>914</v>
      </c>
      <c r="C23" t="s">
        <v>347</v>
      </c>
      <c r="D23" t="s">
        <v>915</v>
      </c>
      <c r="E23" t="s">
        <v>916</v>
      </c>
      <c r="F23" t="s">
        <v>104</v>
      </c>
      <c r="G23" s="3">
        <v>1558</v>
      </c>
      <c r="H23" s="3">
        <v>1700</v>
      </c>
      <c r="I23" s="3">
        <v>1905</v>
      </c>
      <c r="J23" s="3">
        <v>2169</v>
      </c>
      <c r="K23" s="3">
        <v>2403</v>
      </c>
      <c r="L23" s="3">
        <v>2588</v>
      </c>
      <c r="M23" s="3">
        <v>2684</v>
      </c>
      <c r="N23" s="3">
        <v>2761</v>
      </c>
      <c r="O23" s="3">
        <v>2803</v>
      </c>
      <c r="P23" s="3">
        <v>2841</v>
      </c>
      <c r="Q23" s="3">
        <v>2897</v>
      </c>
      <c r="R23" s="3">
        <v>2960</v>
      </c>
      <c r="S23" s="3">
        <v>2998</v>
      </c>
      <c r="T23" s="3">
        <v>3049</v>
      </c>
      <c r="U23" s="3">
        <v>3109</v>
      </c>
      <c r="V23" s="3">
        <v>3167</v>
      </c>
      <c r="W23" s="3">
        <v>3243</v>
      </c>
      <c r="X23" s="3">
        <v>3265</v>
      </c>
      <c r="Y23" s="3">
        <v>3238</v>
      </c>
      <c r="Z23" s="3">
        <v>3217</v>
      </c>
      <c r="AA23" s="3">
        <v>3180</v>
      </c>
      <c r="AB23" s="3">
        <v>3152</v>
      </c>
      <c r="AC23" s="3">
        <v>3137</v>
      </c>
      <c r="AD23" s="3">
        <v>3135</v>
      </c>
      <c r="AE23" s="3">
        <v>3150</v>
      </c>
      <c r="AF23" s="3">
        <v>3159</v>
      </c>
      <c r="AG23" s="3">
        <v>3177</v>
      </c>
      <c r="AH23" s="3">
        <v>3156</v>
      </c>
      <c r="AI23" s="3">
        <v>3113</v>
      </c>
      <c r="AJ23" s="3">
        <v>3021</v>
      </c>
      <c r="AK23" s="3">
        <v>2885</v>
      </c>
      <c r="AL23" s="3">
        <v>2741</v>
      </c>
      <c r="AM23" s="3">
        <v>2613</v>
      </c>
      <c r="AN23" s="3">
        <v>2490</v>
      </c>
      <c r="AO23" s="3">
        <v>2385</v>
      </c>
      <c r="AP23" s="3">
        <v>2293</v>
      </c>
      <c r="AQ23" s="3">
        <v>2179</v>
      </c>
      <c r="AR23" s="3">
        <v>2083</v>
      </c>
      <c r="AS23" s="3">
        <v>2045</v>
      </c>
      <c r="AT23" s="3">
        <v>2021</v>
      </c>
      <c r="AU23" s="3">
        <v>2004</v>
      </c>
      <c r="AV23" s="3">
        <v>2002</v>
      </c>
      <c r="AW23" s="3">
        <v>2049</v>
      </c>
      <c r="AX23" s="3">
        <v>2158</v>
      </c>
      <c r="AY23" s="3">
        <v>2306</v>
      </c>
      <c r="AZ23" s="3">
        <v>2492</v>
      </c>
      <c r="BA23" s="3">
        <v>2624</v>
      </c>
      <c r="BB23" s="3">
        <v>2697</v>
      </c>
      <c r="BC23" s="3">
        <v>2762</v>
      </c>
      <c r="BD23" s="3">
        <v>2777</v>
      </c>
      <c r="BE23" s="3">
        <v>2815</v>
      </c>
      <c r="BF23" s="3">
        <v>2932</v>
      </c>
      <c r="BG23" s="3">
        <v>3004</v>
      </c>
      <c r="BH23" s="3">
        <v>2931</v>
      </c>
      <c r="BI23" s="3">
        <v>2890</v>
      </c>
      <c r="BJ23" s="3">
        <v>2892</v>
      </c>
      <c r="BK23" s="3">
        <v>2806</v>
      </c>
      <c r="BL23" s="3">
        <v>2736</v>
      </c>
      <c r="BM23" s="3">
        <v>2639</v>
      </c>
      <c r="BN23" s="3">
        <v>2521</v>
      </c>
      <c r="BO23" s="3">
        <v>2497</v>
      </c>
      <c r="BP23" s="3">
        <v>2445</v>
      </c>
      <c r="BQ23" s="3">
        <v>2447</v>
      </c>
      <c r="BR23" s="3">
        <v>2353</v>
      </c>
      <c r="BS23" s="3">
        <v>2330</v>
      </c>
      <c r="BT23" s="3">
        <v>2340</v>
      </c>
      <c r="BU23" s="3">
        <v>2285</v>
      </c>
      <c r="BV23" s="3">
        <v>2229</v>
      </c>
      <c r="BW23" s="3">
        <v>2085</v>
      </c>
      <c r="BX23" s="3">
        <v>2051</v>
      </c>
      <c r="BY23" s="3">
        <v>1951</v>
      </c>
      <c r="BZ23" s="3">
        <v>1864</v>
      </c>
      <c r="CA23" s="3">
        <v>1813</v>
      </c>
      <c r="CB23" s="3">
        <v>1791</v>
      </c>
      <c r="CC23" s="3">
        <v>1786</v>
      </c>
      <c r="CD23" s="3">
        <v>1764</v>
      </c>
      <c r="CE23" s="3">
        <v>1780</v>
      </c>
      <c r="CF23" s="3">
        <v>1743</v>
      </c>
      <c r="CG23" s="3">
        <v>1702</v>
      </c>
      <c r="CH23" s="3">
        <v>1684</v>
      </c>
      <c r="CI23" s="3">
        <v>1682</v>
      </c>
      <c r="CJ23" s="3">
        <v>1599</v>
      </c>
      <c r="CK23" s="3">
        <v>1548</v>
      </c>
      <c r="CL23" s="3">
        <v>1520</v>
      </c>
      <c r="CM23" s="3">
        <v>1481</v>
      </c>
      <c r="CN23" s="3">
        <v>1468</v>
      </c>
      <c r="CO23" s="3">
        <v>1487</v>
      </c>
      <c r="CP23" s="3">
        <v>1520</v>
      </c>
      <c r="CQ23" s="3">
        <v>1515</v>
      </c>
      <c r="CR23" s="3">
        <v>1520</v>
      </c>
      <c r="CS23" s="3">
        <v>1566</v>
      </c>
      <c r="CT23" s="3">
        <v>1516</v>
      </c>
      <c r="CU23" s="3">
        <v>1531</v>
      </c>
      <c r="CV23" s="3">
        <v>1467</v>
      </c>
      <c r="CW23" s="3">
        <v>1502</v>
      </c>
      <c r="CX23" s="3">
        <v>1457</v>
      </c>
      <c r="CY23" s="3">
        <v>1434</v>
      </c>
      <c r="CZ23" s="3">
        <v>1437</v>
      </c>
      <c r="DA23" s="3">
        <v>1401</v>
      </c>
      <c r="DB23" s="3">
        <v>1423</v>
      </c>
      <c r="DC23" s="3">
        <v>1416</v>
      </c>
      <c r="DD23" s="3">
        <v>1437</v>
      </c>
      <c r="DE23" s="3">
        <v>1437</v>
      </c>
      <c r="DF23" s="3">
        <v>1567</v>
      </c>
      <c r="DG23" s="3">
        <v>1604</v>
      </c>
      <c r="DH23" s="3">
        <v>1685</v>
      </c>
      <c r="DI23" s="3">
        <v>1693</v>
      </c>
      <c r="DJ23" s="3">
        <v>1701</v>
      </c>
      <c r="DK23" s="3">
        <v>1704</v>
      </c>
      <c r="DL23" s="3">
        <v>1658</v>
      </c>
      <c r="DM23" s="3">
        <v>1650</v>
      </c>
      <c r="DN23" s="3">
        <v>1608</v>
      </c>
      <c r="DO23" s="3">
        <v>1622</v>
      </c>
      <c r="DP23" s="3">
        <v>1680</v>
      </c>
      <c r="DQ23" s="3">
        <v>1840</v>
      </c>
      <c r="DR23" s="3">
        <v>2003</v>
      </c>
      <c r="DS23" s="3">
        <v>2235</v>
      </c>
      <c r="DT23" s="3">
        <v>2448</v>
      </c>
      <c r="DU23" s="3">
        <v>2475</v>
      </c>
      <c r="DV23" s="3">
        <v>2453</v>
      </c>
      <c r="DW23" s="3">
        <v>2526</v>
      </c>
      <c r="DX23" s="3">
        <v>2488</v>
      </c>
      <c r="DY23" s="3">
        <v>2470</v>
      </c>
      <c r="DZ23" s="3">
        <v>2503</v>
      </c>
      <c r="EA23" s="3">
        <v>2483</v>
      </c>
      <c r="EB23" s="3">
        <v>2540</v>
      </c>
      <c r="EC23" s="3">
        <v>2662</v>
      </c>
      <c r="ED23" s="3">
        <v>2690</v>
      </c>
      <c r="EE23" s="3">
        <v>2636</v>
      </c>
      <c r="EF23" s="3">
        <v>2579</v>
      </c>
      <c r="EG23" s="3">
        <v>2542</v>
      </c>
      <c r="EH23" s="3">
        <v>2540</v>
      </c>
      <c r="EI23" s="3">
        <v>2547</v>
      </c>
      <c r="EJ23" s="3">
        <v>2523</v>
      </c>
      <c r="EK23" s="3">
        <v>2492</v>
      </c>
      <c r="EL23" s="3">
        <v>2368</v>
      </c>
      <c r="EM23" s="3">
        <v>2223</v>
      </c>
      <c r="EN23" s="3">
        <v>2073</v>
      </c>
      <c r="EO23" s="3">
        <v>1974</v>
      </c>
      <c r="EP23" s="3">
        <v>1883</v>
      </c>
      <c r="EQ23" s="3">
        <v>1840</v>
      </c>
      <c r="ER23" s="3">
        <v>1863</v>
      </c>
      <c r="ES23" s="3">
        <v>1776</v>
      </c>
      <c r="ET23" s="3">
        <v>1705</v>
      </c>
      <c r="EU23" s="3">
        <v>1705</v>
      </c>
      <c r="EV23" s="3">
        <v>1663</v>
      </c>
      <c r="EW23" s="3">
        <v>1638</v>
      </c>
      <c r="EX23" s="3">
        <v>1607</v>
      </c>
      <c r="EY23" s="3">
        <v>1551</v>
      </c>
      <c r="EZ23" s="3">
        <v>1509</v>
      </c>
      <c r="FA23" s="3">
        <v>1454</v>
      </c>
      <c r="FB23" s="3">
        <v>1490</v>
      </c>
      <c r="FC23" s="3">
        <v>1445</v>
      </c>
      <c r="FD23" s="3">
        <v>1391</v>
      </c>
      <c r="FE23" s="3">
        <v>1407</v>
      </c>
      <c r="FF23" s="3">
        <v>1395</v>
      </c>
      <c r="FG23" s="3">
        <v>1331</v>
      </c>
      <c r="FH23" s="3">
        <v>1364</v>
      </c>
      <c r="FI23" s="3">
        <v>1341</v>
      </c>
      <c r="FJ23" s="3">
        <v>1326</v>
      </c>
      <c r="FK23" s="3">
        <v>1412</v>
      </c>
      <c r="FL23" s="3">
        <v>1435</v>
      </c>
      <c r="FM23" s="3">
        <v>1698</v>
      </c>
      <c r="FN23" s="3">
        <v>1815</v>
      </c>
      <c r="FO23" s="3">
        <v>1718</v>
      </c>
      <c r="FP23" s="3">
        <v>1647</v>
      </c>
      <c r="FQ23" s="3">
        <v>1501</v>
      </c>
      <c r="FR23" s="3">
        <v>1425</v>
      </c>
      <c r="FS23" s="3">
        <v>1313</v>
      </c>
      <c r="FT23" s="3">
        <v>1351</v>
      </c>
      <c r="FU23" s="3">
        <v>1283</v>
      </c>
      <c r="FV23" s="3">
        <v>1333</v>
      </c>
      <c r="FW23" s="3">
        <v>1383</v>
      </c>
      <c r="FX23" s="3">
        <v>1460</v>
      </c>
      <c r="FY23" s="3">
        <v>1407</v>
      </c>
      <c r="FZ23" s="3">
        <v>1320</v>
      </c>
      <c r="GA23" s="3">
        <v>1486</v>
      </c>
      <c r="GB23" s="4">
        <v>1536.0740000000001</v>
      </c>
      <c r="GC23" s="4">
        <v>1559.164</v>
      </c>
      <c r="GD23" s="4">
        <v>1573.59</v>
      </c>
      <c r="GE23" s="4">
        <v>1580.797</v>
      </c>
      <c r="GF23" s="4">
        <v>1578.8130000000001</v>
      </c>
      <c r="GG23" s="4">
        <v>1562.2149999999999</v>
      </c>
      <c r="GH23" s="4">
        <v>1546.8320000000001</v>
      </c>
      <c r="GI23" s="4">
        <v>1532.297</v>
      </c>
      <c r="GJ23" s="4">
        <v>1522.9490000000001</v>
      </c>
      <c r="GK23" s="4">
        <v>1512.5</v>
      </c>
      <c r="GL23" s="4">
        <v>1512.8520000000001</v>
      </c>
      <c r="GM23" s="4">
        <v>1504.7339999999999</v>
      </c>
      <c r="GN23" s="4">
        <v>1507.23</v>
      </c>
      <c r="GO23" s="4">
        <v>1506.5229999999999</v>
      </c>
      <c r="GP23" s="4">
        <v>1508.953</v>
      </c>
      <c r="GQ23" s="4">
        <v>1509.3240000000001</v>
      </c>
      <c r="GR23" s="4">
        <v>1510.172</v>
      </c>
      <c r="GS23" s="4">
        <v>1507.4380000000001</v>
      </c>
      <c r="GT23" s="4">
        <v>1506.59</v>
      </c>
      <c r="GU23" s="4">
        <v>1507.105</v>
      </c>
      <c r="GV23" s="4">
        <v>1507.41</v>
      </c>
      <c r="GW23" s="4">
        <v>1507.672</v>
      </c>
      <c r="GX23" s="4">
        <v>1507.6949999999999</v>
      </c>
      <c r="GY23" t="s">
        <v>105</v>
      </c>
      <c r="GZ23" t="b">
        <v>1</v>
      </c>
      <c r="HA23" t="s">
        <v>106</v>
      </c>
      <c r="HB23" t="s">
        <v>106</v>
      </c>
      <c r="HC23">
        <v>2024</v>
      </c>
      <c r="HD23">
        <v>1</v>
      </c>
      <c r="HE23" t="s">
        <v>106</v>
      </c>
      <c r="HF23" t="s">
        <v>917</v>
      </c>
      <c r="HG23" s="2" t="s">
        <v>918</v>
      </c>
      <c r="HH23" t="s">
        <v>109</v>
      </c>
      <c r="HI23" t="s">
        <v>919</v>
      </c>
      <c r="HJ23" t="s">
        <v>348</v>
      </c>
    </row>
    <row r="24" spans="1:218">
      <c r="A24" t="s">
        <v>99</v>
      </c>
      <c r="B24" t="s">
        <v>920</v>
      </c>
      <c r="C24" t="s">
        <v>347</v>
      </c>
      <c r="D24" t="s">
        <v>893</v>
      </c>
      <c r="E24" t="s">
        <v>106</v>
      </c>
      <c r="F24" t="s">
        <v>104</v>
      </c>
      <c r="G24" s="4">
        <v>0.57535170000000002</v>
      </c>
      <c r="H24" s="4">
        <v>-1.929665</v>
      </c>
      <c r="I24" s="4">
        <v>-2.5279050000000001</v>
      </c>
      <c r="J24" s="4">
        <v>-4.0995600000000003</v>
      </c>
      <c r="K24" s="4">
        <v>-4.5827869999999997</v>
      </c>
      <c r="L24" s="4">
        <v>-4.6421999999999999</v>
      </c>
      <c r="M24" s="4">
        <v>-3.6931039999999999</v>
      </c>
      <c r="N24" s="4">
        <v>-3.6481859999999999</v>
      </c>
      <c r="O24" s="4">
        <v>-3.5859109999999998</v>
      </c>
      <c r="P24" s="4">
        <v>-2.735233</v>
      </c>
      <c r="Q24" s="4">
        <v>-2.6642800000000002</v>
      </c>
      <c r="R24" s="4">
        <v>-2.1719930000000001</v>
      </c>
      <c r="S24" s="4">
        <v>-0.49467090000000002</v>
      </c>
      <c r="T24" s="4">
        <v>-0.32482149999999999</v>
      </c>
      <c r="U24" s="4">
        <v>-0.13475419999999999</v>
      </c>
      <c r="V24" s="4">
        <v>-0.40683750000000002</v>
      </c>
      <c r="W24" s="4">
        <v>-0.48332209999999998</v>
      </c>
      <c r="X24" s="4">
        <v>-2.3194309999999998</v>
      </c>
      <c r="Y24" s="4">
        <v>-2.2900580000000001</v>
      </c>
      <c r="Z24" s="4">
        <v>-1.244831</v>
      </c>
      <c r="AA24" s="4">
        <v>-0.95043180000000005</v>
      </c>
      <c r="AB24" s="4">
        <v>0.54407119999999998</v>
      </c>
      <c r="AC24" s="4">
        <v>-0.1364708</v>
      </c>
      <c r="AD24" s="4">
        <v>-0.73614120000000005</v>
      </c>
      <c r="AE24" s="4">
        <v>-0.32854080000000002</v>
      </c>
      <c r="AF24" s="4">
        <v>0</v>
      </c>
      <c r="AG24" s="4">
        <v>-4.9018859999999997E-2</v>
      </c>
      <c r="AH24" s="4">
        <v>1.2311939999999999</v>
      </c>
      <c r="AI24" s="4">
        <v>1.349545</v>
      </c>
      <c r="AJ24" s="4">
        <v>2.0267490000000001</v>
      </c>
      <c r="AK24" s="4">
        <v>3.6248209999999998</v>
      </c>
      <c r="AL24" s="4">
        <v>3.9261819999999998</v>
      </c>
      <c r="AM24" s="4">
        <v>4.5965189999999998</v>
      </c>
      <c r="AN24" s="4">
        <v>4.2772290000000002</v>
      </c>
      <c r="AO24" s="4">
        <v>4.6118740000000003</v>
      </c>
      <c r="AP24" s="4">
        <v>4.4764520000000001</v>
      </c>
      <c r="AQ24" s="4">
        <v>3.945732</v>
      </c>
      <c r="AR24" s="4">
        <v>3.7604329999999999</v>
      </c>
      <c r="AS24" s="4">
        <v>3.19767</v>
      </c>
      <c r="AT24" s="4">
        <v>2.4243350000000001</v>
      </c>
      <c r="AU24" s="4">
        <v>2.3304939999999998</v>
      </c>
      <c r="AV24" s="4">
        <v>2.3231510000000002</v>
      </c>
      <c r="AW24" s="4">
        <v>0.62856670000000003</v>
      </c>
      <c r="AX24" s="4">
        <v>-0.30984879999999998</v>
      </c>
      <c r="AY24" s="4">
        <v>-0.93164440000000004</v>
      </c>
      <c r="AZ24" s="4">
        <v>-1.383305</v>
      </c>
      <c r="BA24" s="4">
        <v>-1.849461</v>
      </c>
      <c r="BB24" s="4">
        <v>-2.0081519999999999</v>
      </c>
      <c r="BC24" s="4">
        <v>-2.7214999999999998</v>
      </c>
      <c r="BD24" s="4">
        <v>-3.1823160000000001</v>
      </c>
      <c r="BE24" s="4">
        <v>-2.6910780000000001</v>
      </c>
      <c r="BF24" s="4">
        <v>-2.1010399999999998</v>
      </c>
      <c r="BG24" s="4">
        <v>-2.3445130000000001</v>
      </c>
      <c r="BH24" s="4">
        <v>-2.260208</v>
      </c>
      <c r="BI24" s="4">
        <v>-1.865578</v>
      </c>
      <c r="BJ24" s="4">
        <v>-1.757145</v>
      </c>
      <c r="BK24" s="4">
        <v>-1.5326500000000001</v>
      </c>
      <c r="BL24" s="4">
        <v>-1.140881</v>
      </c>
      <c r="BM24" s="4">
        <v>-0.93297960000000002</v>
      </c>
      <c r="BN24" s="4">
        <v>-1.4764790000000001</v>
      </c>
      <c r="BO24" s="4">
        <v>-1.254845</v>
      </c>
      <c r="BP24" s="4">
        <v>-1.7594339999999999</v>
      </c>
      <c r="BQ24" s="4">
        <v>-1.2297629999999999</v>
      </c>
      <c r="BR24" s="4">
        <v>-1.5646929999999999</v>
      </c>
      <c r="BS24" s="4">
        <v>-1.464558</v>
      </c>
      <c r="BT24" s="4">
        <v>-2.0957949999999999</v>
      </c>
      <c r="BU24" s="4">
        <v>-1.607132</v>
      </c>
      <c r="BV24" s="4">
        <v>-1.063442</v>
      </c>
      <c r="BW24" s="4">
        <v>-0.18596650000000001</v>
      </c>
      <c r="BX24" s="4">
        <v>0</v>
      </c>
      <c r="BY24" s="4">
        <v>0.49390790000000001</v>
      </c>
      <c r="BZ24" s="4">
        <v>1.6778949999999999</v>
      </c>
      <c r="CA24" s="4">
        <v>1.7119409999999999</v>
      </c>
      <c r="CB24" s="4">
        <v>1.797104</v>
      </c>
      <c r="CC24" s="4">
        <v>1.5163420000000001</v>
      </c>
      <c r="CD24" s="4">
        <v>1.9802090000000001</v>
      </c>
      <c r="CE24" s="4">
        <v>1.710224</v>
      </c>
      <c r="CF24" s="4">
        <v>1.491547</v>
      </c>
      <c r="CG24" s="4">
        <v>2.2108080000000001</v>
      </c>
      <c r="CH24" s="4">
        <v>2.7162549999999999</v>
      </c>
      <c r="CI24" s="4">
        <v>4.1594509999999998</v>
      </c>
      <c r="CJ24" s="4">
        <v>3.8351060000000001</v>
      </c>
      <c r="CK24" s="4">
        <v>3.726864</v>
      </c>
      <c r="CL24" s="4">
        <v>3.3164020000000001</v>
      </c>
      <c r="CM24" s="4">
        <v>3.6178590000000002</v>
      </c>
      <c r="CN24" s="4">
        <v>3.0549050000000002</v>
      </c>
      <c r="CO24" s="4">
        <v>3.0984880000000001</v>
      </c>
      <c r="CP24" s="4">
        <v>2.8823850000000002</v>
      </c>
      <c r="CQ24" s="4">
        <v>2.5081630000000001</v>
      </c>
      <c r="CR24" s="4">
        <v>2.706718</v>
      </c>
      <c r="CS24" s="4">
        <v>2.271271</v>
      </c>
      <c r="CT24" s="4">
        <v>2.5585170000000002</v>
      </c>
      <c r="CU24" s="4">
        <v>2.6595119999999999</v>
      </c>
      <c r="CV24" s="4">
        <v>2.8841019999999999</v>
      </c>
      <c r="CW24" s="4">
        <v>3.0766490000000002</v>
      </c>
      <c r="CX24" s="4">
        <v>3.7189480000000001</v>
      </c>
      <c r="CY24" s="4">
        <v>3.0554770000000002</v>
      </c>
      <c r="CZ24" s="4">
        <v>3.2409669999999999</v>
      </c>
      <c r="DA24" s="4">
        <v>3.0693049999999999</v>
      </c>
      <c r="DB24" s="4">
        <v>2.2950170000000001</v>
      </c>
      <c r="DC24" s="4">
        <v>2.2883420000000001</v>
      </c>
      <c r="DD24" s="4">
        <v>2.712631</v>
      </c>
      <c r="DE24" s="4">
        <v>2.5198939999999999</v>
      </c>
      <c r="DF24" s="4">
        <v>2.8101919999999998</v>
      </c>
      <c r="DG24" s="4">
        <v>2.6190760000000002</v>
      </c>
      <c r="DH24" s="4">
        <v>2.4077419999999998</v>
      </c>
      <c r="DI24" s="4">
        <v>2.0059589999999998</v>
      </c>
      <c r="DJ24" s="4">
        <v>1.765442</v>
      </c>
      <c r="DK24" s="4">
        <v>2.3413659999999998</v>
      </c>
      <c r="DL24" s="4">
        <v>2.2455219999999998</v>
      </c>
      <c r="DM24" s="4">
        <v>2.4971009999999998</v>
      </c>
      <c r="DN24" s="4">
        <v>2.8430939999999998</v>
      </c>
      <c r="DO24" s="4">
        <v>2.0665170000000002</v>
      </c>
      <c r="DP24" s="4">
        <v>1.860714</v>
      </c>
      <c r="DQ24" s="4">
        <v>-0.42963030000000002</v>
      </c>
      <c r="DR24" s="4">
        <v>-2.8721809999999999</v>
      </c>
      <c r="DS24" s="4">
        <v>-4.5463560000000003</v>
      </c>
      <c r="DT24" s="4">
        <v>-5.3115839999999999</v>
      </c>
      <c r="DU24" s="4">
        <v>-5.0133710000000002</v>
      </c>
      <c r="DV24" s="4">
        <v>-4.8790930000000001</v>
      </c>
      <c r="DW24" s="4">
        <v>-4.21896</v>
      </c>
      <c r="DX24" s="4">
        <v>-3.555679</v>
      </c>
      <c r="DY24" s="4">
        <v>-3.4939770000000001</v>
      </c>
      <c r="DZ24" s="4">
        <v>-3.8903240000000001</v>
      </c>
      <c r="EA24" s="4">
        <v>-3.7584300000000002</v>
      </c>
      <c r="EB24" s="4">
        <v>-3.0679699999999999</v>
      </c>
      <c r="EC24" s="4">
        <v>-3.6585809999999999</v>
      </c>
      <c r="ED24" s="4">
        <v>-3.6589619999999998</v>
      </c>
      <c r="EE24" s="4">
        <v>-3.2737729999999998</v>
      </c>
      <c r="EF24" s="4">
        <v>-3.8822169999999998</v>
      </c>
      <c r="EG24" s="4">
        <v>-3.8098339999999999</v>
      </c>
      <c r="EH24" s="4">
        <v>-4.1705129999999997</v>
      </c>
      <c r="EI24" s="4">
        <v>-4.1260719999999997</v>
      </c>
      <c r="EJ24" s="4">
        <v>-3.7539479999999998</v>
      </c>
      <c r="EK24" s="4">
        <v>-3.7944789999999999</v>
      </c>
      <c r="EL24" s="4">
        <v>-2.9991150000000002</v>
      </c>
      <c r="EM24" s="4">
        <v>-2.762413</v>
      </c>
      <c r="EN24" s="4">
        <v>-2.3518560000000002</v>
      </c>
      <c r="EO24" s="4">
        <v>-1.9005780000000001</v>
      </c>
      <c r="EP24" s="4">
        <v>-1.4745710000000001</v>
      </c>
      <c r="EQ24" s="4">
        <v>-1.5777589999999999</v>
      </c>
      <c r="ER24" s="4">
        <v>-1.261711</v>
      </c>
      <c r="ES24" s="4">
        <v>-1.009655</v>
      </c>
      <c r="ET24" s="4">
        <v>-1.7932889999999999</v>
      </c>
      <c r="EU24" s="4">
        <v>-1.375389</v>
      </c>
      <c r="EV24" s="4">
        <v>-1.179028</v>
      </c>
      <c r="EW24" s="4">
        <v>-1.1898040000000001</v>
      </c>
      <c r="EX24" s="4">
        <v>-1.066017</v>
      </c>
      <c r="EY24" s="4">
        <v>-0.81768039999999997</v>
      </c>
      <c r="EZ24" s="4">
        <v>-0.82168580000000002</v>
      </c>
      <c r="FA24" s="4">
        <v>0.2429962</v>
      </c>
      <c r="FB24" s="4">
        <v>0.64020160000000004</v>
      </c>
      <c r="FC24" s="4">
        <v>0.13885500000000001</v>
      </c>
      <c r="FD24" s="4">
        <v>8.5353849999999995E-2</v>
      </c>
      <c r="FE24" s="4">
        <v>-0.53882600000000003</v>
      </c>
      <c r="FF24" s="4">
        <v>-0.53834919999999997</v>
      </c>
      <c r="FG24" s="4">
        <v>-0.52080150000000003</v>
      </c>
      <c r="FH24" s="4">
        <v>-0.51145549999999995</v>
      </c>
      <c r="FI24" s="4">
        <v>0.14553070000000001</v>
      </c>
      <c r="FJ24" s="4">
        <v>-9.536743E-5</v>
      </c>
      <c r="FK24" s="4">
        <v>-1.9015310000000001</v>
      </c>
      <c r="FL24" s="4">
        <v>-11.70998</v>
      </c>
      <c r="FM24" s="4">
        <v>-1.395035</v>
      </c>
      <c r="FN24" s="4">
        <v>-3.9134030000000002</v>
      </c>
      <c r="FO24" s="4">
        <v>-3.688431</v>
      </c>
      <c r="FP24" s="4">
        <v>-6.3991549999999994E-2</v>
      </c>
      <c r="FQ24" s="4">
        <v>0.13523099999999999</v>
      </c>
      <c r="FR24" s="4">
        <v>1.638412</v>
      </c>
      <c r="FS24" s="4">
        <v>1.274967</v>
      </c>
      <c r="FT24" s="4">
        <v>1.1716839999999999</v>
      </c>
      <c r="FU24" s="4">
        <v>1.039982</v>
      </c>
      <c r="FV24" s="4">
        <v>0.75082780000000005</v>
      </c>
      <c r="FW24" s="4">
        <v>0.56562420000000002</v>
      </c>
      <c r="FX24" s="4">
        <v>0.24766920000000001</v>
      </c>
      <c r="FY24" s="4">
        <v>-0.17709730000000001</v>
      </c>
      <c r="FZ24" s="4">
        <v>-0.83618159999999997</v>
      </c>
      <c r="GA24" s="4">
        <v>-0.65469739999999998</v>
      </c>
      <c r="GB24" s="4">
        <v>-0.75626369999999998</v>
      </c>
      <c r="GC24" s="4">
        <v>-0.81510539999999998</v>
      </c>
      <c r="GD24" s="4">
        <v>-0.81605910000000004</v>
      </c>
      <c r="GE24" s="4">
        <v>-0.80986020000000003</v>
      </c>
      <c r="GF24" s="4">
        <v>-0.79870220000000003</v>
      </c>
      <c r="GG24" s="4">
        <v>-0.73986050000000003</v>
      </c>
      <c r="GH24" s="4">
        <v>-0.6545067</v>
      </c>
      <c r="GI24" s="4">
        <v>-0.54645540000000004</v>
      </c>
      <c r="GJ24" s="4">
        <v>-0.46033859999999999</v>
      </c>
      <c r="GK24" s="4">
        <v>-0.39176939999999999</v>
      </c>
      <c r="GL24" s="4">
        <v>-0.33540730000000002</v>
      </c>
      <c r="GM24" s="4">
        <v>-0.29392239999999997</v>
      </c>
      <c r="GN24" s="4">
        <v>-0.2696037</v>
      </c>
      <c r="GO24" s="4">
        <v>-0.24013519999999999</v>
      </c>
      <c r="GP24" s="4">
        <v>-0.21934509999999999</v>
      </c>
      <c r="GQ24" s="4">
        <v>-0.20713809999999999</v>
      </c>
      <c r="GR24" s="4">
        <v>-0.19206999999999999</v>
      </c>
      <c r="GS24" s="4">
        <v>-0.17623900000000001</v>
      </c>
      <c r="GT24" s="4">
        <v>-0.15363689999999999</v>
      </c>
      <c r="GU24" s="4">
        <v>-0.1555443</v>
      </c>
      <c r="GV24" s="4">
        <v>-0.14801030000000001</v>
      </c>
      <c r="GW24" s="4">
        <v>-0.1379013</v>
      </c>
      <c r="GX24" s="4">
        <v>-0.1257896</v>
      </c>
      <c r="GY24" t="s">
        <v>921</v>
      </c>
      <c r="GZ24" t="b">
        <v>0</v>
      </c>
      <c r="HA24" t="s">
        <v>106</v>
      </c>
      <c r="HB24" t="s">
        <v>106</v>
      </c>
      <c r="HC24" t="s">
        <v>106</v>
      </c>
      <c r="HD24" t="s">
        <v>106</v>
      </c>
      <c r="HE24" t="s">
        <v>106</v>
      </c>
      <c r="HF24" t="s">
        <v>921</v>
      </c>
      <c r="HG24" t="s">
        <v>106</v>
      </c>
      <c r="HH24" t="s">
        <v>109</v>
      </c>
      <c r="HI24" t="s">
        <v>922</v>
      </c>
      <c r="HJ24" t="s">
        <v>348</v>
      </c>
    </row>
    <row r="25" spans="1:218">
      <c r="A25" t="s">
        <v>99</v>
      </c>
      <c r="B25" t="s">
        <v>835</v>
      </c>
      <c r="C25" t="s">
        <v>923</v>
      </c>
      <c r="D25" t="s">
        <v>102</v>
      </c>
      <c r="E25" t="s">
        <v>103</v>
      </c>
      <c r="F25" t="s">
        <v>104</v>
      </c>
      <c r="G25" s="3">
        <v>243513</v>
      </c>
      <c r="H25" s="3">
        <v>238722</v>
      </c>
      <c r="I25" s="3">
        <v>238432</v>
      </c>
      <c r="J25" s="3">
        <v>235866</v>
      </c>
      <c r="K25" s="3">
        <v>235712</v>
      </c>
      <c r="L25" s="3">
        <v>236272</v>
      </c>
      <c r="M25" s="3">
        <v>238846</v>
      </c>
      <c r="N25" s="3">
        <v>239131</v>
      </c>
      <c r="O25" s="3">
        <v>239578</v>
      </c>
      <c r="P25" s="3">
        <v>242095</v>
      </c>
      <c r="Q25" s="3">
        <v>242639</v>
      </c>
      <c r="R25" s="3">
        <v>244317</v>
      </c>
      <c r="S25" s="3">
        <v>249032</v>
      </c>
      <c r="T25" s="3">
        <v>250761</v>
      </c>
      <c r="U25" s="3">
        <v>253655</v>
      </c>
      <c r="V25" s="3">
        <v>255533</v>
      </c>
      <c r="W25" s="3">
        <v>257683</v>
      </c>
      <c r="X25" s="3">
        <v>255100</v>
      </c>
      <c r="Y25" s="3">
        <v>256975</v>
      </c>
      <c r="Z25" s="3">
        <v>261627</v>
      </c>
      <c r="AA25" s="3">
        <v>264127</v>
      </c>
      <c r="AB25" s="3">
        <v>269787</v>
      </c>
      <c r="AC25" s="3">
        <v>269737</v>
      </c>
      <c r="AD25" s="3">
        <v>269896</v>
      </c>
      <c r="AE25" s="3">
        <v>272720</v>
      </c>
      <c r="AF25" s="3">
        <v>275136</v>
      </c>
      <c r="AG25" s="3">
        <v>276863</v>
      </c>
      <c r="AH25" s="3">
        <v>282193</v>
      </c>
      <c r="AI25" s="3">
        <v>284172</v>
      </c>
      <c r="AJ25" s="3">
        <v>288385</v>
      </c>
      <c r="AK25" s="3">
        <v>295493</v>
      </c>
      <c r="AL25" s="3">
        <v>298855</v>
      </c>
      <c r="AM25" s="3">
        <v>303698</v>
      </c>
      <c r="AN25" s="3">
        <v>305281</v>
      </c>
      <c r="AO25" s="3">
        <v>309097</v>
      </c>
      <c r="AP25" s="3">
        <v>311574</v>
      </c>
      <c r="AQ25" s="3">
        <v>313083</v>
      </c>
      <c r="AR25" s="3">
        <v>315039</v>
      </c>
      <c r="AS25" s="3">
        <v>315554</v>
      </c>
      <c r="AT25" s="3">
        <v>315515</v>
      </c>
      <c r="AU25" s="3">
        <v>317117</v>
      </c>
      <c r="AV25" s="3">
        <v>319239</v>
      </c>
      <c r="AW25" s="3">
        <v>315744</v>
      </c>
      <c r="AX25" s="3">
        <v>314148</v>
      </c>
      <c r="AY25" s="3">
        <v>312596</v>
      </c>
      <c r="AZ25" s="3">
        <v>312235</v>
      </c>
      <c r="BA25" s="3">
        <v>311624</v>
      </c>
      <c r="BB25" s="3">
        <v>312006</v>
      </c>
      <c r="BC25" s="3">
        <v>311904</v>
      </c>
      <c r="BD25" s="3">
        <v>311418</v>
      </c>
      <c r="BE25" s="3">
        <v>312896</v>
      </c>
      <c r="BF25" s="3">
        <v>315307</v>
      </c>
      <c r="BG25" s="3">
        <v>316882</v>
      </c>
      <c r="BH25" s="3">
        <v>318302</v>
      </c>
      <c r="BI25" s="3">
        <v>321218</v>
      </c>
      <c r="BJ25" s="3">
        <v>323400</v>
      </c>
      <c r="BK25" s="3">
        <v>326585</v>
      </c>
      <c r="BL25" s="3">
        <v>329584</v>
      </c>
      <c r="BM25" s="3">
        <v>332911</v>
      </c>
      <c r="BN25" s="3">
        <v>334363</v>
      </c>
      <c r="BO25" s="3">
        <v>336090</v>
      </c>
      <c r="BP25" s="3">
        <v>336789</v>
      </c>
      <c r="BQ25" s="3">
        <v>340542</v>
      </c>
      <c r="BR25" s="3">
        <v>341602</v>
      </c>
      <c r="BS25" s="3">
        <v>343859</v>
      </c>
      <c r="BT25" s="3">
        <v>344979</v>
      </c>
      <c r="BU25" s="3">
        <v>348214</v>
      </c>
      <c r="BV25" s="3">
        <v>352958</v>
      </c>
      <c r="BW25" s="3">
        <v>358611</v>
      </c>
      <c r="BX25" s="3">
        <v>362573</v>
      </c>
      <c r="BY25" s="3">
        <v>365942</v>
      </c>
      <c r="BZ25" s="3">
        <v>371341</v>
      </c>
      <c r="CA25" s="3">
        <v>374037</v>
      </c>
      <c r="CB25" s="3">
        <v>376421</v>
      </c>
      <c r="CC25" s="3">
        <v>377650</v>
      </c>
      <c r="CD25" s="3">
        <v>380155</v>
      </c>
      <c r="CE25" s="3">
        <v>382789</v>
      </c>
      <c r="CF25" s="3">
        <v>384605</v>
      </c>
      <c r="CG25" s="3">
        <v>390758</v>
      </c>
      <c r="CH25" s="3">
        <v>396357</v>
      </c>
      <c r="CI25" s="3">
        <v>401242</v>
      </c>
      <c r="CJ25" s="3">
        <v>404196</v>
      </c>
      <c r="CK25" s="3">
        <v>406795</v>
      </c>
      <c r="CL25" s="3">
        <v>409411</v>
      </c>
      <c r="CM25" s="3">
        <v>413054</v>
      </c>
      <c r="CN25" s="3">
        <v>414878</v>
      </c>
      <c r="CO25" s="3">
        <v>417085</v>
      </c>
      <c r="CP25" s="3">
        <v>418445</v>
      </c>
      <c r="CQ25" s="3">
        <v>419534</v>
      </c>
      <c r="CR25" s="3">
        <v>421587</v>
      </c>
      <c r="CS25" s="3">
        <v>424425</v>
      </c>
      <c r="CT25" s="3">
        <v>427725</v>
      </c>
      <c r="CU25" s="3">
        <v>430832</v>
      </c>
      <c r="CV25" s="3">
        <v>434837</v>
      </c>
      <c r="CW25" s="3">
        <v>438710</v>
      </c>
      <c r="CX25" s="3">
        <v>442172</v>
      </c>
      <c r="CY25" s="3">
        <v>443853</v>
      </c>
      <c r="CZ25" s="3">
        <v>446443</v>
      </c>
      <c r="DA25" s="3">
        <v>448171</v>
      </c>
      <c r="DB25" s="3">
        <v>450464</v>
      </c>
      <c r="DC25" s="3">
        <v>453784</v>
      </c>
      <c r="DD25" s="3">
        <v>457557</v>
      </c>
      <c r="DE25" s="3">
        <v>461135</v>
      </c>
      <c r="DF25" s="3">
        <v>465451</v>
      </c>
      <c r="DG25" s="3">
        <v>467840</v>
      </c>
      <c r="DH25" s="3">
        <v>469655</v>
      </c>
      <c r="DI25" s="3">
        <v>470918</v>
      </c>
      <c r="DJ25" s="3">
        <v>473372</v>
      </c>
      <c r="DK25" s="3">
        <v>477823</v>
      </c>
      <c r="DL25" s="3">
        <v>481314</v>
      </c>
      <c r="DM25" s="3">
        <v>484544</v>
      </c>
      <c r="DN25" s="3">
        <v>487413</v>
      </c>
      <c r="DO25" s="3">
        <v>489783</v>
      </c>
      <c r="DP25" s="3">
        <v>487386</v>
      </c>
      <c r="DQ25" s="3">
        <v>479872</v>
      </c>
      <c r="DR25" s="3">
        <v>469694</v>
      </c>
      <c r="DS25" s="3">
        <v>460105</v>
      </c>
      <c r="DT25" s="3">
        <v>458599</v>
      </c>
      <c r="DU25" s="3">
        <v>458875</v>
      </c>
      <c r="DV25" s="3">
        <v>460238</v>
      </c>
      <c r="DW25" s="3">
        <v>464543</v>
      </c>
      <c r="DX25" s="3">
        <v>469606</v>
      </c>
      <c r="DY25" s="3">
        <v>472199</v>
      </c>
      <c r="DZ25" s="3">
        <v>472612</v>
      </c>
      <c r="EA25" s="3">
        <v>473819</v>
      </c>
      <c r="EB25" s="3">
        <v>474365</v>
      </c>
      <c r="EC25" s="3">
        <v>475813</v>
      </c>
      <c r="ED25" s="3">
        <v>476479</v>
      </c>
      <c r="EE25" s="3">
        <v>480632</v>
      </c>
      <c r="EF25" s="3">
        <v>479979</v>
      </c>
      <c r="EG25" s="3">
        <v>484579</v>
      </c>
      <c r="EH25" s="3">
        <v>484039</v>
      </c>
      <c r="EI25" s="3">
        <v>485409</v>
      </c>
      <c r="EJ25" s="3">
        <v>488930</v>
      </c>
      <c r="EK25" s="3">
        <v>493002</v>
      </c>
      <c r="EL25" s="3">
        <v>496466</v>
      </c>
      <c r="EM25" s="3">
        <v>500552</v>
      </c>
      <c r="EN25" s="3">
        <v>504939</v>
      </c>
      <c r="EO25" s="3">
        <v>508741</v>
      </c>
      <c r="EP25" s="3">
        <v>512334</v>
      </c>
      <c r="EQ25" s="3">
        <v>513850</v>
      </c>
      <c r="ER25" s="3">
        <v>516876</v>
      </c>
      <c r="ES25" s="3">
        <v>518915</v>
      </c>
      <c r="ET25" s="3">
        <v>521920</v>
      </c>
      <c r="EU25" s="3">
        <v>523813</v>
      </c>
      <c r="EV25" s="3">
        <v>526750</v>
      </c>
      <c r="EW25" s="3">
        <v>528712</v>
      </c>
      <c r="EX25" s="3">
        <v>532082</v>
      </c>
      <c r="EY25" s="3">
        <v>536566</v>
      </c>
      <c r="EZ25" s="3">
        <v>540020</v>
      </c>
      <c r="FA25" s="3">
        <v>543452</v>
      </c>
      <c r="FB25" s="3">
        <v>547377</v>
      </c>
      <c r="FC25" s="3">
        <v>547688</v>
      </c>
      <c r="FD25" s="3">
        <v>548600</v>
      </c>
      <c r="FE25" s="3">
        <v>550425</v>
      </c>
      <c r="FF25" s="3">
        <v>551128</v>
      </c>
      <c r="FG25" s="3">
        <v>555141</v>
      </c>
      <c r="FH25" s="3">
        <v>556932</v>
      </c>
      <c r="FI25" s="3">
        <v>560987</v>
      </c>
      <c r="FJ25" s="3">
        <v>560861</v>
      </c>
      <c r="FK25" s="3">
        <v>545597</v>
      </c>
      <c r="FL25" s="3">
        <v>434718</v>
      </c>
      <c r="FM25" s="3">
        <v>507643</v>
      </c>
      <c r="FN25" s="3">
        <v>514531</v>
      </c>
      <c r="FO25" s="3">
        <v>509261</v>
      </c>
      <c r="FP25" s="3">
        <v>546579</v>
      </c>
      <c r="FQ25" s="3">
        <v>555956</v>
      </c>
      <c r="FR25" s="3">
        <v>564407</v>
      </c>
      <c r="FS25" s="3">
        <v>567396</v>
      </c>
      <c r="FT25" s="3">
        <v>567889</v>
      </c>
      <c r="FU25" s="3">
        <v>567445</v>
      </c>
      <c r="FV25" s="3">
        <v>568034</v>
      </c>
      <c r="FW25" s="3">
        <v>569027</v>
      </c>
      <c r="FX25" s="3">
        <v>569076</v>
      </c>
      <c r="FY25" s="3">
        <v>568397</v>
      </c>
      <c r="FZ25" s="3">
        <v>566626</v>
      </c>
      <c r="GA25" s="3">
        <v>570196</v>
      </c>
      <c r="GB25" s="4">
        <v>572363</v>
      </c>
      <c r="GC25" s="4">
        <v>574426.9</v>
      </c>
      <c r="GD25" s="4">
        <v>576846.4</v>
      </c>
      <c r="GE25" s="4">
        <v>579341.4</v>
      </c>
      <c r="GF25" s="4">
        <v>582215.6</v>
      </c>
      <c r="GG25" s="4">
        <v>585113.30000000005</v>
      </c>
      <c r="GH25" s="4">
        <v>588036.6</v>
      </c>
      <c r="GI25" s="4">
        <v>590956.30000000005</v>
      </c>
      <c r="GJ25" s="4">
        <v>593606.1</v>
      </c>
      <c r="GK25" s="4">
        <v>596161</v>
      </c>
      <c r="GL25" s="4">
        <v>598827.69999999995</v>
      </c>
      <c r="GM25" s="4">
        <v>601456</v>
      </c>
      <c r="GN25" s="4">
        <v>604108</v>
      </c>
      <c r="GO25" s="4">
        <v>606936.5</v>
      </c>
      <c r="GP25" s="4">
        <v>609609.6</v>
      </c>
      <c r="GQ25" s="4">
        <v>612238.6</v>
      </c>
      <c r="GR25" s="4">
        <v>614850.19999999995</v>
      </c>
      <c r="GS25" s="4">
        <v>617399.5</v>
      </c>
      <c r="GT25" s="4">
        <v>619988.1</v>
      </c>
      <c r="GU25" s="4">
        <v>622594</v>
      </c>
      <c r="GV25" s="4">
        <v>625746.6</v>
      </c>
      <c r="GW25" s="4">
        <v>628712.9</v>
      </c>
      <c r="GX25" s="4">
        <v>631669.9</v>
      </c>
      <c r="GY25" t="s">
        <v>105</v>
      </c>
      <c r="GZ25" t="b">
        <v>1</v>
      </c>
      <c r="HA25" s="2" t="s">
        <v>836</v>
      </c>
      <c r="HB25" t="s">
        <v>106</v>
      </c>
      <c r="HC25">
        <v>2024</v>
      </c>
      <c r="HD25">
        <v>1</v>
      </c>
      <c r="HE25" t="s">
        <v>106</v>
      </c>
      <c r="HF25" t="s">
        <v>837</v>
      </c>
      <c r="HG25" s="2" t="s">
        <v>838</v>
      </c>
      <c r="HH25" t="s">
        <v>109</v>
      </c>
      <c r="HI25" t="s">
        <v>450</v>
      </c>
      <c r="HJ25" t="s">
        <v>924</v>
      </c>
    </row>
    <row r="26" spans="1:218">
      <c r="A26" t="s">
        <v>99</v>
      </c>
      <c r="B26" t="s">
        <v>839</v>
      </c>
      <c r="C26" t="s">
        <v>923</v>
      </c>
      <c r="D26" t="s">
        <v>102</v>
      </c>
      <c r="E26" t="s">
        <v>103</v>
      </c>
      <c r="F26" t="s">
        <v>104</v>
      </c>
      <c r="G26" s="3">
        <v>16902.32</v>
      </c>
      <c r="H26" s="3">
        <v>16614.330000000002</v>
      </c>
      <c r="I26" s="3">
        <v>16327.83</v>
      </c>
      <c r="J26" s="3">
        <v>15924.05</v>
      </c>
      <c r="K26" s="3">
        <v>15199.62</v>
      </c>
      <c r="L26" s="3">
        <v>15169.93</v>
      </c>
      <c r="M26" s="3">
        <v>15348.07</v>
      </c>
      <c r="N26" s="3">
        <v>15310.96</v>
      </c>
      <c r="O26" s="3">
        <v>15523.24</v>
      </c>
      <c r="P26" s="3">
        <v>15616.76</v>
      </c>
      <c r="Q26" s="3">
        <v>16225.4</v>
      </c>
      <c r="R26" s="3">
        <v>16090.31</v>
      </c>
      <c r="S26" s="3">
        <v>15748.88</v>
      </c>
      <c r="T26" s="3">
        <v>15854.28</v>
      </c>
      <c r="U26" s="3">
        <v>15805.29</v>
      </c>
      <c r="V26" s="3">
        <v>16939.43</v>
      </c>
      <c r="W26" s="3">
        <v>16934.98</v>
      </c>
      <c r="X26" s="3">
        <v>17746.990000000002</v>
      </c>
      <c r="Y26" s="3">
        <v>18134.439999999999</v>
      </c>
      <c r="Z26" s="3">
        <v>18793.55</v>
      </c>
      <c r="AA26" s="3">
        <v>20852.53</v>
      </c>
      <c r="AB26" s="3">
        <v>18483.29</v>
      </c>
      <c r="AC26" s="3">
        <v>18952.39</v>
      </c>
      <c r="AD26" s="3">
        <v>19072.63</v>
      </c>
      <c r="AE26" s="3">
        <v>19099.36</v>
      </c>
      <c r="AF26" s="3">
        <v>18161.16</v>
      </c>
      <c r="AG26" s="3">
        <v>19244.830000000002</v>
      </c>
      <c r="AH26" s="3">
        <v>19840.11</v>
      </c>
      <c r="AI26" s="3">
        <v>18507.05</v>
      </c>
      <c r="AJ26" s="3">
        <v>19126.080000000002</v>
      </c>
      <c r="AK26" s="3">
        <v>20724.86</v>
      </c>
      <c r="AL26" s="3">
        <v>22057.93</v>
      </c>
      <c r="AM26" s="3">
        <v>23012.45</v>
      </c>
      <c r="AN26" s="3">
        <v>24174.799999999999</v>
      </c>
      <c r="AO26" s="3">
        <v>25481.15</v>
      </c>
      <c r="AP26" s="3">
        <v>26202.61</v>
      </c>
      <c r="AQ26" s="3">
        <v>27256.59</v>
      </c>
      <c r="AR26" s="3">
        <v>27645.52</v>
      </c>
      <c r="AS26" s="3">
        <v>28356.59</v>
      </c>
      <c r="AT26" s="3">
        <v>27636.62</v>
      </c>
      <c r="AU26" s="3">
        <v>27712.32</v>
      </c>
      <c r="AV26" s="3">
        <v>28185.88</v>
      </c>
      <c r="AW26" s="3">
        <v>27636.62</v>
      </c>
      <c r="AX26" s="3">
        <v>27283.31</v>
      </c>
      <c r="AY26" s="3">
        <v>26756.32</v>
      </c>
      <c r="AZ26" s="3">
        <v>25637.02</v>
      </c>
      <c r="BA26" s="3">
        <v>24459.82</v>
      </c>
      <c r="BB26" s="3">
        <v>25089.24</v>
      </c>
      <c r="BC26" s="3">
        <v>25221.360000000001</v>
      </c>
      <c r="BD26" s="3">
        <v>24679.53</v>
      </c>
      <c r="BE26" s="3">
        <v>24639.45</v>
      </c>
      <c r="BF26" s="3">
        <v>23551.32</v>
      </c>
      <c r="BG26" s="3">
        <v>24131.75</v>
      </c>
      <c r="BH26" s="3">
        <v>23295.99</v>
      </c>
      <c r="BI26" s="3">
        <v>23316.77</v>
      </c>
      <c r="BJ26" s="3">
        <v>23784.38</v>
      </c>
      <c r="BK26" s="3">
        <v>24254.959999999999</v>
      </c>
      <c r="BL26" s="3">
        <v>24140.66</v>
      </c>
      <c r="BM26" s="3">
        <v>24977.91</v>
      </c>
      <c r="BN26" s="3">
        <v>25778.04</v>
      </c>
      <c r="BO26" s="3">
        <v>25285.200000000001</v>
      </c>
      <c r="BP26" s="3">
        <v>26178.85</v>
      </c>
      <c r="BQ26" s="3">
        <v>27471.84</v>
      </c>
      <c r="BR26" s="3">
        <v>27903.82</v>
      </c>
      <c r="BS26" s="3">
        <v>28742.55</v>
      </c>
      <c r="BT26" s="3">
        <v>29582.77</v>
      </c>
      <c r="BU26" s="3">
        <v>29891.54</v>
      </c>
      <c r="BV26" s="3">
        <v>29781.69</v>
      </c>
      <c r="BW26" s="3">
        <v>32718</v>
      </c>
      <c r="BX26" s="3">
        <v>34170</v>
      </c>
      <c r="BY26" s="3">
        <v>36256</v>
      </c>
      <c r="BZ26" s="3">
        <v>37199</v>
      </c>
      <c r="CA26" s="3">
        <v>37792</v>
      </c>
      <c r="CB26" s="3">
        <v>37625</v>
      </c>
      <c r="CC26" s="3">
        <v>37276</v>
      </c>
      <c r="CD26" s="3">
        <v>38212</v>
      </c>
      <c r="CE26" s="3">
        <v>37931</v>
      </c>
      <c r="CF26" s="3">
        <v>37959</v>
      </c>
      <c r="CG26" s="3">
        <v>39053</v>
      </c>
      <c r="CH26" s="3">
        <v>38646</v>
      </c>
      <c r="CI26" s="3">
        <v>40191</v>
      </c>
      <c r="CJ26" s="3">
        <v>42527</v>
      </c>
      <c r="CK26" s="3">
        <v>39666</v>
      </c>
      <c r="CL26" s="3">
        <v>41085</v>
      </c>
      <c r="CM26" s="3">
        <v>40854</v>
      </c>
      <c r="CN26" s="3">
        <v>41234</v>
      </c>
      <c r="CO26" s="3">
        <v>41229</v>
      </c>
      <c r="CP26" s="3">
        <v>39486</v>
      </c>
      <c r="CQ26" s="3">
        <v>38765</v>
      </c>
      <c r="CR26" s="3">
        <v>38387</v>
      </c>
      <c r="CS26" s="3">
        <v>40498</v>
      </c>
      <c r="CT26" s="3">
        <v>42138</v>
      </c>
      <c r="CU26" s="3">
        <v>42078</v>
      </c>
      <c r="CV26" s="3">
        <v>38092</v>
      </c>
      <c r="CW26" s="3">
        <v>39039</v>
      </c>
      <c r="CX26" s="3">
        <v>38809</v>
      </c>
      <c r="CY26" s="3">
        <v>39134</v>
      </c>
      <c r="CZ26" s="3">
        <v>36010</v>
      </c>
      <c r="DA26" s="3">
        <v>38148</v>
      </c>
      <c r="DB26" s="3">
        <v>38978</v>
      </c>
      <c r="DC26" s="3">
        <v>38771</v>
      </c>
      <c r="DD26" s="3">
        <v>39825</v>
      </c>
      <c r="DE26" s="3">
        <v>40879</v>
      </c>
      <c r="DF26" s="3">
        <v>40661</v>
      </c>
      <c r="DG26" s="3">
        <v>42723</v>
      </c>
      <c r="DH26" s="3">
        <v>41073</v>
      </c>
      <c r="DI26" s="3">
        <v>44219</v>
      </c>
      <c r="DJ26" s="3">
        <v>44291</v>
      </c>
      <c r="DK26" s="3">
        <v>46420</v>
      </c>
      <c r="DL26" s="3">
        <v>47070</v>
      </c>
      <c r="DM26" s="3">
        <v>44994</v>
      </c>
      <c r="DN26" s="3">
        <v>48770</v>
      </c>
      <c r="DO26" s="3">
        <v>45209</v>
      </c>
      <c r="DP26" s="3">
        <v>46925</v>
      </c>
      <c r="DQ26" s="3">
        <v>45148</v>
      </c>
      <c r="DR26" s="3">
        <v>43617</v>
      </c>
      <c r="DS26" s="3">
        <v>39697</v>
      </c>
      <c r="DT26" s="3">
        <v>37614</v>
      </c>
      <c r="DU26" s="3">
        <v>36801</v>
      </c>
      <c r="DV26" s="3">
        <v>36482</v>
      </c>
      <c r="DW26" s="3">
        <v>38204</v>
      </c>
      <c r="DX26" s="3">
        <v>37630</v>
      </c>
      <c r="DY26" s="3">
        <v>39313</v>
      </c>
      <c r="DZ26" s="3">
        <v>41914</v>
      </c>
      <c r="EA26" s="3">
        <v>39000</v>
      </c>
      <c r="EB26" s="3">
        <v>41219</v>
      </c>
      <c r="EC26" s="3">
        <v>42597</v>
      </c>
      <c r="ED26" s="3">
        <v>43649</v>
      </c>
      <c r="EE26" s="3">
        <v>45274</v>
      </c>
      <c r="EF26" s="3">
        <v>43325</v>
      </c>
      <c r="EG26" s="3">
        <v>43521</v>
      </c>
      <c r="EH26" s="3">
        <v>46059</v>
      </c>
      <c r="EI26" s="3">
        <v>44731</v>
      </c>
      <c r="EJ26" s="3">
        <v>45627</v>
      </c>
      <c r="EK26" s="3">
        <v>47234</v>
      </c>
      <c r="EL26" s="3">
        <v>47059</v>
      </c>
      <c r="EM26" s="3">
        <v>47997</v>
      </c>
      <c r="EN26" s="3">
        <v>48160</v>
      </c>
      <c r="EO26" s="3">
        <v>48500</v>
      </c>
      <c r="EP26" s="3">
        <v>50226</v>
      </c>
      <c r="EQ26" s="3">
        <v>53460</v>
      </c>
      <c r="ER26" s="3">
        <v>52038</v>
      </c>
      <c r="ES26" s="3">
        <v>52163</v>
      </c>
      <c r="ET26" s="3">
        <v>55620</v>
      </c>
      <c r="EU26" s="3">
        <v>56947</v>
      </c>
      <c r="EV26" s="3">
        <v>56796</v>
      </c>
      <c r="EW26" s="3">
        <v>58177</v>
      </c>
      <c r="EX26" s="3">
        <v>56045</v>
      </c>
      <c r="EY26" s="3">
        <v>57345</v>
      </c>
      <c r="EZ26" s="3">
        <v>57030</v>
      </c>
      <c r="FA26" s="3">
        <v>56048</v>
      </c>
      <c r="FB26" s="3">
        <v>57022</v>
      </c>
      <c r="FC26" s="3">
        <v>56689</v>
      </c>
      <c r="FD26" s="3">
        <v>55519</v>
      </c>
      <c r="FE26" s="3">
        <v>55578</v>
      </c>
      <c r="FF26" s="3">
        <v>55984</v>
      </c>
      <c r="FG26" s="3">
        <v>56579</v>
      </c>
      <c r="FH26" s="3">
        <v>57469</v>
      </c>
      <c r="FI26" s="3">
        <v>57240</v>
      </c>
      <c r="FJ26" s="3">
        <v>57293</v>
      </c>
      <c r="FK26" s="3">
        <v>55992</v>
      </c>
      <c r="FL26" s="3">
        <v>45262</v>
      </c>
      <c r="FM26" s="3">
        <v>50140</v>
      </c>
      <c r="FN26" s="3">
        <v>52906</v>
      </c>
      <c r="FO26" s="3">
        <v>48113</v>
      </c>
      <c r="FP26" s="3">
        <v>53705</v>
      </c>
      <c r="FQ26" s="3">
        <v>53035</v>
      </c>
      <c r="FR26" s="3">
        <v>53441</v>
      </c>
      <c r="FS26" s="3">
        <v>55098</v>
      </c>
      <c r="FT26" s="3">
        <v>56823</v>
      </c>
      <c r="FU26" s="3">
        <v>58076</v>
      </c>
      <c r="FV26" s="3">
        <v>58320</v>
      </c>
      <c r="FW26" s="3">
        <v>60904</v>
      </c>
      <c r="FX26" s="3">
        <v>60887</v>
      </c>
      <c r="FY26" s="3">
        <v>59159</v>
      </c>
      <c r="FZ26" s="3">
        <v>59979</v>
      </c>
      <c r="GA26" s="3">
        <v>60510</v>
      </c>
      <c r="GB26" s="4">
        <v>58583.59</v>
      </c>
      <c r="GC26" s="4">
        <v>56641.17</v>
      </c>
      <c r="GD26" s="4">
        <v>56749.5</v>
      </c>
      <c r="GE26" s="4">
        <v>56896.83</v>
      </c>
      <c r="GF26" s="4">
        <v>57327.42</v>
      </c>
      <c r="GG26" s="4">
        <v>57631.11</v>
      </c>
      <c r="GH26" s="4">
        <v>57956.61</v>
      </c>
      <c r="GI26" s="4">
        <v>58349.97</v>
      </c>
      <c r="GJ26" s="4">
        <v>58627.09</v>
      </c>
      <c r="GK26" s="4">
        <v>58936.47</v>
      </c>
      <c r="GL26" s="4">
        <v>59246.95</v>
      </c>
      <c r="GM26" s="4">
        <v>59506.94</v>
      </c>
      <c r="GN26" s="4">
        <v>59804.88</v>
      </c>
      <c r="GO26" s="4">
        <v>60026.879999999997</v>
      </c>
      <c r="GP26" s="4">
        <v>60236.28</v>
      </c>
      <c r="GQ26" s="4">
        <v>60483.8</v>
      </c>
      <c r="GR26" s="4">
        <v>60665.64</v>
      </c>
      <c r="GS26" s="4">
        <v>60812.15</v>
      </c>
      <c r="GT26" s="4">
        <v>60975.6</v>
      </c>
      <c r="GU26" s="4">
        <v>61131.98</v>
      </c>
      <c r="GV26" s="4">
        <v>61542.16</v>
      </c>
      <c r="GW26" s="4">
        <v>61941.8</v>
      </c>
      <c r="GX26" s="4">
        <v>62341.19</v>
      </c>
      <c r="GY26" t="s">
        <v>105</v>
      </c>
      <c r="GZ26" t="b">
        <v>1</v>
      </c>
      <c r="HA26" s="2" t="s">
        <v>836</v>
      </c>
      <c r="HB26" t="s">
        <v>106</v>
      </c>
      <c r="HC26">
        <v>2024</v>
      </c>
      <c r="HD26">
        <v>1</v>
      </c>
      <c r="HE26" t="s">
        <v>106</v>
      </c>
      <c r="HF26" t="s">
        <v>840</v>
      </c>
      <c r="HG26" s="2" t="s">
        <v>841</v>
      </c>
      <c r="HH26" t="s">
        <v>109</v>
      </c>
      <c r="HI26" t="s">
        <v>842</v>
      </c>
      <c r="HJ26" t="s">
        <v>924</v>
      </c>
    </row>
    <row r="27" spans="1:218">
      <c r="A27" t="s">
        <v>99</v>
      </c>
      <c r="B27" t="s">
        <v>843</v>
      </c>
      <c r="C27" t="s">
        <v>923</v>
      </c>
      <c r="D27" t="s">
        <v>102</v>
      </c>
      <c r="E27" t="s">
        <v>103</v>
      </c>
      <c r="F27" t="s">
        <v>104</v>
      </c>
      <c r="G27" s="3">
        <v>128541</v>
      </c>
      <c r="H27" s="3">
        <v>125194</v>
      </c>
      <c r="I27" s="3">
        <v>126835</v>
      </c>
      <c r="J27" s="3">
        <v>124422</v>
      </c>
      <c r="K27" s="3">
        <v>126694</v>
      </c>
      <c r="L27" s="3">
        <v>126635</v>
      </c>
      <c r="M27" s="3">
        <v>126723</v>
      </c>
      <c r="N27" s="3">
        <v>126374</v>
      </c>
      <c r="O27" s="3">
        <v>126800</v>
      </c>
      <c r="P27" s="3">
        <v>126707</v>
      </c>
      <c r="Q27" s="3">
        <v>128840</v>
      </c>
      <c r="R27" s="3">
        <v>129938</v>
      </c>
      <c r="S27" s="3">
        <v>131895</v>
      </c>
      <c r="T27" s="3">
        <v>132737</v>
      </c>
      <c r="U27" s="3">
        <v>134897</v>
      </c>
      <c r="V27" s="3">
        <v>134949</v>
      </c>
      <c r="W27" s="3">
        <v>135773</v>
      </c>
      <c r="X27" s="3">
        <v>136860</v>
      </c>
      <c r="Y27" s="3">
        <v>136138</v>
      </c>
      <c r="Z27" s="3">
        <v>138708</v>
      </c>
      <c r="AA27" s="3">
        <v>141904</v>
      </c>
      <c r="AB27" s="3">
        <v>142653</v>
      </c>
      <c r="AC27" s="3">
        <v>144683</v>
      </c>
      <c r="AD27" s="3">
        <v>145821</v>
      </c>
      <c r="AE27" s="3">
        <v>149830</v>
      </c>
      <c r="AF27" s="3">
        <v>152193</v>
      </c>
      <c r="AG27" s="3">
        <v>153185</v>
      </c>
      <c r="AH27" s="3">
        <v>153935</v>
      </c>
      <c r="AI27" s="3">
        <v>155770</v>
      </c>
      <c r="AJ27" s="3">
        <v>158407</v>
      </c>
      <c r="AK27" s="3">
        <v>161697</v>
      </c>
      <c r="AL27" s="3">
        <v>165212</v>
      </c>
      <c r="AM27" s="3">
        <v>167485</v>
      </c>
      <c r="AN27" s="3">
        <v>169883</v>
      </c>
      <c r="AO27" s="3">
        <v>173832</v>
      </c>
      <c r="AP27" s="3">
        <v>175394</v>
      </c>
      <c r="AQ27" s="3">
        <v>176901</v>
      </c>
      <c r="AR27" s="3">
        <v>178428</v>
      </c>
      <c r="AS27" s="3">
        <v>178277</v>
      </c>
      <c r="AT27" s="3">
        <v>179012</v>
      </c>
      <c r="AU27" s="3">
        <v>180832</v>
      </c>
      <c r="AV27" s="3">
        <v>181430</v>
      </c>
      <c r="AW27" s="3">
        <v>180289</v>
      </c>
      <c r="AX27" s="3">
        <v>180119</v>
      </c>
      <c r="AY27" s="3">
        <v>179890</v>
      </c>
      <c r="AZ27" s="3">
        <v>178700</v>
      </c>
      <c r="BA27" s="3">
        <v>178893</v>
      </c>
      <c r="BB27" s="3">
        <v>178921</v>
      </c>
      <c r="BC27" s="3">
        <v>178429</v>
      </c>
      <c r="BD27" s="3">
        <v>180788</v>
      </c>
      <c r="BE27" s="3">
        <v>181852</v>
      </c>
      <c r="BF27" s="3">
        <v>182192</v>
      </c>
      <c r="BG27" s="3">
        <v>183675</v>
      </c>
      <c r="BH27" s="3">
        <v>184042</v>
      </c>
      <c r="BI27" s="3">
        <v>187247</v>
      </c>
      <c r="BJ27" s="3">
        <v>188701</v>
      </c>
      <c r="BK27" s="3">
        <v>190541</v>
      </c>
      <c r="BL27" s="3">
        <v>190875</v>
      </c>
      <c r="BM27" s="3">
        <v>192532</v>
      </c>
      <c r="BN27" s="3">
        <v>193881</v>
      </c>
      <c r="BO27" s="3">
        <v>193944</v>
      </c>
      <c r="BP27" s="3">
        <v>195340</v>
      </c>
      <c r="BQ27" s="3">
        <v>196170</v>
      </c>
      <c r="BR27" s="3">
        <v>198500</v>
      </c>
      <c r="BS27" s="3">
        <v>200470</v>
      </c>
      <c r="BT27" s="3">
        <v>202153</v>
      </c>
      <c r="BU27" s="3">
        <v>203928</v>
      </c>
      <c r="BV27" s="3">
        <v>206622</v>
      </c>
      <c r="BW27" s="3">
        <v>209529</v>
      </c>
      <c r="BX27" s="3">
        <v>212013</v>
      </c>
      <c r="BY27" s="3">
        <v>214715</v>
      </c>
      <c r="BZ27" s="3">
        <v>217084</v>
      </c>
      <c r="CA27" s="3">
        <v>218798</v>
      </c>
      <c r="CB27" s="3">
        <v>220955</v>
      </c>
      <c r="CC27" s="3">
        <v>224753</v>
      </c>
      <c r="CD27" s="3">
        <v>224748</v>
      </c>
      <c r="CE27" s="3">
        <v>227015</v>
      </c>
      <c r="CF27" s="3">
        <v>231313</v>
      </c>
      <c r="CG27" s="3">
        <v>233739</v>
      </c>
      <c r="CH27" s="3">
        <v>235387</v>
      </c>
      <c r="CI27" s="3">
        <v>238774</v>
      </c>
      <c r="CJ27" s="3">
        <v>241351</v>
      </c>
      <c r="CK27" s="3">
        <v>244248</v>
      </c>
      <c r="CL27" s="3">
        <v>246677</v>
      </c>
      <c r="CM27" s="3">
        <v>247061</v>
      </c>
      <c r="CN27" s="3">
        <v>248659</v>
      </c>
      <c r="CO27" s="3">
        <v>252380</v>
      </c>
      <c r="CP27" s="3">
        <v>254436</v>
      </c>
      <c r="CQ27" s="3">
        <v>254651</v>
      </c>
      <c r="CR27" s="3">
        <v>255669</v>
      </c>
      <c r="CS27" s="3">
        <v>258164</v>
      </c>
      <c r="CT27" s="3">
        <v>260499</v>
      </c>
      <c r="CU27" s="3">
        <v>262204</v>
      </c>
      <c r="CV27" s="3">
        <v>265387</v>
      </c>
      <c r="CW27" s="3">
        <v>267161</v>
      </c>
      <c r="CX27" s="3">
        <v>268672</v>
      </c>
      <c r="CY27" s="3">
        <v>270161</v>
      </c>
      <c r="CZ27" s="3">
        <v>272609</v>
      </c>
      <c r="DA27" s="3">
        <v>273932</v>
      </c>
      <c r="DB27" s="3">
        <v>276132</v>
      </c>
      <c r="DC27" s="3">
        <v>279030</v>
      </c>
      <c r="DD27" s="3">
        <v>278914</v>
      </c>
      <c r="DE27" s="3">
        <v>282162</v>
      </c>
      <c r="DF27" s="3">
        <v>283724</v>
      </c>
      <c r="DG27" s="3">
        <v>282222</v>
      </c>
      <c r="DH27" s="3">
        <v>282292</v>
      </c>
      <c r="DI27" s="3">
        <v>284098</v>
      </c>
      <c r="DJ27" s="3">
        <v>284633</v>
      </c>
      <c r="DK27" s="3">
        <v>287775</v>
      </c>
      <c r="DL27" s="3">
        <v>290946</v>
      </c>
      <c r="DM27" s="3">
        <v>296705</v>
      </c>
      <c r="DN27" s="3">
        <v>296380</v>
      </c>
      <c r="DO27" s="3">
        <v>297826</v>
      </c>
      <c r="DP27" s="3">
        <v>293976</v>
      </c>
      <c r="DQ27" s="3">
        <v>288865</v>
      </c>
      <c r="DR27" s="3">
        <v>281423</v>
      </c>
      <c r="DS27" s="3">
        <v>280177</v>
      </c>
      <c r="DT27" s="3">
        <v>279808</v>
      </c>
      <c r="DU27" s="3">
        <v>281090</v>
      </c>
      <c r="DV27" s="3">
        <v>283264</v>
      </c>
      <c r="DW27" s="3">
        <v>281913</v>
      </c>
      <c r="DX27" s="3">
        <v>288944</v>
      </c>
      <c r="DY27" s="3">
        <v>289154</v>
      </c>
      <c r="DZ27" s="3">
        <v>288797</v>
      </c>
      <c r="EA27" s="3">
        <v>286374</v>
      </c>
      <c r="EB27" s="3">
        <v>285213</v>
      </c>
      <c r="EC27" s="3">
        <v>286175</v>
      </c>
      <c r="ED27" s="3">
        <v>286843</v>
      </c>
      <c r="EE27" s="3">
        <v>286941</v>
      </c>
      <c r="EF27" s="3">
        <v>289044</v>
      </c>
      <c r="EG27" s="3">
        <v>292268</v>
      </c>
      <c r="EH27" s="3">
        <v>296561</v>
      </c>
      <c r="EI27" s="3">
        <v>294987</v>
      </c>
      <c r="EJ27" s="3">
        <v>298001</v>
      </c>
      <c r="EK27" s="3">
        <v>301680</v>
      </c>
      <c r="EL27" s="3">
        <v>303093</v>
      </c>
      <c r="EM27" s="3">
        <v>304099</v>
      </c>
      <c r="EN27" s="3">
        <v>305922</v>
      </c>
      <c r="EO27" s="3">
        <v>310968</v>
      </c>
      <c r="EP27" s="3">
        <v>312961</v>
      </c>
      <c r="EQ27" s="3">
        <v>314551</v>
      </c>
      <c r="ER27" s="3">
        <v>315885</v>
      </c>
      <c r="ES27" s="3">
        <v>319953</v>
      </c>
      <c r="ET27" s="3">
        <v>319170</v>
      </c>
      <c r="EU27" s="3">
        <v>326059</v>
      </c>
      <c r="EV27" s="3">
        <v>328832</v>
      </c>
      <c r="EW27" s="3">
        <v>331735</v>
      </c>
      <c r="EX27" s="3">
        <v>331732</v>
      </c>
      <c r="EY27" s="3">
        <v>333975</v>
      </c>
      <c r="EZ27" s="3">
        <v>333794</v>
      </c>
      <c r="FA27" s="3">
        <v>335915</v>
      </c>
      <c r="FB27" s="3">
        <v>337535</v>
      </c>
      <c r="FC27" s="3">
        <v>339497</v>
      </c>
      <c r="FD27" s="3">
        <v>338566</v>
      </c>
      <c r="FE27" s="3">
        <v>340965</v>
      </c>
      <c r="FF27" s="3">
        <v>344408</v>
      </c>
      <c r="FG27" s="3">
        <v>344046</v>
      </c>
      <c r="FH27" s="3">
        <v>345335</v>
      </c>
      <c r="FI27" s="3">
        <v>345013</v>
      </c>
      <c r="FJ27" s="3">
        <v>344255</v>
      </c>
      <c r="FK27" s="3">
        <v>334308</v>
      </c>
      <c r="FL27" s="3">
        <v>256744</v>
      </c>
      <c r="FM27" s="3">
        <v>307192</v>
      </c>
      <c r="FN27" s="3">
        <v>301652</v>
      </c>
      <c r="FO27" s="3">
        <v>291628</v>
      </c>
      <c r="FP27" s="3">
        <v>325915</v>
      </c>
      <c r="FQ27" s="3">
        <v>335438</v>
      </c>
      <c r="FR27" s="3">
        <v>336309</v>
      </c>
      <c r="FS27" s="3">
        <v>338499</v>
      </c>
      <c r="FT27" s="3">
        <v>339607</v>
      </c>
      <c r="FU27" s="3">
        <v>336390</v>
      </c>
      <c r="FV27" s="3">
        <v>336043</v>
      </c>
      <c r="FW27" s="3">
        <v>338991</v>
      </c>
      <c r="FX27" s="3">
        <v>340193</v>
      </c>
      <c r="FY27" s="3">
        <v>337146</v>
      </c>
      <c r="FZ27" s="3">
        <v>336957</v>
      </c>
      <c r="GA27" s="3">
        <v>337668</v>
      </c>
      <c r="GB27" s="4">
        <v>339875.3</v>
      </c>
      <c r="GC27" s="4">
        <v>342070.2</v>
      </c>
      <c r="GD27" s="4">
        <v>343679.4</v>
      </c>
      <c r="GE27" s="4">
        <v>345345.2</v>
      </c>
      <c r="GF27" s="4">
        <v>347053.6</v>
      </c>
      <c r="GG27" s="4">
        <v>348920.9</v>
      </c>
      <c r="GH27" s="4">
        <v>350774.1</v>
      </c>
      <c r="GI27" s="4">
        <v>352589.5</v>
      </c>
      <c r="GJ27" s="4">
        <v>353668.6</v>
      </c>
      <c r="GK27" s="4">
        <v>355208.6</v>
      </c>
      <c r="GL27" s="4">
        <v>356879.5</v>
      </c>
      <c r="GM27" s="4">
        <v>358503.2</v>
      </c>
      <c r="GN27" s="4">
        <v>360608.1</v>
      </c>
      <c r="GO27" s="4">
        <v>362481.1</v>
      </c>
      <c r="GP27" s="4">
        <v>364240.4</v>
      </c>
      <c r="GQ27" s="4">
        <v>366009.9</v>
      </c>
      <c r="GR27" s="4">
        <v>367568.8</v>
      </c>
      <c r="GS27" s="4">
        <v>369296.5</v>
      </c>
      <c r="GT27" s="4">
        <v>371057</v>
      </c>
      <c r="GU27" s="4">
        <v>372831.7</v>
      </c>
      <c r="GV27" s="4">
        <v>374106.7</v>
      </c>
      <c r="GW27" s="4">
        <v>375881.3</v>
      </c>
      <c r="GX27" s="4">
        <v>377677.5</v>
      </c>
      <c r="GY27" t="s">
        <v>105</v>
      </c>
      <c r="GZ27" t="b">
        <v>1</v>
      </c>
      <c r="HA27" s="2" t="s">
        <v>836</v>
      </c>
      <c r="HB27" t="s">
        <v>106</v>
      </c>
      <c r="HC27">
        <v>2024</v>
      </c>
      <c r="HD27">
        <v>1</v>
      </c>
      <c r="HE27" t="s">
        <v>106</v>
      </c>
      <c r="HF27" t="s">
        <v>844</v>
      </c>
      <c r="HG27" s="2" t="s">
        <v>845</v>
      </c>
      <c r="HH27" t="s">
        <v>109</v>
      </c>
      <c r="HI27" t="s">
        <v>445</v>
      </c>
      <c r="HJ27" t="s">
        <v>924</v>
      </c>
    </row>
    <row r="28" spans="1:218">
      <c r="A28" t="s">
        <v>99</v>
      </c>
      <c r="B28" t="s">
        <v>846</v>
      </c>
      <c r="C28" t="s">
        <v>923</v>
      </c>
      <c r="D28" t="s">
        <v>102</v>
      </c>
      <c r="E28" t="s">
        <v>103</v>
      </c>
      <c r="F28" t="s">
        <v>104</v>
      </c>
      <c r="G28" s="3">
        <v>141669</v>
      </c>
      <c r="H28" s="3">
        <v>141955</v>
      </c>
      <c r="I28" s="3">
        <v>144073</v>
      </c>
      <c r="J28" s="3">
        <v>142716</v>
      </c>
      <c r="K28" s="3">
        <v>144110</v>
      </c>
      <c r="L28" s="3">
        <v>141992</v>
      </c>
      <c r="M28" s="3">
        <v>141511</v>
      </c>
      <c r="N28" s="3">
        <v>142399</v>
      </c>
      <c r="O28" s="3">
        <v>141625</v>
      </c>
      <c r="P28" s="3">
        <v>144108</v>
      </c>
      <c r="Q28" s="3">
        <v>143101</v>
      </c>
      <c r="R28" s="3">
        <v>143569</v>
      </c>
      <c r="S28" s="3">
        <v>142649</v>
      </c>
      <c r="T28" s="3">
        <v>148264</v>
      </c>
      <c r="U28" s="3">
        <v>146835</v>
      </c>
      <c r="V28" s="3">
        <v>147440</v>
      </c>
      <c r="W28" s="3">
        <v>150039</v>
      </c>
      <c r="X28" s="3">
        <v>148263</v>
      </c>
      <c r="Y28" s="3">
        <v>152446</v>
      </c>
      <c r="Z28" s="3">
        <v>155816</v>
      </c>
      <c r="AA28" s="3">
        <v>157330</v>
      </c>
      <c r="AB28" s="3">
        <v>157696</v>
      </c>
      <c r="AC28" s="3">
        <v>157997</v>
      </c>
      <c r="AD28" s="3">
        <v>159085</v>
      </c>
      <c r="AE28" s="3">
        <v>161393</v>
      </c>
      <c r="AF28" s="3">
        <v>167611</v>
      </c>
      <c r="AG28" s="3">
        <v>164430</v>
      </c>
      <c r="AH28" s="3">
        <v>164675</v>
      </c>
      <c r="AI28" s="3">
        <v>162448</v>
      </c>
      <c r="AJ28" s="3">
        <v>166144</v>
      </c>
      <c r="AK28" s="3">
        <v>168411</v>
      </c>
      <c r="AL28" s="3">
        <v>169575</v>
      </c>
      <c r="AM28" s="3">
        <v>172149</v>
      </c>
      <c r="AN28" s="3">
        <v>175050</v>
      </c>
      <c r="AO28" s="3">
        <v>177054</v>
      </c>
      <c r="AP28" s="3">
        <v>178454</v>
      </c>
      <c r="AQ28" s="3">
        <v>180728</v>
      </c>
      <c r="AR28" s="3">
        <v>183345</v>
      </c>
      <c r="AS28" s="3">
        <v>188456</v>
      </c>
      <c r="AT28" s="3">
        <v>186727</v>
      </c>
      <c r="AU28" s="3">
        <v>192047</v>
      </c>
      <c r="AV28" s="3">
        <v>189815</v>
      </c>
      <c r="AW28" s="3">
        <v>191679</v>
      </c>
      <c r="AX28" s="3">
        <v>194700</v>
      </c>
      <c r="AY28" s="3">
        <v>195867</v>
      </c>
      <c r="AZ28" s="3">
        <v>192321</v>
      </c>
      <c r="BA28" s="3">
        <v>198060</v>
      </c>
      <c r="BB28" s="3">
        <v>197687</v>
      </c>
      <c r="BC28" s="3">
        <v>198982</v>
      </c>
      <c r="BD28" s="3">
        <v>200949</v>
      </c>
      <c r="BE28" s="3">
        <v>202605</v>
      </c>
      <c r="BF28" s="3">
        <v>202543</v>
      </c>
      <c r="BG28" s="3">
        <v>201155</v>
      </c>
      <c r="BH28" s="3">
        <v>206784</v>
      </c>
      <c r="BI28" s="3">
        <v>208744</v>
      </c>
      <c r="BJ28" s="3">
        <v>209586</v>
      </c>
      <c r="BK28" s="3">
        <v>208814</v>
      </c>
      <c r="BL28" s="3">
        <v>208484</v>
      </c>
      <c r="BM28" s="3">
        <v>212698</v>
      </c>
      <c r="BN28" s="3">
        <v>211516</v>
      </c>
      <c r="BO28" s="3">
        <v>215218</v>
      </c>
      <c r="BP28" s="3">
        <v>215459</v>
      </c>
      <c r="BQ28" s="3">
        <v>217415</v>
      </c>
      <c r="BR28" s="3">
        <v>218578</v>
      </c>
      <c r="BS28" s="3">
        <v>222327</v>
      </c>
      <c r="BT28" s="3">
        <v>222188</v>
      </c>
      <c r="BU28" s="3">
        <v>224546</v>
      </c>
      <c r="BV28" s="3">
        <v>220727</v>
      </c>
      <c r="BW28" s="3">
        <v>224117</v>
      </c>
      <c r="BX28" s="3">
        <v>226091</v>
      </c>
      <c r="BY28" s="3">
        <v>228369</v>
      </c>
      <c r="BZ28" s="3">
        <v>227608</v>
      </c>
      <c r="CA28" s="3">
        <v>227861</v>
      </c>
      <c r="CB28" s="3">
        <v>228880</v>
      </c>
      <c r="CC28" s="3">
        <v>227370</v>
      </c>
      <c r="CD28" s="3">
        <v>230430</v>
      </c>
      <c r="CE28" s="3">
        <v>228499</v>
      </c>
      <c r="CF28" s="3">
        <v>239457</v>
      </c>
      <c r="CG28" s="3">
        <v>240266</v>
      </c>
      <c r="CH28" s="3">
        <v>246151</v>
      </c>
      <c r="CI28" s="3">
        <v>246676</v>
      </c>
      <c r="CJ28" s="3">
        <v>249186</v>
      </c>
      <c r="CK28" s="3">
        <v>253929</v>
      </c>
      <c r="CL28" s="3">
        <v>258132</v>
      </c>
      <c r="CM28" s="3">
        <v>260021</v>
      </c>
      <c r="CN28" s="3">
        <v>258701</v>
      </c>
      <c r="CO28" s="3">
        <v>259878</v>
      </c>
      <c r="CP28" s="3">
        <v>264858</v>
      </c>
      <c r="CQ28" s="3">
        <v>265809</v>
      </c>
      <c r="CR28" s="3">
        <v>267970</v>
      </c>
      <c r="CS28" s="3">
        <v>267210</v>
      </c>
      <c r="CT28" s="3">
        <v>268404</v>
      </c>
      <c r="CU28" s="3">
        <v>270414</v>
      </c>
      <c r="CV28" s="3">
        <v>272016</v>
      </c>
      <c r="CW28" s="3">
        <v>273401</v>
      </c>
      <c r="CX28" s="3">
        <v>277062</v>
      </c>
      <c r="CY28" s="3">
        <v>277926</v>
      </c>
      <c r="CZ28" s="3">
        <v>280489</v>
      </c>
      <c r="DA28" s="3">
        <v>282458</v>
      </c>
      <c r="DB28" s="3">
        <v>282979</v>
      </c>
      <c r="DC28" s="3">
        <v>284680</v>
      </c>
      <c r="DD28" s="3">
        <v>287881</v>
      </c>
      <c r="DE28" s="3">
        <v>289515</v>
      </c>
      <c r="DF28" s="3">
        <v>289662</v>
      </c>
      <c r="DG28" s="3">
        <v>291876</v>
      </c>
      <c r="DH28" s="3">
        <v>290889</v>
      </c>
      <c r="DI28" s="3">
        <v>294125</v>
      </c>
      <c r="DJ28" s="3">
        <v>295208</v>
      </c>
      <c r="DK28" s="3">
        <v>304480</v>
      </c>
      <c r="DL28" s="3">
        <v>301584</v>
      </c>
      <c r="DM28" s="3">
        <v>305911</v>
      </c>
      <c r="DN28" s="3">
        <v>305617</v>
      </c>
      <c r="DO28" s="3">
        <v>301633</v>
      </c>
      <c r="DP28" s="3">
        <v>304787</v>
      </c>
      <c r="DQ28" s="3">
        <v>299747</v>
      </c>
      <c r="DR28" s="3">
        <v>305312</v>
      </c>
      <c r="DS28" s="3">
        <v>301465</v>
      </c>
      <c r="DT28" s="3">
        <v>309725</v>
      </c>
      <c r="DU28" s="3">
        <v>308388</v>
      </c>
      <c r="DV28" s="3">
        <v>310902</v>
      </c>
      <c r="DW28" s="3">
        <v>311141</v>
      </c>
      <c r="DX28" s="3">
        <v>312019</v>
      </c>
      <c r="DY28" s="3">
        <v>310699</v>
      </c>
      <c r="DZ28" s="3">
        <v>308430</v>
      </c>
      <c r="EA28" s="3">
        <v>300149</v>
      </c>
      <c r="EB28" s="3">
        <v>305414</v>
      </c>
      <c r="EC28" s="3">
        <v>305242</v>
      </c>
      <c r="ED28" s="3">
        <v>303004</v>
      </c>
      <c r="EE28" s="3">
        <v>309413</v>
      </c>
      <c r="EF28" s="3">
        <v>312490</v>
      </c>
      <c r="EG28" s="3">
        <v>311276</v>
      </c>
      <c r="EH28" s="3">
        <v>310363</v>
      </c>
      <c r="EI28" s="3">
        <v>307903</v>
      </c>
      <c r="EJ28" s="3">
        <v>314957</v>
      </c>
      <c r="EK28" s="3">
        <v>320838</v>
      </c>
      <c r="EL28" s="3">
        <v>323203</v>
      </c>
      <c r="EM28" s="3">
        <v>322407</v>
      </c>
      <c r="EN28" s="3">
        <v>322681</v>
      </c>
      <c r="EO28" s="3">
        <v>323040</v>
      </c>
      <c r="EP28" s="3">
        <v>327453</v>
      </c>
      <c r="EQ28" s="3">
        <v>334121</v>
      </c>
      <c r="ER28" s="3">
        <v>342067</v>
      </c>
      <c r="ES28" s="3">
        <v>349084</v>
      </c>
      <c r="ET28" s="3">
        <v>348817</v>
      </c>
      <c r="EU28" s="3">
        <v>347340</v>
      </c>
      <c r="EV28" s="3">
        <v>347893</v>
      </c>
      <c r="EW28" s="3">
        <v>345457</v>
      </c>
      <c r="EX28" s="3">
        <v>342959</v>
      </c>
      <c r="EY28" s="3">
        <v>343071</v>
      </c>
      <c r="EZ28" s="3">
        <v>350444</v>
      </c>
      <c r="FA28" s="3">
        <v>351162</v>
      </c>
      <c r="FB28" s="3">
        <v>351244</v>
      </c>
      <c r="FC28" s="3">
        <v>355312</v>
      </c>
      <c r="FD28" s="3">
        <v>353912</v>
      </c>
      <c r="FE28" s="3">
        <v>355143</v>
      </c>
      <c r="FF28" s="3">
        <v>359158</v>
      </c>
      <c r="FG28" s="3">
        <v>358490</v>
      </c>
      <c r="FH28" s="3">
        <v>364023</v>
      </c>
      <c r="FI28" s="3">
        <v>364207</v>
      </c>
      <c r="FJ28" s="3">
        <v>366242</v>
      </c>
      <c r="FK28" s="3">
        <v>361792</v>
      </c>
      <c r="FL28" s="3">
        <v>353366</v>
      </c>
      <c r="FM28" s="3">
        <v>364743</v>
      </c>
      <c r="FN28" s="3">
        <v>365643</v>
      </c>
      <c r="FO28" s="3">
        <v>366851</v>
      </c>
      <c r="FP28" s="3">
        <v>368506</v>
      </c>
      <c r="FQ28" s="3">
        <v>366601</v>
      </c>
      <c r="FR28" s="3">
        <v>364151</v>
      </c>
      <c r="FS28" s="3">
        <v>363913</v>
      </c>
      <c r="FT28" s="3">
        <v>359723</v>
      </c>
      <c r="FU28" s="3">
        <v>358206</v>
      </c>
      <c r="FV28" s="3">
        <v>364138</v>
      </c>
      <c r="FW28" s="3">
        <v>363693</v>
      </c>
      <c r="FX28" s="3">
        <v>370715</v>
      </c>
      <c r="FY28" s="3">
        <v>370402</v>
      </c>
      <c r="FZ28" s="3">
        <v>373135</v>
      </c>
      <c r="GA28" s="4">
        <v>370237.3</v>
      </c>
      <c r="GB28" s="4">
        <v>377436.3</v>
      </c>
      <c r="GC28" s="4">
        <v>377696.8</v>
      </c>
      <c r="GD28" s="4">
        <v>378990.9</v>
      </c>
      <c r="GE28" s="4">
        <v>380171.7</v>
      </c>
      <c r="GF28" s="4">
        <v>380921.59999999998</v>
      </c>
      <c r="GG28" s="4">
        <v>382333.9</v>
      </c>
      <c r="GH28" s="4">
        <v>383554.7</v>
      </c>
      <c r="GI28" s="4">
        <v>385199.8</v>
      </c>
      <c r="GJ28" s="4">
        <v>384344.3</v>
      </c>
      <c r="GK28" s="4">
        <v>385428.3</v>
      </c>
      <c r="GL28" s="4">
        <v>386097.7</v>
      </c>
      <c r="GM28" s="4">
        <v>387133</v>
      </c>
      <c r="GN28" s="4">
        <v>388523.4</v>
      </c>
      <c r="GO28" s="4">
        <v>389190.6</v>
      </c>
      <c r="GP28" s="4">
        <v>390411.8</v>
      </c>
      <c r="GQ28" s="4">
        <v>391922.7</v>
      </c>
      <c r="GR28" s="4">
        <v>392907.3</v>
      </c>
      <c r="GS28" s="4">
        <v>394557</v>
      </c>
      <c r="GT28" s="4">
        <v>396007.7</v>
      </c>
      <c r="GU28" s="4">
        <v>397512.1</v>
      </c>
      <c r="GV28" s="4">
        <v>398277.6</v>
      </c>
      <c r="GW28" s="4">
        <v>399763.8</v>
      </c>
      <c r="GX28" s="4">
        <v>400932.9</v>
      </c>
      <c r="GY28" t="s">
        <v>105</v>
      </c>
      <c r="GZ28" t="b">
        <v>1</v>
      </c>
      <c r="HA28" s="2" t="s">
        <v>836</v>
      </c>
      <c r="HB28" t="s">
        <v>106</v>
      </c>
      <c r="HC28">
        <v>2023</v>
      </c>
      <c r="HD28">
        <v>4</v>
      </c>
      <c r="HE28" t="s">
        <v>106</v>
      </c>
      <c r="HF28" t="s">
        <v>847</v>
      </c>
      <c r="HG28" s="2" t="s">
        <v>848</v>
      </c>
      <c r="HH28" t="s">
        <v>109</v>
      </c>
      <c r="HI28" t="s">
        <v>849</v>
      </c>
      <c r="HJ28" t="s">
        <v>924</v>
      </c>
    </row>
    <row r="29" spans="1:218">
      <c r="A29" t="s">
        <v>99</v>
      </c>
      <c r="B29" t="s">
        <v>850</v>
      </c>
      <c r="C29" t="s">
        <v>923</v>
      </c>
      <c r="D29" t="s">
        <v>102</v>
      </c>
      <c r="E29" t="s">
        <v>103</v>
      </c>
      <c r="F29" t="s">
        <v>104</v>
      </c>
      <c r="G29" s="3">
        <v>40290</v>
      </c>
      <c r="H29" s="3">
        <v>41818</v>
      </c>
      <c r="I29" s="3">
        <v>43433</v>
      </c>
      <c r="J29" s="3">
        <v>44864</v>
      </c>
      <c r="K29" s="3">
        <v>46552</v>
      </c>
      <c r="L29" s="3">
        <v>47036</v>
      </c>
      <c r="M29" s="3">
        <v>47924</v>
      </c>
      <c r="N29" s="3">
        <v>49843</v>
      </c>
      <c r="O29" s="3">
        <v>50837</v>
      </c>
      <c r="P29" s="3">
        <v>52380</v>
      </c>
      <c r="Q29" s="3">
        <v>52615</v>
      </c>
      <c r="R29" s="3">
        <v>53960</v>
      </c>
      <c r="S29" s="3">
        <v>54514</v>
      </c>
      <c r="T29" s="3">
        <v>57136</v>
      </c>
      <c r="U29" s="3">
        <v>57119</v>
      </c>
      <c r="V29" s="3">
        <v>58206</v>
      </c>
      <c r="W29" s="3">
        <v>59961</v>
      </c>
      <c r="X29" s="3">
        <v>60260</v>
      </c>
      <c r="Y29" s="3">
        <v>62678</v>
      </c>
      <c r="Z29" s="3">
        <v>64883</v>
      </c>
      <c r="AA29" s="3">
        <v>65471</v>
      </c>
      <c r="AB29" s="3">
        <v>66622</v>
      </c>
      <c r="AC29" s="3">
        <v>67715</v>
      </c>
      <c r="AD29" s="3">
        <v>69185</v>
      </c>
      <c r="AE29" s="3">
        <v>70501</v>
      </c>
      <c r="AF29" s="3">
        <v>73909</v>
      </c>
      <c r="AG29" s="3">
        <v>73297</v>
      </c>
      <c r="AH29" s="3">
        <v>74329</v>
      </c>
      <c r="AI29" s="3">
        <v>74158</v>
      </c>
      <c r="AJ29" s="3">
        <v>76563</v>
      </c>
      <c r="AK29" s="3">
        <v>78295</v>
      </c>
      <c r="AL29" s="3">
        <v>79796</v>
      </c>
      <c r="AM29" s="3">
        <v>82285</v>
      </c>
      <c r="AN29" s="3">
        <v>84810</v>
      </c>
      <c r="AO29" s="3">
        <v>86563</v>
      </c>
      <c r="AP29" s="3">
        <v>88240</v>
      </c>
      <c r="AQ29" s="3">
        <v>90548</v>
      </c>
      <c r="AR29" s="3">
        <v>93363</v>
      </c>
      <c r="AS29" s="3">
        <v>97490</v>
      </c>
      <c r="AT29" s="3">
        <v>98361</v>
      </c>
      <c r="AU29" s="3">
        <v>102928</v>
      </c>
      <c r="AV29" s="3">
        <v>103890</v>
      </c>
      <c r="AW29" s="3">
        <v>107142</v>
      </c>
      <c r="AX29" s="3">
        <v>110535</v>
      </c>
      <c r="AY29" s="3">
        <v>113229</v>
      </c>
      <c r="AZ29" s="3">
        <v>113790</v>
      </c>
      <c r="BA29" s="3">
        <v>118607</v>
      </c>
      <c r="BB29" s="3">
        <v>119800</v>
      </c>
      <c r="BC29" s="3">
        <v>121876</v>
      </c>
      <c r="BD29" s="3">
        <v>123668</v>
      </c>
      <c r="BE29" s="3">
        <v>125292</v>
      </c>
      <c r="BF29" s="3">
        <v>126339</v>
      </c>
      <c r="BG29" s="3">
        <v>127313</v>
      </c>
      <c r="BH29" s="3">
        <v>131724</v>
      </c>
      <c r="BI29" s="3">
        <v>133457</v>
      </c>
      <c r="BJ29" s="3">
        <v>135003</v>
      </c>
      <c r="BK29" s="3">
        <v>134597</v>
      </c>
      <c r="BL29" s="3">
        <v>135173</v>
      </c>
      <c r="BM29" s="3">
        <v>138183</v>
      </c>
      <c r="BN29" s="3">
        <v>138391</v>
      </c>
      <c r="BO29" s="3">
        <v>141861</v>
      </c>
      <c r="BP29" s="3">
        <v>143287</v>
      </c>
      <c r="BQ29" s="3">
        <v>146426</v>
      </c>
      <c r="BR29" s="3">
        <v>147725</v>
      </c>
      <c r="BS29" s="3">
        <v>151630</v>
      </c>
      <c r="BT29" s="3">
        <v>153565</v>
      </c>
      <c r="BU29" s="3">
        <v>156382</v>
      </c>
      <c r="BV29" s="3">
        <v>154146</v>
      </c>
      <c r="BW29" s="3">
        <v>156649</v>
      </c>
      <c r="BX29" s="3">
        <v>159714</v>
      </c>
      <c r="BY29" s="3">
        <v>162073</v>
      </c>
      <c r="BZ29" s="3">
        <v>160535</v>
      </c>
      <c r="CA29" s="3">
        <v>161552</v>
      </c>
      <c r="CB29" s="3">
        <v>163217</v>
      </c>
      <c r="CC29" s="3">
        <v>163185</v>
      </c>
      <c r="CD29" s="3">
        <v>165831</v>
      </c>
      <c r="CE29" s="3">
        <v>165059</v>
      </c>
      <c r="CF29" s="3">
        <v>172659</v>
      </c>
      <c r="CG29" s="3">
        <v>172290</v>
      </c>
      <c r="CH29" s="3">
        <v>177169</v>
      </c>
      <c r="CI29" s="3">
        <v>178188</v>
      </c>
      <c r="CJ29" s="3">
        <v>179736</v>
      </c>
      <c r="CK29" s="3">
        <v>183422</v>
      </c>
      <c r="CL29" s="3">
        <v>186264</v>
      </c>
      <c r="CM29" s="3">
        <v>189728</v>
      </c>
      <c r="CN29" s="3">
        <v>188958</v>
      </c>
      <c r="CO29" s="3">
        <v>190041</v>
      </c>
      <c r="CP29" s="3">
        <v>191387</v>
      </c>
      <c r="CQ29" s="3">
        <v>194407</v>
      </c>
      <c r="CR29" s="3">
        <v>196471</v>
      </c>
      <c r="CS29" s="3">
        <v>196135</v>
      </c>
      <c r="CT29" s="3">
        <v>198285</v>
      </c>
      <c r="CU29" s="3">
        <v>200308</v>
      </c>
      <c r="CV29" s="3">
        <v>201618</v>
      </c>
      <c r="CW29" s="3">
        <v>204036</v>
      </c>
      <c r="CX29" s="3">
        <v>207651</v>
      </c>
      <c r="CY29" s="3">
        <v>209034</v>
      </c>
      <c r="CZ29" s="3">
        <v>212233</v>
      </c>
      <c r="DA29" s="3">
        <v>214761</v>
      </c>
      <c r="DB29" s="3">
        <v>216772</v>
      </c>
      <c r="DC29" s="3">
        <v>218821</v>
      </c>
      <c r="DD29" s="3">
        <v>221457</v>
      </c>
      <c r="DE29" s="3">
        <v>224293</v>
      </c>
      <c r="DF29" s="3">
        <v>226453</v>
      </c>
      <c r="DG29" s="3">
        <v>229762</v>
      </c>
      <c r="DH29" s="3">
        <v>231843</v>
      </c>
      <c r="DI29" s="3">
        <v>236024</v>
      </c>
      <c r="DJ29" s="3">
        <v>237530</v>
      </c>
      <c r="DK29" s="3">
        <v>243130</v>
      </c>
      <c r="DL29" s="3">
        <v>244499</v>
      </c>
      <c r="DM29" s="3">
        <v>249052</v>
      </c>
      <c r="DN29" s="3">
        <v>249682</v>
      </c>
      <c r="DO29" s="3">
        <v>249993</v>
      </c>
      <c r="DP29" s="3">
        <v>256308</v>
      </c>
      <c r="DQ29" s="3">
        <v>255855</v>
      </c>
      <c r="DR29" s="3">
        <v>258864</v>
      </c>
      <c r="DS29" s="3">
        <v>256359</v>
      </c>
      <c r="DT29" s="3">
        <v>264017</v>
      </c>
      <c r="DU29" s="3">
        <v>262855</v>
      </c>
      <c r="DV29" s="3">
        <v>263951</v>
      </c>
      <c r="DW29" s="3">
        <v>264214</v>
      </c>
      <c r="DX29" s="3">
        <v>267286</v>
      </c>
      <c r="DY29" s="3">
        <v>267899</v>
      </c>
      <c r="DZ29" s="3">
        <v>268231</v>
      </c>
      <c r="EA29" s="3">
        <v>265775</v>
      </c>
      <c r="EB29" s="3">
        <v>271291</v>
      </c>
      <c r="EC29" s="3">
        <v>273259</v>
      </c>
      <c r="ED29" s="3">
        <v>273345</v>
      </c>
      <c r="EE29" s="3">
        <v>279363</v>
      </c>
      <c r="EF29" s="3">
        <v>283663</v>
      </c>
      <c r="EG29" s="3">
        <v>282088</v>
      </c>
      <c r="EH29" s="3">
        <v>283822</v>
      </c>
      <c r="EI29" s="3">
        <v>284174</v>
      </c>
      <c r="EJ29" s="3">
        <v>292340</v>
      </c>
      <c r="EK29" s="3">
        <v>298413</v>
      </c>
      <c r="EL29" s="3">
        <v>300879</v>
      </c>
      <c r="EM29" s="3">
        <v>301521</v>
      </c>
      <c r="EN29" s="3">
        <v>304324</v>
      </c>
      <c r="EO29" s="3">
        <v>303832</v>
      </c>
      <c r="EP29" s="3">
        <v>307276</v>
      </c>
      <c r="EQ29" s="3">
        <v>311837</v>
      </c>
      <c r="ER29" s="3">
        <v>319722</v>
      </c>
      <c r="ES29" s="3">
        <v>327229</v>
      </c>
      <c r="ET29" s="3">
        <v>327422</v>
      </c>
      <c r="EU29" s="3">
        <v>326430</v>
      </c>
      <c r="EV29" s="3">
        <v>328384</v>
      </c>
      <c r="EW29" s="3">
        <v>328661</v>
      </c>
      <c r="EX29" s="3">
        <v>327892</v>
      </c>
      <c r="EY29" s="3">
        <v>328000</v>
      </c>
      <c r="EZ29" s="3">
        <v>337442</v>
      </c>
      <c r="FA29" s="3">
        <v>339739</v>
      </c>
      <c r="FB29" s="3">
        <v>341892</v>
      </c>
      <c r="FC29" s="3">
        <v>347741</v>
      </c>
      <c r="FD29" s="3">
        <v>347414</v>
      </c>
      <c r="FE29" s="3">
        <v>350680</v>
      </c>
      <c r="FF29" s="3">
        <v>356604</v>
      </c>
      <c r="FG29" s="3">
        <v>356179</v>
      </c>
      <c r="FH29" s="3">
        <v>363586</v>
      </c>
      <c r="FI29" s="3">
        <v>365234</v>
      </c>
      <c r="FJ29" s="3">
        <v>367963</v>
      </c>
      <c r="FK29" s="3">
        <v>362113</v>
      </c>
      <c r="FL29" s="3">
        <v>356204</v>
      </c>
      <c r="FM29" s="3">
        <v>367296</v>
      </c>
      <c r="FN29" s="3">
        <v>368253</v>
      </c>
      <c r="FO29" s="3">
        <v>373719</v>
      </c>
      <c r="FP29" s="3">
        <v>375577</v>
      </c>
      <c r="FQ29" s="3">
        <v>378192</v>
      </c>
      <c r="FR29" s="3">
        <v>380731</v>
      </c>
      <c r="FS29" s="3">
        <v>388396</v>
      </c>
      <c r="FT29" s="3">
        <v>394881</v>
      </c>
      <c r="FU29" s="3">
        <v>402360</v>
      </c>
      <c r="FV29" s="3">
        <v>418440</v>
      </c>
      <c r="FW29" s="3">
        <v>424987</v>
      </c>
      <c r="FX29" s="3">
        <v>438759</v>
      </c>
      <c r="FY29" s="3">
        <v>441441</v>
      </c>
      <c r="FZ29" s="3">
        <v>446611</v>
      </c>
      <c r="GA29" s="4">
        <v>444798.4</v>
      </c>
      <c r="GB29" s="4">
        <v>456054.5</v>
      </c>
      <c r="GC29" s="4">
        <v>457989.8</v>
      </c>
      <c r="GD29" s="4">
        <v>461206.8</v>
      </c>
      <c r="GE29" s="4">
        <v>464500</v>
      </c>
      <c r="GF29" s="4">
        <v>467364.1</v>
      </c>
      <c r="GG29" s="4">
        <v>470989.2</v>
      </c>
      <c r="GH29" s="4">
        <v>474394.2</v>
      </c>
      <c r="GI29" s="4">
        <v>478370.3</v>
      </c>
      <c r="GJ29" s="4">
        <v>479252.8</v>
      </c>
      <c r="GK29" s="4">
        <v>482643.4</v>
      </c>
      <c r="GL29" s="4">
        <v>485694</v>
      </c>
      <c r="GM29" s="4">
        <v>489359.4</v>
      </c>
      <c r="GN29" s="4">
        <v>493620.4</v>
      </c>
      <c r="GO29" s="4">
        <v>496964</v>
      </c>
      <c r="GP29" s="4">
        <v>501031.7</v>
      </c>
      <c r="GQ29" s="4">
        <v>505493.1</v>
      </c>
      <c r="GR29" s="4">
        <v>509280</v>
      </c>
      <c r="GS29" s="4">
        <v>513922.3</v>
      </c>
      <c r="GT29" s="4">
        <v>518356.6</v>
      </c>
      <c r="GU29" s="4">
        <v>522916.3</v>
      </c>
      <c r="GV29" s="4">
        <v>526564</v>
      </c>
      <c r="GW29" s="4">
        <v>531135.80000000005</v>
      </c>
      <c r="GX29" s="4">
        <v>535352.30000000005</v>
      </c>
      <c r="GY29" t="s">
        <v>105</v>
      </c>
      <c r="GZ29" t="b">
        <v>1</v>
      </c>
      <c r="HA29" t="s">
        <v>106</v>
      </c>
      <c r="HB29" t="s">
        <v>106</v>
      </c>
      <c r="HC29">
        <v>2023</v>
      </c>
      <c r="HD29">
        <v>4</v>
      </c>
      <c r="HE29" t="s">
        <v>106</v>
      </c>
      <c r="HF29" t="s">
        <v>851</v>
      </c>
      <c r="HG29" t="s">
        <v>852</v>
      </c>
      <c r="HH29" t="s">
        <v>109</v>
      </c>
      <c r="HI29" t="s">
        <v>853</v>
      </c>
      <c r="HJ29" t="s">
        <v>924</v>
      </c>
    </row>
    <row r="30" spans="1:218">
      <c r="A30" t="s">
        <v>99</v>
      </c>
      <c r="B30" t="s">
        <v>854</v>
      </c>
      <c r="C30" t="s">
        <v>923</v>
      </c>
      <c r="D30" t="s">
        <v>596</v>
      </c>
      <c r="E30" t="s">
        <v>106</v>
      </c>
      <c r="F30" t="s">
        <v>104</v>
      </c>
      <c r="G30" s="3">
        <v>30.605080000000001</v>
      </c>
      <c r="H30" s="3">
        <v>32.247430000000001</v>
      </c>
      <c r="I30" s="3">
        <v>32.951300000000003</v>
      </c>
      <c r="J30" s="3">
        <v>33.550879999999999</v>
      </c>
      <c r="K30" s="3">
        <v>34.385100000000001</v>
      </c>
      <c r="L30" s="3">
        <v>36.079590000000003</v>
      </c>
      <c r="M30" s="3">
        <v>36.731310000000001</v>
      </c>
      <c r="N30" s="3">
        <v>37.435180000000003</v>
      </c>
      <c r="O30" s="3">
        <v>37.878349999999998</v>
      </c>
      <c r="P30" s="3">
        <v>39.181800000000003</v>
      </c>
      <c r="Q30" s="3">
        <v>39.416420000000002</v>
      </c>
      <c r="R30" s="3">
        <v>39.885669999999998</v>
      </c>
      <c r="S30" s="3">
        <v>40.172429999999999</v>
      </c>
      <c r="T30" s="3">
        <v>40.85022</v>
      </c>
      <c r="U30" s="3">
        <v>41.293399999999998</v>
      </c>
      <c r="V30" s="3">
        <v>41.762639999999998</v>
      </c>
      <c r="W30" s="3">
        <v>41.86692</v>
      </c>
      <c r="X30" s="3">
        <v>42.779339999999998</v>
      </c>
      <c r="Y30" s="3">
        <v>42.98789</v>
      </c>
      <c r="Z30" s="3">
        <v>43.431060000000002</v>
      </c>
      <c r="AA30" s="3">
        <v>43.874229999999997</v>
      </c>
      <c r="AB30" s="3">
        <v>44.995199999999997</v>
      </c>
      <c r="AC30" s="3">
        <v>45.125549999999997</v>
      </c>
      <c r="AD30" s="3">
        <v>45.490519999999997</v>
      </c>
      <c r="AE30" s="3">
        <v>45.646929999999998</v>
      </c>
      <c r="AF30" s="3">
        <v>46.3508</v>
      </c>
      <c r="AG30" s="3">
        <v>46.533279999999998</v>
      </c>
      <c r="AH30" s="3">
        <v>46.924320000000002</v>
      </c>
      <c r="AI30" s="3">
        <v>47.237139999999997</v>
      </c>
      <c r="AJ30" s="3">
        <v>47.836730000000003</v>
      </c>
      <c r="AK30" s="3">
        <v>47.888869999999997</v>
      </c>
      <c r="AL30" s="3">
        <v>48.436320000000002</v>
      </c>
      <c r="AM30" s="3">
        <v>48.566670000000002</v>
      </c>
      <c r="AN30" s="3">
        <v>49.5</v>
      </c>
      <c r="AO30" s="3">
        <v>49.9</v>
      </c>
      <c r="AP30" s="3">
        <v>50.466670000000001</v>
      </c>
      <c r="AQ30" s="3">
        <v>51</v>
      </c>
      <c r="AR30" s="3">
        <v>52.133339999999997</v>
      </c>
      <c r="AS30" s="3">
        <v>52.466670000000001</v>
      </c>
      <c r="AT30" s="3">
        <v>53.266669999999998</v>
      </c>
      <c r="AU30" s="3">
        <v>53.933329999999998</v>
      </c>
      <c r="AV30" s="3">
        <v>55.6</v>
      </c>
      <c r="AW30" s="3">
        <v>56.4</v>
      </c>
      <c r="AX30" s="3">
        <v>57.466670000000001</v>
      </c>
      <c r="AY30" s="3">
        <v>57.666670000000003</v>
      </c>
      <c r="AZ30" s="3">
        <v>60.266669999999998</v>
      </c>
      <c r="BA30" s="3">
        <v>60.833329999999997</v>
      </c>
      <c r="BB30" s="3">
        <v>61.466670000000001</v>
      </c>
      <c r="BC30" s="3">
        <v>61.7</v>
      </c>
      <c r="BD30" s="3">
        <v>62.833329999999997</v>
      </c>
      <c r="BE30" s="3">
        <v>62.733330000000002</v>
      </c>
      <c r="BF30" s="3">
        <v>63.133339999999997</v>
      </c>
      <c r="BG30" s="3">
        <v>63.2</v>
      </c>
      <c r="BH30" s="3">
        <v>64.433329999999998</v>
      </c>
      <c r="BI30" s="3">
        <v>64.5</v>
      </c>
      <c r="BJ30" s="3">
        <v>64.666659999999993</v>
      </c>
      <c r="BK30" s="3">
        <v>64.766670000000005</v>
      </c>
      <c r="BL30" s="3">
        <v>65.7</v>
      </c>
      <c r="BM30" s="3">
        <v>65.633330000000001</v>
      </c>
      <c r="BN30" s="3">
        <v>65.8</v>
      </c>
      <c r="BO30" s="3">
        <v>66.333340000000007</v>
      </c>
      <c r="BP30" s="3">
        <v>67.266670000000005</v>
      </c>
      <c r="BQ30" s="3">
        <v>67.400000000000006</v>
      </c>
      <c r="BR30" s="3">
        <v>67.733329999999995</v>
      </c>
      <c r="BS30" s="3">
        <v>68.099999999999994</v>
      </c>
      <c r="BT30" s="3">
        <v>68.866669999999999</v>
      </c>
      <c r="BU30" s="3">
        <v>68.933329999999998</v>
      </c>
      <c r="BV30" s="3">
        <v>69.366669999999999</v>
      </c>
      <c r="BW30" s="3">
        <v>69.366669999999999</v>
      </c>
      <c r="BX30" s="3">
        <v>70</v>
      </c>
      <c r="BY30" s="3">
        <v>70.266670000000005</v>
      </c>
      <c r="BZ30" s="3">
        <v>70.633330000000001</v>
      </c>
      <c r="CA30" s="3">
        <v>70.5</v>
      </c>
      <c r="CB30" s="3">
        <v>71.266670000000005</v>
      </c>
      <c r="CC30" s="3">
        <v>71.233329999999995</v>
      </c>
      <c r="CD30" s="3">
        <v>71.633330000000001</v>
      </c>
      <c r="CE30" s="3">
        <v>71.599999999999994</v>
      </c>
      <c r="CF30" s="3">
        <v>72.3</v>
      </c>
      <c r="CG30" s="3">
        <v>72.133330000000001</v>
      </c>
      <c r="CH30" s="3">
        <v>72.433329999999998</v>
      </c>
      <c r="CI30" s="3">
        <v>72.133330000000001</v>
      </c>
      <c r="CJ30" s="3">
        <v>72.766670000000005</v>
      </c>
      <c r="CK30" s="3">
        <v>72.7</v>
      </c>
      <c r="CL30" s="3">
        <v>73.166659999999993</v>
      </c>
      <c r="CM30" s="3">
        <v>72.766670000000005</v>
      </c>
      <c r="CN30" s="3">
        <v>73.833340000000007</v>
      </c>
      <c r="CO30" s="3">
        <v>73.866669999999999</v>
      </c>
      <c r="CP30" s="3">
        <v>73.900000000000006</v>
      </c>
      <c r="CQ30" s="3">
        <v>73.866669999999999</v>
      </c>
      <c r="CR30" s="3">
        <v>74.533330000000007</v>
      </c>
      <c r="CS30" s="3">
        <v>74.599999999999994</v>
      </c>
      <c r="CT30" s="3">
        <v>75</v>
      </c>
      <c r="CU30" s="3">
        <v>75</v>
      </c>
      <c r="CV30" s="3">
        <v>75.466669999999993</v>
      </c>
      <c r="CW30" s="3">
        <v>75.599999999999994</v>
      </c>
      <c r="CX30" s="3">
        <v>76.033330000000007</v>
      </c>
      <c r="CY30" s="3">
        <v>75.966669999999993</v>
      </c>
      <c r="CZ30" s="3">
        <v>76.533330000000007</v>
      </c>
      <c r="DA30" s="3">
        <v>76.566670000000002</v>
      </c>
      <c r="DB30" s="3">
        <v>77.099999999999994</v>
      </c>
      <c r="DC30" s="3">
        <v>77.233329999999995</v>
      </c>
      <c r="DD30" s="3">
        <v>78</v>
      </c>
      <c r="DE30" s="3">
        <v>78.400000000000006</v>
      </c>
      <c r="DF30" s="3">
        <v>78.766670000000005</v>
      </c>
      <c r="DG30" s="3">
        <v>78.733329999999995</v>
      </c>
      <c r="DH30" s="3">
        <v>79.8</v>
      </c>
      <c r="DI30" s="3">
        <v>80.3</v>
      </c>
      <c r="DJ30" s="3">
        <v>80.900000000000006</v>
      </c>
      <c r="DK30" s="3">
        <v>81</v>
      </c>
      <c r="DL30" s="3">
        <v>81.8</v>
      </c>
      <c r="DM30" s="3">
        <v>81.733329999999995</v>
      </c>
      <c r="DN30" s="3">
        <v>82.6</v>
      </c>
      <c r="DO30" s="3">
        <v>82.933329999999998</v>
      </c>
      <c r="DP30" s="3">
        <v>84.6</v>
      </c>
      <c r="DQ30" s="3">
        <v>85.633330000000001</v>
      </c>
      <c r="DR30" s="3">
        <v>85.733329999999995</v>
      </c>
      <c r="DS30" s="3">
        <v>85.433329999999998</v>
      </c>
      <c r="DT30" s="3">
        <v>86.366669999999999</v>
      </c>
      <c r="DU30" s="3">
        <v>86.933329999999998</v>
      </c>
      <c r="DV30" s="3">
        <v>87.566670000000002</v>
      </c>
      <c r="DW30" s="3">
        <v>88.233329999999995</v>
      </c>
      <c r="DX30" s="3">
        <v>89.366669999999999</v>
      </c>
      <c r="DY30" s="3">
        <v>89.633330000000001</v>
      </c>
      <c r="DZ30" s="3">
        <v>90.5</v>
      </c>
      <c r="EA30" s="3">
        <v>91.833340000000007</v>
      </c>
      <c r="EB30" s="3">
        <v>93.3</v>
      </c>
      <c r="EC30" s="3">
        <v>93.833340000000007</v>
      </c>
      <c r="ED30" s="3">
        <v>94.733329999999995</v>
      </c>
      <c r="EE30" s="3">
        <v>95.033330000000007</v>
      </c>
      <c r="EF30" s="3">
        <v>95.8</v>
      </c>
      <c r="EG30" s="3">
        <v>96.066670000000002</v>
      </c>
      <c r="EH30" s="3">
        <v>97.266670000000005</v>
      </c>
      <c r="EI30" s="3">
        <v>97.666659999999993</v>
      </c>
      <c r="EJ30" s="3">
        <v>98.366669999999999</v>
      </c>
      <c r="EK30" s="3">
        <v>98.7</v>
      </c>
      <c r="EL30" s="3">
        <v>99.3</v>
      </c>
      <c r="EM30" s="3">
        <v>99.4</v>
      </c>
      <c r="EN30" s="3">
        <v>100.1</v>
      </c>
      <c r="EO30" s="3">
        <v>100.13330000000001</v>
      </c>
      <c r="EP30" s="3">
        <v>100.2</v>
      </c>
      <c r="EQ30" s="3">
        <v>99.5</v>
      </c>
      <c r="ER30" s="3">
        <v>100.0667</v>
      </c>
      <c r="ES30" s="3">
        <v>100.16670000000001</v>
      </c>
      <c r="ET30" s="3">
        <v>100.3</v>
      </c>
      <c r="EU30" s="3">
        <v>99.833340000000007</v>
      </c>
      <c r="EV30" s="3">
        <v>100.4</v>
      </c>
      <c r="EW30" s="3">
        <v>100.86669999999999</v>
      </c>
      <c r="EX30" s="3">
        <v>101.5</v>
      </c>
      <c r="EY30" s="3">
        <v>102</v>
      </c>
      <c r="EZ30" s="3">
        <v>103.16670000000001</v>
      </c>
      <c r="FA30" s="3">
        <v>103.7</v>
      </c>
      <c r="FB30" s="3">
        <v>104.5667</v>
      </c>
      <c r="FC30" s="3">
        <v>104.7667</v>
      </c>
      <c r="FD30" s="3">
        <v>105.66670000000001</v>
      </c>
      <c r="FE30" s="3">
        <v>106.3</v>
      </c>
      <c r="FF30" s="3">
        <v>106.9333</v>
      </c>
      <c r="FG30" s="3">
        <v>106.7</v>
      </c>
      <c r="FH30" s="3">
        <v>107.8</v>
      </c>
      <c r="FI30" s="3">
        <v>108.2667</v>
      </c>
      <c r="FJ30" s="3">
        <v>108.4333</v>
      </c>
      <c r="FK30" s="3">
        <v>108.4667</v>
      </c>
      <c r="FL30" s="3">
        <v>108.5333</v>
      </c>
      <c r="FM30" s="3">
        <v>108.9333</v>
      </c>
      <c r="FN30" s="3">
        <v>109.0667</v>
      </c>
      <c r="FO30" s="3">
        <v>109.16670000000001</v>
      </c>
      <c r="FP30" s="3">
        <v>110.7333</v>
      </c>
      <c r="FQ30" s="3">
        <v>111.9333</v>
      </c>
      <c r="FR30" s="3">
        <v>114.4</v>
      </c>
      <c r="FS30" s="3">
        <v>115.9333</v>
      </c>
      <c r="FT30" s="3">
        <v>120.86669999999999</v>
      </c>
      <c r="FU30" s="3">
        <v>123.13330000000001</v>
      </c>
      <c r="FV30" s="3">
        <v>126.7</v>
      </c>
      <c r="FW30" s="3">
        <v>127.7333</v>
      </c>
      <c r="FX30" s="3">
        <v>131.0667</v>
      </c>
      <c r="FY30" s="3">
        <v>131.4</v>
      </c>
      <c r="FZ30" s="3">
        <v>131.9667</v>
      </c>
      <c r="GA30" s="3">
        <v>132.26669999999999</v>
      </c>
      <c r="GB30" s="4">
        <v>133.7131</v>
      </c>
      <c r="GC30" s="4">
        <v>133.5746</v>
      </c>
      <c r="GD30" s="4">
        <v>133.8716</v>
      </c>
      <c r="GE30" s="4">
        <v>133.8896</v>
      </c>
      <c r="GF30" s="4">
        <v>135.77209999999999</v>
      </c>
      <c r="GG30" s="4">
        <v>135.6936</v>
      </c>
      <c r="GH30" s="4">
        <v>135.96029999999999</v>
      </c>
      <c r="GI30" s="4">
        <v>135.98679999999999</v>
      </c>
      <c r="GJ30" s="4">
        <v>137.82499999999999</v>
      </c>
      <c r="GK30" s="4">
        <v>137.81549999999999</v>
      </c>
      <c r="GL30" s="4">
        <v>138.14070000000001</v>
      </c>
      <c r="GM30" s="4">
        <v>138.32839999999999</v>
      </c>
      <c r="GN30" s="4">
        <v>140.4135</v>
      </c>
      <c r="GO30" s="4">
        <v>140.53370000000001</v>
      </c>
      <c r="GP30" s="4">
        <v>140.91470000000001</v>
      </c>
      <c r="GQ30" s="4">
        <v>141.11269999999999</v>
      </c>
      <c r="GR30" s="4">
        <v>143.21799999999999</v>
      </c>
      <c r="GS30" s="4">
        <v>143.322</v>
      </c>
      <c r="GT30" s="4">
        <v>143.69659999999999</v>
      </c>
      <c r="GU30" s="4">
        <v>143.89320000000001</v>
      </c>
      <c r="GV30" s="4">
        <v>146.04640000000001</v>
      </c>
      <c r="GW30" s="4">
        <v>146.15219999999999</v>
      </c>
      <c r="GX30" s="4">
        <v>146.54169999999999</v>
      </c>
      <c r="GY30" t="s">
        <v>105</v>
      </c>
      <c r="GZ30" t="b">
        <v>0</v>
      </c>
      <c r="HA30" t="s">
        <v>106</v>
      </c>
      <c r="HB30">
        <v>2015</v>
      </c>
      <c r="HC30">
        <v>2024</v>
      </c>
      <c r="HD30">
        <v>1</v>
      </c>
      <c r="HE30" t="s">
        <v>106</v>
      </c>
      <c r="HF30" s="2" t="s">
        <v>855</v>
      </c>
      <c r="HG30" s="2" t="s">
        <v>856</v>
      </c>
      <c r="HH30" t="s">
        <v>109</v>
      </c>
      <c r="HI30" t="s">
        <v>857</v>
      </c>
      <c r="HJ30" t="s">
        <v>924</v>
      </c>
    </row>
    <row r="31" spans="1:218">
      <c r="A31" t="s">
        <v>99</v>
      </c>
      <c r="B31" t="s">
        <v>858</v>
      </c>
      <c r="C31" t="s">
        <v>923</v>
      </c>
      <c r="D31" t="s">
        <v>102</v>
      </c>
      <c r="E31" t="s">
        <v>103</v>
      </c>
      <c r="F31" t="s">
        <v>104</v>
      </c>
      <c r="G31" s="3">
        <v>1674</v>
      </c>
      <c r="H31" s="3">
        <v>3351</v>
      </c>
      <c r="I31" s="3">
        <v>3213</v>
      </c>
      <c r="J31" s="3">
        <v>1803</v>
      </c>
      <c r="K31" s="3">
        <v>3170</v>
      </c>
      <c r="L31" s="3">
        <v>3679</v>
      </c>
      <c r="M31" s="3">
        <v>2967</v>
      </c>
      <c r="N31" s="3">
        <v>-990.99990000000003</v>
      </c>
      <c r="O31" s="3">
        <v>344</v>
      </c>
      <c r="P31" s="3">
        <v>2938</v>
      </c>
      <c r="Q31" s="3">
        <v>2421</v>
      </c>
      <c r="R31" s="3">
        <v>1656</v>
      </c>
      <c r="S31" s="3">
        <v>1527</v>
      </c>
      <c r="T31" s="3">
        <v>4050</v>
      </c>
      <c r="U31" s="3">
        <v>4112</v>
      </c>
      <c r="V31" s="3">
        <v>893</v>
      </c>
      <c r="W31" s="3">
        <v>2747</v>
      </c>
      <c r="X31" s="3">
        <v>4927</v>
      </c>
      <c r="Y31" s="3">
        <v>2934</v>
      </c>
      <c r="Z31" s="3">
        <v>1815</v>
      </c>
      <c r="AA31" s="3">
        <v>2859</v>
      </c>
      <c r="AB31" s="3">
        <v>4910</v>
      </c>
      <c r="AC31" s="3">
        <v>1575</v>
      </c>
      <c r="AD31" s="3">
        <v>1219</v>
      </c>
      <c r="AE31" s="3">
        <v>1330</v>
      </c>
      <c r="AF31" s="3">
        <v>3479</v>
      </c>
      <c r="AG31" s="3">
        <v>3898</v>
      </c>
      <c r="AH31" s="3">
        <v>250</v>
      </c>
      <c r="AI31" s="3">
        <v>855</v>
      </c>
      <c r="AJ31" s="3">
        <v>4353</v>
      </c>
      <c r="AK31" s="3">
        <v>1823</v>
      </c>
      <c r="AL31" s="3">
        <v>-101</v>
      </c>
      <c r="AM31" s="3">
        <v>-1001</v>
      </c>
      <c r="AN31" s="3">
        <v>1693</v>
      </c>
      <c r="AO31" s="3">
        <v>-1095</v>
      </c>
      <c r="AP31" s="3">
        <v>-2730</v>
      </c>
      <c r="AQ31" s="3">
        <v>-3398</v>
      </c>
      <c r="AR31" s="3">
        <v>2035</v>
      </c>
      <c r="AS31" s="3">
        <v>784</v>
      </c>
      <c r="AT31" s="3">
        <v>-2538</v>
      </c>
      <c r="AU31" s="3">
        <v>-157</v>
      </c>
      <c r="AV31" s="3">
        <v>3212</v>
      </c>
      <c r="AW31" s="3">
        <v>1084</v>
      </c>
      <c r="AX31" s="3">
        <v>1129</v>
      </c>
      <c r="AY31" s="3">
        <v>1890</v>
      </c>
      <c r="AZ31" s="3">
        <v>7462</v>
      </c>
      <c r="BA31" s="3">
        <v>5732</v>
      </c>
      <c r="BB31" s="3">
        <v>4106</v>
      </c>
      <c r="BC31" s="3">
        <v>6464</v>
      </c>
      <c r="BD31" s="3">
        <v>13625</v>
      </c>
      <c r="BE31" s="3">
        <v>10937</v>
      </c>
      <c r="BF31" s="3">
        <v>9142</v>
      </c>
      <c r="BG31" s="3">
        <v>12848</v>
      </c>
      <c r="BH31" s="3">
        <v>15714</v>
      </c>
      <c r="BI31" s="3">
        <v>12329</v>
      </c>
      <c r="BJ31" s="3">
        <v>10500</v>
      </c>
      <c r="BK31" s="3">
        <v>13013</v>
      </c>
      <c r="BL31" s="3">
        <v>14620</v>
      </c>
      <c r="BM31" s="3">
        <v>10958</v>
      </c>
      <c r="BN31" s="3">
        <v>7891</v>
      </c>
      <c r="BO31" s="3">
        <v>10335</v>
      </c>
      <c r="BP31" s="3">
        <v>12054</v>
      </c>
      <c r="BQ31" s="3">
        <v>10371</v>
      </c>
      <c r="BR31" s="3">
        <v>6400</v>
      </c>
      <c r="BS31" s="3">
        <v>6485</v>
      </c>
      <c r="BT31" s="3">
        <v>13912</v>
      </c>
      <c r="BU31" s="3">
        <v>8259</v>
      </c>
      <c r="BV31" s="3">
        <v>1184</v>
      </c>
      <c r="BW31" s="3">
        <v>4621</v>
      </c>
      <c r="BX31" s="3">
        <v>10861</v>
      </c>
      <c r="BY31" s="3">
        <v>6033</v>
      </c>
      <c r="BZ31" s="3">
        <v>-2265</v>
      </c>
      <c r="CA31" s="3">
        <v>-4124</v>
      </c>
      <c r="CB31" s="3">
        <v>9252</v>
      </c>
      <c r="CC31" s="3">
        <v>1161</v>
      </c>
      <c r="CD31" s="3">
        <v>-2326</v>
      </c>
      <c r="CE31" s="3">
        <v>-7813</v>
      </c>
      <c r="CF31" s="3">
        <v>6321</v>
      </c>
      <c r="CG31" s="3">
        <v>-1744</v>
      </c>
      <c r="CH31" s="3">
        <v>-4059</v>
      </c>
      <c r="CI31" s="3">
        <v>-11558</v>
      </c>
      <c r="CJ31" s="3">
        <v>-3689</v>
      </c>
      <c r="CK31" s="3">
        <v>-4543</v>
      </c>
      <c r="CL31" s="3">
        <v>3683</v>
      </c>
      <c r="CM31" s="3">
        <v>-11500</v>
      </c>
      <c r="CN31" s="3">
        <v>655</v>
      </c>
      <c r="CO31" s="3">
        <v>-1577</v>
      </c>
      <c r="CP31" s="3">
        <v>9596</v>
      </c>
      <c r="CQ31" s="3">
        <v>-2715</v>
      </c>
      <c r="CR31" s="3">
        <v>9361</v>
      </c>
      <c r="CS31" s="3">
        <v>5976</v>
      </c>
      <c r="CT31" s="3">
        <v>14058</v>
      </c>
      <c r="CU31" s="3">
        <v>6191</v>
      </c>
      <c r="CV31" s="3">
        <v>13889</v>
      </c>
      <c r="CW31" s="3">
        <v>11857</v>
      </c>
      <c r="CX31" s="3">
        <v>15162</v>
      </c>
      <c r="CY31" s="3">
        <v>3336</v>
      </c>
      <c r="CZ31" s="3">
        <v>16190</v>
      </c>
      <c r="DA31" s="3">
        <v>13126</v>
      </c>
      <c r="DB31" s="3">
        <v>16710</v>
      </c>
      <c r="DC31" s="3">
        <v>6445</v>
      </c>
      <c r="DD31" s="3">
        <v>13535</v>
      </c>
      <c r="DE31" s="3">
        <v>10899</v>
      </c>
      <c r="DF31" s="3">
        <v>18427</v>
      </c>
      <c r="DG31" s="3">
        <v>3574</v>
      </c>
      <c r="DH31" s="3">
        <v>13432</v>
      </c>
      <c r="DI31" s="3">
        <v>11758</v>
      </c>
      <c r="DJ31" s="3">
        <v>16023</v>
      </c>
      <c r="DK31" s="3">
        <v>761</v>
      </c>
      <c r="DL31" s="3">
        <v>12470</v>
      </c>
      <c r="DM31" s="3">
        <v>11466</v>
      </c>
      <c r="DN31" s="3">
        <v>18046</v>
      </c>
      <c r="DO31" s="3">
        <v>4030</v>
      </c>
      <c r="DP31" s="3">
        <v>21024</v>
      </c>
      <c r="DQ31" s="3">
        <v>25329</v>
      </c>
      <c r="DR31" s="3">
        <v>39003</v>
      </c>
      <c r="DS31" s="3">
        <v>32426</v>
      </c>
      <c r="DT31" s="3">
        <v>41302</v>
      </c>
      <c r="DU31" s="3">
        <v>37936</v>
      </c>
      <c r="DV31" s="3">
        <v>50598</v>
      </c>
      <c r="DW31" s="3">
        <v>31072</v>
      </c>
      <c r="DX31" s="3">
        <v>34643</v>
      </c>
      <c r="DY31" s="3">
        <v>36671</v>
      </c>
      <c r="DZ31" s="3">
        <v>46230</v>
      </c>
      <c r="EA31" s="3">
        <v>24531</v>
      </c>
      <c r="EB31" s="3">
        <v>31423</v>
      </c>
      <c r="EC31" s="3">
        <v>28060</v>
      </c>
      <c r="ED31" s="3">
        <v>37890</v>
      </c>
      <c r="EE31" s="3">
        <v>23904</v>
      </c>
      <c r="EF31" s="3">
        <v>43582</v>
      </c>
      <c r="EG31" s="3">
        <v>25405</v>
      </c>
      <c r="EH31" s="3">
        <v>38152</v>
      </c>
      <c r="EI31" s="3">
        <v>17354</v>
      </c>
      <c r="EJ31" s="3">
        <v>29284</v>
      </c>
      <c r="EK31" s="3">
        <v>24559</v>
      </c>
      <c r="EL31" s="3">
        <v>34035</v>
      </c>
      <c r="EM31" s="3">
        <v>16311</v>
      </c>
      <c r="EN31" s="3">
        <v>31093</v>
      </c>
      <c r="EO31" s="3">
        <v>25393</v>
      </c>
      <c r="EP31" s="3">
        <v>32845</v>
      </c>
      <c r="EQ31" s="3">
        <v>9777</v>
      </c>
      <c r="ER31" s="3">
        <v>27665</v>
      </c>
      <c r="ES31" s="3">
        <v>22458</v>
      </c>
      <c r="ET31" s="3">
        <v>27422</v>
      </c>
      <c r="EU31" s="3">
        <v>4705</v>
      </c>
      <c r="EV31" s="3">
        <v>24783</v>
      </c>
      <c r="EW31" s="3">
        <v>19132</v>
      </c>
      <c r="EX31" s="3">
        <v>20422</v>
      </c>
      <c r="EY31" s="3">
        <v>-6127.0010000000002</v>
      </c>
      <c r="EZ31" s="3">
        <v>26522</v>
      </c>
      <c r="FA31" s="3">
        <v>15803</v>
      </c>
      <c r="FB31" s="3">
        <v>19128</v>
      </c>
      <c r="FC31" s="3">
        <v>-566</v>
      </c>
      <c r="FD31" s="3">
        <v>19027</v>
      </c>
      <c r="FE31" s="3">
        <v>13709</v>
      </c>
      <c r="FF31" s="3">
        <v>20596</v>
      </c>
      <c r="FG31" s="3">
        <v>-8342</v>
      </c>
      <c r="FH31" s="3">
        <v>23239</v>
      </c>
      <c r="FI31" s="3">
        <v>13370</v>
      </c>
      <c r="FJ31" s="3">
        <v>23827</v>
      </c>
      <c r="FK31" s="3">
        <v>139</v>
      </c>
      <c r="FL31" s="3">
        <v>133365</v>
      </c>
      <c r="FM31" s="3">
        <v>74930</v>
      </c>
      <c r="FN31" s="3">
        <v>64360</v>
      </c>
      <c r="FO31" s="3">
        <v>42117</v>
      </c>
      <c r="FP31" s="3">
        <v>61090</v>
      </c>
      <c r="FQ31" s="3">
        <v>36643</v>
      </c>
      <c r="FR31" s="3">
        <v>26456</v>
      </c>
      <c r="FS31" s="3">
        <v>2093</v>
      </c>
      <c r="FT31" s="3">
        <v>41129</v>
      </c>
      <c r="FU31" s="3">
        <v>24753</v>
      </c>
      <c r="FV31" s="3">
        <v>41042</v>
      </c>
      <c r="FW31" s="3">
        <v>20936</v>
      </c>
      <c r="FX31" s="3">
        <v>51041</v>
      </c>
      <c r="FY31" s="3">
        <v>26355</v>
      </c>
      <c r="FZ31" s="3">
        <v>37082</v>
      </c>
      <c r="GA31" s="3">
        <v>6951</v>
      </c>
      <c r="GB31" s="4">
        <v>31937.75</v>
      </c>
      <c r="GC31" s="4">
        <v>22800.11</v>
      </c>
      <c r="GD31" s="4">
        <v>36997.769999999997</v>
      </c>
      <c r="GE31" s="4">
        <v>3510.9079999999999</v>
      </c>
      <c r="GF31" s="4">
        <v>31126.21</v>
      </c>
      <c r="GG31" s="4">
        <v>21995.42</v>
      </c>
      <c r="GH31" s="4">
        <v>36241.82</v>
      </c>
      <c r="GI31" s="4">
        <v>490.52730000000003</v>
      </c>
      <c r="GJ31" s="4">
        <v>29453.05</v>
      </c>
      <c r="GK31" s="4">
        <v>20294.2</v>
      </c>
      <c r="GL31" s="4">
        <v>35276.730000000003</v>
      </c>
      <c r="GM31" s="4">
        <v>-2319.2089999999998</v>
      </c>
      <c r="GN31" s="4">
        <v>26094.57</v>
      </c>
      <c r="GO31" s="4">
        <v>15909.86</v>
      </c>
      <c r="GP31" s="4">
        <v>31561.58</v>
      </c>
      <c r="GQ31" s="4">
        <v>-8423.4240000000009</v>
      </c>
      <c r="GR31" s="4">
        <v>23757.48</v>
      </c>
      <c r="GS31" s="4">
        <v>13164.33</v>
      </c>
      <c r="GT31" s="4">
        <v>29220.03</v>
      </c>
      <c r="GU31" s="4">
        <v>-13333.08</v>
      </c>
      <c r="GV31" s="4">
        <v>27879.46</v>
      </c>
      <c r="GW31" s="4">
        <v>17034.77</v>
      </c>
      <c r="GX31" s="4">
        <v>33624.57</v>
      </c>
      <c r="GY31" t="s">
        <v>105</v>
      </c>
      <c r="GZ31" t="b">
        <v>0</v>
      </c>
      <c r="HA31" t="s">
        <v>106</v>
      </c>
      <c r="HB31" t="s">
        <v>106</v>
      </c>
      <c r="HC31">
        <v>2024</v>
      </c>
      <c r="HD31">
        <v>1</v>
      </c>
      <c r="HE31" t="s">
        <v>106</v>
      </c>
      <c r="HF31" s="2" t="s">
        <v>859</v>
      </c>
      <c r="HG31" t="s">
        <v>860</v>
      </c>
      <c r="HH31" t="s">
        <v>109</v>
      </c>
      <c r="HI31" t="s">
        <v>861</v>
      </c>
      <c r="HJ31" t="s">
        <v>924</v>
      </c>
    </row>
    <row r="32" spans="1:218">
      <c r="A32" t="s">
        <v>99</v>
      </c>
      <c r="B32" t="s">
        <v>100</v>
      </c>
      <c r="C32" t="s">
        <v>923</v>
      </c>
      <c r="D32" t="s">
        <v>102</v>
      </c>
      <c r="E32" t="s">
        <v>103</v>
      </c>
      <c r="F32" t="s">
        <v>104</v>
      </c>
      <c r="G32" s="3">
        <v>62107</v>
      </c>
      <c r="H32" s="3">
        <v>63704</v>
      </c>
      <c r="I32" s="3">
        <v>66021</v>
      </c>
      <c r="J32" s="3">
        <v>68138</v>
      </c>
      <c r="K32" s="3">
        <v>69939</v>
      </c>
      <c r="L32" s="3">
        <v>71334</v>
      </c>
      <c r="M32" s="3">
        <v>73310</v>
      </c>
      <c r="N32" s="3">
        <v>75597</v>
      </c>
      <c r="O32" s="3">
        <v>77468</v>
      </c>
      <c r="P32" s="3">
        <v>78993</v>
      </c>
      <c r="Q32" s="3">
        <v>80430</v>
      </c>
      <c r="R32" s="3">
        <v>82667</v>
      </c>
      <c r="S32" s="3">
        <v>85727</v>
      </c>
      <c r="T32" s="3">
        <v>86288</v>
      </c>
      <c r="U32" s="3">
        <v>88637</v>
      </c>
      <c r="V32" s="3">
        <v>90695</v>
      </c>
      <c r="W32" s="3">
        <v>91663</v>
      </c>
      <c r="X32" s="3">
        <v>93433</v>
      </c>
      <c r="Y32" s="3">
        <v>94862</v>
      </c>
      <c r="Z32" s="3">
        <v>97962</v>
      </c>
      <c r="AA32" s="3">
        <v>99412</v>
      </c>
      <c r="AB32" s="3">
        <v>103208</v>
      </c>
      <c r="AC32" s="3">
        <v>105169</v>
      </c>
      <c r="AD32" s="3">
        <v>106841</v>
      </c>
      <c r="AE32" s="3">
        <v>108753</v>
      </c>
      <c r="AF32" s="3">
        <v>110079</v>
      </c>
      <c r="AG32" s="3">
        <v>111989</v>
      </c>
      <c r="AH32" s="3">
        <v>115779</v>
      </c>
      <c r="AI32" s="3">
        <v>118136</v>
      </c>
      <c r="AJ32" s="3">
        <v>121739</v>
      </c>
      <c r="AK32" s="3">
        <v>127119</v>
      </c>
      <c r="AL32" s="3">
        <v>129815</v>
      </c>
      <c r="AM32" s="3">
        <v>133283</v>
      </c>
      <c r="AN32" s="3">
        <v>136629</v>
      </c>
      <c r="AO32" s="3">
        <v>140802</v>
      </c>
      <c r="AP32" s="3">
        <v>144969</v>
      </c>
      <c r="AQ32" s="3">
        <v>148623</v>
      </c>
      <c r="AR32" s="3">
        <v>151262</v>
      </c>
      <c r="AS32" s="3">
        <v>155370</v>
      </c>
      <c r="AT32" s="3">
        <v>159376</v>
      </c>
      <c r="AU32" s="3">
        <v>163056</v>
      </c>
      <c r="AV32" s="3">
        <v>166719</v>
      </c>
      <c r="AW32" s="3">
        <v>170068</v>
      </c>
      <c r="AX32" s="3">
        <v>170954</v>
      </c>
      <c r="AY32" s="3">
        <v>173192</v>
      </c>
      <c r="AZ32" s="3">
        <v>175821</v>
      </c>
      <c r="BA32" s="3">
        <v>177281</v>
      </c>
      <c r="BB32" s="3">
        <v>179590</v>
      </c>
      <c r="BC32" s="3">
        <v>181438</v>
      </c>
      <c r="BD32" s="3">
        <v>181889</v>
      </c>
      <c r="BE32" s="3">
        <v>182558</v>
      </c>
      <c r="BF32" s="3">
        <v>184989</v>
      </c>
      <c r="BG32" s="3">
        <v>189579</v>
      </c>
      <c r="BH32" s="3">
        <v>189803</v>
      </c>
      <c r="BI32" s="3">
        <v>193552</v>
      </c>
      <c r="BJ32" s="3">
        <v>196921</v>
      </c>
      <c r="BK32" s="3">
        <v>199797</v>
      </c>
      <c r="BL32" s="3">
        <v>200690</v>
      </c>
      <c r="BM32" s="3">
        <v>203292</v>
      </c>
      <c r="BN32" s="3">
        <v>207015</v>
      </c>
      <c r="BO32" s="3">
        <v>208657</v>
      </c>
      <c r="BP32" s="3">
        <v>210748</v>
      </c>
      <c r="BQ32" s="3">
        <v>214616</v>
      </c>
      <c r="BR32" s="3">
        <v>217824</v>
      </c>
      <c r="BS32" s="3">
        <v>221433</v>
      </c>
      <c r="BT32" s="3">
        <v>226187</v>
      </c>
      <c r="BU32" s="3">
        <v>229913</v>
      </c>
      <c r="BV32" s="3">
        <v>232460</v>
      </c>
      <c r="BW32" s="3">
        <v>232729</v>
      </c>
      <c r="BX32" s="3">
        <v>235976</v>
      </c>
      <c r="BY32" s="3">
        <v>243443</v>
      </c>
      <c r="BZ32" s="3">
        <v>241257</v>
      </c>
      <c r="CA32" s="3">
        <v>245844</v>
      </c>
      <c r="CB32" s="3">
        <v>248055</v>
      </c>
      <c r="CC32" s="3">
        <v>250789</v>
      </c>
      <c r="CD32" s="3">
        <v>253813</v>
      </c>
      <c r="CE32" s="3">
        <v>255773</v>
      </c>
      <c r="CF32" s="3">
        <v>258286</v>
      </c>
      <c r="CG32" s="3">
        <v>261502</v>
      </c>
      <c r="CH32" s="3">
        <v>267687</v>
      </c>
      <c r="CI32" s="3">
        <v>272133</v>
      </c>
      <c r="CJ32" s="3">
        <v>273951</v>
      </c>
      <c r="CK32" s="3">
        <v>276266</v>
      </c>
      <c r="CL32" s="3">
        <v>278402</v>
      </c>
      <c r="CM32" s="3">
        <v>282928</v>
      </c>
      <c r="CN32" s="3">
        <v>286649</v>
      </c>
      <c r="CO32" s="3">
        <v>288266</v>
      </c>
      <c r="CP32" s="3">
        <v>288292</v>
      </c>
      <c r="CQ32" s="3">
        <v>292432</v>
      </c>
      <c r="CR32" s="3">
        <v>295747</v>
      </c>
      <c r="CS32" s="3">
        <v>299185</v>
      </c>
      <c r="CT32" s="3">
        <v>304075</v>
      </c>
      <c r="CU32" s="3">
        <v>307455</v>
      </c>
      <c r="CV32" s="3">
        <v>313102</v>
      </c>
      <c r="CW32" s="3">
        <v>317491</v>
      </c>
      <c r="CX32" s="3">
        <v>320286</v>
      </c>
      <c r="CY32" s="3">
        <v>322790</v>
      </c>
      <c r="CZ32" s="3">
        <v>329664</v>
      </c>
      <c r="DA32" s="3">
        <v>331528</v>
      </c>
      <c r="DB32" s="3">
        <v>338655</v>
      </c>
      <c r="DC32" s="3">
        <v>341391</v>
      </c>
      <c r="DD32" s="3">
        <v>348632</v>
      </c>
      <c r="DE32" s="3">
        <v>351940</v>
      </c>
      <c r="DF32" s="3">
        <v>356786</v>
      </c>
      <c r="DG32" s="3">
        <v>361268</v>
      </c>
      <c r="DH32" s="3">
        <v>367040</v>
      </c>
      <c r="DI32" s="3">
        <v>370883</v>
      </c>
      <c r="DJ32" s="3">
        <v>372847</v>
      </c>
      <c r="DK32" s="3">
        <v>377049</v>
      </c>
      <c r="DL32" s="3">
        <v>386313</v>
      </c>
      <c r="DM32" s="3">
        <v>389228</v>
      </c>
      <c r="DN32" s="3">
        <v>392047</v>
      </c>
      <c r="DO32" s="3">
        <v>397548</v>
      </c>
      <c r="DP32" s="3">
        <v>400881</v>
      </c>
      <c r="DQ32" s="3">
        <v>399970</v>
      </c>
      <c r="DR32" s="3">
        <v>395201</v>
      </c>
      <c r="DS32" s="3">
        <v>386739</v>
      </c>
      <c r="DT32" s="3">
        <v>386564</v>
      </c>
      <c r="DU32" s="3">
        <v>388624</v>
      </c>
      <c r="DV32" s="3">
        <v>386875</v>
      </c>
      <c r="DW32" s="3">
        <v>396113</v>
      </c>
      <c r="DX32" s="3">
        <v>401311</v>
      </c>
      <c r="DY32" s="3">
        <v>404199</v>
      </c>
      <c r="DZ32" s="3">
        <v>406930</v>
      </c>
      <c r="EA32" s="3">
        <v>414732</v>
      </c>
      <c r="EB32" s="3">
        <v>412366</v>
      </c>
      <c r="EC32" s="3">
        <v>416049</v>
      </c>
      <c r="ED32" s="3">
        <v>419443</v>
      </c>
      <c r="EE32" s="3">
        <v>424704</v>
      </c>
      <c r="EF32" s="3">
        <v>425007</v>
      </c>
      <c r="EG32" s="3">
        <v>430937</v>
      </c>
      <c r="EH32" s="3">
        <v>433067</v>
      </c>
      <c r="EI32" s="3">
        <v>438103</v>
      </c>
      <c r="EJ32" s="3">
        <v>442283</v>
      </c>
      <c r="EK32" s="3">
        <v>448727</v>
      </c>
      <c r="EL32" s="3">
        <v>452248</v>
      </c>
      <c r="EM32" s="3">
        <v>457992</v>
      </c>
      <c r="EN32" s="3">
        <v>461616</v>
      </c>
      <c r="EO32" s="3">
        <v>470454</v>
      </c>
      <c r="EP32" s="3">
        <v>472452</v>
      </c>
      <c r="EQ32" s="3">
        <v>474738</v>
      </c>
      <c r="ER32" s="3">
        <v>476582</v>
      </c>
      <c r="ES32" s="3">
        <v>479885</v>
      </c>
      <c r="ET32" s="3">
        <v>485246</v>
      </c>
      <c r="EU32" s="3">
        <v>489730</v>
      </c>
      <c r="EV32" s="3">
        <v>493941</v>
      </c>
      <c r="EW32" s="3">
        <v>500650</v>
      </c>
      <c r="EX32" s="3">
        <v>507324</v>
      </c>
      <c r="EY32" s="3">
        <v>513926</v>
      </c>
      <c r="EZ32" s="3">
        <v>517565</v>
      </c>
      <c r="FA32" s="3">
        <v>521219</v>
      </c>
      <c r="FB32" s="3">
        <v>529772</v>
      </c>
      <c r="FC32" s="3">
        <v>531266</v>
      </c>
      <c r="FD32" s="3">
        <v>535608</v>
      </c>
      <c r="FE32" s="3">
        <v>540123</v>
      </c>
      <c r="FF32" s="3">
        <v>545307</v>
      </c>
      <c r="FG32" s="3">
        <v>549394</v>
      </c>
      <c r="FH32" s="3">
        <v>555948</v>
      </c>
      <c r="FI32" s="3">
        <v>562790</v>
      </c>
      <c r="FJ32" s="3">
        <v>565789</v>
      </c>
      <c r="FK32" s="3">
        <v>556179</v>
      </c>
      <c r="FL32" s="3">
        <v>475747</v>
      </c>
      <c r="FM32" s="3">
        <v>533668</v>
      </c>
      <c r="FN32" s="3">
        <v>538694</v>
      </c>
      <c r="FO32" s="3">
        <v>538012</v>
      </c>
      <c r="FP32" s="3">
        <v>567887</v>
      </c>
      <c r="FQ32" s="3">
        <v>581506</v>
      </c>
      <c r="FR32" s="3">
        <v>596674</v>
      </c>
      <c r="FS32" s="3">
        <v>608329</v>
      </c>
      <c r="FT32" s="3">
        <v>621272</v>
      </c>
      <c r="FU32" s="3">
        <v>630575</v>
      </c>
      <c r="FV32" s="3">
        <v>645805</v>
      </c>
      <c r="FW32" s="3">
        <v>657793</v>
      </c>
      <c r="FX32" s="3">
        <v>673914</v>
      </c>
      <c r="FY32" s="3">
        <v>678310</v>
      </c>
      <c r="FZ32" s="3">
        <v>677169</v>
      </c>
      <c r="GA32" s="3">
        <v>685411</v>
      </c>
      <c r="GB32" s="4">
        <v>689000.8</v>
      </c>
      <c r="GC32" s="4">
        <v>693121.2</v>
      </c>
      <c r="GD32" s="4">
        <v>697965.9</v>
      </c>
      <c r="GE32" s="4">
        <v>702983.3</v>
      </c>
      <c r="GF32" s="4">
        <v>708655.9</v>
      </c>
      <c r="GG32" s="4">
        <v>714787.5</v>
      </c>
      <c r="GH32" s="4">
        <v>721172.2</v>
      </c>
      <c r="GI32" s="4">
        <v>727756.2</v>
      </c>
      <c r="GJ32" s="4">
        <v>733309.7</v>
      </c>
      <c r="GK32" s="4">
        <v>739515.6</v>
      </c>
      <c r="GL32" s="4">
        <v>746135.4</v>
      </c>
      <c r="GM32" s="4">
        <v>752750.1</v>
      </c>
      <c r="GN32" s="4">
        <v>759925.3</v>
      </c>
      <c r="GO32" s="4">
        <v>767046.8</v>
      </c>
      <c r="GP32" s="4">
        <v>774105.9</v>
      </c>
      <c r="GQ32" s="4">
        <v>781198.3</v>
      </c>
      <c r="GR32" s="4">
        <v>788096.3</v>
      </c>
      <c r="GS32" s="4">
        <v>795017.3</v>
      </c>
      <c r="GT32" s="4">
        <v>802138.4</v>
      </c>
      <c r="GU32" s="4">
        <v>809397</v>
      </c>
      <c r="GV32" s="4">
        <v>816738.3</v>
      </c>
      <c r="GW32" s="4">
        <v>824570.1</v>
      </c>
      <c r="GX32" s="4">
        <v>832499.1</v>
      </c>
      <c r="GY32" t="s">
        <v>105</v>
      </c>
      <c r="GZ32" t="b">
        <v>1</v>
      </c>
      <c r="HA32" t="s">
        <v>106</v>
      </c>
      <c r="HB32" t="s">
        <v>106</v>
      </c>
      <c r="HC32">
        <v>2024</v>
      </c>
      <c r="HD32">
        <v>1</v>
      </c>
      <c r="HE32" t="s">
        <v>106</v>
      </c>
      <c r="HF32" t="s">
        <v>107</v>
      </c>
      <c r="HG32" t="s">
        <v>108</v>
      </c>
      <c r="HH32" t="s">
        <v>109</v>
      </c>
      <c r="HI32" t="s">
        <v>2</v>
      </c>
      <c r="HJ32" t="s">
        <v>924</v>
      </c>
    </row>
    <row r="33" spans="1:218">
      <c r="A33" t="s">
        <v>99</v>
      </c>
      <c r="B33" t="s">
        <v>862</v>
      </c>
      <c r="C33" t="s">
        <v>923</v>
      </c>
      <c r="D33" t="s">
        <v>102</v>
      </c>
      <c r="E33" t="s">
        <v>103</v>
      </c>
      <c r="F33" t="s">
        <v>104</v>
      </c>
      <c r="G33" s="3">
        <v>302</v>
      </c>
      <c r="H33" s="3">
        <v>-2364</v>
      </c>
      <c r="I33" s="3">
        <v>-1527</v>
      </c>
      <c r="J33" s="3">
        <v>-296</v>
      </c>
      <c r="K33" s="3">
        <v>-1332</v>
      </c>
      <c r="L33" s="3">
        <v>-2964</v>
      </c>
      <c r="M33" s="3">
        <v>-1973</v>
      </c>
      <c r="N33" s="3">
        <v>1855</v>
      </c>
      <c r="O33" s="3">
        <v>1451</v>
      </c>
      <c r="P33" s="3">
        <v>-2280</v>
      </c>
      <c r="Q33" s="3">
        <v>-1135</v>
      </c>
      <c r="R33" s="3">
        <v>-255</v>
      </c>
      <c r="S33" s="3">
        <v>1465</v>
      </c>
      <c r="T33" s="3">
        <v>-2799</v>
      </c>
      <c r="U33" s="3">
        <v>-2262</v>
      </c>
      <c r="V33" s="3">
        <v>1020</v>
      </c>
      <c r="W33" s="3">
        <v>69</v>
      </c>
      <c r="X33" s="3">
        <v>-4056</v>
      </c>
      <c r="Y33" s="3">
        <v>-1335</v>
      </c>
      <c r="Z33" s="3">
        <v>174</v>
      </c>
      <c r="AA33" s="3">
        <v>150</v>
      </c>
      <c r="AB33" s="3">
        <v>-4184</v>
      </c>
      <c r="AC33" s="3">
        <v>104</v>
      </c>
      <c r="AD33" s="3">
        <v>183</v>
      </c>
      <c r="AE33" s="3">
        <v>1194</v>
      </c>
      <c r="AF33" s="3">
        <v>-2874</v>
      </c>
      <c r="AG33" s="3">
        <v>-2900</v>
      </c>
      <c r="AH33" s="3">
        <v>518</v>
      </c>
      <c r="AI33" s="3">
        <v>763</v>
      </c>
      <c r="AJ33" s="3">
        <v>-5113</v>
      </c>
      <c r="AK33" s="3">
        <v>-1674</v>
      </c>
      <c r="AL33" s="3">
        <v>86</v>
      </c>
      <c r="AM33" s="3">
        <v>3124</v>
      </c>
      <c r="AN33" s="3">
        <v>-2535</v>
      </c>
      <c r="AO33" s="3">
        <v>694</v>
      </c>
      <c r="AP33" s="3">
        <v>2058</v>
      </c>
      <c r="AQ33" s="3">
        <v>5628</v>
      </c>
      <c r="AR33" s="3">
        <v>-2543</v>
      </c>
      <c r="AS33" s="3">
        <v>-397</v>
      </c>
      <c r="AT33" s="3">
        <v>3753</v>
      </c>
      <c r="AU33" s="3">
        <v>3972</v>
      </c>
      <c r="AV33" s="3">
        <v>-3236</v>
      </c>
      <c r="AW33" s="3">
        <v>-143</v>
      </c>
      <c r="AX33" s="3">
        <v>813</v>
      </c>
      <c r="AY33" s="3">
        <v>1925</v>
      </c>
      <c r="AZ33" s="3">
        <v>-6444</v>
      </c>
      <c r="BA33" s="3">
        <v>-3959</v>
      </c>
      <c r="BB33" s="3">
        <v>-2136</v>
      </c>
      <c r="BC33" s="3">
        <v>-2159</v>
      </c>
      <c r="BD33" s="3">
        <v>-12894</v>
      </c>
      <c r="BE33" s="3">
        <v>-9933</v>
      </c>
      <c r="BF33" s="3">
        <v>-7581</v>
      </c>
      <c r="BG33" s="3">
        <v>-8120</v>
      </c>
      <c r="BH33" s="3">
        <v>-14864</v>
      </c>
      <c r="BI33" s="3">
        <v>-11287</v>
      </c>
      <c r="BJ33" s="3">
        <v>-9777</v>
      </c>
      <c r="BK33" s="3">
        <v>-9260.9989999999998</v>
      </c>
      <c r="BL33" s="3">
        <v>-14303</v>
      </c>
      <c r="BM33" s="3">
        <v>-9929</v>
      </c>
      <c r="BN33" s="3">
        <v>-6402</v>
      </c>
      <c r="BO33" s="3">
        <v>-6570</v>
      </c>
      <c r="BP33" s="3">
        <v>-11575</v>
      </c>
      <c r="BQ33" s="3">
        <v>-9162.9989999999998</v>
      </c>
      <c r="BR33" s="3">
        <v>-5160</v>
      </c>
      <c r="BS33" s="3">
        <v>-3027</v>
      </c>
      <c r="BT33" s="3">
        <v>-14004</v>
      </c>
      <c r="BU33" s="3">
        <v>-8226</v>
      </c>
      <c r="BV33" s="3">
        <v>-1757</v>
      </c>
      <c r="BW33" s="3">
        <v>-1638</v>
      </c>
      <c r="BX33" s="3">
        <v>-11145</v>
      </c>
      <c r="BY33" s="3">
        <v>-5330</v>
      </c>
      <c r="BZ33" s="3">
        <v>3006</v>
      </c>
      <c r="CA33" s="3">
        <v>7769</v>
      </c>
      <c r="CB33" s="3">
        <v>-9328</v>
      </c>
      <c r="CC33" s="3">
        <v>-483</v>
      </c>
      <c r="CD33" s="3">
        <v>3545</v>
      </c>
      <c r="CE33" s="3">
        <v>11165</v>
      </c>
      <c r="CF33" s="3">
        <v>-6455</v>
      </c>
      <c r="CG33" s="3">
        <v>2374</v>
      </c>
      <c r="CH33" s="3">
        <v>4883</v>
      </c>
      <c r="CI33" s="3">
        <v>15150</v>
      </c>
      <c r="CJ33" s="3">
        <v>3216</v>
      </c>
      <c r="CK33" s="3">
        <v>4750</v>
      </c>
      <c r="CL33" s="3">
        <v>-2672</v>
      </c>
      <c r="CM33" s="3">
        <v>15266</v>
      </c>
      <c r="CN33" s="3">
        <v>1003</v>
      </c>
      <c r="CO33" s="3">
        <v>4070</v>
      </c>
      <c r="CP33" s="3">
        <v>-6375</v>
      </c>
      <c r="CQ33" s="3">
        <v>7984</v>
      </c>
      <c r="CR33" s="3">
        <v>-7913</v>
      </c>
      <c r="CS33" s="3">
        <v>-2825</v>
      </c>
      <c r="CT33" s="3">
        <v>-9910</v>
      </c>
      <c r="CU33" s="3">
        <v>2528</v>
      </c>
      <c r="CV33" s="3">
        <v>-10536</v>
      </c>
      <c r="CW33" s="3">
        <v>-7490</v>
      </c>
      <c r="CX33" s="3">
        <v>-10495</v>
      </c>
      <c r="CY33" s="3">
        <v>5812</v>
      </c>
      <c r="CZ33" s="3">
        <v>-11768</v>
      </c>
      <c r="DA33" s="3">
        <v>-8039</v>
      </c>
      <c r="DB33" s="3">
        <v>-10669</v>
      </c>
      <c r="DC33" s="3">
        <v>5465</v>
      </c>
      <c r="DD33" s="3">
        <v>-10334</v>
      </c>
      <c r="DE33" s="3">
        <v>-5709</v>
      </c>
      <c r="DF33" s="3">
        <v>-11423</v>
      </c>
      <c r="DG33" s="3">
        <v>7302</v>
      </c>
      <c r="DH33" s="3">
        <v>-9332</v>
      </c>
      <c r="DI33" s="3">
        <v>-6652</v>
      </c>
      <c r="DJ33" s="3">
        <v>-10557</v>
      </c>
      <c r="DK33" s="3">
        <v>11563</v>
      </c>
      <c r="DL33" s="3">
        <v>-10682</v>
      </c>
      <c r="DM33" s="3">
        <v>-6388</v>
      </c>
      <c r="DN33" s="3">
        <v>-12021</v>
      </c>
      <c r="DO33" s="3">
        <v>11146</v>
      </c>
      <c r="DP33" s="3">
        <v>-16680</v>
      </c>
      <c r="DQ33" s="3">
        <v>-14641</v>
      </c>
      <c r="DR33" s="3">
        <v>-27014</v>
      </c>
      <c r="DS33" s="3">
        <v>-11873</v>
      </c>
      <c r="DT33" s="3">
        <v>-35466</v>
      </c>
      <c r="DU33" s="3">
        <v>-28801</v>
      </c>
      <c r="DV33" s="3">
        <v>-36355</v>
      </c>
      <c r="DW33" s="3">
        <v>-13530</v>
      </c>
      <c r="DX33" s="3">
        <v>-28961</v>
      </c>
      <c r="DY33" s="3">
        <v>-27445</v>
      </c>
      <c r="DZ33" s="3">
        <v>-37187</v>
      </c>
      <c r="EA33" s="3">
        <v>-8688</v>
      </c>
      <c r="EB33" s="3">
        <v>-27021</v>
      </c>
      <c r="EC33" s="3">
        <v>-21697</v>
      </c>
      <c r="ED33" s="3">
        <v>-31211</v>
      </c>
      <c r="EE33" s="3">
        <v>-10525</v>
      </c>
      <c r="EF33" s="3">
        <v>-30630</v>
      </c>
      <c r="EG33" s="3">
        <v>-21041</v>
      </c>
      <c r="EH33" s="3">
        <v>-32599</v>
      </c>
      <c r="EI33" s="3">
        <v>-7789</v>
      </c>
      <c r="EJ33" s="3">
        <v>-25702</v>
      </c>
      <c r="EK33" s="3">
        <v>-19799</v>
      </c>
      <c r="EL33" s="3">
        <v>-28468</v>
      </c>
      <c r="EM33" s="3">
        <v>-4016</v>
      </c>
      <c r="EN33" s="3">
        <v>-25671</v>
      </c>
      <c r="EO33" s="3">
        <v>-18162</v>
      </c>
      <c r="EP33" s="3">
        <v>-24091</v>
      </c>
      <c r="EQ33" s="3">
        <v>4995</v>
      </c>
      <c r="ER33" s="3">
        <v>-20922</v>
      </c>
      <c r="ES33" s="3">
        <v>-15147</v>
      </c>
      <c r="ET33" s="3">
        <v>-21377</v>
      </c>
      <c r="EU33" s="3">
        <v>7446</v>
      </c>
      <c r="EV33" s="3">
        <v>-17734</v>
      </c>
      <c r="EW33" s="3">
        <v>-10631</v>
      </c>
      <c r="EX33" s="3">
        <v>-14025</v>
      </c>
      <c r="EY33" s="3">
        <v>20630</v>
      </c>
      <c r="EZ33" s="3">
        <v>-16509</v>
      </c>
      <c r="FA33" s="3">
        <v>-5166</v>
      </c>
      <c r="FB33" s="3">
        <v>-8977.9989999999998</v>
      </c>
      <c r="FC33" s="3">
        <v>16127</v>
      </c>
      <c r="FD33" s="3">
        <v>-10316</v>
      </c>
      <c r="FE33" s="3">
        <v>-4135</v>
      </c>
      <c r="FF33" s="3">
        <v>-10674</v>
      </c>
      <c r="FG33" s="3">
        <v>25785</v>
      </c>
      <c r="FH33" s="3">
        <v>-15324</v>
      </c>
      <c r="FI33" s="3">
        <v>-3072</v>
      </c>
      <c r="FJ33" s="3">
        <v>-15704</v>
      </c>
      <c r="FK33" s="3">
        <v>16081</v>
      </c>
      <c r="FL33" s="3">
        <v>-111651</v>
      </c>
      <c r="FM33" s="3">
        <v>-58644</v>
      </c>
      <c r="FN33" s="3">
        <v>-51414</v>
      </c>
      <c r="FO33" s="3">
        <v>-21086</v>
      </c>
      <c r="FP33" s="3">
        <v>-48835</v>
      </c>
      <c r="FQ33" s="3">
        <v>-23567</v>
      </c>
      <c r="FR33" s="3">
        <v>-17102</v>
      </c>
      <c r="FS33" s="3">
        <v>17600</v>
      </c>
      <c r="FT33" s="3">
        <v>-34381</v>
      </c>
      <c r="FU33" s="3">
        <v>-14626</v>
      </c>
      <c r="FV33" s="3">
        <v>-41488</v>
      </c>
      <c r="FW33" s="3">
        <v>8560</v>
      </c>
      <c r="FX33" s="3">
        <v>-40911</v>
      </c>
      <c r="FY33" s="3">
        <v>-12489</v>
      </c>
      <c r="FZ33" s="3">
        <v>-23588</v>
      </c>
      <c r="GA33" s="3">
        <v>25625</v>
      </c>
      <c r="GB33" s="4">
        <v>-19853.560000000001</v>
      </c>
      <c r="GC33" s="4">
        <v>-9042.5609999999997</v>
      </c>
      <c r="GD33" s="4">
        <v>-22321.66</v>
      </c>
      <c r="GE33" s="4">
        <v>22533.19</v>
      </c>
      <c r="GF33" s="4">
        <v>-20063.03</v>
      </c>
      <c r="GG33" s="4">
        <v>-9402.2150000000001</v>
      </c>
      <c r="GH33" s="4">
        <v>-22809.06</v>
      </c>
      <c r="GI33" s="4">
        <v>23350.1</v>
      </c>
      <c r="GJ33" s="4">
        <v>-18735.29</v>
      </c>
      <c r="GK33" s="4">
        <v>-8095.348</v>
      </c>
      <c r="GL33" s="4">
        <v>-22265.22</v>
      </c>
      <c r="GM33" s="4">
        <v>25424.84</v>
      </c>
      <c r="GN33" s="4">
        <v>-15892.11</v>
      </c>
      <c r="GO33" s="4">
        <v>-4290.5469999999996</v>
      </c>
      <c r="GP33" s="4">
        <v>-19163.48</v>
      </c>
      <c r="GQ33" s="4">
        <v>30444.05</v>
      </c>
      <c r="GR33" s="4">
        <v>-14146.86</v>
      </c>
      <c r="GS33" s="4">
        <v>-2220.17</v>
      </c>
      <c r="GT33" s="4">
        <v>-17543.39</v>
      </c>
      <c r="GU33" s="4">
        <v>34071.919999999998</v>
      </c>
      <c r="GV33" s="4">
        <v>-17868.509999999998</v>
      </c>
      <c r="GW33" s="4">
        <v>-5631.8320000000003</v>
      </c>
      <c r="GX33" s="4">
        <v>-21450.99</v>
      </c>
      <c r="GY33" t="s">
        <v>105</v>
      </c>
      <c r="GZ33" t="b">
        <v>0</v>
      </c>
      <c r="HA33" t="s">
        <v>106</v>
      </c>
      <c r="HB33" t="s">
        <v>106</v>
      </c>
      <c r="HC33">
        <v>2024</v>
      </c>
      <c r="HD33">
        <v>1</v>
      </c>
      <c r="HE33" t="s">
        <v>106</v>
      </c>
      <c r="HF33" s="2" t="s">
        <v>863</v>
      </c>
      <c r="HG33" t="s">
        <v>864</v>
      </c>
      <c r="HH33" t="s">
        <v>109</v>
      </c>
      <c r="HI33" t="s">
        <v>865</v>
      </c>
      <c r="HJ33" t="s">
        <v>924</v>
      </c>
    </row>
    <row r="34" spans="1:218">
      <c r="A34" t="s">
        <v>99</v>
      </c>
      <c r="B34" t="s">
        <v>866</v>
      </c>
      <c r="C34" t="s">
        <v>923</v>
      </c>
      <c r="D34" t="s">
        <v>102</v>
      </c>
      <c r="E34" t="s">
        <v>103</v>
      </c>
      <c r="F34" t="s">
        <v>104</v>
      </c>
      <c r="G34" s="3">
        <v>22229</v>
      </c>
      <c r="H34" s="3">
        <v>22146</v>
      </c>
      <c r="I34" s="3">
        <v>23935</v>
      </c>
      <c r="J34" s="3">
        <v>24175</v>
      </c>
      <c r="K34" s="3">
        <v>26380</v>
      </c>
      <c r="L34" s="3">
        <v>26203</v>
      </c>
      <c r="M34" s="3">
        <v>27949</v>
      </c>
      <c r="N34" s="3">
        <v>26934</v>
      </c>
      <c r="O34" s="3">
        <v>29501</v>
      </c>
      <c r="P34" s="3">
        <v>28856</v>
      </c>
      <c r="Q34" s="3">
        <v>30155</v>
      </c>
      <c r="R34" s="3">
        <v>30212</v>
      </c>
      <c r="S34" s="3">
        <v>32213</v>
      </c>
      <c r="T34" s="3">
        <v>31312</v>
      </c>
      <c r="U34" s="3">
        <v>32277</v>
      </c>
      <c r="V34" s="3">
        <v>32618</v>
      </c>
      <c r="W34" s="3">
        <v>34820</v>
      </c>
      <c r="X34" s="3">
        <v>33897</v>
      </c>
      <c r="Y34" s="3">
        <v>34360</v>
      </c>
      <c r="Z34" s="3">
        <v>35416</v>
      </c>
      <c r="AA34" s="3">
        <v>38146</v>
      </c>
      <c r="AB34" s="3">
        <v>36578</v>
      </c>
      <c r="AC34" s="3">
        <v>36810</v>
      </c>
      <c r="AD34" s="3">
        <v>37959</v>
      </c>
      <c r="AE34" s="3">
        <v>39214</v>
      </c>
      <c r="AF34" s="3">
        <v>38256</v>
      </c>
      <c r="AG34" s="3">
        <v>39466</v>
      </c>
      <c r="AH34" s="3">
        <v>40118</v>
      </c>
      <c r="AI34" s="3">
        <v>41050</v>
      </c>
      <c r="AJ34" s="3">
        <v>41027</v>
      </c>
      <c r="AK34" s="3">
        <v>41984</v>
      </c>
      <c r="AL34" s="3">
        <v>43205</v>
      </c>
      <c r="AM34" s="3">
        <v>43943</v>
      </c>
      <c r="AN34" s="3">
        <v>42650</v>
      </c>
      <c r="AO34" s="3">
        <v>42939</v>
      </c>
      <c r="AP34" s="3">
        <v>45986</v>
      </c>
      <c r="AQ34" s="3">
        <v>45476</v>
      </c>
      <c r="AR34" s="3">
        <v>46109</v>
      </c>
      <c r="AS34" s="3">
        <v>47795</v>
      </c>
      <c r="AT34" s="3">
        <v>48829</v>
      </c>
      <c r="AU34" s="3">
        <v>49490</v>
      </c>
      <c r="AV34" s="3">
        <v>50774</v>
      </c>
      <c r="AW34" s="3">
        <v>51384</v>
      </c>
      <c r="AX34" s="3">
        <v>54213</v>
      </c>
      <c r="AY34" s="3">
        <v>53218</v>
      </c>
      <c r="AZ34" s="3">
        <v>56325</v>
      </c>
      <c r="BA34" s="3">
        <v>57414</v>
      </c>
      <c r="BB34" s="3">
        <v>58776</v>
      </c>
      <c r="BC34" s="3">
        <v>61160</v>
      </c>
      <c r="BD34" s="3">
        <v>62589</v>
      </c>
      <c r="BE34" s="3">
        <v>63100</v>
      </c>
      <c r="BF34" s="3">
        <v>63819</v>
      </c>
      <c r="BG34" s="3">
        <v>65076</v>
      </c>
      <c r="BH34" s="3">
        <v>65931</v>
      </c>
      <c r="BI34" s="3">
        <v>65848</v>
      </c>
      <c r="BJ34" s="3">
        <v>67902</v>
      </c>
      <c r="BK34" s="3">
        <v>68979</v>
      </c>
      <c r="BL34" s="3">
        <v>69162</v>
      </c>
      <c r="BM34" s="3">
        <v>69279</v>
      </c>
      <c r="BN34" s="3">
        <v>70104</v>
      </c>
      <c r="BO34" s="3">
        <v>71811</v>
      </c>
      <c r="BP34" s="3">
        <v>72213</v>
      </c>
      <c r="BQ34" s="3">
        <v>73076</v>
      </c>
      <c r="BR34" s="3">
        <v>75411</v>
      </c>
      <c r="BS34" s="3">
        <v>73589</v>
      </c>
      <c r="BT34" s="3">
        <v>75205</v>
      </c>
      <c r="BU34" s="3">
        <v>74908</v>
      </c>
      <c r="BV34" s="3">
        <v>76551</v>
      </c>
      <c r="BW34" s="3">
        <v>76803</v>
      </c>
      <c r="BX34" s="3">
        <v>77805</v>
      </c>
      <c r="BY34" s="3">
        <v>79110</v>
      </c>
      <c r="BZ34" s="3">
        <v>79646</v>
      </c>
      <c r="CA34" s="3">
        <v>80807</v>
      </c>
      <c r="CB34" s="3">
        <v>80338</v>
      </c>
      <c r="CC34" s="3">
        <v>81050</v>
      </c>
      <c r="CD34" s="3">
        <v>83837</v>
      </c>
      <c r="CE34" s="3">
        <v>81870</v>
      </c>
      <c r="CF34" s="3">
        <v>82734</v>
      </c>
      <c r="CG34" s="3">
        <v>84995</v>
      </c>
      <c r="CH34" s="3">
        <v>86162</v>
      </c>
      <c r="CI34" s="3">
        <v>84891</v>
      </c>
      <c r="CJ34" s="3">
        <v>87812</v>
      </c>
      <c r="CK34" s="3">
        <v>90514</v>
      </c>
      <c r="CL34" s="3">
        <v>92093</v>
      </c>
      <c r="CM34" s="3">
        <v>90828</v>
      </c>
      <c r="CN34" s="3">
        <v>92592</v>
      </c>
      <c r="CO34" s="3">
        <v>93272</v>
      </c>
      <c r="CP34" s="3">
        <v>96828</v>
      </c>
      <c r="CQ34" s="3">
        <v>97177</v>
      </c>
      <c r="CR34" s="3">
        <v>100920</v>
      </c>
      <c r="CS34" s="3">
        <v>101072</v>
      </c>
      <c r="CT34" s="3">
        <v>102757</v>
      </c>
      <c r="CU34" s="3">
        <v>103583</v>
      </c>
      <c r="CV34" s="3">
        <v>110393</v>
      </c>
      <c r="CW34" s="3">
        <v>111462</v>
      </c>
      <c r="CX34" s="3">
        <v>111913</v>
      </c>
      <c r="CY34" s="3">
        <v>111771</v>
      </c>
      <c r="CZ34" s="3">
        <v>116645</v>
      </c>
      <c r="DA34" s="3">
        <v>120227</v>
      </c>
      <c r="DB34" s="3">
        <v>120776</v>
      </c>
      <c r="DC34" s="3">
        <v>121084</v>
      </c>
      <c r="DD34" s="3">
        <v>122925</v>
      </c>
      <c r="DE34" s="3">
        <v>127446</v>
      </c>
      <c r="DF34" s="3">
        <v>128401</v>
      </c>
      <c r="DG34" s="3">
        <v>129288</v>
      </c>
      <c r="DH34" s="3">
        <v>129229</v>
      </c>
      <c r="DI34" s="3">
        <v>134375</v>
      </c>
      <c r="DJ34" s="3">
        <v>133717</v>
      </c>
      <c r="DK34" s="3">
        <v>134890</v>
      </c>
      <c r="DL34" s="3">
        <v>137035</v>
      </c>
      <c r="DM34" s="3">
        <v>141796</v>
      </c>
      <c r="DN34" s="3">
        <v>142266</v>
      </c>
      <c r="DO34" s="3">
        <v>144671</v>
      </c>
      <c r="DP34" s="3">
        <v>145613</v>
      </c>
      <c r="DQ34" s="3">
        <v>150789</v>
      </c>
      <c r="DR34" s="3">
        <v>151011</v>
      </c>
      <c r="DS34" s="3">
        <v>152999</v>
      </c>
      <c r="DT34" s="3">
        <v>155491</v>
      </c>
      <c r="DU34" s="3">
        <v>156731</v>
      </c>
      <c r="DV34" s="3">
        <v>159125</v>
      </c>
      <c r="DW34" s="3">
        <v>163454</v>
      </c>
      <c r="DX34" s="3">
        <v>162430</v>
      </c>
      <c r="DY34" s="3">
        <v>164687</v>
      </c>
      <c r="DZ34" s="3">
        <v>167607</v>
      </c>
      <c r="EA34" s="3">
        <v>167856</v>
      </c>
      <c r="EB34" s="3">
        <v>164870</v>
      </c>
      <c r="EC34" s="3">
        <v>167363</v>
      </c>
      <c r="ED34" s="3">
        <v>169045</v>
      </c>
      <c r="EE34" s="3">
        <v>170217</v>
      </c>
      <c r="EF34" s="3">
        <v>169719</v>
      </c>
      <c r="EG34" s="3">
        <v>169150</v>
      </c>
      <c r="EH34" s="3">
        <v>173525</v>
      </c>
      <c r="EI34" s="3">
        <v>170855</v>
      </c>
      <c r="EJ34" s="3">
        <v>173336</v>
      </c>
      <c r="EK34" s="3">
        <v>172243</v>
      </c>
      <c r="EL34" s="3">
        <v>175582</v>
      </c>
      <c r="EM34" s="3">
        <v>173757</v>
      </c>
      <c r="EN34" s="3">
        <v>175481</v>
      </c>
      <c r="EO34" s="3">
        <v>177027</v>
      </c>
      <c r="EP34" s="3">
        <v>179228</v>
      </c>
      <c r="EQ34" s="3">
        <v>173738</v>
      </c>
      <c r="ER34" s="3">
        <v>178023</v>
      </c>
      <c r="ES34" s="3">
        <v>179348</v>
      </c>
      <c r="ET34" s="3">
        <v>179697</v>
      </c>
      <c r="EU34" s="3">
        <v>179194</v>
      </c>
      <c r="EV34" s="3">
        <v>181414</v>
      </c>
      <c r="EW34" s="3">
        <v>184281</v>
      </c>
      <c r="EX34" s="3">
        <v>181670</v>
      </c>
      <c r="EY34" s="3">
        <v>180419</v>
      </c>
      <c r="EZ34" s="3">
        <v>188121</v>
      </c>
      <c r="FA34" s="3">
        <v>185775</v>
      </c>
      <c r="FB34" s="3">
        <v>185154</v>
      </c>
      <c r="FC34" s="3">
        <v>185704</v>
      </c>
      <c r="FD34" s="3">
        <v>188571</v>
      </c>
      <c r="FE34" s="3">
        <v>191294</v>
      </c>
      <c r="FF34" s="3">
        <v>192307</v>
      </c>
      <c r="FG34" s="3">
        <v>189377</v>
      </c>
      <c r="FH34" s="3">
        <v>198234</v>
      </c>
      <c r="FI34" s="3">
        <v>196788</v>
      </c>
      <c r="FJ34" s="3">
        <v>198019</v>
      </c>
      <c r="FK34" s="3">
        <v>200268</v>
      </c>
      <c r="FL34" s="3">
        <v>266921</v>
      </c>
      <c r="FM34" s="3">
        <v>235762</v>
      </c>
      <c r="FN34" s="3">
        <v>236504</v>
      </c>
      <c r="FO34" s="3">
        <v>242440</v>
      </c>
      <c r="FP34" s="3">
        <v>239929</v>
      </c>
      <c r="FQ34" s="3">
        <v>231303</v>
      </c>
      <c r="FR34" s="3">
        <v>229619</v>
      </c>
      <c r="FS34" s="3">
        <v>236740</v>
      </c>
      <c r="FT34" s="3">
        <v>253178</v>
      </c>
      <c r="FU34" s="3">
        <v>251428</v>
      </c>
      <c r="FV34" s="3">
        <v>275854</v>
      </c>
      <c r="FW34" s="3">
        <v>270569</v>
      </c>
      <c r="FX34" s="3">
        <v>279319</v>
      </c>
      <c r="FY34" s="3">
        <v>264084</v>
      </c>
      <c r="FZ34" s="3">
        <v>270566</v>
      </c>
      <c r="GA34" s="3">
        <v>267156</v>
      </c>
      <c r="GB34" s="4">
        <v>271803.40000000002</v>
      </c>
      <c r="GC34" s="4">
        <v>274168.09999999998</v>
      </c>
      <c r="GD34" s="4">
        <v>276434</v>
      </c>
      <c r="GE34" s="4">
        <v>275674.59999999998</v>
      </c>
      <c r="GF34" s="4">
        <v>278617.8</v>
      </c>
      <c r="GG34" s="4">
        <v>281118.90000000002</v>
      </c>
      <c r="GH34" s="4">
        <v>283403.8</v>
      </c>
      <c r="GI34" s="4">
        <v>282563.40000000002</v>
      </c>
      <c r="GJ34" s="4">
        <v>287033.2</v>
      </c>
      <c r="GK34" s="4">
        <v>289876.5</v>
      </c>
      <c r="GL34" s="4">
        <v>292212.8</v>
      </c>
      <c r="GM34" s="4">
        <v>291308.3</v>
      </c>
      <c r="GN34" s="4">
        <v>294525.8</v>
      </c>
      <c r="GO34" s="4">
        <v>296886.3</v>
      </c>
      <c r="GP34" s="4">
        <v>299328.59999999998</v>
      </c>
      <c r="GQ34" s="4">
        <v>298408.8</v>
      </c>
      <c r="GR34" s="4">
        <v>303651.3</v>
      </c>
      <c r="GS34" s="4">
        <v>306393.8</v>
      </c>
      <c r="GT34" s="4">
        <v>308896.09999999998</v>
      </c>
      <c r="GU34" s="4">
        <v>307956.09999999998</v>
      </c>
      <c r="GV34" s="4">
        <v>315419.7</v>
      </c>
      <c r="GW34" s="4">
        <v>318624.59999999998</v>
      </c>
      <c r="GX34" s="4">
        <v>321365</v>
      </c>
      <c r="GY34" t="s">
        <v>105</v>
      </c>
      <c r="GZ34" t="b">
        <v>0</v>
      </c>
      <c r="HA34" t="s">
        <v>106</v>
      </c>
      <c r="HB34" t="s">
        <v>106</v>
      </c>
      <c r="HC34">
        <v>2024</v>
      </c>
      <c r="HD34">
        <v>1</v>
      </c>
      <c r="HE34" t="s">
        <v>106</v>
      </c>
      <c r="HF34" s="2" t="s">
        <v>867</v>
      </c>
      <c r="HG34" t="s">
        <v>868</v>
      </c>
      <c r="HH34" t="s">
        <v>109</v>
      </c>
      <c r="HI34" t="s">
        <v>869</v>
      </c>
      <c r="HJ34" t="s">
        <v>924</v>
      </c>
    </row>
    <row r="35" spans="1:218">
      <c r="A35" t="s">
        <v>99</v>
      </c>
      <c r="B35" t="s">
        <v>870</v>
      </c>
      <c r="C35" t="s">
        <v>923</v>
      </c>
      <c r="D35" t="s">
        <v>102</v>
      </c>
      <c r="E35" t="s">
        <v>103</v>
      </c>
      <c r="F35" t="s">
        <v>104</v>
      </c>
      <c r="G35" s="3">
        <v>1976</v>
      </c>
      <c r="H35" s="3">
        <v>987</v>
      </c>
      <c r="I35" s="3">
        <v>1686</v>
      </c>
      <c r="J35" s="3">
        <v>1507</v>
      </c>
      <c r="K35" s="3">
        <v>1838</v>
      </c>
      <c r="L35" s="3">
        <v>715</v>
      </c>
      <c r="M35" s="3">
        <v>994</v>
      </c>
      <c r="N35" s="3">
        <v>864</v>
      </c>
      <c r="O35" s="3">
        <v>1795</v>
      </c>
      <c r="P35" s="3">
        <v>658</v>
      </c>
      <c r="Q35" s="3">
        <v>1286</v>
      </c>
      <c r="R35" s="3">
        <v>1401</v>
      </c>
      <c r="S35" s="3">
        <v>2992</v>
      </c>
      <c r="T35" s="3">
        <v>1251</v>
      </c>
      <c r="U35" s="3">
        <v>1850</v>
      </c>
      <c r="V35" s="3">
        <v>1913</v>
      </c>
      <c r="W35" s="3">
        <v>2816</v>
      </c>
      <c r="X35" s="3">
        <v>871</v>
      </c>
      <c r="Y35" s="3">
        <v>1599</v>
      </c>
      <c r="Z35" s="3">
        <v>1989</v>
      </c>
      <c r="AA35" s="3">
        <v>3009</v>
      </c>
      <c r="AB35" s="3">
        <v>726</v>
      </c>
      <c r="AC35" s="3">
        <v>1679</v>
      </c>
      <c r="AD35" s="3">
        <v>1402</v>
      </c>
      <c r="AE35" s="3">
        <v>2524</v>
      </c>
      <c r="AF35" s="3">
        <v>689</v>
      </c>
      <c r="AG35" s="3">
        <v>1084</v>
      </c>
      <c r="AH35" s="3">
        <v>856</v>
      </c>
      <c r="AI35" s="3">
        <v>1618</v>
      </c>
      <c r="AJ35" s="3">
        <v>-760</v>
      </c>
      <c r="AK35" s="3">
        <v>149</v>
      </c>
      <c r="AL35" s="3">
        <v>-15</v>
      </c>
      <c r="AM35" s="3">
        <v>2123</v>
      </c>
      <c r="AN35" s="3">
        <v>-842</v>
      </c>
      <c r="AO35" s="3">
        <v>-401</v>
      </c>
      <c r="AP35" s="3">
        <v>-672</v>
      </c>
      <c r="AQ35" s="3">
        <v>2230</v>
      </c>
      <c r="AR35" s="3">
        <v>-508</v>
      </c>
      <c r="AS35" s="3">
        <v>387</v>
      </c>
      <c r="AT35" s="3">
        <v>1215</v>
      </c>
      <c r="AU35" s="3">
        <v>3815</v>
      </c>
      <c r="AV35" s="3">
        <v>-24</v>
      </c>
      <c r="AW35" s="3">
        <v>941</v>
      </c>
      <c r="AX35" s="3">
        <v>1942</v>
      </c>
      <c r="AY35" s="3">
        <v>3815</v>
      </c>
      <c r="AZ35" s="3">
        <v>1018</v>
      </c>
      <c r="BA35" s="3">
        <v>1773</v>
      </c>
      <c r="BB35" s="3">
        <v>1970</v>
      </c>
      <c r="BC35" s="3">
        <v>4305</v>
      </c>
      <c r="BD35" s="3">
        <v>731</v>
      </c>
      <c r="BE35" s="3">
        <v>1004</v>
      </c>
      <c r="BF35" s="3">
        <v>1561</v>
      </c>
      <c r="BG35" s="3">
        <v>4523</v>
      </c>
      <c r="BH35" s="3">
        <v>800</v>
      </c>
      <c r="BI35" s="3">
        <v>991</v>
      </c>
      <c r="BJ35" s="3">
        <v>671</v>
      </c>
      <c r="BK35" s="3">
        <v>3691</v>
      </c>
      <c r="BL35" s="3">
        <v>345</v>
      </c>
      <c r="BM35" s="3">
        <v>1058</v>
      </c>
      <c r="BN35" s="3">
        <v>1519</v>
      </c>
      <c r="BO35" s="3">
        <v>3798</v>
      </c>
      <c r="BP35" s="3">
        <v>532</v>
      </c>
      <c r="BQ35" s="3">
        <v>1263</v>
      </c>
      <c r="BR35" s="3">
        <v>1296</v>
      </c>
      <c r="BS35" s="3">
        <v>3519</v>
      </c>
      <c r="BT35" s="3">
        <v>217</v>
      </c>
      <c r="BU35" s="3">
        <v>349</v>
      </c>
      <c r="BV35" s="3">
        <v>-250</v>
      </c>
      <c r="BW35" s="3">
        <v>2983</v>
      </c>
      <c r="BX35" s="3">
        <v>-284</v>
      </c>
      <c r="BY35" s="3">
        <v>703</v>
      </c>
      <c r="BZ35" s="3">
        <v>741</v>
      </c>
      <c r="CA35" s="3">
        <v>3645</v>
      </c>
      <c r="CB35" s="3">
        <v>-76</v>
      </c>
      <c r="CC35" s="3">
        <v>678</v>
      </c>
      <c r="CD35" s="3">
        <v>1219</v>
      </c>
      <c r="CE35" s="3">
        <v>3352</v>
      </c>
      <c r="CF35" s="3">
        <v>-134</v>
      </c>
      <c r="CG35" s="3">
        <v>630</v>
      </c>
      <c r="CH35" s="3">
        <v>824</v>
      </c>
      <c r="CI35" s="3">
        <v>3592</v>
      </c>
      <c r="CJ35" s="3">
        <v>-473</v>
      </c>
      <c r="CK35" s="3">
        <v>207</v>
      </c>
      <c r="CL35" s="3">
        <v>1011</v>
      </c>
      <c r="CM35" s="3">
        <v>3766</v>
      </c>
      <c r="CN35" s="3">
        <v>1658</v>
      </c>
      <c r="CO35" s="3">
        <v>2493</v>
      </c>
      <c r="CP35" s="3">
        <v>3221</v>
      </c>
      <c r="CQ35" s="3">
        <v>5269</v>
      </c>
      <c r="CR35" s="3">
        <v>1448</v>
      </c>
      <c r="CS35" s="3">
        <v>3151</v>
      </c>
      <c r="CT35" s="3">
        <v>4148</v>
      </c>
      <c r="CU35" s="3">
        <v>8719</v>
      </c>
      <c r="CV35" s="3">
        <v>3353</v>
      </c>
      <c r="CW35" s="3">
        <v>4367</v>
      </c>
      <c r="CX35" s="3">
        <v>4667</v>
      </c>
      <c r="CY35" s="3">
        <v>9148</v>
      </c>
      <c r="CZ35" s="3">
        <v>4422</v>
      </c>
      <c r="DA35" s="3">
        <v>5087</v>
      </c>
      <c r="DB35" s="3">
        <v>6041</v>
      </c>
      <c r="DC35" s="3">
        <v>11910</v>
      </c>
      <c r="DD35" s="3">
        <v>3201</v>
      </c>
      <c r="DE35" s="3">
        <v>5190</v>
      </c>
      <c r="DF35" s="3">
        <v>7004</v>
      </c>
      <c r="DG35" s="3">
        <v>10876</v>
      </c>
      <c r="DH35" s="3">
        <v>4100</v>
      </c>
      <c r="DI35" s="3">
        <v>5106</v>
      </c>
      <c r="DJ35" s="3">
        <v>5466</v>
      </c>
      <c r="DK35" s="3">
        <v>12324</v>
      </c>
      <c r="DL35" s="3">
        <v>1788</v>
      </c>
      <c r="DM35" s="3">
        <v>5078</v>
      </c>
      <c r="DN35" s="3">
        <v>6025</v>
      </c>
      <c r="DO35" s="3">
        <v>15176</v>
      </c>
      <c r="DP35" s="3">
        <v>4344</v>
      </c>
      <c r="DQ35" s="3">
        <v>10688</v>
      </c>
      <c r="DR35" s="3">
        <v>11989</v>
      </c>
      <c r="DS35" s="3">
        <v>20553</v>
      </c>
      <c r="DT35" s="3">
        <v>5836</v>
      </c>
      <c r="DU35" s="3">
        <v>9135</v>
      </c>
      <c r="DV35" s="3">
        <v>14243</v>
      </c>
      <c r="DW35" s="3">
        <v>17542</v>
      </c>
      <c r="DX35" s="3">
        <v>5682</v>
      </c>
      <c r="DY35" s="3">
        <v>9226</v>
      </c>
      <c r="DZ35" s="3">
        <v>9043</v>
      </c>
      <c r="EA35" s="3">
        <v>15843</v>
      </c>
      <c r="EB35" s="3">
        <v>4402</v>
      </c>
      <c r="EC35" s="3">
        <v>6363</v>
      </c>
      <c r="ED35" s="3">
        <v>6679</v>
      </c>
      <c r="EE35" s="3">
        <v>13379</v>
      </c>
      <c r="EF35" s="3">
        <v>12952</v>
      </c>
      <c r="EG35" s="3">
        <v>4364</v>
      </c>
      <c r="EH35" s="3">
        <v>5553</v>
      </c>
      <c r="EI35" s="3">
        <v>9565</v>
      </c>
      <c r="EJ35" s="3">
        <v>3582</v>
      </c>
      <c r="EK35" s="3">
        <v>4760</v>
      </c>
      <c r="EL35" s="3">
        <v>5567</v>
      </c>
      <c r="EM35" s="3">
        <v>12295</v>
      </c>
      <c r="EN35" s="3">
        <v>5422</v>
      </c>
      <c r="EO35" s="3">
        <v>7231</v>
      </c>
      <c r="EP35" s="3">
        <v>8754</v>
      </c>
      <c r="EQ35" s="3">
        <v>14772</v>
      </c>
      <c r="ER35" s="3">
        <v>6743</v>
      </c>
      <c r="ES35" s="3">
        <v>7311</v>
      </c>
      <c r="ET35" s="3">
        <v>6045</v>
      </c>
      <c r="EU35" s="3">
        <v>12151</v>
      </c>
      <c r="EV35" s="3">
        <v>7049</v>
      </c>
      <c r="EW35" s="3">
        <v>8501</v>
      </c>
      <c r="EX35" s="3">
        <v>6397</v>
      </c>
      <c r="EY35" s="3">
        <v>14503</v>
      </c>
      <c r="EZ35" s="3">
        <v>10013</v>
      </c>
      <c r="FA35" s="3">
        <v>10637</v>
      </c>
      <c r="FB35" s="3">
        <v>10150</v>
      </c>
      <c r="FC35" s="3">
        <v>15561</v>
      </c>
      <c r="FD35" s="3">
        <v>8711</v>
      </c>
      <c r="FE35" s="3">
        <v>9574</v>
      </c>
      <c r="FF35" s="3">
        <v>9922</v>
      </c>
      <c r="FG35" s="3">
        <v>17443</v>
      </c>
      <c r="FH35" s="3">
        <v>7915</v>
      </c>
      <c r="FI35" s="3">
        <v>10298</v>
      </c>
      <c r="FJ35" s="3">
        <v>8123</v>
      </c>
      <c r="FK35" s="3">
        <v>16220</v>
      </c>
      <c r="FL35" s="3">
        <v>21714</v>
      </c>
      <c r="FM35" s="3">
        <v>16286</v>
      </c>
      <c r="FN35" s="3">
        <v>12946</v>
      </c>
      <c r="FO35" s="3">
        <v>21031</v>
      </c>
      <c r="FP35" s="3">
        <v>12255</v>
      </c>
      <c r="FQ35" s="3">
        <v>13076</v>
      </c>
      <c r="FR35" s="3">
        <v>9354</v>
      </c>
      <c r="FS35" s="3">
        <v>19693</v>
      </c>
      <c r="FT35" s="3">
        <v>6748</v>
      </c>
      <c r="FU35" s="3">
        <v>10127</v>
      </c>
      <c r="FV35" s="3">
        <v>-446</v>
      </c>
      <c r="FW35" s="3">
        <v>29496</v>
      </c>
      <c r="FX35" s="3">
        <v>10130</v>
      </c>
      <c r="FY35" s="3">
        <v>13866</v>
      </c>
      <c r="FZ35" s="3">
        <v>13494</v>
      </c>
      <c r="GA35" s="3">
        <v>32576</v>
      </c>
      <c r="GB35" s="4">
        <v>12084.19</v>
      </c>
      <c r="GC35" s="4">
        <v>13757.55</v>
      </c>
      <c r="GD35" s="4">
        <v>14676.12</v>
      </c>
      <c r="GE35" s="4">
        <v>26044.1</v>
      </c>
      <c r="GF35" s="4">
        <v>11063.19</v>
      </c>
      <c r="GG35" s="4">
        <v>12593.2</v>
      </c>
      <c r="GH35" s="4">
        <v>13432.76</v>
      </c>
      <c r="GI35" s="4">
        <v>23840.62</v>
      </c>
      <c r="GJ35" s="4">
        <v>10717.77</v>
      </c>
      <c r="GK35" s="4">
        <v>12198.85</v>
      </c>
      <c r="GL35" s="4">
        <v>13011.51</v>
      </c>
      <c r="GM35" s="4">
        <v>23105.63</v>
      </c>
      <c r="GN35" s="4">
        <v>10202.469999999999</v>
      </c>
      <c r="GO35" s="4">
        <v>11619.31</v>
      </c>
      <c r="GP35" s="4">
        <v>12398.1</v>
      </c>
      <c r="GQ35" s="4">
        <v>22020.62</v>
      </c>
      <c r="GR35" s="4">
        <v>9610.6280000000006</v>
      </c>
      <c r="GS35" s="4">
        <v>10944.16</v>
      </c>
      <c r="GT35" s="4">
        <v>11676.64</v>
      </c>
      <c r="GU35" s="4">
        <v>20738.84</v>
      </c>
      <c r="GV35" s="4">
        <v>10010.950000000001</v>
      </c>
      <c r="GW35" s="4">
        <v>11402.94</v>
      </c>
      <c r="GX35" s="4">
        <v>12173.59</v>
      </c>
      <c r="GY35" t="s">
        <v>105</v>
      </c>
      <c r="GZ35" t="b">
        <v>0</v>
      </c>
      <c r="HA35" t="s">
        <v>106</v>
      </c>
      <c r="HB35" t="s">
        <v>106</v>
      </c>
      <c r="HC35">
        <v>2024</v>
      </c>
      <c r="HD35">
        <v>1</v>
      </c>
      <c r="HE35" t="s">
        <v>106</v>
      </c>
      <c r="HF35" t="s">
        <v>871</v>
      </c>
      <c r="HG35" t="s">
        <v>872</v>
      </c>
      <c r="HH35" t="s">
        <v>109</v>
      </c>
      <c r="HI35" t="s">
        <v>873</v>
      </c>
      <c r="HJ35" t="s">
        <v>924</v>
      </c>
    </row>
    <row r="36" spans="1:218">
      <c r="A36" t="s">
        <v>99</v>
      </c>
      <c r="B36" t="s">
        <v>874</v>
      </c>
      <c r="C36" t="s">
        <v>923</v>
      </c>
      <c r="D36" t="s">
        <v>102</v>
      </c>
      <c r="E36" t="s">
        <v>103</v>
      </c>
      <c r="F36" t="s">
        <v>104</v>
      </c>
      <c r="G36" s="3">
        <v>2656</v>
      </c>
      <c r="H36" s="3">
        <v>2802</v>
      </c>
      <c r="I36" s="3">
        <v>2939</v>
      </c>
      <c r="J36" s="3">
        <v>3037</v>
      </c>
      <c r="K36" s="3">
        <v>3089</v>
      </c>
      <c r="L36" s="3">
        <v>3163</v>
      </c>
      <c r="M36" s="3">
        <v>3223</v>
      </c>
      <c r="N36" s="3">
        <v>3274</v>
      </c>
      <c r="O36" s="3">
        <v>3306</v>
      </c>
      <c r="P36" s="3">
        <v>3350</v>
      </c>
      <c r="Q36" s="3">
        <v>3397</v>
      </c>
      <c r="R36" s="3">
        <v>3447</v>
      </c>
      <c r="S36" s="3">
        <v>3454</v>
      </c>
      <c r="T36" s="3">
        <v>3494</v>
      </c>
      <c r="U36" s="3">
        <v>3549</v>
      </c>
      <c r="V36" s="3">
        <v>3619</v>
      </c>
      <c r="W36" s="3">
        <v>3644</v>
      </c>
      <c r="X36" s="3">
        <v>3709</v>
      </c>
      <c r="Y36" s="3">
        <v>3776</v>
      </c>
      <c r="Z36" s="3">
        <v>3688</v>
      </c>
      <c r="AA36" s="3">
        <v>3440</v>
      </c>
      <c r="AB36" s="3">
        <v>3502</v>
      </c>
      <c r="AC36" s="3">
        <v>3568</v>
      </c>
      <c r="AD36" s="3">
        <v>3630</v>
      </c>
      <c r="AE36" s="3">
        <v>3687</v>
      </c>
      <c r="AF36" s="3">
        <v>3755</v>
      </c>
      <c r="AG36" s="3">
        <v>3823</v>
      </c>
      <c r="AH36" s="3">
        <v>3846</v>
      </c>
      <c r="AI36" s="3">
        <v>4436</v>
      </c>
      <c r="AJ36" s="3">
        <v>4531</v>
      </c>
      <c r="AK36" s="3">
        <v>4594</v>
      </c>
      <c r="AL36" s="3">
        <v>4658</v>
      </c>
      <c r="AM36" s="3">
        <v>4703</v>
      </c>
      <c r="AN36" s="3">
        <v>4771</v>
      </c>
      <c r="AO36" s="3">
        <v>4875</v>
      </c>
      <c r="AP36" s="3">
        <v>5007</v>
      </c>
      <c r="AQ36" s="3">
        <v>5136</v>
      </c>
      <c r="AR36" s="3">
        <v>5275</v>
      </c>
      <c r="AS36" s="3">
        <v>5404</v>
      </c>
      <c r="AT36" s="3">
        <v>5431</v>
      </c>
      <c r="AU36" s="3">
        <v>5512</v>
      </c>
      <c r="AV36" s="3">
        <v>5587</v>
      </c>
      <c r="AW36" s="3">
        <v>5651</v>
      </c>
      <c r="AX36" s="3">
        <v>5079</v>
      </c>
      <c r="AY36" s="3">
        <v>5112</v>
      </c>
      <c r="AZ36" s="3">
        <v>5135</v>
      </c>
      <c r="BA36" s="3">
        <v>5163</v>
      </c>
      <c r="BB36" s="3">
        <v>5180</v>
      </c>
      <c r="BC36" s="3">
        <v>5178</v>
      </c>
      <c r="BD36" s="3">
        <v>5184</v>
      </c>
      <c r="BE36" s="3">
        <v>5202</v>
      </c>
      <c r="BF36" s="3">
        <v>5230</v>
      </c>
      <c r="BG36" s="3">
        <v>5233</v>
      </c>
      <c r="BH36" s="3">
        <v>5249</v>
      </c>
      <c r="BI36" s="3">
        <v>5284</v>
      </c>
      <c r="BJ36" s="3">
        <v>5333</v>
      </c>
      <c r="BK36" s="3">
        <v>5371</v>
      </c>
      <c r="BL36" s="3">
        <v>5368</v>
      </c>
      <c r="BM36" s="3">
        <v>5433</v>
      </c>
      <c r="BN36" s="3">
        <v>5283</v>
      </c>
      <c r="BO36" s="3">
        <v>5317</v>
      </c>
      <c r="BP36" s="3">
        <v>5388</v>
      </c>
      <c r="BQ36" s="3">
        <v>5455</v>
      </c>
      <c r="BR36" s="3">
        <v>5523</v>
      </c>
      <c r="BS36" s="3">
        <v>5570</v>
      </c>
      <c r="BT36" s="3">
        <v>5403</v>
      </c>
      <c r="BU36" s="3">
        <v>5401</v>
      </c>
      <c r="BV36" s="3">
        <v>5409</v>
      </c>
      <c r="BW36" s="3">
        <v>5456</v>
      </c>
      <c r="BX36" s="3">
        <v>5466</v>
      </c>
      <c r="BY36" s="3">
        <v>5510</v>
      </c>
      <c r="BZ36" s="3">
        <v>5570</v>
      </c>
      <c r="CA36" s="3">
        <v>5801</v>
      </c>
      <c r="CB36" s="3">
        <v>5651</v>
      </c>
      <c r="CC36" s="3">
        <v>5709</v>
      </c>
      <c r="CD36" s="3">
        <v>5775</v>
      </c>
      <c r="CE36" s="3">
        <v>5876</v>
      </c>
      <c r="CF36" s="3">
        <v>5954</v>
      </c>
      <c r="CG36" s="3">
        <v>6024</v>
      </c>
      <c r="CH36" s="3">
        <v>6057</v>
      </c>
      <c r="CI36" s="3">
        <v>6156</v>
      </c>
      <c r="CJ36" s="3">
        <v>6192</v>
      </c>
      <c r="CK36" s="3">
        <v>6246</v>
      </c>
      <c r="CL36" s="3">
        <v>6328</v>
      </c>
      <c r="CM36" s="3">
        <v>6420</v>
      </c>
      <c r="CN36" s="3">
        <v>6473</v>
      </c>
      <c r="CO36" s="3">
        <v>6525</v>
      </c>
      <c r="CP36" s="3">
        <v>6608</v>
      </c>
      <c r="CQ36" s="3">
        <v>6724</v>
      </c>
      <c r="CR36" s="3">
        <v>6794</v>
      </c>
      <c r="CS36" s="3">
        <v>6891</v>
      </c>
      <c r="CT36" s="3">
        <v>6924</v>
      </c>
      <c r="CU36" s="3">
        <v>7583</v>
      </c>
      <c r="CV36" s="3">
        <v>6927</v>
      </c>
      <c r="CW36" s="3">
        <v>7020</v>
      </c>
      <c r="CX36" s="3">
        <v>7117</v>
      </c>
      <c r="CY36" s="3">
        <v>7311</v>
      </c>
      <c r="CZ36" s="3">
        <v>7313</v>
      </c>
      <c r="DA36" s="3">
        <v>7361</v>
      </c>
      <c r="DB36" s="3">
        <v>7437</v>
      </c>
      <c r="DC36" s="3">
        <v>7733</v>
      </c>
      <c r="DD36" s="3">
        <v>7811</v>
      </c>
      <c r="DE36" s="3">
        <v>7958</v>
      </c>
      <c r="DF36" s="3">
        <v>8091</v>
      </c>
      <c r="DG36" s="3">
        <v>8343</v>
      </c>
      <c r="DH36" s="3">
        <v>8407</v>
      </c>
      <c r="DI36" s="3">
        <v>8481</v>
      </c>
      <c r="DJ36" s="3">
        <v>8569</v>
      </c>
      <c r="DK36" s="3">
        <v>8752</v>
      </c>
      <c r="DL36" s="3">
        <v>8872</v>
      </c>
      <c r="DM36" s="3">
        <v>8991</v>
      </c>
      <c r="DN36" s="3">
        <v>9183</v>
      </c>
      <c r="DO36" s="3">
        <v>9463</v>
      </c>
      <c r="DP36" s="3">
        <v>9584</v>
      </c>
      <c r="DQ36" s="3">
        <v>9907</v>
      </c>
      <c r="DR36" s="3">
        <v>10050</v>
      </c>
      <c r="DS36" s="3">
        <v>10390</v>
      </c>
      <c r="DT36" s="3">
        <v>10403</v>
      </c>
      <c r="DU36" s="3">
        <v>10421</v>
      </c>
      <c r="DV36" s="3">
        <v>10423</v>
      </c>
      <c r="DW36" s="3">
        <v>10509</v>
      </c>
      <c r="DX36" s="3">
        <v>10480</v>
      </c>
      <c r="DY36" s="3">
        <v>10466</v>
      </c>
      <c r="DZ36" s="3">
        <v>10463</v>
      </c>
      <c r="EA36" s="3">
        <v>10757</v>
      </c>
      <c r="EB36" s="3">
        <v>10709</v>
      </c>
      <c r="EC36" s="3">
        <v>10761</v>
      </c>
      <c r="ED36" s="3">
        <v>10853</v>
      </c>
      <c r="EE36" s="3">
        <v>11180</v>
      </c>
      <c r="EF36" s="3">
        <v>11081</v>
      </c>
      <c r="EG36" s="3">
        <v>11113</v>
      </c>
      <c r="EH36" s="3">
        <v>11181</v>
      </c>
      <c r="EI36" s="3">
        <v>11330</v>
      </c>
      <c r="EJ36" s="3">
        <v>11388</v>
      </c>
      <c r="EK36" s="3">
        <v>11398</v>
      </c>
      <c r="EL36" s="3">
        <v>11464</v>
      </c>
      <c r="EM36" s="3">
        <v>11681</v>
      </c>
      <c r="EN36" s="3">
        <v>11722</v>
      </c>
      <c r="EO36" s="3">
        <v>11693</v>
      </c>
      <c r="EP36" s="3">
        <v>11754</v>
      </c>
      <c r="EQ36" s="3">
        <v>11896</v>
      </c>
      <c r="ER36" s="3">
        <v>11958</v>
      </c>
      <c r="ES36" s="3">
        <v>11966</v>
      </c>
      <c r="ET36" s="3">
        <v>12004</v>
      </c>
      <c r="EU36" s="3">
        <v>12149</v>
      </c>
      <c r="EV36" s="3">
        <v>12252</v>
      </c>
      <c r="EW36" s="3">
        <v>12298</v>
      </c>
      <c r="EX36" s="3">
        <v>12445</v>
      </c>
      <c r="EY36" s="3">
        <v>12605</v>
      </c>
      <c r="EZ36" s="3">
        <v>12626</v>
      </c>
      <c r="FA36" s="3">
        <v>12647</v>
      </c>
      <c r="FB36" s="3">
        <v>12507</v>
      </c>
      <c r="FC36" s="3">
        <v>12595</v>
      </c>
      <c r="FD36" s="3">
        <v>12592</v>
      </c>
      <c r="FE36" s="3">
        <v>12687</v>
      </c>
      <c r="FF36" s="3">
        <v>12759</v>
      </c>
      <c r="FG36" s="3">
        <v>12962</v>
      </c>
      <c r="FH36" s="3">
        <v>12988</v>
      </c>
      <c r="FI36" s="3">
        <v>13097</v>
      </c>
      <c r="FJ36" s="3">
        <v>13228</v>
      </c>
      <c r="FK36" s="3">
        <v>13256</v>
      </c>
      <c r="FL36" s="3">
        <v>13278</v>
      </c>
      <c r="FM36" s="3">
        <v>13359</v>
      </c>
      <c r="FN36" s="3">
        <v>13425</v>
      </c>
      <c r="FO36" s="3">
        <v>13582</v>
      </c>
      <c r="FP36" s="3">
        <v>13551</v>
      </c>
      <c r="FQ36" s="3">
        <v>13604</v>
      </c>
      <c r="FR36" s="3">
        <v>13784</v>
      </c>
      <c r="FS36" s="3">
        <v>14334</v>
      </c>
      <c r="FT36" s="3">
        <v>14549</v>
      </c>
      <c r="FU36" s="3">
        <v>14938</v>
      </c>
      <c r="FV36" s="3">
        <v>15188</v>
      </c>
      <c r="FW36" s="3">
        <v>15735</v>
      </c>
      <c r="FX36" s="3">
        <v>16006</v>
      </c>
      <c r="FY36" s="3">
        <v>16187</v>
      </c>
      <c r="FZ36" s="3">
        <v>16318</v>
      </c>
      <c r="GA36" s="3">
        <v>16688</v>
      </c>
      <c r="GB36" s="4">
        <v>17348.060000000001</v>
      </c>
      <c r="GC36" s="4">
        <v>17348.060000000001</v>
      </c>
      <c r="GD36" s="4">
        <v>17348.060000000001</v>
      </c>
      <c r="GE36" s="4">
        <v>17348.060000000001</v>
      </c>
      <c r="GF36" s="4">
        <v>17777.400000000001</v>
      </c>
      <c r="GG36" s="4">
        <v>17777.400000000001</v>
      </c>
      <c r="GH36" s="4">
        <v>17777.400000000001</v>
      </c>
      <c r="GI36" s="4">
        <v>17777.400000000001</v>
      </c>
      <c r="GJ36" s="4">
        <v>18282.099999999999</v>
      </c>
      <c r="GK36" s="4">
        <v>18282.099999999999</v>
      </c>
      <c r="GL36" s="4">
        <v>18282.099999999999</v>
      </c>
      <c r="GM36" s="4">
        <v>18282.099999999999</v>
      </c>
      <c r="GN36" s="4">
        <v>18853.14</v>
      </c>
      <c r="GO36" s="4">
        <v>18853.14</v>
      </c>
      <c r="GP36" s="4">
        <v>18853.14</v>
      </c>
      <c r="GQ36" s="4">
        <v>18853.14</v>
      </c>
      <c r="GR36" s="4">
        <v>19375.73</v>
      </c>
      <c r="GS36" s="4">
        <v>19375.73</v>
      </c>
      <c r="GT36" s="4">
        <v>19375.73</v>
      </c>
      <c r="GU36" s="4">
        <v>19375.73</v>
      </c>
      <c r="GV36" s="4">
        <v>20179.419999999998</v>
      </c>
      <c r="GW36" s="4">
        <v>20185.740000000002</v>
      </c>
      <c r="GX36" s="4">
        <v>20197.169999999998</v>
      </c>
      <c r="GY36" t="s">
        <v>105</v>
      </c>
      <c r="GZ36" t="b">
        <v>0</v>
      </c>
      <c r="HA36" t="s">
        <v>106</v>
      </c>
      <c r="HB36" t="s">
        <v>106</v>
      </c>
      <c r="HC36">
        <v>2024</v>
      </c>
      <c r="HD36">
        <v>1</v>
      </c>
      <c r="HE36" t="s">
        <v>106</v>
      </c>
      <c r="HF36" s="2" t="s">
        <v>875</v>
      </c>
      <c r="HG36" t="s">
        <v>876</v>
      </c>
      <c r="HH36" t="s">
        <v>109</v>
      </c>
      <c r="HI36" t="s">
        <v>877</v>
      </c>
      <c r="HJ36" t="s">
        <v>924</v>
      </c>
    </row>
    <row r="37" spans="1:218">
      <c r="A37" t="s">
        <v>99</v>
      </c>
      <c r="B37" t="s">
        <v>878</v>
      </c>
      <c r="C37" t="s">
        <v>923</v>
      </c>
      <c r="D37" t="s">
        <v>102</v>
      </c>
      <c r="E37" t="s">
        <v>103</v>
      </c>
      <c r="F37" t="s">
        <v>104</v>
      </c>
      <c r="G37" s="3">
        <v>25187</v>
      </c>
      <c r="H37" s="3">
        <v>22584</v>
      </c>
      <c r="I37" s="3">
        <v>25347</v>
      </c>
      <c r="J37" s="3">
        <v>26916</v>
      </c>
      <c r="K37" s="3">
        <v>28137</v>
      </c>
      <c r="L37" s="3">
        <v>26402</v>
      </c>
      <c r="M37" s="3">
        <v>29199</v>
      </c>
      <c r="N37" s="3">
        <v>32063</v>
      </c>
      <c r="O37" s="3">
        <v>34258</v>
      </c>
      <c r="P37" s="3">
        <v>29926</v>
      </c>
      <c r="Q37" s="3">
        <v>32417</v>
      </c>
      <c r="R37" s="3">
        <v>33404</v>
      </c>
      <c r="S37" s="3">
        <v>37132</v>
      </c>
      <c r="T37" s="3">
        <v>32007</v>
      </c>
      <c r="U37" s="3">
        <v>33564</v>
      </c>
      <c r="V37" s="3">
        <v>37257</v>
      </c>
      <c r="W37" s="3">
        <v>38533</v>
      </c>
      <c r="X37" s="3">
        <v>33550</v>
      </c>
      <c r="Y37" s="3">
        <v>36801</v>
      </c>
      <c r="Z37" s="3">
        <v>39278</v>
      </c>
      <c r="AA37" s="3">
        <v>41736</v>
      </c>
      <c r="AB37" s="3">
        <v>35896</v>
      </c>
      <c r="AC37" s="3">
        <v>40482</v>
      </c>
      <c r="AD37" s="3">
        <v>41772</v>
      </c>
      <c r="AE37" s="3">
        <v>44095</v>
      </c>
      <c r="AF37" s="3">
        <v>39137</v>
      </c>
      <c r="AG37" s="3">
        <v>40389</v>
      </c>
      <c r="AH37" s="3">
        <v>44482</v>
      </c>
      <c r="AI37" s="3">
        <v>46249</v>
      </c>
      <c r="AJ37" s="3">
        <v>40445</v>
      </c>
      <c r="AK37" s="3">
        <v>44904</v>
      </c>
      <c r="AL37" s="3">
        <v>47949</v>
      </c>
      <c r="AM37" s="3">
        <v>51770</v>
      </c>
      <c r="AN37" s="3">
        <v>44886</v>
      </c>
      <c r="AO37" s="3">
        <v>48508</v>
      </c>
      <c r="AP37" s="3">
        <v>53051</v>
      </c>
      <c r="AQ37" s="3">
        <v>56240</v>
      </c>
      <c r="AR37" s="3">
        <v>48841</v>
      </c>
      <c r="AS37" s="3">
        <v>52802</v>
      </c>
      <c r="AT37" s="3">
        <v>58013</v>
      </c>
      <c r="AU37" s="3">
        <v>58974</v>
      </c>
      <c r="AV37" s="3">
        <v>53125</v>
      </c>
      <c r="AW37" s="3">
        <v>56892</v>
      </c>
      <c r="AX37" s="3">
        <v>60105</v>
      </c>
      <c r="AY37" s="3">
        <v>60255</v>
      </c>
      <c r="AZ37" s="3">
        <v>55016</v>
      </c>
      <c r="BA37" s="3">
        <v>58618</v>
      </c>
      <c r="BB37" s="3">
        <v>61820</v>
      </c>
      <c r="BC37" s="3">
        <v>64179</v>
      </c>
      <c r="BD37" s="3">
        <v>54879</v>
      </c>
      <c r="BE37" s="3">
        <v>58369</v>
      </c>
      <c r="BF37" s="3">
        <v>61468</v>
      </c>
      <c r="BG37" s="3">
        <v>62189</v>
      </c>
      <c r="BH37" s="3">
        <v>56316</v>
      </c>
      <c r="BI37" s="3">
        <v>59845</v>
      </c>
      <c r="BJ37" s="3">
        <v>63458</v>
      </c>
      <c r="BK37" s="3">
        <v>65089</v>
      </c>
      <c r="BL37" s="3">
        <v>60227</v>
      </c>
      <c r="BM37" s="3">
        <v>64783</v>
      </c>
      <c r="BN37" s="3">
        <v>68985</v>
      </c>
      <c r="BO37" s="3">
        <v>70558</v>
      </c>
      <c r="BP37" s="3">
        <v>66026</v>
      </c>
      <c r="BQ37" s="3">
        <v>69368</v>
      </c>
      <c r="BR37" s="3">
        <v>75774</v>
      </c>
      <c r="BS37" s="3">
        <v>76132</v>
      </c>
      <c r="BT37" s="3">
        <v>66604</v>
      </c>
      <c r="BU37" s="3">
        <v>72083</v>
      </c>
      <c r="BV37" s="3">
        <v>80203</v>
      </c>
      <c r="BW37" s="3">
        <v>80621</v>
      </c>
      <c r="BX37" s="3">
        <v>72126</v>
      </c>
      <c r="BY37" s="3">
        <v>79290</v>
      </c>
      <c r="BZ37" s="3">
        <v>88222</v>
      </c>
      <c r="CA37" s="3">
        <v>94377</v>
      </c>
      <c r="CB37" s="3">
        <v>76661</v>
      </c>
      <c r="CC37" s="3">
        <v>86276</v>
      </c>
      <c r="CD37" s="3">
        <v>93157</v>
      </c>
      <c r="CE37" s="3">
        <v>98911</v>
      </c>
      <c r="CF37" s="3">
        <v>82233</v>
      </c>
      <c r="CG37" s="3">
        <v>93393</v>
      </c>
      <c r="CH37" s="3">
        <v>97102</v>
      </c>
      <c r="CI37" s="3">
        <v>106197</v>
      </c>
      <c r="CJ37" s="3">
        <v>97220</v>
      </c>
      <c r="CK37" s="3">
        <v>101510</v>
      </c>
      <c r="CL37" s="3">
        <v>95749</v>
      </c>
      <c r="CM37" s="3">
        <v>112514</v>
      </c>
      <c r="CN37" s="3">
        <v>100068</v>
      </c>
      <c r="CO37" s="3">
        <v>103867</v>
      </c>
      <c r="CP37" s="3">
        <v>97061</v>
      </c>
      <c r="CQ37" s="3">
        <v>111885</v>
      </c>
      <c r="CR37" s="3">
        <v>99801</v>
      </c>
      <c r="CS37" s="3">
        <v>105138</v>
      </c>
      <c r="CT37" s="3">
        <v>99771</v>
      </c>
      <c r="CU37" s="3">
        <v>113694</v>
      </c>
      <c r="CV37" s="3">
        <v>106784</v>
      </c>
      <c r="CW37" s="3">
        <v>110992</v>
      </c>
      <c r="CX37" s="3">
        <v>108535</v>
      </c>
      <c r="CY37" s="3">
        <v>124894</v>
      </c>
      <c r="CZ37" s="3">
        <v>112190</v>
      </c>
      <c r="DA37" s="3">
        <v>119549</v>
      </c>
      <c r="DB37" s="3">
        <v>117544</v>
      </c>
      <c r="DC37" s="3">
        <v>134282</v>
      </c>
      <c r="DD37" s="3">
        <v>120402</v>
      </c>
      <c r="DE37" s="3">
        <v>129695</v>
      </c>
      <c r="DF37" s="3">
        <v>125069</v>
      </c>
      <c r="DG37" s="3">
        <v>144933</v>
      </c>
      <c r="DH37" s="3">
        <v>128304</v>
      </c>
      <c r="DI37" s="3">
        <v>136204</v>
      </c>
      <c r="DJ37" s="3">
        <v>131729</v>
      </c>
      <c r="DK37" s="3">
        <v>155205</v>
      </c>
      <c r="DL37" s="3">
        <v>135225</v>
      </c>
      <c r="DM37" s="3">
        <v>144399</v>
      </c>
      <c r="DN37" s="3">
        <v>139428</v>
      </c>
      <c r="DO37" s="3">
        <v>165280</v>
      </c>
      <c r="DP37" s="3">
        <v>138517</v>
      </c>
      <c r="DQ37" s="3">
        <v>146055</v>
      </c>
      <c r="DR37" s="3">
        <v>134047</v>
      </c>
      <c r="DS37" s="3">
        <v>151516</v>
      </c>
      <c r="DT37" s="3">
        <v>130428</v>
      </c>
      <c r="DU37" s="3">
        <v>138351</v>
      </c>
      <c r="DV37" s="3">
        <v>133193</v>
      </c>
      <c r="DW37" s="3">
        <v>160433</v>
      </c>
      <c r="DX37" s="3">
        <v>143949</v>
      </c>
      <c r="DY37" s="3">
        <v>147708</v>
      </c>
      <c r="DZ37" s="3">
        <v>140883</v>
      </c>
      <c r="EA37" s="3">
        <v>169925</v>
      </c>
      <c r="EB37" s="3">
        <v>148558</v>
      </c>
      <c r="EC37" s="3">
        <v>156427</v>
      </c>
      <c r="ED37" s="3">
        <v>148687</v>
      </c>
      <c r="EE37" s="3">
        <v>170872</v>
      </c>
      <c r="EF37" s="3">
        <v>150170</v>
      </c>
      <c r="EG37" s="3">
        <v>159222</v>
      </c>
      <c r="EH37" s="3">
        <v>152107</v>
      </c>
      <c r="EI37" s="3">
        <v>174396</v>
      </c>
      <c r="EJ37" s="3">
        <v>159022</v>
      </c>
      <c r="EK37" s="3">
        <v>163842</v>
      </c>
      <c r="EL37" s="3">
        <v>158578</v>
      </c>
      <c r="EM37" s="3">
        <v>181422</v>
      </c>
      <c r="EN37" s="3">
        <v>161532</v>
      </c>
      <c r="EO37" s="3">
        <v>170558</v>
      </c>
      <c r="EP37" s="3">
        <v>166891</v>
      </c>
      <c r="EQ37" s="3">
        <v>190629</v>
      </c>
      <c r="ER37" s="3">
        <v>169059</v>
      </c>
      <c r="ES37" s="3">
        <v>176167</v>
      </c>
      <c r="ET37" s="3">
        <v>170324</v>
      </c>
      <c r="EU37" s="3">
        <v>198789</v>
      </c>
      <c r="EV37" s="3">
        <v>175932</v>
      </c>
      <c r="EW37" s="3">
        <v>185948</v>
      </c>
      <c r="EX37" s="3">
        <v>180090</v>
      </c>
      <c r="EY37" s="3">
        <v>213654</v>
      </c>
      <c r="EZ37" s="3">
        <v>184238</v>
      </c>
      <c r="FA37" s="3">
        <v>193256</v>
      </c>
      <c r="FB37" s="3">
        <v>188683</v>
      </c>
      <c r="FC37" s="3">
        <v>214426</v>
      </c>
      <c r="FD37" s="3">
        <v>190847</v>
      </c>
      <c r="FE37" s="3">
        <v>199846</v>
      </c>
      <c r="FF37" s="3">
        <v>194392</v>
      </c>
      <c r="FG37" s="3">
        <v>228124</v>
      </c>
      <c r="FH37" s="3">
        <v>195898</v>
      </c>
      <c r="FI37" s="3">
        <v>206813</v>
      </c>
      <c r="FJ37" s="3">
        <v>195543</v>
      </c>
      <c r="FK37" s="3">
        <v>229605</v>
      </c>
      <c r="FL37" s="3">
        <v>168548</v>
      </c>
      <c r="FM37" s="3">
        <v>190477</v>
      </c>
      <c r="FN37" s="3">
        <v>198515</v>
      </c>
      <c r="FO37" s="3">
        <v>234936</v>
      </c>
      <c r="FP37" s="3">
        <v>204645</v>
      </c>
      <c r="FQ37" s="3">
        <v>221340</v>
      </c>
      <c r="FR37" s="3">
        <v>226301</v>
      </c>
      <c r="FS37" s="3">
        <v>268674</v>
      </c>
      <c r="FT37" s="3">
        <v>233346</v>
      </c>
      <c r="FU37" s="3">
        <v>251740</v>
      </c>
      <c r="FV37" s="3">
        <v>249554</v>
      </c>
      <c r="FW37" s="3">
        <v>294864</v>
      </c>
      <c r="FX37" s="3">
        <v>254414</v>
      </c>
      <c r="FY37" s="3">
        <v>267782</v>
      </c>
      <c r="FZ37" s="3">
        <v>263296</v>
      </c>
      <c r="GA37" s="3">
        <v>309469</v>
      </c>
      <c r="GB37" s="4">
        <v>269297.90000000002</v>
      </c>
      <c r="GC37" s="4">
        <v>282473.59999999998</v>
      </c>
      <c r="GD37" s="4">
        <v>271460.40000000002</v>
      </c>
      <c r="GE37" s="4">
        <v>315555.8</v>
      </c>
      <c r="GF37" s="4">
        <v>276332.2</v>
      </c>
      <c r="GG37" s="4">
        <v>289494.09999999998</v>
      </c>
      <c r="GH37" s="4">
        <v>278372.2</v>
      </c>
      <c r="GI37" s="4">
        <v>323690.90000000002</v>
      </c>
      <c r="GJ37" s="4">
        <v>286580</v>
      </c>
      <c r="GK37" s="4">
        <v>300063.2</v>
      </c>
      <c r="GL37" s="4">
        <v>288229.7</v>
      </c>
      <c r="GM37" s="4">
        <v>335015.2</v>
      </c>
      <c r="GN37" s="4">
        <v>297486.8</v>
      </c>
      <c r="GO37" s="4">
        <v>311448.90000000002</v>
      </c>
      <c r="GP37" s="4">
        <v>299018.2</v>
      </c>
      <c r="GQ37" s="4">
        <v>347705.9</v>
      </c>
      <c r="GR37" s="4">
        <v>308880.2</v>
      </c>
      <c r="GS37" s="4">
        <v>323549.3</v>
      </c>
      <c r="GT37" s="4">
        <v>310728.40000000002</v>
      </c>
      <c r="GU37" s="4">
        <v>361403.8</v>
      </c>
      <c r="GV37" s="4">
        <v>317730.59999999998</v>
      </c>
      <c r="GW37" s="4">
        <v>333178.5</v>
      </c>
      <c r="GX37" s="4">
        <v>320111.2</v>
      </c>
      <c r="GY37" t="s">
        <v>105</v>
      </c>
      <c r="GZ37" t="b">
        <v>0</v>
      </c>
      <c r="HA37" t="s">
        <v>106</v>
      </c>
      <c r="HB37" t="s">
        <v>106</v>
      </c>
      <c r="HC37">
        <v>2024</v>
      </c>
      <c r="HD37">
        <v>1</v>
      </c>
      <c r="HE37" t="s">
        <v>106</v>
      </c>
      <c r="HF37" s="2" t="s">
        <v>879</v>
      </c>
      <c r="HG37" t="s">
        <v>880</v>
      </c>
      <c r="HH37" t="s">
        <v>109</v>
      </c>
      <c r="HI37" t="s">
        <v>881</v>
      </c>
      <c r="HJ37" t="s">
        <v>924</v>
      </c>
    </row>
    <row r="38" spans="1:218">
      <c r="A38" t="s">
        <v>99</v>
      </c>
      <c r="B38" t="s">
        <v>882</v>
      </c>
      <c r="C38" t="s">
        <v>923</v>
      </c>
      <c r="D38" t="s">
        <v>102</v>
      </c>
      <c r="E38" t="s">
        <v>103</v>
      </c>
      <c r="F38" t="s">
        <v>104</v>
      </c>
      <c r="G38" s="3">
        <v>75983.41</v>
      </c>
      <c r="H38" s="3">
        <v>78965.55</v>
      </c>
      <c r="I38" s="3">
        <v>81955.839999999997</v>
      </c>
      <c r="J38" s="3">
        <v>84954.26</v>
      </c>
      <c r="K38" s="3">
        <v>88342.79</v>
      </c>
      <c r="L38" s="3">
        <v>91718.73</v>
      </c>
      <c r="M38" s="3">
        <v>94133.53</v>
      </c>
      <c r="N38" s="3">
        <v>95587.21</v>
      </c>
      <c r="O38" s="3">
        <v>96841.12</v>
      </c>
      <c r="P38" s="3">
        <v>98489.59</v>
      </c>
      <c r="Q38" s="3">
        <v>100607.5</v>
      </c>
      <c r="R38" s="3">
        <v>103194.7</v>
      </c>
      <c r="S38" s="3">
        <v>107892.9</v>
      </c>
      <c r="T38" s="3">
        <v>112350.39999999999</v>
      </c>
      <c r="U38" s="3">
        <v>111617.2</v>
      </c>
      <c r="V38" s="3">
        <v>105693.5</v>
      </c>
      <c r="W38" s="3">
        <v>97493.3</v>
      </c>
      <c r="X38" s="3">
        <v>91452.49</v>
      </c>
      <c r="Y38" s="3">
        <v>90897.73</v>
      </c>
      <c r="Z38" s="3">
        <v>95829.01</v>
      </c>
      <c r="AA38" s="3">
        <v>100950.3</v>
      </c>
      <c r="AB38" s="3">
        <v>103842.1</v>
      </c>
      <c r="AC38" s="3">
        <v>106396.3</v>
      </c>
      <c r="AD38" s="3">
        <v>108612.9</v>
      </c>
      <c r="AE38" s="3">
        <v>111237.2</v>
      </c>
      <c r="AF38" s="3">
        <v>113988.8</v>
      </c>
      <c r="AG38" s="3">
        <v>115727.6</v>
      </c>
      <c r="AH38" s="3">
        <v>116453.6</v>
      </c>
      <c r="AI38" s="3">
        <v>118539.7</v>
      </c>
      <c r="AJ38" s="3">
        <v>121004.3</v>
      </c>
      <c r="AK38" s="3">
        <v>120092.9</v>
      </c>
      <c r="AL38" s="3">
        <v>115805.7</v>
      </c>
      <c r="AM38" s="3">
        <v>111566.39999999999</v>
      </c>
      <c r="AN38" s="3">
        <v>108695.1</v>
      </c>
      <c r="AO38" s="3">
        <v>105625.3</v>
      </c>
      <c r="AP38" s="3">
        <v>102356.9</v>
      </c>
      <c r="AQ38" s="3">
        <v>97603.77</v>
      </c>
      <c r="AR38" s="3">
        <v>92966.58</v>
      </c>
      <c r="AS38" s="3">
        <v>91983.27</v>
      </c>
      <c r="AT38" s="3">
        <v>94653.84</v>
      </c>
      <c r="AU38" s="3">
        <v>97206.61</v>
      </c>
      <c r="AV38" s="3">
        <v>98280.29</v>
      </c>
      <c r="AW38" s="3">
        <v>99731.27</v>
      </c>
      <c r="AX38" s="3">
        <v>101559.6</v>
      </c>
      <c r="AY38" s="3">
        <v>100297.1</v>
      </c>
      <c r="AZ38" s="3">
        <v>98955.17</v>
      </c>
      <c r="BA38" s="3">
        <v>105238.8</v>
      </c>
      <c r="BB38" s="3">
        <v>119147.9</v>
      </c>
      <c r="BC38" s="3">
        <v>131212.79999999999</v>
      </c>
      <c r="BD38" s="3">
        <v>140228.9</v>
      </c>
      <c r="BE38" s="3">
        <v>153971.20000000001</v>
      </c>
      <c r="BF38" s="3">
        <v>172439.8</v>
      </c>
      <c r="BG38" s="3">
        <v>201900</v>
      </c>
      <c r="BH38" s="3">
        <v>216100</v>
      </c>
      <c r="BI38" s="3">
        <v>229800</v>
      </c>
      <c r="BJ38" s="3">
        <v>234900</v>
      </c>
      <c r="BK38" s="3">
        <v>249800</v>
      </c>
      <c r="BL38" s="3">
        <v>262900</v>
      </c>
      <c r="BM38" s="3">
        <v>273500</v>
      </c>
      <c r="BN38" s="3">
        <v>278400</v>
      </c>
      <c r="BO38" s="3">
        <v>290000</v>
      </c>
      <c r="BP38" s="3">
        <v>301400</v>
      </c>
      <c r="BQ38" s="3">
        <v>310700</v>
      </c>
      <c r="BR38" s="3">
        <v>313600</v>
      </c>
      <c r="BS38" s="3">
        <v>322100</v>
      </c>
      <c r="BT38" s="3">
        <v>333000</v>
      </c>
      <c r="BU38" s="3">
        <v>339300</v>
      </c>
      <c r="BV38" s="3">
        <v>341900</v>
      </c>
      <c r="BW38" s="3">
        <v>347000</v>
      </c>
      <c r="BX38" s="3">
        <v>364400</v>
      </c>
      <c r="BY38" s="3">
        <v>365400</v>
      </c>
      <c r="BZ38" s="3">
        <v>365000</v>
      </c>
      <c r="CA38" s="3">
        <v>360400</v>
      </c>
      <c r="CB38" s="3">
        <v>367300</v>
      </c>
      <c r="CC38" s="3">
        <v>366100</v>
      </c>
      <c r="CD38" s="3">
        <v>364300</v>
      </c>
      <c r="CE38" s="3">
        <v>363100</v>
      </c>
      <c r="CF38" s="3">
        <v>367400</v>
      </c>
      <c r="CG38" s="3">
        <v>361800</v>
      </c>
      <c r="CH38" s="3">
        <v>368300</v>
      </c>
      <c r="CI38" s="3">
        <v>353300</v>
      </c>
      <c r="CJ38" s="3">
        <v>341800</v>
      </c>
      <c r="CK38" s="3">
        <v>326600</v>
      </c>
      <c r="CL38" s="3">
        <v>333300</v>
      </c>
      <c r="CM38" s="3">
        <v>322000</v>
      </c>
      <c r="CN38" s="3">
        <v>330300</v>
      </c>
      <c r="CO38" s="3">
        <v>324600</v>
      </c>
      <c r="CP38" s="3">
        <v>335500</v>
      </c>
      <c r="CQ38" s="3">
        <v>330600</v>
      </c>
      <c r="CR38" s="3">
        <v>339100</v>
      </c>
      <c r="CS38" s="3">
        <v>343600</v>
      </c>
      <c r="CT38" s="3">
        <v>368700</v>
      </c>
      <c r="CU38" s="3">
        <v>369200</v>
      </c>
      <c r="CV38" s="3">
        <v>375500</v>
      </c>
      <c r="CW38" s="3">
        <v>383400</v>
      </c>
      <c r="CX38" s="3">
        <v>404600</v>
      </c>
      <c r="CY38" s="3">
        <v>404500</v>
      </c>
      <c r="CZ38" s="3">
        <v>430200</v>
      </c>
      <c r="DA38" s="3">
        <v>438000</v>
      </c>
      <c r="DB38" s="3">
        <v>463800</v>
      </c>
      <c r="DC38" s="3">
        <v>460900</v>
      </c>
      <c r="DD38" s="3">
        <v>473300</v>
      </c>
      <c r="DE38" s="3">
        <v>483300</v>
      </c>
      <c r="DF38" s="3">
        <v>503500</v>
      </c>
      <c r="DG38" s="3">
        <v>499400</v>
      </c>
      <c r="DH38" s="3">
        <v>520000</v>
      </c>
      <c r="DI38" s="3">
        <v>524600</v>
      </c>
      <c r="DJ38" s="3">
        <v>539000</v>
      </c>
      <c r="DK38" s="3">
        <v>535200</v>
      </c>
      <c r="DL38" s="3">
        <v>551200</v>
      </c>
      <c r="DM38" s="3">
        <v>553000</v>
      </c>
      <c r="DN38" s="3">
        <v>574700</v>
      </c>
      <c r="DO38" s="3">
        <v>567200</v>
      </c>
      <c r="DP38" s="3">
        <v>600100</v>
      </c>
      <c r="DQ38" s="3">
        <v>681200</v>
      </c>
      <c r="DR38" s="3">
        <v>749900</v>
      </c>
      <c r="DS38" s="3">
        <v>787200</v>
      </c>
      <c r="DT38" s="3">
        <v>849700</v>
      </c>
      <c r="DU38" s="3">
        <v>877500</v>
      </c>
      <c r="DV38" s="3">
        <v>958600</v>
      </c>
      <c r="DW38" s="3">
        <v>1027900</v>
      </c>
      <c r="DX38" s="3">
        <v>1068100</v>
      </c>
      <c r="DY38" s="3">
        <v>1106900</v>
      </c>
      <c r="DZ38" s="3">
        <v>1152500</v>
      </c>
      <c r="EA38" s="3">
        <v>1168700</v>
      </c>
      <c r="EB38" s="3">
        <v>1202900</v>
      </c>
      <c r="EC38" s="3">
        <v>1219100</v>
      </c>
      <c r="ED38" s="3">
        <v>1250600</v>
      </c>
      <c r="EE38" s="3">
        <v>1261200</v>
      </c>
      <c r="EF38" s="3">
        <v>1290100</v>
      </c>
      <c r="EG38" s="3">
        <v>1308900</v>
      </c>
      <c r="EH38" s="3">
        <v>1354300</v>
      </c>
      <c r="EI38" s="3">
        <v>1366200</v>
      </c>
      <c r="EJ38" s="3">
        <v>1397700</v>
      </c>
      <c r="EK38" s="3">
        <v>1415400</v>
      </c>
      <c r="EL38" s="3">
        <v>1452600</v>
      </c>
      <c r="EM38" s="3">
        <v>1461100</v>
      </c>
      <c r="EN38" s="3">
        <v>1497900</v>
      </c>
      <c r="EO38" s="3">
        <v>1513900</v>
      </c>
      <c r="EP38" s="3">
        <v>1550800</v>
      </c>
      <c r="EQ38" s="3">
        <v>1552900</v>
      </c>
      <c r="ER38" s="3">
        <v>1584600</v>
      </c>
      <c r="ES38" s="3">
        <v>1589300</v>
      </c>
      <c r="ET38" s="3">
        <v>1605100</v>
      </c>
      <c r="EU38" s="3">
        <v>1599700</v>
      </c>
      <c r="EV38" s="3">
        <v>1627600</v>
      </c>
      <c r="EW38" s="3">
        <v>1632900</v>
      </c>
      <c r="EX38" s="3">
        <v>1688100</v>
      </c>
      <c r="EY38" s="3">
        <v>1718000</v>
      </c>
      <c r="EZ38" s="3">
        <v>1755300</v>
      </c>
      <c r="FA38" s="3">
        <v>1773700</v>
      </c>
      <c r="FB38" s="3">
        <v>1743700</v>
      </c>
      <c r="FC38" s="3">
        <v>1757300</v>
      </c>
      <c r="FD38" s="3">
        <v>1774800</v>
      </c>
      <c r="FE38" s="3">
        <v>1774400</v>
      </c>
      <c r="FF38" s="3">
        <v>1795600</v>
      </c>
      <c r="FG38" s="3">
        <v>1776900</v>
      </c>
      <c r="FH38" s="3">
        <v>1809900</v>
      </c>
      <c r="FI38" s="3">
        <v>1803800</v>
      </c>
      <c r="FJ38" s="3">
        <v>1835200</v>
      </c>
      <c r="FK38" s="3">
        <v>1815000</v>
      </c>
      <c r="FL38" s="3">
        <v>2023900</v>
      </c>
      <c r="FM38" s="3">
        <v>2068800</v>
      </c>
      <c r="FN38" s="3">
        <v>2152200</v>
      </c>
      <c r="FO38" s="3">
        <v>2152000</v>
      </c>
      <c r="FP38" s="3">
        <v>2223700</v>
      </c>
      <c r="FQ38" s="3">
        <v>2235900</v>
      </c>
      <c r="FR38" s="3">
        <v>2360200</v>
      </c>
      <c r="FS38" s="3">
        <v>2381100</v>
      </c>
      <c r="FT38" s="3">
        <v>2424200</v>
      </c>
      <c r="FU38" s="3">
        <v>2440700</v>
      </c>
      <c r="FV38" s="3">
        <v>2497000</v>
      </c>
      <c r="FW38" s="3">
        <v>2539700</v>
      </c>
      <c r="FX38" s="3">
        <v>2598300</v>
      </c>
      <c r="FY38" s="3">
        <v>2597800</v>
      </c>
      <c r="FZ38" s="3">
        <v>2687300</v>
      </c>
      <c r="GA38" s="3">
        <v>2694300</v>
      </c>
      <c r="GB38" s="4">
        <v>2729995</v>
      </c>
      <c r="GC38" s="4">
        <v>2756552</v>
      </c>
      <c r="GD38" s="4">
        <v>2797351</v>
      </c>
      <c r="GE38" s="4">
        <v>2804619</v>
      </c>
      <c r="GF38" s="4">
        <v>2823155</v>
      </c>
      <c r="GG38" s="4">
        <v>2832560</v>
      </c>
      <c r="GH38" s="4">
        <v>2856212</v>
      </c>
      <c r="GI38" s="4">
        <v>2844112</v>
      </c>
      <c r="GJ38" s="4">
        <v>2877089</v>
      </c>
      <c r="GK38" s="4">
        <v>2900905</v>
      </c>
      <c r="GL38" s="4">
        <v>2939705</v>
      </c>
      <c r="GM38" s="4">
        <v>2940908</v>
      </c>
      <c r="GN38" s="4">
        <v>2977406</v>
      </c>
      <c r="GO38" s="4">
        <v>3003720</v>
      </c>
      <c r="GP38" s="4">
        <v>3045685</v>
      </c>
      <c r="GQ38" s="4">
        <v>3047665</v>
      </c>
      <c r="GR38" s="4">
        <v>3082357</v>
      </c>
      <c r="GS38" s="4">
        <v>3106457</v>
      </c>
      <c r="GT38" s="4">
        <v>3146613</v>
      </c>
      <c r="GU38" s="4">
        <v>3144215</v>
      </c>
      <c r="GV38" s="4">
        <v>3172094</v>
      </c>
      <c r="GW38" s="4">
        <v>3189128</v>
      </c>
      <c r="GX38" s="4">
        <v>3222752</v>
      </c>
      <c r="GY38" t="s">
        <v>105</v>
      </c>
      <c r="GZ38" t="b">
        <v>0</v>
      </c>
      <c r="HA38" t="s">
        <v>106</v>
      </c>
      <c r="HB38" t="s">
        <v>106</v>
      </c>
      <c r="HC38">
        <v>2024</v>
      </c>
      <c r="HD38">
        <v>1</v>
      </c>
      <c r="HE38" t="s">
        <v>106</v>
      </c>
      <c r="HF38" s="2" t="s">
        <v>883</v>
      </c>
      <c r="HG38" s="2" t="s">
        <v>884</v>
      </c>
      <c r="HH38" t="s">
        <v>109</v>
      </c>
      <c r="HI38" t="s">
        <v>885</v>
      </c>
      <c r="HJ38" t="s">
        <v>924</v>
      </c>
    </row>
    <row r="39" spans="1:218">
      <c r="A39" t="s">
        <v>99</v>
      </c>
      <c r="B39" t="s">
        <v>886</v>
      </c>
      <c r="C39" t="s">
        <v>923</v>
      </c>
      <c r="D39" t="s">
        <v>102</v>
      </c>
      <c r="E39" t="s">
        <v>103</v>
      </c>
      <c r="F39" t="s">
        <v>104</v>
      </c>
      <c r="G39" s="3">
        <v>242116</v>
      </c>
      <c r="H39" s="3">
        <v>243373.2</v>
      </c>
      <c r="I39" s="3">
        <v>244536.3</v>
      </c>
      <c r="J39" s="3">
        <v>245736.5</v>
      </c>
      <c r="K39" s="3">
        <v>246765.5</v>
      </c>
      <c r="L39" s="3">
        <v>247498.8</v>
      </c>
      <c r="M39" s="3">
        <v>247831.7</v>
      </c>
      <c r="N39" s="3">
        <v>248016</v>
      </c>
      <c r="O39" s="3">
        <v>248324.8</v>
      </c>
      <c r="P39" s="3">
        <v>248808.1</v>
      </c>
      <c r="Q39" s="3">
        <v>249190.5</v>
      </c>
      <c r="R39" s="3">
        <v>249681.5</v>
      </c>
      <c r="S39" s="3">
        <v>250267</v>
      </c>
      <c r="T39" s="3">
        <v>251576.8</v>
      </c>
      <c r="U39" s="3">
        <v>253997</v>
      </c>
      <c r="V39" s="3">
        <v>256574.8</v>
      </c>
      <c r="W39" s="3">
        <v>258931.4</v>
      </c>
      <c r="X39" s="3">
        <v>261085.8</v>
      </c>
      <c r="Y39" s="3">
        <v>262927.59999999998</v>
      </c>
      <c r="Z39" s="3">
        <v>264904.2</v>
      </c>
      <c r="AA39" s="3">
        <v>266649.3</v>
      </c>
      <c r="AB39" s="3">
        <v>268323.20000000001</v>
      </c>
      <c r="AC39" s="3">
        <v>270105.2</v>
      </c>
      <c r="AD39" s="3">
        <v>271890.2</v>
      </c>
      <c r="AE39" s="3">
        <v>273617.40000000002</v>
      </c>
      <c r="AF39" s="3">
        <v>275136</v>
      </c>
      <c r="AG39" s="3">
        <v>276998.5</v>
      </c>
      <c r="AH39" s="3">
        <v>278739.90000000002</v>
      </c>
      <c r="AI39" s="3">
        <v>280362.8</v>
      </c>
      <c r="AJ39" s="3">
        <v>282599</v>
      </c>
      <c r="AK39" s="3">
        <v>284973.59999999998</v>
      </c>
      <c r="AL39" s="3">
        <v>287348.7</v>
      </c>
      <c r="AM39" s="3">
        <v>290054.3</v>
      </c>
      <c r="AN39" s="3">
        <v>292498.90000000002</v>
      </c>
      <c r="AO39" s="3">
        <v>295165.7</v>
      </c>
      <c r="AP39" s="3">
        <v>297934.09999999998</v>
      </c>
      <c r="AQ39" s="3">
        <v>300970</v>
      </c>
      <c r="AR39" s="3">
        <v>303412.3</v>
      </c>
      <c r="AS39" s="3">
        <v>305623.40000000002</v>
      </c>
      <c r="AT39" s="3">
        <v>307957.8</v>
      </c>
      <c r="AU39" s="3">
        <v>309812.3</v>
      </c>
      <c r="AV39" s="3">
        <v>311908.2</v>
      </c>
      <c r="AW39" s="3">
        <v>313765.7</v>
      </c>
      <c r="AX39" s="3">
        <v>315123</v>
      </c>
      <c r="AY39" s="3">
        <v>315521.8</v>
      </c>
      <c r="AZ39" s="3">
        <v>316584</v>
      </c>
      <c r="BA39" s="3">
        <v>317441</v>
      </c>
      <c r="BB39" s="3">
        <v>318334.90000000002</v>
      </c>
      <c r="BC39" s="3">
        <v>320508.90000000002</v>
      </c>
      <c r="BD39" s="3">
        <v>321487.8</v>
      </c>
      <c r="BE39" s="3">
        <v>321430.8</v>
      </c>
      <c r="BF39" s="3">
        <v>322001.7</v>
      </c>
      <c r="BG39" s="3">
        <v>324398.90000000002</v>
      </c>
      <c r="BH39" s="3">
        <v>325578.5</v>
      </c>
      <c r="BI39" s="3">
        <v>327266.8</v>
      </c>
      <c r="BJ39" s="3">
        <v>329133</v>
      </c>
      <c r="BK39" s="3">
        <v>331628.79999999999</v>
      </c>
      <c r="BL39" s="3">
        <v>333365.5</v>
      </c>
      <c r="BM39" s="3">
        <v>336031.5</v>
      </c>
      <c r="BN39" s="3">
        <v>339336.2</v>
      </c>
      <c r="BO39" s="3">
        <v>340333.9</v>
      </c>
      <c r="BP39" s="3">
        <v>342766.9</v>
      </c>
      <c r="BQ39" s="3">
        <v>344755.8</v>
      </c>
      <c r="BR39" s="3">
        <v>346989</v>
      </c>
      <c r="BS39" s="3">
        <v>348932</v>
      </c>
      <c r="BT39" s="3">
        <v>352285.2</v>
      </c>
      <c r="BU39" s="3">
        <v>353855.3</v>
      </c>
      <c r="BV39" s="3">
        <v>356731.5</v>
      </c>
      <c r="BW39" s="3">
        <v>359278.3</v>
      </c>
      <c r="BX39" s="3">
        <v>362573</v>
      </c>
      <c r="BY39" s="3">
        <v>364139.1</v>
      </c>
      <c r="BZ39" s="3">
        <v>365162.1</v>
      </c>
      <c r="CA39" s="3">
        <v>367688.5</v>
      </c>
      <c r="CB39" s="3">
        <v>369716.7</v>
      </c>
      <c r="CC39" s="3">
        <v>371966.7</v>
      </c>
      <c r="CD39" s="3">
        <v>372701.1</v>
      </c>
      <c r="CE39" s="3">
        <v>376298</v>
      </c>
      <c r="CF39" s="3">
        <v>378911</v>
      </c>
      <c r="CG39" s="3">
        <v>382213.9</v>
      </c>
      <c r="CH39" s="3">
        <v>385736.1</v>
      </c>
      <c r="CI39" s="3">
        <v>384894.8</v>
      </c>
      <c r="CJ39" s="3">
        <v>388988.2</v>
      </c>
      <c r="CK39" s="3">
        <v>391913.2</v>
      </c>
      <c r="CL39" s="3">
        <v>396055.9</v>
      </c>
      <c r="CM39" s="3">
        <v>398377.2</v>
      </c>
      <c r="CN39" s="3">
        <v>402395.3</v>
      </c>
      <c r="CO39" s="3">
        <v>404360.1</v>
      </c>
      <c r="CP39" s="3">
        <v>406556.1</v>
      </c>
      <c r="CQ39" s="3">
        <v>409142</v>
      </c>
      <c r="CR39" s="3">
        <v>410328.9</v>
      </c>
      <c r="CS39" s="3">
        <v>414893.7</v>
      </c>
      <c r="CT39" s="3">
        <v>416920.6</v>
      </c>
      <c r="CU39" s="3">
        <v>419524.9</v>
      </c>
      <c r="CV39" s="3">
        <v>422474.7</v>
      </c>
      <c r="CW39" s="3">
        <v>425418.3</v>
      </c>
      <c r="CX39" s="3">
        <v>426029.8</v>
      </c>
      <c r="CY39" s="3">
        <v>430496.5</v>
      </c>
      <c r="CZ39" s="3">
        <v>432205.5</v>
      </c>
      <c r="DA39" s="3">
        <v>434624.2</v>
      </c>
      <c r="DB39" s="3">
        <v>440243.20000000001</v>
      </c>
      <c r="DC39" s="3">
        <v>443517.6</v>
      </c>
      <c r="DD39" s="3">
        <v>445312.1</v>
      </c>
      <c r="DE39" s="3">
        <v>449660</v>
      </c>
      <c r="DF39" s="3">
        <v>452553</v>
      </c>
      <c r="DG39" s="3">
        <v>455746.1</v>
      </c>
      <c r="DH39" s="3">
        <v>458481.7</v>
      </c>
      <c r="DI39" s="3">
        <v>461565.5</v>
      </c>
      <c r="DJ39" s="3">
        <v>465088</v>
      </c>
      <c r="DK39" s="3">
        <v>466765.4</v>
      </c>
      <c r="DL39" s="3">
        <v>470626.3</v>
      </c>
      <c r="DM39" s="3">
        <v>472594</v>
      </c>
      <c r="DN39" s="3">
        <v>473750.9</v>
      </c>
      <c r="DO39" s="3">
        <v>479765.7</v>
      </c>
      <c r="DP39" s="3">
        <v>478400.9</v>
      </c>
      <c r="DQ39" s="3">
        <v>481938.3</v>
      </c>
      <c r="DR39" s="3">
        <v>483379.8</v>
      </c>
      <c r="DS39" s="3">
        <v>481505.9</v>
      </c>
      <c r="DT39" s="3">
        <v>483616.3</v>
      </c>
      <c r="DU39" s="3">
        <v>482466.7</v>
      </c>
      <c r="DV39" s="3">
        <v>483250.2</v>
      </c>
      <c r="DW39" s="3">
        <v>484560.9</v>
      </c>
      <c r="DX39" s="3">
        <v>486604.3</v>
      </c>
      <c r="DY39" s="3">
        <v>488989.2</v>
      </c>
      <c r="DZ39" s="3">
        <v>491360.7</v>
      </c>
      <c r="EA39" s="3">
        <v>491965.9</v>
      </c>
      <c r="EB39" s="3">
        <v>489144</v>
      </c>
      <c r="EC39" s="3">
        <v>493543.6</v>
      </c>
      <c r="ED39" s="3">
        <v>494235.9</v>
      </c>
      <c r="EE39" s="3">
        <v>496627.3</v>
      </c>
      <c r="EF39" s="3">
        <v>498978.9</v>
      </c>
      <c r="EG39" s="3">
        <v>503396.8</v>
      </c>
      <c r="EH39" s="3">
        <v>504652.79999999999</v>
      </c>
      <c r="EI39" s="3">
        <v>505855.9</v>
      </c>
      <c r="EJ39" s="3">
        <v>507633.1</v>
      </c>
      <c r="EK39" s="3">
        <v>512068.4</v>
      </c>
      <c r="EL39" s="3">
        <v>511581.5</v>
      </c>
      <c r="EM39" s="3">
        <v>514571.8</v>
      </c>
      <c r="EN39" s="3">
        <v>516954.8</v>
      </c>
      <c r="EO39" s="3">
        <v>518502.2</v>
      </c>
      <c r="EP39" s="3">
        <v>519944.8</v>
      </c>
      <c r="EQ39" s="3">
        <v>522021.7</v>
      </c>
      <c r="ER39" s="3">
        <v>523438.9</v>
      </c>
      <c r="ES39" s="3">
        <v>524180.8</v>
      </c>
      <c r="ET39" s="3">
        <v>531364.1</v>
      </c>
      <c r="EU39" s="3">
        <v>531067.1</v>
      </c>
      <c r="EV39" s="3">
        <v>532997.1</v>
      </c>
      <c r="EW39" s="3">
        <v>535039.80000000005</v>
      </c>
      <c r="EX39" s="3">
        <v>537784.5</v>
      </c>
      <c r="EY39" s="3">
        <v>540971.19999999995</v>
      </c>
      <c r="EZ39" s="3">
        <v>544475.6</v>
      </c>
      <c r="FA39" s="3">
        <v>542133.1</v>
      </c>
      <c r="FB39" s="3">
        <v>543884.1</v>
      </c>
      <c r="FC39" s="3">
        <v>546927.9</v>
      </c>
      <c r="FD39" s="3">
        <v>548131.9</v>
      </c>
      <c r="FE39" s="3">
        <v>553398.9</v>
      </c>
      <c r="FF39" s="3">
        <v>554103.30000000005</v>
      </c>
      <c r="FG39" s="3">
        <v>558039.9</v>
      </c>
      <c r="FH39" s="3">
        <v>559788.19999999995</v>
      </c>
      <c r="FI39" s="3">
        <v>560171.19999999995</v>
      </c>
      <c r="FJ39" s="3">
        <v>560861.30000000005</v>
      </c>
      <c r="FK39" s="3">
        <v>556070.69999999995</v>
      </c>
      <c r="FL39" s="3">
        <v>488723.4</v>
      </c>
      <c r="FM39" s="3">
        <v>514774.8</v>
      </c>
      <c r="FN39" s="3">
        <v>535065.80000000005</v>
      </c>
      <c r="FO39" s="3">
        <v>528395.30000000005</v>
      </c>
      <c r="FP39" s="3">
        <v>546929</v>
      </c>
      <c r="FQ39" s="3">
        <v>555204.5</v>
      </c>
      <c r="FR39" s="3">
        <v>555235.1</v>
      </c>
      <c r="FS39" s="3">
        <v>560207.5</v>
      </c>
      <c r="FT39" s="3">
        <v>561273.9</v>
      </c>
      <c r="FU39" s="4">
        <v>561574.40000000002</v>
      </c>
      <c r="FV39" s="4">
        <v>563784.80000000005</v>
      </c>
      <c r="FW39" s="4">
        <v>565817.59999999998</v>
      </c>
      <c r="FX39" s="4">
        <v>567668.19999999995</v>
      </c>
      <c r="FY39" s="4">
        <v>569404.30000000005</v>
      </c>
      <c r="FZ39" s="4">
        <v>571383.80000000005</v>
      </c>
      <c r="GA39" s="4">
        <v>573941.4</v>
      </c>
      <c r="GB39" s="4">
        <v>576707.80000000005</v>
      </c>
      <c r="GC39" s="4">
        <v>579128.9</v>
      </c>
      <c r="GD39" s="4">
        <v>581573.6</v>
      </c>
      <c r="GE39" s="4">
        <v>584053.1</v>
      </c>
      <c r="GF39" s="4">
        <v>586582.9</v>
      </c>
      <c r="GG39" s="4">
        <v>589011.30000000005</v>
      </c>
      <c r="GH39" s="4">
        <v>591407.4</v>
      </c>
      <c r="GI39" s="4">
        <v>593730</v>
      </c>
      <c r="GJ39" s="4">
        <v>596118</v>
      </c>
      <c r="GK39" s="4">
        <v>598526.5</v>
      </c>
      <c r="GL39" s="4">
        <v>600950.4</v>
      </c>
      <c r="GM39" s="4">
        <v>603386.5</v>
      </c>
      <c r="GN39" s="4">
        <v>605893.69999999995</v>
      </c>
      <c r="GO39" s="4">
        <v>608332.9</v>
      </c>
      <c r="GP39" s="4">
        <v>610787.30000000005</v>
      </c>
      <c r="GQ39" s="4">
        <v>613287.19999999995</v>
      </c>
      <c r="GR39" s="4">
        <v>615775.1</v>
      </c>
      <c r="GS39" s="4">
        <v>618257.6</v>
      </c>
      <c r="GT39" s="4">
        <v>620721.30000000005</v>
      </c>
      <c r="GU39" s="4">
        <v>623361.69999999995</v>
      </c>
      <c r="GV39" s="4">
        <v>626164.4</v>
      </c>
      <c r="GW39" s="4">
        <v>628977.30000000005</v>
      </c>
      <c r="GX39" s="4">
        <v>631808.9</v>
      </c>
      <c r="GY39" t="s">
        <v>887</v>
      </c>
      <c r="GZ39" t="b">
        <v>0</v>
      </c>
      <c r="HA39" s="2" t="s">
        <v>836</v>
      </c>
      <c r="HB39" t="s">
        <v>106</v>
      </c>
      <c r="HC39">
        <v>2022</v>
      </c>
      <c r="HD39">
        <v>2</v>
      </c>
      <c r="HE39" t="s">
        <v>106</v>
      </c>
      <c r="HF39" t="s">
        <v>888</v>
      </c>
      <c r="HG39" t="s">
        <v>106</v>
      </c>
      <c r="HH39" t="s">
        <v>109</v>
      </c>
      <c r="HI39" t="s">
        <v>889</v>
      </c>
      <c r="HJ39" t="s">
        <v>924</v>
      </c>
    </row>
    <row r="40" spans="1:218">
      <c r="A40" t="s">
        <v>99</v>
      </c>
      <c r="B40" t="s">
        <v>422</v>
      </c>
      <c r="C40" t="s">
        <v>923</v>
      </c>
      <c r="D40" t="s">
        <v>596</v>
      </c>
      <c r="E40" t="s">
        <v>106</v>
      </c>
      <c r="F40" t="s">
        <v>104</v>
      </c>
      <c r="G40" s="3">
        <v>25.50459</v>
      </c>
      <c r="H40" s="3">
        <v>26.68543</v>
      </c>
      <c r="I40" s="3">
        <v>27.68966</v>
      </c>
      <c r="J40" s="3">
        <v>28.888439999999999</v>
      </c>
      <c r="K40" s="3">
        <v>29.671379999999999</v>
      </c>
      <c r="L40" s="3">
        <v>30.191469999999999</v>
      </c>
      <c r="M40" s="3">
        <v>30.69342</v>
      </c>
      <c r="N40" s="3">
        <v>31.613219999999998</v>
      </c>
      <c r="O40" s="3">
        <v>32.335189999999997</v>
      </c>
      <c r="P40" s="3">
        <v>32.628929999999997</v>
      </c>
      <c r="Q40" s="3">
        <v>33.148009999999999</v>
      </c>
      <c r="R40" s="3">
        <v>33.83596</v>
      </c>
      <c r="S40" s="3">
        <v>34.42409</v>
      </c>
      <c r="T40" s="3">
        <v>34.410449999999997</v>
      </c>
      <c r="U40" s="3">
        <v>34.943919999999999</v>
      </c>
      <c r="V40" s="3">
        <v>35.49248</v>
      </c>
      <c r="W40" s="3">
        <v>35.572000000000003</v>
      </c>
      <c r="X40" s="3">
        <v>36.62603</v>
      </c>
      <c r="Y40" s="3">
        <v>36.914879999999997</v>
      </c>
      <c r="Z40" s="3">
        <v>37.443379999999998</v>
      </c>
      <c r="AA40" s="3">
        <v>37.637949999999996</v>
      </c>
      <c r="AB40" s="3">
        <v>38.255360000000003</v>
      </c>
      <c r="AC40" s="3">
        <v>38.989460000000001</v>
      </c>
      <c r="AD40" s="3">
        <v>39.585990000000002</v>
      </c>
      <c r="AE40" s="3">
        <v>39.877160000000003</v>
      </c>
      <c r="AF40" s="3">
        <v>40.008940000000003</v>
      </c>
      <c r="AG40" s="3">
        <v>40.449249999999999</v>
      </c>
      <c r="AH40" s="3">
        <v>41.028309999999998</v>
      </c>
      <c r="AI40" s="3">
        <v>41.572009999999999</v>
      </c>
      <c r="AJ40" s="3">
        <v>42.21405</v>
      </c>
      <c r="AK40" s="3">
        <v>43.019289999999998</v>
      </c>
      <c r="AL40" s="3">
        <v>43.437449999999998</v>
      </c>
      <c r="AM40" s="3">
        <v>43.886690000000002</v>
      </c>
      <c r="AN40" s="3">
        <v>44.755159999999997</v>
      </c>
      <c r="AO40" s="3">
        <v>45.552689999999998</v>
      </c>
      <c r="AP40" s="3">
        <v>46.527949999999997</v>
      </c>
      <c r="AQ40" s="3">
        <v>47.470799999999997</v>
      </c>
      <c r="AR40" s="3">
        <v>48.013739999999999</v>
      </c>
      <c r="AS40" s="3">
        <v>49.237209999999997</v>
      </c>
      <c r="AT40" s="3">
        <v>50.512970000000003</v>
      </c>
      <c r="AU40" s="3">
        <v>51.41825</v>
      </c>
      <c r="AV40" s="3">
        <v>52.223880000000001</v>
      </c>
      <c r="AW40" s="3">
        <v>53.86262</v>
      </c>
      <c r="AX40" s="3">
        <v>54.418300000000002</v>
      </c>
      <c r="AY40" s="3">
        <v>55.404420000000002</v>
      </c>
      <c r="AZ40" s="3">
        <v>56.310470000000002</v>
      </c>
      <c r="BA40" s="3">
        <v>56.889389999999999</v>
      </c>
      <c r="BB40" s="3">
        <v>57.55979</v>
      </c>
      <c r="BC40" s="3">
        <v>58.171100000000003</v>
      </c>
      <c r="BD40" s="3">
        <v>58.406709999999997</v>
      </c>
      <c r="BE40" s="3">
        <v>58.344630000000002</v>
      </c>
      <c r="BF40" s="3">
        <v>58.669490000000003</v>
      </c>
      <c r="BG40" s="3">
        <v>59.826369999999997</v>
      </c>
      <c r="BH40" s="3">
        <v>59.629849999999998</v>
      </c>
      <c r="BI40" s="3">
        <v>60.255650000000003</v>
      </c>
      <c r="BJ40" s="3">
        <v>60.89085</v>
      </c>
      <c r="BK40" s="3">
        <v>61.177639999999997</v>
      </c>
      <c r="BL40" s="3">
        <v>60.891910000000003</v>
      </c>
      <c r="BM40" s="3">
        <v>61.064970000000002</v>
      </c>
      <c r="BN40" s="3">
        <v>61.913249999999998</v>
      </c>
      <c r="BO40" s="3">
        <v>62.083669999999998</v>
      </c>
      <c r="BP40" s="3">
        <v>62.575679999999998</v>
      </c>
      <c r="BQ40" s="3">
        <v>63.021889999999999</v>
      </c>
      <c r="BR40" s="3">
        <v>63.765430000000002</v>
      </c>
      <c r="BS40" s="3">
        <v>64.396450000000002</v>
      </c>
      <c r="BT40" s="3">
        <v>65.565439999999995</v>
      </c>
      <c r="BU40" s="3">
        <v>66.026349999999994</v>
      </c>
      <c r="BV40" s="3">
        <v>65.860529999999997</v>
      </c>
      <c r="BW40" s="3">
        <v>64.89734</v>
      </c>
      <c r="BX40" s="3">
        <v>65.08372</v>
      </c>
      <c r="BY40" s="3">
        <v>66.525019999999998</v>
      </c>
      <c r="BZ40" s="3">
        <v>64.969120000000004</v>
      </c>
      <c r="CA40" s="3">
        <v>65.727189999999993</v>
      </c>
      <c r="CB40" s="3">
        <v>65.898290000000003</v>
      </c>
      <c r="CC40" s="3">
        <v>66.407780000000002</v>
      </c>
      <c r="CD40" s="3">
        <v>66.765659999999997</v>
      </c>
      <c r="CE40" s="3">
        <v>66.818280000000001</v>
      </c>
      <c r="CF40" s="3">
        <v>67.156170000000003</v>
      </c>
      <c r="CG40" s="3">
        <v>66.921729999999997</v>
      </c>
      <c r="CH40" s="3">
        <v>67.536839999999998</v>
      </c>
      <c r="CI40" s="3">
        <v>67.822659999999999</v>
      </c>
      <c r="CJ40" s="3">
        <v>67.776769999999999</v>
      </c>
      <c r="CK40" s="3">
        <v>67.91283</v>
      </c>
      <c r="CL40" s="3">
        <v>68.000619999999998</v>
      </c>
      <c r="CM40" s="3">
        <v>68.496610000000004</v>
      </c>
      <c r="CN40" s="3">
        <v>69.092359999999999</v>
      </c>
      <c r="CO40" s="3">
        <v>69.114450000000005</v>
      </c>
      <c r="CP40" s="3">
        <v>68.896029999999996</v>
      </c>
      <c r="CQ40" s="3">
        <v>69.703999999999994</v>
      </c>
      <c r="CR40" s="3">
        <v>70.150880000000001</v>
      </c>
      <c r="CS40" s="3">
        <v>70.491839999999996</v>
      </c>
      <c r="CT40" s="3">
        <v>71.091239999999999</v>
      </c>
      <c r="CU40" s="3">
        <v>71.363079999999997</v>
      </c>
      <c r="CV40" s="3">
        <v>72.004459999999995</v>
      </c>
      <c r="CW40" s="3">
        <v>72.369219999999999</v>
      </c>
      <c r="CX40" s="3">
        <v>72.434709999999995</v>
      </c>
      <c r="CY40" s="3">
        <v>72.724530000000001</v>
      </c>
      <c r="CZ40" s="3">
        <v>73.842349999999996</v>
      </c>
      <c r="DA40" s="3">
        <v>73.973550000000003</v>
      </c>
      <c r="DB40" s="3">
        <v>75.179150000000007</v>
      </c>
      <c r="DC40" s="3">
        <v>75.232050000000001</v>
      </c>
      <c r="DD40" s="3">
        <v>76.194220000000001</v>
      </c>
      <c r="DE40" s="3">
        <v>76.32038</v>
      </c>
      <c r="DF40" s="3">
        <v>76.653819999999996</v>
      </c>
      <c r="DG40" s="3">
        <v>77.220420000000004</v>
      </c>
      <c r="DH40" s="3">
        <v>78.150989999999993</v>
      </c>
      <c r="DI40" s="3">
        <v>78.757450000000006</v>
      </c>
      <c r="DJ40" s="3">
        <v>78.764060000000001</v>
      </c>
      <c r="DK40" s="3">
        <v>78.909769999999995</v>
      </c>
      <c r="DL40" s="3">
        <v>80.262150000000005</v>
      </c>
      <c r="DM40" s="3">
        <v>80.328720000000004</v>
      </c>
      <c r="DN40" s="3">
        <v>80.434250000000006</v>
      </c>
      <c r="DO40" s="3">
        <v>81.168189999999996</v>
      </c>
      <c r="DP40" s="3">
        <v>82.251239999999996</v>
      </c>
      <c r="DQ40" s="3">
        <v>83.349310000000003</v>
      </c>
      <c r="DR40" s="3">
        <v>84.140100000000004</v>
      </c>
      <c r="DS40" s="3">
        <v>84.054509999999993</v>
      </c>
      <c r="DT40" s="3">
        <v>84.292370000000005</v>
      </c>
      <c r="DU40" s="3">
        <v>84.690610000000007</v>
      </c>
      <c r="DV40" s="3">
        <v>84.05977</v>
      </c>
      <c r="DW40" s="3">
        <v>85.269390000000001</v>
      </c>
      <c r="DX40" s="3">
        <v>85.456950000000006</v>
      </c>
      <c r="DY40" s="3">
        <v>85.599289999999996</v>
      </c>
      <c r="DZ40" s="3">
        <v>86.102339999999998</v>
      </c>
      <c r="EA40" s="3">
        <v>87.529619999999994</v>
      </c>
      <c r="EB40" s="3">
        <v>86.930109999999999</v>
      </c>
      <c r="EC40" s="3">
        <v>87.439610000000002</v>
      </c>
      <c r="ED40" s="3">
        <v>88.029690000000002</v>
      </c>
      <c r="EE40" s="3">
        <v>88.363659999999996</v>
      </c>
      <c r="EF40" s="3">
        <v>88.546999999999997</v>
      </c>
      <c r="EG40" s="3">
        <v>88.930180000000007</v>
      </c>
      <c r="EH40" s="3">
        <v>89.469440000000006</v>
      </c>
      <c r="EI40" s="3">
        <v>90.254400000000004</v>
      </c>
      <c r="EJ40" s="3">
        <v>90.459370000000007</v>
      </c>
      <c r="EK40" s="3">
        <v>91.019310000000004</v>
      </c>
      <c r="EL40" s="3">
        <v>91.093440000000001</v>
      </c>
      <c r="EM40" s="3">
        <v>91.497380000000007</v>
      </c>
      <c r="EN40" s="3">
        <v>91.420150000000007</v>
      </c>
      <c r="EO40" s="3">
        <v>92.474170000000001</v>
      </c>
      <c r="EP40" s="3">
        <v>92.215620000000001</v>
      </c>
      <c r="EQ40" s="3">
        <v>92.388440000000003</v>
      </c>
      <c r="ER40" s="3">
        <v>92.204319999999996</v>
      </c>
      <c r="ES40" s="3">
        <v>92.478539999999995</v>
      </c>
      <c r="ET40" s="3">
        <v>92.973249999999993</v>
      </c>
      <c r="EU40" s="3">
        <v>93.493290000000002</v>
      </c>
      <c r="EV40" s="3">
        <v>93.771429999999995</v>
      </c>
      <c r="EW40" s="3">
        <v>94.69238</v>
      </c>
      <c r="EX40" s="3">
        <v>95.346950000000007</v>
      </c>
      <c r="EY40" s="3">
        <v>95.78058</v>
      </c>
      <c r="EZ40" s="3">
        <v>95.841819999999998</v>
      </c>
      <c r="FA40" s="3">
        <v>95.908929999999998</v>
      </c>
      <c r="FB40" s="3">
        <v>96.783749999999998</v>
      </c>
      <c r="FC40" s="3">
        <v>97.001580000000004</v>
      </c>
      <c r="FD40" s="3">
        <v>97.631789999999995</v>
      </c>
      <c r="FE40" s="3">
        <v>98.128360000000001</v>
      </c>
      <c r="FF40" s="3">
        <v>98.943799999999996</v>
      </c>
      <c r="FG40" s="3">
        <v>98.964770000000001</v>
      </c>
      <c r="FH40" s="3">
        <v>99.823319999999995</v>
      </c>
      <c r="FI40" s="3">
        <v>100.3214</v>
      </c>
      <c r="FJ40" s="3">
        <v>100.87860000000001</v>
      </c>
      <c r="FK40" s="3">
        <v>101.9395</v>
      </c>
      <c r="FL40" s="3">
        <v>109.43810000000001</v>
      </c>
      <c r="FM40" s="3">
        <v>105.1266</v>
      </c>
      <c r="FN40" s="3">
        <v>104.6961</v>
      </c>
      <c r="FO40" s="3">
        <v>105.6456</v>
      </c>
      <c r="FP40" s="3">
        <v>103.8984</v>
      </c>
      <c r="FQ40" s="3">
        <v>104.59569999999999</v>
      </c>
      <c r="FR40" s="3">
        <v>105.717</v>
      </c>
      <c r="FS40" s="3">
        <v>107.21420000000001</v>
      </c>
      <c r="FT40" s="3">
        <v>109.4003</v>
      </c>
      <c r="FU40" s="3">
        <v>111.1253</v>
      </c>
      <c r="FV40" s="3">
        <v>113.6913</v>
      </c>
      <c r="FW40" s="3">
        <v>115.5996</v>
      </c>
      <c r="FX40" s="3">
        <v>118.4225</v>
      </c>
      <c r="FY40" s="3">
        <v>119.3374</v>
      </c>
      <c r="FZ40" s="3">
        <v>119.509</v>
      </c>
      <c r="GA40" s="3">
        <v>120.2062</v>
      </c>
      <c r="GB40" s="4">
        <v>120.3783</v>
      </c>
      <c r="GC40" s="4">
        <v>120.6631</v>
      </c>
      <c r="GD40" s="4">
        <v>120.9969</v>
      </c>
      <c r="GE40" s="4">
        <v>121.34180000000001</v>
      </c>
      <c r="GF40" s="4">
        <v>121.71729999999999</v>
      </c>
      <c r="GG40" s="4">
        <v>122.163</v>
      </c>
      <c r="GH40" s="4">
        <v>122.6414</v>
      </c>
      <c r="GI40" s="4">
        <v>123.149</v>
      </c>
      <c r="GJ40" s="4">
        <v>123.5346</v>
      </c>
      <c r="GK40" s="4">
        <v>124.0455</v>
      </c>
      <c r="GL40" s="4">
        <v>124.5984</v>
      </c>
      <c r="GM40" s="4">
        <v>125.1536</v>
      </c>
      <c r="GN40" s="4">
        <v>125.7915</v>
      </c>
      <c r="GO40" s="4">
        <v>126.3785</v>
      </c>
      <c r="GP40" s="4">
        <v>126.9823</v>
      </c>
      <c r="GQ40" s="4">
        <v>127.5954</v>
      </c>
      <c r="GR40" s="4">
        <v>128.17519999999999</v>
      </c>
      <c r="GS40" s="4">
        <v>128.7688</v>
      </c>
      <c r="GT40" s="4">
        <v>129.37970000000001</v>
      </c>
      <c r="GU40" s="4">
        <v>130.00409999999999</v>
      </c>
      <c r="GV40" s="4">
        <v>130.5198</v>
      </c>
      <c r="GW40" s="4">
        <v>131.1497</v>
      </c>
      <c r="GX40" s="4">
        <v>131.79079999999999</v>
      </c>
      <c r="GY40" t="s">
        <v>105</v>
      </c>
      <c r="GZ40" t="b">
        <v>1</v>
      </c>
      <c r="HA40" t="s">
        <v>106</v>
      </c>
      <c r="HB40">
        <v>2019</v>
      </c>
      <c r="HC40">
        <v>2024</v>
      </c>
      <c r="HD40">
        <v>1</v>
      </c>
      <c r="HE40" t="s">
        <v>106</v>
      </c>
      <c r="HF40" s="2" t="s">
        <v>890</v>
      </c>
      <c r="HG40" t="s">
        <v>106</v>
      </c>
      <c r="HH40" t="s">
        <v>109</v>
      </c>
      <c r="HI40" t="s">
        <v>891</v>
      </c>
      <c r="HJ40" t="s">
        <v>924</v>
      </c>
    </row>
    <row r="41" spans="1:218">
      <c r="A41" t="s">
        <v>99</v>
      </c>
      <c r="B41" t="s">
        <v>892</v>
      </c>
      <c r="C41" t="s">
        <v>923</v>
      </c>
      <c r="D41" t="s">
        <v>893</v>
      </c>
      <c r="E41" t="s">
        <v>106</v>
      </c>
      <c r="F41" t="s">
        <v>104</v>
      </c>
      <c r="G41" s="3">
        <v>17</v>
      </c>
      <c r="H41" s="3">
        <v>17</v>
      </c>
      <c r="I41" s="3">
        <v>16</v>
      </c>
      <c r="J41" s="3">
        <v>14</v>
      </c>
      <c r="K41" s="3">
        <v>12</v>
      </c>
      <c r="L41" s="3">
        <v>12</v>
      </c>
      <c r="M41" s="3">
        <v>14</v>
      </c>
      <c r="N41" s="3">
        <v>14.375</v>
      </c>
      <c r="O41" s="3">
        <v>13.25</v>
      </c>
      <c r="P41" s="3">
        <v>12.625</v>
      </c>
      <c r="Q41" s="3">
        <v>10.125</v>
      </c>
      <c r="R41" s="3">
        <v>10</v>
      </c>
      <c r="S41" s="3">
        <v>10.5625</v>
      </c>
      <c r="T41" s="3">
        <v>9.5625</v>
      </c>
      <c r="U41" s="3">
        <v>9.5625</v>
      </c>
      <c r="V41" s="3">
        <v>9.0625</v>
      </c>
      <c r="W41" s="3">
        <v>8.5625</v>
      </c>
      <c r="X41" s="3">
        <v>8.875</v>
      </c>
      <c r="Y41" s="3">
        <v>10.5</v>
      </c>
      <c r="Z41" s="3">
        <v>9.5</v>
      </c>
      <c r="AA41" s="3">
        <v>12.875</v>
      </c>
      <c r="AB41" s="3">
        <v>12.375</v>
      </c>
      <c r="AC41" s="3">
        <v>11.375</v>
      </c>
      <c r="AD41" s="3">
        <v>11.375</v>
      </c>
      <c r="AE41" s="3">
        <v>11.375</v>
      </c>
      <c r="AF41" s="3">
        <v>9.875</v>
      </c>
      <c r="AG41" s="3">
        <v>9.875</v>
      </c>
      <c r="AH41" s="3">
        <v>10.875</v>
      </c>
      <c r="AI41" s="3">
        <v>9.875</v>
      </c>
      <c r="AJ41" s="3">
        <v>8.875</v>
      </c>
      <c r="AK41" s="3">
        <v>9.875</v>
      </c>
      <c r="AL41" s="3">
        <v>8.375</v>
      </c>
      <c r="AM41" s="3">
        <v>8.375</v>
      </c>
      <c r="AN41" s="3">
        <v>8.875</v>
      </c>
      <c r="AO41" s="3">
        <v>11.875</v>
      </c>
      <c r="AP41" s="3">
        <v>12.875</v>
      </c>
      <c r="AQ41" s="3">
        <v>12.875</v>
      </c>
      <c r="AR41" s="3">
        <v>13.75</v>
      </c>
      <c r="AS41" s="3">
        <v>13.75</v>
      </c>
      <c r="AT41" s="3">
        <v>14.875</v>
      </c>
      <c r="AU41" s="3">
        <v>14.875</v>
      </c>
      <c r="AV41" s="3">
        <v>14.875</v>
      </c>
      <c r="AW41" s="3">
        <v>14.875</v>
      </c>
      <c r="AX41" s="3">
        <v>13.875</v>
      </c>
      <c r="AY41" s="3">
        <v>12.375</v>
      </c>
      <c r="AZ41" s="3">
        <v>11.375</v>
      </c>
      <c r="BA41" s="3">
        <v>10.375</v>
      </c>
      <c r="BB41" s="3">
        <v>10.375</v>
      </c>
      <c r="BC41" s="3">
        <v>10.375</v>
      </c>
      <c r="BD41" s="3">
        <v>9.875</v>
      </c>
      <c r="BE41" s="3">
        <v>8.875</v>
      </c>
      <c r="BF41" s="3">
        <v>6.875</v>
      </c>
      <c r="BG41" s="3">
        <v>5.875</v>
      </c>
      <c r="BH41" s="3">
        <v>5.875</v>
      </c>
      <c r="BI41" s="3">
        <v>5.875</v>
      </c>
      <c r="BJ41" s="3">
        <v>5.375</v>
      </c>
      <c r="BK41" s="3">
        <v>5.125</v>
      </c>
      <c r="BL41" s="3">
        <v>5.125</v>
      </c>
      <c r="BM41" s="3">
        <v>5.625</v>
      </c>
      <c r="BN41" s="3">
        <v>6.125</v>
      </c>
      <c r="BO41" s="3">
        <v>6.625</v>
      </c>
      <c r="BP41" s="3">
        <v>6.625</v>
      </c>
      <c r="BQ41" s="3">
        <v>6.625</v>
      </c>
      <c r="BR41" s="3">
        <v>6.375</v>
      </c>
      <c r="BS41" s="3">
        <v>5.9375</v>
      </c>
      <c r="BT41" s="3">
        <v>5.6875</v>
      </c>
      <c r="BU41" s="3">
        <v>5.6875</v>
      </c>
      <c r="BV41" s="3">
        <v>5.9375</v>
      </c>
      <c r="BW41" s="3">
        <v>5.9375</v>
      </c>
      <c r="BX41" s="3">
        <v>6.5</v>
      </c>
      <c r="BY41" s="3">
        <v>7</v>
      </c>
      <c r="BZ41" s="3">
        <v>7.25</v>
      </c>
      <c r="CA41" s="3">
        <v>7.25</v>
      </c>
      <c r="CB41" s="3">
        <v>7.5</v>
      </c>
      <c r="CC41" s="3">
        <v>7.5</v>
      </c>
      <c r="CD41" s="3">
        <v>6.25</v>
      </c>
      <c r="CE41" s="3">
        <v>5.5</v>
      </c>
      <c r="CF41" s="3">
        <v>5</v>
      </c>
      <c r="CG41" s="3">
        <v>5.25</v>
      </c>
      <c r="CH41" s="3">
        <v>5.5</v>
      </c>
      <c r="CI41" s="3">
        <v>6</v>
      </c>
      <c r="CJ41" s="3">
        <v>6</v>
      </c>
      <c r="CK41" s="3">
        <v>6</v>
      </c>
      <c r="CL41" s="3">
        <v>6</v>
      </c>
      <c r="CM41" s="3">
        <v>5.75</v>
      </c>
      <c r="CN41" s="3">
        <v>5.25</v>
      </c>
      <c r="CO41" s="3">
        <v>4.75</v>
      </c>
      <c r="CP41" s="3">
        <v>4</v>
      </c>
      <c r="CQ41" s="3">
        <v>4</v>
      </c>
      <c r="CR41" s="3">
        <v>4</v>
      </c>
      <c r="CS41" s="3">
        <v>4</v>
      </c>
      <c r="CT41" s="3">
        <v>4</v>
      </c>
      <c r="CU41" s="3">
        <v>3.75</v>
      </c>
      <c r="CV41" s="3">
        <v>3.75</v>
      </c>
      <c r="CW41" s="3">
        <v>3.5</v>
      </c>
      <c r="CX41" s="3">
        <v>3.75</v>
      </c>
      <c r="CY41" s="3">
        <v>4</v>
      </c>
      <c r="CZ41" s="3">
        <v>4.5</v>
      </c>
      <c r="DA41" s="3">
        <v>4.75</v>
      </c>
      <c r="DB41" s="3">
        <v>4.75</v>
      </c>
      <c r="DC41" s="3">
        <v>4.75</v>
      </c>
      <c r="DD41" s="3">
        <v>4.75</v>
      </c>
      <c r="DE41" s="3">
        <v>4.5</v>
      </c>
      <c r="DF41" s="3">
        <v>4.5</v>
      </c>
      <c r="DG41" s="3">
        <v>4.5</v>
      </c>
      <c r="DH41" s="3">
        <v>4.5</v>
      </c>
      <c r="DI41" s="3">
        <v>4.75</v>
      </c>
      <c r="DJ41" s="3">
        <v>5</v>
      </c>
      <c r="DK41" s="3">
        <v>5.25</v>
      </c>
      <c r="DL41" s="3">
        <v>5.5</v>
      </c>
      <c r="DM41" s="3">
        <v>5.75</v>
      </c>
      <c r="DN41" s="3">
        <v>5.5</v>
      </c>
      <c r="DO41" s="3">
        <v>5.25</v>
      </c>
      <c r="DP41" s="3">
        <v>5</v>
      </c>
      <c r="DQ41" s="3">
        <v>5</v>
      </c>
      <c r="DR41" s="3">
        <v>2</v>
      </c>
      <c r="DS41" s="3">
        <v>0.5</v>
      </c>
      <c r="DT41" s="3">
        <v>0.5</v>
      </c>
      <c r="DU41" s="3">
        <v>0.5</v>
      </c>
      <c r="DV41" s="3">
        <v>0.5</v>
      </c>
      <c r="DW41" s="3">
        <v>0.5</v>
      </c>
      <c r="DX41" s="3">
        <v>0.5</v>
      </c>
      <c r="DY41" s="3">
        <v>0.5</v>
      </c>
      <c r="DZ41" s="3">
        <v>0.5</v>
      </c>
      <c r="EA41" s="3">
        <v>0.5</v>
      </c>
      <c r="EB41" s="3">
        <v>0.5</v>
      </c>
      <c r="EC41" s="3">
        <v>0.5</v>
      </c>
      <c r="ED41" s="3">
        <v>0.5</v>
      </c>
      <c r="EE41" s="3">
        <v>0.5</v>
      </c>
      <c r="EF41" s="3">
        <v>0.5</v>
      </c>
      <c r="EG41" s="3">
        <v>0.5</v>
      </c>
      <c r="EH41" s="3">
        <v>0.5</v>
      </c>
      <c r="EI41" s="3">
        <v>0.5</v>
      </c>
      <c r="EJ41" s="3">
        <v>0.5</v>
      </c>
      <c r="EK41" s="3">
        <v>0.5</v>
      </c>
      <c r="EL41" s="3">
        <v>0.5</v>
      </c>
      <c r="EM41" s="3">
        <v>0.5</v>
      </c>
      <c r="EN41" s="3">
        <v>0.5</v>
      </c>
      <c r="EO41" s="3">
        <v>0.5</v>
      </c>
      <c r="EP41" s="3">
        <v>0.5</v>
      </c>
      <c r="EQ41" s="3">
        <v>0.5</v>
      </c>
      <c r="ER41" s="3">
        <v>0.5</v>
      </c>
      <c r="ES41" s="3">
        <v>0.5</v>
      </c>
      <c r="ET41" s="3">
        <v>0.5</v>
      </c>
      <c r="EU41" s="3">
        <v>0.5</v>
      </c>
      <c r="EV41" s="3">
        <v>0.5</v>
      </c>
      <c r="EW41" s="3">
        <v>0.25</v>
      </c>
      <c r="EX41" s="3">
        <v>0.25</v>
      </c>
      <c r="EY41" s="3">
        <v>0.25</v>
      </c>
      <c r="EZ41" s="3">
        <v>0.25</v>
      </c>
      <c r="FA41" s="3">
        <v>0.25</v>
      </c>
      <c r="FB41" s="3">
        <v>0.5</v>
      </c>
      <c r="FC41" s="3">
        <v>0.5</v>
      </c>
      <c r="FD41" s="3">
        <v>0.5</v>
      </c>
      <c r="FE41" s="3">
        <v>0.75</v>
      </c>
      <c r="FF41" s="3">
        <v>0.75</v>
      </c>
      <c r="FG41" s="3">
        <v>0.75</v>
      </c>
      <c r="FH41" s="3">
        <v>0.75</v>
      </c>
      <c r="FI41" s="3">
        <v>0.75</v>
      </c>
      <c r="FJ41" s="3">
        <v>0.75</v>
      </c>
      <c r="FK41" s="3">
        <v>0.1</v>
      </c>
      <c r="FL41" s="3">
        <v>0.1</v>
      </c>
      <c r="FM41" s="3">
        <v>0.1</v>
      </c>
      <c r="FN41" s="3">
        <v>0.1</v>
      </c>
      <c r="FO41" s="3">
        <v>0.1</v>
      </c>
      <c r="FP41" s="3">
        <v>0.1</v>
      </c>
      <c r="FQ41" s="3">
        <v>0.1</v>
      </c>
      <c r="FR41" s="3">
        <v>0.25</v>
      </c>
      <c r="FS41" s="3">
        <v>0.75</v>
      </c>
      <c r="FT41" s="3">
        <v>1.25</v>
      </c>
      <c r="FU41" s="3">
        <v>2.25</v>
      </c>
      <c r="FV41" s="3">
        <v>3.5</v>
      </c>
      <c r="FW41" s="3">
        <v>4.25</v>
      </c>
      <c r="FX41" s="3">
        <v>5</v>
      </c>
      <c r="FY41" s="3">
        <v>5.25</v>
      </c>
      <c r="FZ41" s="3">
        <v>5.25</v>
      </c>
      <c r="GA41" s="3">
        <v>5.25</v>
      </c>
      <c r="GB41" s="4">
        <v>5.1998930000000003</v>
      </c>
      <c r="GC41" s="4">
        <v>4.8642950000000003</v>
      </c>
      <c r="GD41" s="4">
        <v>4.5996370000000004</v>
      </c>
      <c r="GE41" s="4">
        <v>4.3493930000000001</v>
      </c>
      <c r="GF41" s="4">
        <v>4.1161089999999998</v>
      </c>
      <c r="GG41" s="4">
        <v>4.025487</v>
      </c>
      <c r="GH41" s="4">
        <v>3.9554049999999998</v>
      </c>
      <c r="GI41" s="4">
        <v>3.8818079999999999</v>
      </c>
      <c r="GJ41" s="4">
        <v>3.8009879999999998</v>
      </c>
      <c r="GK41" s="4">
        <v>3.7205219999999999</v>
      </c>
      <c r="GL41" s="4">
        <v>3.6400009999999998</v>
      </c>
      <c r="GM41" s="4">
        <v>3.5550929999999998</v>
      </c>
      <c r="GN41" s="4">
        <v>3.4701930000000001</v>
      </c>
      <c r="GO41" s="4">
        <v>3.4386960000000002</v>
      </c>
      <c r="GP41" s="4">
        <v>3.5076420000000001</v>
      </c>
      <c r="GQ41" s="4">
        <v>3.4889619999999999</v>
      </c>
      <c r="GR41" s="4">
        <v>3.4734690000000001</v>
      </c>
      <c r="GS41" s="4">
        <v>3.4797479999999998</v>
      </c>
      <c r="GT41" s="4">
        <v>3.4843380000000002</v>
      </c>
      <c r="GU41" s="4">
        <v>3.4861759999999999</v>
      </c>
      <c r="GV41" s="4">
        <v>3.487784</v>
      </c>
      <c r="GW41" s="4">
        <v>3.4936159999999998</v>
      </c>
      <c r="GX41" s="4">
        <v>3.4988869999999999</v>
      </c>
      <c r="GY41" t="s">
        <v>894</v>
      </c>
      <c r="GZ41" t="b">
        <v>0</v>
      </c>
      <c r="HA41" t="s">
        <v>106</v>
      </c>
      <c r="HB41" t="s">
        <v>106</v>
      </c>
      <c r="HC41">
        <v>2024</v>
      </c>
      <c r="HD41">
        <v>1</v>
      </c>
      <c r="HE41" t="s">
        <v>106</v>
      </c>
      <c r="HF41" s="2" t="s">
        <v>895</v>
      </c>
      <c r="HG41" t="s">
        <v>896</v>
      </c>
      <c r="HH41" t="s">
        <v>109</v>
      </c>
      <c r="HI41" t="s">
        <v>897</v>
      </c>
      <c r="HJ41" t="s">
        <v>924</v>
      </c>
    </row>
    <row r="42" spans="1:218">
      <c r="A42" t="s">
        <v>99</v>
      </c>
      <c r="B42" t="s">
        <v>898</v>
      </c>
      <c r="C42" t="s">
        <v>923</v>
      </c>
      <c r="D42" t="s">
        <v>102</v>
      </c>
      <c r="E42" t="s">
        <v>103</v>
      </c>
      <c r="F42" t="s">
        <v>104</v>
      </c>
      <c r="G42" s="3">
        <v>26681.53</v>
      </c>
      <c r="H42" s="3">
        <v>25504.400000000001</v>
      </c>
      <c r="I42" s="3">
        <v>24376.32</v>
      </c>
      <c r="J42" s="3">
        <v>23395.38</v>
      </c>
      <c r="K42" s="3">
        <v>23199.200000000001</v>
      </c>
      <c r="L42" s="3">
        <v>23248.240000000002</v>
      </c>
      <c r="M42" s="3">
        <v>23640.62</v>
      </c>
      <c r="N42" s="3">
        <v>23640.62</v>
      </c>
      <c r="O42" s="3">
        <v>23591.57</v>
      </c>
      <c r="P42" s="3">
        <v>23591.57</v>
      </c>
      <c r="Q42" s="3">
        <v>23346.34</v>
      </c>
      <c r="R42" s="3">
        <v>23101.1</v>
      </c>
      <c r="S42" s="3">
        <v>23640.62</v>
      </c>
      <c r="T42" s="3">
        <v>23689.67</v>
      </c>
      <c r="U42" s="3">
        <v>23983.95</v>
      </c>
      <c r="V42" s="3">
        <v>24327.279999999999</v>
      </c>
      <c r="W42" s="3">
        <v>24719.65</v>
      </c>
      <c r="X42" s="3">
        <v>24670.6</v>
      </c>
      <c r="Y42" s="3">
        <v>24866.79</v>
      </c>
      <c r="Z42" s="3">
        <v>24915.84</v>
      </c>
      <c r="AA42" s="3">
        <v>25602.5</v>
      </c>
      <c r="AB42" s="3">
        <v>25749.64</v>
      </c>
      <c r="AC42" s="3">
        <v>25504.400000000001</v>
      </c>
      <c r="AD42" s="3">
        <v>25161.07</v>
      </c>
      <c r="AE42" s="3">
        <v>25602.5</v>
      </c>
      <c r="AF42" s="3">
        <v>25553.45</v>
      </c>
      <c r="AG42" s="3">
        <v>25651.54</v>
      </c>
      <c r="AH42" s="3">
        <v>26534.39</v>
      </c>
      <c r="AI42" s="3">
        <v>26436.29</v>
      </c>
      <c r="AJ42" s="3">
        <v>26730.57</v>
      </c>
      <c r="AK42" s="3">
        <v>27319.14</v>
      </c>
      <c r="AL42" s="3">
        <v>27809.61</v>
      </c>
      <c r="AM42" s="3">
        <v>28398.17</v>
      </c>
      <c r="AN42" s="3">
        <v>28594.36</v>
      </c>
      <c r="AO42" s="3">
        <v>29428.16</v>
      </c>
      <c r="AP42" s="3">
        <v>29722.44</v>
      </c>
      <c r="AQ42" s="3">
        <v>30163.86</v>
      </c>
      <c r="AR42" s="3">
        <v>30163.86</v>
      </c>
      <c r="AS42" s="3">
        <v>30212.91</v>
      </c>
      <c r="AT42" s="3">
        <v>30261.95</v>
      </c>
      <c r="AU42" s="3">
        <v>30311</v>
      </c>
      <c r="AV42" s="3">
        <v>30494</v>
      </c>
      <c r="AW42" s="3">
        <v>30170</v>
      </c>
      <c r="AX42" s="3">
        <v>29755</v>
      </c>
      <c r="AY42" s="3">
        <v>29155</v>
      </c>
      <c r="AZ42" s="3">
        <v>28644</v>
      </c>
      <c r="BA42" s="3">
        <v>28319</v>
      </c>
      <c r="BB42" s="3">
        <v>28506</v>
      </c>
      <c r="BC42" s="3">
        <v>28599</v>
      </c>
      <c r="BD42" s="3">
        <v>28599</v>
      </c>
      <c r="BE42" s="3">
        <v>28737</v>
      </c>
      <c r="BF42" s="3">
        <v>28644</v>
      </c>
      <c r="BG42" s="3">
        <v>29061</v>
      </c>
      <c r="BH42" s="3">
        <v>29013</v>
      </c>
      <c r="BI42" s="3">
        <v>29013</v>
      </c>
      <c r="BJ42" s="3">
        <v>29155</v>
      </c>
      <c r="BK42" s="3">
        <v>29755</v>
      </c>
      <c r="BL42" s="3">
        <v>30311</v>
      </c>
      <c r="BM42" s="3">
        <v>30587</v>
      </c>
      <c r="BN42" s="3">
        <v>31098</v>
      </c>
      <c r="BO42" s="3">
        <v>30635</v>
      </c>
      <c r="BP42" s="3">
        <v>30911</v>
      </c>
      <c r="BQ42" s="3">
        <v>31005</v>
      </c>
      <c r="BR42" s="3">
        <v>31050</v>
      </c>
      <c r="BS42" s="3">
        <v>31143</v>
      </c>
      <c r="BT42" s="3">
        <v>30911</v>
      </c>
      <c r="BU42" s="3">
        <v>31050</v>
      </c>
      <c r="BV42" s="3">
        <v>31419</v>
      </c>
      <c r="BW42" s="3">
        <v>31653</v>
      </c>
      <c r="BX42" s="3">
        <v>32231</v>
      </c>
      <c r="BY42" s="3">
        <v>32675</v>
      </c>
      <c r="BZ42" s="3">
        <v>33353</v>
      </c>
      <c r="CA42" s="3">
        <v>33754</v>
      </c>
      <c r="CB42" s="3">
        <v>34070</v>
      </c>
      <c r="CC42" s="3">
        <v>34252</v>
      </c>
      <c r="CD42" s="3">
        <v>34374</v>
      </c>
      <c r="CE42" s="3">
        <v>35173</v>
      </c>
      <c r="CF42" s="3">
        <v>35484</v>
      </c>
      <c r="CG42" s="3">
        <v>36224</v>
      </c>
      <c r="CH42" s="3">
        <v>36341</v>
      </c>
      <c r="CI42" s="3">
        <v>36891</v>
      </c>
      <c r="CJ42" s="3">
        <v>37276</v>
      </c>
      <c r="CK42" s="3">
        <v>37602</v>
      </c>
      <c r="CL42" s="3">
        <v>38303</v>
      </c>
      <c r="CM42" s="3">
        <v>38725</v>
      </c>
      <c r="CN42" s="3">
        <v>38915</v>
      </c>
      <c r="CO42" s="3">
        <v>39206</v>
      </c>
      <c r="CP42" s="3">
        <v>39051</v>
      </c>
      <c r="CQ42" s="3">
        <v>39320</v>
      </c>
      <c r="CR42" s="3">
        <v>38985</v>
      </c>
      <c r="CS42" s="3">
        <v>41773</v>
      </c>
      <c r="CT42" s="3">
        <v>41469</v>
      </c>
      <c r="CU42" s="3">
        <v>41396</v>
      </c>
      <c r="CV42" s="3">
        <v>41104</v>
      </c>
      <c r="CW42" s="3">
        <v>41454</v>
      </c>
      <c r="CX42" s="3">
        <v>42185</v>
      </c>
      <c r="CY42" s="3">
        <v>42915</v>
      </c>
      <c r="CZ42" s="3">
        <v>42827</v>
      </c>
      <c r="DA42" s="3">
        <v>42255</v>
      </c>
      <c r="DB42" s="3">
        <v>42386</v>
      </c>
      <c r="DC42" s="3">
        <v>42529</v>
      </c>
      <c r="DD42" s="3">
        <v>43290</v>
      </c>
      <c r="DE42" s="3">
        <v>43347</v>
      </c>
      <c r="DF42" s="3">
        <v>44284</v>
      </c>
      <c r="DG42" s="3">
        <v>45116</v>
      </c>
      <c r="DH42" s="3">
        <v>46736</v>
      </c>
      <c r="DI42" s="3">
        <v>47131</v>
      </c>
      <c r="DJ42" s="3">
        <v>47250</v>
      </c>
      <c r="DK42" s="3">
        <v>46725</v>
      </c>
      <c r="DL42" s="3">
        <v>46283</v>
      </c>
      <c r="DM42" s="3">
        <v>46460</v>
      </c>
      <c r="DN42" s="3">
        <v>46768</v>
      </c>
      <c r="DO42" s="3">
        <v>47157</v>
      </c>
      <c r="DP42" s="3">
        <v>46928</v>
      </c>
      <c r="DQ42" s="3">
        <v>46518</v>
      </c>
      <c r="DR42" s="3">
        <v>44741</v>
      </c>
      <c r="DS42" s="3">
        <v>42359</v>
      </c>
      <c r="DT42" s="3">
        <v>41993</v>
      </c>
      <c r="DU42" s="3">
        <v>41708</v>
      </c>
      <c r="DV42" s="3">
        <v>41883</v>
      </c>
      <c r="DW42" s="3">
        <v>42038</v>
      </c>
      <c r="DX42" s="3">
        <v>42133</v>
      </c>
      <c r="DY42" s="3">
        <v>41808</v>
      </c>
      <c r="DZ42" s="3">
        <v>41865</v>
      </c>
      <c r="EA42" s="3">
        <v>41285</v>
      </c>
      <c r="EB42" s="3">
        <v>41655</v>
      </c>
      <c r="EC42" s="3">
        <v>41925</v>
      </c>
      <c r="ED42" s="3">
        <v>42248</v>
      </c>
      <c r="EE42" s="3">
        <v>42798</v>
      </c>
      <c r="EF42" s="3">
        <v>42912</v>
      </c>
      <c r="EG42" s="3">
        <v>43251</v>
      </c>
      <c r="EH42" s="3">
        <v>43455</v>
      </c>
      <c r="EI42" s="3">
        <v>43538</v>
      </c>
      <c r="EJ42" s="3">
        <v>44483</v>
      </c>
      <c r="EK42" s="3">
        <v>45420</v>
      </c>
      <c r="EL42" s="3">
        <v>45636</v>
      </c>
      <c r="EM42" s="3">
        <v>46238</v>
      </c>
      <c r="EN42" s="3">
        <v>46264</v>
      </c>
      <c r="EO42" s="3">
        <v>46588</v>
      </c>
      <c r="EP42" s="3">
        <v>46713</v>
      </c>
      <c r="EQ42" s="3">
        <v>46805</v>
      </c>
      <c r="ER42" s="3">
        <v>46802</v>
      </c>
      <c r="ES42" s="3">
        <v>46731</v>
      </c>
      <c r="ET42" s="3">
        <v>46702</v>
      </c>
      <c r="EU42" s="3">
        <v>46163</v>
      </c>
      <c r="EV42" s="3">
        <v>46641</v>
      </c>
      <c r="EW42" s="3">
        <v>45855</v>
      </c>
      <c r="EX42" s="3">
        <v>45684</v>
      </c>
      <c r="EY42" s="3">
        <v>45951</v>
      </c>
      <c r="EZ42" s="3">
        <v>46269</v>
      </c>
      <c r="FA42" s="3">
        <v>46956</v>
      </c>
      <c r="FB42" s="3">
        <v>48373</v>
      </c>
      <c r="FC42" s="3">
        <v>49257</v>
      </c>
      <c r="FD42" s="3">
        <v>49308</v>
      </c>
      <c r="FE42" s="3">
        <v>49073</v>
      </c>
      <c r="FF42" s="3">
        <v>47909</v>
      </c>
      <c r="FG42" s="3">
        <v>48820</v>
      </c>
      <c r="FH42" s="3">
        <v>48407</v>
      </c>
      <c r="FI42" s="3">
        <v>49171</v>
      </c>
      <c r="FJ42" s="3">
        <v>50116</v>
      </c>
      <c r="FK42" s="3">
        <v>50935</v>
      </c>
      <c r="FL42" s="3">
        <v>42876</v>
      </c>
      <c r="FM42" s="3">
        <v>52979</v>
      </c>
      <c r="FN42" s="3">
        <v>54125</v>
      </c>
      <c r="FO42" s="3">
        <v>51801</v>
      </c>
      <c r="FP42" s="3">
        <v>51495</v>
      </c>
      <c r="FQ42" s="3">
        <v>50398</v>
      </c>
      <c r="FR42" s="3">
        <v>50372</v>
      </c>
      <c r="FS42" s="3">
        <v>50000</v>
      </c>
      <c r="FT42" s="3">
        <v>49480</v>
      </c>
      <c r="FU42" s="3">
        <v>48772</v>
      </c>
      <c r="FV42" s="3">
        <v>49092</v>
      </c>
      <c r="FW42" s="3">
        <v>49391</v>
      </c>
      <c r="FX42" s="3">
        <v>50198</v>
      </c>
      <c r="FY42" s="3">
        <v>50205</v>
      </c>
      <c r="FZ42" s="3">
        <v>49715</v>
      </c>
      <c r="GA42" s="3">
        <v>50433</v>
      </c>
      <c r="GB42" s="4">
        <v>50498.400000000001</v>
      </c>
      <c r="GC42" s="4">
        <v>50420.46</v>
      </c>
      <c r="GD42" s="4">
        <v>50433.33</v>
      </c>
      <c r="GE42" s="4">
        <v>50484.52</v>
      </c>
      <c r="GF42" s="4">
        <v>50573.66</v>
      </c>
      <c r="GG42" s="4">
        <v>50730.080000000002</v>
      </c>
      <c r="GH42" s="4">
        <v>50911.48</v>
      </c>
      <c r="GI42" s="4">
        <v>51083.02</v>
      </c>
      <c r="GJ42" s="4">
        <v>51201.64</v>
      </c>
      <c r="GK42" s="4">
        <v>51352.12</v>
      </c>
      <c r="GL42" s="4">
        <v>51513.07</v>
      </c>
      <c r="GM42" s="4">
        <v>51612.62</v>
      </c>
      <c r="GN42" s="4">
        <v>51758.19</v>
      </c>
      <c r="GO42" s="4">
        <v>51922.97</v>
      </c>
      <c r="GP42" s="4">
        <v>52067.38</v>
      </c>
      <c r="GQ42" s="4">
        <v>52177.91</v>
      </c>
      <c r="GR42" s="4">
        <v>52275.48</v>
      </c>
      <c r="GS42" s="4">
        <v>52392.21</v>
      </c>
      <c r="GT42" s="4">
        <v>52502.48</v>
      </c>
      <c r="GU42" s="4">
        <v>52606.19</v>
      </c>
      <c r="GV42" s="4">
        <v>52751.34</v>
      </c>
      <c r="GW42" s="4">
        <v>52926.5</v>
      </c>
      <c r="GX42" s="4">
        <v>53094.3</v>
      </c>
      <c r="GY42" t="s">
        <v>105</v>
      </c>
      <c r="GZ42" t="b">
        <v>1</v>
      </c>
      <c r="HA42" s="2" t="s">
        <v>836</v>
      </c>
      <c r="HB42" t="s">
        <v>106</v>
      </c>
      <c r="HC42">
        <v>2024</v>
      </c>
      <c r="HD42">
        <v>1</v>
      </c>
      <c r="HE42" t="s">
        <v>106</v>
      </c>
      <c r="HF42" s="2" t="s">
        <v>899</v>
      </c>
      <c r="HG42" s="2" t="s">
        <v>900</v>
      </c>
      <c r="HH42" t="s">
        <v>109</v>
      </c>
      <c r="HI42" t="s">
        <v>901</v>
      </c>
      <c r="HJ42" t="s">
        <v>924</v>
      </c>
    </row>
    <row r="43" spans="1:218">
      <c r="A43" t="s">
        <v>99</v>
      </c>
      <c r="B43" t="s">
        <v>902</v>
      </c>
      <c r="C43" t="s">
        <v>923</v>
      </c>
      <c r="D43" t="s">
        <v>596</v>
      </c>
      <c r="E43" t="s">
        <v>106</v>
      </c>
      <c r="F43" t="s">
        <v>104</v>
      </c>
      <c r="G43" s="3">
        <v>64.400000000000006</v>
      </c>
      <c r="H43" s="3">
        <v>61.9</v>
      </c>
      <c r="I43" s="3">
        <v>59.7</v>
      </c>
      <c r="J43" s="3">
        <v>58.3</v>
      </c>
      <c r="K43" s="3">
        <v>58.3</v>
      </c>
      <c r="L43" s="3">
        <v>58.6</v>
      </c>
      <c r="M43" s="3">
        <v>59.5</v>
      </c>
      <c r="N43" s="3">
        <v>60.2</v>
      </c>
      <c r="O43" s="3">
        <v>59.6</v>
      </c>
      <c r="P43" s="3">
        <v>60.7</v>
      </c>
      <c r="Q43" s="3">
        <v>60.7</v>
      </c>
      <c r="R43" s="3">
        <v>60.1</v>
      </c>
      <c r="S43" s="3">
        <v>61.4</v>
      </c>
      <c r="T43" s="3">
        <v>62</v>
      </c>
      <c r="U43" s="3">
        <v>62.8</v>
      </c>
      <c r="V43" s="3">
        <v>63.7</v>
      </c>
      <c r="W43" s="3">
        <v>64.099999999999994</v>
      </c>
      <c r="X43" s="3">
        <v>62</v>
      </c>
      <c r="Y43" s="3">
        <v>61.5</v>
      </c>
      <c r="Z43" s="3">
        <v>62.3</v>
      </c>
      <c r="AA43" s="3">
        <v>64.5</v>
      </c>
      <c r="AB43" s="3">
        <v>67</v>
      </c>
      <c r="AC43" s="3">
        <v>66.3</v>
      </c>
      <c r="AD43" s="3">
        <v>65.900000000000006</v>
      </c>
      <c r="AE43" s="3">
        <v>66.3</v>
      </c>
      <c r="AF43" s="3">
        <v>67.3</v>
      </c>
      <c r="AG43" s="3">
        <v>67.599999999999994</v>
      </c>
      <c r="AH43" s="3">
        <v>68.8</v>
      </c>
      <c r="AI43" s="3">
        <v>69</v>
      </c>
      <c r="AJ43" s="3">
        <v>69.7</v>
      </c>
      <c r="AK43" s="3">
        <v>70.900000000000006</v>
      </c>
      <c r="AL43" s="3">
        <v>71.5</v>
      </c>
      <c r="AM43" s="3">
        <v>72.400000000000006</v>
      </c>
      <c r="AN43" s="3">
        <v>72.900000000000006</v>
      </c>
      <c r="AO43" s="3">
        <v>74.5</v>
      </c>
      <c r="AP43" s="3">
        <v>74.8</v>
      </c>
      <c r="AQ43" s="3">
        <v>74.900000000000006</v>
      </c>
      <c r="AR43" s="3">
        <v>74.900000000000006</v>
      </c>
      <c r="AS43" s="3">
        <v>75.3</v>
      </c>
      <c r="AT43" s="3">
        <v>75.599999999999994</v>
      </c>
      <c r="AU43" s="3">
        <v>74.900000000000006</v>
      </c>
      <c r="AV43" s="3">
        <v>76</v>
      </c>
      <c r="AW43" s="3">
        <v>74.8</v>
      </c>
      <c r="AX43" s="3">
        <v>74</v>
      </c>
      <c r="AY43" s="3">
        <v>73.2</v>
      </c>
      <c r="AZ43" s="3">
        <v>72.400000000000006</v>
      </c>
      <c r="BA43" s="3">
        <v>71.7</v>
      </c>
      <c r="BB43" s="3">
        <v>72.400000000000006</v>
      </c>
      <c r="BC43" s="3">
        <v>72.5</v>
      </c>
      <c r="BD43" s="3">
        <v>72.099999999999994</v>
      </c>
      <c r="BE43" s="3">
        <v>72.900000000000006</v>
      </c>
      <c r="BF43" s="3">
        <v>73.3</v>
      </c>
      <c r="BG43" s="3">
        <v>73.5</v>
      </c>
      <c r="BH43" s="3">
        <v>73.7</v>
      </c>
      <c r="BI43" s="3">
        <v>74.5</v>
      </c>
      <c r="BJ43" s="3">
        <v>75.400000000000006</v>
      </c>
      <c r="BK43" s="3">
        <v>76.5</v>
      </c>
      <c r="BL43" s="3">
        <v>78.2</v>
      </c>
      <c r="BM43" s="3">
        <v>78.7</v>
      </c>
      <c r="BN43" s="3">
        <v>79.7</v>
      </c>
      <c r="BO43" s="3">
        <v>78.900000000000006</v>
      </c>
      <c r="BP43" s="3">
        <v>79.599999999999994</v>
      </c>
      <c r="BQ43" s="3">
        <v>79.900000000000006</v>
      </c>
      <c r="BR43" s="3">
        <v>80.2</v>
      </c>
      <c r="BS43" s="3">
        <v>80.7</v>
      </c>
      <c r="BT43" s="3">
        <v>80.2</v>
      </c>
      <c r="BU43" s="3">
        <v>80.599999999999994</v>
      </c>
      <c r="BV43" s="3">
        <v>81.400000000000006</v>
      </c>
      <c r="BW43" s="3">
        <v>81.599999999999994</v>
      </c>
      <c r="BX43" s="3">
        <v>82.8</v>
      </c>
      <c r="BY43" s="3">
        <v>84</v>
      </c>
      <c r="BZ43" s="3">
        <v>85.2</v>
      </c>
      <c r="CA43" s="3">
        <v>86</v>
      </c>
      <c r="CB43" s="3">
        <v>86.7</v>
      </c>
      <c r="CC43" s="3">
        <v>86.8</v>
      </c>
      <c r="CD43" s="3">
        <v>87.4</v>
      </c>
      <c r="CE43" s="3">
        <v>89.4</v>
      </c>
      <c r="CF43" s="3">
        <v>90.3</v>
      </c>
      <c r="CG43" s="3">
        <v>92</v>
      </c>
      <c r="CH43" s="3">
        <v>92.1</v>
      </c>
      <c r="CI43" s="3">
        <v>92.4</v>
      </c>
      <c r="CJ43" s="3">
        <v>92.5</v>
      </c>
      <c r="CK43" s="3">
        <v>93</v>
      </c>
      <c r="CL43" s="3">
        <v>94.6</v>
      </c>
      <c r="CM43" s="3">
        <v>96.2</v>
      </c>
      <c r="CN43" s="3">
        <v>97.2</v>
      </c>
      <c r="CO43" s="3">
        <v>97.8</v>
      </c>
      <c r="CP43" s="3">
        <v>97.2</v>
      </c>
      <c r="CQ43" s="3">
        <v>97</v>
      </c>
      <c r="CR43" s="3">
        <v>96.4</v>
      </c>
      <c r="CS43" s="3">
        <v>100.6</v>
      </c>
      <c r="CT43" s="3">
        <v>100.7</v>
      </c>
      <c r="CU43" s="3">
        <v>101.4</v>
      </c>
      <c r="CV43" s="3">
        <v>100.4</v>
      </c>
      <c r="CW43" s="3">
        <v>101.2</v>
      </c>
      <c r="CX43" s="3">
        <v>102.3</v>
      </c>
      <c r="CY43" s="3">
        <v>103</v>
      </c>
      <c r="CZ43" s="3">
        <v>102.3</v>
      </c>
      <c r="DA43" s="3">
        <v>100.2</v>
      </c>
      <c r="DB43" s="3">
        <v>99.8</v>
      </c>
      <c r="DC43" s="3">
        <v>99.5</v>
      </c>
      <c r="DD43" s="3">
        <v>100.8</v>
      </c>
      <c r="DE43" s="3">
        <v>99.9</v>
      </c>
      <c r="DF43" s="3">
        <v>101.5</v>
      </c>
      <c r="DG43" s="3">
        <v>103.1</v>
      </c>
      <c r="DH43" s="3">
        <v>104.9</v>
      </c>
      <c r="DI43" s="3">
        <v>105.2</v>
      </c>
      <c r="DJ43" s="3">
        <v>104.8</v>
      </c>
      <c r="DK43" s="3">
        <v>104</v>
      </c>
      <c r="DL43" s="3">
        <v>102.7</v>
      </c>
      <c r="DM43" s="3">
        <v>102.3</v>
      </c>
      <c r="DN43" s="3">
        <v>102.4</v>
      </c>
      <c r="DO43" s="3">
        <v>101.9</v>
      </c>
      <c r="DP43" s="3">
        <v>101.2</v>
      </c>
      <c r="DQ43" s="3">
        <v>100.9</v>
      </c>
      <c r="DR43" s="3">
        <v>97.5</v>
      </c>
      <c r="DS43" s="3">
        <v>93.7</v>
      </c>
      <c r="DT43" s="3">
        <v>93.7</v>
      </c>
      <c r="DU43" s="3">
        <v>93.2</v>
      </c>
      <c r="DV43" s="3">
        <v>92.7</v>
      </c>
      <c r="DW43" s="3">
        <v>93.2</v>
      </c>
      <c r="DX43" s="3">
        <v>91.8</v>
      </c>
      <c r="DY43" s="3">
        <v>89.8</v>
      </c>
      <c r="DZ43" s="3">
        <v>89.3</v>
      </c>
      <c r="EA43" s="3">
        <v>87.3</v>
      </c>
      <c r="EB43" s="3">
        <v>86.1</v>
      </c>
      <c r="EC43" s="3">
        <v>86.3</v>
      </c>
      <c r="ED43" s="3">
        <v>86.7</v>
      </c>
      <c r="EE43" s="3">
        <v>86.9</v>
      </c>
      <c r="EF43" s="3">
        <v>87.2</v>
      </c>
      <c r="EG43" s="3">
        <v>87.4</v>
      </c>
      <c r="EH43" s="3">
        <v>87.1</v>
      </c>
      <c r="EI43" s="3">
        <v>87.5</v>
      </c>
      <c r="EJ43" s="3">
        <v>88.7</v>
      </c>
      <c r="EK43" s="3">
        <v>89.6</v>
      </c>
      <c r="EL43" s="3">
        <v>89.8</v>
      </c>
      <c r="EM43" s="3">
        <v>90.1</v>
      </c>
      <c r="EN43" s="3">
        <v>90</v>
      </c>
      <c r="EO43" s="3">
        <v>90.8</v>
      </c>
      <c r="EP43" s="3">
        <v>91.9</v>
      </c>
      <c r="EQ43" s="3">
        <v>93.4</v>
      </c>
      <c r="ER43" s="3">
        <v>95.3</v>
      </c>
      <c r="ES43" s="3">
        <v>95.6</v>
      </c>
      <c r="ET43" s="3">
        <v>95.5</v>
      </c>
      <c r="EU43" s="3">
        <v>95</v>
      </c>
      <c r="EV43" s="3">
        <v>96</v>
      </c>
      <c r="EW43" s="3">
        <v>94.7</v>
      </c>
      <c r="EX43" s="3">
        <v>94.2</v>
      </c>
      <c r="EY43" s="3">
        <v>94.3</v>
      </c>
      <c r="EZ43" s="3">
        <v>94.1</v>
      </c>
      <c r="FA43" s="3">
        <v>95.5</v>
      </c>
      <c r="FB43" s="3">
        <v>97.4</v>
      </c>
      <c r="FC43" s="3">
        <v>99.1</v>
      </c>
      <c r="FD43" s="3">
        <v>98.8</v>
      </c>
      <c r="FE43" s="3">
        <v>98.6</v>
      </c>
      <c r="FF43" s="3">
        <v>96.8</v>
      </c>
      <c r="FG43" s="3">
        <v>98.1</v>
      </c>
      <c r="FH43" s="3">
        <v>98.3</v>
      </c>
      <c r="FI43" s="3">
        <v>100.3</v>
      </c>
      <c r="FJ43" s="3">
        <v>103.2</v>
      </c>
      <c r="FK43" s="3">
        <v>104.2</v>
      </c>
      <c r="FL43" s="3">
        <v>91.7</v>
      </c>
      <c r="FM43" s="3">
        <v>106.5</v>
      </c>
      <c r="FN43" s="3">
        <v>106.9</v>
      </c>
      <c r="FO43" s="3">
        <v>101.6</v>
      </c>
      <c r="FP43" s="3">
        <v>99</v>
      </c>
      <c r="FQ43" s="3">
        <v>96.6</v>
      </c>
      <c r="FR43" s="3">
        <v>96.2</v>
      </c>
      <c r="FS43" s="3">
        <v>96.1</v>
      </c>
      <c r="FT43" s="3">
        <v>95.5</v>
      </c>
      <c r="FU43" s="3">
        <v>94.1</v>
      </c>
      <c r="FV43" s="3">
        <v>94.1</v>
      </c>
      <c r="FW43" s="3">
        <v>94.3</v>
      </c>
      <c r="FX43" s="3">
        <v>95</v>
      </c>
      <c r="FY43" s="3">
        <v>95.1</v>
      </c>
      <c r="FZ43" s="3">
        <v>94</v>
      </c>
      <c r="GA43" s="3">
        <v>94.8</v>
      </c>
      <c r="GB43" s="4">
        <v>94.960650000000001</v>
      </c>
      <c r="GC43" s="4">
        <v>94.894120000000001</v>
      </c>
      <c r="GD43" s="4">
        <v>94.94632</v>
      </c>
      <c r="GE43" s="4">
        <v>95.094309999999993</v>
      </c>
      <c r="GF43" s="4">
        <v>95.331999999999994</v>
      </c>
      <c r="GG43" s="4">
        <v>95.675420000000003</v>
      </c>
      <c r="GH43" s="4">
        <v>96.066879999999998</v>
      </c>
      <c r="GI43" s="4">
        <v>96.419340000000005</v>
      </c>
      <c r="GJ43" s="4">
        <v>96.6828</v>
      </c>
      <c r="GK43" s="4">
        <v>96.986869999999996</v>
      </c>
      <c r="GL43" s="4">
        <v>97.306560000000005</v>
      </c>
      <c r="GM43" s="4">
        <v>97.527979999999999</v>
      </c>
      <c r="GN43" s="4">
        <v>97.824520000000007</v>
      </c>
      <c r="GO43" s="4">
        <v>98.151759999999996</v>
      </c>
      <c r="GP43" s="4">
        <v>98.437610000000006</v>
      </c>
      <c r="GQ43" s="4">
        <v>98.661659999999998</v>
      </c>
      <c r="GR43" s="4">
        <v>98.869739999999993</v>
      </c>
      <c r="GS43" s="4">
        <v>99.10351</v>
      </c>
      <c r="GT43" s="4">
        <v>99.327569999999994</v>
      </c>
      <c r="GU43" s="4">
        <v>99.525199999999998</v>
      </c>
      <c r="GV43" s="4">
        <v>99.798220000000001</v>
      </c>
      <c r="GW43" s="4">
        <v>100.1079</v>
      </c>
      <c r="GX43" s="4">
        <v>100.4059</v>
      </c>
      <c r="GY43" t="s">
        <v>105</v>
      </c>
      <c r="GZ43" t="b">
        <v>1</v>
      </c>
      <c r="HA43" t="s">
        <v>106</v>
      </c>
      <c r="HB43">
        <v>2019</v>
      </c>
      <c r="HC43">
        <v>2024</v>
      </c>
      <c r="HD43">
        <v>1</v>
      </c>
      <c r="HE43" t="s">
        <v>106</v>
      </c>
      <c r="HF43" s="2" t="s">
        <v>903</v>
      </c>
      <c r="HG43" s="2" t="s">
        <v>904</v>
      </c>
      <c r="HH43" t="s">
        <v>109</v>
      </c>
      <c r="HI43" t="s">
        <v>905</v>
      </c>
      <c r="HJ43" t="s">
        <v>924</v>
      </c>
    </row>
    <row r="44" spans="1:218">
      <c r="A44" t="s">
        <v>99</v>
      </c>
      <c r="B44" t="s">
        <v>906</v>
      </c>
      <c r="C44" t="s">
        <v>923</v>
      </c>
      <c r="D44" t="s">
        <v>102</v>
      </c>
      <c r="E44" t="s">
        <v>103</v>
      </c>
      <c r="F44" t="s">
        <v>104</v>
      </c>
      <c r="G44" s="3">
        <v>1E-3</v>
      </c>
      <c r="H44" s="3">
        <v>1E-3</v>
      </c>
      <c r="I44" s="3">
        <v>1E-3</v>
      </c>
      <c r="J44" s="3">
        <v>1E-3</v>
      </c>
      <c r="K44" s="3">
        <v>1E-3</v>
      </c>
      <c r="L44" s="3">
        <v>1E-3</v>
      </c>
      <c r="M44" s="3">
        <v>1E-3</v>
      </c>
      <c r="N44" s="3">
        <v>1E-3</v>
      </c>
      <c r="O44" s="3">
        <v>1E-3</v>
      </c>
      <c r="P44" s="3">
        <v>1E-3</v>
      </c>
      <c r="Q44" s="3">
        <v>1E-3</v>
      </c>
      <c r="R44" s="3">
        <v>1E-3</v>
      </c>
      <c r="S44" s="3">
        <v>1E-3</v>
      </c>
      <c r="T44" s="3">
        <v>1E-3</v>
      </c>
      <c r="U44" s="3">
        <v>1E-3</v>
      </c>
      <c r="V44" s="3">
        <v>1E-3</v>
      </c>
      <c r="W44" s="3">
        <v>1E-3</v>
      </c>
      <c r="X44" s="3">
        <v>1E-3</v>
      </c>
      <c r="Y44" s="3">
        <v>1E-3</v>
      </c>
      <c r="Z44" s="3">
        <v>1E-3</v>
      </c>
      <c r="AA44" s="3">
        <v>1E-3</v>
      </c>
      <c r="AB44" s="3">
        <v>1E-3</v>
      </c>
      <c r="AC44" s="3">
        <v>1E-3</v>
      </c>
      <c r="AD44" s="3">
        <v>1E-3</v>
      </c>
      <c r="AE44" s="3">
        <v>1E-3</v>
      </c>
      <c r="AF44" s="3">
        <v>1E-3</v>
      </c>
      <c r="AG44" s="3">
        <v>1E-3</v>
      </c>
      <c r="AH44" s="3">
        <v>1E-3</v>
      </c>
      <c r="AI44" s="3">
        <v>1E-3</v>
      </c>
      <c r="AJ44" s="3">
        <v>1E-3</v>
      </c>
      <c r="AK44" s="3">
        <v>1E-3</v>
      </c>
      <c r="AL44" s="3">
        <v>1E-3</v>
      </c>
      <c r="AM44" s="3">
        <v>1E-3</v>
      </c>
      <c r="AN44" s="3">
        <v>1E-3</v>
      </c>
      <c r="AO44" s="3">
        <v>1E-3</v>
      </c>
      <c r="AP44" s="3">
        <v>1E-3</v>
      </c>
      <c r="AQ44" s="3">
        <v>1E-3</v>
      </c>
      <c r="AR44" s="3">
        <v>1E-3</v>
      </c>
      <c r="AS44" s="3">
        <v>1E-3</v>
      </c>
      <c r="AT44" s="3">
        <v>1E-3</v>
      </c>
      <c r="AU44" s="3">
        <v>34046</v>
      </c>
      <c r="AV44" s="3">
        <v>33700</v>
      </c>
      <c r="AW44" s="3">
        <v>32997</v>
      </c>
      <c r="AX44" s="3">
        <v>32703</v>
      </c>
      <c r="AY44" s="3">
        <v>31157</v>
      </c>
      <c r="AZ44" s="3">
        <v>31154</v>
      </c>
      <c r="BA44" s="3">
        <v>30931</v>
      </c>
      <c r="BB44" s="3">
        <v>30477</v>
      </c>
      <c r="BC44" s="3">
        <v>29753</v>
      </c>
      <c r="BD44" s="3">
        <v>29567</v>
      </c>
      <c r="BE44" s="3">
        <v>29347</v>
      </c>
      <c r="BF44" s="3">
        <v>28878</v>
      </c>
      <c r="BG44" s="3">
        <v>28826</v>
      </c>
      <c r="BH44" s="3">
        <v>28395</v>
      </c>
      <c r="BI44" s="3">
        <v>28338</v>
      </c>
      <c r="BJ44" s="3">
        <v>28254</v>
      </c>
      <c r="BK44" s="3">
        <v>27930</v>
      </c>
      <c r="BL44" s="3">
        <v>27929</v>
      </c>
      <c r="BM44" s="3">
        <v>27779</v>
      </c>
      <c r="BN44" s="3">
        <v>27692</v>
      </c>
      <c r="BO44" s="3">
        <v>27427</v>
      </c>
      <c r="BP44" s="3">
        <v>27633</v>
      </c>
      <c r="BQ44" s="3">
        <v>27827</v>
      </c>
      <c r="BR44" s="3">
        <v>28071</v>
      </c>
      <c r="BS44" s="3">
        <v>28057</v>
      </c>
      <c r="BT44" s="3">
        <v>28196</v>
      </c>
      <c r="BU44" s="3">
        <v>28614</v>
      </c>
      <c r="BV44" s="3">
        <v>28724</v>
      </c>
      <c r="BW44" s="3">
        <v>27824</v>
      </c>
      <c r="BX44" s="3">
        <v>28886</v>
      </c>
      <c r="BY44" s="3">
        <v>28773</v>
      </c>
      <c r="BZ44" s="3">
        <v>29756</v>
      </c>
      <c r="CA44" s="3">
        <v>30443</v>
      </c>
      <c r="CB44" s="3">
        <v>29780</v>
      </c>
      <c r="CC44" s="3">
        <v>29989</v>
      </c>
      <c r="CD44" s="3">
        <v>30708</v>
      </c>
      <c r="CE44" s="3">
        <v>31385</v>
      </c>
      <c r="CF44" s="3">
        <v>31739</v>
      </c>
      <c r="CG44" s="3">
        <v>32284</v>
      </c>
      <c r="CH44" s="3">
        <v>32113</v>
      </c>
      <c r="CI44" s="3">
        <v>32690</v>
      </c>
      <c r="CJ44" s="3">
        <v>31851</v>
      </c>
      <c r="CK44" s="3">
        <v>31047</v>
      </c>
      <c r="CL44" s="3">
        <v>31566</v>
      </c>
      <c r="CM44" s="3">
        <v>31481</v>
      </c>
      <c r="CN44" s="3">
        <v>32059</v>
      </c>
      <c r="CO44" s="3">
        <v>31741</v>
      </c>
      <c r="CP44" s="3">
        <v>31920</v>
      </c>
      <c r="CQ44" s="3">
        <v>31630</v>
      </c>
      <c r="CR44" s="3">
        <v>31411</v>
      </c>
      <c r="CS44" s="3">
        <v>31704</v>
      </c>
      <c r="CT44" s="3">
        <v>31787</v>
      </c>
      <c r="CU44" s="3">
        <v>30588</v>
      </c>
      <c r="CV44" s="3">
        <v>30918</v>
      </c>
      <c r="CW44" s="3">
        <v>31059</v>
      </c>
      <c r="CX44" s="3">
        <v>31167</v>
      </c>
      <c r="CY44" s="3">
        <v>31726</v>
      </c>
      <c r="CZ44" s="3">
        <v>30623</v>
      </c>
      <c r="DA44" s="3">
        <v>30285</v>
      </c>
      <c r="DB44" s="3">
        <v>30029</v>
      </c>
      <c r="DC44" s="3">
        <v>30501</v>
      </c>
      <c r="DD44" s="3">
        <v>30691</v>
      </c>
      <c r="DE44" s="3">
        <v>30209</v>
      </c>
      <c r="DF44" s="3">
        <v>30172</v>
      </c>
      <c r="DG44" s="3">
        <v>30542</v>
      </c>
      <c r="DH44" s="3">
        <v>30695</v>
      </c>
      <c r="DI44" s="3">
        <v>30690</v>
      </c>
      <c r="DJ44" s="3">
        <v>30971</v>
      </c>
      <c r="DK44" s="3">
        <v>30938</v>
      </c>
      <c r="DL44" s="3">
        <v>30479</v>
      </c>
      <c r="DM44" s="3">
        <v>29737</v>
      </c>
      <c r="DN44" s="3">
        <v>29819</v>
      </c>
      <c r="DO44" s="3">
        <v>29811</v>
      </c>
      <c r="DP44" s="3">
        <v>29134</v>
      </c>
      <c r="DQ44" s="3">
        <v>28065</v>
      </c>
      <c r="DR44" s="3">
        <v>26379</v>
      </c>
      <c r="DS44" s="3">
        <v>24139</v>
      </c>
      <c r="DT44" s="3">
        <v>23714</v>
      </c>
      <c r="DU44" s="3">
        <v>24047</v>
      </c>
      <c r="DV44" s="3">
        <v>23640</v>
      </c>
      <c r="DW44" s="3">
        <v>24809</v>
      </c>
      <c r="DX44" s="3">
        <v>26116</v>
      </c>
      <c r="DY44" s="3">
        <v>26703</v>
      </c>
      <c r="DZ44" s="3">
        <v>26309</v>
      </c>
      <c r="EA44" s="3">
        <v>26959</v>
      </c>
      <c r="EB44" s="3">
        <v>27587</v>
      </c>
      <c r="EC44" s="3">
        <v>27407</v>
      </c>
      <c r="ED44" s="3">
        <v>27878</v>
      </c>
      <c r="EE44" s="3">
        <v>27241</v>
      </c>
      <c r="EF44" s="3">
        <v>27138</v>
      </c>
      <c r="EG44" s="3">
        <v>26738</v>
      </c>
      <c r="EH44" s="3">
        <v>27365</v>
      </c>
      <c r="EI44" s="3">
        <v>27680</v>
      </c>
      <c r="EJ44" s="3">
        <v>28300</v>
      </c>
      <c r="EK44" s="3">
        <v>28879</v>
      </c>
      <c r="EL44" s="3">
        <v>28915</v>
      </c>
      <c r="EM44" s="3">
        <v>29051</v>
      </c>
      <c r="EN44" s="3">
        <v>29379</v>
      </c>
      <c r="EO44" s="3">
        <v>29562</v>
      </c>
      <c r="EP44" s="3">
        <v>29812</v>
      </c>
      <c r="EQ44" s="3">
        <v>30486</v>
      </c>
      <c r="ER44" s="3">
        <v>31040</v>
      </c>
      <c r="ES44" s="3">
        <v>30520</v>
      </c>
      <c r="ET44" s="3">
        <v>30838</v>
      </c>
      <c r="EU44" s="3">
        <v>30495</v>
      </c>
      <c r="EV44" s="3">
        <v>30270</v>
      </c>
      <c r="EW44" s="3">
        <v>30083</v>
      </c>
      <c r="EX44" s="3">
        <v>30040</v>
      </c>
      <c r="EY44" s="3">
        <v>31262</v>
      </c>
      <c r="EZ44" s="3">
        <v>31433</v>
      </c>
      <c r="FA44" s="3">
        <v>31465</v>
      </c>
      <c r="FB44" s="3">
        <v>31771</v>
      </c>
      <c r="FC44" s="3">
        <v>31122</v>
      </c>
      <c r="FD44" s="3">
        <v>30845</v>
      </c>
      <c r="FE44" s="3">
        <v>30983</v>
      </c>
      <c r="FF44" s="3">
        <v>30691</v>
      </c>
      <c r="FG44" s="3">
        <v>30952</v>
      </c>
      <c r="FH44" s="3">
        <v>30916</v>
      </c>
      <c r="FI44" s="3">
        <v>31305</v>
      </c>
      <c r="FJ44" s="3">
        <v>31223</v>
      </c>
      <c r="FK44" s="3">
        <v>30778</v>
      </c>
      <c r="FL44" s="3">
        <v>20340</v>
      </c>
      <c r="FM44" s="3">
        <v>28316</v>
      </c>
      <c r="FN44" s="3">
        <v>29247</v>
      </c>
      <c r="FO44" s="3">
        <v>29114</v>
      </c>
      <c r="FP44" s="3">
        <v>30313</v>
      </c>
      <c r="FQ44" s="3">
        <v>29747</v>
      </c>
      <c r="FR44" s="3">
        <v>30186</v>
      </c>
      <c r="FS44" s="3">
        <v>31142</v>
      </c>
      <c r="FT44" s="3">
        <v>31695</v>
      </c>
      <c r="FU44" s="3">
        <v>32025</v>
      </c>
      <c r="FV44" s="3">
        <v>32646</v>
      </c>
      <c r="FW44" s="3">
        <v>32401</v>
      </c>
      <c r="FX44" s="3">
        <v>32554</v>
      </c>
      <c r="FY44" s="3">
        <v>32761</v>
      </c>
      <c r="FZ44" s="3">
        <v>32464</v>
      </c>
      <c r="GA44" s="3">
        <v>32167</v>
      </c>
      <c r="GB44" s="4">
        <v>32163.360000000001</v>
      </c>
      <c r="GC44" s="4">
        <v>31522.400000000001</v>
      </c>
      <c r="GD44" s="4">
        <v>31515.71</v>
      </c>
      <c r="GE44" s="4">
        <v>31643.49</v>
      </c>
      <c r="GF44" s="4">
        <v>31841.65</v>
      </c>
      <c r="GG44" s="4">
        <v>32103.99</v>
      </c>
      <c r="GH44" s="4">
        <v>32368.76</v>
      </c>
      <c r="GI44" s="4">
        <v>32576.16</v>
      </c>
      <c r="GJ44" s="4">
        <v>32714.71</v>
      </c>
      <c r="GK44" s="4">
        <v>32860.480000000003</v>
      </c>
      <c r="GL44" s="4">
        <v>32982.660000000003</v>
      </c>
      <c r="GM44" s="4">
        <v>33109.43</v>
      </c>
      <c r="GN44" s="4">
        <v>33253.230000000003</v>
      </c>
      <c r="GO44" s="4">
        <v>33387.71</v>
      </c>
      <c r="GP44" s="4">
        <v>33500.32</v>
      </c>
      <c r="GQ44" s="4">
        <v>33600.550000000003</v>
      </c>
      <c r="GR44" s="4">
        <v>33677.410000000003</v>
      </c>
      <c r="GS44" s="4">
        <v>33780.589999999997</v>
      </c>
      <c r="GT44" s="4">
        <v>33876.46</v>
      </c>
      <c r="GU44" s="4">
        <v>33974.730000000003</v>
      </c>
      <c r="GV44" s="4">
        <v>34086.230000000003</v>
      </c>
      <c r="GW44" s="4">
        <v>34218.17</v>
      </c>
      <c r="GX44" s="4">
        <v>34340.69</v>
      </c>
      <c r="GY44" t="s">
        <v>105</v>
      </c>
      <c r="GZ44" t="b">
        <v>1</v>
      </c>
      <c r="HA44" s="2" t="s">
        <v>836</v>
      </c>
      <c r="HB44" t="s">
        <v>106</v>
      </c>
      <c r="HC44">
        <v>2024</v>
      </c>
      <c r="HD44">
        <v>1</v>
      </c>
      <c r="HE44" t="s">
        <v>106</v>
      </c>
      <c r="HF44" s="2" t="s">
        <v>907</v>
      </c>
      <c r="HG44" s="2" t="s">
        <v>908</v>
      </c>
      <c r="HH44" t="s">
        <v>109</v>
      </c>
      <c r="HI44" t="s">
        <v>909</v>
      </c>
      <c r="HJ44" t="s">
        <v>924</v>
      </c>
    </row>
    <row r="45" spans="1:218">
      <c r="A45" t="s">
        <v>99</v>
      </c>
      <c r="B45" t="s">
        <v>910</v>
      </c>
      <c r="C45" t="s">
        <v>923</v>
      </c>
      <c r="D45" t="s">
        <v>893</v>
      </c>
      <c r="E45" t="s">
        <v>106</v>
      </c>
      <c r="F45" t="s">
        <v>104</v>
      </c>
      <c r="G45" s="3">
        <v>5.8</v>
      </c>
      <c r="H45" s="3">
        <v>6.3</v>
      </c>
      <c r="I45" s="3">
        <v>7.1</v>
      </c>
      <c r="J45" s="3">
        <v>8</v>
      </c>
      <c r="K45" s="3">
        <v>8.9</v>
      </c>
      <c r="L45" s="3">
        <v>9.6</v>
      </c>
      <c r="M45" s="3">
        <v>9.9</v>
      </c>
      <c r="N45" s="3">
        <v>10.199999999999999</v>
      </c>
      <c r="O45" s="3">
        <v>10.4</v>
      </c>
      <c r="P45" s="3">
        <v>10.6</v>
      </c>
      <c r="Q45" s="3">
        <v>10.8</v>
      </c>
      <c r="R45" s="3">
        <v>11.1</v>
      </c>
      <c r="S45" s="3">
        <v>11.3</v>
      </c>
      <c r="T45" s="3">
        <v>11.4</v>
      </c>
      <c r="U45" s="3">
        <v>11.5</v>
      </c>
      <c r="V45" s="3">
        <v>11.7</v>
      </c>
      <c r="W45" s="3">
        <v>11.8</v>
      </c>
      <c r="X45" s="3">
        <v>11.9</v>
      </c>
      <c r="Y45" s="3">
        <v>11.7</v>
      </c>
      <c r="Z45" s="3">
        <v>11.6</v>
      </c>
      <c r="AA45" s="3">
        <v>11.5</v>
      </c>
      <c r="AB45" s="3">
        <v>11.4</v>
      </c>
      <c r="AC45" s="3">
        <v>11.3</v>
      </c>
      <c r="AD45" s="3">
        <v>11.3</v>
      </c>
      <c r="AE45" s="3">
        <v>11.3</v>
      </c>
      <c r="AF45" s="3">
        <v>11.3</v>
      </c>
      <c r="AG45" s="3">
        <v>11.4</v>
      </c>
      <c r="AH45" s="3">
        <v>11.3</v>
      </c>
      <c r="AI45" s="3">
        <v>11.1</v>
      </c>
      <c r="AJ45" s="3">
        <v>10.7</v>
      </c>
      <c r="AK45" s="3">
        <v>10.199999999999999</v>
      </c>
      <c r="AL45" s="3">
        <v>9.6999999999999993</v>
      </c>
      <c r="AM45" s="3">
        <v>9.1999999999999993</v>
      </c>
      <c r="AN45" s="3">
        <v>8.6999999999999993</v>
      </c>
      <c r="AO45" s="3">
        <v>8.4</v>
      </c>
      <c r="AP45" s="3">
        <v>8</v>
      </c>
      <c r="AQ45" s="3">
        <v>7.6</v>
      </c>
      <c r="AR45" s="3">
        <v>7.2</v>
      </c>
      <c r="AS45" s="3">
        <v>7.1</v>
      </c>
      <c r="AT45" s="3">
        <v>7</v>
      </c>
      <c r="AU45" s="3">
        <v>6.9</v>
      </c>
      <c r="AV45" s="3">
        <v>6.9</v>
      </c>
      <c r="AW45" s="3">
        <v>7.1</v>
      </c>
      <c r="AX45" s="3">
        <v>7.5</v>
      </c>
      <c r="AY45" s="3">
        <v>8</v>
      </c>
      <c r="AZ45" s="3">
        <v>8.6999999999999993</v>
      </c>
      <c r="BA45" s="3">
        <v>9.1999999999999993</v>
      </c>
      <c r="BB45" s="3">
        <v>9.5</v>
      </c>
      <c r="BC45" s="3">
        <v>9.6999999999999993</v>
      </c>
      <c r="BD45" s="3">
        <v>9.8000000000000007</v>
      </c>
      <c r="BE45" s="3">
        <v>9.9</v>
      </c>
      <c r="BF45" s="3">
        <v>10.4</v>
      </c>
      <c r="BG45" s="3">
        <v>10.6</v>
      </c>
      <c r="BH45" s="3">
        <v>10.4</v>
      </c>
      <c r="BI45" s="3">
        <v>10.199999999999999</v>
      </c>
      <c r="BJ45" s="3">
        <v>10.3</v>
      </c>
      <c r="BK45" s="3">
        <v>9.9</v>
      </c>
      <c r="BL45" s="3">
        <v>9.6999999999999993</v>
      </c>
      <c r="BM45" s="3">
        <v>9.4</v>
      </c>
      <c r="BN45" s="3">
        <v>9</v>
      </c>
      <c r="BO45" s="3">
        <v>8.9</v>
      </c>
      <c r="BP45" s="3">
        <v>8.6999999999999993</v>
      </c>
      <c r="BQ45" s="3">
        <v>8.6</v>
      </c>
      <c r="BR45" s="3">
        <v>8.3000000000000007</v>
      </c>
      <c r="BS45" s="3">
        <v>8.1999999999999993</v>
      </c>
      <c r="BT45" s="3">
        <v>8.3000000000000007</v>
      </c>
      <c r="BU45" s="3">
        <v>8.1</v>
      </c>
      <c r="BV45" s="3">
        <v>7.8</v>
      </c>
      <c r="BW45" s="3">
        <v>7.3</v>
      </c>
      <c r="BX45" s="3">
        <v>7.2</v>
      </c>
      <c r="BY45" s="3">
        <v>6.8</v>
      </c>
      <c r="BZ45" s="3">
        <v>6.5</v>
      </c>
      <c r="CA45" s="3">
        <v>6.4</v>
      </c>
      <c r="CB45" s="3">
        <v>6.3</v>
      </c>
      <c r="CC45" s="3">
        <v>6.2</v>
      </c>
      <c r="CD45" s="3">
        <v>6.1</v>
      </c>
      <c r="CE45" s="3">
        <v>6.2</v>
      </c>
      <c r="CF45" s="3">
        <v>6</v>
      </c>
      <c r="CG45" s="3">
        <v>5.9</v>
      </c>
      <c r="CH45" s="3">
        <v>5.8</v>
      </c>
      <c r="CI45" s="3">
        <v>5.8</v>
      </c>
      <c r="CJ45" s="3">
        <v>5.5</v>
      </c>
      <c r="CK45" s="3">
        <v>5.3</v>
      </c>
      <c r="CL45" s="3">
        <v>5.2</v>
      </c>
      <c r="CM45" s="3">
        <v>5.0999999999999996</v>
      </c>
      <c r="CN45" s="3">
        <v>5</v>
      </c>
      <c r="CO45" s="3">
        <v>5.0999999999999996</v>
      </c>
      <c r="CP45" s="3">
        <v>5.2</v>
      </c>
      <c r="CQ45" s="3">
        <v>5.2</v>
      </c>
      <c r="CR45" s="3">
        <v>5.2</v>
      </c>
      <c r="CS45" s="3">
        <v>5.3</v>
      </c>
      <c r="CT45" s="3">
        <v>5.0999999999999996</v>
      </c>
      <c r="CU45" s="3">
        <v>5.2</v>
      </c>
      <c r="CV45" s="3">
        <v>4.9000000000000004</v>
      </c>
      <c r="CW45" s="3">
        <v>5</v>
      </c>
      <c r="CX45" s="3">
        <v>4.9000000000000004</v>
      </c>
      <c r="CY45" s="3">
        <v>4.8</v>
      </c>
      <c r="CZ45" s="3">
        <v>4.8</v>
      </c>
      <c r="DA45" s="3">
        <v>4.7</v>
      </c>
      <c r="DB45" s="3">
        <v>4.7</v>
      </c>
      <c r="DC45" s="3">
        <v>4.7</v>
      </c>
      <c r="DD45" s="3">
        <v>4.8</v>
      </c>
      <c r="DE45" s="3">
        <v>4.7</v>
      </c>
      <c r="DF45" s="3">
        <v>5.0999999999999996</v>
      </c>
      <c r="DG45" s="3">
        <v>5.2</v>
      </c>
      <c r="DH45" s="3">
        <v>5.5</v>
      </c>
      <c r="DI45" s="3">
        <v>5.5</v>
      </c>
      <c r="DJ45" s="3">
        <v>5.5</v>
      </c>
      <c r="DK45" s="3">
        <v>5.5</v>
      </c>
      <c r="DL45" s="3">
        <v>5.4</v>
      </c>
      <c r="DM45" s="3">
        <v>5.3</v>
      </c>
      <c r="DN45" s="3">
        <v>5.2</v>
      </c>
      <c r="DO45" s="3">
        <v>5.2</v>
      </c>
      <c r="DP45" s="3">
        <v>5.4</v>
      </c>
      <c r="DQ45" s="3">
        <v>5.9</v>
      </c>
      <c r="DR45" s="3">
        <v>6.4</v>
      </c>
      <c r="DS45" s="3">
        <v>7.1</v>
      </c>
      <c r="DT45" s="3">
        <v>7.8</v>
      </c>
      <c r="DU45" s="3">
        <v>7.8</v>
      </c>
      <c r="DV45" s="3">
        <v>7.8</v>
      </c>
      <c r="DW45" s="3">
        <v>8</v>
      </c>
      <c r="DX45" s="3">
        <v>7.9</v>
      </c>
      <c r="DY45" s="3">
        <v>7.8</v>
      </c>
      <c r="DZ45" s="3">
        <v>7.9</v>
      </c>
      <c r="EA45" s="3">
        <v>7.8</v>
      </c>
      <c r="EB45" s="3">
        <v>7.9</v>
      </c>
      <c r="EC45" s="3">
        <v>8.3000000000000007</v>
      </c>
      <c r="ED45" s="3">
        <v>8.4</v>
      </c>
      <c r="EE45" s="3">
        <v>8.1999999999999993</v>
      </c>
      <c r="EF45" s="3">
        <v>8</v>
      </c>
      <c r="EG45" s="3">
        <v>7.9</v>
      </c>
      <c r="EH45" s="3">
        <v>7.8</v>
      </c>
      <c r="EI45" s="3">
        <v>7.9</v>
      </c>
      <c r="EJ45" s="3">
        <v>7.8</v>
      </c>
      <c r="EK45" s="3">
        <v>7.6</v>
      </c>
      <c r="EL45" s="3">
        <v>7.2</v>
      </c>
      <c r="EM45" s="3">
        <v>6.8</v>
      </c>
      <c r="EN45" s="3">
        <v>6.3</v>
      </c>
      <c r="EO45" s="3">
        <v>6</v>
      </c>
      <c r="EP45" s="3">
        <v>5.7</v>
      </c>
      <c r="EQ45" s="3">
        <v>5.6</v>
      </c>
      <c r="ER45" s="3">
        <v>5.6</v>
      </c>
      <c r="ES45" s="3">
        <v>5.4</v>
      </c>
      <c r="ET45" s="3">
        <v>5.0999999999999996</v>
      </c>
      <c r="EU45" s="3">
        <v>5.0999999999999996</v>
      </c>
      <c r="EV45" s="3">
        <v>5</v>
      </c>
      <c r="EW45" s="3">
        <v>4.9000000000000004</v>
      </c>
      <c r="EX45" s="3">
        <v>4.8</v>
      </c>
      <c r="EY45" s="3">
        <v>4.5999999999999996</v>
      </c>
      <c r="EZ45" s="3">
        <v>4.5</v>
      </c>
      <c r="FA45" s="3">
        <v>4.3</v>
      </c>
      <c r="FB45" s="3">
        <v>4.4000000000000004</v>
      </c>
      <c r="FC45" s="3">
        <v>4.3</v>
      </c>
      <c r="FD45" s="3">
        <v>4.0999999999999996</v>
      </c>
      <c r="FE45" s="3">
        <v>4.2</v>
      </c>
      <c r="FF45" s="3">
        <v>4.0999999999999996</v>
      </c>
      <c r="FG45" s="3">
        <v>3.9</v>
      </c>
      <c r="FH45" s="3">
        <v>4</v>
      </c>
      <c r="FI45" s="3">
        <v>3.9</v>
      </c>
      <c r="FJ45" s="3">
        <v>3.9</v>
      </c>
      <c r="FK45" s="3">
        <v>4.0999999999999996</v>
      </c>
      <c r="FL45" s="3">
        <v>4.2</v>
      </c>
      <c r="FM45" s="3">
        <v>5</v>
      </c>
      <c r="FN45" s="3">
        <v>5.3</v>
      </c>
      <c r="FO45" s="3">
        <v>5.0999999999999996</v>
      </c>
      <c r="FP45" s="3">
        <v>4.8</v>
      </c>
      <c r="FQ45" s="3">
        <v>4.4000000000000004</v>
      </c>
      <c r="FR45" s="3">
        <v>4.2</v>
      </c>
      <c r="FS45" s="3">
        <v>3.9</v>
      </c>
      <c r="FT45" s="3">
        <v>3.9</v>
      </c>
      <c r="FU45" s="3">
        <v>3.8</v>
      </c>
      <c r="FV45" s="3">
        <v>3.9</v>
      </c>
      <c r="FW45" s="3">
        <v>4</v>
      </c>
      <c r="FX45" s="3">
        <v>4.2</v>
      </c>
      <c r="FY45" s="3">
        <v>4.0999999999999996</v>
      </c>
      <c r="FZ45" s="3">
        <v>3.8</v>
      </c>
      <c r="GA45" s="3">
        <v>4.3</v>
      </c>
      <c r="GB45" s="4">
        <v>4.4190860000000001</v>
      </c>
      <c r="GC45" s="4">
        <v>4.4771400000000003</v>
      </c>
      <c r="GD45" s="4">
        <v>4.5088530000000002</v>
      </c>
      <c r="GE45" s="4">
        <v>4.5197909999999997</v>
      </c>
      <c r="GF45" s="4">
        <v>4.5382490000000004</v>
      </c>
      <c r="GG45" s="4">
        <v>4.466977</v>
      </c>
      <c r="GH45" s="4">
        <v>4.4012010000000004</v>
      </c>
      <c r="GI45" s="4">
        <v>4.3470579999999996</v>
      </c>
      <c r="GJ45" s="4">
        <v>4.4909030000000003</v>
      </c>
      <c r="GK45" s="4">
        <v>4.4590699999999996</v>
      </c>
      <c r="GL45" s="4">
        <v>4.4628740000000002</v>
      </c>
      <c r="GM45" s="4">
        <v>4.4365329999999998</v>
      </c>
      <c r="GN45" s="4">
        <v>4.3670999999999998</v>
      </c>
      <c r="GO45" s="4">
        <v>4.3557069999999998</v>
      </c>
      <c r="GP45" s="4">
        <v>4.3417070000000004</v>
      </c>
      <c r="GQ45" s="4">
        <v>4.3240460000000001</v>
      </c>
      <c r="GR45" s="4">
        <v>4.36937</v>
      </c>
      <c r="GS45" s="4">
        <v>4.3479809999999999</v>
      </c>
      <c r="GT45" s="4">
        <v>4.3352899999999996</v>
      </c>
      <c r="GU45" s="4">
        <v>4.327191</v>
      </c>
      <c r="GV45" s="4">
        <v>4.4695549999999997</v>
      </c>
      <c r="GW45" s="4">
        <v>4.4418709999999999</v>
      </c>
      <c r="GX45" s="4">
        <v>4.4186540000000001</v>
      </c>
      <c r="GY45" t="s">
        <v>105</v>
      </c>
      <c r="GZ45" t="b">
        <v>1</v>
      </c>
      <c r="HA45" t="s">
        <v>106</v>
      </c>
      <c r="HB45" t="s">
        <v>106</v>
      </c>
      <c r="HC45">
        <v>2024</v>
      </c>
      <c r="HD45">
        <v>1</v>
      </c>
      <c r="HE45" t="s">
        <v>106</v>
      </c>
      <c r="HF45" t="s">
        <v>911</v>
      </c>
      <c r="HG45" s="2" t="s">
        <v>912</v>
      </c>
      <c r="HH45" t="s">
        <v>109</v>
      </c>
      <c r="HI45" t="s">
        <v>913</v>
      </c>
      <c r="HJ45" t="s">
        <v>924</v>
      </c>
    </row>
    <row r="46" spans="1:218">
      <c r="A46" t="s">
        <v>99</v>
      </c>
      <c r="B46" t="s">
        <v>914</v>
      </c>
      <c r="C46" t="s">
        <v>923</v>
      </c>
      <c r="D46" t="s">
        <v>915</v>
      </c>
      <c r="E46" t="s">
        <v>916</v>
      </c>
      <c r="F46" t="s">
        <v>104</v>
      </c>
      <c r="G46" s="3">
        <v>1558</v>
      </c>
      <c r="H46" s="3">
        <v>1700</v>
      </c>
      <c r="I46" s="3">
        <v>1905</v>
      </c>
      <c r="J46" s="3">
        <v>2169</v>
      </c>
      <c r="K46" s="3">
        <v>2403</v>
      </c>
      <c r="L46" s="3">
        <v>2588</v>
      </c>
      <c r="M46" s="3">
        <v>2684</v>
      </c>
      <c r="N46" s="3">
        <v>2761</v>
      </c>
      <c r="O46" s="3">
        <v>2803</v>
      </c>
      <c r="P46" s="3">
        <v>2841</v>
      </c>
      <c r="Q46" s="3">
        <v>2897</v>
      </c>
      <c r="R46" s="3">
        <v>2960</v>
      </c>
      <c r="S46" s="3">
        <v>2998</v>
      </c>
      <c r="T46" s="3">
        <v>3049</v>
      </c>
      <c r="U46" s="3">
        <v>3109</v>
      </c>
      <c r="V46" s="3">
        <v>3167</v>
      </c>
      <c r="W46" s="3">
        <v>3243</v>
      </c>
      <c r="X46" s="3">
        <v>3265</v>
      </c>
      <c r="Y46" s="3">
        <v>3238</v>
      </c>
      <c r="Z46" s="3">
        <v>3217</v>
      </c>
      <c r="AA46" s="3">
        <v>3180</v>
      </c>
      <c r="AB46" s="3">
        <v>3152</v>
      </c>
      <c r="AC46" s="3">
        <v>3137</v>
      </c>
      <c r="AD46" s="3">
        <v>3135</v>
      </c>
      <c r="AE46" s="3">
        <v>3150</v>
      </c>
      <c r="AF46" s="3">
        <v>3159</v>
      </c>
      <c r="AG46" s="3">
        <v>3177</v>
      </c>
      <c r="AH46" s="3">
        <v>3156</v>
      </c>
      <c r="AI46" s="3">
        <v>3113</v>
      </c>
      <c r="AJ46" s="3">
        <v>3021</v>
      </c>
      <c r="AK46" s="3">
        <v>2885</v>
      </c>
      <c r="AL46" s="3">
        <v>2741</v>
      </c>
      <c r="AM46" s="3">
        <v>2613</v>
      </c>
      <c r="AN46" s="3">
        <v>2490</v>
      </c>
      <c r="AO46" s="3">
        <v>2385</v>
      </c>
      <c r="AP46" s="3">
        <v>2293</v>
      </c>
      <c r="AQ46" s="3">
        <v>2179</v>
      </c>
      <c r="AR46" s="3">
        <v>2083</v>
      </c>
      <c r="AS46" s="3">
        <v>2045</v>
      </c>
      <c r="AT46" s="3">
        <v>2021</v>
      </c>
      <c r="AU46" s="3">
        <v>2004</v>
      </c>
      <c r="AV46" s="3">
        <v>2002</v>
      </c>
      <c r="AW46" s="3">
        <v>2049</v>
      </c>
      <c r="AX46" s="3">
        <v>2158</v>
      </c>
      <c r="AY46" s="3">
        <v>2306</v>
      </c>
      <c r="AZ46" s="3">
        <v>2492</v>
      </c>
      <c r="BA46" s="3">
        <v>2624</v>
      </c>
      <c r="BB46" s="3">
        <v>2697</v>
      </c>
      <c r="BC46" s="3">
        <v>2762</v>
      </c>
      <c r="BD46" s="3">
        <v>2777</v>
      </c>
      <c r="BE46" s="3">
        <v>2815</v>
      </c>
      <c r="BF46" s="3">
        <v>2932</v>
      </c>
      <c r="BG46" s="3">
        <v>3004</v>
      </c>
      <c r="BH46" s="3">
        <v>2931</v>
      </c>
      <c r="BI46" s="3">
        <v>2890</v>
      </c>
      <c r="BJ46" s="3">
        <v>2892</v>
      </c>
      <c r="BK46" s="3">
        <v>2806</v>
      </c>
      <c r="BL46" s="3">
        <v>2736</v>
      </c>
      <c r="BM46" s="3">
        <v>2639</v>
      </c>
      <c r="BN46" s="3">
        <v>2521</v>
      </c>
      <c r="BO46" s="3">
        <v>2497</v>
      </c>
      <c r="BP46" s="3">
        <v>2445</v>
      </c>
      <c r="BQ46" s="3">
        <v>2447</v>
      </c>
      <c r="BR46" s="3">
        <v>2353</v>
      </c>
      <c r="BS46" s="3">
        <v>2330</v>
      </c>
      <c r="BT46" s="3">
        <v>2340</v>
      </c>
      <c r="BU46" s="3">
        <v>2285</v>
      </c>
      <c r="BV46" s="3">
        <v>2229</v>
      </c>
      <c r="BW46" s="3">
        <v>2085</v>
      </c>
      <c r="BX46" s="3">
        <v>2051</v>
      </c>
      <c r="BY46" s="3">
        <v>1951</v>
      </c>
      <c r="BZ46" s="3">
        <v>1864</v>
      </c>
      <c r="CA46" s="3">
        <v>1813</v>
      </c>
      <c r="CB46" s="3">
        <v>1791</v>
      </c>
      <c r="CC46" s="3">
        <v>1786</v>
      </c>
      <c r="CD46" s="3">
        <v>1764</v>
      </c>
      <c r="CE46" s="3">
        <v>1780</v>
      </c>
      <c r="CF46" s="3">
        <v>1743</v>
      </c>
      <c r="CG46" s="3">
        <v>1702</v>
      </c>
      <c r="CH46" s="3">
        <v>1684</v>
      </c>
      <c r="CI46" s="3">
        <v>1682</v>
      </c>
      <c r="CJ46" s="3">
        <v>1599</v>
      </c>
      <c r="CK46" s="3">
        <v>1548</v>
      </c>
      <c r="CL46" s="3">
        <v>1520</v>
      </c>
      <c r="CM46" s="3">
        <v>1481</v>
      </c>
      <c r="CN46" s="3">
        <v>1468</v>
      </c>
      <c r="CO46" s="3">
        <v>1487</v>
      </c>
      <c r="CP46" s="3">
        <v>1520</v>
      </c>
      <c r="CQ46" s="3">
        <v>1515</v>
      </c>
      <c r="CR46" s="3">
        <v>1520</v>
      </c>
      <c r="CS46" s="3">
        <v>1566</v>
      </c>
      <c r="CT46" s="3">
        <v>1516</v>
      </c>
      <c r="CU46" s="3">
        <v>1531</v>
      </c>
      <c r="CV46" s="3">
        <v>1467</v>
      </c>
      <c r="CW46" s="3">
        <v>1502</v>
      </c>
      <c r="CX46" s="3">
        <v>1457</v>
      </c>
      <c r="CY46" s="3">
        <v>1434</v>
      </c>
      <c r="CZ46" s="3">
        <v>1437</v>
      </c>
      <c r="DA46" s="3">
        <v>1401</v>
      </c>
      <c r="DB46" s="3">
        <v>1423</v>
      </c>
      <c r="DC46" s="3">
        <v>1416</v>
      </c>
      <c r="DD46" s="3">
        <v>1437</v>
      </c>
      <c r="DE46" s="3">
        <v>1437</v>
      </c>
      <c r="DF46" s="3">
        <v>1567</v>
      </c>
      <c r="DG46" s="3">
        <v>1604</v>
      </c>
      <c r="DH46" s="3">
        <v>1685</v>
      </c>
      <c r="DI46" s="3">
        <v>1693</v>
      </c>
      <c r="DJ46" s="3">
        <v>1701</v>
      </c>
      <c r="DK46" s="3">
        <v>1704</v>
      </c>
      <c r="DL46" s="3">
        <v>1658</v>
      </c>
      <c r="DM46" s="3">
        <v>1650</v>
      </c>
      <c r="DN46" s="3">
        <v>1608</v>
      </c>
      <c r="DO46" s="3">
        <v>1622</v>
      </c>
      <c r="DP46" s="3">
        <v>1680</v>
      </c>
      <c r="DQ46" s="3">
        <v>1840</v>
      </c>
      <c r="DR46" s="3">
        <v>2003</v>
      </c>
      <c r="DS46" s="3">
        <v>2235</v>
      </c>
      <c r="DT46" s="3">
        <v>2448</v>
      </c>
      <c r="DU46" s="3">
        <v>2475</v>
      </c>
      <c r="DV46" s="3">
        <v>2453</v>
      </c>
      <c r="DW46" s="3">
        <v>2526</v>
      </c>
      <c r="DX46" s="3">
        <v>2488</v>
      </c>
      <c r="DY46" s="3">
        <v>2470</v>
      </c>
      <c r="DZ46" s="3">
        <v>2503</v>
      </c>
      <c r="EA46" s="3">
        <v>2483</v>
      </c>
      <c r="EB46" s="3">
        <v>2540</v>
      </c>
      <c r="EC46" s="3">
        <v>2662</v>
      </c>
      <c r="ED46" s="3">
        <v>2690</v>
      </c>
      <c r="EE46" s="3">
        <v>2636</v>
      </c>
      <c r="EF46" s="3">
        <v>2579</v>
      </c>
      <c r="EG46" s="3">
        <v>2542</v>
      </c>
      <c r="EH46" s="3">
        <v>2540</v>
      </c>
      <c r="EI46" s="3">
        <v>2547</v>
      </c>
      <c r="EJ46" s="3">
        <v>2523</v>
      </c>
      <c r="EK46" s="3">
        <v>2492</v>
      </c>
      <c r="EL46" s="3">
        <v>2368</v>
      </c>
      <c r="EM46" s="3">
        <v>2223</v>
      </c>
      <c r="EN46" s="3">
        <v>2073</v>
      </c>
      <c r="EO46" s="3">
        <v>1974</v>
      </c>
      <c r="EP46" s="3">
        <v>1883</v>
      </c>
      <c r="EQ46" s="3">
        <v>1840</v>
      </c>
      <c r="ER46" s="3">
        <v>1863</v>
      </c>
      <c r="ES46" s="3">
        <v>1776</v>
      </c>
      <c r="ET46" s="3">
        <v>1705</v>
      </c>
      <c r="EU46" s="3">
        <v>1705</v>
      </c>
      <c r="EV46" s="3">
        <v>1663</v>
      </c>
      <c r="EW46" s="3">
        <v>1638</v>
      </c>
      <c r="EX46" s="3">
        <v>1607</v>
      </c>
      <c r="EY46" s="3">
        <v>1551</v>
      </c>
      <c r="EZ46" s="3">
        <v>1509</v>
      </c>
      <c r="FA46" s="3">
        <v>1454</v>
      </c>
      <c r="FB46" s="3">
        <v>1490</v>
      </c>
      <c r="FC46" s="3">
        <v>1445</v>
      </c>
      <c r="FD46" s="3">
        <v>1391</v>
      </c>
      <c r="FE46" s="3">
        <v>1407</v>
      </c>
      <c r="FF46" s="3">
        <v>1395</v>
      </c>
      <c r="FG46" s="3">
        <v>1331</v>
      </c>
      <c r="FH46" s="3">
        <v>1364</v>
      </c>
      <c r="FI46" s="3">
        <v>1341</v>
      </c>
      <c r="FJ46" s="3">
        <v>1326</v>
      </c>
      <c r="FK46" s="3">
        <v>1412</v>
      </c>
      <c r="FL46" s="3">
        <v>1435</v>
      </c>
      <c r="FM46" s="3">
        <v>1698</v>
      </c>
      <c r="FN46" s="3">
        <v>1815</v>
      </c>
      <c r="FO46" s="3">
        <v>1718</v>
      </c>
      <c r="FP46" s="3">
        <v>1647</v>
      </c>
      <c r="FQ46" s="3">
        <v>1501</v>
      </c>
      <c r="FR46" s="3">
        <v>1425</v>
      </c>
      <c r="FS46" s="3">
        <v>1313</v>
      </c>
      <c r="FT46" s="3">
        <v>1351</v>
      </c>
      <c r="FU46" s="3">
        <v>1283</v>
      </c>
      <c r="FV46" s="3">
        <v>1333</v>
      </c>
      <c r="FW46" s="3">
        <v>1383</v>
      </c>
      <c r="FX46" s="3">
        <v>1460</v>
      </c>
      <c r="FY46" s="3">
        <v>1407</v>
      </c>
      <c r="FZ46" s="3">
        <v>1320</v>
      </c>
      <c r="GA46" s="3">
        <v>1486</v>
      </c>
      <c r="GB46" s="4">
        <v>1536.0740000000001</v>
      </c>
      <c r="GC46" s="4">
        <v>1559.164</v>
      </c>
      <c r="GD46" s="4">
        <v>1573.59</v>
      </c>
      <c r="GE46" s="4">
        <v>1580.797</v>
      </c>
      <c r="GF46" s="4">
        <v>1590.6559999999999</v>
      </c>
      <c r="GG46" s="4">
        <v>1568.355</v>
      </c>
      <c r="GH46" s="4">
        <v>1547.902</v>
      </c>
      <c r="GI46" s="4">
        <v>1531.4690000000001</v>
      </c>
      <c r="GJ46" s="4">
        <v>1584.84</v>
      </c>
      <c r="GK46" s="4">
        <v>1576.2809999999999</v>
      </c>
      <c r="GL46" s="4">
        <v>1580.75</v>
      </c>
      <c r="GM46" s="4">
        <v>1574.0820000000001</v>
      </c>
      <c r="GN46" s="4">
        <v>1552.5039999999999</v>
      </c>
      <c r="GO46" s="4">
        <v>1551.2850000000001</v>
      </c>
      <c r="GP46" s="4">
        <v>1549.1210000000001</v>
      </c>
      <c r="GQ46" s="4">
        <v>1545.414</v>
      </c>
      <c r="GR46" s="4">
        <v>1564.2339999999999</v>
      </c>
      <c r="GS46" s="4">
        <v>1558.9690000000001</v>
      </c>
      <c r="GT46" s="4">
        <v>1557.02</v>
      </c>
      <c r="GU46" s="4">
        <v>1556.7070000000001</v>
      </c>
      <c r="GV46" s="4">
        <v>1609.8630000000001</v>
      </c>
      <c r="GW46" s="4">
        <v>1601.82</v>
      </c>
      <c r="GX46" s="4">
        <v>1595.367</v>
      </c>
      <c r="GY46" t="s">
        <v>105</v>
      </c>
      <c r="GZ46" t="b">
        <v>1</v>
      </c>
      <c r="HA46" t="s">
        <v>106</v>
      </c>
      <c r="HB46" t="s">
        <v>106</v>
      </c>
      <c r="HC46">
        <v>2024</v>
      </c>
      <c r="HD46">
        <v>1</v>
      </c>
      <c r="HE46" t="s">
        <v>106</v>
      </c>
      <c r="HF46" t="s">
        <v>917</v>
      </c>
      <c r="HG46" s="2" t="s">
        <v>918</v>
      </c>
      <c r="HH46" t="s">
        <v>109</v>
      </c>
      <c r="HI46" t="s">
        <v>919</v>
      </c>
      <c r="HJ46" t="s">
        <v>924</v>
      </c>
    </row>
    <row r="47" spans="1:218">
      <c r="A47" t="s">
        <v>99</v>
      </c>
      <c r="B47" t="s">
        <v>920</v>
      </c>
      <c r="C47" t="s">
        <v>923</v>
      </c>
      <c r="D47" t="s">
        <v>893</v>
      </c>
      <c r="E47" t="s">
        <v>106</v>
      </c>
      <c r="F47" t="s">
        <v>104</v>
      </c>
      <c r="G47" s="4">
        <v>0.57535170000000002</v>
      </c>
      <c r="H47" s="4">
        <v>-1.929665</v>
      </c>
      <c r="I47" s="4">
        <v>-2.5279050000000001</v>
      </c>
      <c r="J47" s="4">
        <v>-4.0995600000000003</v>
      </c>
      <c r="K47" s="4">
        <v>-4.5827869999999997</v>
      </c>
      <c r="L47" s="4">
        <v>-4.6421999999999999</v>
      </c>
      <c r="M47" s="4">
        <v>-3.6931039999999999</v>
      </c>
      <c r="N47" s="4">
        <v>-3.6481859999999999</v>
      </c>
      <c r="O47" s="4">
        <v>-3.5859109999999998</v>
      </c>
      <c r="P47" s="4">
        <v>-2.735233</v>
      </c>
      <c r="Q47" s="4">
        <v>-2.6642800000000002</v>
      </c>
      <c r="R47" s="4">
        <v>-2.1719930000000001</v>
      </c>
      <c r="S47" s="4">
        <v>-0.49467090000000002</v>
      </c>
      <c r="T47" s="4">
        <v>-0.32482149999999999</v>
      </c>
      <c r="U47" s="4">
        <v>-0.13475419999999999</v>
      </c>
      <c r="V47" s="4">
        <v>-0.40683750000000002</v>
      </c>
      <c r="W47" s="4">
        <v>-0.48332209999999998</v>
      </c>
      <c r="X47" s="4">
        <v>-2.3194309999999998</v>
      </c>
      <c r="Y47" s="4">
        <v>-2.2900580000000001</v>
      </c>
      <c r="Z47" s="4">
        <v>-1.244831</v>
      </c>
      <c r="AA47" s="4">
        <v>-0.95043180000000005</v>
      </c>
      <c r="AB47" s="4">
        <v>0.54407119999999998</v>
      </c>
      <c r="AC47" s="4">
        <v>-0.1364708</v>
      </c>
      <c r="AD47" s="4">
        <v>-0.73614120000000005</v>
      </c>
      <c r="AE47" s="4">
        <v>-0.32854080000000002</v>
      </c>
      <c r="AF47" s="4">
        <v>0</v>
      </c>
      <c r="AG47" s="4">
        <v>-4.9018859999999997E-2</v>
      </c>
      <c r="AH47" s="4">
        <v>1.2311939999999999</v>
      </c>
      <c r="AI47" s="4">
        <v>1.349545</v>
      </c>
      <c r="AJ47" s="4">
        <v>2.0267490000000001</v>
      </c>
      <c r="AK47" s="4">
        <v>3.6248209999999998</v>
      </c>
      <c r="AL47" s="4">
        <v>3.9261819999999998</v>
      </c>
      <c r="AM47" s="4">
        <v>4.5965189999999998</v>
      </c>
      <c r="AN47" s="4">
        <v>4.2772290000000002</v>
      </c>
      <c r="AO47" s="4">
        <v>4.6118740000000003</v>
      </c>
      <c r="AP47" s="4">
        <v>4.4764520000000001</v>
      </c>
      <c r="AQ47" s="4">
        <v>3.945732</v>
      </c>
      <c r="AR47" s="4">
        <v>3.7604329999999999</v>
      </c>
      <c r="AS47" s="4">
        <v>3.19767</v>
      </c>
      <c r="AT47" s="4">
        <v>2.4243350000000001</v>
      </c>
      <c r="AU47" s="4">
        <v>2.3304939999999998</v>
      </c>
      <c r="AV47" s="4">
        <v>2.3231510000000002</v>
      </c>
      <c r="AW47" s="4">
        <v>0.62856670000000003</v>
      </c>
      <c r="AX47" s="4">
        <v>-0.30984879999999998</v>
      </c>
      <c r="AY47" s="4">
        <v>-0.93164440000000004</v>
      </c>
      <c r="AZ47" s="4">
        <v>-1.383305</v>
      </c>
      <c r="BA47" s="4">
        <v>-1.849461</v>
      </c>
      <c r="BB47" s="4">
        <v>-2.0081519999999999</v>
      </c>
      <c r="BC47" s="4">
        <v>-2.7214999999999998</v>
      </c>
      <c r="BD47" s="4">
        <v>-3.1823160000000001</v>
      </c>
      <c r="BE47" s="4">
        <v>-2.6910780000000001</v>
      </c>
      <c r="BF47" s="4">
        <v>-2.1010399999999998</v>
      </c>
      <c r="BG47" s="4">
        <v>-2.3445130000000001</v>
      </c>
      <c r="BH47" s="4">
        <v>-2.260208</v>
      </c>
      <c r="BI47" s="4">
        <v>-1.865578</v>
      </c>
      <c r="BJ47" s="4">
        <v>-1.757145</v>
      </c>
      <c r="BK47" s="4">
        <v>-1.5326500000000001</v>
      </c>
      <c r="BL47" s="4">
        <v>-1.140881</v>
      </c>
      <c r="BM47" s="4">
        <v>-0.93297960000000002</v>
      </c>
      <c r="BN47" s="4">
        <v>-1.4764790000000001</v>
      </c>
      <c r="BO47" s="4">
        <v>-1.254845</v>
      </c>
      <c r="BP47" s="4">
        <v>-1.7594339999999999</v>
      </c>
      <c r="BQ47" s="4">
        <v>-1.2297629999999999</v>
      </c>
      <c r="BR47" s="4">
        <v>-1.5646929999999999</v>
      </c>
      <c r="BS47" s="4">
        <v>-1.464558</v>
      </c>
      <c r="BT47" s="4">
        <v>-2.0957949999999999</v>
      </c>
      <c r="BU47" s="4">
        <v>-1.607132</v>
      </c>
      <c r="BV47" s="4">
        <v>-1.063442</v>
      </c>
      <c r="BW47" s="4">
        <v>-0.18596650000000001</v>
      </c>
      <c r="BX47" s="4">
        <v>0</v>
      </c>
      <c r="BY47" s="4">
        <v>0.49390790000000001</v>
      </c>
      <c r="BZ47" s="4">
        <v>1.6778949999999999</v>
      </c>
      <c r="CA47" s="4">
        <v>1.7119409999999999</v>
      </c>
      <c r="CB47" s="4">
        <v>1.797104</v>
      </c>
      <c r="CC47" s="4">
        <v>1.5163420000000001</v>
      </c>
      <c r="CD47" s="4">
        <v>1.9802090000000001</v>
      </c>
      <c r="CE47" s="4">
        <v>1.710224</v>
      </c>
      <c r="CF47" s="4">
        <v>1.491547</v>
      </c>
      <c r="CG47" s="4">
        <v>2.2108080000000001</v>
      </c>
      <c r="CH47" s="4">
        <v>2.7162549999999999</v>
      </c>
      <c r="CI47" s="4">
        <v>4.1594509999999998</v>
      </c>
      <c r="CJ47" s="4">
        <v>3.8351060000000001</v>
      </c>
      <c r="CK47" s="4">
        <v>3.726864</v>
      </c>
      <c r="CL47" s="4">
        <v>3.3164020000000001</v>
      </c>
      <c r="CM47" s="4">
        <v>3.6178590000000002</v>
      </c>
      <c r="CN47" s="4">
        <v>3.0549050000000002</v>
      </c>
      <c r="CO47" s="4">
        <v>3.0984880000000001</v>
      </c>
      <c r="CP47" s="4">
        <v>2.8823850000000002</v>
      </c>
      <c r="CQ47" s="4">
        <v>2.5081630000000001</v>
      </c>
      <c r="CR47" s="4">
        <v>2.706718</v>
      </c>
      <c r="CS47" s="4">
        <v>2.271271</v>
      </c>
      <c r="CT47" s="4">
        <v>2.5585170000000002</v>
      </c>
      <c r="CU47" s="4">
        <v>2.6595119999999999</v>
      </c>
      <c r="CV47" s="4">
        <v>2.8841019999999999</v>
      </c>
      <c r="CW47" s="4">
        <v>3.0766490000000002</v>
      </c>
      <c r="CX47" s="4">
        <v>3.7189480000000001</v>
      </c>
      <c r="CY47" s="4">
        <v>3.0554770000000002</v>
      </c>
      <c r="CZ47" s="4">
        <v>3.2409669999999999</v>
      </c>
      <c r="DA47" s="4">
        <v>3.0693049999999999</v>
      </c>
      <c r="DB47" s="4">
        <v>2.2950170000000001</v>
      </c>
      <c r="DC47" s="4">
        <v>2.2883420000000001</v>
      </c>
      <c r="DD47" s="4">
        <v>2.712631</v>
      </c>
      <c r="DE47" s="4">
        <v>2.5198939999999999</v>
      </c>
      <c r="DF47" s="4">
        <v>2.8101919999999998</v>
      </c>
      <c r="DG47" s="4">
        <v>2.6190760000000002</v>
      </c>
      <c r="DH47" s="4">
        <v>2.4077419999999998</v>
      </c>
      <c r="DI47" s="4">
        <v>2.0059589999999998</v>
      </c>
      <c r="DJ47" s="4">
        <v>1.765442</v>
      </c>
      <c r="DK47" s="4">
        <v>2.3413659999999998</v>
      </c>
      <c r="DL47" s="4">
        <v>2.2455219999999998</v>
      </c>
      <c r="DM47" s="4">
        <v>2.4971009999999998</v>
      </c>
      <c r="DN47" s="4">
        <v>2.8430939999999998</v>
      </c>
      <c r="DO47" s="4">
        <v>2.0665170000000002</v>
      </c>
      <c r="DP47" s="4">
        <v>1.860714</v>
      </c>
      <c r="DQ47" s="4">
        <v>-0.42963030000000002</v>
      </c>
      <c r="DR47" s="4">
        <v>-2.8721809999999999</v>
      </c>
      <c r="DS47" s="4">
        <v>-4.5463560000000003</v>
      </c>
      <c r="DT47" s="4">
        <v>-5.3115839999999999</v>
      </c>
      <c r="DU47" s="4">
        <v>-5.0133710000000002</v>
      </c>
      <c r="DV47" s="4">
        <v>-4.8790930000000001</v>
      </c>
      <c r="DW47" s="4">
        <v>-4.21896</v>
      </c>
      <c r="DX47" s="4">
        <v>-3.555679</v>
      </c>
      <c r="DY47" s="4">
        <v>-3.4939770000000001</v>
      </c>
      <c r="DZ47" s="4">
        <v>-3.8903240000000001</v>
      </c>
      <c r="EA47" s="4">
        <v>-3.7584300000000002</v>
      </c>
      <c r="EB47" s="4">
        <v>-3.0679699999999999</v>
      </c>
      <c r="EC47" s="4">
        <v>-3.6585809999999999</v>
      </c>
      <c r="ED47" s="4">
        <v>-3.6589619999999998</v>
      </c>
      <c r="EE47" s="4">
        <v>-3.2737729999999998</v>
      </c>
      <c r="EF47" s="4">
        <v>-3.8822169999999998</v>
      </c>
      <c r="EG47" s="4">
        <v>-3.8098339999999999</v>
      </c>
      <c r="EH47" s="4">
        <v>-4.1705129999999997</v>
      </c>
      <c r="EI47" s="4">
        <v>-4.1260719999999997</v>
      </c>
      <c r="EJ47" s="4">
        <v>-3.7539479999999998</v>
      </c>
      <c r="EK47" s="4">
        <v>-3.7944789999999999</v>
      </c>
      <c r="EL47" s="4">
        <v>-2.9991150000000002</v>
      </c>
      <c r="EM47" s="4">
        <v>-2.762413</v>
      </c>
      <c r="EN47" s="4">
        <v>-2.3518560000000002</v>
      </c>
      <c r="EO47" s="4">
        <v>-1.9005780000000001</v>
      </c>
      <c r="EP47" s="4">
        <v>-1.4745710000000001</v>
      </c>
      <c r="EQ47" s="4">
        <v>-1.5777589999999999</v>
      </c>
      <c r="ER47" s="4">
        <v>-1.261711</v>
      </c>
      <c r="ES47" s="4">
        <v>-1.009655</v>
      </c>
      <c r="ET47" s="4">
        <v>-1.7932889999999999</v>
      </c>
      <c r="EU47" s="4">
        <v>-1.375389</v>
      </c>
      <c r="EV47" s="4">
        <v>-1.179028</v>
      </c>
      <c r="EW47" s="4">
        <v>-1.1898040000000001</v>
      </c>
      <c r="EX47" s="4">
        <v>-1.066017</v>
      </c>
      <c r="EY47" s="4">
        <v>-0.81768039999999997</v>
      </c>
      <c r="EZ47" s="4">
        <v>-0.82168580000000002</v>
      </c>
      <c r="FA47" s="4">
        <v>0.2429962</v>
      </c>
      <c r="FB47" s="4">
        <v>0.64020160000000004</v>
      </c>
      <c r="FC47" s="4">
        <v>0.13885500000000001</v>
      </c>
      <c r="FD47" s="4">
        <v>8.5353849999999995E-2</v>
      </c>
      <c r="FE47" s="4">
        <v>-0.53882600000000003</v>
      </c>
      <c r="FF47" s="4">
        <v>-0.53834919999999997</v>
      </c>
      <c r="FG47" s="4">
        <v>-0.52080150000000003</v>
      </c>
      <c r="FH47" s="4">
        <v>-0.51145549999999995</v>
      </c>
      <c r="FI47" s="4">
        <v>0.14553070000000001</v>
      </c>
      <c r="FJ47" s="4">
        <v>-9.536743E-5</v>
      </c>
      <c r="FK47" s="4">
        <v>-1.9015310000000001</v>
      </c>
      <c r="FL47" s="4">
        <v>-11.70998</v>
      </c>
      <c r="FM47" s="4">
        <v>-1.395035</v>
      </c>
      <c r="FN47" s="4">
        <v>-3.9134030000000002</v>
      </c>
      <c r="FO47" s="4">
        <v>-3.688431</v>
      </c>
      <c r="FP47" s="4">
        <v>-6.3991549999999994E-2</v>
      </c>
      <c r="FQ47" s="4">
        <v>0.13523099999999999</v>
      </c>
      <c r="FR47" s="4">
        <v>1.638412</v>
      </c>
      <c r="FS47" s="4">
        <v>1.274967</v>
      </c>
      <c r="FT47" s="4">
        <v>1.1716839999999999</v>
      </c>
      <c r="FU47" s="4">
        <v>1.039982</v>
      </c>
      <c r="FV47" s="4">
        <v>0.75082780000000005</v>
      </c>
      <c r="FW47" s="4">
        <v>0.56562420000000002</v>
      </c>
      <c r="FX47" s="4">
        <v>0.24766920000000001</v>
      </c>
      <c r="FY47" s="4">
        <v>-0.17709730000000001</v>
      </c>
      <c r="FZ47" s="4">
        <v>-0.83618159999999997</v>
      </c>
      <c r="GA47" s="4">
        <v>-0.65469739999999998</v>
      </c>
      <c r="GB47" s="4">
        <v>-0.75626369999999998</v>
      </c>
      <c r="GC47" s="4">
        <v>-0.81520079999999995</v>
      </c>
      <c r="GD47" s="4">
        <v>-0.81605910000000004</v>
      </c>
      <c r="GE47" s="4">
        <v>-0.8099556</v>
      </c>
      <c r="GF47" s="4">
        <v>-0.74739460000000002</v>
      </c>
      <c r="GG47" s="4">
        <v>-0.66442489999999998</v>
      </c>
      <c r="GH47" s="4">
        <v>-0.57201389999999996</v>
      </c>
      <c r="GI47" s="4">
        <v>-0.467968</v>
      </c>
      <c r="GJ47" s="4">
        <v>-0.42209629999999998</v>
      </c>
      <c r="GK47" s="4">
        <v>-0.39577479999999998</v>
      </c>
      <c r="GL47" s="4">
        <v>-0.35371780000000003</v>
      </c>
      <c r="GM47" s="4">
        <v>-0.32024380000000002</v>
      </c>
      <c r="GN47" s="4">
        <v>-0.29478070000000001</v>
      </c>
      <c r="GO47" s="4">
        <v>-0.2293587</v>
      </c>
      <c r="GP47" s="4">
        <v>-0.19254679999999999</v>
      </c>
      <c r="GQ47" s="4">
        <v>-0.17061229999999999</v>
      </c>
      <c r="GR47" s="4">
        <v>-0.14982219999999999</v>
      </c>
      <c r="GS47" s="4">
        <v>-0.1389503</v>
      </c>
      <c r="GT47" s="4">
        <v>-0.1179695</v>
      </c>
      <c r="GU47" s="4">
        <v>-0.1231194</v>
      </c>
      <c r="GV47" s="4">
        <v>-6.6089629999999996E-2</v>
      </c>
      <c r="GW47" s="4">
        <v>-4.1389469999999998E-2</v>
      </c>
      <c r="GX47" s="4">
        <v>-2.1266940000000002E-2</v>
      </c>
      <c r="GY47" t="s">
        <v>921</v>
      </c>
      <c r="GZ47" t="b">
        <v>0</v>
      </c>
      <c r="HA47" t="s">
        <v>106</v>
      </c>
      <c r="HB47" t="s">
        <v>106</v>
      </c>
      <c r="HC47" t="s">
        <v>106</v>
      </c>
      <c r="HD47" t="s">
        <v>106</v>
      </c>
      <c r="HE47" t="s">
        <v>106</v>
      </c>
      <c r="HF47" t="s">
        <v>921</v>
      </c>
      <c r="HG47" t="s">
        <v>106</v>
      </c>
      <c r="HH47" t="s">
        <v>109</v>
      </c>
      <c r="HI47" t="s">
        <v>922</v>
      </c>
      <c r="HJ47" t="s">
        <v>924</v>
      </c>
    </row>
    <row r="48" spans="1:218">
      <c r="A48" t="s">
        <v>99</v>
      </c>
      <c r="B48" t="s">
        <v>835</v>
      </c>
      <c r="C48" t="s">
        <v>355</v>
      </c>
      <c r="D48" t="s">
        <v>102</v>
      </c>
      <c r="E48" t="s">
        <v>103</v>
      </c>
      <c r="F48" t="s">
        <v>104</v>
      </c>
      <c r="G48" s="3">
        <v>243513</v>
      </c>
      <c r="H48" s="3">
        <v>238722</v>
      </c>
      <c r="I48" s="3">
        <v>238432</v>
      </c>
      <c r="J48" s="3">
        <v>235866</v>
      </c>
      <c r="K48" s="3">
        <v>235712</v>
      </c>
      <c r="L48" s="3">
        <v>236272</v>
      </c>
      <c r="M48" s="3">
        <v>238846</v>
      </c>
      <c r="N48" s="3">
        <v>239131</v>
      </c>
      <c r="O48" s="3">
        <v>239578</v>
      </c>
      <c r="P48" s="3">
        <v>242095</v>
      </c>
      <c r="Q48" s="3">
        <v>242639</v>
      </c>
      <c r="R48" s="3">
        <v>244317</v>
      </c>
      <c r="S48" s="3">
        <v>249032</v>
      </c>
      <c r="T48" s="3">
        <v>250761</v>
      </c>
      <c r="U48" s="3">
        <v>253655</v>
      </c>
      <c r="V48" s="3">
        <v>255533</v>
      </c>
      <c r="W48" s="3">
        <v>257683</v>
      </c>
      <c r="X48" s="3">
        <v>255100</v>
      </c>
      <c r="Y48" s="3">
        <v>256975</v>
      </c>
      <c r="Z48" s="3">
        <v>261627</v>
      </c>
      <c r="AA48" s="3">
        <v>264127</v>
      </c>
      <c r="AB48" s="3">
        <v>269787</v>
      </c>
      <c r="AC48" s="3">
        <v>269737</v>
      </c>
      <c r="AD48" s="3">
        <v>269896</v>
      </c>
      <c r="AE48" s="3">
        <v>272720</v>
      </c>
      <c r="AF48" s="3">
        <v>275136</v>
      </c>
      <c r="AG48" s="3">
        <v>276863</v>
      </c>
      <c r="AH48" s="3">
        <v>282193</v>
      </c>
      <c r="AI48" s="3">
        <v>284172</v>
      </c>
      <c r="AJ48" s="3">
        <v>288385</v>
      </c>
      <c r="AK48" s="3">
        <v>295493</v>
      </c>
      <c r="AL48" s="3">
        <v>298855</v>
      </c>
      <c r="AM48" s="3">
        <v>303698</v>
      </c>
      <c r="AN48" s="3">
        <v>305281</v>
      </c>
      <c r="AO48" s="3">
        <v>309097</v>
      </c>
      <c r="AP48" s="3">
        <v>311574</v>
      </c>
      <c r="AQ48" s="3">
        <v>313083</v>
      </c>
      <c r="AR48" s="3">
        <v>315039</v>
      </c>
      <c r="AS48" s="3">
        <v>315554</v>
      </c>
      <c r="AT48" s="3">
        <v>315515</v>
      </c>
      <c r="AU48" s="3">
        <v>317117</v>
      </c>
      <c r="AV48" s="3">
        <v>319239</v>
      </c>
      <c r="AW48" s="3">
        <v>315744</v>
      </c>
      <c r="AX48" s="3">
        <v>314148</v>
      </c>
      <c r="AY48" s="3">
        <v>312596</v>
      </c>
      <c r="AZ48" s="3">
        <v>312235</v>
      </c>
      <c r="BA48" s="3">
        <v>311624</v>
      </c>
      <c r="BB48" s="3">
        <v>312006</v>
      </c>
      <c r="BC48" s="3">
        <v>311904</v>
      </c>
      <c r="BD48" s="3">
        <v>311418</v>
      </c>
      <c r="BE48" s="3">
        <v>312896</v>
      </c>
      <c r="BF48" s="3">
        <v>315307</v>
      </c>
      <c r="BG48" s="3">
        <v>316882</v>
      </c>
      <c r="BH48" s="3">
        <v>318302</v>
      </c>
      <c r="BI48" s="3">
        <v>321218</v>
      </c>
      <c r="BJ48" s="3">
        <v>323400</v>
      </c>
      <c r="BK48" s="3">
        <v>326585</v>
      </c>
      <c r="BL48" s="3">
        <v>329584</v>
      </c>
      <c r="BM48" s="3">
        <v>332911</v>
      </c>
      <c r="BN48" s="3">
        <v>334363</v>
      </c>
      <c r="BO48" s="3">
        <v>336090</v>
      </c>
      <c r="BP48" s="3">
        <v>336789</v>
      </c>
      <c r="BQ48" s="3">
        <v>340542</v>
      </c>
      <c r="BR48" s="3">
        <v>341602</v>
      </c>
      <c r="BS48" s="3">
        <v>343859</v>
      </c>
      <c r="BT48" s="3">
        <v>344979</v>
      </c>
      <c r="BU48" s="3">
        <v>348214</v>
      </c>
      <c r="BV48" s="3">
        <v>352958</v>
      </c>
      <c r="BW48" s="3">
        <v>358611</v>
      </c>
      <c r="BX48" s="3">
        <v>362573</v>
      </c>
      <c r="BY48" s="3">
        <v>365942</v>
      </c>
      <c r="BZ48" s="3">
        <v>371341</v>
      </c>
      <c r="CA48" s="3">
        <v>374037</v>
      </c>
      <c r="CB48" s="3">
        <v>376421</v>
      </c>
      <c r="CC48" s="3">
        <v>377650</v>
      </c>
      <c r="CD48" s="3">
        <v>380155</v>
      </c>
      <c r="CE48" s="3">
        <v>382789</v>
      </c>
      <c r="CF48" s="3">
        <v>384605</v>
      </c>
      <c r="CG48" s="3">
        <v>390758</v>
      </c>
      <c r="CH48" s="3">
        <v>396357</v>
      </c>
      <c r="CI48" s="3">
        <v>401242</v>
      </c>
      <c r="CJ48" s="3">
        <v>404196</v>
      </c>
      <c r="CK48" s="3">
        <v>406795</v>
      </c>
      <c r="CL48" s="3">
        <v>409411</v>
      </c>
      <c r="CM48" s="3">
        <v>413054</v>
      </c>
      <c r="CN48" s="3">
        <v>414878</v>
      </c>
      <c r="CO48" s="3">
        <v>417085</v>
      </c>
      <c r="CP48" s="3">
        <v>418445</v>
      </c>
      <c r="CQ48" s="3">
        <v>419534</v>
      </c>
      <c r="CR48" s="3">
        <v>421587</v>
      </c>
      <c r="CS48" s="3">
        <v>424425</v>
      </c>
      <c r="CT48" s="3">
        <v>427725</v>
      </c>
      <c r="CU48" s="3">
        <v>430832</v>
      </c>
      <c r="CV48" s="3">
        <v>434837</v>
      </c>
      <c r="CW48" s="3">
        <v>438710</v>
      </c>
      <c r="CX48" s="3">
        <v>442172</v>
      </c>
      <c r="CY48" s="3">
        <v>443853</v>
      </c>
      <c r="CZ48" s="3">
        <v>446443</v>
      </c>
      <c r="DA48" s="3">
        <v>448171</v>
      </c>
      <c r="DB48" s="3">
        <v>450464</v>
      </c>
      <c r="DC48" s="3">
        <v>453784</v>
      </c>
      <c r="DD48" s="3">
        <v>457557</v>
      </c>
      <c r="DE48" s="3">
        <v>461135</v>
      </c>
      <c r="DF48" s="3">
        <v>465451</v>
      </c>
      <c r="DG48" s="3">
        <v>467840</v>
      </c>
      <c r="DH48" s="3">
        <v>469655</v>
      </c>
      <c r="DI48" s="3">
        <v>470918</v>
      </c>
      <c r="DJ48" s="3">
        <v>473372</v>
      </c>
      <c r="DK48" s="3">
        <v>477823</v>
      </c>
      <c r="DL48" s="3">
        <v>481314</v>
      </c>
      <c r="DM48" s="3">
        <v>484544</v>
      </c>
      <c r="DN48" s="3">
        <v>487413</v>
      </c>
      <c r="DO48" s="3">
        <v>489783</v>
      </c>
      <c r="DP48" s="3">
        <v>487386</v>
      </c>
      <c r="DQ48" s="3">
        <v>479872</v>
      </c>
      <c r="DR48" s="3">
        <v>469694</v>
      </c>
      <c r="DS48" s="3">
        <v>460105</v>
      </c>
      <c r="DT48" s="3">
        <v>458599</v>
      </c>
      <c r="DU48" s="3">
        <v>458875</v>
      </c>
      <c r="DV48" s="3">
        <v>460238</v>
      </c>
      <c r="DW48" s="3">
        <v>464543</v>
      </c>
      <c r="DX48" s="3">
        <v>469606</v>
      </c>
      <c r="DY48" s="3">
        <v>472199</v>
      </c>
      <c r="DZ48" s="3">
        <v>472612</v>
      </c>
      <c r="EA48" s="3">
        <v>473819</v>
      </c>
      <c r="EB48" s="3">
        <v>474365</v>
      </c>
      <c r="EC48" s="3">
        <v>475813</v>
      </c>
      <c r="ED48" s="3">
        <v>476479</v>
      </c>
      <c r="EE48" s="3">
        <v>480632</v>
      </c>
      <c r="EF48" s="3">
        <v>479979</v>
      </c>
      <c r="EG48" s="3">
        <v>484579</v>
      </c>
      <c r="EH48" s="3">
        <v>484039</v>
      </c>
      <c r="EI48" s="3">
        <v>485409</v>
      </c>
      <c r="EJ48" s="3">
        <v>488930</v>
      </c>
      <c r="EK48" s="3">
        <v>493002</v>
      </c>
      <c r="EL48" s="3">
        <v>496466</v>
      </c>
      <c r="EM48" s="3">
        <v>500552</v>
      </c>
      <c r="EN48" s="3">
        <v>504939</v>
      </c>
      <c r="EO48" s="3">
        <v>508741</v>
      </c>
      <c r="EP48" s="3">
        <v>512334</v>
      </c>
      <c r="EQ48" s="3">
        <v>513850</v>
      </c>
      <c r="ER48" s="3">
        <v>516876</v>
      </c>
      <c r="ES48" s="3">
        <v>518915</v>
      </c>
      <c r="ET48" s="3">
        <v>521920</v>
      </c>
      <c r="EU48" s="3">
        <v>523813</v>
      </c>
      <c r="EV48" s="3">
        <v>526750</v>
      </c>
      <c r="EW48" s="3">
        <v>528712</v>
      </c>
      <c r="EX48" s="3">
        <v>532082</v>
      </c>
      <c r="EY48" s="3">
        <v>536566</v>
      </c>
      <c r="EZ48" s="3">
        <v>540020</v>
      </c>
      <c r="FA48" s="3">
        <v>543452</v>
      </c>
      <c r="FB48" s="3">
        <v>547377</v>
      </c>
      <c r="FC48" s="3">
        <v>547688</v>
      </c>
      <c r="FD48" s="3">
        <v>548600</v>
      </c>
      <c r="FE48" s="3">
        <v>550425</v>
      </c>
      <c r="FF48" s="3">
        <v>551128</v>
      </c>
      <c r="FG48" s="3">
        <v>555141</v>
      </c>
      <c r="FH48" s="3">
        <v>556932</v>
      </c>
      <c r="FI48" s="3">
        <v>560987</v>
      </c>
      <c r="FJ48" s="3">
        <v>560861</v>
      </c>
      <c r="FK48" s="3">
        <v>545597</v>
      </c>
      <c r="FL48" s="3">
        <v>434718</v>
      </c>
      <c r="FM48" s="3">
        <v>507643</v>
      </c>
      <c r="FN48" s="3">
        <v>514531</v>
      </c>
      <c r="FO48" s="3">
        <v>509261</v>
      </c>
      <c r="FP48" s="3">
        <v>546579</v>
      </c>
      <c r="FQ48" s="3">
        <v>555956</v>
      </c>
      <c r="FR48" s="3">
        <v>564407</v>
      </c>
      <c r="FS48" s="3">
        <v>567396</v>
      </c>
      <c r="FT48" s="3">
        <v>567889</v>
      </c>
      <c r="FU48" s="3">
        <v>567445</v>
      </c>
      <c r="FV48" s="3">
        <v>568034</v>
      </c>
      <c r="FW48" s="3">
        <v>569027</v>
      </c>
      <c r="FX48" s="3">
        <v>569076</v>
      </c>
      <c r="FY48" s="3">
        <v>568397</v>
      </c>
      <c r="FZ48" s="3">
        <v>566626</v>
      </c>
      <c r="GA48" s="3">
        <v>570196</v>
      </c>
      <c r="GB48" s="4">
        <v>572363</v>
      </c>
      <c r="GC48" s="4">
        <v>574426.9</v>
      </c>
      <c r="GD48" s="4">
        <v>576846.4</v>
      </c>
      <c r="GE48" s="4">
        <v>579341.4</v>
      </c>
      <c r="GF48" s="4">
        <v>582916.9</v>
      </c>
      <c r="GG48" s="4">
        <v>586037</v>
      </c>
      <c r="GH48" s="4">
        <v>588998.1</v>
      </c>
      <c r="GI48" s="4">
        <v>591812.5</v>
      </c>
      <c r="GJ48" s="4">
        <v>594678.30000000005</v>
      </c>
      <c r="GK48" s="4">
        <v>597324.6</v>
      </c>
      <c r="GL48" s="4">
        <v>599897.4</v>
      </c>
      <c r="GM48" s="4">
        <v>602440.80000000005</v>
      </c>
      <c r="GN48" s="4">
        <v>605166.9</v>
      </c>
      <c r="GO48" s="4">
        <v>607792</v>
      </c>
      <c r="GP48" s="4">
        <v>610411.6</v>
      </c>
      <c r="GQ48" s="4">
        <v>612987.4</v>
      </c>
      <c r="GR48" s="4">
        <v>615662.6</v>
      </c>
      <c r="GS48" s="4">
        <v>618265.4</v>
      </c>
      <c r="GT48" s="4">
        <v>620859.1</v>
      </c>
      <c r="GU48" s="4">
        <v>623370.5</v>
      </c>
      <c r="GV48" s="4">
        <v>626959.30000000005</v>
      </c>
      <c r="GW48" s="4">
        <v>630024.19999999995</v>
      </c>
      <c r="GX48" s="4">
        <v>632989.1</v>
      </c>
      <c r="GY48" t="s">
        <v>105</v>
      </c>
      <c r="GZ48" t="b">
        <v>1</v>
      </c>
      <c r="HA48" s="2" t="s">
        <v>836</v>
      </c>
      <c r="HB48" t="s">
        <v>106</v>
      </c>
      <c r="HC48">
        <v>2024</v>
      </c>
      <c r="HD48">
        <v>1</v>
      </c>
      <c r="HE48" t="s">
        <v>106</v>
      </c>
      <c r="HF48" t="s">
        <v>837</v>
      </c>
      <c r="HG48" s="2" t="s">
        <v>838</v>
      </c>
      <c r="HH48" t="s">
        <v>109</v>
      </c>
      <c r="HI48" t="s">
        <v>450</v>
      </c>
      <c r="HJ48" t="s">
        <v>925</v>
      </c>
    </row>
    <row r="49" spans="1:218">
      <c r="A49" t="s">
        <v>99</v>
      </c>
      <c r="B49" t="s">
        <v>839</v>
      </c>
      <c r="C49" t="s">
        <v>355</v>
      </c>
      <c r="D49" t="s">
        <v>102</v>
      </c>
      <c r="E49" t="s">
        <v>103</v>
      </c>
      <c r="F49" t="s">
        <v>104</v>
      </c>
      <c r="G49" s="3">
        <v>16902.32</v>
      </c>
      <c r="H49" s="3">
        <v>16614.330000000002</v>
      </c>
      <c r="I49" s="3">
        <v>16327.83</v>
      </c>
      <c r="J49" s="3">
        <v>15924.05</v>
      </c>
      <c r="K49" s="3">
        <v>15199.62</v>
      </c>
      <c r="L49" s="3">
        <v>15169.93</v>
      </c>
      <c r="M49" s="3">
        <v>15348.07</v>
      </c>
      <c r="N49" s="3">
        <v>15310.96</v>
      </c>
      <c r="O49" s="3">
        <v>15523.24</v>
      </c>
      <c r="P49" s="3">
        <v>15616.76</v>
      </c>
      <c r="Q49" s="3">
        <v>16225.4</v>
      </c>
      <c r="R49" s="3">
        <v>16090.31</v>
      </c>
      <c r="S49" s="3">
        <v>15748.88</v>
      </c>
      <c r="T49" s="3">
        <v>15854.28</v>
      </c>
      <c r="U49" s="3">
        <v>15805.29</v>
      </c>
      <c r="V49" s="3">
        <v>16939.43</v>
      </c>
      <c r="W49" s="3">
        <v>16934.98</v>
      </c>
      <c r="X49" s="3">
        <v>17746.990000000002</v>
      </c>
      <c r="Y49" s="3">
        <v>18134.439999999999</v>
      </c>
      <c r="Z49" s="3">
        <v>18793.55</v>
      </c>
      <c r="AA49" s="3">
        <v>20852.53</v>
      </c>
      <c r="AB49" s="3">
        <v>18483.29</v>
      </c>
      <c r="AC49" s="3">
        <v>18952.39</v>
      </c>
      <c r="AD49" s="3">
        <v>19072.63</v>
      </c>
      <c r="AE49" s="3">
        <v>19099.36</v>
      </c>
      <c r="AF49" s="3">
        <v>18161.16</v>
      </c>
      <c r="AG49" s="3">
        <v>19244.830000000002</v>
      </c>
      <c r="AH49" s="3">
        <v>19840.11</v>
      </c>
      <c r="AI49" s="3">
        <v>18507.05</v>
      </c>
      <c r="AJ49" s="3">
        <v>19126.080000000002</v>
      </c>
      <c r="AK49" s="3">
        <v>20724.86</v>
      </c>
      <c r="AL49" s="3">
        <v>22057.93</v>
      </c>
      <c r="AM49" s="3">
        <v>23012.45</v>
      </c>
      <c r="AN49" s="3">
        <v>24174.799999999999</v>
      </c>
      <c r="AO49" s="3">
        <v>25481.15</v>
      </c>
      <c r="AP49" s="3">
        <v>26202.61</v>
      </c>
      <c r="AQ49" s="3">
        <v>27256.59</v>
      </c>
      <c r="AR49" s="3">
        <v>27645.52</v>
      </c>
      <c r="AS49" s="3">
        <v>28356.59</v>
      </c>
      <c r="AT49" s="3">
        <v>27636.62</v>
      </c>
      <c r="AU49" s="3">
        <v>27712.32</v>
      </c>
      <c r="AV49" s="3">
        <v>28185.88</v>
      </c>
      <c r="AW49" s="3">
        <v>27636.62</v>
      </c>
      <c r="AX49" s="3">
        <v>27283.31</v>
      </c>
      <c r="AY49" s="3">
        <v>26756.32</v>
      </c>
      <c r="AZ49" s="3">
        <v>25637.02</v>
      </c>
      <c r="BA49" s="3">
        <v>24459.82</v>
      </c>
      <c r="BB49" s="3">
        <v>25089.24</v>
      </c>
      <c r="BC49" s="3">
        <v>25221.360000000001</v>
      </c>
      <c r="BD49" s="3">
        <v>24679.53</v>
      </c>
      <c r="BE49" s="3">
        <v>24639.45</v>
      </c>
      <c r="BF49" s="3">
        <v>23551.32</v>
      </c>
      <c r="BG49" s="3">
        <v>24131.75</v>
      </c>
      <c r="BH49" s="3">
        <v>23295.99</v>
      </c>
      <c r="BI49" s="3">
        <v>23316.77</v>
      </c>
      <c r="BJ49" s="3">
        <v>23784.38</v>
      </c>
      <c r="BK49" s="3">
        <v>24254.959999999999</v>
      </c>
      <c r="BL49" s="3">
        <v>24140.66</v>
      </c>
      <c r="BM49" s="3">
        <v>24977.91</v>
      </c>
      <c r="BN49" s="3">
        <v>25778.04</v>
      </c>
      <c r="BO49" s="3">
        <v>25285.200000000001</v>
      </c>
      <c r="BP49" s="3">
        <v>26178.85</v>
      </c>
      <c r="BQ49" s="3">
        <v>27471.84</v>
      </c>
      <c r="BR49" s="3">
        <v>27903.82</v>
      </c>
      <c r="BS49" s="3">
        <v>28742.55</v>
      </c>
      <c r="BT49" s="3">
        <v>29582.77</v>
      </c>
      <c r="BU49" s="3">
        <v>29891.54</v>
      </c>
      <c r="BV49" s="3">
        <v>29781.69</v>
      </c>
      <c r="BW49" s="3">
        <v>32718</v>
      </c>
      <c r="BX49" s="3">
        <v>34170</v>
      </c>
      <c r="BY49" s="3">
        <v>36256</v>
      </c>
      <c r="BZ49" s="3">
        <v>37199</v>
      </c>
      <c r="CA49" s="3">
        <v>37792</v>
      </c>
      <c r="CB49" s="3">
        <v>37625</v>
      </c>
      <c r="CC49" s="3">
        <v>37276</v>
      </c>
      <c r="CD49" s="3">
        <v>38212</v>
      </c>
      <c r="CE49" s="3">
        <v>37931</v>
      </c>
      <c r="CF49" s="3">
        <v>37959</v>
      </c>
      <c r="CG49" s="3">
        <v>39053</v>
      </c>
      <c r="CH49" s="3">
        <v>38646</v>
      </c>
      <c r="CI49" s="3">
        <v>40191</v>
      </c>
      <c r="CJ49" s="3">
        <v>42527</v>
      </c>
      <c r="CK49" s="3">
        <v>39666</v>
      </c>
      <c r="CL49" s="3">
        <v>41085</v>
      </c>
      <c r="CM49" s="3">
        <v>40854</v>
      </c>
      <c r="CN49" s="3">
        <v>41234</v>
      </c>
      <c r="CO49" s="3">
        <v>41229</v>
      </c>
      <c r="CP49" s="3">
        <v>39486</v>
      </c>
      <c r="CQ49" s="3">
        <v>38765</v>
      </c>
      <c r="CR49" s="3">
        <v>38387</v>
      </c>
      <c r="CS49" s="3">
        <v>40498</v>
      </c>
      <c r="CT49" s="3">
        <v>42138</v>
      </c>
      <c r="CU49" s="3">
        <v>42078</v>
      </c>
      <c r="CV49" s="3">
        <v>38092</v>
      </c>
      <c r="CW49" s="3">
        <v>39039</v>
      </c>
      <c r="CX49" s="3">
        <v>38809</v>
      </c>
      <c r="CY49" s="3">
        <v>39134</v>
      </c>
      <c r="CZ49" s="3">
        <v>36010</v>
      </c>
      <c r="DA49" s="3">
        <v>38148</v>
      </c>
      <c r="DB49" s="3">
        <v>38978</v>
      </c>
      <c r="DC49" s="3">
        <v>38771</v>
      </c>
      <c r="DD49" s="3">
        <v>39825</v>
      </c>
      <c r="DE49" s="3">
        <v>40879</v>
      </c>
      <c r="DF49" s="3">
        <v>40661</v>
      </c>
      <c r="DG49" s="3">
        <v>42723</v>
      </c>
      <c r="DH49" s="3">
        <v>41073</v>
      </c>
      <c r="DI49" s="3">
        <v>44219</v>
      </c>
      <c r="DJ49" s="3">
        <v>44291</v>
      </c>
      <c r="DK49" s="3">
        <v>46420</v>
      </c>
      <c r="DL49" s="3">
        <v>47070</v>
      </c>
      <c r="DM49" s="3">
        <v>44994</v>
      </c>
      <c r="DN49" s="3">
        <v>48770</v>
      </c>
      <c r="DO49" s="3">
        <v>45209</v>
      </c>
      <c r="DP49" s="3">
        <v>46925</v>
      </c>
      <c r="DQ49" s="3">
        <v>45148</v>
      </c>
      <c r="DR49" s="3">
        <v>43617</v>
      </c>
      <c r="DS49" s="3">
        <v>39697</v>
      </c>
      <c r="DT49" s="3">
        <v>37614</v>
      </c>
      <c r="DU49" s="3">
        <v>36801</v>
      </c>
      <c r="DV49" s="3">
        <v>36482</v>
      </c>
      <c r="DW49" s="3">
        <v>38204</v>
      </c>
      <c r="DX49" s="3">
        <v>37630</v>
      </c>
      <c r="DY49" s="3">
        <v>39313</v>
      </c>
      <c r="DZ49" s="3">
        <v>41914</v>
      </c>
      <c r="EA49" s="3">
        <v>39000</v>
      </c>
      <c r="EB49" s="3">
        <v>41219</v>
      </c>
      <c r="EC49" s="3">
        <v>42597</v>
      </c>
      <c r="ED49" s="3">
        <v>43649</v>
      </c>
      <c r="EE49" s="3">
        <v>45274</v>
      </c>
      <c r="EF49" s="3">
        <v>43325</v>
      </c>
      <c r="EG49" s="3">
        <v>43521</v>
      </c>
      <c r="EH49" s="3">
        <v>46059</v>
      </c>
      <c r="EI49" s="3">
        <v>44731</v>
      </c>
      <c r="EJ49" s="3">
        <v>45627</v>
      </c>
      <c r="EK49" s="3">
        <v>47234</v>
      </c>
      <c r="EL49" s="3">
        <v>47059</v>
      </c>
      <c r="EM49" s="3">
        <v>47997</v>
      </c>
      <c r="EN49" s="3">
        <v>48160</v>
      </c>
      <c r="EO49" s="3">
        <v>48500</v>
      </c>
      <c r="EP49" s="3">
        <v>50226</v>
      </c>
      <c r="EQ49" s="3">
        <v>53460</v>
      </c>
      <c r="ER49" s="3">
        <v>52038</v>
      </c>
      <c r="ES49" s="3">
        <v>52163</v>
      </c>
      <c r="ET49" s="3">
        <v>55620</v>
      </c>
      <c r="EU49" s="3">
        <v>56947</v>
      </c>
      <c r="EV49" s="3">
        <v>56796</v>
      </c>
      <c r="EW49" s="3">
        <v>58177</v>
      </c>
      <c r="EX49" s="3">
        <v>56045</v>
      </c>
      <c r="EY49" s="3">
        <v>57345</v>
      </c>
      <c r="EZ49" s="3">
        <v>57030</v>
      </c>
      <c r="FA49" s="3">
        <v>56048</v>
      </c>
      <c r="FB49" s="3">
        <v>57022</v>
      </c>
      <c r="FC49" s="3">
        <v>56689</v>
      </c>
      <c r="FD49" s="3">
        <v>55519</v>
      </c>
      <c r="FE49" s="3">
        <v>55578</v>
      </c>
      <c r="FF49" s="3">
        <v>55984</v>
      </c>
      <c r="FG49" s="3">
        <v>56579</v>
      </c>
      <c r="FH49" s="3">
        <v>57469</v>
      </c>
      <c r="FI49" s="3">
        <v>57240</v>
      </c>
      <c r="FJ49" s="3">
        <v>57293</v>
      </c>
      <c r="FK49" s="3">
        <v>55992</v>
      </c>
      <c r="FL49" s="3">
        <v>45262</v>
      </c>
      <c r="FM49" s="3">
        <v>50140</v>
      </c>
      <c r="FN49" s="3">
        <v>52906</v>
      </c>
      <c r="FO49" s="3">
        <v>48113</v>
      </c>
      <c r="FP49" s="3">
        <v>53705</v>
      </c>
      <c r="FQ49" s="3">
        <v>53035</v>
      </c>
      <c r="FR49" s="3">
        <v>53441</v>
      </c>
      <c r="FS49" s="3">
        <v>55098</v>
      </c>
      <c r="FT49" s="3">
        <v>56823</v>
      </c>
      <c r="FU49" s="3">
        <v>58076</v>
      </c>
      <c r="FV49" s="3">
        <v>58320</v>
      </c>
      <c r="FW49" s="3">
        <v>60904</v>
      </c>
      <c r="FX49" s="3">
        <v>60887</v>
      </c>
      <c r="FY49" s="3">
        <v>59159</v>
      </c>
      <c r="FZ49" s="3">
        <v>59979</v>
      </c>
      <c r="GA49" s="3">
        <v>60510</v>
      </c>
      <c r="GB49" s="4">
        <v>58583.59</v>
      </c>
      <c r="GC49" s="4">
        <v>56641.17</v>
      </c>
      <c r="GD49" s="4">
        <v>56749.5</v>
      </c>
      <c r="GE49" s="4">
        <v>56896.83</v>
      </c>
      <c r="GF49" s="4">
        <v>57428</v>
      </c>
      <c r="GG49" s="4">
        <v>57806.15</v>
      </c>
      <c r="GH49" s="4">
        <v>58182.27</v>
      </c>
      <c r="GI49" s="4">
        <v>58566.73</v>
      </c>
      <c r="GJ49" s="4">
        <v>58862.720000000001</v>
      </c>
      <c r="GK49" s="4">
        <v>59189.83</v>
      </c>
      <c r="GL49" s="4">
        <v>59501.48</v>
      </c>
      <c r="GM49" s="4">
        <v>59744.17</v>
      </c>
      <c r="GN49" s="4">
        <v>60040.39</v>
      </c>
      <c r="GO49" s="4">
        <v>60229.760000000002</v>
      </c>
      <c r="GP49" s="4">
        <v>60418.879999999997</v>
      </c>
      <c r="GQ49" s="4">
        <v>60642.46</v>
      </c>
      <c r="GR49" s="4">
        <v>60825.94</v>
      </c>
      <c r="GS49" s="4">
        <v>60981.5</v>
      </c>
      <c r="GT49" s="4">
        <v>61152.7</v>
      </c>
      <c r="GU49" s="4">
        <v>61298.59</v>
      </c>
      <c r="GV49" s="4">
        <v>61766.42</v>
      </c>
      <c r="GW49" s="4">
        <v>62206.3</v>
      </c>
      <c r="GX49" s="4">
        <v>62638.81</v>
      </c>
      <c r="GY49" t="s">
        <v>105</v>
      </c>
      <c r="GZ49" t="b">
        <v>1</v>
      </c>
      <c r="HA49" s="2" t="s">
        <v>836</v>
      </c>
      <c r="HB49" t="s">
        <v>106</v>
      </c>
      <c r="HC49">
        <v>2024</v>
      </c>
      <c r="HD49">
        <v>1</v>
      </c>
      <c r="HE49" t="s">
        <v>106</v>
      </c>
      <c r="HF49" t="s">
        <v>840</v>
      </c>
      <c r="HG49" s="2" t="s">
        <v>841</v>
      </c>
      <c r="HH49" t="s">
        <v>109</v>
      </c>
      <c r="HI49" t="s">
        <v>842</v>
      </c>
      <c r="HJ49" t="s">
        <v>925</v>
      </c>
    </row>
    <row r="50" spans="1:218">
      <c r="A50" t="s">
        <v>99</v>
      </c>
      <c r="B50" t="s">
        <v>843</v>
      </c>
      <c r="C50" t="s">
        <v>355</v>
      </c>
      <c r="D50" t="s">
        <v>102</v>
      </c>
      <c r="E50" t="s">
        <v>103</v>
      </c>
      <c r="F50" t="s">
        <v>104</v>
      </c>
      <c r="G50" s="3">
        <v>128541</v>
      </c>
      <c r="H50" s="3">
        <v>125194</v>
      </c>
      <c r="I50" s="3">
        <v>126835</v>
      </c>
      <c r="J50" s="3">
        <v>124422</v>
      </c>
      <c r="K50" s="3">
        <v>126694</v>
      </c>
      <c r="L50" s="3">
        <v>126635</v>
      </c>
      <c r="M50" s="3">
        <v>126723</v>
      </c>
      <c r="N50" s="3">
        <v>126374</v>
      </c>
      <c r="O50" s="3">
        <v>126800</v>
      </c>
      <c r="P50" s="3">
        <v>126707</v>
      </c>
      <c r="Q50" s="3">
        <v>128840</v>
      </c>
      <c r="R50" s="3">
        <v>129938</v>
      </c>
      <c r="S50" s="3">
        <v>131895</v>
      </c>
      <c r="T50" s="3">
        <v>132737</v>
      </c>
      <c r="U50" s="3">
        <v>134897</v>
      </c>
      <c r="V50" s="3">
        <v>134949</v>
      </c>
      <c r="W50" s="3">
        <v>135773</v>
      </c>
      <c r="X50" s="3">
        <v>136860</v>
      </c>
      <c r="Y50" s="3">
        <v>136138</v>
      </c>
      <c r="Z50" s="3">
        <v>138708</v>
      </c>
      <c r="AA50" s="3">
        <v>141904</v>
      </c>
      <c r="AB50" s="3">
        <v>142653</v>
      </c>
      <c r="AC50" s="3">
        <v>144683</v>
      </c>
      <c r="AD50" s="3">
        <v>145821</v>
      </c>
      <c r="AE50" s="3">
        <v>149830</v>
      </c>
      <c r="AF50" s="3">
        <v>152193</v>
      </c>
      <c r="AG50" s="3">
        <v>153185</v>
      </c>
      <c r="AH50" s="3">
        <v>153935</v>
      </c>
      <c r="AI50" s="3">
        <v>155770</v>
      </c>
      <c r="AJ50" s="3">
        <v>158407</v>
      </c>
      <c r="AK50" s="3">
        <v>161697</v>
      </c>
      <c r="AL50" s="3">
        <v>165212</v>
      </c>
      <c r="AM50" s="3">
        <v>167485</v>
      </c>
      <c r="AN50" s="3">
        <v>169883</v>
      </c>
      <c r="AO50" s="3">
        <v>173832</v>
      </c>
      <c r="AP50" s="3">
        <v>175394</v>
      </c>
      <c r="AQ50" s="3">
        <v>176901</v>
      </c>
      <c r="AR50" s="3">
        <v>178428</v>
      </c>
      <c r="AS50" s="3">
        <v>178277</v>
      </c>
      <c r="AT50" s="3">
        <v>179012</v>
      </c>
      <c r="AU50" s="3">
        <v>180832</v>
      </c>
      <c r="AV50" s="3">
        <v>181430</v>
      </c>
      <c r="AW50" s="3">
        <v>180289</v>
      </c>
      <c r="AX50" s="3">
        <v>180119</v>
      </c>
      <c r="AY50" s="3">
        <v>179890</v>
      </c>
      <c r="AZ50" s="3">
        <v>178700</v>
      </c>
      <c r="BA50" s="3">
        <v>178893</v>
      </c>
      <c r="BB50" s="3">
        <v>178921</v>
      </c>
      <c r="BC50" s="3">
        <v>178429</v>
      </c>
      <c r="BD50" s="3">
        <v>180788</v>
      </c>
      <c r="BE50" s="3">
        <v>181852</v>
      </c>
      <c r="BF50" s="3">
        <v>182192</v>
      </c>
      <c r="BG50" s="3">
        <v>183675</v>
      </c>
      <c r="BH50" s="3">
        <v>184042</v>
      </c>
      <c r="BI50" s="3">
        <v>187247</v>
      </c>
      <c r="BJ50" s="3">
        <v>188701</v>
      </c>
      <c r="BK50" s="3">
        <v>190541</v>
      </c>
      <c r="BL50" s="3">
        <v>190875</v>
      </c>
      <c r="BM50" s="3">
        <v>192532</v>
      </c>
      <c r="BN50" s="3">
        <v>193881</v>
      </c>
      <c r="BO50" s="3">
        <v>193944</v>
      </c>
      <c r="BP50" s="3">
        <v>195340</v>
      </c>
      <c r="BQ50" s="3">
        <v>196170</v>
      </c>
      <c r="BR50" s="3">
        <v>198500</v>
      </c>
      <c r="BS50" s="3">
        <v>200470</v>
      </c>
      <c r="BT50" s="3">
        <v>202153</v>
      </c>
      <c r="BU50" s="3">
        <v>203928</v>
      </c>
      <c r="BV50" s="3">
        <v>206622</v>
      </c>
      <c r="BW50" s="3">
        <v>209529</v>
      </c>
      <c r="BX50" s="3">
        <v>212013</v>
      </c>
      <c r="BY50" s="3">
        <v>214715</v>
      </c>
      <c r="BZ50" s="3">
        <v>217084</v>
      </c>
      <c r="CA50" s="3">
        <v>218798</v>
      </c>
      <c r="CB50" s="3">
        <v>220955</v>
      </c>
      <c r="CC50" s="3">
        <v>224753</v>
      </c>
      <c r="CD50" s="3">
        <v>224748</v>
      </c>
      <c r="CE50" s="3">
        <v>227015</v>
      </c>
      <c r="CF50" s="3">
        <v>231313</v>
      </c>
      <c r="CG50" s="3">
        <v>233739</v>
      </c>
      <c r="CH50" s="3">
        <v>235387</v>
      </c>
      <c r="CI50" s="3">
        <v>238774</v>
      </c>
      <c r="CJ50" s="3">
        <v>241351</v>
      </c>
      <c r="CK50" s="3">
        <v>244248</v>
      </c>
      <c r="CL50" s="3">
        <v>246677</v>
      </c>
      <c r="CM50" s="3">
        <v>247061</v>
      </c>
      <c r="CN50" s="3">
        <v>248659</v>
      </c>
      <c r="CO50" s="3">
        <v>252380</v>
      </c>
      <c r="CP50" s="3">
        <v>254436</v>
      </c>
      <c r="CQ50" s="3">
        <v>254651</v>
      </c>
      <c r="CR50" s="3">
        <v>255669</v>
      </c>
      <c r="CS50" s="3">
        <v>258164</v>
      </c>
      <c r="CT50" s="3">
        <v>260499</v>
      </c>
      <c r="CU50" s="3">
        <v>262204</v>
      </c>
      <c r="CV50" s="3">
        <v>265387</v>
      </c>
      <c r="CW50" s="3">
        <v>267161</v>
      </c>
      <c r="CX50" s="3">
        <v>268672</v>
      </c>
      <c r="CY50" s="3">
        <v>270161</v>
      </c>
      <c r="CZ50" s="3">
        <v>272609</v>
      </c>
      <c r="DA50" s="3">
        <v>273932</v>
      </c>
      <c r="DB50" s="3">
        <v>276132</v>
      </c>
      <c r="DC50" s="3">
        <v>279030</v>
      </c>
      <c r="DD50" s="3">
        <v>278914</v>
      </c>
      <c r="DE50" s="3">
        <v>282162</v>
      </c>
      <c r="DF50" s="3">
        <v>283724</v>
      </c>
      <c r="DG50" s="3">
        <v>282222</v>
      </c>
      <c r="DH50" s="3">
        <v>282292</v>
      </c>
      <c r="DI50" s="3">
        <v>284098</v>
      </c>
      <c r="DJ50" s="3">
        <v>284633</v>
      </c>
      <c r="DK50" s="3">
        <v>287775</v>
      </c>
      <c r="DL50" s="3">
        <v>290946</v>
      </c>
      <c r="DM50" s="3">
        <v>296705</v>
      </c>
      <c r="DN50" s="3">
        <v>296380</v>
      </c>
      <c r="DO50" s="3">
        <v>297826</v>
      </c>
      <c r="DP50" s="3">
        <v>293976</v>
      </c>
      <c r="DQ50" s="3">
        <v>288865</v>
      </c>
      <c r="DR50" s="3">
        <v>281423</v>
      </c>
      <c r="DS50" s="3">
        <v>280177</v>
      </c>
      <c r="DT50" s="3">
        <v>279808</v>
      </c>
      <c r="DU50" s="3">
        <v>281090</v>
      </c>
      <c r="DV50" s="3">
        <v>283264</v>
      </c>
      <c r="DW50" s="3">
        <v>281913</v>
      </c>
      <c r="DX50" s="3">
        <v>288944</v>
      </c>
      <c r="DY50" s="3">
        <v>289154</v>
      </c>
      <c r="DZ50" s="3">
        <v>288797</v>
      </c>
      <c r="EA50" s="3">
        <v>286374</v>
      </c>
      <c r="EB50" s="3">
        <v>285213</v>
      </c>
      <c r="EC50" s="3">
        <v>286175</v>
      </c>
      <c r="ED50" s="3">
        <v>286843</v>
      </c>
      <c r="EE50" s="3">
        <v>286941</v>
      </c>
      <c r="EF50" s="3">
        <v>289044</v>
      </c>
      <c r="EG50" s="3">
        <v>292268</v>
      </c>
      <c r="EH50" s="3">
        <v>296561</v>
      </c>
      <c r="EI50" s="3">
        <v>294987</v>
      </c>
      <c r="EJ50" s="3">
        <v>298001</v>
      </c>
      <c r="EK50" s="3">
        <v>301680</v>
      </c>
      <c r="EL50" s="3">
        <v>303093</v>
      </c>
      <c r="EM50" s="3">
        <v>304099</v>
      </c>
      <c r="EN50" s="3">
        <v>305922</v>
      </c>
      <c r="EO50" s="3">
        <v>310968</v>
      </c>
      <c r="EP50" s="3">
        <v>312961</v>
      </c>
      <c r="EQ50" s="3">
        <v>314551</v>
      </c>
      <c r="ER50" s="3">
        <v>315885</v>
      </c>
      <c r="ES50" s="3">
        <v>319953</v>
      </c>
      <c r="ET50" s="3">
        <v>319170</v>
      </c>
      <c r="EU50" s="3">
        <v>326059</v>
      </c>
      <c r="EV50" s="3">
        <v>328832</v>
      </c>
      <c r="EW50" s="3">
        <v>331735</v>
      </c>
      <c r="EX50" s="3">
        <v>331732</v>
      </c>
      <c r="EY50" s="3">
        <v>333975</v>
      </c>
      <c r="EZ50" s="3">
        <v>333794</v>
      </c>
      <c r="FA50" s="3">
        <v>335915</v>
      </c>
      <c r="FB50" s="3">
        <v>337535</v>
      </c>
      <c r="FC50" s="3">
        <v>339497</v>
      </c>
      <c r="FD50" s="3">
        <v>338566</v>
      </c>
      <c r="FE50" s="3">
        <v>340965</v>
      </c>
      <c r="FF50" s="3">
        <v>344408</v>
      </c>
      <c r="FG50" s="3">
        <v>344046</v>
      </c>
      <c r="FH50" s="3">
        <v>345335</v>
      </c>
      <c r="FI50" s="3">
        <v>345013</v>
      </c>
      <c r="FJ50" s="3">
        <v>344255</v>
      </c>
      <c r="FK50" s="3">
        <v>334308</v>
      </c>
      <c r="FL50" s="3">
        <v>256744</v>
      </c>
      <c r="FM50" s="3">
        <v>307192</v>
      </c>
      <c r="FN50" s="3">
        <v>301652</v>
      </c>
      <c r="FO50" s="3">
        <v>291628</v>
      </c>
      <c r="FP50" s="3">
        <v>325915</v>
      </c>
      <c r="FQ50" s="3">
        <v>335438</v>
      </c>
      <c r="FR50" s="3">
        <v>336309</v>
      </c>
      <c r="FS50" s="3">
        <v>338499</v>
      </c>
      <c r="FT50" s="3">
        <v>339607</v>
      </c>
      <c r="FU50" s="3">
        <v>336390</v>
      </c>
      <c r="FV50" s="3">
        <v>336043</v>
      </c>
      <c r="FW50" s="3">
        <v>338991</v>
      </c>
      <c r="FX50" s="3">
        <v>340193</v>
      </c>
      <c r="FY50" s="3">
        <v>337146</v>
      </c>
      <c r="FZ50" s="3">
        <v>336957</v>
      </c>
      <c r="GA50" s="3">
        <v>337668</v>
      </c>
      <c r="GB50" s="4">
        <v>339875.3</v>
      </c>
      <c r="GC50" s="4">
        <v>342070.2</v>
      </c>
      <c r="GD50" s="4">
        <v>343679.4</v>
      </c>
      <c r="GE50" s="4">
        <v>345345.2</v>
      </c>
      <c r="GF50" s="4">
        <v>347065.2</v>
      </c>
      <c r="GG50" s="4">
        <v>348962.6</v>
      </c>
      <c r="GH50" s="4">
        <v>350885.5</v>
      </c>
      <c r="GI50" s="4">
        <v>352713.9</v>
      </c>
      <c r="GJ50" s="4">
        <v>354488.8</v>
      </c>
      <c r="GK50" s="4">
        <v>356205.7</v>
      </c>
      <c r="GL50" s="4">
        <v>357914.7</v>
      </c>
      <c r="GM50" s="4">
        <v>359582.8</v>
      </c>
      <c r="GN50" s="4">
        <v>361257.3</v>
      </c>
      <c r="GO50" s="4">
        <v>362935.3</v>
      </c>
      <c r="GP50" s="4">
        <v>364654</v>
      </c>
      <c r="GQ50" s="4">
        <v>366379</v>
      </c>
      <c r="GR50" s="4">
        <v>368116.8</v>
      </c>
      <c r="GS50" s="4">
        <v>369849.5</v>
      </c>
      <c r="GT50" s="4">
        <v>371607</v>
      </c>
      <c r="GU50" s="4">
        <v>373381.5</v>
      </c>
      <c r="GV50" s="4">
        <v>375050.8</v>
      </c>
      <c r="GW50" s="4">
        <v>376789.3</v>
      </c>
      <c r="GX50" s="4">
        <v>378564.6</v>
      </c>
      <c r="GY50" t="s">
        <v>105</v>
      </c>
      <c r="GZ50" t="b">
        <v>1</v>
      </c>
      <c r="HA50" s="2" t="s">
        <v>836</v>
      </c>
      <c r="HB50" t="s">
        <v>106</v>
      </c>
      <c r="HC50">
        <v>2024</v>
      </c>
      <c r="HD50">
        <v>1</v>
      </c>
      <c r="HE50" t="s">
        <v>106</v>
      </c>
      <c r="HF50" t="s">
        <v>844</v>
      </c>
      <c r="HG50" s="2" t="s">
        <v>845</v>
      </c>
      <c r="HH50" t="s">
        <v>109</v>
      </c>
      <c r="HI50" t="s">
        <v>445</v>
      </c>
      <c r="HJ50" t="s">
        <v>925</v>
      </c>
    </row>
    <row r="51" spans="1:218">
      <c r="A51" t="s">
        <v>99</v>
      </c>
      <c r="B51" t="s">
        <v>846</v>
      </c>
      <c r="C51" t="s">
        <v>355</v>
      </c>
      <c r="D51" t="s">
        <v>102</v>
      </c>
      <c r="E51" t="s">
        <v>103</v>
      </c>
      <c r="F51" t="s">
        <v>104</v>
      </c>
      <c r="G51" s="3">
        <v>141669</v>
      </c>
      <c r="H51" s="3">
        <v>141955</v>
      </c>
      <c r="I51" s="3">
        <v>144073</v>
      </c>
      <c r="J51" s="3">
        <v>142716</v>
      </c>
      <c r="K51" s="3">
        <v>144110</v>
      </c>
      <c r="L51" s="3">
        <v>141992</v>
      </c>
      <c r="M51" s="3">
        <v>141511</v>
      </c>
      <c r="N51" s="3">
        <v>142399</v>
      </c>
      <c r="O51" s="3">
        <v>141625</v>
      </c>
      <c r="P51" s="3">
        <v>144108</v>
      </c>
      <c r="Q51" s="3">
        <v>143101</v>
      </c>
      <c r="R51" s="3">
        <v>143569</v>
      </c>
      <c r="S51" s="3">
        <v>142649</v>
      </c>
      <c r="T51" s="3">
        <v>148264</v>
      </c>
      <c r="U51" s="3">
        <v>146835</v>
      </c>
      <c r="V51" s="3">
        <v>147440</v>
      </c>
      <c r="W51" s="3">
        <v>150039</v>
      </c>
      <c r="X51" s="3">
        <v>148263</v>
      </c>
      <c r="Y51" s="3">
        <v>152446</v>
      </c>
      <c r="Z51" s="3">
        <v>155816</v>
      </c>
      <c r="AA51" s="3">
        <v>157330</v>
      </c>
      <c r="AB51" s="3">
        <v>157696</v>
      </c>
      <c r="AC51" s="3">
        <v>157997</v>
      </c>
      <c r="AD51" s="3">
        <v>159085</v>
      </c>
      <c r="AE51" s="3">
        <v>161393</v>
      </c>
      <c r="AF51" s="3">
        <v>167611</v>
      </c>
      <c r="AG51" s="3">
        <v>164430</v>
      </c>
      <c r="AH51" s="3">
        <v>164675</v>
      </c>
      <c r="AI51" s="3">
        <v>162448</v>
      </c>
      <c r="AJ51" s="3">
        <v>166144</v>
      </c>
      <c r="AK51" s="3">
        <v>168411</v>
      </c>
      <c r="AL51" s="3">
        <v>169575</v>
      </c>
      <c r="AM51" s="3">
        <v>172149</v>
      </c>
      <c r="AN51" s="3">
        <v>175050</v>
      </c>
      <c r="AO51" s="3">
        <v>177054</v>
      </c>
      <c r="AP51" s="3">
        <v>178454</v>
      </c>
      <c r="AQ51" s="3">
        <v>180728</v>
      </c>
      <c r="AR51" s="3">
        <v>183345</v>
      </c>
      <c r="AS51" s="3">
        <v>188456</v>
      </c>
      <c r="AT51" s="3">
        <v>186727</v>
      </c>
      <c r="AU51" s="3">
        <v>192047</v>
      </c>
      <c r="AV51" s="3">
        <v>189815</v>
      </c>
      <c r="AW51" s="3">
        <v>191679</v>
      </c>
      <c r="AX51" s="3">
        <v>194700</v>
      </c>
      <c r="AY51" s="3">
        <v>195867</v>
      </c>
      <c r="AZ51" s="3">
        <v>192321</v>
      </c>
      <c r="BA51" s="3">
        <v>198060</v>
      </c>
      <c r="BB51" s="3">
        <v>197687</v>
      </c>
      <c r="BC51" s="3">
        <v>198982</v>
      </c>
      <c r="BD51" s="3">
        <v>200949</v>
      </c>
      <c r="BE51" s="3">
        <v>202605</v>
      </c>
      <c r="BF51" s="3">
        <v>202543</v>
      </c>
      <c r="BG51" s="3">
        <v>201155</v>
      </c>
      <c r="BH51" s="3">
        <v>206784</v>
      </c>
      <c r="BI51" s="3">
        <v>208744</v>
      </c>
      <c r="BJ51" s="3">
        <v>209586</v>
      </c>
      <c r="BK51" s="3">
        <v>208814</v>
      </c>
      <c r="BL51" s="3">
        <v>208484</v>
      </c>
      <c r="BM51" s="3">
        <v>212698</v>
      </c>
      <c r="BN51" s="3">
        <v>211516</v>
      </c>
      <c r="BO51" s="3">
        <v>215218</v>
      </c>
      <c r="BP51" s="3">
        <v>215459</v>
      </c>
      <c r="BQ51" s="3">
        <v>217415</v>
      </c>
      <c r="BR51" s="3">
        <v>218578</v>
      </c>
      <c r="BS51" s="3">
        <v>222327</v>
      </c>
      <c r="BT51" s="3">
        <v>222188</v>
      </c>
      <c r="BU51" s="3">
        <v>224546</v>
      </c>
      <c r="BV51" s="3">
        <v>220727</v>
      </c>
      <c r="BW51" s="3">
        <v>224117</v>
      </c>
      <c r="BX51" s="3">
        <v>226091</v>
      </c>
      <c r="BY51" s="3">
        <v>228369</v>
      </c>
      <c r="BZ51" s="3">
        <v>227608</v>
      </c>
      <c r="CA51" s="3">
        <v>227861</v>
      </c>
      <c r="CB51" s="3">
        <v>228880</v>
      </c>
      <c r="CC51" s="3">
        <v>227370</v>
      </c>
      <c r="CD51" s="3">
        <v>230430</v>
      </c>
      <c r="CE51" s="3">
        <v>228499</v>
      </c>
      <c r="CF51" s="3">
        <v>239457</v>
      </c>
      <c r="CG51" s="3">
        <v>240266</v>
      </c>
      <c r="CH51" s="3">
        <v>246151</v>
      </c>
      <c r="CI51" s="3">
        <v>246676</v>
      </c>
      <c r="CJ51" s="3">
        <v>249186</v>
      </c>
      <c r="CK51" s="3">
        <v>253929</v>
      </c>
      <c r="CL51" s="3">
        <v>258132</v>
      </c>
      <c r="CM51" s="3">
        <v>260021</v>
      </c>
      <c r="CN51" s="3">
        <v>258701</v>
      </c>
      <c r="CO51" s="3">
        <v>259878</v>
      </c>
      <c r="CP51" s="3">
        <v>264858</v>
      </c>
      <c r="CQ51" s="3">
        <v>265809</v>
      </c>
      <c r="CR51" s="3">
        <v>267970</v>
      </c>
      <c r="CS51" s="3">
        <v>267210</v>
      </c>
      <c r="CT51" s="3">
        <v>268404</v>
      </c>
      <c r="CU51" s="3">
        <v>270414</v>
      </c>
      <c r="CV51" s="3">
        <v>272016</v>
      </c>
      <c r="CW51" s="3">
        <v>273401</v>
      </c>
      <c r="CX51" s="3">
        <v>277062</v>
      </c>
      <c r="CY51" s="3">
        <v>277926</v>
      </c>
      <c r="CZ51" s="3">
        <v>280489</v>
      </c>
      <c r="DA51" s="3">
        <v>282458</v>
      </c>
      <c r="DB51" s="3">
        <v>282979</v>
      </c>
      <c r="DC51" s="3">
        <v>284680</v>
      </c>
      <c r="DD51" s="3">
        <v>287881</v>
      </c>
      <c r="DE51" s="3">
        <v>289515</v>
      </c>
      <c r="DF51" s="3">
        <v>289662</v>
      </c>
      <c r="DG51" s="3">
        <v>291876</v>
      </c>
      <c r="DH51" s="3">
        <v>290889</v>
      </c>
      <c r="DI51" s="3">
        <v>294125</v>
      </c>
      <c r="DJ51" s="3">
        <v>295208</v>
      </c>
      <c r="DK51" s="3">
        <v>304480</v>
      </c>
      <c r="DL51" s="3">
        <v>301584</v>
      </c>
      <c r="DM51" s="3">
        <v>305911</v>
      </c>
      <c r="DN51" s="3">
        <v>305617</v>
      </c>
      <c r="DO51" s="3">
        <v>301633</v>
      </c>
      <c r="DP51" s="3">
        <v>304787</v>
      </c>
      <c r="DQ51" s="3">
        <v>299747</v>
      </c>
      <c r="DR51" s="3">
        <v>305312</v>
      </c>
      <c r="DS51" s="3">
        <v>301465</v>
      </c>
      <c r="DT51" s="3">
        <v>309725</v>
      </c>
      <c r="DU51" s="3">
        <v>308388</v>
      </c>
      <c r="DV51" s="3">
        <v>310902</v>
      </c>
      <c r="DW51" s="3">
        <v>311141</v>
      </c>
      <c r="DX51" s="3">
        <v>312019</v>
      </c>
      <c r="DY51" s="3">
        <v>310699</v>
      </c>
      <c r="DZ51" s="3">
        <v>308430</v>
      </c>
      <c r="EA51" s="3">
        <v>300149</v>
      </c>
      <c r="EB51" s="3">
        <v>305414</v>
      </c>
      <c r="EC51" s="3">
        <v>305242</v>
      </c>
      <c r="ED51" s="3">
        <v>303004</v>
      </c>
      <c r="EE51" s="3">
        <v>309413</v>
      </c>
      <c r="EF51" s="3">
        <v>312490</v>
      </c>
      <c r="EG51" s="3">
        <v>311276</v>
      </c>
      <c r="EH51" s="3">
        <v>310363</v>
      </c>
      <c r="EI51" s="3">
        <v>307903</v>
      </c>
      <c r="EJ51" s="3">
        <v>314957</v>
      </c>
      <c r="EK51" s="3">
        <v>320838</v>
      </c>
      <c r="EL51" s="3">
        <v>323203</v>
      </c>
      <c r="EM51" s="3">
        <v>322407</v>
      </c>
      <c r="EN51" s="3">
        <v>322681</v>
      </c>
      <c r="EO51" s="3">
        <v>323040</v>
      </c>
      <c r="EP51" s="3">
        <v>327453</v>
      </c>
      <c r="EQ51" s="3">
        <v>334121</v>
      </c>
      <c r="ER51" s="3">
        <v>342067</v>
      </c>
      <c r="ES51" s="3">
        <v>349084</v>
      </c>
      <c r="ET51" s="3">
        <v>348817</v>
      </c>
      <c r="EU51" s="3">
        <v>347340</v>
      </c>
      <c r="EV51" s="3">
        <v>347893</v>
      </c>
      <c r="EW51" s="3">
        <v>345457</v>
      </c>
      <c r="EX51" s="3">
        <v>342959</v>
      </c>
      <c r="EY51" s="3">
        <v>343071</v>
      </c>
      <c r="EZ51" s="3">
        <v>350444</v>
      </c>
      <c r="FA51" s="3">
        <v>351162</v>
      </c>
      <c r="FB51" s="3">
        <v>351244</v>
      </c>
      <c r="FC51" s="3">
        <v>355312</v>
      </c>
      <c r="FD51" s="3">
        <v>353912</v>
      </c>
      <c r="FE51" s="3">
        <v>355143</v>
      </c>
      <c r="FF51" s="3">
        <v>359158</v>
      </c>
      <c r="FG51" s="3">
        <v>358490</v>
      </c>
      <c r="FH51" s="3">
        <v>364023</v>
      </c>
      <c r="FI51" s="3">
        <v>364207</v>
      </c>
      <c r="FJ51" s="3">
        <v>366242</v>
      </c>
      <c r="FK51" s="3">
        <v>361792</v>
      </c>
      <c r="FL51" s="3">
        <v>353366</v>
      </c>
      <c r="FM51" s="3">
        <v>364743</v>
      </c>
      <c r="FN51" s="3">
        <v>365643</v>
      </c>
      <c r="FO51" s="3">
        <v>366851</v>
      </c>
      <c r="FP51" s="3">
        <v>368506</v>
      </c>
      <c r="FQ51" s="3">
        <v>366601</v>
      </c>
      <c r="FR51" s="3">
        <v>364151</v>
      </c>
      <c r="FS51" s="3">
        <v>363913</v>
      </c>
      <c r="FT51" s="3">
        <v>359723</v>
      </c>
      <c r="FU51" s="3">
        <v>358206</v>
      </c>
      <c r="FV51" s="3">
        <v>364138</v>
      </c>
      <c r="FW51" s="3">
        <v>363693</v>
      </c>
      <c r="FX51" s="3">
        <v>370715</v>
      </c>
      <c r="FY51" s="3">
        <v>370402</v>
      </c>
      <c r="FZ51" s="3">
        <v>373135</v>
      </c>
      <c r="GA51" s="4">
        <v>370237.3</v>
      </c>
      <c r="GB51" s="4">
        <v>377436.2</v>
      </c>
      <c r="GC51" s="4">
        <v>377696.8</v>
      </c>
      <c r="GD51" s="4">
        <v>378990.9</v>
      </c>
      <c r="GE51" s="4">
        <v>380171.6</v>
      </c>
      <c r="GF51" s="4">
        <v>380688.1</v>
      </c>
      <c r="GG51" s="4">
        <v>382214.1</v>
      </c>
      <c r="GH51" s="4">
        <v>383531.3</v>
      </c>
      <c r="GI51" s="4">
        <v>385191.2</v>
      </c>
      <c r="GJ51" s="4">
        <v>385458.5</v>
      </c>
      <c r="GK51" s="4">
        <v>386433.6</v>
      </c>
      <c r="GL51" s="4">
        <v>387204.6</v>
      </c>
      <c r="GM51" s="4">
        <v>388257.3</v>
      </c>
      <c r="GN51" s="4">
        <v>388550.6</v>
      </c>
      <c r="GO51" s="4">
        <v>389256.8</v>
      </c>
      <c r="GP51" s="4">
        <v>390403.7</v>
      </c>
      <c r="GQ51" s="4">
        <v>391864.3</v>
      </c>
      <c r="GR51" s="4">
        <v>393034.7</v>
      </c>
      <c r="GS51" s="4">
        <v>394614.5</v>
      </c>
      <c r="GT51" s="4">
        <v>396094.6</v>
      </c>
      <c r="GU51" s="4">
        <v>397596</v>
      </c>
      <c r="GV51" s="4">
        <v>398505.2</v>
      </c>
      <c r="GW51" s="4">
        <v>399894.7</v>
      </c>
      <c r="GX51" s="4">
        <v>401177.1</v>
      </c>
      <c r="GY51" t="s">
        <v>105</v>
      </c>
      <c r="GZ51" t="b">
        <v>1</v>
      </c>
      <c r="HA51" s="2" t="s">
        <v>836</v>
      </c>
      <c r="HB51" t="s">
        <v>106</v>
      </c>
      <c r="HC51">
        <v>2023</v>
      </c>
      <c r="HD51">
        <v>4</v>
      </c>
      <c r="HE51" t="s">
        <v>106</v>
      </c>
      <c r="HF51" t="s">
        <v>847</v>
      </c>
      <c r="HG51" s="2" t="s">
        <v>848</v>
      </c>
      <c r="HH51" t="s">
        <v>109</v>
      </c>
      <c r="HI51" t="s">
        <v>849</v>
      </c>
      <c r="HJ51" t="s">
        <v>925</v>
      </c>
    </row>
    <row r="52" spans="1:218">
      <c r="A52" t="s">
        <v>99</v>
      </c>
      <c r="B52" t="s">
        <v>850</v>
      </c>
      <c r="C52" t="s">
        <v>355</v>
      </c>
      <c r="D52" t="s">
        <v>102</v>
      </c>
      <c r="E52" t="s">
        <v>103</v>
      </c>
      <c r="F52" t="s">
        <v>104</v>
      </c>
      <c r="G52" s="3">
        <v>40290</v>
      </c>
      <c r="H52" s="3">
        <v>41818</v>
      </c>
      <c r="I52" s="3">
        <v>43433</v>
      </c>
      <c r="J52" s="3">
        <v>44864</v>
      </c>
      <c r="K52" s="3">
        <v>46552</v>
      </c>
      <c r="L52" s="3">
        <v>47036</v>
      </c>
      <c r="M52" s="3">
        <v>47924</v>
      </c>
      <c r="N52" s="3">
        <v>49843</v>
      </c>
      <c r="O52" s="3">
        <v>50837</v>
      </c>
      <c r="P52" s="3">
        <v>52380</v>
      </c>
      <c r="Q52" s="3">
        <v>52615</v>
      </c>
      <c r="R52" s="3">
        <v>53960</v>
      </c>
      <c r="S52" s="3">
        <v>54514</v>
      </c>
      <c r="T52" s="3">
        <v>57136</v>
      </c>
      <c r="U52" s="3">
        <v>57119</v>
      </c>
      <c r="V52" s="3">
        <v>58206</v>
      </c>
      <c r="W52" s="3">
        <v>59961</v>
      </c>
      <c r="X52" s="3">
        <v>60260</v>
      </c>
      <c r="Y52" s="3">
        <v>62678</v>
      </c>
      <c r="Z52" s="3">
        <v>64883</v>
      </c>
      <c r="AA52" s="3">
        <v>65471</v>
      </c>
      <c r="AB52" s="3">
        <v>66622</v>
      </c>
      <c r="AC52" s="3">
        <v>67715</v>
      </c>
      <c r="AD52" s="3">
        <v>69185</v>
      </c>
      <c r="AE52" s="3">
        <v>70501</v>
      </c>
      <c r="AF52" s="3">
        <v>73909</v>
      </c>
      <c r="AG52" s="3">
        <v>73297</v>
      </c>
      <c r="AH52" s="3">
        <v>74329</v>
      </c>
      <c r="AI52" s="3">
        <v>74158</v>
      </c>
      <c r="AJ52" s="3">
        <v>76563</v>
      </c>
      <c r="AK52" s="3">
        <v>78295</v>
      </c>
      <c r="AL52" s="3">
        <v>79796</v>
      </c>
      <c r="AM52" s="3">
        <v>82285</v>
      </c>
      <c r="AN52" s="3">
        <v>84810</v>
      </c>
      <c r="AO52" s="3">
        <v>86563</v>
      </c>
      <c r="AP52" s="3">
        <v>88240</v>
      </c>
      <c r="AQ52" s="3">
        <v>90548</v>
      </c>
      <c r="AR52" s="3">
        <v>93363</v>
      </c>
      <c r="AS52" s="3">
        <v>97490</v>
      </c>
      <c r="AT52" s="3">
        <v>98361</v>
      </c>
      <c r="AU52" s="3">
        <v>102928</v>
      </c>
      <c r="AV52" s="3">
        <v>103890</v>
      </c>
      <c r="AW52" s="3">
        <v>107142</v>
      </c>
      <c r="AX52" s="3">
        <v>110535</v>
      </c>
      <c r="AY52" s="3">
        <v>113229</v>
      </c>
      <c r="AZ52" s="3">
        <v>113790</v>
      </c>
      <c r="BA52" s="3">
        <v>118607</v>
      </c>
      <c r="BB52" s="3">
        <v>119800</v>
      </c>
      <c r="BC52" s="3">
        <v>121876</v>
      </c>
      <c r="BD52" s="3">
        <v>123668</v>
      </c>
      <c r="BE52" s="3">
        <v>125292</v>
      </c>
      <c r="BF52" s="3">
        <v>126339</v>
      </c>
      <c r="BG52" s="3">
        <v>127313</v>
      </c>
      <c r="BH52" s="3">
        <v>131724</v>
      </c>
      <c r="BI52" s="3">
        <v>133457</v>
      </c>
      <c r="BJ52" s="3">
        <v>135003</v>
      </c>
      <c r="BK52" s="3">
        <v>134597</v>
      </c>
      <c r="BL52" s="3">
        <v>135173</v>
      </c>
      <c r="BM52" s="3">
        <v>138183</v>
      </c>
      <c r="BN52" s="3">
        <v>138391</v>
      </c>
      <c r="BO52" s="3">
        <v>141861</v>
      </c>
      <c r="BP52" s="3">
        <v>143287</v>
      </c>
      <c r="BQ52" s="3">
        <v>146426</v>
      </c>
      <c r="BR52" s="3">
        <v>147725</v>
      </c>
      <c r="BS52" s="3">
        <v>151630</v>
      </c>
      <c r="BT52" s="3">
        <v>153565</v>
      </c>
      <c r="BU52" s="3">
        <v>156382</v>
      </c>
      <c r="BV52" s="3">
        <v>154146</v>
      </c>
      <c r="BW52" s="3">
        <v>156649</v>
      </c>
      <c r="BX52" s="3">
        <v>159714</v>
      </c>
      <c r="BY52" s="3">
        <v>162073</v>
      </c>
      <c r="BZ52" s="3">
        <v>160535</v>
      </c>
      <c r="CA52" s="3">
        <v>161552</v>
      </c>
      <c r="CB52" s="3">
        <v>163217</v>
      </c>
      <c r="CC52" s="3">
        <v>163185</v>
      </c>
      <c r="CD52" s="3">
        <v>165831</v>
      </c>
      <c r="CE52" s="3">
        <v>165059</v>
      </c>
      <c r="CF52" s="3">
        <v>172659</v>
      </c>
      <c r="CG52" s="3">
        <v>172290</v>
      </c>
      <c r="CH52" s="3">
        <v>177169</v>
      </c>
      <c r="CI52" s="3">
        <v>178188</v>
      </c>
      <c r="CJ52" s="3">
        <v>179736</v>
      </c>
      <c r="CK52" s="3">
        <v>183422</v>
      </c>
      <c r="CL52" s="3">
        <v>186264</v>
      </c>
      <c r="CM52" s="3">
        <v>189728</v>
      </c>
      <c r="CN52" s="3">
        <v>188958</v>
      </c>
      <c r="CO52" s="3">
        <v>190041</v>
      </c>
      <c r="CP52" s="3">
        <v>191387</v>
      </c>
      <c r="CQ52" s="3">
        <v>194407</v>
      </c>
      <c r="CR52" s="3">
        <v>196471</v>
      </c>
      <c r="CS52" s="3">
        <v>196135</v>
      </c>
      <c r="CT52" s="3">
        <v>198285</v>
      </c>
      <c r="CU52" s="3">
        <v>200308</v>
      </c>
      <c r="CV52" s="3">
        <v>201618</v>
      </c>
      <c r="CW52" s="3">
        <v>204036</v>
      </c>
      <c r="CX52" s="3">
        <v>207651</v>
      </c>
      <c r="CY52" s="3">
        <v>209034</v>
      </c>
      <c r="CZ52" s="3">
        <v>212233</v>
      </c>
      <c r="DA52" s="3">
        <v>214761</v>
      </c>
      <c r="DB52" s="3">
        <v>216772</v>
      </c>
      <c r="DC52" s="3">
        <v>218821</v>
      </c>
      <c r="DD52" s="3">
        <v>221457</v>
      </c>
      <c r="DE52" s="3">
        <v>224293</v>
      </c>
      <c r="DF52" s="3">
        <v>226453</v>
      </c>
      <c r="DG52" s="3">
        <v>229762</v>
      </c>
      <c r="DH52" s="3">
        <v>231843</v>
      </c>
      <c r="DI52" s="3">
        <v>236024</v>
      </c>
      <c r="DJ52" s="3">
        <v>237530</v>
      </c>
      <c r="DK52" s="3">
        <v>243130</v>
      </c>
      <c r="DL52" s="3">
        <v>244499</v>
      </c>
      <c r="DM52" s="3">
        <v>249052</v>
      </c>
      <c r="DN52" s="3">
        <v>249682</v>
      </c>
      <c r="DO52" s="3">
        <v>249993</v>
      </c>
      <c r="DP52" s="3">
        <v>256308</v>
      </c>
      <c r="DQ52" s="3">
        <v>255855</v>
      </c>
      <c r="DR52" s="3">
        <v>258864</v>
      </c>
      <c r="DS52" s="3">
        <v>256359</v>
      </c>
      <c r="DT52" s="3">
        <v>264017</v>
      </c>
      <c r="DU52" s="3">
        <v>262855</v>
      </c>
      <c r="DV52" s="3">
        <v>263951</v>
      </c>
      <c r="DW52" s="3">
        <v>264214</v>
      </c>
      <c r="DX52" s="3">
        <v>267286</v>
      </c>
      <c r="DY52" s="3">
        <v>267899</v>
      </c>
      <c r="DZ52" s="3">
        <v>268231</v>
      </c>
      <c r="EA52" s="3">
        <v>265775</v>
      </c>
      <c r="EB52" s="3">
        <v>271291</v>
      </c>
      <c r="EC52" s="3">
        <v>273259</v>
      </c>
      <c r="ED52" s="3">
        <v>273345</v>
      </c>
      <c r="EE52" s="3">
        <v>279363</v>
      </c>
      <c r="EF52" s="3">
        <v>283663</v>
      </c>
      <c r="EG52" s="3">
        <v>282088</v>
      </c>
      <c r="EH52" s="3">
        <v>283822</v>
      </c>
      <c r="EI52" s="3">
        <v>284174</v>
      </c>
      <c r="EJ52" s="3">
        <v>292340</v>
      </c>
      <c r="EK52" s="3">
        <v>298413</v>
      </c>
      <c r="EL52" s="3">
        <v>300879</v>
      </c>
      <c r="EM52" s="3">
        <v>301521</v>
      </c>
      <c r="EN52" s="3">
        <v>304324</v>
      </c>
      <c r="EO52" s="3">
        <v>303832</v>
      </c>
      <c r="EP52" s="3">
        <v>307276</v>
      </c>
      <c r="EQ52" s="3">
        <v>311837</v>
      </c>
      <c r="ER52" s="3">
        <v>319722</v>
      </c>
      <c r="ES52" s="3">
        <v>327229</v>
      </c>
      <c r="ET52" s="3">
        <v>327422</v>
      </c>
      <c r="EU52" s="3">
        <v>326430</v>
      </c>
      <c r="EV52" s="3">
        <v>328384</v>
      </c>
      <c r="EW52" s="3">
        <v>328661</v>
      </c>
      <c r="EX52" s="3">
        <v>327892</v>
      </c>
      <c r="EY52" s="3">
        <v>328000</v>
      </c>
      <c r="EZ52" s="3">
        <v>337442</v>
      </c>
      <c r="FA52" s="3">
        <v>339739</v>
      </c>
      <c r="FB52" s="3">
        <v>341892</v>
      </c>
      <c r="FC52" s="3">
        <v>347741</v>
      </c>
      <c r="FD52" s="3">
        <v>347414</v>
      </c>
      <c r="FE52" s="3">
        <v>350680</v>
      </c>
      <c r="FF52" s="3">
        <v>356604</v>
      </c>
      <c r="FG52" s="3">
        <v>356179</v>
      </c>
      <c r="FH52" s="3">
        <v>363586</v>
      </c>
      <c r="FI52" s="3">
        <v>365234</v>
      </c>
      <c r="FJ52" s="3">
        <v>367963</v>
      </c>
      <c r="FK52" s="3">
        <v>362113</v>
      </c>
      <c r="FL52" s="3">
        <v>356204</v>
      </c>
      <c r="FM52" s="3">
        <v>367296</v>
      </c>
      <c r="FN52" s="3">
        <v>368253</v>
      </c>
      <c r="FO52" s="3">
        <v>373719</v>
      </c>
      <c r="FP52" s="3">
        <v>375577</v>
      </c>
      <c r="FQ52" s="3">
        <v>378192</v>
      </c>
      <c r="FR52" s="3">
        <v>380731</v>
      </c>
      <c r="FS52" s="3">
        <v>388396</v>
      </c>
      <c r="FT52" s="3">
        <v>394881</v>
      </c>
      <c r="FU52" s="3">
        <v>402360</v>
      </c>
      <c r="FV52" s="3">
        <v>418440</v>
      </c>
      <c r="FW52" s="3">
        <v>424987</v>
      </c>
      <c r="FX52" s="3">
        <v>438759</v>
      </c>
      <c r="FY52" s="3">
        <v>441441</v>
      </c>
      <c r="FZ52" s="3">
        <v>446611</v>
      </c>
      <c r="GA52" s="4">
        <v>444798.4</v>
      </c>
      <c r="GB52" s="4">
        <v>456054.4</v>
      </c>
      <c r="GC52" s="4">
        <v>457989.8</v>
      </c>
      <c r="GD52" s="4">
        <v>461206.8</v>
      </c>
      <c r="GE52" s="4">
        <v>464499.9</v>
      </c>
      <c r="GF52" s="4">
        <v>467146</v>
      </c>
      <c r="GG52" s="4">
        <v>470943.8</v>
      </c>
      <c r="GH52" s="4">
        <v>474501.1</v>
      </c>
      <c r="GI52" s="4">
        <v>478524</v>
      </c>
      <c r="GJ52" s="4">
        <v>481009.2</v>
      </c>
      <c r="GK52" s="4">
        <v>484376.8</v>
      </c>
      <c r="GL52" s="4">
        <v>487649.1</v>
      </c>
      <c r="GM52" s="4">
        <v>491413.4</v>
      </c>
      <c r="GN52" s="4">
        <v>494395.7</v>
      </c>
      <c r="GO52" s="4">
        <v>497815.6</v>
      </c>
      <c r="GP52" s="4">
        <v>501816.7</v>
      </c>
      <c r="GQ52" s="4">
        <v>506242.5</v>
      </c>
      <c r="GR52" s="4">
        <v>510411.7</v>
      </c>
      <c r="GS52" s="4">
        <v>515034.3</v>
      </c>
      <c r="GT52" s="4">
        <v>519566</v>
      </c>
      <c r="GU52" s="4">
        <v>524174.4</v>
      </c>
      <c r="GV52" s="4">
        <v>528392.80000000005</v>
      </c>
      <c r="GW52" s="4">
        <v>532980.1</v>
      </c>
      <c r="GX52" s="4">
        <v>537469.19999999995</v>
      </c>
      <c r="GY52" t="s">
        <v>105</v>
      </c>
      <c r="GZ52" t="b">
        <v>1</v>
      </c>
      <c r="HA52" t="s">
        <v>106</v>
      </c>
      <c r="HB52" t="s">
        <v>106</v>
      </c>
      <c r="HC52">
        <v>2023</v>
      </c>
      <c r="HD52">
        <v>4</v>
      </c>
      <c r="HE52" t="s">
        <v>106</v>
      </c>
      <c r="HF52" t="s">
        <v>851</v>
      </c>
      <c r="HG52" t="s">
        <v>852</v>
      </c>
      <c r="HH52" t="s">
        <v>109</v>
      </c>
      <c r="HI52" t="s">
        <v>853</v>
      </c>
      <c r="HJ52" t="s">
        <v>925</v>
      </c>
    </row>
    <row r="53" spans="1:218">
      <c r="A53" t="s">
        <v>99</v>
      </c>
      <c r="B53" t="s">
        <v>854</v>
      </c>
      <c r="C53" t="s">
        <v>355</v>
      </c>
      <c r="D53" t="s">
        <v>596</v>
      </c>
      <c r="E53" t="s">
        <v>106</v>
      </c>
      <c r="F53" t="s">
        <v>104</v>
      </c>
      <c r="G53" s="3">
        <v>30.605080000000001</v>
      </c>
      <c r="H53" s="3">
        <v>32.247430000000001</v>
      </c>
      <c r="I53" s="3">
        <v>32.951300000000003</v>
      </c>
      <c r="J53" s="3">
        <v>33.550879999999999</v>
      </c>
      <c r="K53" s="3">
        <v>34.385100000000001</v>
      </c>
      <c r="L53" s="3">
        <v>36.079590000000003</v>
      </c>
      <c r="M53" s="3">
        <v>36.731310000000001</v>
      </c>
      <c r="N53" s="3">
        <v>37.435180000000003</v>
      </c>
      <c r="O53" s="3">
        <v>37.878349999999998</v>
      </c>
      <c r="P53" s="3">
        <v>39.181800000000003</v>
      </c>
      <c r="Q53" s="3">
        <v>39.416420000000002</v>
      </c>
      <c r="R53" s="3">
        <v>39.885669999999998</v>
      </c>
      <c r="S53" s="3">
        <v>40.172429999999999</v>
      </c>
      <c r="T53" s="3">
        <v>40.85022</v>
      </c>
      <c r="U53" s="3">
        <v>41.293399999999998</v>
      </c>
      <c r="V53" s="3">
        <v>41.762639999999998</v>
      </c>
      <c r="W53" s="3">
        <v>41.86692</v>
      </c>
      <c r="X53" s="3">
        <v>42.779339999999998</v>
      </c>
      <c r="Y53" s="3">
        <v>42.98789</v>
      </c>
      <c r="Z53" s="3">
        <v>43.431060000000002</v>
      </c>
      <c r="AA53" s="3">
        <v>43.874229999999997</v>
      </c>
      <c r="AB53" s="3">
        <v>44.995199999999997</v>
      </c>
      <c r="AC53" s="3">
        <v>45.125549999999997</v>
      </c>
      <c r="AD53" s="3">
        <v>45.490519999999997</v>
      </c>
      <c r="AE53" s="3">
        <v>45.646929999999998</v>
      </c>
      <c r="AF53" s="3">
        <v>46.3508</v>
      </c>
      <c r="AG53" s="3">
        <v>46.533279999999998</v>
      </c>
      <c r="AH53" s="3">
        <v>46.924320000000002</v>
      </c>
      <c r="AI53" s="3">
        <v>47.237139999999997</v>
      </c>
      <c r="AJ53" s="3">
        <v>47.836730000000003</v>
      </c>
      <c r="AK53" s="3">
        <v>47.888869999999997</v>
      </c>
      <c r="AL53" s="3">
        <v>48.436320000000002</v>
      </c>
      <c r="AM53" s="3">
        <v>48.566670000000002</v>
      </c>
      <c r="AN53" s="3">
        <v>49.5</v>
      </c>
      <c r="AO53" s="3">
        <v>49.9</v>
      </c>
      <c r="AP53" s="3">
        <v>50.466670000000001</v>
      </c>
      <c r="AQ53" s="3">
        <v>51</v>
      </c>
      <c r="AR53" s="3">
        <v>52.133339999999997</v>
      </c>
      <c r="AS53" s="3">
        <v>52.466670000000001</v>
      </c>
      <c r="AT53" s="3">
        <v>53.266669999999998</v>
      </c>
      <c r="AU53" s="3">
        <v>53.933329999999998</v>
      </c>
      <c r="AV53" s="3">
        <v>55.6</v>
      </c>
      <c r="AW53" s="3">
        <v>56.4</v>
      </c>
      <c r="AX53" s="3">
        <v>57.466670000000001</v>
      </c>
      <c r="AY53" s="3">
        <v>57.666670000000003</v>
      </c>
      <c r="AZ53" s="3">
        <v>60.266669999999998</v>
      </c>
      <c r="BA53" s="3">
        <v>60.833329999999997</v>
      </c>
      <c r="BB53" s="3">
        <v>61.466670000000001</v>
      </c>
      <c r="BC53" s="3">
        <v>61.7</v>
      </c>
      <c r="BD53" s="3">
        <v>62.833329999999997</v>
      </c>
      <c r="BE53" s="3">
        <v>62.733330000000002</v>
      </c>
      <c r="BF53" s="3">
        <v>63.133339999999997</v>
      </c>
      <c r="BG53" s="3">
        <v>63.2</v>
      </c>
      <c r="BH53" s="3">
        <v>64.433329999999998</v>
      </c>
      <c r="BI53" s="3">
        <v>64.5</v>
      </c>
      <c r="BJ53" s="3">
        <v>64.666659999999993</v>
      </c>
      <c r="BK53" s="3">
        <v>64.766670000000005</v>
      </c>
      <c r="BL53" s="3">
        <v>65.7</v>
      </c>
      <c r="BM53" s="3">
        <v>65.633330000000001</v>
      </c>
      <c r="BN53" s="3">
        <v>65.8</v>
      </c>
      <c r="BO53" s="3">
        <v>66.333340000000007</v>
      </c>
      <c r="BP53" s="3">
        <v>67.266670000000005</v>
      </c>
      <c r="BQ53" s="3">
        <v>67.400000000000006</v>
      </c>
      <c r="BR53" s="3">
        <v>67.733329999999995</v>
      </c>
      <c r="BS53" s="3">
        <v>68.099999999999994</v>
      </c>
      <c r="BT53" s="3">
        <v>68.866669999999999</v>
      </c>
      <c r="BU53" s="3">
        <v>68.933329999999998</v>
      </c>
      <c r="BV53" s="3">
        <v>69.366669999999999</v>
      </c>
      <c r="BW53" s="3">
        <v>69.366669999999999</v>
      </c>
      <c r="BX53" s="3">
        <v>70</v>
      </c>
      <c r="BY53" s="3">
        <v>70.266670000000005</v>
      </c>
      <c r="BZ53" s="3">
        <v>70.633330000000001</v>
      </c>
      <c r="CA53" s="3">
        <v>70.5</v>
      </c>
      <c r="CB53" s="3">
        <v>71.266670000000005</v>
      </c>
      <c r="CC53" s="3">
        <v>71.233329999999995</v>
      </c>
      <c r="CD53" s="3">
        <v>71.633330000000001</v>
      </c>
      <c r="CE53" s="3">
        <v>71.599999999999994</v>
      </c>
      <c r="CF53" s="3">
        <v>72.3</v>
      </c>
      <c r="CG53" s="3">
        <v>72.133330000000001</v>
      </c>
      <c r="CH53" s="3">
        <v>72.433329999999998</v>
      </c>
      <c r="CI53" s="3">
        <v>72.133330000000001</v>
      </c>
      <c r="CJ53" s="3">
        <v>72.766670000000005</v>
      </c>
      <c r="CK53" s="3">
        <v>72.7</v>
      </c>
      <c r="CL53" s="3">
        <v>73.166659999999993</v>
      </c>
      <c r="CM53" s="3">
        <v>72.766670000000005</v>
      </c>
      <c r="CN53" s="3">
        <v>73.833340000000007</v>
      </c>
      <c r="CO53" s="3">
        <v>73.866669999999999</v>
      </c>
      <c r="CP53" s="3">
        <v>73.900000000000006</v>
      </c>
      <c r="CQ53" s="3">
        <v>73.866669999999999</v>
      </c>
      <c r="CR53" s="3">
        <v>74.533330000000007</v>
      </c>
      <c r="CS53" s="3">
        <v>74.599999999999994</v>
      </c>
      <c r="CT53" s="3">
        <v>75</v>
      </c>
      <c r="CU53" s="3">
        <v>75</v>
      </c>
      <c r="CV53" s="3">
        <v>75.466669999999993</v>
      </c>
      <c r="CW53" s="3">
        <v>75.599999999999994</v>
      </c>
      <c r="CX53" s="3">
        <v>76.033330000000007</v>
      </c>
      <c r="CY53" s="3">
        <v>75.966669999999993</v>
      </c>
      <c r="CZ53" s="3">
        <v>76.533330000000007</v>
      </c>
      <c r="DA53" s="3">
        <v>76.566670000000002</v>
      </c>
      <c r="DB53" s="3">
        <v>77.099999999999994</v>
      </c>
      <c r="DC53" s="3">
        <v>77.233329999999995</v>
      </c>
      <c r="DD53" s="3">
        <v>78</v>
      </c>
      <c r="DE53" s="3">
        <v>78.400000000000006</v>
      </c>
      <c r="DF53" s="3">
        <v>78.766670000000005</v>
      </c>
      <c r="DG53" s="3">
        <v>78.733329999999995</v>
      </c>
      <c r="DH53" s="3">
        <v>79.8</v>
      </c>
      <c r="DI53" s="3">
        <v>80.3</v>
      </c>
      <c r="DJ53" s="3">
        <v>80.900000000000006</v>
      </c>
      <c r="DK53" s="3">
        <v>81</v>
      </c>
      <c r="DL53" s="3">
        <v>81.8</v>
      </c>
      <c r="DM53" s="3">
        <v>81.733329999999995</v>
      </c>
      <c r="DN53" s="3">
        <v>82.6</v>
      </c>
      <c r="DO53" s="3">
        <v>82.933329999999998</v>
      </c>
      <c r="DP53" s="3">
        <v>84.6</v>
      </c>
      <c r="DQ53" s="3">
        <v>85.633330000000001</v>
      </c>
      <c r="DR53" s="3">
        <v>85.733329999999995</v>
      </c>
      <c r="DS53" s="3">
        <v>85.433329999999998</v>
      </c>
      <c r="DT53" s="3">
        <v>86.366669999999999</v>
      </c>
      <c r="DU53" s="3">
        <v>86.933329999999998</v>
      </c>
      <c r="DV53" s="3">
        <v>87.566670000000002</v>
      </c>
      <c r="DW53" s="3">
        <v>88.233329999999995</v>
      </c>
      <c r="DX53" s="3">
        <v>89.366669999999999</v>
      </c>
      <c r="DY53" s="3">
        <v>89.633330000000001</v>
      </c>
      <c r="DZ53" s="3">
        <v>90.5</v>
      </c>
      <c r="EA53" s="3">
        <v>91.833340000000007</v>
      </c>
      <c r="EB53" s="3">
        <v>93.3</v>
      </c>
      <c r="EC53" s="3">
        <v>93.833340000000007</v>
      </c>
      <c r="ED53" s="3">
        <v>94.733329999999995</v>
      </c>
      <c r="EE53" s="3">
        <v>95.033330000000007</v>
      </c>
      <c r="EF53" s="3">
        <v>95.8</v>
      </c>
      <c r="EG53" s="3">
        <v>96.066670000000002</v>
      </c>
      <c r="EH53" s="3">
        <v>97.266670000000005</v>
      </c>
      <c r="EI53" s="3">
        <v>97.666659999999993</v>
      </c>
      <c r="EJ53" s="3">
        <v>98.366669999999999</v>
      </c>
      <c r="EK53" s="3">
        <v>98.7</v>
      </c>
      <c r="EL53" s="3">
        <v>99.3</v>
      </c>
      <c r="EM53" s="3">
        <v>99.4</v>
      </c>
      <c r="EN53" s="3">
        <v>100.1</v>
      </c>
      <c r="EO53" s="3">
        <v>100.13330000000001</v>
      </c>
      <c r="EP53" s="3">
        <v>100.2</v>
      </c>
      <c r="EQ53" s="3">
        <v>99.5</v>
      </c>
      <c r="ER53" s="3">
        <v>100.0667</v>
      </c>
      <c r="ES53" s="3">
        <v>100.16670000000001</v>
      </c>
      <c r="ET53" s="3">
        <v>100.3</v>
      </c>
      <c r="EU53" s="3">
        <v>99.833340000000007</v>
      </c>
      <c r="EV53" s="3">
        <v>100.4</v>
      </c>
      <c r="EW53" s="3">
        <v>100.86669999999999</v>
      </c>
      <c r="EX53" s="3">
        <v>101.5</v>
      </c>
      <c r="EY53" s="3">
        <v>102</v>
      </c>
      <c r="EZ53" s="3">
        <v>103.16670000000001</v>
      </c>
      <c r="FA53" s="3">
        <v>103.7</v>
      </c>
      <c r="FB53" s="3">
        <v>104.5667</v>
      </c>
      <c r="FC53" s="3">
        <v>104.7667</v>
      </c>
      <c r="FD53" s="3">
        <v>105.66670000000001</v>
      </c>
      <c r="FE53" s="3">
        <v>106.3</v>
      </c>
      <c r="FF53" s="3">
        <v>106.9333</v>
      </c>
      <c r="FG53" s="3">
        <v>106.7</v>
      </c>
      <c r="FH53" s="3">
        <v>107.8</v>
      </c>
      <c r="FI53" s="3">
        <v>108.2667</v>
      </c>
      <c r="FJ53" s="3">
        <v>108.4333</v>
      </c>
      <c r="FK53" s="3">
        <v>108.4667</v>
      </c>
      <c r="FL53" s="3">
        <v>108.5333</v>
      </c>
      <c r="FM53" s="3">
        <v>108.9333</v>
      </c>
      <c r="FN53" s="3">
        <v>109.0667</v>
      </c>
      <c r="FO53" s="3">
        <v>109.16670000000001</v>
      </c>
      <c r="FP53" s="3">
        <v>110.7333</v>
      </c>
      <c r="FQ53" s="3">
        <v>111.9333</v>
      </c>
      <c r="FR53" s="3">
        <v>114.4</v>
      </c>
      <c r="FS53" s="3">
        <v>115.9333</v>
      </c>
      <c r="FT53" s="3">
        <v>120.86669999999999</v>
      </c>
      <c r="FU53" s="3">
        <v>123.13330000000001</v>
      </c>
      <c r="FV53" s="3">
        <v>126.7</v>
      </c>
      <c r="FW53" s="3">
        <v>127.7333</v>
      </c>
      <c r="FX53" s="3">
        <v>131.0667</v>
      </c>
      <c r="FY53" s="3">
        <v>131.4</v>
      </c>
      <c r="FZ53" s="3">
        <v>131.9667</v>
      </c>
      <c r="GA53" s="3">
        <v>132.26669999999999</v>
      </c>
      <c r="GB53" s="4">
        <v>133.7131</v>
      </c>
      <c r="GC53" s="4">
        <v>133.5746</v>
      </c>
      <c r="GD53" s="4">
        <v>133.8716</v>
      </c>
      <c r="GE53" s="4">
        <v>133.8896</v>
      </c>
      <c r="GF53" s="4">
        <v>135.79159999999999</v>
      </c>
      <c r="GG53" s="4">
        <v>135.72210000000001</v>
      </c>
      <c r="GH53" s="4">
        <v>135.99870000000001</v>
      </c>
      <c r="GI53" s="4">
        <v>136.03319999999999</v>
      </c>
      <c r="GJ53" s="4">
        <v>137.9297</v>
      </c>
      <c r="GK53" s="4">
        <v>137.95070000000001</v>
      </c>
      <c r="GL53" s="4">
        <v>138.3005</v>
      </c>
      <c r="GM53" s="4">
        <v>138.50800000000001</v>
      </c>
      <c r="GN53" s="4">
        <v>140.625</v>
      </c>
      <c r="GO53" s="4">
        <v>140.7517</v>
      </c>
      <c r="GP53" s="4">
        <v>141.1396</v>
      </c>
      <c r="GQ53" s="4">
        <v>141.34440000000001</v>
      </c>
      <c r="GR53" s="4">
        <v>143.49080000000001</v>
      </c>
      <c r="GS53" s="4">
        <v>143.6105</v>
      </c>
      <c r="GT53" s="4">
        <v>143.99959999999999</v>
      </c>
      <c r="GU53" s="4">
        <v>144.20840000000001</v>
      </c>
      <c r="GV53" s="4">
        <v>146.47110000000001</v>
      </c>
      <c r="GW53" s="4">
        <v>146.6129</v>
      </c>
      <c r="GX53" s="4">
        <v>147.0333</v>
      </c>
      <c r="GY53" t="s">
        <v>105</v>
      </c>
      <c r="GZ53" t="b">
        <v>0</v>
      </c>
      <c r="HA53" t="s">
        <v>106</v>
      </c>
      <c r="HB53">
        <v>2015</v>
      </c>
      <c r="HC53">
        <v>2024</v>
      </c>
      <c r="HD53">
        <v>1</v>
      </c>
      <c r="HE53" t="s">
        <v>106</v>
      </c>
      <c r="HF53" s="2" t="s">
        <v>855</v>
      </c>
      <c r="HG53" s="2" t="s">
        <v>856</v>
      </c>
      <c r="HH53" t="s">
        <v>109</v>
      </c>
      <c r="HI53" t="s">
        <v>857</v>
      </c>
      <c r="HJ53" t="s">
        <v>925</v>
      </c>
    </row>
    <row r="54" spans="1:218">
      <c r="A54" t="s">
        <v>99</v>
      </c>
      <c r="B54" t="s">
        <v>858</v>
      </c>
      <c r="C54" t="s">
        <v>355</v>
      </c>
      <c r="D54" t="s">
        <v>102</v>
      </c>
      <c r="E54" t="s">
        <v>103</v>
      </c>
      <c r="F54" t="s">
        <v>104</v>
      </c>
      <c r="G54" s="3">
        <v>1674</v>
      </c>
      <c r="H54" s="3">
        <v>3351</v>
      </c>
      <c r="I54" s="3">
        <v>3213</v>
      </c>
      <c r="J54" s="3">
        <v>1803</v>
      </c>
      <c r="K54" s="3">
        <v>3170</v>
      </c>
      <c r="L54" s="3">
        <v>3679</v>
      </c>
      <c r="M54" s="3">
        <v>2967</v>
      </c>
      <c r="N54" s="3">
        <v>-990.99990000000003</v>
      </c>
      <c r="O54" s="3">
        <v>344</v>
      </c>
      <c r="P54" s="3">
        <v>2938</v>
      </c>
      <c r="Q54" s="3">
        <v>2421</v>
      </c>
      <c r="R54" s="3">
        <v>1656</v>
      </c>
      <c r="S54" s="3">
        <v>1527</v>
      </c>
      <c r="T54" s="3">
        <v>4050</v>
      </c>
      <c r="U54" s="3">
        <v>4112</v>
      </c>
      <c r="V54" s="3">
        <v>893</v>
      </c>
      <c r="W54" s="3">
        <v>2747</v>
      </c>
      <c r="X54" s="3">
        <v>4927</v>
      </c>
      <c r="Y54" s="3">
        <v>2934</v>
      </c>
      <c r="Z54" s="3">
        <v>1815</v>
      </c>
      <c r="AA54" s="3">
        <v>2859</v>
      </c>
      <c r="AB54" s="3">
        <v>4910</v>
      </c>
      <c r="AC54" s="3">
        <v>1575</v>
      </c>
      <c r="AD54" s="3">
        <v>1219</v>
      </c>
      <c r="AE54" s="3">
        <v>1330</v>
      </c>
      <c r="AF54" s="3">
        <v>3479</v>
      </c>
      <c r="AG54" s="3">
        <v>3898</v>
      </c>
      <c r="AH54" s="3">
        <v>250</v>
      </c>
      <c r="AI54" s="3">
        <v>855</v>
      </c>
      <c r="AJ54" s="3">
        <v>4353</v>
      </c>
      <c r="AK54" s="3">
        <v>1823</v>
      </c>
      <c r="AL54" s="3">
        <v>-101</v>
      </c>
      <c r="AM54" s="3">
        <v>-1001</v>
      </c>
      <c r="AN54" s="3">
        <v>1693</v>
      </c>
      <c r="AO54" s="3">
        <v>-1095</v>
      </c>
      <c r="AP54" s="3">
        <v>-2730</v>
      </c>
      <c r="AQ54" s="3">
        <v>-3398</v>
      </c>
      <c r="AR54" s="3">
        <v>2035</v>
      </c>
      <c r="AS54" s="3">
        <v>784</v>
      </c>
      <c r="AT54" s="3">
        <v>-2538</v>
      </c>
      <c r="AU54" s="3">
        <v>-157</v>
      </c>
      <c r="AV54" s="3">
        <v>3212</v>
      </c>
      <c r="AW54" s="3">
        <v>1084</v>
      </c>
      <c r="AX54" s="3">
        <v>1129</v>
      </c>
      <c r="AY54" s="3">
        <v>1890</v>
      </c>
      <c r="AZ54" s="3">
        <v>7462</v>
      </c>
      <c r="BA54" s="3">
        <v>5732</v>
      </c>
      <c r="BB54" s="3">
        <v>4106</v>
      </c>
      <c r="BC54" s="3">
        <v>6464</v>
      </c>
      <c r="BD54" s="3">
        <v>13625</v>
      </c>
      <c r="BE54" s="3">
        <v>10937</v>
      </c>
      <c r="BF54" s="3">
        <v>9142</v>
      </c>
      <c r="BG54" s="3">
        <v>12848</v>
      </c>
      <c r="BH54" s="3">
        <v>15714</v>
      </c>
      <c r="BI54" s="3">
        <v>12329</v>
      </c>
      <c r="BJ54" s="3">
        <v>10500</v>
      </c>
      <c r="BK54" s="3">
        <v>13013</v>
      </c>
      <c r="BL54" s="3">
        <v>14620</v>
      </c>
      <c r="BM54" s="3">
        <v>10958</v>
      </c>
      <c r="BN54" s="3">
        <v>7891</v>
      </c>
      <c r="BO54" s="3">
        <v>10335</v>
      </c>
      <c r="BP54" s="3">
        <v>12054</v>
      </c>
      <c r="BQ54" s="3">
        <v>10371</v>
      </c>
      <c r="BR54" s="3">
        <v>6400</v>
      </c>
      <c r="BS54" s="3">
        <v>6485</v>
      </c>
      <c r="BT54" s="3">
        <v>13912</v>
      </c>
      <c r="BU54" s="3">
        <v>8259</v>
      </c>
      <c r="BV54" s="3">
        <v>1184</v>
      </c>
      <c r="BW54" s="3">
        <v>4621</v>
      </c>
      <c r="BX54" s="3">
        <v>10861</v>
      </c>
      <c r="BY54" s="3">
        <v>6033</v>
      </c>
      <c r="BZ54" s="3">
        <v>-2265</v>
      </c>
      <c r="CA54" s="3">
        <v>-4124</v>
      </c>
      <c r="CB54" s="3">
        <v>9252</v>
      </c>
      <c r="CC54" s="3">
        <v>1161</v>
      </c>
      <c r="CD54" s="3">
        <v>-2326</v>
      </c>
      <c r="CE54" s="3">
        <v>-7813</v>
      </c>
      <c r="CF54" s="3">
        <v>6321</v>
      </c>
      <c r="CG54" s="3">
        <v>-1744</v>
      </c>
      <c r="CH54" s="3">
        <v>-4059</v>
      </c>
      <c r="CI54" s="3">
        <v>-11558</v>
      </c>
      <c r="CJ54" s="3">
        <v>-3689</v>
      </c>
      <c r="CK54" s="3">
        <v>-4543</v>
      </c>
      <c r="CL54" s="3">
        <v>3683</v>
      </c>
      <c r="CM54" s="3">
        <v>-11500</v>
      </c>
      <c r="CN54" s="3">
        <v>655</v>
      </c>
      <c r="CO54" s="3">
        <v>-1577</v>
      </c>
      <c r="CP54" s="3">
        <v>9596</v>
      </c>
      <c r="CQ54" s="3">
        <v>-2715</v>
      </c>
      <c r="CR54" s="3">
        <v>9361</v>
      </c>
      <c r="CS54" s="3">
        <v>5976</v>
      </c>
      <c r="CT54" s="3">
        <v>14058</v>
      </c>
      <c r="CU54" s="3">
        <v>6191</v>
      </c>
      <c r="CV54" s="3">
        <v>13889</v>
      </c>
      <c r="CW54" s="3">
        <v>11857</v>
      </c>
      <c r="CX54" s="3">
        <v>15162</v>
      </c>
      <c r="CY54" s="3">
        <v>3336</v>
      </c>
      <c r="CZ54" s="3">
        <v>16190</v>
      </c>
      <c r="DA54" s="3">
        <v>13126</v>
      </c>
      <c r="DB54" s="3">
        <v>16710</v>
      </c>
      <c r="DC54" s="3">
        <v>6445</v>
      </c>
      <c r="DD54" s="3">
        <v>13535</v>
      </c>
      <c r="DE54" s="3">
        <v>10899</v>
      </c>
      <c r="DF54" s="3">
        <v>18427</v>
      </c>
      <c r="DG54" s="3">
        <v>3574</v>
      </c>
      <c r="DH54" s="3">
        <v>13432</v>
      </c>
      <c r="DI54" s="3">
        <v>11758</v>
      </c>
      <c r="DJ54" s="3">
        <v>16023</v>
      </c>
      <c r="DK54" s="3">
        <v>761</v>
      </c>
      <c r="DL54" s="3">
        <v>12470</v>
      </c>
      <c r="DM54" s="3">
        <v>11466</v>
      </c>
      <c r="DN54" s="3">
        <v>18046</v>
      </c>
      <c r="DO54" s="3">
        <v>4030</v>
      </c>
      <c r="DP54" s="3">
        <v>21024</v>
      </c>
      <c r="DQ54" s="3">
        <v>25329</v>
      </c>
      <c r="DR54" s="3">
        <v>39003</v>
      </c>
      <c r="DS54" s="3">
        <v>32426</v>
      </c>
      <c r="DT54" s="3">
        <v>41302</v>
      </c>
      <c r="DU54" s="3">
        <v>37936</v>
      </c>
      <c r="DV54" s="3">
        <v>50598</v>
      </c>
      <c r="DW54" s="3">
        <v>31072</v>
      </c>
      <c r="DX54" s="3">
        <v>34643</v>
      </c>
      <c r="DY54" s="3">
        <v>36671</v>
      </c>
      <c r="DZ54" s="3">
        <v>46230</v>
      </c>
      <c r="EA54" s="3">
        <v>24531</v>
      </c>
      <c r="EB54" s="3">
        <v>31423</v>
      </c>
      <c r="EC54" s="3">
        <v>28060</v>
      </c>
      <c r="ED54" s="3">
        <v>37890</v>
      </c>
      <c r="EE54" s="3">
        <v>23904</v>
      </c>
      <c r="EF54" s="3">
        <v>43582</v>
      </c>
      <c r="EG54" s="3">
        <v>25405</v>
      </c>
      <c r="EH54" s="3">
        <v>38152</v>
      </c>
      <c r="EI54" s="3">
        <v>17354</v>
      </c>
      <c r="EJ54" s="3">
        <v>29284</v>
      </c>
      <c r="EK54" s="3">
        <v>24559</v>
      </c>
      <c r="EL54" s="3">
        <v>34035</v>
      </c>
      <c r="EM54" s="3">
        <v>16311</v>
      </c>
      <c r="EN54" s="3">
        <v>31093</v>
      </c>
      <c r="EO54" s="3">
        <v>25393</v>
      </c>
      <c r="EP54" s="3">
        <v>32845</v>
      </c>
      <c r="EQ54" s="3">
        <v>9777</v>
      </c>
      <c r="ER54" s="3">
        <v>27665</v>
      </c>
      <c r="ES54" s="3">
        <v>22458</v>
      </c>
      <c r="ET54" s="3">
        <v>27422</v>
      </c>
      <c r="EU54" s="3">
        <v>4705</v>
      </c>
      <c r="EV54" s="3">
        <v>24783</v>
      </c>
      <c r="EW54" s="3">
        <v>19132</v>
      </c>
      <c r="EX54" s="3">
        <v>20422</v>
      </c>
      <c r="EY54" s="3">
        <v>-6127.0010000000002</v>
      </c>
      <c r="EZ54" s="3">
        <v>26522</v>
      </c>
      <c r="FA54" s="3">
        <v>15803</v>
      </c>
      <c r="FB54" s="3">
        <v>19128</v>
      </c>
      <c r="FC54" s="3">
        <v>-566</v>
      </c>
      <c r="FD54" s="3">
        <v>19027</v>
      </c>
      <c r="FE54" s="3">
        <v>13709</v>
      </c>
      <c r="FF54" s="3">
        <v>20596</v>
      </c>
      <c r="FG54" s="3">
        <v>-8342</v>
      </c>
      <c r="FH54" s="3">
        <v>23239</v>
      </c>
      <c r="FI54" s="3">
        <v>13370</v>
      </c>
      <c r="FJ54" s="3">
        <v>23827</v>
      </c>
      <c r="FK54" s="3">
        <v>139</v>
      </c>
      <c r="FL54" s="3">
        <v>133365</v>
      </c>
      <c r="FM54" s="3">
        <v>74930</v>
      </c>
      <c r="FN54" s="3">
        <v>64360</v>
      </c>
      <c r="FO54" s="3">
        <v>42117</v>
      </c>
      <c r="FP54" s="3">
        <v>61090</v>
      </c>
      <c r="FQ54" s="3">
        <v>36643</v>
      </c>
      <c r="FR54" s="3">
        <v>26456</v>
      </c>
      <c r="FS54" s="3">
        <v>2093</v>
      </c>
      <c r="FT54" s="3">
        <v>41129</v>
      </c>
      <c r="FU54" s="3">
        <v>24753</v>
      </c>
      <c r="FV54" s="3">
        <v>41042</v>
      </c>
      <c r="FW54" s="3">
        <v>20936</v>
      </c>
      <c r="FX54" s="3">
        <v>51041</v>
      </c>
      <c r="FY54" s="3">
        <v>26355</v>
      </c>
      <c r="FZ54" s="3">
        <v>37082</v>
      </c>
      <c r="GA54" s="3">
        <v>6951</v>
      </c>
      <c r="GB54" s="4">
        <v>31937.759999999998</v>
      </c>
      <c r="GC54" s="4">
        <v>22800.11</v>
      </c>
      <c r="GD54" s="4">
        <v>36997.68</v>
      </c>
      <c r="GE54" s="4">
        <v>3510.7829999999999</v>
      </c>
      <c r="GF54" s="4">
        <v>31121.200000000001</v>
      </c>
      <c r="GG54" s="4">
        <v>22030.04</v>
      </c>
      <c r="GH54" s="4">
        <v>36216.49</v>
      </c>
      <c r="GI54" s="4">
        <v>121.834</v>
      </c>
      <c r="GJ54" s="4">
        <v>29117.14</v>
      </c>
      <c r="GK54" s="4">
        <v>19507.61</v>
      </c>
      <c r="GL54" s="4">
        <v>34605.589999999997</v>
      </c>
      <c r="GM54" s="4">
        <v>-3455.777</v>
      </c>
      <c r="GN54" s="4">
        <v>24982.27</v>
      </c>
      <c r="GO54" s="4">
        <v>15091.12</v>
      </c>
      <c r="GP54" s="4">
        <v>31038.53</v>
      </c>
      <c r="GQ54" s="4">
        <v>-9483.5679999999993</v>
      </c>
      <c r="GR54" s="4">
        <v>23027.21</v>
      </c>
      <c r="GS54" s="4">
        <v>12284.05</v>
      </c>
      <c r="GT54" s="4">
        <v>28550.58</v>
      </c>
      <c r="GU54" s="4">
        <v>-14949.32</v>
      </c>
      <c r="GV54" s="4">
        <v>25693.75</v>
      </c>
      <c r="GW54" s="4">
        <v>14389.49</v>
      </c>
      <c r="GX54" s="4">
        <v>31493.81</v>
      </c>
      <c r="GY54" t="s">
        <v>105</v>
      </c>
      <c r="GZ54" t="b">
        <v>0</v>
      </c>
      <c r="HA54" t="s">
        <v>106</v>
      </c>
      <c r="HB54" t="s">
        <v>106</v>
      </c>
      <c r="HC54">
        <v>2024</v>
      </c>
      <c r="HD54">
        <v>1</v>
      </c>
      <c r="HE54" t="s">
        <v>106</v>
      </c>
      <c r="HF54" s="2" t="s">
        <v>859</v>
      </c>
      <c r="HG54" t="s">
        <v>860</v>
      </c>
      <c r="HH54" t="s">
        <v>109</v>
      </c>
      <c r="HI54" t="s">
        <v>861</v>
      </c>
      <c r="HJ54" t="s">
        <v>925</v>
      </c>
    </row>
    <row r="55" spans="1:218">
      <c r="A55" t="s">
        <v>99</v>
      </c>
      <c r="B55" t="s">
        <v>100</v>
      </c>
      <c r="C55" t="s">
        <v>355</v>
      </c>
      <c r="D55" t="s">
        <v>102</v>
      </c>
      <c r="E55" t="s">
        <v>103</v>
      </c>
      <c r="F55" t="s">
        <v>104</v>
      </c>
      <c r="G55" s="3">
        <v>62107</v>
      </c>
      <c r="H55" s="3">
        <v>63704</v>
      </c>
      <c r="I55" s="3">
        <v>66021</v>
      </c>
      <c r="J55" s="3">
        <v>68138</v>
      </c>
      <c r="K55" s="3">
        <v>69939</v>
      </c>
      <c r="L55" s="3">
        <v>71334</v>
      </c>
      <c r="M55" s="3">
        <v>73310</v>
      </c>
      <c r="N55" s="3">
        <v>75597</v>
      </c>
      <c r="O55" s="3">
        <v>77468</v>
      </c>
      <c r="P55" s="3">
        <v>78993</v>
      </c>
      <c r="Q55" s="3">
        <v>80430</v>
      </c>
      <c r="R55" s="3">
        <v>82667</v>
      </c>
      <c r="S55" s="3">
        <v>85727</v>
      </c>
      <c r="T55" s="3">
        <v>86288</v>
      </c>
      <c r="U55" s="3">
        <v>88637</v>
      </c>
      <c r="V55" s="3">
        <v>90695</v>
      </c>
      <c r="W55" s="3">
        <v>91663</v>
      </c>
      <c r="X55" s="3">
        <v>93433</v>
      </c>
      <c r="Y55" s="3">
        <v>94862</v>
      </c>
      <c r="Z55" s="3">
        <v>97962</v>
      </c>
      <c r="AA55" s="3">
        <v>99412</v>
      </c>
      <c r="AB55" s="3">
        <v>103208</v>
      </c>
      <c r="AC55" s="3">
        <v>105169</v>
      </c>
      <c r="AD55" s="3">
        <v>106841</v>
      </c>
      <c r="AE55" s="3">
        <v>108753</v>
      </c>
      <c r="AF55" s="3">
        <v>110079</v>
      </c>
      <c r="AG55" s="3">
        <v>111989</v>
      </c>
      <c r="AH55" s="3">
        <v>115779</v>
      </c>
      <c r="AI55" s="3">
        <v>118136</v>
      </c>
      <c r="AJ55" s="3">
        <v>121739</v>
      </c>
      <c r="AK55" s="3">
        <v>127119</v>
      </c>
      <c r="AL55" s="3">
        <v>129815</v>
      </c>
      <c r="AM55" s="3">
        <v>133283</v>
      </c>
      <c r="AN55" s="3">
        <v>136629</v>
      </c>
      <c r="AO55" s="3">
        <v>140802</v>
      </c>
      <c r="AP55" s="3">
        <v>144969</v>
      </c>
      <c r="AQ55" s="3">
        <v>148623</v>
      </c>
      <c r="AR55" s="3">
        <v>151262</v>
      </c>
      <c r="AS55" s="3">
        <v>155370</v>
      </c>
      <c r="AT55" s="3">
        <v>159376</v>
      </c>
      <c r="AU55" s="3">
        <v>163056</v>
      </c>
      <c r="AV55" s="3">
        <v>166719</v>
      </c>
      <c r="AW55" s="3">
        <v>170068</v>
      </c>
      <c r="AX55" s="3">
        <v>170954</v>
      </c>
      <c r="AY55" s="3">
        <v>173192</v>
      </c>
      <c r="AZ55" s="3">
        <v>175821</v>
      </c>
      <c r="BA55" s="3">
        <v>177281</v>
      </c>
      <c r="BB55" s="3">
        <v>179590</v>
      </c>
      <c r="BC55" s="3">
        <v>181438</v>
      </c>
      <c r="BD55" s="3">
        <v>181889</v>
      </c>
      <c r="BE55" s="3">
        <v>182558</v>
      </c>
      <c r="BF55" s="3">
        <v>184989</v>
      </c>
      <c r="BG55" s="3">
        <v>189579</v>
      </c>
      <c r="BH55" s="3">
        <v>189803</v>
      </c>
      <c r="BI55" s="3">
        <v>193552</v>
      </c>
      <c r="BJ55" s="3">
        <v>196921</v>
      </c>
      <c r="BK55" s="3">
        <v>199797</v>
      </c>
      <c r="BL55" s="3">
        <v>200690</v>
      </c>
      <c r="BM55" s="3">
        <v>203292</v>
      </c>
      <c r="BN55" s="3">
        <v>207015</v>
      </c>
      <c r="BO55" s="3">
        <v>208657</v>
      </c>
      <c r="BP55" s="3">
        <v>210748</v>
      </c>
      <c r="BQ55" s="3">
        <v>214616</v>
      </c>
      <c r="BR55" s="3">
        <v>217824</v>
      </c>
      <c r="BS55" s="3">
        <v>221433</v>
      </c>
      <c r="BT55" s="3">
        <v>226187</v>
      </c>
      <c r="BU55" s="3">
        <v>229913</v>
      </c>
      <c r="BV55" s="3">
        <v>232460</v>
      </c>
      <c r="BW55" s="3">
        <v>232729</v>
      </c>
      <c r="BX55" s="3">
        <v>235976</v>
      </c>
      <c r="BY55" s="3">
        <v>243443</v>
      </c>
      <c r="BZ55" s="3">
        <v>241257</v>
      </c>
      <c r="CA55" s="3">
        <v>245844</v>
      </c>
      <c r="CB55" s="3">
        <v>248055</v>
      </c>
      <c r="CC55" s="3">
        <v>250789</v>
      </c>
      <c r="CD55" s="3">
        <v>253813</v>
      </c>
      <c r="CE55" s="3">
        <v>255773</v>
      </c>
      <c r="CF55" s="3">
        <v>258286</v>
      </c>
      <c r="CG55" s="3">
        <v>261502</v>
      </c>
      <c r="CH55" s="3">
        <v>267687</v>
      </c>
      <c r="CI55" s="3">
        <v>272133</v>
      </c>
      <c r="CJ55" s="3">
        <v>273951</v>
      </c>
      <c r="CK55" s="3">
        <v>276266</v>
      </c>
      <c r="CL55" s="3">
        <v>278402</v>
      </c>
      <c r="CM55" s="3">
        <v>282928</v>
      </c>
      <c r="CN55" s="3">
        <v>286649</v>
      </c>
      <c r="CO55" s="3">
        <v>288266</v>
      </c>
      <c r="CP55" s="3">
        <v>288292</v>
      </c>
      <c r="CQ55" s="3">
        <v>292432</v>
      </c>
      <c r="CR55" s="3">
        <v>295747</v>
      </c>
      <c r="CS55" s="3">
        <v>299185</v>
      </c>
      <c r="CT55" s="3">
        <v>304075</v>
      </c>
      <c r="CU55" s="3">
        <v>307455</v>
      </c>
      <c r="CV55" s="3">
        <v>313102</v>
      </c>
      <c r="CW55" s="3">
        <v>317491</v>
      </c>
      <c r="CX55" s="3">
        <v>320286</v>
      </c>
      <c r="CY55" s="3">
        <v>322790</v>
      </c>
      <c r="CZ55" s="3">
        <v>329664</v>
      </c>
      <c r="DA55" s="3">
        <v>331528</v>
      </c>
      <c r="DB55" s="3">
        <v>338655</v>
      </c>
      <c r="DC55" s="3">
        <v>341391</v>
      </c>
      <c r="DD55" s="3">
        <v>348632</v>
      </c>
      <c r="DE55" s="3">
        <v>351940</v>
      </c>
      <c r="DF55" s="3">
        <v>356786</v>
      </c>
      <c r="DG55" s="3">
        <v>361268</v>
      </c>
      <c r="DH55" s="3">
        <v>367040</v>
      </c>
      <c r="DI55" s="3">
        <v>370883</v>
      </c>
      <c r="DJ55" s="3">
        <v>372847</v>
      </c>
      <c r="DK55" s="3">
        <v>377049</v>
      </c>
      <c r="DL55" s="3">
        <v>386313</v>
      </c>
      <c r="DM55" s="3">
        <v>389228</v>
      </c>
      <c r="DN55" s="3">
        <v>392047</v>
      </c>
      <c r="DO55" s="3">
        <v>397548</v>
      </c>
      <c r="DP55" s="3">
        <v>400881</v>
      </c>
      <c r="DQ55" s="3">
        <v>399970</v>
      </c>
      <c r="DR55" s="3">
        <v>395201</v>
      </c>
      <c r="DS55" s="3">
        <v>386739</v>
      </c>
      <c r="DT55" s="3">
        <v>386564</v>
      </c>
      <c r="DU55" s="3">
        <v>388624</v>
      </c>
      <c r="DV55" s="3">
        <v>386875</v>
      </c>
      <c r="DW55" s="3">
        <v>396113</v>
      </c>
      <c r="DX55" s="3">
        <v>401311</v>
      </c>
      <c r="DY55" s="3">
        <v>404199</v>
      </c>
      <c r="DZ55" s="3">
        <v>406930</v>
      </c>
      <c r="EA55" s="3">
        <v>414732</v>
      </c>
      <c r="EB55" s="3">
        <v>412366</v>
      </c>
      <c r="EC55" s="3">
        <v>416049</v>
      </c>
      <c r="ED55" s="3">
        <v>419443</v>
      </c>
      <c r="EE55" s="3">
        <v>424704</v>
      </c>
      <c r="EF55" s="3">
        <v>425007</v>
      </c>
      <c r="EG55" s="3">
        <v>430937</v>
      </c>
      <c r="EH55" s="3">
        <v>433067</v>
      </c>
      <c r="EI55" s="3">
        <v>438103</v>
      </c>
      <c r="EJ55" s="3">
        <v>442283</v>
      </c>
      <c r="EK55" s="3">
        <v>448727</v>
      </c>
      <c r="EL55" s="3">
        <v>452248</v>
      </c>
      <c r="EM55" s="3">
        <v>457992</v>
      </c>
      <c r="EN55" s="3">
        <v>461616</v>
      </c>
      <c r="EO55" s="3">
        <v>470454</v>
      </c>
      <c r="EP55" s="3">
        <v>472452</v>
      </c>
      <c r="EQ55" s="3">
        <v>474738</v>
      </c>
      <c r="ER55" s="3">
        <v>476582</v>
      </c>
      <c r="ES55" s="3">
        <v>479885</v>
      </c>
      <c r="ET55" s="3">
        <v>485246</v>
      </c>
      <c r="EU55" s="3">
        <v>489730</v>
      </c>
      <c r="EV55" s="3">
        <v>493941</v>
      </c>
      <c r="EW55" s="3">
        <v>500650</v>
      </c>
      <c r="EX55" s="3">
        <v>507324</v>
      </c>
      <c r="EY55" s="3">
        <v>513926</v>
      </c>
      <c r="EZ55" s="3">
        <v>517565</v>
      </c>
      <c r="FA55" s="3">
        <v>521219</v>
      </c>
      <c r="FB55" s="3">
        <v>529772</v>
      </c>
      <c r="FC55" s="3">
        <v>531266</v>
      </c>
      <c r="FD55" s="3">
        <v>535608</v>
      </c>
      <c r="FE55" s="3">
        <v>540123</v>
      </c>
      <c r="FF55" s="3">
        <v>545307</v>
      </c>
      <c r="FG55" s="3">
        <v>549394</v>
      </c>
      <c r="FH55" s="3">
        <v>555948</v>
      </c>
      <c r="FI55" s="3">
        <v>562790</v>
      </c>
      <c r="FJ55" s="3">
        <v>565789</v>
      </c>
      <c r="FK55" s="3">
        <v>556179</v>
      </c>
      <c r="FL55" s="3">
        <v>475747</v>
      </c>
      <c r="FM55" s="3">
        <v>533668</v>
      </c>
      <c r="FN55" s="3">
        <v>538694</v>
      </c>
      <c r="FO55" s="3">
        <v>538012</v>
      </c>
      <c r="FP55" s="3">
        <v>567887</v>
      </c>
      <c r="FQ55" s="3">
        <v>581506</v>
      </c>
      <c r="FR55" s="3">
        <v>596674</v>
      </c>
      <c r="FS55" s="3">
        <v>608329</v>
      </c>
      <c r="FT55" s="3">
        <v>621272</v>
      </c>
      <c r="FU55" s="3">
        <v>630575</v>
      </c>
      <c r="FV55" s="3">
        <v>645805</v>
      </c>
      <c r="FW55" s="3">
        <v>657793</v>
      </c>
      <c r="FX55" s="3">
        <v>673914</v>
      </c>
      <c r="FY55" s="3">
        <v>678310</v>
      </c>
      <c r="FZ55" s="3">
        <v>677169</v>
      </c>
      <c r="GA55" s="3">
        <v>685411</v>
      </c>
      <c r="GB55" s="4">
        <v>689000.8</v>
      </c>
      <c r="GC55" s="4">
        <v>693121.2</v>
      </c>
      <c r="GD55" s="4">
        <v>697965.9</v>
      </c>
      <c r="GE55" s="4">
        <v>702983.3</v>
      </c>
      <c r="GF55" s="4">
        <v>709775.1</v>
      </c>
      <c r="GG55" s="4">
        <v>716240.3</v>
      </c>
      <c r="GH55" s="4">
        <v>722728</v>
      </c>
      <c r="GI55" s="4">
        <v>729226.8</v>
      </c>
      <c r="GJ55" s="4">
        <v>736146.9</v>
      </c>
      <c r="GK55" s="4">
        <v>742656.3</v>
      </c>
      <c r="GL55" s="4">
        <v>749303.6</v>
      </c>
      <c r="GM55" s="4">
        <v>755950.4</v>
      </c>
      <c r="GN55" s="4">
        <v>763115.2</v>
      </c>
      <c r="GO55" s="4">
        <v>770021.1</v>
      </c>
      <c r="GP55" s="4">
        <v>777045.6</v>
      </c>
      <c r="GQ55" s="4">
        <v>784117.3</v>
      </c>
      <c r="GR55" s="4">
        <v>791606.8</v>
      </c>
      <c r="GS55" s="4">
        <v>798702.2</v>
      </c>
      <c r="GT55" s="4">
        <v>805920.2</v>
      </c>
      <c r="GU55" s="4">
        <v>813161.3</v>
      </c>
      <c r="GV55" s="4">
        <v>822484.8</v>
      </c>
      <c r="GW55" s="4">
        <v>830695.4</v>
      </c>
      <c r="GX55" s="4">
        <v>838834.5</v>
      </c>
      <c r="GY55" t="s">
        <v>105</v>
      </c>
      <c r="GZ55" t="b">
        <v>1</v>
      </c>
      <c r="HA55" t="s">
        <v>106</v>
      </c>
      <c r="HB55" t="s">
        <v>106</v>
      </c>
      <c r="HC55">
        <v>2024</v>
      </c>
      <c r="HD55">
        <v>1</v>
      </c>
      <c r="HE55" t="s">
        <v>106</v>
      </c>
      <c r="HF55" t="s">
        <v>107</v>
      </c>
      <c r="HG55" t="s">
        <v>108</v>
      </c>
      <c r="HH55" t="s">
        <v>109</v>
      </c>
      <c r="HI55" t="s">
        <v>2</v>
      </c>
      <c r="HJ55" t="s">
        <v>925</v>
      </c>
    </row>
    <row r="56" spans="1:218">
      <c r="A56" t="s">
        <v>99</v>
      </c>
      <c r="B56" t="s">
        <v>862</v>
      </c>
      <c r="C56" t="s">
        <v>355</v>
      </c>
      <c r="D56" t="s">
        <v>102</v>
      </c>
      <c r="E56" t="s">
        <v>103</v>
      </c>
      <c r="F56" t="s">
        <v>104</v>
      </c>
      <c r="G56" s="3">
        <v>302</v>
      </c>
      <c r="H56" s="3">
        <v>-2364</v>
      </c>
      <c r="I56" s="3">
        <v>-1527</v>
      </c>
      <c r="J56" s="3">
        <v>-296</v>
      </c>
      <c r="K56" s="3">
        <v>-1332</v>
      </c>
      <c r="L56" s="3">
        <v>-2964</v>
      </c>
      <c r="M56" s="3">
        <v>-1973</v>
      </c>
      <c r="N56" s="3">
        <v>1855</v>
      </c>
      <c r="O56" s="3">
        <v>1451</v>
      </c>
      <c r="P56" s="3">
        <v>-2280</v>
      </c>
      <c r="Q56" s="3">
        <v>-1135</v>
      </c>
      <c r="R56" s="3">
        <v>-255</v>
      </c>
      <c r="S56" s="3">
        <v>1465</v>
      </c>
      <c r="T56" s="3">
        <v>-2799</v>
      </c>
      <c r="U56" s="3">
        <v>-2262</v>
      </c>
      <c r="V56" s="3">
        <v>1020</v>
      </c>
      <c r="W56" s="3">
        <v>69</v>
      </c>
      <c r="X56" s="3">
        <v>-4056</v>
      </c>
      <c r="Y56" s="3">
        <v>-1335</v>
      </c>
      <c r="Z56" s="3">
        <v>174</v>
      </c>
      <c r="AA56" s="3">
        <v>150</v>
      </c>
      <c r="AB56" s="3">
        <v>-4184</v>
      </c>
      <c r="AC56" s="3">
        <v>104</v>
      </c>
      <c r="AD56" s="3">
        <v>183</v>
      </c>
      <c r="AE56" s="3">
        <v>1194</v>
      </c>
      <c r="AF56" s="3">
        <v>-2874</v>
      </c>
      <c r="AG56" s="3">
        <v>-2900</v>
      </c>
      <c r="AH56" s="3">
        <v>518</v>
      </c>
      <c r="AI56" s="3">
        <v>763</v>
      </c>
      <c r="AJ56" s="3">
        <v>-5113</v>
      </c>
      <c r="AK56" s="3">
        <v>-1674</v>
      </c>
      <c r="AL56" s="3">
        <v>86</v>
      </c>
      <c r="AM56" s="3">
        <v>3124</v>
      </c>
      <c r="AN56" s="3">
        <v>-2535</v>
      </c>
      <c r="AO56" s="3">
        <v>694</v>
      </c>
      <c r="AP56" s="3">
        <v>2058</v>
      </c>
      <c r="AQ56" s="3">
        <v>5628</v>
      </c>
      <c r="AR56" s="3">
        <v>-2543</v>
      </c>
      <c r="AS56" s="3">
        <v>-397</v>
      </c>
      <c r="AT56" s="3">
        <v>3753</v>
      </c>
      <c r="AU56" s="3">
        <v>3972</v>
      </c>
      <c r="AV56" s="3">
        <v>-3236</v>
      </c>
      <c r="AW56" s="3">
        <v>-143</v>
      </c>
      <c r="AX56" s="3">
        <v>813</v>
      </c>
      <c r="AY56" s="3">
        <v>1925</v>
      </c>
      <c r="AZ56" s="3">
        <v>-6444</v>
      </c>
      <c r="BA56" s="3">
        <v>-3959</v>
      </c>
      <c r="BB56" s="3">
        <v>-2136</v>
      </c>
      <c r="BC56" s="3">
        <v>-2159</v>
      </c>
      <c r="BD56" s="3">
        <v>-12894</v>
      </c>
      <c r="BE56" s="3">
        <v>-9933</v>
      </c>
      <c r="BF56" s="3">
        <v>-7581</v>
      </c>
      <c r="BG56" s="3">
        <v>-8120</v>
      </c>
      <c r="BH56" s="3">
        <v>-14864</v>
      </c>
      <c r="BI56" s="3">
        <v>-11287</v>
      </c>
      <c r="BJ56" s="3">
        <v>-9777</v>
      </c>
      <c r="BK56" s="3">
        <v>-9260.9989999999998</v>
      </c>
      <c r="BL56" s="3">
        <v>-14303</v>
      </c>
      <c r="BM56" s="3">
        <v>-9929</v>
      </c>
      <c r="BN56" s="3">
        <v>-6402</v>
      </c>
      <c r="BO56" s="3">
        <v>-6570</v>
      </c>
      <c r="BP56" s="3">
        <v>-11575</v>
      </c>
      <c r="BQ56" s="3">
        <v>-9162.9989999999998</v>
      </c>
      <c r="BR56" s="3">
        <v>-5160</v>
      </c>
      <c r="BS56" s="3">
        <v>-3027</v>
      </c>
      <c r="BT56" s="3">
        <v>-14004</v>
      </c>
      <c r="BU56" s="3">
        <v>-8226</v>
      </c>
      <c r="BV56" s="3">
        <v>-1757</v>
      </c>
      <c r="BW56" s="3">
        <v>-1638</v>
      </c>
      <c r="BX56" s="3">
        <v>-11145</v>
      </c>
      <c r="BY56" s="3">
        <v>-5330</v>
      </c>
      <c r="BZ56" s="3">
        <v>3006</v>
      </c>
      <c r="CA56" s="3">
        <v>7769</v>
      </c>
      <c r="CB56" s="3">
        <v>-9328</v>
      </c>
      <c r="CC56" s="3">
        <v>-483</v>
      </c>
      <c r="CD56" s="3">
        <v>3545</v>
      </c>
      <c r="CE56" s="3">
        <v>11165</v>
      </c>
      <c r="CF56" s="3">
        <v>-6455</v>
      </c>
      <c r="CG56" s="3">
        <v>2374</v>
      </c>
      <c r="CH56" s="3">
        <v>4883</v>
      </c>
      <c r="CI56" s="3">
        <v>15150</v>
      </c>
      <c r="CJ56" s="3">
        <v>3216</v>
      </c>
      <c r="CK56" s="3">
        <v>4750</v>
      </c>
      <c r="CL56" s="3">
        <v>-2672</v>
      </c>
      <c r="CM56" s="3">
        <v>15266</v>
      </c>
      <c r="CN56" s="3">
        <v>1003</v>
      </c>
      <c r="CO56" s="3">
        <v>4070</v>
      </c>
      <c r="CP56" s="3">
        <v>-6375</v>
      </c>
      <c r="CQ56" s="3">
        <v>7984</v>
      </c>
      <c r="CR56" s="3">
        <v>-7913</v>
      </c>
      <c r="CS56" s="3">
        <v>-2825</v>
      </c>
      <c r="CT56" s="3">
        <v>-9910</v>
      </c>
      <c r="CU56" s="3">
        <v>2528</v>
      </c>
      <c r="CV56" s="3">
        <v>-10536</v>
      </c>
      <c r="CW56" s="3">
        <v>-7490</v>
      </c>
      <c r="CX56" s="3">
        <v>-10495</v>
      </c>
      <c r="CY56" s="3">
        <v>5812</v>
      </c>
      <c r="CZ56" s="3">
        <v>-11768</v>
      </c>
      <c r="DA56" s="3">
        <v>-8039</v>
      </c>
      <c r="DB56" s="3">
        <v>-10669</v>
      </c>
      <c r="DC56" s="3">
        <v>5465</v>
      </c>
      <c r="DD56" s="3">
        <v>-10334</v>
      </c>
      <c r="DE56" s="3">
        <v>-5709</v>
      </c>
      <c r="DF56" s="3">
        <v>-11423</v>
      </c>
      <c r="DG56" s="3">
        <v>7302</v>
      </c>
      <c r="DH56" s="3">
        <v>-9332</v>
      </c>
      <c r="DI56" s="3">
        <v>-6652</v>
      </c>
      <c r="DJ56" s="3">
        <v>-10557</v>
      </c>
      <c r="DK56" s="3">
        <v>11563</v>
      </c>
      <c r="DL56" s="3">
        <v>-10682</v>
      </c>
      <c r="DM56" s="3">
        <v>-6388</v>
      </c>
      <c r="DN56" s="3">
        <v>-12021</v>
      </c>
      <c r="DO56" s="3">
        <v>11146</v>
      </c>
      <c r="DP56" s="3">
        <v>-16680</v>
      </c>
      <c r="DQ56" s="3">
        <v>-14641</v>
      </c>
      <c r="DR56" s="3">
        <v>-27014</v>
      </c>
      <c r="DS56" s="3">
        <v>-11873</v>
      </c>
      <c r="DT56" s="3">
        <v>-35466</v>
      </c>
      <c r="DU56" s="3">
        <v>-28801</v>
      </c>
      <c r="DV56" s="3">
        <v>-36355</v>
      </c>
      <c r="DW56" s="3">
        <v>-13530</v>
      </c>
      <c r="DX56" s="3">
        <v>-28961</v>
      </c>
      <c r="DY56" s="3">
        <v>-27445</v>
      </c>
      <c r="DZ56" s="3">
        <v>-37187</v>
      </c>
      <c r="EA56" s="3">
        <v>-8688</v>
      </c>
      <c r="EB56" s="3">
        <v>-27021</v>
      </c>
      <c r="EC56" s="3">
        <v>-21697</v>
      </c>
      <c r="ED56" s="3">
        <v>-31211</v>
      </c>
      <c r="EE56" s="3">
        <v>-10525</v>
      </c>
      <c r="EF56" s="3">
        <v>-30630</v>
      </c>
      <c r="EG56" s="3">
        <v>-21041</v>
      </c>
      <c r="EH56" s="3">
        <v>-32599</v>
      </c>
      <c r="EI56" s="3">
        <v>-7789</v>
      </c>
      <c r="EJ56" s="3">
        <v>-25702</v>
      </c>
      <c r="EK56" s="3">
        <v>-19799</v>
      </c>
      <c r="EL56" s="3">
        <v>-28468</v>
      </c>
      <c r="EM56" s="3">
        <v>-4016</v>
      </c>
      <c r="EN56" s="3">
        <v>-25671</v>
      </c>
      <c r="EO56" s="3">
        <v>-18162</v>
      </c>
      <c r="EP56" s="3">
        <v>-24091</v>
      </c>
      <c r="EQ56" s="3">
        <v>4995</v>
      </c>
      <c r="ER56" s="3">
        <v>-20922</v>
      </c>
      <c r="ES56" s="3">
        <v>-15147</v>
      </c>
      <c r="ET56" s="3">
        <v>-21377</v>
      </c>
      <c r="EU56" s="3">
        <v>7446</v>
      </c>
      <c r="EV56" s="3">
        <v>-17734</v>
      </c>
      <c r="EW56" s="3">
        <v>-10631</v>
      </c>
      <c r="EX56" s="3">
        <v>-14025</v>
      </c>
      <c r="EY56" s="3">
        <v>20630</v>
      </c>
      <c r="EZ56" s="3">
        <v>-16509</v>
      </c>
      <c r="FA56" s="3">
        <v>-5166</v>
      </c>
      <c r="FB56" s="3">
        <v>-8977.9989999999998</v>
      </c>
      <c r="FC56" s="3">
        <v>16127</v>
      </c>
      <c r="FD56" s="3">
        <v>-10316</v>
      </c>
      <c r="FE56" s="3">
        <v>-4135</v>
      </c>
      <c r="FF56" s="3">
        <v>-10674</v>
      </c>
      <c r="FG56" s="3">
        <v>25785</v>
      </c>
      <c r="FH56" s="3">
        <v>-15324</v>
      </c>
      <c r="FI56" s="3">
        <v>-3072</v>
      </c>
      <c r="FJ56" s="3">
        <v>-15704</v>
      </c>
      <c r="FK56" s="3">
        <v>16081</v>
      </c>
      <c r="FL56" s="3">
        <v>-111651</v>
      </c>
      <c r="FM56" s="3">
        <v>-58644</v>
      </c>
      <c r="FN56" s="3">
        <v>-51414</v>
      </c>
      <c r="FO56" s="3">
        <v>-21086</v>
      </c>
      <c r="FP56" s="3">
        <v>-48835</v>
      </c>
      <c r="FQ56" s="3">
        <v>-23567</v>
      </c>
      <c r="FR56" s="3">
        <v>-17102</v>
      </c>
      <c r="FS56" s="3">
        <v>17600</v>
      </c>
      <c r="FT56" s="3">
        <v>-34381</v>
      </c>
      <c r="FU56" s="3">
        <v>-14626</v>
      </c>
      <c r="FV56" s="3">
        <v>-41488</v>
      </c>
      <c r="FW56" s="3">
        <v>8560</v>
      </c>
      <c r="FX56" s="3">
        <v>-40911</v>
      </c>
      <c r="FY56" s="3">
        <v>-12489</v>
      </c>
      <c r="FZ56" s="3">
        <v>-23588</v>
      </c>
      <c r="GA56" s="3">
        <v>25625</v>
      </c>
      <c r="GB56" s="4">
        <v>-19853.560000000001</v>
      </c>
      <c r="GC56" s="4">
        <v>-9042.5609999999997</v>
      </c>
      <c r="GD56" s="4">
        <v>-22321.56</v>
      </c>
      <c r="GE56" s="4">
        <v>22533.31</v>
      </c>
      <c r="GF56" s="4">
        <v>-19083.09</v>
      </c>
      <c r="GG56" s="4">
        <v>-8223.9650000000001</v>
      </c>
      <c r="GH56" s="4">
        <v>-21503.439999999999</v>
      </c>
      <c r="GI56" s="4">
        <v>24977.16</v>
      </c>
      <c r="GJ56" s="4">
        <v>-17170.91</v>
      </c>
      <c r="GK56" s="4">
        <v>-6076.2849999999999</v>
      </c>
      <c r="GL56" s="4">
        <v>-20413.16</v>
      </c>
      <c r="GM56" s="4">
        <v>27708.65</v>
      </c>
      <c r="GN56" s="4">
        <v>-13656.23</v>
      </c>
      <c r="GO56" s="4">
        <v>-2290.297</v>
      </c>
      <c r="GP56" s="4">
        <v>-17394.14</v>
      </c>
      <c r="GQ56" s="4">
        <v>32763.45</v>
      </c>
      <c r="GR56" s="4">
        <v>-12226.42</v>
      </c>
      <c r="GS56" s="4">
        <v>-90.669920000000005</v>
      </c>
      <c r="GT56" s="4">
        <v>-15619.73</v>
      </c>
      <c r="GU56" s="4">
        <v>36820.800000000003</v>
      </c>
      <c r="GV56" s="4">
        <v>-14230.54</v>
      </c>
      <c r="GW56" s="4">
        <v>-1335.145</v>
      </c>
      <c r="GX56" s="4">
        <v>-17558.05</v>
      </c>
      <c r="GY56" t="s">
        <v>105</v>
      </c>
      <c r="GZ56" t="b">
        <v>0</v>
      </c>
      <c r="HA56" t="s">
        <v>106</v>
      </c>
      <c r="HB56" t="s">
        <v>106</v>
      </c>
      <c r="HC56">
        <v>2024</v>
      </c>
      <c r="HD56">
        <v>1</v>
      </c>
      <c r="HE56" t="s">
        <v>106</v>
      </c>
      <c r="HF56" s="2" t="s">
        <v>863</v>
      </c>
      <c r="HG56" t="s">
        <v>864</v>
      </c>
      <c r="HH56" t="s">
        <v>109</v>
      </c>
      <c r="HI56" t="s">
        <v>865</v>
      </c>
      <c r="HJ56" t="s">
        <v>925</v>
      </c>
    </row>
    <row r="57" spans="1:218">
      <c r="A57" t="s">
        <v>99</v>
      </c>
      <c r="B57" t="s">
        <v>866</v>
      </c>
      <c r="C57" t="s">
        <v>355</v>
      </c>
      <c r="D57" t="s">
        <v>102</v>
      </c>
      <c r="E57" t="s">
        <v>103</v>
      </c>
      <c r="F57" t="s">
        <v>104</v>
      </c>
      <c r="G57" s="3">
        <v>22229</v>
      </c>
      <c r="H57" s="3">
        <v>22146</v>
      </c>
      <c r="I57" s="3">
        <v>23935</v>
      </c>
      <c r="J57" s="3">
        <v>24175</v>
      </c>
      <c r="K57" s="3">
        <v>26380</v>
      </c>
      <c r="L57" s="3">
        <v>26203</v>
      </c>
      <c r="M57" s="3">
        <v>27949</v>
      </c>
      <c r="N57" s="3">
        <v>26934</v>
      </c>
      <c r="O57" s="3">
        <v>29501</v>
      </c>
      <c r="P57" s="3">
        <v>28856</v>
      </c>
      <c r="Q57" s="3">
        <v>30155</v>
      </c>
      <c r="R57" s="3">
        <v>30212</v>
      </c>
      <c r="S57" s="3">
        <v>32213</v>
      </c>
      <c r="T57" s="3">
        <v>31312</v>
      </c>
      <c r="U57" s="3">
        <v>32277</v>
      </c>
      <c r="V57" s="3">
        <v>32618</v>
      </c>
      <c r="W57" s="3">
        <v>34820</v>
      </c>
      <c r="X57" s="3">
        <v>33897</v>
      </c>
      <c r="Y57" s="3">
        <v>34360</v>
      </c>
      <c r="Z57" s="3">
        <v>35416</v>
      </c>
      <c r="AA57" s="3">
        <v>38146</v>
      </c>
      <c r="AB57" s="3">
        <v>36578</v>
      </c>
      <c r="AC57" s="3">
        <v>36810</v>
      </c>
      <c r="AD57" s="3">
        <v>37959</v>
      </c>
      <c r="AE57" s="3">
        <v>39214</v>
      </c>
      <c r="AF57" s="3">
        <v>38256</v>
      </c>
      <c r="AG57" s="3">
        <v>39466</v>
      </c>
      <c r="AH57" s="3">
        <v>40118</v>
      </c>
      <c r="AI57" s="3">
        <v>41050</v>
      </c>
      <c r="AJ57" s="3">
        <v>41027</v>
      </c>
      <c r="AK57" s="3">
        <v>41984</v>
      </c>
      <c r="AL57" s="3">
        <v>43205</v>
      </c>
      <c r="AM57" s="3">
        <v>43943</v>
      </c>
      <c r="AN57" s="3">
        <v>42650</v>
      </c>
      <c r="AO57" s="3">
        <v>42939</v>
      </c>
      <c r="AP57" s="3">
        <v>45986</v>
      </c>
      <c r="AQ57" s="3">
        <v>45476</v>
      </c>
      <c r="AR57" s="3">
        <v>46109</v>
      </c>
      <c r="AS57" s="3">
        <v>47795</v>
      </c>
      <c r="AT57" s="3">
        <v>48829</v>
      </c>
      <c r="AU57" s="3">
        <v>49490</v>
      </c>
      <c r="AV57" s="3">
        <v>50774</v>
      </c>
      <c r="AW57" s="3">
        <v>51384</v>
      </c>
      <c r="AX57" s="3">
        <v>54213</v>
      </c>
      <c r="AY57" s="3">
        <v>53218</v>
      </c>
      <c r="AZ57" s="3">
        <v>56325</v>
      </c>
      <c r="BA57" s="3">
        <v>57414</v>
      </c>
      <c r="BB57" s="3">
        <v>58776</v>
      </c>
      <c r="BC57" s="3">
        <v>61160</v>
      </c>
      <c r="BD57" s="3">
        <v>62589</v>
      </c>
      <c r="BE57" s="3">
        <v>63100</v>
      </c>
      <c r="BF57" s="3">
        <v>63819</v>
      </c>
      <c r="BG57" s="3">
        <v>65076</v>
      </c>
      <c r="BH57" s="3">
        <v>65931</v>
      </c>
      <c r="BI57" s="3">
        <v>65848</v>
      </c>
      <c r="BJ57" s="3">
        <v>67902</v>
      </c>
      <c r="BK57" s="3">
        <v>68979</v>
      </c>
      <c r="BL57" s="3">
        <v>69162</v>
      </c>
      <c r="BM57" s="3">
        <v>69279</v>
      </c>
      <c r="BN57" s="3">
        <v>70104</v>
      </c>
      <c r="BO57" s="3">
        <v>71811</v>
      </c>
      <c r="BP57" s="3">
        <v>72213</v>
      </c>
      <c r="BQ57" s="3">
        <v>73076</v>
      </c>
      <c r="BR57" s="3">
        <v>75411</v>
      </c>
      <c r="BS57" s="3">
        <v>73589</v>
      </c>
      <c r="BT57" s="3">
        <v>75205</v>
      </c>
      <c r="BU57" s="3">
        <v>74908</v>
      </c>
      <c r="BV57" s="3">
        <v>76551</v>
      </c>
      <c r="BW57" s="3">
        <v>76803</v>
      </c>
      <c r="BX57" s="3">
        <v>77805</v>
      </c>
      <c r="BY57" s="3">
        <v>79110</v>
      </c>
      <c r="BZ57" s="3">
        <v>79646</v>
      </c>
      <c r="CA57" s="3">
        <v>80807</v>
      </c>
      <c r="CB57" s="3">
        <v>80338</v>
      </c>
      <c r="CC57" s="3">
        <v>81050</v>
      </c>
      <c r="CD57" s="3">
        <v>83837</v>
      </c>
      <c r="CE57" s="3">
        <v>81870</v>
      </c>
      <c r="CF57" s="3">
        <v>82734</v>
      </c>
      <c r="CG57" s="3">
        <v>84995</v>
      </c>
      <c r="CH57" s="3">
        <v>86162</v>
      </c>
      <c r="CI57" s="3">
        <v>84891</v>
      </c>
      <c r="CJ57" s="3">
        <v>87812</v>
      </c>
      <c r="CK57" s="3">
        <v>90514</v>
      </c>
      <c r="CL57" s="3">
        <v>92093</v>
      </c>
      <c r="CM57" s="3">
        <v>90828</v>
      </c>
      <c r="CN57" s="3">
        <v>92592</v>
      </c>
      <c r="CO57" s="3">
        <v>93272</v>
      </c>
      <c r="CP57" s="3">
        <v>96828</v>
      </c>
      <c r="CQ57" s="3">
        <v>97177</v>
      </c>
      <c r="CR57" s="3">
        <v>100920</v>
      </c>
      <c r="CS57" s="3">
        <v>101072</v>
      </c>
      <c r="CT57" s="3">
        <v>102757</v>
      </c>
      <c r="CU57" s="3">
        <v>103583</v>
      </c>
      <c r="CV57" s="3">
        <v>110393</v>
      </c>
      <c r="CW57" s="3">
        <v>111462</v>
      </c>
      <c r="CX57" s="3">
        <v>111913</v>
      </c>
      <c r="CY57" s="3">
        <v>111771</v>
      </c>
      <c r="CZ57" s="3">
        <v>116645</v>
      </c>
      <c r="DA57" s="3">
        <v>120227</v>
      </c>
      <c r="DB57" s="3">
        <v>120776</v>
      </c>
      <c r="DC57" s="3">
        <v>121084</v>
      </c>
      <c r="DD57" s="3">
        <v>122925</v>
      </c>
      <c r="DE57" s="3">
        <v>127446</v>
      </c>
      <c r="DF57" s="3">
        <v>128401</v>
      </c>
      <c r="DG57" s="3">
        <v>129288</v>
      </c>
      <c r="DH57" s="3">
        <v>129229</v>
      </c>
      <c r="DI57" s="3">
        <v>134375</v>
      </c>
      <c r="DJ57" s="3">
        <v>133717</v>
      </c>
      <c r="DK57" s="3">
        <v>134890</v>
      </c>
      <c r="DL57" s="3">
        <v>137035</v>
      </c>
      <c r="DM57" s="3">
        <v>141796</v>
      </c>
      <c r="DN57" s="3">
        <v>142266</v>
      </c>
      <c r="DO57" s="3">
        <v>144671</v>
      </c>
      <c r="DP57" s="3">
        <v>145613</v>
      </c>
      <c r="DQ57" s="3">
        <v>150789</v>
      </c>
      <c r="DR57" s="3">
        <v>151011</v>
      </c>
      <c r="DS57" s="3">
        <v>152999</v>
      </c>
      <c r="DT57" s="3">
        <v>155491</v>
      </c>
      <c r="DU57" s="3">
        <v>156731</v>
      </c>
      <c r="DV57" s="3">
        <v>159125</v>
      </c>
      <c r="DW57" s="3">
        <v>163454</v>
      </c>
      <c r="DX57" s="3">
        <v>162430</v>
      </c>
      <c r="DY57" s="3">
        <v>164687</v>
      </c>
      <c r="DZ57" s="3">
        <v>167607</v>
      </c>
      <c r="EA57" s="3">
        <v>167856</v>
      </c>
      <c r="EB57" s="3">
        <v>164870</v>
      </c>
      <c r="EC57" s="3">
        <v>167363</v>
      </c>
      <c r="ED57" s="3">
        <v>169045</v>
      </c>
      <c r="EE57" s="3">
        <v>170217</v>
      </c>
      <c r="EF57" s="3">
        <v>169719</v>
      </c>
      <c r="EG57" s="3">
        <v>169150</v>
      </c>
      <c r="EH57" s="3">
        <v>173525</v>
      </c>
      <c r="EI57" s="3">
        <v>170855</v>
      </c>
      <c r="EJ57" s="3">
        <v>173336</v>
      </c>
      <c r="EK57" s="3">
        <v>172243</v>
      </c>
      <c r="EL57" s="3">
        <v>175582</v>
      </c>
      <c r="EM57" s="3">
        <v>173757</v>
      </c>
      <c r="EN57" s="3">
        <v>175481</v>
      </c>
      <c r="EO57" s="3">
        <v>177027</v>
      </c>
      <c r="EP57" s="3">
        <v>179228</v>
      </c>
      <c r="EQ57" s="3">
        <v>173738</v>
      </c>
      <c r="ER57" s="3">
        <v>178023</v>
      </c>
      <c r="ES57" s="3">
        <v>179348</v>
      </c>
      <c r="ET57" s="3">
        <v>179697</v>
      </c>
      <c r="EU57" s="3">
        <v>179194</v>
      </c>
      <c r="EV57" s="3">
        <v>181414</v>
      </c>
      <c r="EW57" s="3">
        <v>184281</v>
      </c>
      <c r="EX57" s="3">
        <v>181670</v>
      </c>
      <c r="EY57" s="3">
        <v>180419</v>
      </c>
      <c r="EZ57" s="3">
        <v>188121</v>
      </c>
      <c r="FA57" s="3">
        <v>185775</v>
      </c>
      <c r="FB57" s="3">
        <v>185154</v>
      </c>
      <c r="FC57" s="3">
        <v>185704</v>
      </c>
      <c r="FD57" s="3">
        <v>188571</v>
      </c>
      <c r="FE57" s="3">
        <v>191294</v>
      </c>
      <c r="FF57" s="3">
        <v>192307</v>
      </c>
      <c r="FG57" s="3">
        <v>189377</v>
      </c>
      <c r="FH57" s="3">
        <v>198234</v>
      </c>
      <c r="FI57" s="3">
        <v>196788</v>
      </c>
      <c r="FJ57" s="3">
        <v>198019</v>
      </c>
      <c r="FK57" s="3">
        <v>200268</v>
      </c>
      <c r="FL57" s="3">
        <v>266921</v>
      </c>
      <c r="FM57" s="3">
        <v>235762</v>
      </c>
      <c r="FN57" s="3">
        <v>236504</v>
      </c>
      <c r="FO57" s="3">
        <v>242440</v>
      </c>
      <c r="FP57" s="3">
        <v>239929</v>
      </c>
      <c r="FQ57" s="3">
        <v>231303</v>
      </c>
      <c r="FR57" s="3">
        <v>229619</v>
      </c>
      <c r="FS57" s="3">
        <v>236740</v>
      </c>
      <c r="FT57" s="3">
        <v>253178</v>
      </c>
      <c r="FU57" s="3">
        <v>251428</v>
      </c>
      <c r="FV57" s="3">
        <v>275854</v>
      </c>
      <c r="FW57" s="3">
        <v>270569</v>
      </c>
      <c r="FX57" s="3">
        <v>279319</v>
      </c>
      <c r="FY57" s="3">
        <v>264084</v>
      </c>
      <c r="FZ57" s="3">
        <v>270566</v>
      </c>
      <c r="GA57" s="3">
        <v>267156</v>
      </c>
      <c r="GB57" s="4">
        <v>271803.3</v>
      </c>
      <c r="GC57" s="4">
        <v>274168.09999999998</v>
      </c>
      <c r="GD57" s="4">
        <v>276433.90000000002</v>
      </c>
      <c r="GE57" s="4">
        <v>275674.40000000002</v>
      </c>
      <c r="GF57" s="4">
        <v>279741.8</v>
      </c>
      <c r="GG57" s="4">
        <v>282161.09999999998</v>
      </c>
      <c r="GH57" s="4">
        <v>284406.3</v>
      </c>
      <c r="GI57" s="4">
        <v>283558.3</v>
      </c>
      <c r="GJ57" s="4">
        <v>289360.8</v>
      </c>
      <c r="GK57" s="4">
        <v>291890.2</v>
      </c>
      <c r="GL57" s="4">
        <v>294350.7</v>
      </c>
      <c r="GM57" s="4">
        <v>293587.20000000001</v>
      </c>
      <c r="GN57" s="4">
        <v>297925.3</v>
      </c>
      <c r="GO57" s="4">
        <v>300524.40000000002</v>
      </c>
      <c r="GP57" s="4">
        <v>303035.3</v>
      </c>
      <c r="GQ57" s="4">
        <v>302216</v>
      </c>
      <c r="GR57" s="4">
        <v>307913.2</v>
      </c>
      <c r="GS57" s="4">
        <v>310572.79999999999</v>
      </c>
      <c r="GT57" s="4">
        <v>313162.3</v>
      </c>
      <c r="GU57" s="4">
        <v>312316.90000000002</v>
      </c>
      <c r="GV57" s="4">
        <v>321674.90000000002</v>
      </c>
      <c r="GW57" s="4">
        <v>324547.8</v>
      </c>
      <c r="GX57" s="4">
        <v>327424.3</v>
      </c>
      <c r="GY57" t="s">
        <v>105</v>
      </c>
      <c r="GZ57" t="b">
        <v>0</v>
      </c>
      <c r="HA57" t="s">
        <v>106</v>
      </c>
      <c r="HB57" t="s">
        <v>106</v>
      </c>
      <c r="HC57">
        <v>2024</v>
      </c>
      <c r="HD57">
        <v>1</v>
      </c>
      <c r="HE57" t="s">
        <v>106</v>
      </c>
      <c r="HF57" s="2" t="s">
        <v>867</v>
      </c>
      <c r="HG57" t="s">
        <v>868</v>
      </c>
      <c r="HH57" t="s">
        <v>109</v>
      </c>
      <c r="HI57" t="s">
        <v>869</v>
      </c>
      <c r="HJ57" t="s">
        <v>925</v>
      </c>
    </row>
    <row r="58" spans="1:218">
      <c r="A58" t="s">
        <v>99</v>
      </c>
      <c r="B58" t="s">
        <v>870</v>
      </c>
      <c r="C58" t="s">
        <v>355</v>
      </c>
      <c r="D58" t="s">
        <v>102</v>
      </c>
      <c r="E58" t="s">
        <v>103</v>
      </c>
      <c r="F58" t="s">
        <v>104</v>
      </c>
      <c r="G58" s="3">
        <v>1976</v>
      </c>
      <c r="H58" s="3">
        <v>987</v>
      </c>
      <c r="I58" s="3">
        <v>1686</v>
      </c>
      <c r="J58" s="3">
        <v>1507</v>
      </c>
      <c r="K58" s="3">
        <v>1838</v>
      </c>
      <c r="L58" s="3">
        <v>715</v>
      </c>
      <c r="M58" s="3">
        <v>994</v>
      </c>
      <c r="N58" s="3">
        <v>864</v>
      </c>
      <c r="O58" s="3">
        <v>1795</v>
      </c>
      <c r="P58" s="3">
        <v>658</v>
      </c>
      <c r="Q58" s="3">
        <v>1286</v>
      </c>
      <c r="R58" s="3">
        <v>1401</v>
      </c>
      <c r="S58" s="3">
        <v>2992</v>
      </c>
      <c r="T58" s="3">
        <v>1251</v>
      </c>
      <c r="U58" s="3">
        <v>1850</v>
      </c>
      <c r="V58" s="3">
        <v>1913</v>
      </c>
      <c r="W58" s="3">
        <v>2816</v>
      </c>
      <c r="X58" s="3">
        <v>871</v>
      </c>
      <c r="Y58" s="3">
        <v>1599</v>
      </c>
      <c r="Z58" s="3">
        <v>1989</v>
      </c>
      <c r="AA58" s="3">
        <v>3009</v>
      </c>
      <c r="AB58" s="3">
        <v>726</v>
      </c>
      <c r="AC58" s="3">
        <v>1679</v>
      </c>
      <c r="AD58" s="3">
        <v>1402</v>
      </c>
      <c r="AE58" s="3">
        <v>2524</v>
      </c>
      <c r="AF58" s="3">
        <v>689</v>
      </c>
      <c r="AG58" s="3">
        <v>1084</v>
      </c>
      <c r="AH58" s="3">
        <v>856</v>
      </c>
      <c r="AI58" s="3">
        <v>1618</v>
      </c>
      <c r="AJ58" s="3">
        <v>-760</v>
      </c>
      <c r="AK58" s="3">
        <v>149</v>
      </c>
      <c r="AL58" s="3">
        <v>-15</v>
      </c>
      <c r="AM58" s="3">
        <v>2123</v>
      </c>
      <c r="AN58" s="3">
        <v>-842</v>
      </c>
      <c r="AO58" s="3">
        <v>-401</v>
      </c>
      <c r="AP58" s="3">
        <v>-672</v>
      </c>
      <c r="AQ58" s="3">
        <v>2230</v>
      </c>
      <c r="AR58" s="3">
        <v>-508</v>
      </c>
      <c r="AS58" s="3">
        <v>387</v>
      </c>
      <c r="AT58" s="3">
        <v>1215</v>
      </c>
      <c r="AU58" s="3">
        <v>3815</v>
      </c>
      <c r="AV58" s="3">
        <v>-24</v>
      </c>
      <c r="AW58" s="3">
        <v>941</v>
      </c>
      <c r="AX58" s="3">
        <v>1942</v>
      </c>
      <c r="AY58" s="3">
        <v>3815</v>
      </c>
      <c r="AZ58" s="3">
        <v>1018</v>
      </c>
      <c r="BA58" s="3">
        <v>1773</v>
      </c>
      <c r="BB58" s="3">
        <v>1970</v>
      </c>
      <c r="BC58" s="3">
        <v>4305</v>
      </c>
      <c r="BD58" s="3">
        <v>731</v>
      </c>
      <c r="BE58" s="3">
        <v>1004</v>
      </c>
      <c r="BF58" s="3">
        <v>1561</v>
      </c>
      <c r="BG58" s="3">
        <v>4523</v>
      </c>
      <c r="BH58" s="3">
        <v>800</v>
      </c>
      <c r="BI58" s="3">
        <v>991</v>
      </c>
      <c r="BJ58" s="3">
        <v>671</v>
      </c>
      <c r="BK58" s="3">
        <v>3691</v>
      </c>
      <c r="BL58" s="3">
        <v>345</v>
      </c>
      <c r="BM58" s="3">
        <v>1058</v>
      </c>
      <c r="BN58" s="3">
        <v>1519</v>
      </c>
      <c r="BO58" s="3">
        <v>3798</v>
      </c>
      <c r="BP58" s="3">
        <v>532</v>
      </c>
      <c r="BQ58" s="3">
        <v>1263</v>
      </c>
      <c r="BR58" s="3">
        <v>1296</v>
      </c>
      <c r="BS58" s="3">
        <v>3519</v>
      </c>
      <c r="BT58" s="3">
        <v>217</v>
      </c>
      <c r="BU58" s="3">
        <v>349</v>
      </c>
      <c r="BV58" s="3">
        <v>-250</v>
      </c>
      <c r="BW58" s="3">
        <v>2983</v>
      </c>
      <c r="BX58" s="3">
        <v>-284</v>
      </c>
      <c r="BY58" s="3">
        <v>703</v>
      </c>
      <c r="BZ58" s="3">
        <v>741</v>
      </c>
      <c r="CA58" s="3">
        <v>3645</v>
      </c>
      <c r="CB58" s="3">
        <v>-76</v>
      </c>
      <c r="CC58" s="3">
        <v>678</v>
      </c>
      <c r="CD58" s="3">
        <v>1219</v>
      </c>
      <c r="CE58" s="3">
        <v>3352</v>
      </c>
      <c r="CF58" s="3">
        <v>-134</v>
      </c>
      <c r="CG58" s="3">
        <v>630</v>
      </c>
      <c r="CH58" s="3">
        <v>824</v>
      </c>
      <c r="CI58" s="3">
        <v>3592</v>
      </c>
      <c r="CJ58" s="3">
        <v>-473</v>
      </c>
      <c r="CK58" s="3">
        <v>207</v>
      </c>
      <c r="CL58" s="3">
        <v>1011</v>
      </c>
      <c r="CM58" s="3">
        <v>3766</v>
      </c>
      <c r="CN58" s="3">
        <v>1658</v>
      </c>
      <c r="CO58" s="3">
        <v>2493</v>
      </c>
      <c r="CP58" s="3">
        <v>3221</v>
      </c>
      <c r="CQ58" s="3">
        <v>5269</v>
      </c>
      <c r="CR58" s="3">
        <v>1448</v>
      </c>
      <c r="CS58" s="3">
        <v>3151</v>
      </c>
      <c r="CT58" s="3">
        <v>4148</v>
      </c>
      <c r="CU58" s="3">
        <v>8719</v>
      </c>
      <c r="CV58" s="3">
        <v>3353</v>
      </c>
      <c r="CW58" s="3">
        <v>4367</v>
      </c>
      <c r="CX58" s="3">
        <v>4667</v>
      </c>
      <c r="CY58" s="3">
        <v>9148</v>
      </c>
      <c r="CZ58" s="3">
        <v>4422</v>
      </c>
      <c r="DA58" s="3">
        <v>5087</v>
      </c>
      <c r="DB58" s="3">
        <v>6041</v>
      </c>
      <c r="DC58" s="3">
        <v>11910</v>
      </c>
      <c r="DD58" s="3">
        <v>3201</v>
      </c>
      <c r="DE58" s="3">
        <v>5190</v>
      </c>
      <c r="DF58" s="3">
        <v>7004</v>
      </c>
      <c r="DG58" s="3">
        <v>10876</v>
      </c>
      <c r="DH58" s="3">
        <v>4100</v>
      </c>
      <c r="DI58" s="3">
        <v>5106</v>
      </c>
      <c r="DJ58" s="3">
        <v>5466</v>
      </c>
      <c r="DK58" s="3">
        <v>12324</v>
      </c>
      <c r="DL58" s="3">
        <v>1788</v>
      </c>
      <c r="DM58" s="3">
        <v>5078</v>
      </c>
      <c r="DN58" s="3">
        <v>6025</v>
      </c>
      <c r="DO58" s="3">
        <v>15176</v>
      </c>
      <c r="DP58" s="3">
        <v>4344</v>
      </c>
      <c r="DQ58" s="3">
        <v>10688</v>
      </c>
      <c r="DR58" s="3">
        <v>11989</v>
      </c>
      <c r="DS58" s="3">
        <v>20553</v>
      </c>
      <c r="DT58" s="3">
        <v>5836</v>
      </c>
      <c r="DU58" s="3">
        <v>9135</v>
      </c>
      <c r="DV58" s="3">
        <v>14243</v>
      </c>
      <c r="DW58" s="3">
        <v>17542</v>
      </c>
      <c r="DX58" s="3">
        <v>5682</v>
      </c>
      <c r="DY58" s="3">
        <v>9226</v>
      </c>
      <c r="DZ58" s="3">
        <v>9043</v>
      </c>
      <c r="EA58" s="3">
        <v>15843</v>
      </c>
      <c r="EB58" s="3">
        <v>4402</v>
      </c>
      <c r="EC58" s="3">
        <v>6363</v>
      </c>
      <c r="ED58" s="3">
        <v>6679</v>
      </c>
      <c r="EE58" s="3">
        <v>13379</v>
      </c>
      <c r="EF58" s="3">
        <v>12952</v>
      </c>
      <c r="EG58" s="3">
        <v>4364</v>
      </c>
      <c r="EH58" s="3">
        <v>5553</v>
      </c>
      <c r="EI58" s="3">
        <v>9565</v>
      </c>
      <c r="EJ58" s="3">
        <v>3582</v>
      </c>
      <c r="EK58" s="3">
        <v>4760</v>
      </c>
      <c r="EL58" s="3">
        <v>5567</v>
      </c>
      <c r="EM58" s="3">
        <v>12295</v>
      </c>
      <c r="EN58" s="3">
        <v>5422</v>
      </c>
      <c r="EO58" s="3">
        <v>7231</v>
      </c>
      <c r="EP58" s="3">
        <v>8754</v>
      </c>
      <c r="EQ58" s="3">
        <v>14772</v>
      </c>
      <c r="ER58" s="3">
        <v>6743</v>
      </c>
      <c r="ES58" s="3">
        <v>7311</v>
      </c>
      <c r="ET58" s="3">
        <v>6045</v>
      </c>
      <c r="EU58" s="3">
        <v>12151</v>
      </c>
      <c r="EV58" s="3">
        <v>7049</v>
      </c>
      <c r="EW58" s="3">
        <v>8501</v>
      </c>
      <c r="EX58" s="3">
        <v>6397</v>
      </c>
      <c r="EY58" s="3">
        <v>14503</v>
      </c>
      <c r="EZ58" s="3">
        <v>10013</v>
      </c>
      <c r="FA58" s="3">
        <v>10637</v>
      </c>
      <c r="FB58" s="3">
        <v>10150</v>
      </c>
      <c r="FC58" s="3">
        <v>15561</v>
      </c>
      <c r="FD58" s="3">
        <v>8711</v>
      </c>
      <c r="FE58" s="3">
        <v>9574</v>
      </c>
      <c r="FF58" s="3">
        <v>9922</v>
      </c>
      <c r="FG58" s="3">
        <v>17443</v>
      </c>
      <c r="FH58" s="3">
        <v>7915</v>
      </c>
      <c r="FI58" s="3">
        <v>10298</v>
      </c>
      <c r="FJ58" s="3">
        <v>8123</v>
      </c>
      <c r="FK58" s="3">
        <v>16220</v>
      </c>
      <c r="FL58" s="3">
        <v>21714</v>
      </c>
      <c r="FM58" s="3">
        <v>16286</v>
      </c>
      <c r="FN58" s="3">
        <v>12946</v>
      </c>
      <c r="FO58" s="3">
        <v>21031</v>
      </c>
      <c r="FP58" s="3">
        <v>12255</v>
      </c>
      <c r="FQ58" s="3">
        <v>13076</v>
      </c>
      <c r="FR58" s="3">
        <v>9354</v>
      </c>
      <c r="FS58" s="3">
        <v>19693</v>
      </c>
      <c r="FT58" s="3">
        <v>6748</v>
      </c>
      <c r="FU58" s="3">
        <v>10127</v>
      </c>
      <c r="FV58" s="3">
        <v>-446</v>
      </c>
      <c r="FW58" s="3">
        <v>29496</v>
      </c>
      <c r="FX58" s="3">
        <v>10130</v>
      </c>
      <c r="FY58" s="3">
        <v>13866</v>
      </c>
      <c r="FZ58" s="3">
        <v>13494</v>
      </c>
      <c r="GA58" s="3">
        <v>32576</v>
      </c>
      <c r="GB58" s="4">
        <v>12084.2</v>
      </c>
      <c r="GC58" s="4">
        <v>13757.55</v>
      </c>
      <c r="GD58" s="4">
        <v>14676.12</v>
      </c>
      <c r="GE58" s="4">
        <v>26044.1</v>
      </c>
      <c r="GF58" s="4">
        <v>12038.11</v>
      </c>
      <c r="GG58" s="4">
        <v>13806.08</v>
      </c>
      <c r="GH58" s="4">
        <v>14713.06</v>
      </c>
      <c r="GI58" s="4">
        <v>25098.99</v>
      </c>
      <c r="GJ58" s="4">
        <v>11946.23</v>
      </c>
      <c r="GK58" s="4">
        <v>13431.32</v>
      </c>
      <c r="GL58" s="4">
        <v>14192.43</v>
      </c>
      <c r="GM58" s="4">
        <v>24252.87</v>
      </c>
      <c r="GN58" s="4">
        <v>11326.03</v>
      </c>
      <c r="GO58" s="4">
        <v>12800.82</v>
      </c>
      <c r="GP58" s="4">
        <v>13644.39</v>
      </c>
      <c r="GQ58" s="4">
        <v>23279.88</v>
      </c>
      <c r="GR58" s="4">
        <v>10800.79</v>
      </c>
      <c r="GS58" s="4">
        <v>12193.38</v>
      </c>
      <c r="GT58" s="4">
        <v>12930.85</v>
      </c>
      <c r="GU58" s="4">
        <v>21871.48</v>
      </c>
      <c r="GV58" s="4">
        <v>11463.21</v>
      </c>
      <c r="GW58" s="4">
        <v>13054.35</v>
      </c>
      <c r="GX58" s="4">
        <v>13935.76</v>
      </c>
      <c r="GY58" t="s">
        <v>105</v>
      </c>
      <c r="GZ58" t="b">
        <v>0</v>
      </c>
      <c r="HA58" t="s">
        <v>106</v>
      </c>
      <c r="HB58" t="s">
        <v>106</v>
      </c>
      <c r="HC58">
        <v>2024</v>
      </c>
      <c r="HD58">
        <v>1</v>
      </c>
      <c r="HE58" t="s">
        <v>106</v>
      </c>
      <c r="HF58" t="s">
        <v>871</v>
      </c>
      <c r="HG58" t="s">
        <v>872</v>
      </c>
      <c r="HH58" t="s">
        <v>109</v>
      </c>
      <c r="HI58" t="s">
        <v>873</v>
      </c>
      <c r="HJ58" t="s">
        <v>925</v>
      </c>
    </row>
    <row r="59" spans="1:218">
      <c r="A59" t="s">
        <v>99</v>
      </c>
      <c r="B59" t="s">
        <v>874</v>
      </c>
      <c r="C59" t="s">
        <v>355</v>
      </c>
      <c r="D59" t="s">
        <v>102</v>
      </c>
      <c r="E59" t="s">
        <v>103</v>
      </c>
      <c r="F59" t="s">
        <v>104</v>
      </c>
      <c r="G59" s="3">
        <v>2656</v>
      </c>
      <c r="H59" s="3">
        <v>2802</v>
      </c>
      <c r="I59" s="3">
        <v>2939</v>
      </c>
      <c r="J59" s="3">
        <v>3037</v>
      </c>
      <c r="K59" s="3">
        <v>3089</v>
      </c>
      <c r="L59" s="3">
        <v>3163</v>
      </c>
      <c r="M59" s="3">
        <v>3223</v>
      </c>
      <c r="N59" s="3">
        <v>3274</v>
      </c>
      <c r="O59" s="3">
        <v>3306</v>
      </c>
      <c r="P59" s="3">
        <v>3350</v>
      </c>
      <c r="Q59" s="3">
        <v>3397</v>
      </c>
      <c r="R59" s="3">
        <v>3447</v>
      </c>
      <c r="S59" s="3">
        <v>3454</v>
      </c>
      <c r="T59" s="3">
        <v>3494</v>
      </c>
      <c r="U59" s="3">
        <v>3549</v>
      </c>
      <c r="V59" s="3">
        <v>3619</v>
      </c>
      <c r="W59" s="3">
        <v>3644</v>
      </c>
      <c r="X59" s="3">
        <v>3709</v>
      </c>
      <c r="Y59" s="3">
        <v>3776</v>
      </c>
      <c r="Z59" s="3">
        <v>3688</v>
      </c>
      <c r="AA59" s="3">
        <v>3440</v>
      </c>
      <c r="AB59" s="3">
        <v>3502</v>
      </c>
      <c r="AC59" s="3">
        <v>3568</v>
      </c>
      <c r="AD59" s="3">
        <v>3630</v>
      </c>
      <c r="AE59" s="3">
        <v>3687</v>
      </c>
      <c r="AF59" s="3">
        <v>3755</v>
      </c>
      <c r="AG59" s="3">
        <v>3823</v>
      </c>
      <c r="AH59" s="3">
        <v>3846</v>
      </c>
      <c r="AI59" s="3">
        <v>4436</v>
      </c>
      <c r="AJ59" s="3">
        <v>4531</v>
      </c>
      <c r="AK59" s="3">
        <v>4594</v>
      </c>
      <c r="AL59" s="3">
        <v>4658</v>
      </c>
      <c r="AM59" s="3">
        <v>4703</v>
      </c>
      <c r="AN59" s="3">
        <v>4771</v>
      </c>
      <c r="AO59" s="3">
        <v>4875</v>
      </c>
      <c r="AP59" s="3">
        <v>5007</v>
      </c>
      <c r="AQ59" s="3">
        <v>5136</v>
      </c>
      <c r="AR59" s="3">
        <v>5275</v>
      </c>
      <c r="AS59" s="3">
        <v>5404</v>
      </c>
      <c r="AT59" s="3">
        <v>5431</v>
      </c>
      <c r="AU59" s="3">
        <v>5512</v>
      </c>
      <c r="AV59" s="3">
        <v>5587</v>
      </c>
      <c r="AW59" s="3">
        <v>5651</v>
      </c>
      <c r="AX59" s="3">
        <v>5079</v>
      </c>
      <c r="AY59" s="3">
        <v>5112</v>
      </c>
      <c r="AZ59" s="3">
        <v>5135</v>
      </c>
      <c r="BA59" s="3">
        <v>5163</v>
      </c>
      <c r="BB59" s="3">
        <v>5180</v>
      </c>
      <c r="BC59" s="3">
        <v>5178</v>
      </c>
      <c r="BD59" s="3">
        <v>5184</v>
      </c>
      <c r="BE59" s="3">
        <v>5202</v>
      </c>
      <c r="BF59" s="3">
        <v>5230</v>
      </c>
      <c r="BG59" s="3">
        <v>5233</v>
      </c>
      <c r="BH59" s="3">
        <v>5249</v>
      </c>
      <c r="BI59" s="3">
        <v>5284</v>
      </c>
      <c r="BJ59" s="3">
        <v>5333</v>
      </c>
      <c r="BK59" s="3">
        <v>5371</v>
      </c>
      <c r="BL59" s="3">
        <v>5368</v>
      </c>
      <c r="BM59" s="3">
        <v>5433</v>
      </c>
      <c r="BN59" s="3">
        <v>5283</v>
      </c>
      <c r="BO59" s="3">
        <v>5317</v>
      </c>
      <c r="BP59" s="3">
        <v>5388</v>
      </c>
      <c r="BQ59" s="3">
        <v>5455</v>
      </c>
      <c r="BR59" s="3">
        <v>5523</v>
      </c>
      <c r="BS59" s="3">
        <v>5570</v>
      </c>
      <c r="BT59" s="3">
        <v>5403</v>
      </c>
      <c r="BU59" s="3">
        <v>5401</v>
      </c>
      <c r="BV59" s="3">
        <v>5409</v>
      </c>
      <c r="BW59" s="3">
        <v>5456</v>
      </c>
      <c r="BX59" s="3">
        <v>5466</v>
      </c>
      <c r="BY59" s="3">
        <v>5510</v>
      </c>
      <c r="BZ59" s="3">
        <v>5570</v>
      </c>
      <c r="CA59" s="3">
        <v>5801</v>
      </c>
      <c r="CB59" s="3">
        <v>5651</v>
      </c>
      <c r="CC59" s="3">
        <v>5709</v>
      </c>
      <c r="CD59" s="3">
        <v>5775</v>
      </c>
      <c r="CE59" s="3">
        <v>5876</v>
      </c>
      <c r="CF59" s="3">
        <v>5954</v>
      </c>
      <c r="CG59" s="3">
        <v>6024</v>
      </c>
      <c r="CH59" s="3">
        <v>6057</v>
      </c>
      <c r="CI59" s="3">
        <v>6156</v>
      </c>
      <c r="CJ59" s="3">
        <v>6192</v>
      </c>
      <c r="CK59" s="3">
        <v>6246</v>
      </c>
      <c r="CL59" s="3">
        <v>6328</v>
      </c>
      <c r="CM59" s="3">
        <v>6420</v>
      </c>
      <c r="CN59" s="3">
        <v>6473</v>
      </c>
      <c r="CO59" s="3">
        <v>6525</v>
      </c>
      <c r="CP59" s="3">
        <v>6608</v>
      </c>
      <c r="CQ59" s="3">
        <v>6724</v>
      </c>
      <c r="CR59" s="3">
        <v>6794</v>
      </c>
      <c r="CS59" s="3">
        <v>6891</v>
      </c>
      <c r="CT59" s="3">
        <v>6924</v>
      </c>
      <c r="CU59" s="3">
        <v>7583</v>
      </c>
      <c r="CV59" s="3">
        <v>6927</v>
      </c>
      <c r="CW59" s="3">
        <v>7020</v>
      </c>
      <c r="CX59" s="3">
        <v>7117</v>
      </c>
      <c r="CY59" s="3">
        <v>7311</v>
      </c>
      <c r="CZ59" s="3">
        <v>7313</v>
      </c>
      <c r="DA59" s="3">
        <v>7361</v>
      </c>
      <c r="DB59" s="3">
        <v>7437</v>
      </c>
      <c r="DC59" s="3">
        <v>7733</v>
      </c>
      <c r="DD59" s="3">
        <v>7811</v>
      </c>
      <c r="DE59" s="3">
        <v>7958</v>
      </c>
      <c r="DF59" s="3">
        <v>8091</v>
      </c>
      <c r="DG59" s="3">
        <v>8343</v>
      </c>
      <c r="DH59" s="3">
        <v>8407</v>
      </c>
      <c r="DI59" s="3">
        <v>8481</v>
      </c>
      <c r="DJ59" s="3">
        <v>8569</v>
      </c>
      <c r="DK59" s="3">
        <v>8752</v>
      </c>
      <c r="DL59" s="3">
        <v>8872</v>
      </c>
      <c r="DM59" s="3">
        <v>8991</v>
      </c>
      <c r="DN59" s="3">
        <v>9183</v>
      </c>
      <c r="DO59" s="3">
        <v>9463</v>
      </c>
      <c r="DP59" s="3">
        <v>9584</v>
      </c>
      <c r="DQ59" s="3">
        <v>9907</v>
      </c>
      <c r="DR59" s="3">
        <v>10050</v>
      </c>
      <c r="DS59" s="3">
        <v>10390</v>
      </c>
      <c r="DT59" s="3">
        <v>10403</v>
      </c>
      <c r="DU59" s="3">
        <v>10421</v>
      </c>
      <c r="DV59" s="3">
        <v>10423</v>
      </c>
      <c r="DW59" s="3">
        <v>10509</v>
      </c>
      <c r="DX59" s="3">
        <v>10480</v>
      </c>
      <c r="DY59" s="3">
        <v>10466</v>
      </c>
      <c r="DZ59" s="3">
        <v>10463</v>
      </c>
      <c r="EA59" s="3">
        <v>10757</v>
      </c>
      <c r="EB59" s="3">
        <v>10709</v>
      </c>
      <c r="EC59" s="3">
        <v>10761</v>
      </c>
      <c r="ED59" s="3">
        <v>10853</v>
      </c>
      <c r="EE59" s="3">
        <v>11180</v>
      </c>
      <c r="EF59" s="3">
        <v>11081</v>
      </c>
      <c r="EG59" s="3">
        <v>11113</v>
      </c>
      <c r="EH59" s="3">
        <v>11181</v>
      </c>
      <c r="EI59" s="3">
        <v>11330</v>
      </c>
      <c r="EJ59" s="3">
        <v>11388</v>
      </c>
      <c r="EK59" s="3">
        <v>11398</v>
      </c>
      <c r="EL59" s="3">
        <v>11464</v>
      </c>
      <c r="EM59" s="3">
        <v>11681</v>
      </c>
      <c r="EN59" s="3">
        <v>11722</v>
      </c>
      <c r="EO59" s="3">
        <v>11693</v>
      </c>
      <c r="EP59" s="3">
        <v>11754</v>
      </c>
      <c r="EQ59" s="3">
        <v>11896</v>
      </c>
      <c r="ER59" s="3">
        <v>11958</v>
      </c>
      <c r="ES59" s="3">
        <v>11966</v>
      </c>
      <c r="ET59" s="3">
        <v>12004</v>
      </c>
      <c r="EU59" s="3">
        <v>12149</v>
      </c>
      <c r="EV59" s="3">
        <v>12252</v>
      </c>
      <c r="EW59" s="3">
        <v>12298</v>
      </c>
      <c r="EX59" s="3">
        <v>12445</v>
      </c>
      <c r="EY59" s="3">
        <v>12605</v>
      </c>
      <c r="EZ59" s="3">
        <v>12626</v>
      </c>
      <c r="FA59" s="3">
        <v>12647</v>
      </c>
      <c r="FB59" s="3">
        <v>12507</v>
      </c>
      <c r="FC59" s="3">
        <v>12595</v>
      </c>
      <c r="FD59" s="3">
        <v>12592</v>
      </c>
      <c r="FE59" s="3">
        <v>12687</v>
      </c>
      <c r="FF59" s="3">
        <v>12759</v>
      </c>
      <c r="FG59" s="3">
        <v>12962</v>
      </c>
      <c r="FH59" s="3">
        <v>12988</v>
      </c>
      <c r="FI59" s="3">
        <v>13097</v>
      </c>
      <c r="FJ59" s="3">
        <v>13228</v>
      </c>
      <c r="FK59" s="3">
        <v>13256</v>
      </c>
      <c r="FL59" s="3">
        <v>13278</v>
      </c>
      <c r="FM59" s="3">
        <v>13359</v>
      </c>
      <c r="FN59" s="3">
        <v>13425</v>
      </c>
      <c r="FO59" s="3">
        <v>13582</v>
      </c>
      <c r="FP59" s="3">
        <v>13551</v>
      </c>
      <c r="FQ59" s="3">
        <v>13604</v>
      </c>
      <c r="FR59" s="3">
        <v>13784</v>
      </c>
      <c r="FS59" s="3">
        <v>14334</v>
      </c>
      <c r="FT59" s="3">
        <v>14549</v>
      </c>
      <c r="FU59" s="3">
        <v>14938</v>
      </c>
      <c r="FV59" s="3">
        <v>15188</v>
      </c>
      <c r="FW59" s="3">
        <v>15735</v>
      </c>
      <c r="FX59" s="3">
        <v>16006</v>
      </c>
      <c r="FY59" s="3">
        <v>16187</v>
      </c>
      <c r="FZ59" s="3">
        <v>16318</v>
      </c>
      <c r="GA59" s="3">
        <v>16688</v>
      </c>
      <c r="GB59" s="4">
        <v>17348.060000000001</v>
      </c>
      <c r="GC59" s="4">
        <v>17348.060000000001</v>
      </c>
      <c r="GD59" s="4">
        <v>17348.060000000001</v>
      </c>
      <c r="GE59" s="4">
        <v>17348.060000000001</v>
      </c>
      <c r="GF59" s="4">
        <v>17777.400000000001</v>
      </c>
      <c r="GG59" s="4">
        <v>17777.400000000001</v>
      </c>
      <c r="GH59" s="4">
        <v>17777.400000000001</v>
      </c>
      <c r="GI59" s="4">
        <v>17777.400000000001</v>
      </c>
      <c r="GJ59" s="4">
        <v>18282.099999999999</v>
      </c>
      <c r="GK59" s="4">
        <v>18282.099999999999</v>
      </c>
      <c r="GL59" s="4">
        <v>18282.099999999999</v>
      </c>
      <c r="GM59" s="4">
        <v>18282.099999999999</v>
      </c>
      <c r="GN59" s="4">
        <v>18853.14</v>
      </c>
      <c r="GO59" s="4">
        <v>18853.14</v>
      </c>
      <c r="GP59" s="4">
        <v>18853.14</v>
      </c>
      <c r="GQ59" s="4">
        <v>18853.14</v>
      </c>
      <c r="GR59" s="4">
        <v>19375.73</v>
      </c>
      <c r="GS59" s="4">
        <v>19375.73</v>
      </c>
      <c r="GT59" s="4">
        <v>19375.73</v>
      </c>
      <c r="GU59" s="4">
        <v>19375.73</v>
      </c>
      <c r="GV59" s="4">
        <v>20179.419999999998</v>
      </c>
      <c r="GW59" s="4">
        <v>20185.740000000002</v>
      </c>
      <c r="GX59" s="4">
        <v>20197.169999999998</v>
      </c>
      <c r="GY59" t="s">
        <v>105</v>
      </c>
      <c r="GZ59" t="b">
        <v>0</v>
      </c>
      <c r="HA59" t="s">
        <v>106</v>
      </c>
      <c r="HB59" t="s">
        <v>106</v>
      </c>
      <c r="HC59">
        <v>2024</v>
      </c>
      <c r="HD59">
        <v>1</v>
      </c>
      <c r="HE59" t="s">
        <v>106</v>
      </c>
      <c r="HF59" s="2" t="s">
        <v>875</v>
      </c>
      <c r="HG59" t="s">
        <v>876</v>
      </c>
      <c r="HH59" t="s">
        <v>109</v>
      </c>
      <c r="HI59" t="s">
        <v>877</v>
      </c>
      <c r="HJ59" t="s">
        <v>925</v>
      </c>
    </row>
    <row r="60" spans="1:218">
      <c r="A60" t="s">
        <v>99</v>
      </c>
      <c r="B60" t="s">
        <v>878</v>
      </c>
      <c r="C60" t="s">
        <v>355</v>
      </c>
      <c r="D60" t="s">
        <v>102</v>
      </c>
      <c r="E60" t="s">
        <v>103</v>
      </c>
      <c r="F60" t="s">
        <v>104</v>
      </c>
      <c r="G60" s="3">
        <v>25187</v>
      </c>
      <c r="H60" s="3">
        <v>22584</v>
      </c>
      <c r="I60" s="3">
        <v>25347</v>
      </c>
      <c r="J60" s="3">
        <v>26916</v>
      </c>
      <c r="K60" s="3">
        <v>28137</v>
      </c>
      <c r="L60" s="3">
        <v>26402</v>
      </c>
      <c r="M60" s="3">
        <v>29199</v>
      </c>
      <c r="N60" s="3">
        <v>32063</v>
      </c>
      <c r="O60" s="3">
        <v>34258</v>
      </c>
      <c r="P60" s="3">
        <v>29926</v>
      </c>
      <c r="Q60" s="3">
        <v>32417</v>
      </c>
      <c r="R60" s="3">
        <v>33404</v>
      </c>
      <c r="S60" s="3">
        <v>37132</v>
      </c>
      <c r="T60" s="3">
        <v>32007</v>
      </c>
      <c r="U60" s="3">
        <v>33564</v>
      </c>
      <c r="V60" s="3">
        <v>37257</v>
      </c>
      <c r="W60" s="3">
        <v>38533</v>
      </c>
      <c r="X60" s="3">
        <v>33550</v>
      </c>
      <c r="Y60" s="3">
        <v>36801</v>
      </c>
      <c r="Z60" s="3">
        <v>39278</v>
      </c>
      <c r="AA60" s="3">
        <v>41736</v>
      </c>
      <c r="AB60" s="3">
        <v>35896</v>
      </c>
      <c r="AC60" s="3">
        <v>40482</v>
      </c>
      <c r="AD60" s="3">
        <v>41772</v>
      </c>
      <c r="AE60" s="3">
        <v>44095</v>
      </c>
      <c r="AF60" s="3">
        <v>39137</v>
      </c>
      <c r="AG60" s="3">
        <v>40389</v>
      </c>
      <c r="AH60" s="3">
        <v>44482</v>
      </c>
      <c r="AI60" s="3">
        <v>46249</v>
      </c>
      <c r="AJ60" s="3">
        <v>40445</v>
      </c>
      <c r="AK60" s="3">
        <v>44904</v>
      </c>
      <c r="AL60" s="3">
        <v>47949</v>
      </c>
      <c r="AM60" s="3">
        <v>51770</v>
      </c>
      <c r="AN60" s="3">
        <v>44886</v>
      </c>
      <c r="AO60" s="3">
        <v>48508</v>
      </c>
      <c r="AP60" s="3">
        <v>53051</v>
      </c>
      <c r="AQ60" s="3">
        <v>56240</v>
      </c>
      <c r="AR60" s="3">
        <v>48841</v>
      </c>
      <c r="AS60" s="3">
        <v>52802</v>
      </c>
      <c r="AT60" s="3">
        <v>58013</v>
      </c>
      <c r="AU60" s="3">
        <v>58974</v>
      </c>
      <c r="AV60" s="3">
        <v>53125</v>
      </c>
      <c r="AW60" s="3">
        <v>56892</v>
      </c>
      <c r="AX60" s="3">
        <v>60105</v>
      </c>
      <c r="AY60" s="3">
        <v>60255</v>
      </c>
      <c r="AZ60" s="3">
        <v>55016</v>
      </c>
      <c r="BA60" s="3">
        <v>58618</v>
      </c>
      <c r="BB60" s="3">
        <v>61820</v>
      </c>
      <c r="BC60" s="3">
        <v>64179</v>
      </c>
      <c r="BD60" s="3">
        <v>54879</v>
      </c>
      <c r="BE60" s="3">
        <v>58369</v>
      </c>
      <c r="BF60" s="3">
        <v>61468</v>
      </c>
      <c r="BG60" s="3">
        <v>62189</v>
      </c>
      <c r="BH60" s="3">
        <v>56316</v>
      </c>
      <c r="BI60" s="3">
        <v>59845</v>
      </c>
      <c r="BJ60" s="3">
        <v>63458</v>
      </c>
      <c r="BK60" s="3">
        <v>65089</v>
      </c>
      <c r="BL60" s="3">
        <v>60227</v>
      </c>
      <c r="BM60" s="3">
        <v>64783</v>
      </c>
      <c r="BN60" s="3">
        <v>68985</v>
      </c>
      <c r="BO60" s="3">
        <v>70558</v>
      </c>
      <c r="BP60" s="3">
        <v>66026</v>
      </c>
      <c r="BQ60" s="3">
        <v>69368</v>
      </c>
      <c r="BR60" s="3">
        <v>75774</v>
      </c>
      <c r="BS60" s="3">
        <v>76132</v>
      </c>
      <c r="BT60" s="3">
        <v>66604</v>
      </c>
      <c r="BU60" s="3">
        <v>72083</v>
      </c>
      <c r="BV60" s="3">
        <v>80203</v>
      </c>
      <c r="BW60" s="3">
        <v>80621</v>
      </c>
      <c r="BX60" s="3">
        <v>72126</v>
      </c>
      <c r="BY60" s="3">
        <v>79290</v>
      </c>
      <c r="BZ60" s="3">
        <v>88222</v>
      </c>
      <c r="CA60" s="3">
        <v>94377</v>
      </c>
      <c r="CB60" s="3">
        <v>76661</v>
      </c>
      <c r="CC60" s="3">
        <v>86276</v>
      </c>
      <c r="CD60" s="3">
        <v>93157</v>
      </c>
      <c r="CE60" s="3">
        <v>98911</v>
      </c>
      <c r="CF60" s="3">
        <v>82233</v>
      </c>
      <c r="CG60" s="3">
        <v>93393</v>
      </c>
      <c r="CH60" s="3">
        <v>97102</v>
      </c>
      <c r="CI60" s="3">
        <v>106197</v>
      </c>
      <c r="CJ60" s="3">
        <v>97220</v>
      </c>
      <c r="CK60" s="3">
        <v>101510</v>
      </c>
      <c r="CL60" s="3">
        <v>95749</v>
      </c>
      <c r="CM60" s="3">
        <v>112514</v>
      </c>
      <c r="CN60" s="3">
        <v>100068</v>
      </c>
      <c r="CO60" s="3">
        <v>103867</v>
      </c>
      <c r="CP60" s="3">
        <v>97061</v>
      </c>
      <c r="CQ60" s="3">
        <v>111885</v>
      </c>
      <c r="CR60" s="3">
        <v>99801</v>
      </c>
      <c r="CS60" s="3">
        <v>105138</v>
      </c>
      <c r="CT60" s="3">
        <v>99771</v>
      </c>
      <c r="CU60" s="3">
        <v>113694</v>
      </c>
      <c r="CV60" s="3">
        <v>106784</v>
      </c>
      <c r="CW60" s="3">
        <v>110992</v>
      </c>
      <c r="CX60" s="3">
        <v>108535</v>
      </c>
      <c r="CY60" s="3">
        <v>124894</v>
      </c>
      <c r="CZ60" s="3">
        <v>112190</v>
      </c>
      <c r="DA60" s="3">
        <v>119549</v>
      </c>
      <c r="DB60" s="3">
        <v>117544</v>
      </c>
      <c r="DC60" s="3">
        <v>134282</v>
      </c>
      <c r="DD60" s="3">
        <v>120402</v>
      </c>
      <c r="DE60" s="3">
        <v>129695</v>
      </c>
      <c r="DF60" s="3">
        <v>125069</v>
      </c>
      <c r="DG60" s="3">
        <v>144933</v>
      </c>
      <c r="DH60" s="3">
        <v>128304</v>
      </c>
      <c r="DI60" s="3">
        <v>136204</v>
      </c>
      <c r="DJ60" s="3">
        <v>131729</v>
      </c>
      <c r="DK60" s="3">
        <v>155205</v>
      </c>
      <c r="DL60" s="3">
        <v>135225</v>
      </c>
      <c r="DM60" s="3">
        <v>144399</v>
      </c>
      <c r="DN60" s="3">
        <v>139428</v>
      </c>
      <c r="DO60" s="3">
        <v>165280</v>
      </c>
      <c r="DP60" s="3">
        <v>138517</v>
      </c>
      <c r="DQ60" s="3">
        <v>146055</v>
      </c>
      <c r="DR60" s="3">
        <v>134047</v>
      </c>
      <c r="DS60" s="3">
        <v>151516</v>
      </c>
      <c r="DT60" s="3">
        <v>130428</v>
      </c>
      <c r="DU60" s="3">
        <v>138351</v>
      </c>
      <c r="DV60" s="3">
        <v>133193</v>
      </c>
      <c r="DW60" s="3">
        <v>160433</v>
      </c>
      <c r="DX60" s="3">
        <v>143949</v>
      </c>
      <c r="DY60" s="3">
        <v>147708</v>
      </c>
      <c r="DZ60" s="3">
        <v>140883</v>
      </c>
      <c r="EA60" s="3">
        <v>169925</v>
      </c>
      <c r="EB60" s="3">
        <v>148558</v>
      </c>
      <c r="EC60" s="3">
        <v>156427</v>
      </c>
      <c r="ED60" s="3">
        <v>148687</v>
      </c>
      <c r="EE60" s="3">
        <v>170872</v>
      </c>
      <c r="EF60" s="3">
        <v>150170</v>
      </c>
      <c r="EG60" s="3">
        <v>159222</v>
      </c>
      <c r="EH60" s="3">
        <v>152107</v>
      </c>
      <c r="EI60" s="3">
        <v>174396</v>
      </c>
      <c r="EJ60" s="3">
        <v>159022</v>
      </c>
      <c r="EK60" s="3">
        <v>163842</v>
      </c>
      <c r="EL60" s="3">
        <v>158578</v>
      </c>
      <c r="EM60" s="3">
        <v>181422</v>
      </c>
      <c r="EN60" s="3">
        <v>161532</v>
      </c>
      <c r="EO60" s="3">
        <v>170558</v>
      </c>
      <c r="EP60" s="3">
        <v>166891</v>
      </c>
      <c r="EQ60" s="3">
        <v>190629</v>
      </c>
      <c r="ER60" s="3">
        <v>169059</v>
      </c>
      <c r="ES60" s="3">
        <v>176167</v>
      </c>
      <c r="ET60" s="3">
        <v>170324</v>
      </c>
      <c r="EU60" s="3">
        <v>198789</v>
      </c>
      <c r="EV60" s="3">
        <v>175932</v>
      </c>
      <c r="EW60" s="3">
        <v>185948</v>
      </c>
      <c r="EX60" s="3">
        <v>180090</v>
      </c>
      <c r="EY60" s="3">
        <v>213654</v>
      </c>
      <c r="EZ60" s="3">
        <v>184238</v>
      </c>
      <c r="FA60" s="3">
        <v>193256</v>
      </c>
      <c r="FB60" s="3">
        <v>188683</v>
      </c>
      <c r="FC60" s="3">
        <v>214426</v>
      </c>
      <c r="FD60" s="3">
        <v>190847</v>
      </c>
      <c r="FE60" s="3">
        <v>199846</v>
      </c>
      <c r="FF60" s="3">
        <v>194392</v>
      </c>
      <c r="FG60" s="3">
        <v>228124</v>
      </c>
      <c r="FH60" s="3">
        <v>195898</v>
      </c>
      <c r="FI60" s="3">
        <v>206813</v>
      </c>
      <c r="FJ60" s="3">
        <v>195543</v>
      </c>
      <c r="FK60" s="3">
        <v>229605</v>
      </c>
      <c r="FL60" s="3">
        <v>168548</v>
      </c>
      <c r="FM60" s="3">
        <v>190477</v>
      </c>
      <c r="FN60" s="3">
        <v>198515</v>
      </c>
      <c r="FO60" s="3">
        <v>234936</v>
      </c>
      <c r="FP60" s="3">
        <v>204645</v>
      </c>
      <c r="FQ60" s="3">
        <v>221340</v>
      </c>
      <c r="FR60" s="3">
        <v>226301</v>
      </c>
      <c r="FS60" s="3">
        <v>268674</v>
      </c>
      <c r="FT60" s="3">
        <v>233346</v>
      </c>
      <c r="FU60" s="3">
        <v>251740</v>
      </c>
      <c r="FV60" s="3">
        <v>249554</v>
      </c>
      <c r="FW60" s="3">
        <v>294864</v>
      </c>
      <c r="FX60" s="3">
        <v>254414</v>
      </c>
      <c r="FY60" s="3">
        <v>267782</v>
      </c>
      <c r="FZ60" s="3">
        <v>263296</v>
      </c>
      <c r="GA60" s="3">
        <v>309469</v>
      </c>
      <c r="GB60" s="4">
        <v>269297.8</v>
      </c>
      <c r="GC60" s="4">
        <v>282473.59999999998</v>
      </c>
      <c r="GD60" s="4">
        <v>271460.40000000002</v>
      </c>
      <c r="GE60" s="4">
        <v>315555.8</v>
      </c>
      <c r="GF60" s="4">
        <v>278436.2</v>
      </c>
      <c r="GG60" s="4">
        <v>291714.59999999998</v>
      </c>
      <c r="GH60" s="4">
        <v>280680.3</v>
      </c>
      <c r="GI60" s="4">
        <v>326312.90000000002</v>
      </c>
      <c r="GJ60" s="4">
        <v>290472</v>
      </c>
      <c r="GK60" s="4">
        <v>304096</v>
      </c>
      <c r="GL60" s="4">
        <v>292219.59999999998</v>
      </c>
      <c r="GM60" s="4">
        <v>339577.9</v>
      </c>
      <c r="GN60" s="4">
        <v>303122.2</v>
      </c>
      <c r="GO60" s="4">
        <v>317087.3</v>
      </c>
      <c r="GP60" s="4">
        <v>304494.3</v>
      </c>
      <c r="GQ60" s="4">
        <v>353832.6</v>
      </c>
      <c r="GR60" s="4">
        <v>315062.5</v>
      </c>
      <c r="GS60" s="4">
        <v>329857.8</v>
      </c>
      <c r="GT60" s="4">
        <v>316918.3</v>
      </c>
      <c r="GU60" s="4">
        <v>368513.5</v>
      </c>
      <c r="GV60" s="4">
        <v>327623.8</v>
      </c>
      <c r="GW60" s="4">
        <v>343398.40000000002</v>
      </c>
      <c r="GX60" s="4">
        <v>330063.40000000002</v>
      </c>
      <c r="GY60" t="s">
        <v>105</v>
      </c>
      <c r="GZ60" t="b">
        <v>0</v>
      </c>
      <c r="HA60" t="s">
        <v>106</v>
      </c>
      <c r="HB60" t="s">
        <v>106</v>
      </c>
      <c r="HC60">
        <v>2024</v>
      </c>
      <c r="HD60">
        <v>1</v>
      </c>
      <c r="HE60" t="s">
        <v>106</v>
      </c>
      <c r="HF60" s="2" t="s">
        <v>879</v>
      </c>
      <c r="HG60" t="s">
        <v>880</v>
      </c>
      <c r="HH60" t="s">
        <v>109</v>
      </c>
      <c r="HI60" t="s">
        <v>881</v>
      </c>
      <c r="HJ60" t="s">
        <v>925</v>
      </c>
    </row>
    <row r="61" spans="1:218">
      <c r="A61" t="s">
        <v>99</v>
      </c>
      <c r="B61" t="s">
        <v>882</v>
      </c>
      <c r="C61" t="s">
        <v>355</v>
      </c>
      <c r="D61" t="s">
        <v>102</v>
      </c>
      <c r="E61" t="s">
        <v>103</v>
      </c>
      <c r="F61" t="s">
        <v>104</v>
      </c>
      <c r="G61" s="3">
        <v>75983.41</v>
      </c>
      <c r="H61" s="3">
        <v>78965.55</v>
      </c>
      <c r="I61" s="3">
        <v>81955.839999999997</v>
      </c>
      <c r="J61" s="3">
        <v>84954.26</v>
      </c>
      <c r="K61" s="3">
        <v>88342.79</v>
      </c>
      <c r="L61" s="3">
        <v>91718.73</v>
      </c>
      <c r="M61" s="3">
        <v>94133.53</v>
      </c>
      <c r="N61" s="3">
        <v>95587.21</v>
      </c>
      <c r="O61" s="3">
        <v>96841.12</v>
      </c>
      <c r="P61" s="3">
        <v>98489.59</v>
      </c>
      <c r="Q61" s="3">
        <v>100607.5</v>
      </c>
      <c r="R61" s="3">
        <v>103194.7</v>
      </c>
      <c r="S61" s="3">
        <v>107892.9</v>
      </c>
      <c r="T61" s="3">
        <v>112350.39999999999</v>
      </c>
      <c r="U61" s="3">
        <v>111617.2</v>
      </c>
      <c r="V61" s="3">
        <v>105693.5</v>
      </c>
      <c r="W61" s="3">
        <v>97493.3</v>
      </c>
      <c r="X61" s="3">
        <v>91452.49</v>
      </c>
      <c r="Y61" s="3">
        <v>90897.73</v>
      </c>
      <c r="Z61" s="3">
        <v>95829.01</v>
      </c>
      <c r="AA61" s="3">
        <v>100950.3</v>
      </c>
      <c r="AB61" s="3">
        <v>103842.1</v>
      </c>
      <c r="AC61" s="3">
        <v>106396.3</v>
      </c>
      <c r="AD61" s="3">
        <v>108612.9</v>
      </c>
      <c r="AE61" s="3">
        <v>111237.2</v>
      </c>
      <c r="AF61" s="3">
        <v>113988.8</v>
      </c>
      <c r="AG61" s="3">
        <v>115727.6</v>
      </c>
      <c r="AH61" s="3">
        <v>116453.6</v>
      </c>
      <c r="AI61" s="3">
        <v>118539.7</v>
      </c>
      <c r="AJ61" s="3">
        <v>121004.3</v>
      </c>
      <c r="AK61" s="3">
        <v>120092.9</v>
      </c>
      <c r="AL61" s="3">
        <v>115805.7</v>
      </c>
      <c r="AM61" s="3">
        <v>111566.39999999999</v>
      </c>
      <c r="AN61" s="3">
        <v>108695.1</v>
      </c>
      <c r="AO61" s="3">
        <v>105625.3</v>
      </c>
      <c r="AP61" s="3">
        <v>102356.9</v>
      </c>
      <c r="AQ61" s="3">
        <v>97603.77</v>
      </c>
      <c r="AR61" s="3">
        <v>92966.58</v>
      </c>
      <c r="AS61" s="3">
        <v>91983.27</v>
      </c>
      <c r="AT61" s="3">
        <v>94653.84</v>
      </c>
      <c r="AU61" s="3">
        <v>97206.61</v>
      </c>
      <c r="AV61" s="3">
        <v>98280.29</v>
      </c>
      <c r="AW61" s="3">
        <v>99731.27</v>
      </c>
      <c r="AX61" s="3">
        <v>101559.6</v>
      </c>
      <c r="AY61" s="3">
        <v>100297.1</v>
      </c>
      <c r="AZ61" s="3">
        <v>98955.17</v>
      </c>
      <c r="BA61" s="3">
        <v>105238.8</v>
      </c>
      <c r="BB61" s="3">
        <v>119147.9</v>
      </c>
      <c r="BC61" s="3">
        <v>131212.79999999999</v>
      </c>
      <c r="BD61" s="3">
        <v>140228.9</v>
      </c>
      <c r="BE61" s="3">
        <v>153971.20000000001</v>
      </c>
      <c r="BF61" s="3">
        <v>172439.8</v>
      </c>
      <c r="BG61" s="3">
        <v>201900</v>
      </c>
      <c r="BH61" s="3">
        <v>216100</v>
      </c>
      <c r="BI61" s="3">
        <v>229800</v>
      </c>
      <c r="BJ61" s="3">
        <v>234900</v>
      </c>
      <c r="BK61" s="3">
        <v>249800</v>
      </c>
      <c r="BL61" s="3">
        <v>262900</v>
      </c>
      <c r="BM61" s="3">
        <v>273500</v>
      </c>
      <c r="BN61" s="3">
        <v>278400</v>
      </c>
      <c r="BO61" s="3">
        <v>290000</v>
      </c>
      <c r="BP61" s="3">
        <v>301400</v>
      </c>
      <c r="BQ61" s="3">
        <v>310700</v>
      </c>
      <c r="BR61" s="3">
        <v>313600</v>
      </c>
      <c r="BS61" s="3">
        <v>322100</v>
      </c>
      <c r="BT61" s="3">
        <v>333000</v>
      </c>
      <c r="BU61" s="3">
        <v>339300</v>
      </c>
      <c r="BV61" s="3">
        <v>341900</v>
      </c>
      <c r="BW61" s="3">
        <v>347000</v>
      </c>
      <c r="BX61" s="3">
        <v>364400</v>
      </c>
      <c r="BY61" s="3">
        <v>365400</v>
      </c>
      <c r="BZ61" s="3">
        <v>365000</v>
      </c>
      <c r="CA61" s="3">
        <v>360400</v>
      </c>
      <c r="CB61" s="3">
        <v>367300</v>
      </c>
      <c r="CC61" s="3">
        <v>366100</v>
      </c>
      <c r="CD61" s="3">
        <v>364300</v>
      </c>
      <c r="CE61" s="3">
        <v>363100</v>
      </c>
      <c r="CF61" s="3">
        <v>367400</v>
      </c>
      <c r="CG61" s="3">
        <v>361800</v>
      </c>
      <c r="CH61" s="3">
        <v>368300</v>
      </c>
      <c r="CI61" s="3">
        <v>353300</v>
      </c>
      <c r="CJ61" s="3">
        <v>341800</v>
      </c>
      <c r="CK61" s="3">
        <v>326600</v>
      </c>
      <c r="CL61" s="3">
        <v>333300</v>
      </c>
      <c r="CM61" s="3">
        <v>322000</v>
      </c>
      <c r="CN61" s="3">
        <v>330300</v>
      </c>
      <c r="CO61" s="3">
        <v>324600</v>
      </c>
      <c r="CP61" s="3">
        <v>335500</v>
      </c>
      <c r="CQ61" s="3">
        <v>330600</v>
      </c>
      <c r="CR61" s="3">
        <v>339100</v>
      </c>
      <c r="CS61" s="3">
        <v>343600</v>
      </c>
      <c r="CT61" s="3">
        <v>368700</v>
      </c>
      <c r="CU61" s="3">
        <v>369200</v>
      </c>
      <c r="CV61" s="3">
        <v>375500</v>
      </c>
      <c r="CW61" s="3">
        <v>383400</v>
      </c>
      <c r="CX61" s="3">
        <v>404600</v>
      </c>
      <c r="CY61" s="3">
        <v>404500</v>
      </c>
      <c r="CZ61" s="3">
        <v>430200</v>
      </c>
      <c r="DA61" s="3">
        <v>438000</v>
      </c>
      <c r="DB61" s="3">
        <v>463800</v>
      </c>
      <c r="DC61" s="3">
        <v>460900</v>
      </c>
      <c r="DD61" s="3">
        <v>473300</v>
      </c>
      <c r="DE61" s="3">
        <v>483300</v>
      </c>
      <c r="DF61" s="3">
        <v>503500</v>
      </c>
      <c r="DG61" s="3">
        <v>499400</v>
      </c>
      <c r="DH61" s="3">
        <v>520000</v>
      </c>
      <c r="DI61" s="3">
        <v>524600</v>
      </c>
      <c r="DJ61" s="3">
        <v>539000</v>
      </c>
      <c r="DK61" s="3">
        <v>535200</v>
      </c>
      <c r="DL61" s="3">
        <v>551200</v>
      </c>
      <c r="DM61" s="3">
        <v>553000</v>
      </c>
      <c r="DN61" s="3">
        <v>574700</v>
      </c>
      <c r="DO61" s="3">
        <v>567200</v>
      </c>
      <c r="DP61" s="3">
        <v>600100</v>
      </c>
      <c r="DQ61" s="3">
        <v>681200</v>
      </c>
      <c r="DR61" s="3">
        <v>749900</v>
      </c>
      <c r="DS61" s="3">
        <v>787200</v>
      </c>
      <c r="DT61" s="3">
        <v>849700</v>
      </c>
      <c r="DU61" s="3">
        <v>877500</v>
      </c>
      <c r="DV61" s="3">
        <v>958600</v>
      </c>
      <c r="DW61" s="3">
        <v>1027900</v>
      </c>
      <c r="DX61" s="3">
        <v>1068100</v>
      </c>
      <c r="DY61" s="3">
        <v>1106900</v>
      </c>
      <c r="DZ61" s="3">
        <v>1152500</v>
      </c>
      <c r="EA61" s="3">
        <v>1168700</v>
      </c>
      <c r="EB61" s="3">
        <v>1202900</v>
      </c>
      <c r="EC61" s="3">
        <v>1219100</v>
      </c>
      <c r="ED61" s="3">
        <v>1250600</v>
      </c>
      <c r="EE61" s="3">
        <v>1261200</v>
      </c>
      <c r="EF61" s="3">
        <v>1290100</v>
      </c>
      <c r="EG61" s="3">
        <v>1308900</v>
      </c>
      <c r="EH61" s="3">
        <v>1354300</v>
      </c>
      <c r="EI61" s="3">
        <v>1366200</v>
      </c>
      <c r="EJ61" s="3">
        <v>1397700</v>
      </c>
      <c r="EK61" s="3">
        <v>1415400</v>
      </c>
      <c r="EL61" s="3">
        <v>1452600</v>
      </c>
      <c r="EM61" s="3">
        <v>1461100</v>
      </c>
      <c r="EN61" s="3">
        <v>1497900</v>
      </c>
      <c r="EO61" s="3">
        <v>1513900</v>
      </c>
      <c r="EP61" s="3">
        <v>1550800</v>
      </c>
      <c r="EQ61" s="3">
        <v>1552900</v>
      </c>
      <c r="ER61" s="3">
        <v>1584600</v>
      </c>
      <c r="ES61" s="3">
        <v>1589300</v>
      </c>
      <c r="ET61" s="3">
        <v>1605100</v>
      </c>
      <c r="EU61" s="3">
        <v>1599700</v>
      </c>
      <c r="EV61" s="3">
        <v>1627600</v>
      </c>
      <c r="EW61" s="3">
        <v>1632900</v>
      </c>
      <c r="EX61" s="3">
        <v>1688100</v>
      </c>
      <c r="EY61" s="3">
        <v>1718000</v>
      </c>
      <c r="EZ61" s="3">
        <v>1755300</v>
      </c>
      <c r="FA61" s="3">
        <v>1773700</v>
      </c>
      <c r="FB61" s="3">
        <v>1743700</v>
      </c>
      <c r="FC61" s="3">
        <v>1757300</v>
      </c>
      <c r="FD61" s="3">
        <v>1774800</v>
      </c>
      <c r="FE61" s="3">
        <v>1774400</v>
      </c>
      <c r="FF61" s="3">
        <v>1795600</v>
      </c>
      <c r="FG61" s="3">
        <v>1776900</v>
      </c>
      <c r="FH61" s="3">
        <v>1809900</v>
      </c>
      <c r="FI61" s="3">
        <v>1803800</v>
      </c>
      <c r="FJ61" s="3">
        <v>1835200</v>
      </c>
      <c r="FK61" s="3">
        <v>1815000</v>
      </c>
      <c r="FL61" s="3">
        <v>2023900</v>
      </c>
      <c r="FM61" s="3">
        <v>2068800</v>
      </c>
      <c r="FN61" s="3">
        <v>2152200</v>
      </c>
      <c r="FO61" s="3">
        <v>2152000</v>
      </c>
      <c r="FP61" s="3">
        <v>2223700</v>
      </c>
      <c r="FQ61" s="3">
        <v>2235900</v>
      </c>
      <c r="FR61" s="3">
        <v>2360200</v>
      </c>
      <c r="FS61" s="3">
        <v>2381100</v>
      </c>
      <c r="FT61" s="3">
        <v>2424200</v>
      </c>
      <c r="FU61" s="3">
        <v>2440700</v>
      </c>
      <c r="FV61" s="3">
        <v>2497000</v>
      </c>
      <c r="FW61" s="3">
        <v>2539700</v>
      </c>
      <c r="FX61" s="3">
        <v>2598300</v>
      </c>
      <c r="FY61" s="3">
        <v>2597800</v>
      </c>
      <c r="FZ61" s="3">
        <v>2687300</v>
      </c>
      <c r="GA61" s="3">
        <v>2694300</v>
      </c>
      <c r="GB61" s="4">
        <v>2729995</v>
      </c>
      <c r="GC61" s="4">
        <v>2756552</v>
      </c>
      <c r="GD61" s="4">
        <v>2797351</v>
      </c>
      <c r="GE61" s="4">
        <v>2804618</v>
      </c>
      <c r="GF61" s="4">
        <v>2823149</v>
      </c>
      <c r="GG61" s="4">
        <v>2832589</v>
      </c>
      <c r="GH61" s="4">
        <v>2856215</v>
      </c>
      <c r="GI61" s="4">
        <v>2843747</v>
      </c>
      <c r="GJ61" s="4">
        <v>2876387</v>
      </c>
      <c r="GK61" s="4">
        <v>2899418</v>
      </c>
      <c r="GL61" s="4">
        <v>2937546</v>
      </c>
      <c r="GM61" s="4">
        <v>2937613</v>
      </c>
      <c r="GN61" s="4">
        <v>2972999</v>
      </c>
      <c r="GO61" s="4">
        <v>2998495</v>
      </c>
      <c r="GP61" s="4">
        <v>3039937</v>
      </c>
      <c r="GQ61" s="4">
        <v>3040858</v>
      </c>
      <c r="GR61" s="4">
        <v>3074820</v>
      </c>
      <c r="GS61" s="4">
        <v>3098040</v>
      </c>
      <c r="GT61" s="4">
        <v>3137526</v>
      </c>
      <c r="GU61" s="4">
        <v>3133513</v>
      </c>
      <c r="GV61" s="4">
        <v>3159206</v>
      </c>
      <c r="GW61" s="4">
        <v>3173596</v>
      </c>
      <c r="GX61" s="4">
        <v>3205089</v>
      </c>
      <c r="GY61" t="s">
        <v>105</v>
      </c>
      <c r="GZ61" t="b">
        <v>0</v>
      </c>
      <c r="HA61" t="s">
        <v>106</v>
      </c>
      <c r="HB61" t="s">
        <v>106</v>
      </c>
      <c r="HC61">
        <v>2024</v>
      </c>
      <c r="HD61">
        <v>1</v>
      </c>
      <c r="HE61" t="s">
        <v>106</v>
      </c>
      <c r="HF61" s="2" t="s">
        <v>883</v>
      </c>
      <c r="HG61" s="2" t="s">
        <v>884</v>
      </c>
      <c r="HH61" t="s">
        <v>109</v>
      </c>
      <c r="HI61" t="s">
        <v>885</v>
      </c>
      <c r="HJ61" t="s">
        <v>925</v>
      </c>
    </row>
    <row r="62" spans="1:218">
      <c r="A62" t="s">
        <v>99</v>
      </c>
      <c r="B62" t="s">
        <v>886</v>
      </c>
      <c r="C62" t="s">
        <v>355</v>
      </c>
      <c r="D62" t="s">
        <v>102</v>
      </c>
      <c r="E62" t="s">
        <v>103</v>
      </c>
      <c r="F62" t="s">
        <v>104</v>
      </c>
      <c r="G62" s="3">
        <v>242116</v>
      </c>
      <c r="H62" s="3">
        <v>243373.2</v>
      </c>
      <c r="I62" s="3">
        <v>244536.3</v>
      </c>
      <c r="J62" s="3">
        <v>245736.5</v>
      </c>
      <c r="K62" s="3">
        <v>246765.5</v>
      </c>
      <c r="L62" s="3">
        <v>247498.8</v>
      </c>
      <c r="M62" s="3">
        <v>247831.7</v>
      </c>
      <c r="N62" s="3">
        <v>248016</v>
      </c>
      <c r="O62" s="3">
        <v>248324.8</v>
      </c>
      <c r="P62" s="3">
        <v>248808.1</v>
      </c>
      <c r="Q62" s="3">
        <v>249190.5</v>
      </c>
      <c r="R62" s="3">
        <v>249681.5</v>
      </c>
      <c r="S62" s="3">
        <v>250267</v>
      </c>
      <c r="T62" s="3">
        <v>251576.8</v>
      </c>
      <c r="U62" s="3">
        <v>253997</v>
      </c>
      <c r="V62" s="3">
        <v>256574.8</v>
      </c>
      <c r="W62" s="3">
        <v>258931.4</v>
      </c>
      <c r="X62" s="3">
        <v>261085.8</v>
      </c>
      <c r="Y62" s="3">
        <v>262927.59999999998</v>
      </c>
      <c r="Z62" s="3">
        <v>264904.2</v>
      </c>
      <c r="AA62" s="3">
        <v>266649.3</v>
      </c>
      <c r="AB62" s="3">
        <v>268323.20000000001</v>
      </c>
      <c r="AC62" s="3">
        <v>270105.2</v>
      </c>
      <c r="AD62" s="3">
        <v>271890.2</v>
      </c>
      <c r="AE62" s="3">
        <v>273617.40000000002</v>
      </c>
      <c r="AF62" s="3">
        <v>275136</v>
      </c>
      <c r="AG62" s="3">
        <v>276998.5</v>
      </c>
      <c r="AH62" s="3">
        <v>278739.90000000002</v>
      </c>
      <c r="AI62" s="3">
        <v>280362.8</v>
      </c>
      <c r="AJ62" s="3">
        <v>282599</v>
      </c>
      <c r="AK62" s="3">
        <v>284973.59999999998</v>
      </c>
      <c r="AL62" s="3">
        <v>287348.7</v>
      </c>
      <c r="AM62" s="3">
        <v>290054.3</v>
      </c>
      <c r="AN62" s="3">
        <v>292498.90000000002</v>
      </c>
      <c r="AO62" s="3">
        <v>295165.7</v>
      </c>
      <c r="AP62" s="3">
        <v>297934.09999999998</v>
      </c>
      <c r="AQ62" s="3">
        <v>300970</v>
      </c>
      <c r="AR62" s="3">
        <v>303412.3</v>
      </c>
      <c r="AS62" s="3">
        <v>305623.40000000002</v>
      </c>
      <c r="AT62" s="3">
        <v>307957.8</v>
      </c>
      <c r="AU62" s="3">
        <v>309812.3</v>
      </c>
      <c r="AV62" s="3">
        <v>311908.2</v>
      </c>
      <c r="AW62" s="3">
        <v>313765.7</v>
      </c>
      <c r="AX62" s="3">
        <v>315123</v>
      </c>
      <c r="AY62" s="3">
        <v>315521.8</v>
      </c>
      <c r="AZ62" s="3">
        <v>316584</v>
      </c>
      <c r="BA62" s="3">
        <v>317441</v>
      </c>
      <c r="BB62" s="3">
        <v>318334.90000000002</v>
      </c>
      <c r="BC62" s="3">
        <v>320508.90000000002</v>
      </c>
      <c r="BD62" s="3">
        <v>321487.8</v>
      </c>
      <c r="BE62" s="3">
        <v>321430.8</v>
      </c>
      <c r="BF62" s="3">
        <v>322001.7</v>
      </c>
      <c r="BG62" s="3">
        <v>324398.90000000002</v>
      </c>
      <c r="BH62" s="3">
        <v>325578.5</v>
      </c>
      <c r="BI62" s="3">
        <v>327266.8</v>
      </c>
      <c r="BJ62" s="3">
        <v>329133</v>
      </c>
      <c r="BK62" s="3">
        <v>331628.79999999999</v>
      </c>
      <c r="BL62" s="3">
        <v>333365.5</v>
      </c>
      <c r="BM62" s="3">
        <v>336031.5</v>
      </c>
      <c r="BN62" s="3">
        <v>339336.2</v>
      </c>
      <c r="BO62" s="3">
        <v>340333.9</v>
      </c>
      <c r="BP62" s="3">
        <v>342766.9</v>
      </c>
      <c r="BQ62" s="3">
        <v>344755.8</v>
      </c>
      <c r="BR62" s="3">
        <v>346989</v>
      </c>
      <c r="BS62" s="3">
        <v>348932</v>
      </c>
      <c r="BT62" s="3">
        <v>352285.2</v>
      </c>
      <c r="BU62" s="3">
        <v>353855.3</v>
      </c>
      <c r="BV62" s="3">
        <v>356731.5</v>
      </c>
      <c r="BW62" s="3">
        <v>359278.3</v>
      </c>
      <c r="BX62" s="3">
        <v>362573</v>
      </c>
      <c r="BY62" s="3">
        <v>364139.1</v>
      </c>
      <c r="BZ62" s="3">
        <v>365162.1</v>
      </c>
      <c r="CA62" s="3">
        <v>367688.5</v>
      </c>
      <c r="CB62" s="3">
        <v>369716.7</v>
      </c>
      <c r="CC62" s="3">
        <v>371966.7</v>
      </c>
      <c r="CD62" s="3">
        <v>372701.1</v>
      </c>
      <c r="CE62" s="3">
        <v>376298</v>
      </c>
      <c r="CF62" s="3">
        <v>378911</v>
      </c>
      <c r="CG62" s="3">
        <v>382213.9</v>
      </c>
      <c r="CH62" s="3">
        <v>385736.1</v>
      </c>
      <c r="CI62" s="3">
        <v>384894.8</v>
      </c>
      <c r="CJ62" s="3">
        <v>388988.2</v>
      </c>
      <c r="CK62" s="3">
        <v>391913.2</v>
      </c>
      <c r="CL62" s="3">
        <v>396055.9</v>
      </c>
      <c r="CM62" s="3">
        <v>398377.2</v>
      </c>
      <c r="CN62" s="3">
        <v>402395.3</v>
      </c>
      <c r="CO62" s="3">
        <v>404360.1</v>
      </c>
      <c r="CP62" s="3">
        <v>406556.1</v>
      </c>
      <c r="CQ62" s="3">
        <v>409142</v>
      </c>
      <c r="CR62" s="3">
        <v>410328.9</v>
      </c>
      <c r="CS62" s="3">
        <v>414893.7</v>
      </c>
      <c r="CT62" s="3">
        <v>416920.6</v>
      </c>
      <c r="CU62" s="3">
        <v>419524.9</v>
      </c>
      <c r="CV62" s="3">
        <v>422474.7</v>
      </c>
      <c r="CW62" s="3">
        <v>425418.3</v>
      </c>
      <c r="CX62" s="3">
        <v>426029.8</v>
      </c>
      <c r="CY62" s="3">
        <v>430496.5</v>
      </c>
      <c r="CZ62" s="3">
        <v>432205.5</v>
      </c>
      <c r="DA62" s="3">
        <v>434624.2</v>
      </c>
      <c r="DB62" s="3">
        <v>440243.20000000001</v>
      </c>
      <c r="DC62" s="3">
        <v>443517.6</v>
      </c>
      <c r="DD62" s="3">
        <v>445312.1</v>
      </c>
      <c r="DE62" s="3">
        <v>449660</v>
      </c>
      <c r="DF62" s="3">
        <v>452553</v>
      </c>
      <c r="DG62" s="3">
        <v>455746.1</v>
      </c>
      <c r="DH62" s="3">
        <v>458481.7</v>
      </c>
      <c r="DI62" s="3">
        <v>461565.5</v>
      </c>
      <c r="DJ62" s="3">
        <v>465088</v>
      </c>
      <c r="DK62" s="3">
        <v>466765.4</v>
      </c>
      <c r="DL62" s="3">
        <v>470626.3</v>
      </c>
      <c r="DM62" s="3">
        <v>472594</v>
      </c>
      <c r="DN62" s="3">
        <v>473750.9</v>
      </c>
      <c r="DO62" s="3">
        <v>479765.7</v>
      </c>
      <c r="DP62" s="3">
        <v>478400.9</v>
      </c>
      <c r="DQ62" s="3">
        <v>481938.3</v>
      </c>
      <c r="DR62" s="3">
        <v>483379.8</v>
      </c>
      <c r="DS62" s="3">
        <v>481505.9</v>
      </c>
      <c r="DT62" s="3">
        <v>483616.3</v>
      </c>
      <c r="DU62" s="3">
        <v>482466.7</v>
      </c>
      <c r="DV62" s="3">
        <v>483250.2</v>
      </c>
      <c r="DW62" s="3">
        <v>484560.9</v>
      </c>
      <c r="DX62" s="3">
        <v>486604.3</v>
      </c>
      <c r="DY62" s="3">
        <v>488989.2</v>
      </c>
      <c r="DZ62" s="3">
        <v>491360.7</v>
      </c>
      <c r="EA62" s="3">
        <v>491965.9</v>
      </c>
      <c r="EB62" s="3">
        <v>489144</v>
      </c>
      <c r="EC62" s="3">
        <v>493543.6</v>
      </c>
      <c r="ED62" s="3">
        <v>494235.9</v>
      </c>
      <c r="EE62" s="3">
        <v>496627.3</v>
      </c>
      <c r="EF62" s="3">
        <v>498978.9</v>
      </c>
      <c r="EG62" s="3">
        <v>503396.8</v>
      </c>
      <c r="EH62" s="3">
        <v>504652.79999999999</v>
      </c>
      <c r="EI62" s="3">
        <v>505855.9</v>
      </c>
      <c r="EJ62" s="3">
        <v>507633.1</v>
      </c>
      <c r="EK62" s="3">
        <v>512068.4</v>
      </c>
      <c r="EL62" s="3">
        <v>511581.5</v>
      </c>
      <c r="EM62" s="3">
        <v>514571.8</v>
      </c>
      <c r="EN62" s="3">
        <v>516954.8</v>
      </c>
      <c r="EO62" s="3">
        <v>518502.2</v>
      </c>
      <c r="EP62" s="3">
        <v>519944.8</v>
      </c>
      <c r="EQ62" s="3">
        <v>522021.7</v>
      </c>
      <c r="ER62" s="3">
        <v>523438.9</v>
      </c>
      <c r="ES62" s="3">
        <v>524180.8</v>
      </c>
      <c r="ET62" s="3">
        <v>531364.1</v>
      </c>
      <c r="EU62" s="3">
        <v>531067.1</v>
      </c>
      <c r="EV62" s="3">
        <v>532997.1</v>
      </c>
      <c r="EW62" s="3">
        <v>535039.80000000005</v>
      </c>
      <c r="EX62" s="3">
        <v>537784.5</v>
      </c>
      <c r="EY62" s="3">
        <v>540971.19999999995</v>
      </c>
      <c r="EZ62" s="3">
        <v>544475.6</v>
      </c>
      <c r="FA62" s="3">
        <v>542133.1</v>
      </c>
      <c r="FB62" s="3">
        <v>543884.1</v>
      </c>
      <c r="FC62" s="3">
        <v>546927.9</v>
      </c>
      <c r="FD62" s="3">
        <v>548131.9</v>
      </c>
      <c r="FE62" s="3">
        <v>553398.9</v>
      </c>
      <c r="FF62" s="3">
        <v>554103.30000000005</v>
      </c>
      <c r="FG62" s="3">
        <v>558039.9</v>
      </c>
      <c r="FH62" s="3">
        <v>559788.19999999995</v>
      </c>
      <c r="FI62" s="3">
        <v>560171.19999999995</v>
      </c>
      <c r="FJ62" s="3">
        <v>560861.30000000005</v>
      </c>
      <c r="FK62" s="3">
        <v>556070.69999999995</v>
      </c>
      <c r="FL62" s="3">
        <v>488723.4</v>
      </c>
      <c r="FM62" s="3">
        <v>514774.8</v>
      </c>
      <c r="FN62" s="3">
        <v>535065.80000000005</v>
      </c>
      <c r="FO62" s="3">
        <v>528395.30000000005</v>
      </c>
      <c r="FP62" s="3">
        <v>546929</v>
      </c>
      <c r="FQ62" s="3">
        <v>555204.5</v>
      </c>
      <c r="FR62" s="3">
        <v>555235.1</v>
      </c>
      <c r="FS62" s="3">
        <v>560207.5</v>
      </c>
      <c r="FT62" s="3">
        <v>561273.9</v>
      </c>
      <c r="FU62" s="4">
        <v>561574.40000000002</v>
      </c>
      <c r="FV62" s="4">
        <v>563784.80000000005</v>
      </c>
      <c r="FW62" s="4">
        <v>565817.59999999998</v>
      </c>
      <c r="FX62" s="4">
        <v>567668.19999999995</v>
      </c>
      <c r="FY62" s="4">
        <v>569404.30000000005</v>
      </c>
      <c r="FZ62" s="4">
        <v>571383.80000000005</v>
      </c>
      <c r="GA62" s="4">
        <v>573941.4</v>
      </c>
      <c r="GB62" s="4">
        <v>576707.80000000005</v>
      </c>
      <c r="GC62" s="4">
        <v>579128.9</v>
      </c>
      <c r="GD62" s="4">
        <v>581573.6</v>
      </c>
      <c r="GE62" s="4">
        <v>584053.1</v>
      </c>
      <c r="GF62" s="4">
        <v>586583.4</v>
      </c>
      <c r="GG62" s="4">
        <v>589069.1</v>
      </c>
      <c r="GH62" s="4">
        <v>591545.59999999998</v>
      </c>
      <c r="GI62" s="4">
        <v>593954.30000000005</v>
      </c>
      <c r="GJ62" s="4">
        <v>596423.9</v>
      </c>
      <c r="GK62" s="4">
        <v>598909.6</v>
      </c>
      <c r="GL62" s="4">
        <v>601409.69999999995</v>
      </c>
      <c r="GM62" s="4">
        <v>603919.6</v>
      </c>
      <c r="GN62" s="4">
        <v>606494.9</v>
      </c>
      <c r="GO62" s="4">
        <v>608998.19999999995</v>
      </c>
      <c r="GP62" s="4">
        <v>611518.19999999995</v>
      </c>
      <c r="GQ62" s="4">
        <v>614083.80000000005</v>
      </c>
      <c r="GR62" s="4">
        <v>616633</v>
      </c>
      <c r="GS62" s="4">
        <v>619172.19999999995</v>
      </c>
      <c r="GT62" s="4">
        <v>621694</v>
      </c>
      <c r="GU62" s="4">
        <v>624393.9</v>
      </c>
      <c r="GV62" s="4">
        <v>627246.19999999995</v>
      </c>
      <c r="GW62" s="4">
        <v>630125.30000000005</v>
      </c>
      <c r="GX62" s="4">
        <v>633038.1</v>
      </c>
      <c r="GY62" t="s">
        <v>887</v>
      </c>
      <c r="GZ62" t="b">
        <v>0</v>
      </c>
      <c r="HA62" s="2" t="s">
        <v>836</v>
      </c>
      <c r="HB62" t="s">
        <v>106</v>
      </c>
      <c r="HC62">
        <v>2022</v>
      </c>
      <c r="HD62">
        <v>2</v>
      </c>
      <c r="HE62" t="s">
        <v>106</v>
      </c>
      <c r="HF62" t="s">
        <v>888</v>
      </c>
      <c r="HG62" t="s">
        <v>106</v>
      </c>
      <c r="HH62" t="s">
        <v>109</v>
      </c>
      <c r="HI62" t="s">
        <v>889</v>
      </c>
      <c r="HJ62" t="s">
        <v>925</v>
      </c>
    </row>
    <row r="63" spans="1:218">
      <c r="A63" t="s">
        <v>99</v>
      </c>
      <c r="B63" t="s">
        <v>422</v>
      </c>
      <c r="C63" t="s">
        <v>355</v>
      </c>
      <c r="D63" t="s">
        <v>596</v>
      </c>
      <c r="E63" t="s">
        <v>106</v>
      </c>
      <c r="F63" t="s">
        <v>104</v>
      </c>
      <c r="G63" s="3">
        <v>25.50459</v>
      </c>
      <c r="H63" s="3">
        <v>26.68543</v>
      </c>
      <c r="I63" s="3">
        <v>27.68966</v>
      </c>
      <c r="J63" s="3">
        <v>28.888439999999999</v>
      </c>
      <c r="K63" s="3">
        <v>29.671379999999999</v>
      </c>
      <c r="L63" s="3">
        <v>30.191469999999999</v>
      </c>
      <c r="M63" s="3">
        <v>30.69342</v>
      </c>
      <c r="N63" s="3">
        <v>31.613219999999998</v>
      </c>
      <c r="O63" s="3">
        <v>32.335189999999997</v>
      </c>
      <c r="P63" s="3">
        <v>32.628929999999997</v>
      </c>
      <c r="Q63" s="3">
        <v>33.148009999999999</v>
      </c>
      <c r="R63" s="3">
        <v>33.83596</v>
      </c>
      <c r="S63" s="3">
        <v>34.42409</v>
      </c>
      <c r="T63" s="3">
        <v>34.410449999999997</v>
      </c>
      <c r="U63" s="3">
        <v>34.943919999999999</v>
      </c>
      <c r="V63" s="3">
        <v>35.49248</v>
      </c>
      <c r="W63" s="3">
        <v>35.572000000000003</v>
      </c>
      <c r="X63" s="3">
        <v>36.62603</v>
      </c>
      <c r="Y63" s="3">
        <v>36.914879999999997</v>
      </c>
      <c r="Z63" s="3">
        <v>37.443379999999998</v>
      </c>
      <c r="AA63" s="3">
        <v>37.637949999999996</v>
      </c>
      <c r="AB63" s="3">
        <v>38.255360000000003</v>
      </c>
      <c r="AC63" s="3">
        <v>38.989460000000001</v>
      </c>
      <c r="AD63" s="3">
        <v>39.585990000000002</v>
      </c>
      <c r="AE63" s="3">
        <v>39.877160000000003</v>
      </c>
      <c r="AF63" s="3">
        <v>40.008940000000003</v>
      </c>
      <c r="AG63" s="3">
        <v>40.449249999999999</v>
      </c>
      <c r="AH63" s="3">
        <v>41.028309999999998</v>
      </c>
      <c r="AI63" s="3">
        <v>41.572009999999999</v>
      </c>
      <c r="AJ63" s="3">
        <v>42.21405</v>
      </c>
      <c r="AK63" s="3">
        <v>43.019289999999998</v>
      </c>
      <c r="AL63" s="3">
        <v>43.437449999999998</v>
      </c>
      <c r="AM63" s="3">
        <v>43.886690000000002</v>
      </c>
      <c r="AN63" s="3">
        <v>44.755159999999997</v>
      </c>
      <c r="AO63" s="3">
        <v>45.552689999999998</v>
      </c>
      <c r="AP63" s="3">
        <v>46.527949999999997</v>
      </c>
      <c r="AQ63" s="3">
        <v>47.470799999999997</v>
      </c>
      <c r="AR63" s="3">
        <v>48.013739999999999</v>
      </c>
      <c r="AS63" s="3">
        <v>49.237209999999997</v>
      </c>
      <c r="AT63" s="3">
        <v>50.512970000000003</v>
      </c>
      <c r="AU63" s="3">
        <v>51.41825</v>
      </c>
      <c r="AV63" s="3">
        <v>52.223880000000001</v>
      </c>
      <c r="AW63" s="3">
        <v>53.86262</v>
      </c>
      <c r="AX63" s="3">
        <v>54.418300000000002</v>
      </c>
      <c r="AY63" s="3">
        <v>55.404420000000002</v>
      </c>
      <c r="AZ63" s="3">
        <v>56.310470000000002</v>
      </c>
      <c r="BA63" s="3">
        <v>56.889389999999999</v>
      </c>
      <c r="BB63" s="3">
        <v>57.55979</v>
      </c>
      <c r="BC63" s="3">
        <v>58.171100000000003</v>
      </c>
      <c r="BD63" s="3">
        <v>58.406709999999997</v>
      </c>
      <c r="BE63" s="3">
        <v>58.344630000000002</v>
      </c>
      <c r="BF63" s="3">
        <v>58.669490000000003</v>
      </c>
      <c r="BG63" s="3">
        <v>59.826369999999997</v>
      </c>
      <c r="BH63" s="3">
        <v>59.629849999999998</v>
      </c>
      <c r="BI63" s="3">
        <v>60.255650000000003</v>
      </c>
      <c r="BJ63" s="3">
        <v>60.89085</v>
      </c>
      <c r="BK63" s="3">
        <v>61.177639999999997</v>
      </c>
      <c r="BL63" s="3">
        <v>60.891910000000003</v>
      </c>
      <c r="BM63" s="3">
        <v>61.064970000000002</v>
      </c>
      <c r="BN63" s="3">
        <v>61.913249999999998</v>
      </c>
      <c r="BO63" s="3">
        <v>62.083669999999998</v>
      </c>
      <c r="BP63" s="3">
        <v>62.575679999999998</v>
      </c>
      <c r="BQ63" s="3">
        <v>63.021889999999999</v>
      </c>
      <c r="BR63" s="3">
        <v>63.765430000000002</v>
      </c>
      <c r="BS63" s="3">
        <v>64.396450000000002</v>
      </c>
      <c r="BT63" s="3">
        <v>65.565439999999995</v>
      </c>
      <c r="BU63" s="3">
        <v>66.026349999999994</v>
      </c>
      <c r="BV63" s="3">
        <v>65.860529999999997</v>
      </c>
      <c r="BW63" s="3">
        <v>64.89734</v>
      </c>
      <c r="BX63" s="3">
        <v>65.08372</v>
      </c>
      <c r="BY63" s="3">
        <v>66.525019999999998</v>
      </c>
      <c r="BZ63" s="3">
        <v>64.969120000000004</v>
      </c>
      <c r="CA63" s="3">
        <v>65.727189999999993</v>
      </c>
      <c r="CB63" s="3">
        <v>65.898290000000003</v>
      </c>
      <c r="CC63" s="3">
        <v>66.407780000000002</v>
      </c>
      <c r="CD63" s="3">
        <v>66.765659999999997</v>
      </c>
      <c r="CE63" s="3">
        <v>66.818280000000001</v>
      </c>
      <c r="CF63" s="3">
        <v>67.156170000000003</v>
      </c>
      <c r="CG63" s="3">
        <v>66.921729999999997</v>
      </c>
      <c r="CH63" s="3">
        <v>67.536839999999998</v>
      </c>
      <c r="CI63" s="3">
        <v>67.822659999999999</v>
      </c>
      <c r="CJ63" s="3">
        <v>67.776769999999999</v>
      </c>
      <c r="CK63" s="3">
        <v>67.91283</v>
      </c>
      <c r="CL63" s="3">
        <v>68.000619999999998</v>
      </c>
      <c r="CM63" s="3">
        <v>68.496610000000004</v>
      </c>
      <c r="CN63" s="3">
        <v>69.092359999999999</v>
      </c>
      <c r="CO63" s="3">
        <v>69.114450000000005</v>
      </c>
      <c r="CP63" s="3">
        <v>68.896029999999996</v>
      </c>
      <c r="CQ63" s="3">
        <v>69.703999999999994</v>
      </c>
      <c r="CR63" s="3">
        <v>70.150880000000001</v>
      </c>
      <c r="CS63" s="3">
        <v>70.491839999999996</v>
      </c>
      <c r="CT63" s="3">
        <v>71.091239999999999</v>
      </c>
      <c r="CU63" s="3">
        <v>71.363079999999997</v>
      </c>
      <c r="CV63" s="3">
        <v>72.004459999999995</v>
      </c>
      <c r="CW63" s="3">
        <v>72.369219999999999</v>
      </c>
      <c r="CX63" s="3">
        <v>72.434709999999995</v>
      </c>
      <c r="CY63" s="3">
        <v>72.724530000000001</v>
      </c>
      <c r="CZ63" s="3">
        <v>73.842349999999996</v>
      </c>
      <c r="DA63" s="3">
        <v>73.973550000000003</v>
      </c>
      <c r="DB63" s="3">
        <v>75.179150000000007</v>
      </c>
      <c r="DC63" s="3">
        <v>75.232050000000001</v>
      </c>
      <c r="DD63" s="3">
        <v>76.194220000000001</v>
      </c>
      <c r="DE63" s="3">
        <v>76.32038</v>
      </c>
      <c r="DF63" s="3">
        <v>76.653819999999996</v>
      </c>
      <c r="DG63" s="3">
        <v>77.220420000000004</v>
      </c>
      <c r="DH63" s="3">
        <v>78.150989999999993</v>
      </c>
      <c r="DI63" s="3">
        <v>78.757450000000006</v>
      </c>
      <c r="DJ63" s="3">
        <v>78.764060000000001</v>
      </c>
      <c r="DK63" s="3">
        <v>78.909769999999995</v>
      </c>
      <c r="DL63" s="3">
        <v>80.262150000000005</v>
      </c>
      <c r="DM63" s="3">
        <v>80.328720000000004</v>
      </c>
      <c r="DN63" s="3">
        <v>80.434250000000006</v>
      </c>
      <c r="DO63" s="3">
        <v>81.168189999999996</v>
      </c>
      <c r="DP63" s="3">
        <v>82.251239999999996</v>
      </c>
      <c r="DQ63" s="3">
        <v>83.349310000000003</v>
      </c>
      <c r="DR63" s="3">
        <v>84.140100000000004</v>
      </c>
      <c r="DS63" s="3">
        <v>84.054509999999993</v>
      </c>
      <c r="DT63" s="3">
        <v>84.292370000000005</v>
      </c>
      <c r="DU63" s="3">
        <v>84.690610000000007</v>
      </c>
      <c r="DV63" s="3">
        <v>84.05977</v>
      </c>
      <c r="DW63" s="3">
        <v>85.269390000000001</v>
      </c>
      <c r="DX63" s="3">
        <v>85.456950000000006</v>
      </c>
      <c r="DY63" s="3">
        <v>85.599289999999996</v>
      </c>
      <c r="DZ63" s="3">
        <v>86.102339999999998</v>
      </c>
      <c r="EA63" s="3">
        <v>87.529619999999994</v>
      </c>
      <c r="EB63" s="3">
        <v>86.930109999999999</v>
      </c>
      <c r="EC63" s="3">
        <v>87.439610000000002</v>
      </c>
      <c r="ED63" s="3">
        <v>88.029690000000002</v>
      </c>
      <c r="EE63" s="3">
        <v>88.363659999999996</v>
      </c>
      <c r="EF63" s="3">
        <v>88.546999999999997</v>
      </c>
      <c r="EG63" s="3">
        <v>88.930180000000007</v>
      </c>
      <c r="EH63" s="3">
        <v>89.469440000000006</v>
      </c>
      <c r="EI63" s="3">
        <v>90.254400000000004</v>
      </c>
      <c r="EJ63" s="3">
        <v>90.459370000000007</v>
      </c>
      <c r="EK63" s="3">
        <v>91.019310000000004</v>
      </c>
      <c r="EL63" s="3">
        <v>91.093440000000001</v>
      </c>
      <c r="EM63" s="3">
        <v>91.497380000000007</v>
      </c>
      <c r="EN63" s="3">
        <v>91.420150000000007</v>
      </c>
      <c r="EO63" s="3">
        <v>92.474170000000001</v>
      </c>
      <c r="EP63" s="3">
        <v>92.215620000000001</v>
      </c>
      <c r="EQ63" s="3">
        <v>92.388440000000003</v>
      </c>
      <c r="ER63" s="3">
        <v>92.204319999999996</v>
      </c>
      <c r="ES63" s="3">
        <v>92.478539999999995</v>
      </c>
      <c r="ET63" s="3">
        <v>92.973249999999993</v>
      </c>
      <c r="EU63" s="3">
        <v>93.493290000000002</v>
      </c>
      <c r="EV63" s="3">
        <v>93.771429999999995</v>
      </c>
      <c r="EW63" s="3">
        <v>94.69238</v>
      </c>
      <c r="EX63" s="3">
        <v>95.346950000000007</v>
      </c>
      <c r="EY63" s="3">
        <v>95.78058</v>
      </c>
      <c r="EZ63" s="3">
        <v>95.841819999999998</v>
      </c>
      <c r="FA63" s="3">
        <v>95.908929999999998</v>
      </c>
      <c r="FB63" s="3">
        <v>96.783749999999998</v>
      </c>
      <c r="FC63" s="3">
        <v>97.001580000000004</v>
      </c>
      <c r="FD63" s="3">
        <v>97.631789999999995</v>
      </c>
      <c r="FE63" s="3">
        <v>98.128360000000001</v>
      </c>
      <c r="FF63" s="3">
        <v>98.943799999999996</v>
      </c>
      <c r="FG63" s="3">
        <v>98.964770000000001</v>
      </c>
      <c r="FH63" s="3">
        <v>99.823319999999995</v>
      </c>
      <c r="FI63" s="3">
        <v>100.3214</v>
      </c>
      <c r="FJ63" s="3">
        <v>100.87860000000001</v>
      </c>
      <c r="FK63" s="3">
        <v>101.9395</v>
      </c>
      <c r="FL63" s="3">
        <v>109.43810000000001</v>
      </c>
      <c r="FM63" s="3">
        <v>105.1266</v>
      </c>
      <c r="FN63" s="3">
        <v>104.6961</v>
      </c>
      <c r="FO63" s="3">
        <v>105.6456</v>
      </c>
      <c r="FP63" s="3">
        <v>103.8984</v>
      </c>
      <c r="FQ63" s="3">
        <v>104.59569999999999</v>
      </c>
      <c r="FR63" s="3">
        <v>105.717</v>
      </c>
      <c r="FS63" s="3">
        <v>107.21420000000001</v>
      </c>
      <c r="FT63" s="3">
        <v>109.4003</v>
      </c>
      <c r="FU63" s="3">
        <v>111.1253</v>
      </c>
      <c r="FV63" s="3">
        <v>113.6913</v>
      </c>
      <c r="FW63" s="3">
        <v>115.5996</v>
      </c>
      <c r="FX63" s="3">
        <v>118.4225</v>
      </c>
      <c r="FY63" s="3">
        <v>119.3374</v>
      </c>
      <c r="FZ63" s="3">
        <v>119.509</v>
      </c>
      <c r="GA63" s="3">
        <v>120.2062</v>
      </c>
      <c r="GB63" s="4">
        <v>120.3783</v>
      </c>
      <c r="GC63" s="4">
        <v>120.6631</v>
      </c>
      <c r="GD63" s="4">
        <v>120.9969</v>
      </c>
      <c r="GE63" s="4">
        <v>121.34180000000001</v>
      </c>
      <c r="GF63" s="4">
        <v>121.76260000000001</v>
      </c>
      <c r="GG63" s="4">
        <v>122.2176</v>
      </c>
      <c r="GH63" s="4">
        <v>122.705</v>
      </c>
      <c r="GI63" s="4">
        <v>123.2195</v>
      </c>
      <c r="GJ63" s="4">
        <v>123.7894</v>
      </c>
      <c r="GK63" s="4">
        <v>124.33069999999999</v>
      </c>
      <c r="GL63" s="4">
        <v>124.9055</v>
      </c>
      <c r="GM63" s="4">
        <v>125.48220000000001</v>
      </c>
      <c r="GN63" s="4">
        <v>126.1001</v>
      </c>
      <c r="GO63" s="4">
        <v>126.6918</v>
      </c>
      <c r="GP63" s="4">
        <v>127.2989</v>
      </c>
      <c r="GQ63" s="4">
        <v>127.91759999999999</v>
      </c>
      <c r="GR63" s="4">
        <v>128.57810000000001</v>
      </c>
      <c r="GS63" s="4">
        <v>129.18469999999999</v>
      </c>
      <c r="GT63" s="4">
        <v>129.80760000000001</v>
      </c>
      <c r="GU63" s="4">
        <v>130.44630000000001</v>
      </c>
      <c r="GV63" s="4">
        <v>131.18629999999999</v>
      </c>
      <c r="GW63" s="4">
        <v>131.85149999999999</v>
      </c>
      <c r="GX63" s="4">
        <v>132.51990000000001</v>
      </c>
      <c r="GY63" t="s">
        <v>105</v>
      </c>
      <c r="GZ63" t="b">
        <v>1</v>
      </c>
      <c r="HA63" t="s">
        <v>106</v>
      </c>
      <c r="HB63">
        <v>2019</v>
      </c>
      <c r="HC63">
        <v>2024</v>
      </c>
      <c r="HD63">
        <v>1</v>
      </c>
      <c r="HE63" t="s">
        <v>106</v>
      </c>
      <c r="HF63" s="2" t="s">
        <v>890</v>
      </c>
      <c r="HG63" t="s">
        <v>106</v>
      </c>
      <c r="HH63" t="s">
        <v>109</v>
      </c>
      <c r="HI63" t="s">
        <v>891</v>
      </c>
      <c r="HJ63" t="s">
        <v>925</v>
      </c>
    </row>
    <row r="64" spans="1:218">
      <c r="A64" t="s">
        <v>99</v>
      </c>
      <c r="B64" t="s">
        <v>892</v>
      </c>
      <c r="C64" t="s">
        <v>355</v>
      </c>
      <c r="D64" t="s">
        <v>893</v>
      </c>
      <c r="E64" t="s">
        <v>106</v>
      </c>
      <c r="F64" t="s">
        <v>104</v>
      </c>
      <c r="G64" s="3">
        <v>17</v>
      </c>
      <c r="H64" s="3">
        <v>17</v>
      </c>
      <c r="I64" s="3">
        <v>16</v>
      </c>
      <c r="J64" s="3">
        <v>14</v>
      </c>
      <c r="K64" s="3">
        <v>12</v>
      </c>
      <c r="L64" s="3">
        <v>12</v>
      </c>
      <c r="M64" s="3">
        <v>14</v>
      </c>
      <c r="N64" s="3">
        <v>14.375</v>
      </c>
      <c r="O64" s="3">
        <v>13.25</v>
      </c>
      <c r="P64" s="3">
        <v>12.625</v>
      </c>
      <c r="Q64" s="3">
        <v>10.125</v>
      </c>
      <c r="R64" s="3">
        <v>10</v>
      </c>
      <c r="S64" s="3">
        <v>10.5625</v>
      </c>
      <c r="T64" s="3">
        <v>9.5625</v>
      </c>
      <c r="U64" s="3">
        <v>9.5625</v>
      </c>
      <c r="V64" s="3">
        <v>9.0625</v>
      </c>
      <c r="W64" s="3">
        <v>8.5625</v>
      </c>
      <c r="X64" s="3">
        <v>8.875</v>
      </c>
      <c r="Y64" s="3">
        <v>10.5</v>
      </c>
      <c r="Z64" s="3">
        <v>9.5</v>
      </c>
      <c r="AA64" s="3">
        <v>12.875</v>
      </c>
      <c r="AB64" s="3">
        <v>12.375</v>
      </c>
      <c r="AC64" s="3">
        <v>11.375</v>
      </c>
      <c r="AD64" s="3">
        <v>11.375</v>
      </c>
      <c r="AE64" s="3">
        <v>11.375</v>
      </c>
      <c r="AF64" s="3">
        <v>9.875</v>
      </c>
      <c r="AG64" s="3">
        <v>9.875</v>
      </c>
      <c r="AH64" s="3">
        <v>10.875</v>
      </c>
      <c r="AI64" s="3">
        <v>9.875</v>
      </c>
      <c r="AJ64" s="3">
        <v>8.875</v>
      </c>
      <c r="AK64" s="3">
        <v>9.875</v>
      </c>
      <c r="AL64" s="3">
        <v>8.375</v>
      </c>
      <c r="AM64" s="3">
        <v>8.375</v>
      </c>
      <c r="AN64" s="3">
        <v>8.875</v>
      </c>
      <c r="AO64" s="3">
        <v>11.875</v>
      </c>
      <c r="AP64" s="3">
        <v>12.875</v>
      </c>
      <c r="AQ64" s="3">
        <v>12.875</v>
      </c>
      <c r="AR64" s="3">
        <v>13.75</v>
      </c>
      <c r="AS64" s="3">
        <v>13.75</v>
      </c>
      <c r="AT64" s="3">
        <v>14.875</v>
      </c>
      <c r="AU64" s="3">
        <v>14.875</v>
      </c>
      <c r="AV64" s="3">
        <v>14.875</v>
      </c>
      <c r="AW64" s="3">
        <v>14.875</v>
      </c>
      <c r="AX64" s="3">
        <v>13.875</v>
      </c>
      <c r="AY64" s="3">
        <v>12.375</v>
      </c>
      <c r="AZ64" s="3">
        <v>11.375</v>
      </c>
      <c r="BA64" s="3">
        <v>10.375</v>
      </c>
      <c r="BB64" s="3">
        <v>10.375</v>
      </c>
      <c r="BC64" s="3">
        <v>10.375</v>
      </c>
      <c r="BD64" s="3">
        <v>9.875</v>
      </c>
      <c r="BE64" s="3">
        <v>8.875</v>
      </c>
      <c r="BF64" s="3">
        <v>6.875</v>
      </c>
      <c r="BG64" s="3">
        <v>5.875</v>
      </c>
      <c r="BH64" s="3">
        <v>5.875</v>
      </c>
      <c r="BI64" s="3">
        <v>5.875</v>
      </c>
      <c r="BJ64" s="3">
        <v>5.375</v>
      </c>
      <c r="BK64" s="3">
        <v>5.125</v>
      </c>
      <c r="BL64" s="3">
        <v>5.125</v>
      </c>
      <c r="BM64" s="3">
        <v>5.625</v>
      </c>
      <c r="BN64" s="3">
        <v>6.125</v>
      </c>
      <c r="BO64" s="3">
        <v>6.625</v>
      </c>
      <c r="BP64" s="3">
        <v>6.625</v>
      </c>
      <c r="BQ64" s="3">
        <v>6.625</v>
      </c>
      <c r="BR64" s="3">
        <v>6.375</v>
      </c>
      <c r="BS64" s="3">
        <v>5.9375</v>
      </c>
      <c r="BT64" s="3">
        <v>5.6875</v>
      </c>
      <c r="BU64" s="3">
        <v>5.6875</v>
      </c>
      <c r="BV64" s="3">
        <v>5.9375</v>
      </c>
      <c r="BW64" s="3">
        <v>5.9375</v>
      </c>
      <c r="BX64" s="3">
        <v>6.5</v>
      </c>
      <c r="BY64" s="3">
        <v>7</v>
      </c>
      <c r="BZ64" s="3">
        <v>7.25</v>
      </c>
      <c r="CA64" s="3">
        <v>7.25</v>
      </c>
      <c r="CB64" s="3">
        <v>7.5</v>
      </c>
      <c r="CC64" s="3">
        <v>7.5</v>
      </c>
      <c r="CD64" s="3">
        <v>6.25</v>
      </c>
      <c r="CE64" s="3">
        <v>5.5</v>
      </c>
      <c r="CF64" s="3">
        <v>5</v>
      </c>
      <c r="CG64" s="3">
        <v>5.25</v>
      </c>
      <c r="CH64" s="3">
        <v>5.5</v>
      </c>
      <c r="CI64" s="3">
        <v>6</v>
      </c>
      <c r="CJ64" s="3">
        <v>6</v>
      </c>
      <c r="CK64" s="3">
        <v>6</v>
      </c>
      <c r="CL64" s="3">
        <v>6</v>
      </c>
      <c r="CM64" s="3">
        <v>5.75</v>
      </c>
      <c r="CN64" s="3">
        <v>5.25</v>
      </c>
      <c r="CO64" s="3">
        <v>4.75</v>
      </c>
      <c r="CP64" s="3">
        <v>4</v>
      </c>
      <c r="CQ64" s="3">
        <v>4</v>
      </c>
      <c r="CR64" s="3">
        <v>4</v>
      </c>
      <c r="CS64" s="3">
        <v>4</v>
      </c>
      <c r="CT64" s="3">
        <v>4</v>
      </c>
      <c r="CU64" s="3">
        <v>3.75</v>
      </c>
      <c r="CV64" s="3">
        <v>3.75</v>
      </c>
      <c r="CW64" s="3">
        <v>3.5</v>
      </c>
      <c r="CX64" s="3">
        <v>3.75</v>
      </c>
      <c r="CY64" s="3">
        <v>4</v>
      </c>
      <c r="CZ64" s="3">
        <v>4.5</v>
      </c>
      <c r="DA64" s="3">
        <v>4.75</v>
      </c>
      <c r="DB64" s="3">
        <v>4.75</v>
      </c>
      <c r="DC64" s="3">
        <v>4.75</v>
      </c>
      <c r="DD64" s="3">
        <v>4.75</v>
      </c>
      <c r="DE64" s="3">
        <v>4.5</v>
      </c>
      <c r="DF64" s="3">
        <v>4.5</v>
      </c>
      <c r="DG64" s="3">
        <v>4.5</v>
      </c>
      <c r="DH64" s="3">
        <v>4.5</v>
      </c>
      <c r="DI64" s="3">
        <v>4.75</v>
      </c>
      <c r="DJ64" s="3">
        <v>5</v>
      </c>
      <c r="DK64" s="3">
        <v>5.25</v>
      </c>
      <c r="DL64" s="3">
        <v>5.5</v>
      </c>
      <c r="DM64" s="3">
        <v>5.75</v>
      </c>
      <c r="DN64" s="3">
        <v>5.5</v>
      </c>
      <c r="DO64" s="3">
        <v>5.25</v>
      </c>
      <c r="DP64" s="3">
        <v>5</v>
      </c>
      <c r="DQ64" s="3">
        <v>5</v>
      </c>
      <c r="DR64" s="3">
        <v>2</v>
      </c>
      <c r="DS64" s="3">
        <v>0.5</v>
      </c>
      <c r="DT64" s="3">
        <v>0.5</v>
      </c>
      <c r="DU64" s="3">
        <v>0.5</v>
      </c>
      <c r="DV64" s="3">
        <v>0.5</v>
      </c>
      <c r="DW64" s="3">
        <v>0.5</v>
      </c>
      <c r="DX64" s="3">
        <v>0.5</v>
      </c>
      <c r="DY64" s="3">
        <v>0.5</v>
      </c>
      <c r="DZ64" s="3">
        <v>0.5</v>
      </c>
      <c r="EA64" s="3">
        <v>0.5</v>
      </c>
      <c r="EB64" s="3">
        <v>0.5</v>
      </c>
      <c r="EC64" s="3">
        <v>0.5</v>
      </c>
      <c r="ED64" s="3">
        <v>0.5</v>
      </c>
      <c r="EE64" s="3">
        <v>0.5</v>
      </c>
      <c r="EF64" s="3">
        <v>0.5</v>
      </c>
      <c r="EG64" s="3">
        <v>0.5</v>
      </c>
      <c r="EH64" s="3">
        <v>0.5</v>
      </c>
      <c r="EI64" s="3">
        <v>0.5</v>
      </c>
      <c r="EJ64" s="3">
        <v>0.5</v>
      </c>
      <c r="EK64" s="3">
        <v>0.5</v>
      </c>
      <c r="EL64" s="3">
        <v>0.5</v>
      </c>
      <c r="EM64" s="3">
        <v>0.5</v>
      </c>
      <c r="EN64" s="3">
        <v>0.5</v>
      </c>
      <c r="EO64" s="3">
        <v>0.5</v>
      </c>
      <c r="EP64" s="3">
        <v>0.5</v>
      </c>
      <c r="EQ64" s="3">
        <v>0.5</v>
      </c>
      <c r="ER64" s="3">
        <v>0.5</v>
      </c>
      <c r="ES64" s="3">
        <v>0.5</v>
      </c>
      <c r="ET64" s="3">
        <v>0.5</v>
      </c>
      <c r="EU64" s="3">
        <v>0.5</v>
      </c>
      <c r="EV64" s="3">
        <v>0.5</v>
      </c>
      <c r="EW64" s="3">
        <v>0.25</v>
      </c>
      <c r="EX64" s="3">
        <v>0.25</v>
      </c>
      <c r="EY64" s="3">
        <v>0.25</v>
      </c>
      <c r="EZ64" s="3">
        <v>0.25</v>
      </c>
      <c r="FA64" s="3">
        <v>0.25</v>
      </c>
      <c r="FB64" s="3">
        <v>0.5</v>
      </c>
      <c r="FC64" s="3">
        <v>0.5</v>
      </c>
      <c r="FD64" s="3">
        <v>0.5</v>
      </c>
      <c r="FE64" s="3">
        <v>0.75</v>
      </c>
      <c r="FF64" s="3">
        <v>0.75</v>
      </c>
      <c r="FG64" s="3">
        <v>0.75</v>
      </c>
      <c r="FH64" s="3">
        <v>0.75</v>
      </c>
      <c r="FI64" s="3">
        <v>0.75</v>
      </c>
      <c r="FJ64" s="3">
        <v>0.75</v>
      </c>
      <c r="FK64" s="3">
        <v>0.1</v>
      </c>
      <c r="FL64" s="3">
        <v>0.1</v>
      </c>
      <c r="FM64" s="3">
        <v>0.1</v>
      </c>
      <c r="FN64" s="3">
        <v>0.1</v>
      </c>
      <c r="FO64" s="3">
        <v>0.1</v>
      </c>
      <c r="FP64" s="3">
        <v>0.1</v>
      </c>
      <c r="FQ64" s="3">
        <v>0.1</v>
      </c>
      <c r="FR64" s="3">
        <v>0.25</v>
      </c>
      <c r="FS64" s="3">
        <v>0.75</v>
      </c>
      <c r="FT64" s="3">
        <v>1.25</v>
      </c>
      <c r="FU64" s="3">
        <v>2.25</v>
      </c>
      <c r="FV64" s="3">
        <v>3.5</v>
      </c>
      <c r="FW64" s="3">
        <v>4.25</v>
      </c>
      <c r="FX64" s="3">
        <v>5</v>
      </c>
      <c r="FY64" s="3">
        <v>5.25</v>
      </c>
      <c r="FZ64" s="3">
        <v>5.25</v>
      </c>
      <c r="GA64" s="3">
        <v>5.25</v>
      </c>
      <c r="GB64" s="4">
        <v>5.1998930000000003</v>
      </c>
      <c r="GC64" s="4">
        <v>4.8642950000000003</v>
      </c>
      <c r="GD64" s="4">
        <v>4.5996370000000004</v>
      </c>
      <c r="GE64" s="4">
        <v>4.3493930000000001</v>
      </c>
      <c r="GF64" s="4">
        <v>4.120628</v>
      </c>
      <c r="GG64" s="4">
        <v>4.0364690000000003</v>
      </c>
      <c r="GH64" s="4">
        <v>3.9741119999999999</v>
      </c>
      <c r="GI64" s="4">
        <v>3.9090210000000001</v>
      </c>
      <c r="GJ64" s="4">
        <v>3.8391419999999998</v>
      </c>
      <c r="GK64" s="4">
        <v>3.771156</v>
      </c>
      <c r="GL64" s="4">
        <v>3.7032790000000002</v>
      </c>
      <c r="GM64" s="4">
        <v>3.630954</v>
      </c>
      <c r="GN64" s="4">
        <v>3.5553870000000001</v>
      </c>
      <c r="GO64" s="4">
        <v>3.5271379999999999</v>
      </c>
      <c r="GP64" s="4">
        <v>3.5936919999999999</v>
      </c>
      <c r="GQ64" s="4">
        <v>3.5671710000000001</v>
      </c>
      <c r="GR64" s="4">
        <v>3.542427</v>
      </c>
      <c r="GS64" s="4">
        <v>3.5404339999999999</v>
      </c>
      <c r="GT64" s="4">
        <v>3.5388519999999999</v>
      </c>
      <c r="GU64" s="4">
        <v>3.5368970000000002</v>
      </c>
      <c r="GV64" s="4">
        <v>3.5425749999999998</v>
      </c>
      <c r="GW64" s="4">
        <v>3.5578430000000001</v>
      </c>
      <c r="GX64" s="4">
        <v>3.576686</v>
      </c>
      <c r="GY64" t="s">
        <v>894</v>
      </c>
      <c r="GZ64" t="b">
        <v>0</v>
      </c>
      <c r="HA64" t="s">
        <v>106</v>
      </c>
      <c r="HB64" t="s">
        <v>106</v>
      </c>
      <c r="HC64">
        <v>2024</v>
      </c>
      <c r="HD64">
        <v>1</v>
      </c>
      <c r="HE64" t="s">
        <v>106</v>
      </c>
      <c r="HF64" s="2" t="s">
        <v>895</v>
      </c>
      <c r="HG64" t="s">
        <v>896</v>
      </c>
      <c r="HH64" t="s">
        <v>109</v>
      </c>
      <c r="HI64" t="s">
        <v>897</v>
      </c>
      <c r="HJ64" t="s">
        <v>925</v>
      </c>
    </row>
    <row r="65" spans="1:218">
      <c r="A65" t="s">
        <v>99</v>
      </c>
      <c r="B65" t="s">
        <v>898</v>
      </c>
      <c r="C65" t="s">
        <v>355</v>
      </c>
      <c r="D65" t="s">
        <v>102</v>
      </c>
      <c r="E65" t="s">
        <v>103</v>
      </c>
      <c r="F65" t="s">
        <v>104</v>
      </c>
      <c r="G65" s="3">
        <v>26681.53</v>
      </c>
      <c r="H65" s="3">
        <v>25504.400000000001</v>
      </c>
      <c r="I65" s="3">
        <v>24376.32</v>
      </c>
      <c r="J65" s="3">
        <v>23395.38</v>
      </c>
      <c r="K65" s="3">
        <v>23199.200000000001</v>
      </c>
      <c r="L65" s="3">
        <v>23248.240000000002</v>
      </c>
      <c r="M65" s="3">
        <v>23640.62</v>
      </c>
      <c r="N65" s="3">
        <v>23640.62</v>
      </c>
      <c r="O65" s="3">
        <v>23591.57</v>
      </c>
      <c r="P65" s="3">
        <v>23591.57</v>
      </c>
      <c r="Q65" s="3">
        <v>23346.34</v>
      </c>
      <c r="R65" s="3">
        <v>23101.1</v>
      </c>
      <c r="S65" s="3">
        <v>23640.62</v>
      </c>
      <c r="T65" s="3">
        <v>23689.67</v>
      </c>
      <c r="U65" s="3">
        <v>23983.95</v>
      </c>
      <c r="V65" s="3">
        <v>24327.279999999999</v>
      </c>
      <c r="W65" s="3">
        <v>24719.65</v>
      </c>
      <c r="X65" s="3">
        <v>24670.6</v>
      </c>
      <c r="Y65" s="3">
        <v>24866.79</v>
      </c>
      <c r="Z65" s="3">
        <v>24915.84</v>
      </c>
      <c r="AA65" s="3">
        <v>25602.5</v>
      </c>
      <c r="AB65" s="3">
        <v>25749.64</v>
      </c>
      <c r="AC65" s="3">
        <v>25504.400000000001</v>
      </c>
      <c r="AD65" s="3">
        <v>25161.07</v>
      </c>
      <c r="AE65" s="3">
        <v>25602.5</v>
      </c>
      <c r="AF65" s="3">
        <v>25553.45</v>
      </c>
      <c r="AG65" s="3">
        <v>25651.54</v>
      </c>
      <c r="AH65" s="3">
        <v>26534.39</v>
      </c>
      <c r="AI65" s="3">
        <v>26436.29</v>
      </c>
      <c r="AJ65" s="3">
        <v>26730.57</v>
      </c>
      <c r="AK65" s="3">
        <v>27319.14</v>
      </c>
      <c r="AL65" s="3">
        <v>27809.61</v>
      </c>
      <c r="AM65" s="3">
        <v>28398.17</v>
      </c>
      <c r="AN65" s="3">
        <v>28594.36</v>
      </c>
      <c r="AO65" s="3">
        <v>29428.16</v>
      </c>
      <c r="AP65" s="3">
        <v>29722.44</v>
      </c>
      <c r="AQ65" s="3">
        <v>30163.86</v>
      </c>
      <c r="AR65" s="3">
        <v>30163.86</v>
      </c>
      <c r="AS65" s="3">
        <v>30212.91</v>
      </c>
      <c r="AT65" s="3">
        <v>30261.95</v>
      </c>
      <c r="AU65" s="3">
        <v>30311</v>
      </c>
      <c r="AV65" s="3">
        <v>30494</v>
      </c>
      <c r="AW65" s="3">
        <v>30170</v>
      </c>
      <c r="AX65" s="3">
        <v>29755</v>
      </c>
      <c r="AY65" s="3">
        <v>29155</v>
      </c>
      <c r="AZ65" s="3">
        <v>28644</v>
      </c>
      <c r="BA65" s="3">
        <v>28319</v>
      </c>
      <c r="BB65" s="3">
        <v>28506</v>
      </c>
      <c r="BC65" s="3">
        <v>28599</v>
      </c>
      <c r="BD65" s="3">
        <v>28599</v>
      </c>
      <c r="BE65" s="3">
        <v>28737</v>
      </c>
      <c r="BF65" s="3">
        <v>28644</v>
      </c>
      <c r="BG65" s="3">
        <v>29061</v>
      </c>
      <c r="BH65" s="3">
        <v>29013</v>
      </c>
      <c r="BI65" s="3">
        <v>29013</v>
      </c>
      <c r="BJ65" s="3">
        <v>29155</v>
      </c>
      <c r="BK65" s="3">
        <v>29755</v>
      </c>
      <c r="BL65" s="3">
        <v>30311</v>
      </c>
      <c r="BM65" s="3">
        <v>30587</v>
      </c>
      <c r="BN65" s="3">
        <v>31098</v>
      </c>
      <c r="BO65" s="3">
        <v>30635</v>
      </c>
      <c r="BP65" s="3">
        <v>30911</v>
      </c>
      <c r="BQ65" s="3">
        <v>31005</v>
      </c>
      <c r="BR65" s="3">
        <v>31050</v>
      </c>
      <c r="BS65" s="3">
        <v>31143</v>
      </c>
      <c r="BT65" s="3">
        <v>30911</v>
      </c>
      <c r="BU65" s="3">
        <v>31050</v>
      </c>
      <c r="BV65" s="3">
        <v>31419</v>
      </c>
      <c r="BW65" s="3">
        <v>31653</v>
      </c>
      <c r="BX65" s="3">
        <v>32231</v>
      </c>
      <c r="BY65" s="3">
        <v>32675</v>
      </c>
      <c r="BZ65" s="3">
        <v>33353</v>
      </c>
      <c r="CA65" s="3">
        <v>33754</v>
      </c>
      <c r="CB65" s="3">
        <v>34070</v>
      </c>
      <c r="CC65" s="3">
        <v>34252</v>
      </c>
      <c r="CD65" s="3">
        <v>34374</v>
      </c>
      <c r="CE65" s="3">
        <v>35173</v>
      </c>
      <c r="CF65" s="3">
        <v>35484</v>
      </c>
      <c r="CG65" s="3">
        <v>36224</v>
      </c>
      <c r="CH65" s="3">
        <v>36341</v>
      </c>
      <c r="CI65" s="3">
        <v>36891</v>
      </c>
      <c r="CJ65" s="3">
        <v>37276</v>
      </c>
      <c r="CK65" s="3">
        <v>37602</v>
      </c>
      <c r="CL65" s="3">
        <v>38303</v>
      </c>
      <c r="CM65" s="3">
        <v>38725</v>
      </c>
      <c r="CN65" s="3">
        <v>38915</v>
      </c>
      <c r="CO65" s="3">
        <v>39206</v>
      </c>
      <c r="CP65" s="3">
        <v>39051</v>
      </c>
      <c r="CQ65" s="3">
        <v>39320</v>
      </c>
      <c r="CR65" s="3">
        <v>38985</v>
      </c>
      <c r="CS65" s="3">
        <v>41773</v>
      </c>
      <c r="CT65" s="3">
        <v>41469</v>
      </c>
      <c r="CU65" s="3">
        <v>41396</v>
      </c>
      <c r="CV65" s="3">
        <v>41104</v>
      </c>
      <c r="CW65" s="3">
        <v>41454</v>
      </c>
      <c r="CX65" s="3">
        <v>42185</v>
      </c>
      <c r="CY65" s="3">
        <v>42915</v>
      </c>
      <c r="CZ65" s="3">
        <v>42827</v>
      </c>
      <c r="DA65" s="3">
        <v>42255</v>
      </c>
      <c r="DB65" s="3">
        <v>42386</v>
      </c>
      <c r="DC65" s="3">
        <v>42529</v>
      </c>
      <c r="DD65" s="3">
        <v>43290</v>
      </c>
      <c r="DE65" s="3">
        <v>43347</v>
      </c>
      <c r="DF65" s="3">
        <v>44284</v>
      </c>
      <c r="DG65" s="3">
        <v>45116</v>
      </c>
      <c r="DH65" s="3">
        <v>46736</v>
      </c>
      <c r="DI65" s="3">
        <v>47131</v>
      </c>
      <c r="DJ65" s="3">
        <v>47250</v>
      </c>
      <c r="DK65" s="3">
        <v>46725</v>
      </c>
      <c r="DL65" s="3">
        <v>46283</v>
      </c>
      <c r="DM65" s="3">
        <v>46460</v>
      </c>
      <c r="DN65" s="3">
        <v>46768</v>
      </c>
      <c r="DO65" s="3">
        <v>47157</v>
      </c>
      <c r="DP65" s="3">
        <v>46928</v>
      </c>
      <c r="DQ65" s="3">
        <v>46518</v>
      </c>
      <c r="DR65" s="3">
        <v>44741</v>
      </c>
      <c r="DS65" s="3">
        <v>42359</v>
      </c>
      <c r="DT65" s="3">
        <v>41993</v>
      </c>
      <c r="DU65" s="3">
        <v>41708</v>
      </c>
      <c r="DV65" s="3">
        <v>41883</v>
      </c>
      <c r="DW65" s="3">
        <v>42038</v>
      </c>
      <c r="DX65" s="3">
        <v>42133</v>
      </c>
      <c r="DY65" s="3">
        <v>41808</v>
      </c>
      <c r="DZ65" s="3">
        <v>41865</v>
      </c>
      <c r="EA65" s="3">
        <v>41285</v>
      </c>
      <c r="EB65" s="3">
        <v>41655</v>
      </c>
      <c r="EC65" s="3">
        <v>41925</v>
      </c>
      <c r="ED65" s="3">
        <v>42248</v>
      </c>
      <c r="EE65" s="3">
        <v>42798</v>
      </c>
      <c r="EF65" s="3">
        <v>42912</v>
      </c>
      <c r="EG65" s="3">
        <v>43251</v>
      </c>
      <c r="EH65" s="3">
        <v>43455</v>
      </c>
      <c r="EI65" s="3">
        <v>43538</v>
      </c>
      <c r="EJ65" s="3">
        <v>44483</v>
      </c>
      <c r="EK65" s="3">
        <v>45420</v>
      </c>
      <c r="EL65" s="3">
        <v>45636</v>
      </c>
      <c r="EM65" s="3">
        <v>46238</v>
      </c>
      <c r="EN65" s="3">
        <v>46264</v>
      </c>
      <c r="EO65" s="3">
        <v>46588</v>
      </c>
      <c r="EP65" s="3">
        <v>46713</v>
      </c>
      <c r="EQ65" s="3">
        <v>46805</v>
      </c>
      <c r="ER65" s="3">
        <v>46802</v>
      </c>
      <c r="ES65" s="3">
        <v>46731</v>
      </c>
      <c r="ET65" s="3">
        <v>46702</v>
      </c>
      <c r="EU65" s="3">
        <v>46163</v>
      </c>
      <c r="EV65" s="3">
        <v>46641</v>
      </c>
      <c r="EW65" s="3">
        <v>45855</v>
      </c>
      <c r="EX65" s="3">
        <v>45684</v>
      </c>
      <c r="EY65" s="3">
        <v>45951</v>
      </c>
      <c r="EZ65" s="3">
        <v>46269</v>
      </c>
      <c r="FA65" s="3">
        <v>46956</v>
      </c>
      <c r="FB65" s="3">
        <v>48373</v>
      </c>
      <c r="FC65" s="3">
        <v>49257</v>
      </c>
      <c r="FD65" s="3">
        <v>49308</v>
      </c>
      <c r="FE65" s="3">
        <v>49073</v>
      </c>
      <c r="FF65" s="3">
        <v>47909</v>
      </c>
      <c r="FG65" s="3">
        <v>48820</v>
      </c>
      <c r="FH65" s="3">
        <v>48407</v>
      </c>
      <c r="FI65" s="3">
        <v>49171</v>
      </c>
      <c r="FJ65" s="3">
        <v>50116</v>
      </c>
      <c r="FK65" s="3">
        <v>50935</v>
      </c>
      <c r="FL65" s="3">
        <v>42876</v>
      </c>
      <c r="FM65" s="3">
        <v>52979</v>
      </c>
      <c r="FN65" s="3">
        <v>54125</v>
      </c>
      <c r="FO65" s="3">
        <v>51801</v>
      </c>
      <c r="FP65" s="3">
        <v>51495</v>
      </c>
      <c r="FQ65" s="3">
        <v>50398</v>
      </c>
      <c r="FR65" s="3">
        <v>50372</v>
      </c>
      <c r="FS65" s="3">
        <v>50000</v>
      </c>
      <c r="FT65" s="3">
        <v>49480</v>
      </c>
      <c r="FU65" s="3">
        <v>48772</v>
      </c>
      <c r="FV65" s="3">
        <v>49092</v>
      </c>
      <c r="FW65" s="3">
        <v>49391</v>
      </c>
      <c r="FX65" s="3">
        <v>50198</v>
      </c>
      <c r="FY65" s="3">
        <v>50205</v>
      </c>
      <c r="FZ65" s="3">
        <v>49715</v>
      </c>
      <c r="GA65" s="3">
        <v>50433</v>
      </c>
      <c r="GB65" s="4">
        <v>50498.400000000001</v>
      </c>
      <c r="GC65" s="4">
        <v>50420.46</v>
      </c>
      <c r="GD65" s="4">
        <v>50433.33</v>
      </c>
      <c r="GE65" s="4">
        <v>50484.52</v>
      </c>
      <c r="GF65" s="4">
        <v>50640.47</v>
      </c>
      <c r="GG65" s="4">
        <v>50814.55</v>
      </c>
      <c r="GH65" s="4">
        <v>50995.55</v>
      </c>
      <c r="GI65" s="4">
        <v>51155.63</v>
      </c>
      <c r="GJ65" s="4">
        <v>51293.19</v>
      </c>
      <c r="GK65" s="4">
        <v>51442.19</v>
      </c>
      <c r="GL65" s="4">
        <v>51588.44</v>
      </c>
      <c r="GM65" s="4">
        <v>51676.06</v>
      </c>
      <c r="GN65" s="4">
        <v>51795.64</v>
      </c>
      <c r="GO65" s="4">
        <v>51944.83</v>
      </c>
      <c r="GP65" s="4">
        <v>52085.46</v>
      </c>
      <c r="GQ65" s="4">
        <v>52193.09</v>
      </c>
      <c r="GR65" s="4">
        <v>52294.58</v>
      </c>
      <c r="GS65" s="4">
        <v>52415.59</v>
      </c>
      <c r="GT65" s="4">
        <v>52526.31</v>
      </c>
      <c r="GU65" s="4">
        <v>52621.75</v>
      </c>
      <c r="GV65" s="4">
        <v>52799.17</v>
      </c>
      <c r="GW65" s="4">
        <v>52978.34</v>
      </c>
      <c r="GX65" s="4">
        <v>53142.559999999998</v>
      </c>
      <c r="GY65" t="s">
        <v>105</v>
      </c>
      <c r="GZ65" t="b">
        <v>1</v>
      </c>
      <c r="HA65" s="2" t="s">
        <v>836</v>
      </c>
      <c r="HB65" t="s">
        <v>106</v>
      </c>
      <c r="HC65">
        <v>2024</v>
      </c>
      <c r="HD65">
        <v>1</v>
      </c>
      <c r="HE65" t="s">
        <v>106</v>
      </c>
      <c r="HF65" s="2" t="s">
        <v>899</v>
      </c>
      <c r="HG65" s="2" t="s">
        <v>900</v>
      </c>
      <c r="HH65" t="s">
        <v>109</v>
      </c>
      <c r="HI65" t="s">
        <v>901</v>
      </c>
      <c r="HJ65" t="s">
        <v>925</v>
      </c>
    </row>
    <row r="66" spans="1:218">
      <c r="A66" t="s">
        <v>99</v>
      </c>
      <c r="B66" t="s">
        <v>902</v>
      </c>
      <c r="C66" t="s">
        <v>355</v>
      </c>
      <c r="D66" t="s">
        <v>596</v>
      </c>
      <c r="E66" t="s">
        <v>106</v>
      </c>
      <c r="F66" t="s">
        <v>104</v>
      </c>
      <c r="G66" s="3">
        <v>64.400000000000006</v>
      </c>
      <c r="H66" s="3">
        <v>61.9</v>
      </c>
      <c r="I66" s="3">
        <v>59.7</v>
      </c>
      <c r="J66" s="3">
        <v>58.3</v>
      </c>
      <c r="K66" s="3">
        <v>58.3</v>
      </c>
      <c r="L66" s="3">
        <v>58.6</v>
      </c>
      <c r="M66" s="3">
        <v>59.5</v>
      </c>
      <c r="N66" s="3">
        <v>60.2</v>
      </c>
      <c r="O66" s="3">
        <v>59.6</v>
      </c>
      <c r="P66" s="3">
        <v>60.7</v>
      </c>
      <c r="Q66" s="3">
        <v>60.7</v>
      </c>
      <c r="R66" s="3">
        <v>60.1</v>
      </c>
      <c r="S66" s="3">
        <v>61.4</v>
      </c>
      <c r="T66" s="3">
        <v>62</v>
      </c>
      <c r="U66" s="3">
        <v>62.8</v>
      </c>
      <c r="V66" s="3">
        <v>63.7</v>
      </c>
      <c r="W66" s="3">
        <v>64.099999999999994</v>
      </c>
      <c r="X66" s="3">
        <v>62</v>
      </c>
      <c r="Y66" s="3">
        <v>61.5</v>
      </c>
      <c r="Z66" s="3">
        <v>62.3</v>
      </c>
      <c r="AA66" s="3">
        <v>64.5</v>
      </c>
      <c r="AB66" s="3">
        <v>67</v>
      </c>
      <c r="AC66" s="3">
        <v>66.3</v>
      </c>
      <c r="AD66" s="3">
        <v>65.900000000000006</v>
      </c>
      <c r="AE66" s="3">
        <v>66.3</v>
      </c>
      <c r="AF66" s="3">
        <v>67.3</v>
      </c>
      <c r="AG66" s="3">
        <v>67.599999999999994</v>
      </c>
      <c r="AH66" s="3">
        <v>68.8</v>
      </c>
      <c r="AI66" s="3">
        <v>69</v>
      </c>
      <c r="AJ66" s="3">
        <v>69.7</v>
      </c>
      <c r="AK66" s="3">
        <v>70.900000000000006</v>
      </c>
      <c r="AL66" s="3">
        <v>71.5</v>
      </c>
      <c r="AM66" s="3">
        <v>72.400000000000006</v>
      </c>
      <c r="AN66" s="3">
        <v>72.900000000000006</v>
      </c>
      <c r="AO66" s="3">
        <v>74.5</v>
      </c>
      <c r="AP66" s="3">
        <v>74.8</v>
      </c>
      <c r="AQ66" s="3">
        <v>74.900000000000006</v>
      </c>
      <c r="AR66" s="3">
        <v>74.900000000000006</v>
      </c>
      <c r="AS66" s="3">
        <v>75.3</v>
      </c>
      <c r="AT66" s="3">
        <v>75.599999999999994</v>
      </c>
      <c r="AU66" s="3">
        <v>74.900000000000006</v>
      </c>
      <c r="AV66" s="3">
        <v>76</v>
      </c>
      <c r="AW66" s="3">
        <v>74.8</v>
      </c>
      <c r="AX66" s="3">
        <v>74</v>
      </c>
      <c r="AY66" s="3">
        <v>73.2</v>
      </c>
      <c r="AZ66" s="3">
        <v>72.400000000000006</v>
      </c>
      <c r="BA66" s="3">
        <v>71.7</v>
      </c>
      <c r="BB66" s="3">
        <v>72.400000000000006</v>
      </c>
      <c r="BC66" s="3">
        <v>72.5</v>
      </c>
      <c r="BD66" s="3">
        <v>72.099999999999994</v>
      </c>
      <c r="BE66" s="3">
        <v>72.900000000000006</v>
      </c>
      <c r="BF66" s="3">
        <v>73.3</v>
      </c>
      <c r="BG66" s="3">
        <v>73.5</v>
      </c>
      <c r="BH66" s="3">
        <v>73.7</v>
      </c>
      <c r="BI66" s="3">
        <v>74.5</v>
      </c>
      <c r="BJ66" s="3">
        <v>75.400000000000006</v>
      </c>
      <c r="BK66" s="3">
        <v>76.5</v>
      </c>
      <c r="BL66" s="3">
        <v>78.2</v>
      </c>
      <c r="BM66" s="3">
        <v>78.7</v>
      </c>
      <c r="BN66" s="3">
        <v>79.7</v>
      </c>
      <c r="BO66" s="3">
        <v>78.900000000000006</v>
      </c>
      <c r="BP66" s="3">
        <v>79.599999999999994</v>
      </c>
      <c r="BQ66" s="3">
        <v>79.900000000000006</v>
      </c>
      <c r="BR66" s="3">
        <v>80.2</v>
      </c>
      <c r="BS66" s="3">
        <v>80.7</v>
      </c>
      <c r="BT66" s="3">
        <v>80.2</v>
      </c>
      <c r="BU66" s="3">
        <v>80.599999999999994</v>
      </c>
      <c r="BV66" s="3">
        <v>81.400000000000006</v>
      </c>
      <c r="BW66" s="3">
        <v>81.599999999999994</v>
      </c>
      <c r="BX66" s="3">
        <v>82.8</v>
      </c>
      <c r="BY66" s="3">
        <v>84</v>
      </c>
      <c r="BZ66" s="3">
        <v>85.2</v>
      </c>
      <c r="CA66" s="3">
        <v>86</v>
      </c>
      <c r="CB66" s="3">
        <v>86.7</v>
      </c>
      <c r="CC66" s="3">
        <v>86.8</v>
      </c>
      <c r="CD66" s="3">
        <v>87.4</v>
      </c>
      <c r="CE66" s="3">
        <v>89.4</v>
      </c>
      <c r="CF66" s="3">
        <v>90.3</v>
      </c>
      <c r="CG66" s="3">
        <v>92</v>
      </c>
      <c r="CH66" s="3">
        <v>92.1</v>
      </c>
      <c r="CI66" s="3">
        <v>92.4</v>
      </c>
      <c r="CJ66" s="3">
        <v>92.5</v>
      </c>
      <c r="CK66" s="3">
        <v>93</v>
      </c>
      <c r="CL66" s="3">
        <v>94.6</v>
      </c>
      <c r="CM66" s="3">
        <v>96.2</v>
      </c>
      <c r="CN66" s="3">
        <v>97.2</v>
      </c>
      <c r="CO66" s="3">
        <v>97.8</v>
      </c>
      <c r="CP66" s="3">
        <v>97.2</v>
      </c>
      <c r="CQ66" s="3">
        <v>97</v>
      </c>
      <c r="CR66" s="3">
        <v>96.4</v>
      </c>
      <c r="CS66" s="3">
        <v>100.6</v>
      </c>
      <c r="CT66" s="3">
        <v>100.7</v>
      </c>
      <c r="CU66" s="3">
        <v>101.4</v>
      </c>
      <c r="CV66" s="3">
        <v>100.4</v>
      </c>
      <c r="CW66" s="3">
        <v>101.2</v>
      </c>
      <c r="CX66" s="3">
        <v>102.3</v>
      </c>
      <c r="CY66" s="3">
        <v>103</v>
      </c>
      <c r="CZ66" s="3">
        <v>102.3</v>
      </c>
      <c r="DA66" s="3">
        <v>100.2</v>
      </c>
      <c r="DB66" s="3">
        <v>99.8</v>
      </c>
      <c r="DC66" s="3">
        <v>99.5</v>
      </c>
      <c r="DD66" s="3">
        <v>100.8</v>
      </c>
      <c r="DE66" s="3">
        <v>99.9</v>
      </c>
      <c r="DF66" s="3">
        <v>101.5</v>
      </c>
      <c r="DG66" s="3">
        <v>103.1</v>
      </c>
      <c r="DH66" s="3">
        <v>104.9</v>
      </c>
      <c r="DI66" s="3">
        <v>105.2</v>
      </c>
      <c r="DJ66" s="3">
        <v>104.8</v>
      </c>
      <c r="DK66" s="3">
        <v>104</v>
      </c>
      <c r="DL66" s="3">
        <v>102.7</v>
      </c>
      <c r="DM66" s="3">
        <v>102.3</v>
      </c>
      <c r="DN66" s="3">
        <v>102.4</v>
      </c>
      <c r="DO66" s="3">
        <v>101.9</v>
      </c>
      <c r="DP66" s="3">
        <v>101.2</v>
      </c>
      <c r="DQ66" s="3">
        <v>100.9</v>
      </c>
      <c r="DR66" s="3">
        <v>97.5</v>
      </c>
      <c r="DS66" s="3">
        <v>93.7</v>
      </c>
      <c r="DT66" s="3">
        <v>93.7</v>
      </c>
      <c r="DU66" s="3">
        <v>93.2</v>
      </c>
      <c r="DV66" s="3">
        <v>92.7</v>
      </c>
      <c r="DW66" s="3">
        <v>93.2</v>
      </c>
      <c r="DX66" s="3">
        <v>91.8</v>
      </c>
      <c r="DY66" s="3">
        <v>89.8</v>
      </c>
      <c r="DZ66" s="3">
        <v>89.3</v>
      </c>
      <c r="EA66" s="3">
        <v>87.3</v>
      </c>
      <c r="EB66" s="3">
        <v>86.1</v>
      </c>
      <c r="EC66" s="3">
        <v>86.3</v>
      </c>
      <c r="ED66" s="3">
        <v>86.7</v>
      </c>
      <c r="EE66" s="3">
        <v>86.9</v>
      </c>
      <c r="EF66" s="3">
        <v>87.2</v>
      </c>
      <c r="EG66" s="3">
        <v>87.4</v>
      </c>
      <c r="EH66" s="3">
        <v>87.1</v>
      </c>
      <c r="EI66" s="3">
        <v>87.5</v>
      </c>
      <c r="EJ66" s="3">
        <v>88.7</v>
      </c>
      <c r="EK66" s="3">
        <v>89.6</v>
      </c>
      <c r="EL66" s="3">
        <v>89.8</v>
      </c>
      <c r="EM66" s="3">
        <v>90.1</v>
      </c>
      <c r="EN66" s="3">
        <v>90</v>
      </c>
      <c r="EO66" s="3">
        <v>90.8</v>
      </c>
      <c r="EP66" s="3">
        <v>91.9</v>
      </c>
      <c r="EQ66" s="3">
        <v>93.4</v>
      </c>
      <c r="ER66" s="3">
        <v>95.3</v>
      </c>
      <c r="ES66" s="3">
        <v>95.6</v>
      </c>
      <c r="ET66" s="3">
        <v>95.5</v>
      </c>
      <c r="EU66" s="3">
        <v>95</v>
      </c>
      <c r="EV66" s="3">
        <v>96</v>
      </c>
      <c r="EW66" s="3">
        <v>94.7</v>
      </c>
      <c r="EX66" s="3">
        <v>94.2</v>
      </c>
      <c r="EY66" s="3">
        <v>94.3</v>
      </c>
      <c r="EZ66" s="3">
        <v>94.1</v>
      </c>
      <c r="FA66" s="3">
        <v>95.5</v>
      </c>
      <c r="FB66" s="3">
        <v>97.4</v>
      </c>
      <c r="FC66" s="3">
        <v>99.1</v>
      </c>
      <c r="FD66" s="3">
        <v>98.8</v>
      </c>
      <c r="FE66" s="3">
        <v>98.6</v>
      </c>
      <c r="FF66" s="3">
        <v>96.8</v>
      </c>
      <c r="FG66" s="3">
        <v>98.1</v>
      </c>
      <c r="FH66" s="3">
        <v>98.3</v>
      </c>
      <c r="FI66" s="3">
        <v>100.3</v>
      </c>
      <c r="FJ66" s="3">
        <v>103.2</v>
      </c>
      <c r="FK66" s="3">
        <v>104.2</v>
      </c>
      <c r="FL66" s="3">
        <v>91.7</v>
      </c>
      <c r="FM66" s="3">
        <v>106.5</v>
      </c>
      <c r="FN66" s="3">
        <v>106.9</v>
      </c>
      <c r="FO66" s="3">
        <v>101.6</v>
      </c>
      <c r="FP66" s="3">
        <v>99</v>
      </c>
      <c r="FQ66" s="3">
        <v>96.6</v>
      </c>
      <c r="FR66" s="3">
        <v>96.2</v>
      </c>
      <c r="FS66" s="3">
        <v>96.1</v>
      </c>
      <c r="FT66" s="3">
        <v>95.5</v>
      </c>
      <c r="FU66" s="3">
        <v>94.1</v>
      </c>
      <c r="FV66" s="3">
        <v>94.1</v>
      </c>
      <c r="FW66" s="3">
        <v>94.3</v>
      </c>
      <c r="FX66" s="3">
        <v>95</v>
      </c>
      <c r="FY66" s="3">
        <v>95.1</v>
      </c>
      <c r="FZ66" s="3">
        <v>94</v>
      </c>
      <c r="GA66" s="3">
        <v>94.8</v>
      </c>
      <c r="GB66" s="4">
        <v>94.960650000000001</v>
      </c>
      <c r="GC66" s="4">
        <v>94.894120000000001</v>
      </c>
      <c r="GD66" s="4">
        <v>94.94632</v>
      </c>
      <c r="GE66" s="4">
        <v>95.094309999999993</v>
      </c>
      <c r="GF66" s="4">
        <v>95.448520000000002</v>
      </c>
      <c r="GG66" s="4">
        <v>95.822710000000001</v>
      </c>
      <c r="GH66" s="4">
        <v>96.212429999999998</v>
      </c>
      <c r="GI66" s="4">
        <v>96.541579999999996</v>
      </c>
      <c r="GJ66" s="4">
        <v>96.839839999999995</v>
      </c>
      <c r="GK66" s="4">
        <v>97.144360000000006</v>
      </c>
      <c r="GL66" s="4">
        <v>97.439499999999995</v>
      </c>
      <c r="GM66" s="4">
        <v>97.639840000000007</v>
      </c>
      <c r="GN66" s="4">
        <v>97.90504</v>
      </c>
      <c r="GO66" s="4">
        <v>98.203950000000006</v>
      </c>
      <c r="GP66" s="4">
        <v>98.482799999999997</v>
      </c>
      <c r="GQ66" s="4">
        <v>98.701610000000002</v>
      </c>
      <c r="GR66" s="4">
        <v>98.918980000000005</v>
      </c>
      <c r="GS66" s="4">
        <v>99.160520000000005</v>
      </c>
      <c r="GT66" s="4">
        <v>99.385199999999998</v>
      </c>
      <c r="GU66" s="4">
        <v>99.568600000000004</v>
      </c>
      <c r="GV66" s="4">
        <v>99.906009999999995</v>
      </c>
      <c r="GW66" s="4">
        <v>100.2246</v>
      </c>
      <c r="GX66" s="4">
        <v>100.5177</v>
      </c>
      <c r="GY66" t="s">
        <v>105</v>
      </c>
      <c r="GZ66" t="b">
        <v>1</v>
      </c>
      <c r="HA66" t="s">
        <v>106</v>
      </c>
      <c r="HB66">
        <v>2019</v>
      </c>
      <c r="HC66">
        <v>2024</v>
      </c>
      <c r="HD66">
        <v>1</v>
      </c>
      <c r="HE66" t="s">
        <v>106</v>
      </c>
      <c r="HF66" s="2" t="s">
        <v>903</v>
      </c>
      <c r="HG66" s="2" t="s">
        <v>904</v>
      </c>
      <c r="HH66" t="s">
        <v>109</v>
      </c>
      <c r="HI66" t="s">
        <v>905</v>
      </c>
      <c r="HJ66" t="s">
        <v>925</v>
      </c>
    </row>
    <row r="67" spans="1:218">
      <c r="A67" t="s">
        <v>99</v>
      </c>
      <c r="B67" t="s">
        <v>906</v>
      </c>
      <c r="C67" t="s">
        <v>355</v>
      </c>
      <c r="D67" t="s">
        <v>102</v>
      </c>
      <c r="E67" t="s">
        <v>103</v>
      </c>
      <c r="F67" t="s">
        <v>104</v>
      </c>
      <c r="G67" s="3">
        <v>1E-3</v>
      </c>
      <c r="H67" s="3">
        <v>1E-3</v>
      </c>
      <c r="I67" s="3">
        <v>1E-3</v>
      </c>
      <c r="J67" s="3">
        <v>1E-3</v>
      </c>
      <c r="K67" s="3">
        <v>1E-3</v>
      </c>
      <c r="L67" s="3">
        <v>1E-3</v>
      </c>
      <c r="M67" s="3">
        <v>1E-3</v>
      </c>
      <c r="N67" s="3">
        <v>1E-3</v>
      </c>
      <c r="O67" s="3">
        <v>1E-3</v>
      </c>
      <c r="P67" s="3">
        <v>1E-3</v>
      </c>
      <c r="Q67" s="3">
        <v>1E-3</v>
      </c>
      <c r="R67" s="3">
        <v>1E-3</v>
      </c>
      <c r="S67" s="3">
        <v>1E-3</v>
      </c>
      <c r="T67" s="3">
        <v>1E-3</v>
      </c>
      <c r="U67" s="3">
        <v>1E-3</v>
      </c>
      <c r="V67" s="3">
        <v>1E-3</v>
      </c>
      <c r="W67" s="3">
        <v>1E-3</v>
      </c>
      <c r="X67" s="3">
        <v>1E-3</v>
      </c>
      <c r="Y67" s="3">
        <v>1E-3</v>
      </c>
      <c r="Z67" s="3">
        <v>1E-3</v>
      </c>
      <c r="AA67" s="3">
        <v>1E-3</v>
      </c>
      <c r="AB67" s="3">
        <v>1E-3</v>
      </c>
      <c r="AC67" s="3">
        <v>1E-3</v>
      </c>
      <c r="AD67" s="3">
        <v>1E-3</v>
      </c>
      <c r="AE67" s="3">
        <v>1E-3</v>
      </c>
      <c r="AF67" s="3">
        <v>1E-3</v>
      </c>
      <c r="AG67" s="3">
        <v>1E-3</v>
      </c>
      <c r="AH67" s="3">
        <v>1E-3</v>
      </c>
      <c r="AI67" s="3">
        <v>1E-3</v>
      </c>
      <c r="AJ67" s="3">
        <v>1E-3</v>
      </c>
      <c r="AK67" s="3">
        <v>1E-3</v>
      </c>
      <c r="AL67" s="3">
        <v>1E-3</v>
      </c>
      <c r="AM67" s="3">
        <v>1E-3</v>
      </c>
      <c r="AN67" s="3">
        <v>1E-3</v>
      </c>
      <c r="AO67" s="3">
        <v>1E-3</v>
      </c>
      <c r="AP67" s="3">
        <v>1E-3</v>
      </c>
      <c r="AQ67" s="3">
        <v>1E-3</v>
      </c>
      <c r="AR67" s="3">
        <v>1E-3</v>
      </c>
      <c r="AS67" s="3">
        <v>1E-3</v>
      </c>
      <c r="AT67" s="3">
        <v>1E-3</v>
      </c>
      <c r="AU67" s="3">
        <v>34046</v>
      </c>
      <c r="AV67" s="3">
        <v>33700</v>
      </c>
      <c r="AW67" s="3">
        <v>32997</v>
      </c>
      <c r="AX67" s="3">
        <v>32703</v>
      </c>
      <c r="AY67" s="3">
        <v>31157</v>
      </c>
      <c r="AZ67" s="3">
        <v>31154</v>
      </c>
      <c r="BA67" s="3">
        <v>30931</v>
      </c>
      <c r="BB67" s="3">
        <v>30477</v>
      </c>
      <c r="BC67" s="3">
        <v>29753</v>
      </c>
      <c r="BD67" s="3">
        <v>29567</v>
      </c>
      <c r="BE67" s="3">
        <v>29347</v>
      </c>
      <c r="BF67" s="3">
        <v>28878</v>
      </c>
      <c r="BG67" s="3">
        <v>28826</v>
      </c>
      <c r="BH67" s="3">
        <v>28395</v>
      </c>
      <c r="BI67" s="3">
        <v>28338</v>
      </c>
      <c r="BJ67" s="3">
        <v>28254</v>
      </c>
      <c r="BK67" s="3">
        <v>27930</v>
      </c>
      <c r="BL67" s="3">
        <v>27929</v>
      </c>
      <c r="BM67" s="3">
        <v>27779</v>
      </c>
      <c r="BN67" s="3">
        <v>27692</v>
      </c>
      <c r="BO67" s="3">
        <v>27427</v>
      </c>
      <c r="BP67" s="3">
        <v>27633</v>
      </c>
      <c r="BQ67" s="3">
        <v>27827</v>
      </c>
      <c r="BR67" s="3">
        <v>28071</v>
      </c>
      <c r="BS67" s="3">
        <v>28057</v>
      </c>
      <c r="BT67" s="3">
        <v>28196</v>
      </c>
      <c r="BU67" s="3">
        <v>28614</v>
      </c>
      <c r="BV67" s="3">
        <v>28724</v>
      </c>
      <c r="BW67" s="3">
        <v>27824</v>
      </c>
      <c r="BX67" s="3">
        <v>28886</v>
      </c>
      <c r="BY67" s="3">
        <v>28773</v>
      </c>
      <c r="BZ67" s="3">
        <v>29756</v>
      </c>
      <c r="CA67" s="3">
        <v>30443</v>
      </c>
      <c r="CB67" s="3">
        <v>29780</v>
      </c>
      <c r="CC67" s="3">
        <v>29989</v>
      </c>
      <c r="CD67" s="3">
        <v>30708</v>
      </c>
      <c r="CE67" s="3">
        <v>31385</v>
      </c>
      <c r="CF67" s="3">
        <v>31739</v>
      </c>
      <c r="CG67" s="3">
        <v>32284</v>
      </c>
      <c r="CH67" s="3">
        <v>32113</v>
      </c>
      <c r="CI67" s="3">
        <v>32690</v>
      </c>
      <c r="CJ67" s="3">
        <v>31851</v>
      </c>
      <c r="CK67" s="3">
        <v>31047</v>
      </c>
      <c r="CL67" s="3">
        <v>31566</v>
      </c>
      <c r="CM67" s="3">
        <v>31481</v>
      </c>
      <c r="CN67" s="3">
        <v>32059</v>
      </c>
      <c r="CO67" s="3">
        <v>31741</v>
      </c>
      <c r="CP67" s="3">
        <v>31920</v>
      </c>
      <c r="CQ67" s="3">
        <v>31630</v>
      </c>
      <c r="CR67" s="3">
        <v>31411</v>
      </c>
      <c r="CS67" s="3">
        <v>31704</v>
      </c>
      <c r="CT67" s="3">
        <v>31787</v>
      </c>
      <c r="CU67" s="3">
        <v>30588</v>
      </c>
      <c r="CV67" s="3">
        <v>30918</v>
      </c>
      <c r="CW67" s="3">
        <v>31059</v>
      </c>
      <c r="CX67" s="3">
        <v>31167</v>
      </c>
      <c r="CY67" s="3">
        <v>31726</v>
      </c>
      <c r="CZ67" s="3">
        <v>30623</v>
      </c>
      <c r="DA67" s="3">
        <v>30285</v>
      </c>
      <c r="DB67" s="3">
        <v>30029</v>
      </c>
      <c r="DC67" s="3">
        <v>30501</v>
      </c>
      <c r="DD67" s="3">
        <v>30691</v>
      </c>
      <c r="DE67" s="3">
        <v>30209</v>
      </c>
      <c r="DF67" s="3">
        <v>30172</v>
      </c>
      <c r="DG67" s="3">
        <v>30542</v>
      </c>
      <c r="DH67" s="3">
        <v>30695</v>
      </c>
      <c r="DI67" s="3">
        <v>30690</v>
      </c>
      <c r="DJ67" s="3">
        <v>30971</v>
      </c>
      <c r="DK67" s="3">
        <v>30938</v>
      </c>
      <c r="DL67" s="3">
        <v>30479</v>
      </c>
      <c r="DM67" s="3">
        <v>29737</v>
      </c>
      <c r="DN67" s="3">
        <v>29819</v>
      </c>
      <c r="DO67" s="3">
        <v>29811</v>
      </c>
      <c r="DP67" s="3">
        <v>29134</v>
      </c>
      <c r="DQ67" s="3">
        <v>28065</v>
      </c>
      <c r="DR67" s="3">
        <v>26379</v>
      </c>
      <c r="DS67" s="3">
        <v>24139</v>
      </c>
      <c r="DT67" s="3">
        <v>23714</v>
      </c>
      <c r="DU67" s="3">
        <v>24047</v>
      </c>
      <c r="DV67" s="3">
        <v>23640</v>
      </c>
      <c r="DW67" s="3">
        <v>24809</v>
      </c>
      <c r="DX67" s="3">
        <v>26116</v>
      </c>
      <c r="DY67" s="3">
        <v>26703</v>
      </c>
      <c r="DZ67" s="3">
        <v>26309</v>
      </c>
      <c r="EA67" s="3">
        <v>26959</v>
      </c>
      <c r="EB67" s="3">
        <v>27587</v>
      </c>
      <c r="EC67" s="3">
        <v>27407</v>
      </c>
      <c r="ED67" s="3">
        <v>27878</v>
      </c>
      <c r="EE67" s="3">
        <v>27241</v>
      </c>
      <c r="EF67" s="3">
        <v>27138</v>
      </c>
      <c r="EG67" s="3">
        <v>26738</v>
      </c>
      <c r="EH67" s="3">
        <v>27365</v>
      </c>
      <c r="EI67" s="3">
        <v>27680</v>
      </c>
      <c r="EJ67" s="3">
        <v>28300</v>
      </c>
      <c r="EK67" s="3">
        <v>28879</v>
      </c>
      <c r="EL67" s="3">
        <v>28915</v>
      </c>
      <c r="EM67" s="3">
        <v>29051</v>
      </c>
      <c r="EN67" s="3">
        <v>29379</v>
      </c>
      <c r="EO67" s="3">
        <v>29562</v>
      </c>
      <c r="EP67" s="3">
        <v>29812</v>
      </c>
      <c r="EQ67" s="3">
        <v>30486</v>
      </c>
      <c r="ER67" s="3">
        <v>31040</v>
      </c>
      <c r="ES67" s="3">
        <v>30520</v>
      </c>
      <c r="ET67" s="3">
        <v>30838</v>
      </c>
      <c r="EU67" s="3">
        <v>30495</v>
      </c>
      <c r="EV67" s="3">
        <v>30270</v>
      </c>
      <c r="EW67" s="3">
        <v>30083</v>
      </c>
      <c r="EX67" s="3">
        <v>30040</v>
      </c>
      <c r="EY67" s="3">
        <v>31262</v>
      </c>
      <c r="EZ67" s="3">
        <v>31433</v>
      </c>
      <c r="FA67" s="3">
        <v>31465</v>
      </c>
      <c r="FB67" s="3">
        <v>31771</v>
      </c>
      <c r="FC67" s="3">
        <v>31122</v>
      </c>
      <c r="FD67" s="3">
        <v>30845</v>
      </c>
      <c r="FE67" s="3">
        <v>30983</v>
      </c>
      <c r="FF67" s="3">
        <v>30691</v>
      </c>
      <c r="FG67" s="3">
        <v>30952</v>
      </c>
      <c r="FH67" s="3">
        <v>30916</v>
      </c>
      <c r="FI67" s="3">
        <v>31305</v>
      </c>
      <c r="FJ67" s="3">
        <v>31223</v>
      </c>
      <c r="FK67" s="3">
        <v>30778</v>
      </c>
      <c r="FL67" s="3">
        <v>20340</v>
      </c>
      <c r="FM67" s="3">
        <v>28316</v>
      </c>
      <c r="FN67" s="3">
        <v>29247</v>
      </c>
      <c r="FO67" s="3">
        <v>29114</v>
      </c>
      <c r="FP67" s="3">
        <v>30313</v>
      </c>
      <c r="FQ67" s="3">
        <v>29747</v>
      </c>
      <c r="FR67" s="3">
        <v>30186</v>
      </c>
      <c r="FS67" s="3">
        <v>31142</v>
      </c>
      <c r="FT67" s="3">
        <v>31695</v>
      </c>
      <c r="FU67" s="3">
        <v>32025</v>
      </c>
      <c r="FV67" s="3">
        <v>32646</v>
      </c>
      <c r="FW67" s="3">
        <v>32401</v>
      </c>
      <c r="FX67" s="3">
        <v>32554</v>
      </c>
      <c r="FY67" s="3">
        <v>32761</v>
      </c>
      <c r="FZ67" s="3">
        <v>32464</v>
      </c>
      <c r="GA67" s="3">
        <v>32167</v>
      </c>
      <c r="GB67" s="4">
        <v>32163.360000000001</v>
      </c>
      <c r="GC67" s="4">
        <v>31522.400000000001</v>
      </c>
      <c r="GD67" s="4">
        <v>31515.71</v>
      </c>
      <c r="GE67" s="4">
        <v>31643.49</v>
      </c>
      <c r="GF67" s="4">
        <v>32016.880000000001</v>
      </c>
      <c r="GG67" s="4">
        <v>32349.119999999999</v>
      </c>
      <c r="GH67" s="4">
        <v>32641.4</v>
      </c>
      <c r="GI67" s="4">
        <v>32846.959999999999</v>
      </c>
      <c r="GJ67" s="4">
        <v>33009.769999999997</v>
      </c>
      <c r="GK67" s="4">
        <v>33171.360000000001</v>
      </c>
      <c r="GL67" s="4">
        <v>33291.199999999997</v>
      </c>
      <c r="GM67" s="4">
        <v>33409.94</v>
      </c>
      <c r="GN67" s="4">
        <v>33529.919999999998</v>
      </c>
      <c r="GO67" s="4">
        <v>33659.54</v>
      </c>
      <c r="GP67" s="4">
        <v>33769.379999999997</v>
      </c>
      <c r="GQ67" s="4">
        <v>33863.4</v>
      </c>
      <c r="GR67" s="4">
        <v>33934.410000000003</v>
      </c>
      <c r="GS67" s="4">
        <v>34049.300000000003</v>
      </c>
      <c r="GT67" s="4">
        <v>34148.35</v>
      </c>
      <c r="GU67" s="4">
        <v>34225.550000000003</v>
      </c>
      <c r="GV67" s="4">
        <v>34404.71</v>
      </c>
      <c r="GW67" s="4">
        <v>34581.54</v>
      </c>
      <c r="GX67" s="4">
        <v>34729.17</v>
      </c>
      <c r="GY67" t="s">
        <v>105</v>
      </c>
      <c r="GZ67" t="b">
        <v>1</v>
      </c>
      <c r="HA67" s="2" t="s">
        <v>836</v>
      </c>
      <c r="HB67" t="s">
        <v>106</v>
      </c>
      <c r="HC67">
        <v>2024</v>
      </c>
      <c r="HD67">
        <v>1</v>
      </c>
      <c r="HE67" t="s">
        <v>106</v>
      </c>
      <c r="HF67" s="2" t="s">
        <v>907</v>
      </c>
      <c r="HG67" s="2" t="s">
        <v>908</v>
      </c>
      <c r="HH67" t="s">
        <v>109</v>
      </c>
      <c r="HI67" t="s">
        <v>909</v>
      </c>
      <c r="HJ67" t="s">
        <v>925</v>
      </c>
    </row>
    <row r="68" spans="1:218">
      <c r="A68" t="s">
        <v>99</v>
      </c>
      <c r="B68" t="s">
        <v>910</v>
      </c>
      <c r="C68" t="s">
        <v>355</v>
      </c>
      <c r="D68" t="s">
        <v>893</v>
      </c>
      <c r="E68" t="s">
        <v>106</v>
      </c>
      <c r="F68" t="s">
        <v>104</v>
      </c>
      <c r="G68" s="3">
        <v>5.8</v>
      </c>
      <c r="H68" s="3">
        <v>6.3</v>
      </c>
      <c r="I68" s="3">
        <v>7.1</v>
      </c>
      <c r="J68" s="3">
        <v>8</v>
      </c>
      <c r="K68" s="3">
        <v>8.9</v>
      </c>
      <c r="L68" s="3">
        <v>9.6</v>
      </c>
      <c r="M68" s="3">
        <v>9.9</v>
      </c>
      <c r="N68" s="3">
        <v>10.199999999999999</v>
      </c>
      <c r="O68" s="3">
        <v>10.4</v>
      </c>
      <c r="P68" s="3">
        <v>10.6</v>
      </c>
      <c r="Q68" s="3">
        <v>10.8</v>
      </c>
      <c r="R68" s="3">
        <v>11.1</v>
      </c>
      <c r="S68" s="3">
        <v>11.3</v>
      </c>
      <c r="T68" s="3">
        <v>11.4</v>
      </c>
      <c r="U68" s="3">
        <v>11.5</v>
      </c>
      <c r="V68" s="3">
        <v>11.7</v>
      </c>
      <c r="W68" s="3">
        <v>11.8</v>
      </c>
      <c r="X68" s="3">
        <v>11.9</v>
      </c>
      <c r="Y68" s="3">
        <v>11.7</v>
      </c>
      <c r="Z68" s="3">
        <v>11.6</v>
      </c>
      <c r="AA68" s="3">
        <v>11.5</v>
      </c>
      <c r="AB68" s="3">
        <v>11.4</v>
      </c>
      <c r="AC68" s="3">
        <v>11.3</v>
      </c>
      <c r="AD68" s="3">
        <v>11.3</v>
      </c>
      <c r="AE68" s="3">
        <v>11.3</v>
      </c>
      <c r="AF68" s="3">
        <v>11.3</v>
      </c>
      <c r="AG68" s="3">
        <v>11.4</v>
      </c>
      <c r="AH68" s="3">
        <v>11.3</v>
      </c>
      <c r="AI68" s="3">
        <v>11.1</v>
      </c>
      <c r="AJ68" s="3">
        <v>10.7</v>
      </c>
      <c r="AK68" s="3">
        <v>10.199999999999999</v>
      </c>
      <c r="AL68" s="3">
        <v>9.6999999999999993</v>
      </c>
      <c r="AM68" s="3">
        <v>9.1999999999999993</v>
      </c>
      <c r="AN68" s="3">
        <v>8.6999999999999993</v>
      </c>
      <c r="AO68" s="3">
        <v>8.4</v>
      </c>
      <c r="AP68" s="3">
        <v>8</v>
      </c>
      <c r="AQ68" s="3">
        <v>7.6</v>
      </c>
      <c r="AR68" s="3">
        <v>7.2</v>
      </c>
      <c r="AS68" s="3">
        <v>7.1</v>
      </c>
      <c r="AT68" s="3">
        <v>7</v>
      </c>
      <c r="AU68" s="3">
        <v>6.9</v>
      </c>
      <c r="AV68" s="3">
        <v>6.9</v>
      </c>
      <c r="AW68" s="3">
        <v>7.1</v>
      </c>
      <c r="AX68" s="3">
        <v>7.5</v>
      </c>
      <c r="AY68" s="3">
        <v>8</v>
      </c>
      <c r="AZ68" s="3">
        <v>8.6999999999999993</v>
      </c>
      <c r="BA68" s="3">
        <v>9.1999999999999993</v>
      </c>
      <c r="BB68" s="3">
        <v>9.5</v>
      </c>
      <c r="BC68" s="3">
        <v>9.6999999999999993</v>
      </c>
      <c r="BD68" s="3">
        <v>9.8000000000000007</v>
      </c>
      <c r="BE68" s="3">
        <v>9.9</v>
      </c>
      <c r="BF68" s="3">
        <v>10.4</v>
      </c>
      <c r="BG68" s="3">
        <v>10.6</v>
      </c>
      <c r="BH68" s="3">
        <v>10.4</v>
      </c>
      <c r="BI68" s="3">
        <v>10.199999999999999</v>
      </c>
      <c r="BJ68" s="3">
        <v>10.3</v>
      </c>
      <c r="BK68" s="3">
        <v>9.9</v>
      </c>
      <c r="BL68" s="3">
        <v>9.6999999999999993</v>
      </c>
      <c r="BM68" s="3">
        <v>9.4</v>
      </c>
      <c r="BN68" s="3">
        <v>9</v>
      </c>
      <c r="BO68" s="3">
        <v>8.9</v>
      </c>
      <c r="BP68" s="3">
        <v>8.6999999999999993</v>
      </c>
      <c r="BQ68" s="3">
        <v>8.6</v>
      </c>
      <c r="BR68" s="3">
        <v>8.3000000000000007</v>
      </c>
      <c r="BS68" s="3">
        <v>8.1999999999999993</v>
      </c>
      <c r="BT68" s="3">
        <v>8.3000000000000007</v>
      </c>
      <c r="BU68" s="3">
        <v>8.1</v>
      </c>
      <c r="BV68" s="3">
        <v>7.8</v>
      </c>
      <c r="BW68" s="3">
        <v>7.3</v>
      </c>
      <c r="BX68" s="3">
        <v>7.2</v>
      </c>
      <c r="BY68" s="3">
        <v>6.8</v>
      </c>
      <c r="BZ68" s="3">
        <v>6.5</v>
      </c>
      <c r="CA68" s="3">
        <v>6.4</v>
      </c>
      <c r="CB68" s="3">
        <v>6.3</v>
      </c>
      <c r="CC68" s="3">
        <v>6.2</v>
      </c>
      <c r="CD68" s="3">
        <v>6.1</v>
      </c>
      <c r="CE68" s="3">
        <v>6.2</v>
      </c>
      <c r="CF68" s="3">
        <v>6</v>
      </c>
      <c r="CG68" s="3">
        <v>5.9</v>
      </c>
      <c r="CH68" s="3">
        <v>5.8</v>
      </c>
      <c r="CI68" s="3">
        <v>5.8</v>
      </c>
      <c r="CJ68" s="3">
        <v>5.5</v>
      </c>
      <c r="CK68" s="3">
        <v>5.3</v>
      </c>
      <c r="CL68" s="3">
        <v>5.2</v>
      </c>
      <c r="CM68" s="3">
        <v>5.0999999999999996</v>
      </c>
      <c r="CN68" s="3">
        <v>5</v>
      </c>
      <c r="CO68" s="3">
        <v>5.0999999999999996</v>
      </c>
      <c r="CP68" s="3">
        <v>5.2</v>
      </c>
      <c r="CQ68" s="3">
        <v>5.2</v>
      </c>
      <c r="CR68" s="3">
        <v>5.2</v>
      </c>
      <c r="CS68" s="3">
        <v>5.3</v>
      </c>
      <c r="CT68" s="3">
        <v>5.0999999999999996</v>
      </c>
      <c r="CU68" s="3">
        <v>5.2</v>
      </c>
      <c r="CV68" s="3">
        <v>4.9000000000000004</v>
      </c>
      <c r="CW68" s="3">
        <v>5</v>
      </c>
      <c r="CX68" s="3">
        <v>4.9000000000000004</v>
      </c>
      <c r="CY68" s="3">
        <v>4.8</v>
      </c>
      <c r="CZ68" s="3">
        <v>4.8</v>
      </c>
      <c r="DA68" s="3">
        <v>4.7</v>
      </c>
      <c r="DB68" s="3">
        <v>4.7</v>
      </c>
      <c r="DC68" s="3">
        <v>4.7</v>
      </c>
      <c r="DD68" s="3">
        <v>4.8</v>
      </c>
      <c r="DE68" s="3">
        <v>4.7</v>
      </c>
      <c r="DF68" s="3">
        <v>5.0999999999999996</v>
      </c>
      <c r="DG68" s="3">
        <v>5.2</v>
      </c>
      <c r="DH68" s="3">
        <v>5.5</v>
      </c>
      <c r="DI68" s="3">
        <v>5.5</v>
      </c>
      <c r="DJ68" s="3">
        <v>5.5</v>
      </c>
      <c r="DK68" s="3">
        <v>5.5</v>
      </c>
      <c r="DL68" s="3">
        <v>5.4</v>
      </c>
      <c r="DM68" s="3">
        <v>5.3</v>
      </c>
      <c r="DN68" s="3">
        <v>5.2</v>
      </c>
      <c r="DO68" s="3">
        <v>5.2</v>
      </c>
      <c r="DP68" s="3">
        <v>5.4</v>
      </c>
      <c r="DQ68" s="3">
        <v>5.9</v>
      </c>
      <c r="DR68" s="3">
        <v>6.4</v>
      </c>
      <c r="DS68" s="3">
        <v>7.1</v>
      </c>
      <c r="DT68" s="3">
        <v>7.8</v>
      </c>
      <c r="DU68" s="3">
        <v>7.8</v>
      </c>
      <c r="DV68" s="3">
        <v>7.8</v>
      </c>
      <c r="DW68" s="3">
        <v>8</v>
      </c>
      <c r="DX68" s="3">
        <v>7.9</v>
      </c>
      <c r="DY68" s="3">
        <v>7.8</v>
      </c>
      <c r="DZ68" s="3">
        <v>7.9</v>
      </c>
      <c r="EA68" s="3">
        <v>7.8</v>
      </c>
      <c r="EB68" s="3">
        <v>7.9</v>
      </c>
      <c r="EC68" s="3">
        <v>8.3000000000000007</v>
      </c>
      <c r="ED68" s="3">
        <v>8.4</v>
      </c>
      <c r="EE68" s="3">
        <v>8.1999999999999993</v>
      </c>
      <c r="EF68" s="3">
        <v>8</v>
      </c>
      <c r="EG68" s="3">
        <v>7.9</v>
      </c>
      <c r="EH68" s="3">
        <v>7.8</v>
      </c>
      <c r="EI68" s="3">
        <v>7.9</v>
      </c>
      <c r="EJ68" s="3">
        <v>7.8</v>
      </c>
      <c r="EK68" s="3">
        <v>7.6</v>
      </c>
      <c r="EL68" s="3">
        <v>7.2</v>
      </c>
      <c r="EM68" s="3">
        <v>6.8</v>
      </c>
      <c r="EN68" s="3">
        <v>6.3</v>
      </c>
      <c r="EO68" s="3">
        <v>6</v>
      </c>
      <c r="EP68" s="3">
        <v>5.7</v>
      </c>
      <c r="EQ68" s="3">
        <v>5.6</v>
      </c>
      <c r="ER68" s="3">
        <v>5.6</v>
      </c>
      <c r="ES68" s="3">
        <v>5.4</v>
      </c>
      <c r="ET68" s="3">
        <v>5.0999999999999996</v>
      </c>
      <c r="EU68" s="3">
        <v>5.0999999999999996</v>
      </c>
      <c r="EV68" s="3">
        <v>5</v>
      </c>
      <c r="EW68" s="3">
        <v>4.9000000000000004</v>
      </c>
      <c r="EX68" s="3">
        <v>4.8</v>
      </c>
      <c r="EY68" s="3">
        <v>4.5999999999999996</v>
      </c>
      <c r="EZ68" s="3">
        <v>4.5</v>
      </c>
      <c r="FA68" s="3">
        <v>4.3</v>
      </c>
      <c r="FB68" s="3">
        <v>4.4000000000000004</v>
      </c>
      <c r="FC68" s="3">
        <v>4.3</v>
      </c>
      <c r="FD68" s="3">
        <v>4.0999999999999996</v>
      </c>
      <c r="FE68" s="3">
        <v>4.2</v>
      </c>
      <c r="FF68" s="3">
        <v>4.0999999999999996</v>
      </c>
      <c r="FG68" s="3">
        <v>3.9</v>
      </c>
      <c r="FH68" s="3">
        <v>4</v>
      </c>
      <c r="FI68" s="3">
        <v>3.9</v>
      </c>
      <c r="FJ68" s="3">
        <v>3.9</v>
      </c>
      <c r="FK68" s="3">
        <v>4.0999999999999996</v>
      </c>
      <c r="FL68" s="3">
        <v>4.2</v>
      </c>
      <c r="FM68" s="3">
        <v>5</v>
      </c>
      <c r="FN68" s="3">
        <v>5.3</v>
      </c>
      <c r="FO68" s="3">
        <v>5.0999999999999996</v>
      </c>
      <c r="FP68" s="3">
        <v>4.8</v>
      </c>
      <c r="FQ68" s="3">
        <v>4.4000000000000004</v>
      </c>
      <c r="FR68" s="3">
        <v>4.2</v>
      </c>
      <c r="FS68" s="3">
        <v>3.9</v>
      </c>
      <c r="FT68" s="3">
        <v>3.9</v>
      </c>
      <c r="FU68" s="3">
        <v>3.8</v>
      </c>
      <c r="FV68" s="3">
        <v>3.9</v>
      </c>
      <c r="FW68" s="3">
        <v>4</v>
      </c>
      <c r="FX68" s="3">
        <v>4.2</v>
      </c>
      <c r="FY68" s="3">
        <v>4.0999999999999996</v>
      </c>
      <c r="FZ68" s="3">
        <v>3.8</v>
      </c>
      <c r="GA68" s="3">
        <v>4.3</v>
      </c>
      <c r="GB68" s="4">
        <v>4.4190860000000001</v>
      </c>
      <c r="GC68" s="4">
        <v>4.4771400000000003</v>
      </c>
      <c r="GD68" s="4">
        <v>4.5088530000000002</v>
      </c>
      <c r="GE68" s="4">
        <v>4.5197909999999997</v>
      </c>
      <c r="GF68" s="4">
        <v>4.4896690000000001</v>
      </c>
      <c r="GG68" s="4">
        <v>4.3860260000000002</v>
      </c>
      <c r="GH68" s="4">
        <v>4.296964</v>
      </c>
      <c r="GI68" s="4">
        <v>4.240227</v>
      </c>
      <c r="GJ68" s="4">
        <v>4.2008070000000002</v>
      </c>
      <c r="GK68" s="4">
        <v>4.1717750000000002</v>
      </c>
      <c r="GL68" s="4">
        <v>4.1759820000000003</v>
      </c>
      <c r="GM68" s="4">
        <v>4.1609160000000003</v>
      </c>
      <c r="GN68" s="4">
        <v>4.1594480000000003</v>
      </c>
      <c r="GO68" s="4">
        <v>4.1520210000000004</v>
      </c>
      <c r="GP68" s="4">
        <v>4.151967</v>
      </c>
      <c r="GQ68" s="4">
        <v>4.1466909999999997</v>
      </c>
      <c r="GR68" s="4">
        <v>4.1313069999999996</v>
      </c>
      <c r="GS68" s="4">
        <v>4.1156870000000003</v>
      </c>
      <c r="GT68" s="4">
        <v>4.1061579999999998</v>
      </c>
      <c r="GU68" s="4">
        <v>4.1035440000000003</v>
      </c>
      <c r="GV68" s="4">
        <v>4.0675470000000002</v>
      </c>
      <c r="GW68" s="4">
        <v>4.0361979999999997</v>
      </c>
      <c r="GX68" s="4">
        <v>4.0127449999999998</v>
      </c>
      <c r="GY68" t="s">
        <v>105</v>
      </c>
      <c r="GZ68" t="b">
        <v>1</v>
      </c>
      <c r="HA68" t="s">
        <v>106</v>
      </c>
      <c r="HB68" t="s">
        <v>106</v>
      </c>
      <c r="HC68">
        <v>2024</v>
      </c>
      <c r="HD68">
        <v>1</v>
      </c>
      <c r="HE68" t="s">
        <v>106</v>
      </c>
      <c r="HF68" t="s">
        <v>911</v>
      </c>
      <c r="HG68" s="2" t="s">
        <v>912</v>
      </c>
      <c r="HH68" t="s">
        <v>109</v>
      </c>
      <c r="HI68" t="s">
        <v>913</v>
      </c>
      <c r="HJ68" t="s">
        <v>925</v>
      </c>
    </row>
    <row r="69" spans="1:218">
      <c r="A69" t="s">
        <v>99</v>
      </c>
      <c r="B69" t="s">
        <v>914</v>
      </c>
      <c r="C69" t="s">
        <v>355</v>
      </c>
      <c r="D69" t="s">
        <v>915</v>
      </c>
      <c r="E69" t="s">
        <v>916</v>
      </c>
      <c r="F69" t="s">
        <v>104</v>
      </c>
      <c r="G69" s="3">
        <v>1558</v>
      </c>
      <c r="H69" s="3">
        <v>1700</v>
      </c>
      <c r="I69" s="3">
        <v>1905</v>
      </c>
      <c r="J69" s="3">
        <v>2169</v>
      </c>
      <c r="K69" s="3">
        <v>2403</v>
      </c>
      <c r="L69" s="3">
        <v>2588</v>
      </c>
      <c r="M69" s="3">
        <v>2684</v>
      </c>
      <c r="N69" s="3">
        <v>2761</v>
      </c>
      <c r="O69" s="3">
        <v>2803</v>
      </c>
      <c r="P69" s="3">
        <v>2841</v>
      </c>
      <c r="Q69" s="3">
        <v>2897</v>
      </c>
      <c r="R69" s="3">
        <v>2960</v>
      </c>
      <c r="S69" s="3">
        <v>2998</v>
      </c>
      <c r="T69" s="3">
        <v>3049</v>
      </c>
      <c r="U69" s="3">
        <v>3109</v>
      </c>
      <c r="V69" s="3">
        <v>3167</v>
      </c>
      <c r="W69" s="3">
        <v>3243</v>
      </c>
      <c r="X69" s="3">
        <v>3265</v>
      </c>
      <c r="Y69" s="3">
        <v>3238</v>
      </c>
      <c r="Z69" s="3">
        <v>3217</v>
      </c>
      <c r="AA69" s="3">
        <v>3180</v>
      </c>
      <c r="AB69" s="3">
        <v>3152</v>
      </c>
      <c r="AC69" s="3">
        <v>3137</v>
      </c>
      <c r="AD69" s="3">
        <v>3135</v>
      </c>
      <c r="AE69" s="3">
        <v>3150</v>
      </c>
      <c r="AF69" s="3">
        <v>3159</v>
      </c>
      <c r="AG69" s="3">
        <v>3177</v>
      </c>
      <c r="AH69" s="3">
        <v>3156</v>
      </c>
      <c r="AI69" s="3">
        <v>3113</v>
      </c>
      <c r="AJ69" s="3">
        <v>3021</v>
      </c>
      <c r="AK69" s="3">
        <v>2885</v>
      </c>
      <c r="AL69" s="3">
        <v>2741</v>
      </c>
      <c r="AM69" s="3">
        <v>2613</v>
      </c>
      <c r="AN69" s="3">
        <v>2490</v>
      </c>
      <c r="AO69" s="3">
        <v>2385</v>
      </c>
      <c r="AP69" s="3">
        <v>2293</v>
      </c>
      <c r="AQ69" s="3">
        <v>2179</v>
      </c>
      <c r="AR69" s="3">
        <v>2083</v>
      </c>
      <c r="AS69" s="3">
        <v>2045</v>
      </c>
      <c r="AT69" s="3">
        <v>2021</v>
      </c>
      <c r="AU69" s="3">
        <v>2004</v>
      </c>
      <c r="AV69" s="3">
        <v>2002</v>
      </c>
      <c r="AW69" s="3">
        <v>2049</v>
      </c>
      <c r="AX69" s="3">
        <v>2158</v>
      </c>
      <c r="AY69" s="3">
        <v>2306</v>
      </c>
      <c r="AZ69" s="3">
        <v>2492</v>
      </c>
      <c r="BA69" s="3">
        <v>2624</v>
      </c>
      <c r="BB69" s="3">
        <v>2697</v>
      </c>
      <c r="BC69" s="3">
        <v>2762</v>
      </c>
      <c r="BD69" s="3">
        <v>2777</v>
      </c>
      <c r="BE69" s="3">
        <v>2815</v>
      </c>
      <c r="BF69" s="3">
        <v>2932</v>
      </c>
      <c r="BG69" s="3">
        <v>3004</v>
      </c>
      <c r="BH69" s="3">
        <v>2931</v>
      </c>
      <c r="BI69" s="3">
        <v>2890</v>
      </c>
      <c r="BJ69" s="3">
        <v>2892</v>
      </c>
      <c r="BK69" s="3">
        <v>2806</v>
      </c>
      <c r="BL69" s="3">
        <v>2736</v>
      </c>
      <c r="BM69" s="3">
        <v>2639</v>
      </c>
      <c r="BN69" s="3">
        <v>2521</v>
      </c>
      <c r="BO69" s="3">
        <v>2497</v>
      </c>
      <c r="BP69" s="3">
        <v>2445</v>
      </c>
      <c r="BQ69" s="3">
        <v>2447</v>
      </c>
      <c r="BR69" s="3">
        <v>2353</v>
      </c>
      <c r="BS69" s="3">
        <v>2330</v>
      </c>
      <c r="BT69" s="3">
        <v>2340</v>
      </c>
      <c r="BU69" s="3">
        <v>2285</v>
      </c>
      <c r="BV69" s="3">
        <v>2229</v>
      </c>
      <c r="BW69" s="3">
        <v>2085</v>
      </c>
      <c r="BX69" s="3">
        <v>2051</v>
      </c>
      <c r="BY69" s="3">
        <v>1951</v>
      </c>
      <c r="BZ69" s="3">
        <v>1864</v>
      </c>
      <c r="CA69" s="3">
        <v>1813</v>
      </c>
      <c r="CB69" s="3">
        <v>1791</v>
      </c>
      <c r="CC69" s="3">
        <v>1786</v>
      </c>
      <c r="CD69" s="3">
        <v>1764</v>
      </c>
      <c r="CE69" s="3">
        <v>1780</v>
      </c>
      <c r="CF69" s="3">
        <v>1743</v>
      </c>
      <c r="CG69" s="3">
        <v>1702</v>
      </c>
      <c r="CH69" s="3">
        <v>1684</v>
      </c>
      <c r="CI69" s="3">
        <v>1682</v>
      </c>
      <c r="CJ69" s="3">
        <v>1599</v>
      </c>
      <c r="CK69" s="3">
        <v>1548</v>
      </c>
      <c r="CL69" s="3">
        <v>1520</v>
      </c>
      <c r="CM69" s="3">
        <v>1481</v>
      </c>
      <c r="CN69" s="3">
        <v>1468</v>
      </c>
      <c r="CO69" s="3">
        <v>1487</v>
      </c>
      <c r="CP69" s="3">
        <v>1520</v>
      </c>
      <c r="CQ69" s="3">
        <v>1515</v>
      </c>
      <c r="CR69" s="3">
        <v>1520</v>
      </c>
      <c r="CS69" s="3">
        <v>1566</v>
      </c>
      <c r="CT69" s="3">
        <v>1516</v>
      </c>
      <c r="CU69" s="3">
        <v>1531</v>
      </c>
      <c r="CV69" s="3">
        <v>1467</v>
      </c>
      <c r="CW69" s="3">
        <v>1502</v>
      </c>
      <c r="CX69" s="3">
        <v>1457</v>
      </c>
      <c r="CY69" s="3">
        <v>1434</v>
      </c>
      <c r="CZ69" s="3">
        <v>1437</v>
      </c>
      <c r="DA69" s="3">
        <v>1401</v>
      </c>
      <c r="DB69" s="3">
        <v>1423</v>
      </c>
      <c r="DC69" s="3">
        <v>1416</v>
      </c>
      <c r="DD69" s="3">
        <v>1437</v>
      </c>
      <c r="DE69" s="3">
        <v>1437</v>
      </c>
      <c r="DF69" s="3">
        <v>1567</v>
      </c>
      <c r="DG69" s="3">
        <v>1604</v>
      </c>
      <c r="DH69" s="3">
        <v>1685</v>
      </c>
      <c r="DI69" s="3">
        <v>1693</v>
      </c>
      <c r="DJ69" s="3">
        <v>1701</v>
      </c>
      <c r="DK69" s="3">
        <v>1704</v>
      </c>
      <c r="DL69" s="3">
        <v>1658</v>
      </c>
      <c r="DM69" s="3">
        <v>1650</v>
      </c>
      <c r="DN69" s="3">
        <v>1608</v>
      </c>
      <c r="DO69" s="3">
        <v>1622</v>
      </c>
      <c r="DP69" s="3">
        <v>1680</v>
      </c>
      <c r="DQ69" s="3">
        <v>1840</v>
      </c>
      <c r="DR69" s="3">
        <v>2003</v>
      </c>
      <c r="DS69" s="3">
        <v>2235</v>
      </c>
      <c r="DT69" s="3">
        <v>2448</v>
      </c>
      <c r="DU69" s="3">
        <v>2475</v>
      </c>
      <c r="DV69" s="3">
        <v>2453</v>
      </c>
      <c r="DW69" s="3">
        <v>2526</v>
      </c>
      <c r="DX69" s="3">
        <v>2488</v>
      </c>
      <c r="DY69" s="3">
        <v>2470</v>
      </c>
      <c r="DZ69" s="3">
        <v>2503</v>
      </c>
      <c r="EA69" s="3">
        <v>2483</v>
      </c>
      <c r="EB69" s="3">
        <v>2540</v>
      </c>
      <c r="EC69" s="3">
        <v>2662</v>
      </c>
      <c r="ED69" s="3">
        <v>2690</v>
      </c>
      <c r="EE69" s="3">
        <v>2636</v>
      </c>
      <c r="EF69" s="3">
        <v>2579</v>
      </c>
      <c r="EG69" s="3">
        <v>2542</v>
      </c>
      <c r="EH69" s="3">
        <v>2540</v>
      </c>
      <c r="EI69" s="3">
        <v>2547</v>
      </c>
      <c r="EJ69" s="3">
        <v>2523</v>
      </c>
      <c r="EK69" s="3">
        <v>2492</v>
      </c>
      <c r="EL69" s="3">
        <v>2368</v>
      </c>
      <c r="EM69" s="3">
        <v>2223</v>
      </c>
      <c r="EN69" s="3">
        <v>2073</v>
      </c>
      <c r="EO69" s="3">
        <v>1974</v>
      </c>
      <c r="EP69" s="3">
        <v>1883</v>
      </c>
      <c r="EQ69" s="3">
        <v>1840</v>
      </c>
      <c r="ER69" s="3">
        <v>1863</v>
      </c>
      <c r="ES69" s="3">
        <v>1776</v>
      </c>
      <c r="ET69" s="3">
        <v>1705</v>
      </c>
      <c r="EU69" s="3">
        <v>1705</v>
      </c>
      <c r="EV69" s="3">
        <v>1663</v>
      </c>
      <c r="EW69" s="3">
        <v>1638</v>
      </c>
      <c r="EX69" s="3">
        <v>1607</v>
      </c>
      <c r="EY69" s="3">
        <v>1551</v>
      </c>
      <c r="EZ69" s="3">
        <v>1509</v>
      </c>
      <c r="FA69" s="3">
        <v>1454</v>
      </c>
      <c r="FB69" s="3">
        <v>1490</v>
      </c>
      <c r="FC69" s="3">
        <v>1445</v>
      </c>
      <c r="FD69" s="3">
        <v>1391</v>
      </c>
      <c r="FE69" s="3">
        <v>1407</v>
      </c>
      <c r="FF69" s="3">
        <v>1395</v>
      </c>
      <c r="FG69" s="3">
        <v>1331</v>
      </c>
      <c r="FH69" s="3">
        <v>1364</v>
      </c>
      <c r="FI69" s="3">
        <v>1341</v>
      </c>
      <c r="FJ69" s="3">
        <v>1326</v>
      </c>
      <c r="FK69" s="3">
        <v>1412</v>
      </c>
      <c r="FL69" s="3">
        <v>1435</v>
      </c>
      <c r="FM69" s="3">
        <v>1698</v>
      </c>
      <c r="FN69" s="3">
        <v>1815</v>
      </c>
      <c r="FO69" s="3">
        <v>1718</v>
      </c>
      <c r="FP69" s="3">
        <v>1647</v>
      </c>
      <c r="FQ69" s="3">
        <v>1501</v>
      </c>
      <c r="FR69" s="3">
        <v>1425</v>
      </c>
      <c r="FS69" s="3">
        <v>1313</v>
      </c>
      <c r="FT69" s="3">
        <v>1351</v>
      </c>
      <c r="FU69" s="3">
        <v>1283</v>
      </c>
      <c r="FV69" s="3">
        <v>1333</v>
      </c>
      <c r="FW69" s="3">
        <v>1383</v>
      </c>
      <c r="FX69" s="3">
        <v>1460</v>
      </c>
      <c r="FY69" s="3">
        <v>1407</v>
      </c>
      <c r="FZ69" s="3">
        <v>1320</v>
      </c>
      <c r="GA69" s="3">
        <v>1486</v>
      </c>
      <c r="GB69" s="4">
        <v>1536.0740000000001</v>
      </c>
      <c r="GC69" s="4">
        <v>1559.164</v>
      </c>
      <c r="GD69" s="4">
        <v>1573.59</v>
      </c>
      <c r="GE69" s="4">
        <v>1580.797</v>
      </c>
      <c r="GF69" s="4">
        <v>1573.6289999999999</v>
      </c>
      <c r="GG69" s="4">
        <v>1539.934</v>
      </c>
      <c r="GH69" s="4">
        <v>1511.242</v>
      </c>
      <c r="GI69" s="4">
        <v>1493.8320000000001</v>
      </c>
      <c r="GJ69" s="4">
        <v>1482.4649999999999</v>
      </c>
      <c r="GK69" s="4">
        <v>1474.723</v>
      </c>
      <c r="GL69" s="4">
        <v>1479.133</v>
      </c>
      <c r="GM69" s="4">
        <v>1476.2929999999999</v>
      </c>
      <c r="GN69" s="4">
        <v>1478.684</v>
      </c>
      <c r="GO69" s="4">
        <v>1478.742</v>
      </c>
      <c r="GP69" s="4">
        <v>1481.422</v>
      </c>
      <c r="GQ69" s="4">
        <v>1482.027</v>
      </c>
      <c r="GR69" s="4">
        <v>1479.008</v>
      </c>
      <c r="GS69" s="4">
        <v>1475.68</v>
      </c>
      <c r="GT69" s="4">
        <v>1474.7270000000001</v>
      </c>
      <c r="GU69" s="4">
        <v>1476.25</v>
      </c>
      <c r="GV69" s="4">
        <v>1465.066</v>
      </c>
      <c r="GW69" s="4">
        <v>1455.527</v>
      </c>
      <c r="GX69" s="4">
        <v>1448.8130000000001</v>
      </c>
      <c r="GY69" t="s">
        <v>105</v>
      </c>
      <c r="GZ69" t="b">
        <v>1</v>
      </c>
      <c r="HA69" t="s">
        <v>106</v>
      </c>
      <c r="HB69" t="s">
        <v>106</v>
      </c>
      <c r="HC69">
        <v>2024</v>
      </c>
      <c r="HD69">
        <v>1</v>
      </c>
      <c r="HE69" t="s">
        <v>106</v>
      </c>
      <c r="HF69" t="s">
        <v>917</v>
      </c>
      <c r="HG69" s="2" t="s">
        <v>918</v>
      </c>
      <c r="HH69" t="s">
        <v>109</v>
      </c>
      <c r="HI69" t="s">
        <v>919</v>
      </c>
      <c r="HJ69" t="s">
        <v>925</v>
      </c>
    </row>
    <row r="70" spans="1:218">
      <c r="A70" t="s">
        <v>99</v>
      </c>
      <c r="B70" t="s">
        <v>920</v>
      </c>
      <c r="C70" t="s">
        <v>355</v>
      </c>
      <c r="D70" t="s">
        <v>893</v>
      </c>
      <c r="E70" t="s">
        <v>106</v>
      </c>
      <c r="F70" t="s">
        <v>104</v>
      </c>
      <c r="G70" s="4">
        <v>0.57535170000000002</v>
      </c>
      <c r="H70" s="4">
        <v>-1.929665</v>
      </c>
      <c r="I70" s="4">
        <v>-2.5279050000000001</v>
      </c>
      <c r="J70" s="4">
        <v>-4.0995600000000003</v>
      </c>
      <c r="K70" s="4">
        <v>-4.5827869999999997</v>
      </c>
      <c r="L70" s="4">
        <v>-4.6421999999999999</v>
      </c>
      <c r="M70" s="4">
        <v>-3.6931039999999999</v>
      </c>
      <c r="N70" s="4">
        <v>-3.6481859999999999</v>
      </c>
      <c r="O70" s="4">
        <v>-3.5859109999999998</v>
      </c>
      <c r="P70" s="4">
        <v>-2.735233</v>
      </c>
      <c r="Q70" s="4">
        <v>-2.6642800000000002</v>
      </c>
      <c r="R70" s="4">
        <v>-2.1719930000000001</v>
      </c>
      <c r="S70" s="4">
        <v>-0.49467090000000002</v>
      </c>
      <c r="T70" s="4">
        <v>-0.32482149999999999</v>
      </c>
      <c r="U70" s="4">
        <v>-0.13475419999999999</v>
      </c>
      <c r="V70" s="4">
        <v>-0.40683750000000002</v>
      </c>
      <c r="W70" s="4">
        <v>-0.48332209999999998</v>
      </c>
      <c r="X70" s="4">
        <v>-2.3194309999999998</v>
      </c>
      <c r="Y70" s="4">
        <v>-2.2900580000000001</v>
      </c>
      <c r="Z70" s="4">
        <v>-1.244831</v>
      </c>
      <c r="AA70" s="4">
        <v>-0.95043180000000005</v>
      </c>
      <c r="AB70" s="4">
        <v>0.54407119999999998</v>
      </c>
      <c r="AC70" s="4">
        <v>-0.1364708</v>
      </c>
      <c r="AD70" s="4">
        <v>-0.73614120000000005</v>
      </c>
      <c r="AE70" s="4">
        <v>-0.32854080000000002</v>
      </c>
      <c r="AF70" s="4">
        <v>0</v>
      </c>
      <c r="AG70" s="4">
        <v>-4.9018859999999997E-2</v>
      </c>
      <c r="AH70" s="4">
        <v>1.2311939999999999</v>
      </c>
      <c r="AI70" s="4">
        <v>1.349545</v>
      </c>
      <c r="AJ70" s="4">
        <v>2.0267490000000001</v>
      </c>
      <c r="AK70" s="4">
        <v>3.6248209999999998</v>
      </c>
      <c r="AL70" s="4">
        <v>3.9261819999999998</v>
      </c>
      <c r="AM70" s="4">
        <v>4.5965189999999998</v>
      </c>
      <c r="AN70" s="4">
        <v>4.2772290000000002</v>
      </c>
      <c r="AO70" s="4">
        <v>4.6118740000000003</v>
      </c>
      <c r="AP70" s="4">
        <v>4.4764520000000001</v>
      </c>
      <c r="AQ70" s="4">
        <v>3.945732</v>
      </c>
      <c r="AR70" s="4">
        <v>3.7604329999999999</v>
      </c>
      <c r="AS70" s="4">
        <v>3.19767</v>
      </c>
      <c r="AT70" s="4">
        <v>2.4243350000000001</v>
      </c>
      <c r="AU70" s="4">
        <v>2.3304939999999998</v>
      </c>
      <c r="AV70" s="4">
        <v>2.3231510000000002</v>
      </c>
      <c r="AW70" s="4">
        <v>0.62856670000000003</v>
      </c>
      <c r="AX70" s="4">
        <v>-0.30984879999999998</v>
      </c>
      <c r="AY70" s="4">
        <v>-0.93164440000000004</v>
      </c>
      <c r="AZ70" s="4">
        <v>-1.383305</v>
      </c>
      <c r="BA70" s="4">
        <v>-1.849461</v>
      </c>
      <c r="BB70" s="4">
        <v>-2.0081519999999999</v>
      </c>
      <c r="BC70" s="4">
        <v>-2.7214999999999998</v>
      </c>
      <c r="BD70" s="4">
        <v>-3.1823160000000001</v>
      </c>
      <c r="BE70" s="4">
        <v>-2.6910780000000001</v>
      </c>
      <c r="BF70" s="4">
        <v>-2.1010399999999998</v>
      </c>
      <c r="BG70" s="4">
        <v>-2.3445130000000001</v>
      </c>
      <c r="BH70" s="4">
        <v>-2.260208</v>
      </c>
      <c r="BI70" s="4">
        <v>-1.865578</v>
      </c>
      <c r="BJ70" s="4">
        <v>-1.757145</v>
      </c>
      <c r="BK70" s="4">
        <v>-1.5326500000000001</v>
      </c>
      <c r="BL70" s="4">
        <v>-1.140881</v>
      </c>
      <c r="BM70" s="4">
        <v>-0.93297960000000002</v>
      </c>
      <c r="BN70" s="4">
        <v>-1.4764790000000001</v>
      </c>
      <c r="BO70" s="4">
        <v>-1.254845</v>
      </c>
      <c r="BP70" s="4">
        <v>-1.7594339999999999</v>
      </c>
      <c r="BQ70" s="4">
        <v>-1.2297629999999999</v>
      </c>
      <c r="BR70" s="4">
        <v>-1.5646929999999999</v>
      </c>
      <c r="BS70" s="4">
        <v>-1.464558</v>
      </c>
      <c r="BT70" s="4">
        <v>-2.0957949999999999</v>
      </c>
      <c r="BU70" s="4">
        <v>-1.607132</v>
      </c>
      <c r="BV70" s="4">
        <v>-1.063442</v>
      </c>
      <c r="BW70" s="4">
        <v>-0.18596650000000001</v>
      </c>
      <c r="BX70" s="4">
        <v>0</v>
      </c>
      <c r="BY70" s="4">
        <v>0.49390790000000001</v>
      </c>
      <c r="BZ70" s="4">
        <v>1.6778949999999999</v>
      </c>
      <c r="CA70" s="4">
        <v>1.7119409999999999</v>
      </c>
      <c r="CB70" s="4">
        <v>1.797104</v>
      </c>
      <c r="CC70" s="4">
        <v>1.5163420000000001</v>
      </c>
      <c r="CD70" s="4">
        <v>1.9802090000000001</v>
      </c>
      <c r="CE70" s="4">
        <v>1.710224</v>
      </c>
      <c r="CF70" s="4">
        <v>1.491547</v>
      </c>
      <c r="CG70" s="4">
        <v>2.2108080000000001</v>
      </c>
      <c r="CH70" s="4">
        <v>2.7162549999999999</v>
      </c>
      <c r="CI70" s="4">
        <v>4.1594509999999998</v>
      </c>
      <c r="CJ70" s="4">
        <v>3.8351060000000001</v>
      </c>
      <c r="CK70" s="4">
        <v>3.726864</v>
      </c>
      <c r="CL70" s="4">
        <v>3.3164020000000001</v>
      </c>
      <c r="CM70" s="4">
        <v>3.6178590000000002</v>
      </c>
      <c r="CN70" s="4">
        <v>3.0549050000000002</v>
      </c>
      <c r="CO70" s="4">
        <v>3.0984880000000001</v>
      </c>
      <c r="CP70" s="4">
        <v>2.8823850000000002</v>
      </c>
      <c r="CQ70" s="4">
        <v>2.5081630000000001</v>
      </c>
      <c r="CR70" s="4">
        <v>2.706718</v>
      </c>
      <c r="CS70" s="4">
        <v>2.271271</v>
      </c>
      <c r="CT70" s="4">
        <v>2.5585170000000002</v>
      </c>
      <c r="CU70" s="4">
        <v>2.6595119999999999</v>
      </c>
      <c r="CV70" s="4">
        <v>2.8841019999999999</v>
      </c>
      <c r="CW70" s="4">
        <v>3.0766490000000002</v>
      </c>
      <c r="CX70" s="4">
        <v>3.7189480000000001</v>
      </c>
      <c r="CY70" s="4">
        <v>3.0554770000000002</v>
      </c>
      <c r="CZ70" s="4">
        <v>3.2409669999999999</v>
      </c>
      <c r="DA70" s="4">
        <v>3.0693049999999999</v>
      </c>
      <c r="DB70" s="4">
        <v>2.2950170000000001</v>
      </c>
      <c r="DC70" s="4">
        <v>2.2883420000000001</v>
      </c>
      <c r="DD70" s="4">
        <v>2.712631</v>
      </c>
      <c r="DE70" s="4">
        <v>2.5198939999999999</v>
      </c>
      <c r="DF70" s="4">
        <v>2.8101919999999998</v>
      </c>
      <c r="DG70" s="4">
        <v>2.6190760000000002</v>
      </c>
      <c r="DH70" s="4">
        <v>2.4077419999999998</v>
      </c>
      <c r="DI70" s="4">
        <v>2.0059589999999998</v>
      </c>
      <c r="DJ70" s="4">
        <v>1.765442</v>
      </c>
      <c r="DK70" s="4">
        <v>2.3413659999999998</v>
      </c>
      <c r="DL70" s="4">
        <v>2.2455219999999998</v>
      </c>
      <c r="DM70" s="4">
        <v>2.4971009999999998</v>
      </c>
      <c r="DN70" s="4">
        <v>2.8430939999999998</v>
      </c>
      <c r="DO70" s="4">
        <v>2.0665170000000002</v>
      </c>
      <c r="DP70" s="4">
        <v>1.860714</v>
      </c>
      <c r="DQ70" s="4">
        <v>-0.42963030000000002</v>
      </c>
      <c r="DR70" s="4">
        <v>-2.8721809999999999</v>
      </c>
      <c r="DS70" s="4">
        <v>-4.5463560000000003</v>
      </c>
      <c r="DT70" s="4">
        <v>-5.3115839999999999</v>
      </c>
      <c r="DU70" s="4">
        <v>-5.0133710000000002</v>
      </c>
      <c r="DV70" s="4">
        <v>-4.8790930000000001</v>
      </c>
      <c r="DW70" s="4">
        <v>-4.21896</v>
      </c>
      <c r="DX70" s="4">
        <v>-3.555679</v>
      </c>
      <c r="DY70" s="4">
        <v>-3.4939770000000001</v>
      </c>
      <c r="DZ70" s="4">
        <v>-3.8903240000000001</v>
      </c>
      <c r="EA70" s="4">
        <v>-3.7584300000000002</v>
      </c>
      <c r="EB70" s="4">
        <v>-3.0679699999999999</v>
      </c>
      <c r="EC70" s="4">
        <v>-3.6585809999999999</v>
      </c>
      <c r="ED70" s="4">
        <v>-3.6589619999999998</v>
      </c>
      <c r="EE70" s="4">
        <v>-3.2737729999999998</v>
      </c>
      <c r="EF70" s="4">
        <v>-3.8822169999999998</v>
      </c>
      <c r="EG70" s="4">
        <v>-3.8098339999999999</v>
      </c>
      <c r="EH70" s="4">
        <v>-4.1705129999999997</v>
      </c>
      <c r="EI70" s="4">
        <v>-4.1260719999999997</v>
      </c>
      <c r="EJ70" s="4">
        <v>-3.7539479999999998</v>
      </c>
      <c r="EK70" s="4">
        <v>-3.7944789999999999</v>
      </c>
      <c r="EL70" s="4">
        <v>-2.9991150000000002</v>
      </c>
      <c r="EM70" s="4">
        <v>-2.762413</v>
      </c>
      <c r="EN70" s="4">
        <v>-2.3518560000000002</v>
      </c>
      <c r="EO70" s="4">
        <v>-1.9005780000000001</v>
      </c>
      <c r="EP70" s="4">
        <v>-1.4745710000000001</v>
      </c>
      <c r="EQ70" s="4">
        <v>-1.5777589999999999</v>
      </c>
      <c r="ER70" s="4">
        <v>-1.261711</v>
      </c>
      <c r="ES70" s="4">
        <v>-1.009655</v>
      </c>
      <c r="ET70" s="4">
        <v>-1.7932889999999999</v>
      </c>
      <c r="EU70" s="4">
        <v>-1.375389</v>
      </c>
      <c r="EV70" s="4">
        <v>-1.179028</v>
      </c>
      <c r="EW70" s="4">
        <v>-1.1898040000000001</v>
      </c>
      <c r="EX70" s="4">
        <v>-1.066017</v>
      </c>
      <c r="EY70" s="4">
        <v>-0.81768039999999997</v>
      </c>
      <c r="EZ70" s="4">
        <v>-0.82168580000000002</v>
      </c>
      <c r="FA70" s="4">
        <v>0.2429962</v>
      </c>
      <c r="FB70" s="4">
        <v>0.64020160000000004</v>
      </c>
      <c r="FC70" s="4">
        <v>0.13885500000000001</v>
      </c>
      <c r="FD70" s="4">
        <v>8.5353849999999995E-2</v>
      </c>
      <c r="FE70" s="4">
        <v>-0.53882600000000003</v>
      </c>
      <c r="FF70" s="4">
        <v>-0.53834919999999997</v>
      </c>
      <c r="FG70" s="4">
        <v>-0.52080150000000003</v>
      </c>
      <c r="FH70" s="4">
        <v>-0.51145549999999995</v>
      </c>
      <c r="FI70" s="4">
        <v>0.14553070000000001</v>
      </c>
      <c r="FJ70" s="4">
        <v>-9.536743E-5</v>
      </c>
      <c r="FK70" s="4">
        <v>-1.9015310000000001</v>
      </c>
      <c r="FL70" s="4">
        <v>-11.70998</v>
      </c>
      <c r="FM70" s="4">
        <v>-1.395035</v>
      </c>
      <c r="FN70" s="4">
        <v>-3.9134030000000002</v>
      </c>
      <c r="FO70" s="4">
        <v>-3.688431</v>
      </c>
      <c r="FP70" s="4">
        <v>-6.3991549999999994E-2</v>
      </c>
      <c r="FQ70" s="4">
        <v>0.13523099999999999</v>
      </c>
      <c r="FR70" s="4">
        <v>1.638412</v>
      </c>
      <c r="FS70" s="4">
        <v>1.274967</v>
      </c>
      <c r="FT70" s="4">
        <v>1.1716839999999999</v>
      </c>
      <c r="FU70" s="4">
        <v>1.039982</v>
      </c>
      <c r="FV70" s="4">
        <v>0.75082780000000005</v>
      </c>
      <c r="FW70" s="4">
        <v>0.56562420000000002</v>
      </c>
      <c r="FX70" s="4">
        <v>0.24766920000000001</v>
      </c>
      <c r="FY70" s="4">
        <v>-0.17709730000000001</v>
      </c>
      <c r="FZ70" s="4">
        <v>-0.83618159999999997</v>
      </c>
      <c r="GA70" s="4">
        <v>-0.65469739999999998</v>
      </c>
      <c r="GB70" s="4">
        <v>-0.75626369999999998</v>
      </c>
      <c r="GC70" s="4">
        <v>-0.81520079999999995</v>
      </c>
      <c r="GD70" s="4">
        <v>-0.81605910000000004</v>
      </c>
      <c r="GE70" s="4">
        <v>-0.8099556</v>
      </c>
      <c r="GF70" s="4">
        <v>-0.62694550000000004</v>
      </c>
      <c r="GG70" s="4">
        <v>-0.51603319999999997</v>
      </c>
      <c r="GH70" s="4">
        <v>-0.43172840000000001</v>
      </c>
      <c r="GI70" s="4">
        <v>-0.36134719999999998</v>
      </c>
      <c r="GJ70" s="4">
        <v>-0.29325489999999999</v>
      </c>
      <c r="GK70" s="4">
        <v>-0.26521679999999997</v>
      </c>
      <c r="GL70" s="4">
        <v>-0.25186540000000002</v>
      </c>
      <c r="GM70" s="4">
        <v>-0.24614330000000001</v>
      </c>
      <c r="GN70" s="4">
        <v>-0.219059</v>
      </c>
      <c r="GO70" s="4">
        <v>-0.19807820000000001</v>
      </c>
      <c r="GP70" s="4">
        <v>-0.18100740000000001</v>
      </c>
      <c r="GQ70" s="4">
        <v>-0.17843249999999999</v>
      </c>
      <c r="GR70" s="4">
        <v>-0.15716550000000001</v>
      </c>
      <c r="GS70" s="4">
        <v>-0.14638899999999999</v>
      </c>
      <c r="GT70" s="4">
        <v>-0.134182</v>
      </c>
      <c r="GU70" s="4">
        <v>-0.16393659999999999</v>
      </c>
      <c r="GV70" s="4">
        <v>-4.520416E-2</v>
      </c>
      <c r="GW70" s="4">
        <v>-1.554489E-2</v>
      </c>
      <c r="GX70" s="4">
        <v>-7.2479249999999997E-3</v>
      </c>
      <c r="GY70" t="s">
        <v>921</v>
      </c>
      <c r="GZ70" t="b">
        <v>0</v>
      </c>
      <c r="HA70" t="s">
        <v>106</v>
      </c>
      <c r="HB70" t="s">
        <v>106</v>
      </c>
      <c r="HC70" t="s">
        <v>106</v>
      </c>
      <c r="HD70" t="s">
        <v>106</v>
      </c>
      <c r="HE70" t="s">
        <v>106</v>
      </c>
      <c r="HF70" t="s">
        <v>921</v>
      </c>
      <c r="HG70" t="s">
        <v>106</v>
      </c>
      <c r="HH70" t="s">
        <v>109</v>
      </c>
      <c r="HI70" t="s">
        <v>922</v>
      </c>
      <c r="HJ70" t="s">
        <v>925</v>
      </c>
    </row>
    <row r="71" spans="1:218">
      <c r="A71" t="s">
        <v>99</v>
      </c>
      <c r="B71" t="s">
        <v>835</v>
      </c>
      <c r="C71" t="s">
        <v>926</v>
      </c>
      <c r="D71" t="s">
        <v>102</v>
      </c>
      <c r="E71" t="s">
        <v>103</v>
      </c>
      <c r="F71" t="s">
        <v>104</v>
      </c>
      <c r="G71" s="3">
        <v>243513</v>
      </c>
      <c r="H71" s="3">
        <v>238722</v>
      </c>
      <c r="I71" s="3">
        <v>238432</v>
      </c>
      <c r="J71" s="3">
        <v>235866</v>
      </c>
      <c r="K71" s="3">
        <v>235712</v>
      </c>
      <c r="L71" s="3">
        <v>236272</v>
      </c>
      <c r="M71" s="3">
        <v>238846</v>
      </c>
      <c r="N71" s="3">
        <v>239131</v>
      </c>
      <c r="O71" s="3">
        <v>239578</v>
      </c>
      <c r="P71" s="3">
        <v>242095</v>
      </c>
      <c r="Q71" s="3">
        <v>242639</v>
      </c>
      <c r="R71" s="3">
        <v>244317</v>
      </c>
      <c r="S71" s="3">
        <v>249032</v>
      </c>
      <c r="T71" s="3">
        <v>250761</v>
      </c>
      <c r="U71" s="3">
        <v>253655</v>
      </c>
      <c r="V71" s="3">
        <v>255533</v>
      </c>
      <c r="W71" s="3">
        <v>257683</v>
      </c>
      <c r="X71" s="3">
        <v>255100</v>
      </c>
      <c r="Y71" s="3">
        <v>256975</v>
      </c>
      <c r="Z71" s="3">
        <v>261627</v>
      </c>
      <c r="AA71" s="3">
        <v>264127</v>
      </c>
      <c r="AB71" s="3">
        <v>269787</v>
      </c>
      <c r="AC71" s="3">
        <v>269737</v>
      </c>
      <c r="AD71" s="3">
        <v>269896</v>
      </c>
      <c r="AE71" s="3">
        <v>272720</v>
      </c>
      <c r="AF71" s="3">
        <v>275136</v>
      </c>
      <c r="AG71" s="3">
        <v>276863</v>
      </c>
      <c r="AH71" s="3">
        <v>282193</v>
      </c>
      <c r="AI71" s="3">
        <v>284172</v>
      </c>
      <c r="AJ71" s="3">
        <v>288385</v>
      </c>
      <c r="AK71" s="3">
        <v>295493</v>
      </c>
      <c r="AL71" s="3">
        <v>298855</v>
      </c>
      <c r="AM71" s="3">
        <v>303698</v>
      </c>
      <c r="AN71" s="3">
        <v>305281</v>
      </c>
      <c r="AO71" s="3">
        <v>309097</v>
      </c>
      <c r="AP71" s="3">
        <v>311574</v>
      </c>
      <c r="AQ71" s="3">
        <v>313083</v>
      </c>
      <c r="AR71" s="3">
        <v>315039</v>
      </c>
      <c r="AS71" s="3">
        <v>315554</v>
      </c>
      <c r="AT71" s="3">
        <v>315515</v>
      </c>
      <c r="AU71" s="3">
        <v>317117</v>
      </c>
      <c r="AV71" s="3">
        <v>319239</v>
      </c>
      <c r="AW71" s="3">
        <v>315744</v>
      </c>
      <c r="AX71" s="3">
        <v>314148</v>
      </c>
      <c r="AY71" s="3">
        <v>312596</v>
      </c>
      <c r="AZ71" s="3">
        <v>312235</v>
      </c>
      <c r="BA71" s="3">
        <v>311624</v>
      </c>
      <c r="BB71" s="3">
        <v>312006</v>
      </c>
      <c r="BC71" s="3">
        <v>311904</v>
      </c>
      <c r="BD71" s="3">
        <v>311418</v>
      </c>
      <c r="BE71" s="3">
        <v>312896</v>
      </c>
      <c r="BF71" s="3">
        <v>315307</v>
      </c>
      <c r="BG71" s="3">
        <v>316882</v>
      </c>
      <c r="BH71" s="3">
        <v>318302</v>
      </c>
      <c r="BI71" s="3">
        <v>321218</v>
      </c>
      <c r="BJ71" s="3">
        <v>323400</v>
      </c>
      <c r="BK71" s="3">
        <v>326585</v>
      </c>
      <c r="BL71" s="3">
        <v>329584</v>
      </c>
      <c r="BM71" s="3">
        <v>332911</v>
      </c>
      <c r="BN71" s="3">
        <v>334363</v>
      </c>
      <c r="BO71" s="3">
        <v>336090</v>
      </c>
      <c r="BP71" s="3">
        <v>336789</v>
      </c>
      <c r="BQ71" s="3">
        <v>340542</v>
      </c>
      <c r="BR71" s="3">
        <v>341602</v>
      </c>
      <c r="BS71" s="3">
        <v>343859</v>
      </c>
      <c r="BT71" s="3">
        <v>344979</v>
      </c>
      <c r="BU71" s="3">
        <v>348214</v>
      </c>
      <c r="BV71" s="3">
        <v>352958</v>
      </c>
      <c r="BW71" s="3">
        <v>358611</v>
      </c>
      <c r="BX71" s="3">
        <v>362573</v>
      </c>
      <c r="BY71" s="3">
        <v>365942</v>
      </c>
      <c r="BZ71" s="3">
        <v>371341</v>
      </c>
      <c r="CA71" s="3">
        <v>374037</v>
      </c>
      <c r="CB71" s="3">
        <v>376421</v>
      </c>
      <c r="CC71" s="3">
        <v>377650</v>
      </c>
      <c r="CD71" s="3">
        <v>380155</v>
      </c>
      <c r="CE71" s="3">
        <v>382789</v>
      </c>
      <c r="CF71" s="3">
        <v>384605</v>
      </c>
      <c r="CG71" s="3">
        <v>390758</v>
      </c>
      <c r="CH71" s="3">
        <v>396357</v>
      </c>
      <c r="CI71" s="3">
        <v>401242</v>
      </c>
      <c r="CJ71" s="3">
        <v>404196</v>
      </c>
      <c r="CK71" s="3">
        <v>406795</v>
      </c>
      <c r="CL71" s="3">
        <v>409411</v>
      </c>
      <c r="CM71" s="3">
        <v>413054</v>
      </c>
      <c r="CN71" s="3">
        <v>414878</v>
      </c>
      <c r="CO71" s="3">
        <v>417085</v>
      </c>
      <c r="CP71" s="3">
        <v>418445</v>
      </c>
      <c r="CQ71" s="3">
        <v>419534</v>
      </c>
      <c r="CR71" s="3">
        <v>421587</v>
      </c>
      <c r="CS71" s="3">
        <v>424425</v>
      </c>
      <c r="CT71" s="3">
        <v>427725</v>
      </c>
      <c r="CU71" s="3">
        <v>430832</v>
      </c>
      <c r="CV71" s="3">
        <v>434837</v>
      </c>
      <c r="CW71" s="3">
        <v>438710</v>
      </c>
      <c r="CX71" s="3">
        <v>442172</v>
      </c>
      <c r="CY71" s="3">
        <v>443853</v>
      </c>
      <c r="CZ71" s="3">
        <v>446443</v>
      </c>
      <c r="DA71" s="3">
        <v>448171</v>
      </c>
      <c r="DB71" s="3">
        <v>450464</v>
      </c>
      <c r="DC71" s="3">
        <v>453784</v>
      </c>
      <c r="DD71" s="3">
        <v>457557</v>
      </c>
      <c r="DE71" s="3">
        <v>461135</v>
      </c>
      <c r="DF71" s="3">
        <v>465451</v>
      </c>
      <c r="DG71" s="3">
        <v>467840</v>
      </c>
      <c r="DH71" s="3">
        <v>469655</v>
      </c>
      <c r="DI71" s="3">
        <v>470918</v>
      </c>
      <c r="DJ71" s="3">
        <v>473372</v>
      </c>
      <c r="DK71" s="3">
        <v>477823</v>
      </c>
      <c r="DL71" s="3">
        <v>481314</v>
      </c>
      <c r="DM71" s="3">
        <v>484544</v>
      </c>
      <c r="DN71" s="3">
        <v>487413</v>
      </c>
      <c r="DO71" s="3">
        <v>489783</v>
      </c>
      <c r="DP71" s="3">
        <v>487386</v>
      </c>
      <c r="DQ71" s="3">
        <v>479872</v>
      </c>
      <c r="DR71" s="3">
        <v>469694</v>
      </c>
      <c r="DS71" s="3">
        <v>460105</v>
      </c>
      <c r="DT71" s="3">
        <v>458599</v>
      </c>
      <c r="DU71" s="3">
        <v>458875</v>
      </c>
      <c r="DV71" s="3">
        <v>460238</v>
      </c>
      <c r="DW71" s="3">
        <v>464543</v>
      </c>
      <c r="DX71" s="3">
        <v>469606</v>
      </c>
      <c r="DY71" s="3">
        <v>472199</v>
      </c>
      <c r="DZ71" s="3">
        <v>472612</v>
      </c>
      <c r="EA71" s="3">
        <v>473819</v>
      </c>
      <c r="EB71" s="3">
        <v>474365</v>
      </c>
      <c r="EC71" s="3">
        <v>475813</v>
      </c>
      <c r="ED71" s="3">
        <v>476479</v>
      </c>
      <c r="EE71" s="3">
        <v>480632</v>
      </c>
      <c r="EF71" s="3">
        <v>479979</v>
      </c>
      <c r="EG71" s="3">
        <v>484579</v>
      </c>
      <c r="EH71" s="3">
        <v>484039</v>
      </c>
      <c r="EI71" s="3">
        <v>485409</v>
      </c>
      <c r="EJ71" s="3">
        <v>488930</v>
      </c>
      <c r="EK71" s="3">
        <v>493002</v>
      </c>
      <c r="EL71" s="3">
        <v>496466</v>
      </c>
      <c r="EM71" s="3">
        <v>500552</v>
      </c>
      <c r="EN71" s="3">
        <v>504939</v>
      </c>
      <c r="EO71" s="3">
        <v>508741</v>
      </c>
      <c r="EP71" s="3">
        <v>512334</v>
      </c>
      <c r="EQ71" s="3">
        <v>513850</v>
      </c>
      <c r="ER71" s="3">
        <v>516876</v>
      </c>
      <c r="ES71" s="3">
        <v>518915</v>
      </c>
      <c r="ET71" s="3">
        <v>521920</v>
      </c>
      <c r="EU71" s="3">
        <v>523813</v>
      </c>
      <c r="EV71" s="3">
        <v>526750</v>
      </c>
      <c r="EW71" s="3">
        <v>528712</v>
      </c>
      <c r="EX71" s="3">
        <v>532082</v>
      </c>
      <c r="EY71" s="3">
        <v>536566</v>
      </c>
      <c r="EZ71" s="3">
        <v>540020</v>
      </c>
      <c r="FA71" s="3">
        <v>543452</v>
      </c>
      <c r="FB71" s="3">
        <v>547377</v>
      </c>
      <c r="FC71" s="3">
        <v>547688</v>
      </c>
      <c r="FD71" s="3">
        <v>548600</v>
      </c>
      <c r="FE71" s="3">
        <v>550425</v>
      </c>
      <c r="FF71" s="3">
        <v>551128</v>
      </c>
      <c r="FG71" s="3">
        <v>555141</v>
      </c>
      <c r="FH71" s="3">
        <v>556932</v>
      </c>
      <c r="FI71" s="3">
        <v>560987</v>
      </c>
      <c r="FJ71" s="3">
        <v>560861</v>
      </c>
      <c r="FK71" s="3">
        <v>545597</v>
      </c>
      <c r="FL71" s="3">
        <v>434718</v>
      </c>
      <c r="FM71" s="3">
        <v>507643</v>
      </c>
      <c r="FN71" s="3">
        <v>514531</v>
      </c>
      <c r="FO71" s="3">
        <v>509261</v>
      </c>
      <c r="FP71" s="3">
        <v>546579</v>
      </c>
      <c r="FQ71" s="3">
        <v>555956</v>
      </c>
      <c r="FR71" s="3">
        <v>564407</v>
      </c>
      <c r="FS71" s="3">
        <v>567396</v>
      </c>
      <c r="FT71" s="3">
        <v>567889</v>
      </c>
      <c r="FU71" s="3">
        <v>567445</v>
      </c>
      <c r="FV71" s="3">
        <v>568034</v>
      </c>
      <c r="FW71" s="3">
        <v>569027</v>
      </c>
      <c r="FX71" s="3">
        <v>569076</v>
      </c>
      <c r="FY71" s="3">
        <v>568397</v>
      </c>
      <c r="FZ71" s="3">
        <v>566626</v>
      </c>
      <c r="GA71" s="3">
        <v>570196</v>
      </c>
      <c r="GB71" s="4">
        <v>572363</v>
      </c>
      <c r="GC71" s="4">
        <v>574426.9</v>
      </c>
      <c r="GD71" s="4">
        <v>576846.4</v>
      </c>
      <c r="GE71" s="4">
        <v>579341.4</v>
      </c>
      <c r="GF71" s="4">
        <v>584619.69999999995</v>
      </c>
      <c r="GG71" s="4">
        <v>588219.19999999995</v>
      </c>
      <c r="GH71" s="4">
        <v>591267.6</v>
      </c>
      <c r="GI71" s="4">
        <v>594008.6</v>
      </c>
      <c r="GJ71" s="4">
        <v>597750.30000000005</v>
      </c>
      <c r="GK71" s="4">
        <v>600516.6</v>
      </c>
      <c r="GL71" s="4">
        <v>603007.6</v>
      </c>
      <c r="GM71" s="4">
        <v>605376.9</v>
      </c>
      <c r="GN71" s="4">
        <v>608066.80000000005</v>
      </c>
      <c r="GO71" s="4">
        <v>610462.30000000005</v>
      </c>
      <c r="GP71" s="4">
        <v>612883.9</v>
      </c>
      <c r="GQ71" s="4">
        <v>615260.4</v>
      </c>
      <c r="GR71" s="4">
        <v>618266.4</v>
      </c>
      <c r="GS71" s="4">
        <v>620824.6</v>
      </c>
      <c r="GT71" s="4">
        <v>623378.1</v>
      </c>
      <c r="GU71" s="4">
        <v>625932.6</v>
      </c>
      <c r="GV71" s="4">
        <v>629795.6</v>
      </c>
      <c r="GW71" s="4">
        <v>632946.4</v>
      </c>
      <c r="GX71" s="4">
        <v>635841.80000000005</v>
      </c>
      <c r="GY71" t="s">
        <v>105</v>
      </c>
      <c r="GZ71" t="b">
        <v>1</v>
      </c>
      <c r="HA71" s="2" t="s">
        <v>836</v>
      </c>
      <c r="HB71" t="s">
        <v>106</v>
      </c>
      <c r="HC71">
        <v>2024</v>
      </c>
      <c r="HD71">
        <v>1</v>
      </c>
      <c r="HE71" t="s">
        <v>106</v>
      </c>
      <c r="HF71" t="s">
        <v>837</v>
      </c>
      <c r="HG71" s="2" t="s">
        <v>838</v>
      </c>
      <c r="HH71" t="s">
        <v>109</v>
      </c>
      <c r="HI71" t="s">
        <v>450</v>
      </c>
      <c r="HJ71" t="s">
        <v>927</v>
      </c>
    </row>
    <row r="72" spans="1:218">
      <c r="A72" t="s">
        <v>99</v>
      </c>
      <c r="B72" t="s">
        <v>839</v>
      </c>
      <c r="C72" t="s">
        <v>926</v>
      </c>
      <c r="D72" t="s">
        <v>102</v>
      </c>
      <c r="E72" t="s">
        <v>103</v>
      </c>
      <c r="F72" t="s">
        <v>104</v>
      </c>
      <c r="G72" s="3">
        <v>16902.32</v>
      </c>
      <c r="H72" s="3">
        <v>16614.330000000002</v>
      </c>
      <c r="I72" s="3">
        <v>16327.83</v>
      </c>
      <c r="J72" s="3">
        <v>15924.05</v>
      </c>
      <c r="K72" s="3">
        <v>15199.62</v>
      </c>
      <c r="L72" s="3">
        <v>15169.93</v>
      </c>
      <c r="M72" s="3">
        <v>15348.07</v>
      </c>
      <c r="N72" s="3">
        <v>15310.96</v>
      </c>
      <c r="O72" s="3">
        <v>15523.24</v>
      </c>
      <c r="P72" s="3">
        <v>15616.76</v>
      </c>
      <c r="Q72" s="3">
        <v>16225.4</v>
      </c>
      <c r="R72" s="3">
        <v>16090.31</v>
      </c>
      <c r="S72" s="3">
        <v>15748.88</v>
      </c>
      <c r="T72" s="3">
        <v>15854.28</v>
      </c>
      <c r="U72" s="3">
        <v>15805.29</v>
      </c>
      <c r="V72" s="3">
        <v>16939.43</v>
      </c>
      <c r="W72" s="3">
        <v>16934.98</v>
      </c>
      <c r="X72" s="3">
        <v>17746.990000000002</v>
      </c>
      <c r="Y72" s="3">
        <v>18134.439999999999</v>
      </c>
      <c r="Z72" s="3">
        <v>18793.55</v>
      </c>
      <c r="AA72" s="3">
        <v>20852.53</v>
      </c>
      <c r="AB72" s="3">
        <v>18483.29</v>
      </c>
      <c r="AC72" s="3">
        <v>18952.39</v>
      </c>
      <c r="AD72" s="3">
        <v>19072.63</v>
      </c>
      <c r="AE72" s="3">
        <v>19099.36</v>
      </c>
      <c r="AF72" s="3">
        <v>18161.16</v>
      </c>
      <c r="AG72" s="3">
        <v>19244.830000000002</v>
      </c>
      <c r="AH72" s="3">
        <v>19840.11</v>
      </c>
      <c r="AI72" s="3">
        <v>18507.05</v>
      </c>
      <c r="AJ72" s="3">
        <v>19126.080000000002</v>
      </c>
      <c r="AK72" s="3">
        <v>20724.86</v>
      </c>
      <c r="AL72" s="3">
        <v>22057.93</v>
      </c>
      <c r="AM72" s="3">
        <v>23012.45</v>
      </c>
      <c r="AN72" s="3">
        <v>24174.799999999999</v>
      </c>
      <c r="AO72" s="3">
        <v>25481.15</v>
      </c>
      <c r="AP72" s="3">
        <v>26202.61</v>
      </c>
      <c r="AQ72" s="3">
        <v>27256.59</v>
      </c>
      <c r="AR72" s="3">
        <v>27645.52</v>
      </c>
      <c r="AS72" s="3">
        <v>28356.59</v>
      </c>
      <c r="AT72" s="3">
        <v>27636.62</v>
      </c>
      <c r="AU72" s="3">
        <v>27712.32</v>
      </c>
      <c r="AV72" s="3">
        <v>28185.88</v>
      </c>
      <c r="AW72" s="3">
        <v>27636.62</v>
      </c>
      <c r="AX72" s="3">
        <v>27283.31</v>
      </c>
      <c r="AY72" s="3">
        <v>26756.32</v>
      </c>
      <c r="AZ72" s="3">
        <v>25637.02</v>
      </c>
      <c r="BA72" s="3">
        <v>24459.82</v>
      </c>
      <c r="BB72" s="3">
        <v>25089.24</v>
      </c>
      <c r="BC72" s="3">
        <v>25221.360000000001</v>
      </c>
      <c r="BD72" s="3">
        <v>24679.53</v>
      </c>
      <c r="BE72" s="3">
        <v>24639.45</v>
      </c>
      <c r="BF72" s="3">
        <v>23551.32</v>
      </c>
      <c r="BG72" s="3">
        <v>24131.75</v>
      </c>
      <c r="BH72" s="3">
        <v>23295.99</v>
      </c>
      <c r="BI72" s="3">
        <v>23316.77</v>
      </c>
      <c r="BJ72" s="3">
        <v>23784.38</v>
      </c>
      <c r="BK72" s="3">
        <v>24254.959999999999</v>
      </c>
      <c r="BL72" s="3">
        <v>24140.66</v>
      </c>
      <c r="BM72" s="3">
        <v>24977.91</v>
      </c>
      <c r="BN72" s="3">
        <v>25778.04</v>
      </c>
      <c r="BO72" s="3">
        <v>25285.200000000001</v>
      </c>
      <c r="BP72" s="3">
        <v>26178.85</v>
      </c>
      <c r="BQ72" s="3">
        <v>27471.84</v>
      </c>
      <c r="BR72" s="3">
        <v>27903.82</v>
      </c>
      <c r="BS72" s="3">
        <v>28742.55</v>
      </c>
      <c r="BT72" s="3">
        <v>29582.77</v>
      </c>
      <c r="BU72" s="3">
        <v>29891.54</v>
      </c>
      <c r="BV72" s="3">
        <v>29781.69</v>
      </c>
      <c r="BW72" s="3">
        <v>32718</v>
      </c>
      <c r="BX72" s="3">
        <v>34170</v>
      </c>
      <c r="BY72" s="3">
        <v>36256</v>
      </c>
      <c r="BZ72" s="3">
        <v>37199</v>
      </c>
      <c r="CA72" s="3">
        <v>37792</v>
      </c>
      <c r="CB72" s="3">
        <v>37625</v>
      </c>
      <c r="CC72" s="3">
        <v>37276</v>
      </c>
      <c r="CD72" s="3">
        <v>38212</v>
      </c>
      <c r="CE72" s="3">
        <v>37931</v>
      </c>
      <c r="CF72" s="3">
        <v>37959</v>
      </c>
      <c r="CG72" s="3">
        <v>39053</v>
      </c>
      <c r="CH72" s="3">
        <v>38646</v>
      </c>
      <c r="CI72" s="3">
        <v>40191</v>
      </c>
      <c r="CJ72" s="3">
        <v>42527</v>
      </c>
      <c r="CK72" s="3">
        <v>39666</v>
      </c>
      <c r="CL72" s="3">
        <v>41085</v>
      </c>
      <c r="CM72" s="3">
        <v>40854</v>
      </c>
      <c r="CN72" s="3">
        <v>41234</v>
      </c>
      <c r="CO72" s="3">
        <v>41229</v>
      </c>
      <c r="CP72" s="3">
        <v>39486</v>
      </c>
      <c r="CQ72" s="3">
        <v>38765</v>
      </c>
      <c r="CR72" s="3">
        <v>38387</v>
      </c>
      <c r="CS72" s="3">
        <v>40498</v>
      </c>
      <c r="CT72" s="3">
        <v>42138</v>
      </c>
      <c r="CU72" s="3">
        <v>42078</v>
      </c>
      <c r="CV72" s="3">
        <v>38092</v>
      </c>
      <c r="CW72" s="3">
        <v>39039</v>
      </c>
      <c r="CX72" s="3">
        <v>38809</v>
      </c>
      <c r="CY72" s="3">
        <v>39134</v>
      </c>
      <c r="CZ72" s="3">
        <v>36010</v>
      </c>
      <c r="DA72" s="3">
        <v>38148</v>
      </c>
      <c r="DB72" s="3">
        <v>38978</v>
      </c>
      <c r="DC72" s="3">
        <v>38771</v>
      </c>
      <c r="DD72" s="3">
        <v>39825</v>
      </c>
      <c r="DE72" s="3">
        <v>40879</v>
      </c>
      <c r="DF72" s="3">
        <v>40661</v>
      </c>
      <c r="DG72" s="3">
        <v>42723</v>
      </c>
      <c r="DH72" s="3">
        <v>41073</v>
      </c>
      <c r="DI72" s="3">
        <v>44219</v>
      </c>
      <c r="DJ72" s="3">
        <v>44291</v>
      </c>
      <c r="DK72" s="3">
        <v>46420</v>
      </c>
      <c r="DL72" s="3">
        <v>47070</v>
      </c>
      <c r="DM72" s="3">
        <v>44994</v>
      </c>
      <c r="DN72" s="3">
        <v>48770</v>
      </c>
      <c r="DO72" s="3">
        <v>45209</v>
      </c>
      <c r="DP72" s="3">
        <v>46925</v>
      </c>
      <c r="DQ72" s="3">
        <v>45148</v>
      </c>
      <c r="DR72" s="3">
        <v>43617</v>
      </c>
      <c r="DS72" s="3">
        <v>39697</v>
      </c>
      <c r="DT72" s="3">
        <v>37614</v>
      </c>
      <c r="DU72" s="3">
        <v>36801</v>
      </c>
      <c r="DV72" s="3">
        <v>36482</v>
      </c>
      <c r="DW72" s="3">
        <v>38204</v>
      </c>
      <c r="DX72" s="3">
        <v>37630</v>
      </c>
      <c r="DY72" s="3">
        <v>39313</v>
      </c>
      <c r="DZ72" s="3">
        <v>41914</v>
      </c>
      <c r="EA72" s="3">
        <v>39000</v>
      </c>
      <c r="EB72" s="3">
        <v>41219</v>
      </c>
      <c r="EC72" s="3">
        <v>42597</v>
      </c>
      <c r="ED72" s="3">
        <v>43649</v>
      </c>
      <c r="EE72" s="3">
        <v>45274</v>
      </c>
      <c r="EF72" s="3">
        <v>43325</v>
      </c>
      <c r="EG72" s="3">
        <v>43521</v>
      </c>
      <c r="EH72" s="3">
        <v>46059</v>
      </c>
      <c r="EI72" s="3">
        <v>44731</v>
      </c>
      <c r="EJ72" s="3">
        <v>45627</v>
      </c>
      <c r="EK72" s="3">
        <v>47234</v>
      </c>
      <c r="EL72" s="3">
        <v>47059</v>
      </c>
      <c r="EM72" s="3">
        <v>47997</v>
      </c>
      <c r="EN72" s="3">
        <v>48160</v>
      </c>
      <c r="EO72" s="3">
        <v>48500</v>
      </c>
      <c r="EP72" s="3">
        <v>50226</v>
      </c>
      <c r="EQ72" s="3">
        <v>53460</v>
      </c>
      <c r="ER72" s="3">
        <v>52038</v>
      </c>
      <c r="ES72" s="3">
        <v>52163</v>
      </c>
      <c r="ET72" s="3">
        <v>55620</v>
      </c>
      <c r="EU72" s="3">
        <v>56947</v>
      </c>
      <c r="EV72" s="3">
        <v>56796</v>
      </c>
      <c r="EW72" s="3">
        <v>58177</v>
      </c>
      <c r="EX72" s="3">
        <v>56045</v>
      </c>
      <c r="EY72" s="3">
        <v>57345</v>
      </c>
      <c r="EZ72" s="3">
        <v>57030</v>
      </c>
      <c r="FA72" s="3">
        <v>56048</v>
      </c>
      <c r="FB72" s="3">
        <v>57022</v>
      </c>
      <c r="FC72" s="3">
        <v>56689</v>
      </c>
      <c r="FD72" s="3">
        <v>55519</v>
      </c>
      <c r="FE72" s="3">
        <v>55578</v>
      </c>
      <c r="FF72" s="3">
        <v>55984</v>
      </c>
      <c r="FG72" s="3">
        <v>56579</v>
      </c>
      <c r="FH72" s="3">
        <v>57469</v>
      </c>
      <c r="FI72" s="3">
        <v>57240</v>
      </c>
      <c r="FJ72" s="3">
        <v>57293</v>
      </c>
      <c r="FK72" s="3">
        <v>55992</v>
      </c>
      <c r="FL72" s="3">
        <v>45262</v>
      </c>
      <c r="FM72" s="3">
        <v>50140</v>
      </c>
      <c r="FN72" s="3">
        <v>52906</v>
      </c>
      <c r="FO72" s="3">
        <v>48113</v>
      </c>
      <c r="FP72" s="3">
        <v>53705</v>
      </c>
      <c r="FQ72" s="3">
        <v>53035</v>
      </c>
      <c r="FR72" s="3">
        <v>53441</v>
      </c>
      <c r="FS72" s="3">
        <v>55098</v>
      </c>
      <c r="FT72" s="3">
        <v>56823</v>
      </c>
      <c r="FU72" s="3">
        <v>58076</v>
      </c>
      <c r="FV72" s="3">
        <v>58320</v>
      </c>
      <c r="FW72" s="3">
        <v>60904</v>
      </c>
      <c r="FX72" s="3">
        <v>60887</v>
      </c>
      <c r="FY72" s="3">
        <v>59159</v>
      </c>
      <c r="FZ72" s="3">
        <v>59979</v>
      </c>
      <c r="GA72" s="3">
        <v>60510</v>
      </c>
      <c r="GB72" s="4">
        <v>58583.59</v>
      </c>
      <c r="GC72" s="4">
        <v>56641.17</v>
      </c>
      <c r="GD72" s="4">
        <v>56749.5</v>
      </c>
      <c r="GE72" s="4">
        <v>56896.83</v>
      </c>
      <c r="GF72" s="4">
        <v>57672.17</v>
      </c>
      <c r="GG72" s="4">
        <v>58224.09</v>
      </c>
      <c r="GH72" s="4">
        <v>58722.27</v>
      </c>
      <c r="GI72" s="4">
        <v>59111.75</v>
      </c>
      <c r="GJ72" s="4">
        <v>59518.02</v>
      </c>
      <c r="GK72" s="4">
        <v>59899.53</v>
      </c>
      <c r="GL72" s="4">
        <v>60235.25</v>
      </c>
      <c r="GM72" s="4">
        <v>60434.59</v>
      </c>
      <c r="GN72" s="4">
        <v>60692.01</v>
      </c>
      <c r="GO72" s="4">
        <v>60819.31</v>
      </c>
      <c r="GP72" s="4">
        <v>60948.13</v>
      </c>
      <c r="GQ72" s="4">
        <v>61105.9</v>
      </c>
      <c r="GR72" s="4">
        <v>61303.41</v>
      </c>
      <c r="GS72" s="4">
        <v>61453.29</v>
      </c>
      <c r="GT72" s="4">
        <v>61623.68</v>
      </c>
      <c r="GU72" s="4">
        <v>61762.05</v>
      </c>
      <c r="GV72" s="4">
        <v>62261.85</v>
      </c>
      <c r="GW72" s="4">
        <v>62726.19</v>
      </c>
      <c r="GX72" s="4">
        <v>63161.7</v>
      </c>
      <c r="GY72" t="s">
        <v>105</v>
      </c>
      <c r="GZ72" t="b">
        <v>1</v>
      </c>
      <c r="HA72" s="2" t="s">
        <v>836</v>
      </c>
      <c r="HB72" t="s">
        <v>106</v>
      </c>
      <c r="HC72">
        <v>2024</v>
      </c>
      <c r="HD72">
        <v>1</v>
      </c>
      <c r="HE72" t="s">
        <v>106</v>
      </c>
      <c r="HF72" t="s">
        <v>840</v>
      </c>
      <c r="HG72" s="2" t="s">
        <v>841</v>
      </c>
      <c r="HH72" t="s">
        <v>109</v>
      </c>
      <c r="HI72" t="s">
        <v>842</v>
      </c>
      <c r="HJ72" t="s">
        <v>927</v>
      </c>
    </row>
    <row r="73" spans="1:218">
      <c r="A73" t="s">
        <v>99</v>
      </c>
      <c r="B73" t="s">
        <v>843</v>
      </c>
      <c r="C73" t="s">
        <v>926</v>
      </c>
      <c r="D73" t="s">
        <v>102</v>
      </c>
      <c r="E73" t="s">
        <v>103</v>
      </c>
      <c r="F73" t="s">
        <v>104</v>
      </c>
      <c r="G73" s="3">
        <v>128541</v>
      </c>
      <c r="H73" s="3">
        <v>125194</v>
      </c>
      <c r="I73" s="3">
        <v>126835</v>
      </c>
      <c r="J73" s="3">
        <v>124422</v>
      </c>
      <c r="K73" s="3">
        <v>126694</v>
      </c>
      <c r="L73" s="3">
        <v>126635</v>
      </c>
      <c r="M73" s="3">
        <v>126723</v>
      </c>
      <c r="N73" s="3">
        <v>126374</v>
      </c>
      <c r="O73" s="3">
        <v>126800</v>
      </c>
      <c r="P73" s="3">
        <v>126707</v>
      </c>
      <c r="Q73" s="3">
        <v>128840</v>
      </c>
      <c r="R73" s="3">
        <v>129938</v>
      </c>
      <c r="S73" s="3">
        <v>131895</v>
      </c>
      <c r="T73" s="3">
        <v>132737</v>
      </c>
      <c r="U73" s="3">
        <v>134897</v>
      </c>
      <c r="V73" s="3">
        <v>134949</v>
      </c>
      <c r="W73" s="3">
        <v>135773</v>
      </c>
      <c r="X73" s="3">
        <v>136860</v>
      </c>
      <c r="Y73" s="3">
        <v>136138</v>
      </c>
      <c r="Z73" s="3">
        <v>138708</v>
      </c>
      <c r="AA73" s="3">
        <v>141904</v>
      </c>
      <c r="AB73" s="3">
        <v>142653</v>
      </c>
      <c r="AC73" s="3">
        <v>144683</v>
      </c>
      <c r="AD73" s="3">
        <v>145821</v>
      </c>
      <c r="AE73" s="3">
        <v>149830</v>
      </c>
      <c r="AF73" s="3">
        <v>152193</v>
      </c>
      <c r="AG73" s="3">
        <v>153185</v>
      </c>
      <c r="AH73" s="3">
        <v>153935</v>
      </c>
      <c r="AI73" s="3">
        <v>155770</v>
      </c>
      <c r="AJ73" s="3">
        <v>158407</v>
      </c>
      <c r="AK73" s="3">
        <v>161697</v>
      </c>
      <c r="AL73" s="3">
        <v>165212</v>
      </c>
      <c r="AM73" s="3">
        <v>167485</v>
      </c>
      <c r="AN73" s="3">
        <v>169883</v>
      </c>
      <c r="AO73" s="3">
        <v>173832</v>
      </c>
      <c r="AP73" s="3">
        <v>175394</v>
      </c>
      <c r="AQ73" s="3">
        <v>176901</v>
      </c>
      <c r="AR73" s="3">
        <v>178428</v>
      </c>
      <c r="AS73" s="3">
        <v>178277</v>
      </c>
      <c r="AT73" s="3">
        <v>179012</v>
      </c>
      <c r="AU73" s="3">
        <v>180832</v>
      </c>
      <c r="AV73" s="3">
        <v>181430</v>
      </c>
      <c r="AW73" s="3">
        <v>180289</v>
      </c>
      <c r="AX73" s="3">
        <v>180119</v>
      </c>
      <c r="AY73" s="3">
        <v>179890</v>
      </c>
      <c r="AZ73" s="3">
        <v>178700</v>
      </c>
      <c r="BA73" s="3">
        <v>178893</v>
      </c>
      <c r="BB73" s="3">
        <v>178921</v>
      </c>
      <c r="BC73" s="3">
        <v>178429</v>
      </c>
      <c r="BD73" s="3">
        <v>180788</v>
      </c>
      <c r="BE73" s="3">
        <v>181852</v>
      </c>
      <c r="BF73" s="3">
        <v>182192</v>
      </c>
      <c r="BG73" s="3">
        <v>183675</v>
      </c>
      <c r="BH73" s="3">
        <v>184042</v>
      </c>
      <c r="BI73" s="3">
        <v>187247</v>
      </c>
      <c r="BJ73" s="3">
        <v>188701</v>
      </c>
      <c r="BK73" s="3">
        <v>190541</v>
      </c>
      <c r="BL73" s="3">
        <v>190875</v>
      </c>
      <c r="BM73" s="3">
        <v>192532</v>
      </c>
      <c r="BN73" s="3">
        <v>193881</v>
      </c>
      <c r="BO73" s="3">
        <v>193944</v>
      </c>
      <c r="BP73" s="3">
        <v>195340</v>
      </c>
      <c r="BQ73" s="3">
        <v>196170</v>
      </c>
      <c r="BR73" s="3">
        <v>198500</v>
      </c>
      <c r="BS73" s="3">
        <v>200470</v>
      </c>
      <c r="BT73" s="3">
        <v>202153</v>
      </c>
      <c r="BU73" s="3">
        <v>203928</v>
      </c>
      <c r="BV73" s="3">
        <v>206622</v>
      </c>
      <c r="BW73" s="3">
        <v>209529</v>
      </c>
      <c r="BX73" s="3">
        <v>212013</v>
      </c>
      <c r="BY73" s="3">
        <v>214715</v>
      </c>
      <c r="BZ73" s="3">
        <v>217084</v>
      </c>
      <c r="CA73" s="3">
        <v>218798</v>
      </c>
      <c r="CB73" s="3">
        <v>220955</v>
      </c>
      <c r="CC73" s="3">
        <v>224753</v>
      </c>
      <c r="CD73" s="3">
        <v>224748</v>
      </c>
      <c r="CE73" s="3">
        <v>227015</v>
      </c>
      <c r="CF73" s="3">
        <v>231313</v>
      </c>
      <c r="CG73" s="3">
        <v>233739</v>
      </c>
      <c r="CH73" s="3">
        <v>235387</v>
      </c>
      <c r="CI73" s="3">
        <v>238774</v>
      </c>
      <c r="CJ73" s="3">
        <v>241351</v>
      </c>
      <c r="CK73" s="3">
        <v>244248</v>
      </c>
      <c r="CL73" s="3">
        <v>246677</v>
      </c>
      <c r="CM73" s="3">
        <v>247061</v>
      </c>
      <c r="CN73" s="3">
        <v>248659</v>
      </c>
      <c r="CO73" s="3">
        <v>252380</v>
      </c>
      <c r="CP73" s="3">
        <v>254436</v>
      </c>
      <c r="CQ73" s="3">
        <v>254651</v>
      </c>
      <c r="CR73" s="3">
        <v>255669</v>
      </c>
      <c r="CS73" s="3">
        <v>258164</v>
      </c>
      <c r="CT73" s="3">
        <v>260499</v>
      </c>
      <c r="CU73" s="3">
        <v>262204</v>
      </c>
      <c r="CV73" s="3">
        <v>265387</v>
      </c>
      <c r="CW73" s="3">
        <v>267161</v>
      </c>
      <c r="CX73" s="3">
        <v>268672</v>
      </c>
      <c r="CY73" s="3">
        <v>270161</v>
      </c>
      <c r="CZ73" s="3">
        <v>272609</v>
      </c>
      <c r="DA73" s="3">
        <v>273932</v>
      </c>
      <c r="DB73" s="3">
        <v>276132</v>
      </c>
      <c r="DC73" s="3">
        <v>279030</v>
      </c>
      <c r="DD73" s="3">
        <v>278914</v>
      </c>
      <c r="DE73" s="3">
        <v>282162</v>
      </c>
      <c r="DF73" s="3">
        <v>283724</v>
      </c>
      <c r="DG73" s="3">
        <v>282222</v>
      </c>
      <c r="DH73" s="3">
        <v>282292</v>
      </c>
      <c r="DI73" s="3">
        <v>284098</v>
      </c>
      <c r="DJ73" s="3">
        <v>284633</v>
      </c>
      <c r="DK73" s="3">
        <v>287775</v>
      </c>
      <c r="DL73" s="3">
        <v>290946</v>
      </c>
      <c r="DM73" s="3">
        <v>296705</v>
      </c>
      <c r="DN73" s="3">
        <v>296380</v>
      </c>
      <c r="DO73" s="3">
        <v>297826</v>
      </c>
      <c r="DP73" s="3">
        <v>293976</v>
      </c>
      <c r="DQ73" s="3">
        <v>288865</v>
      </c>
      <c r="DR73" s="3">
        <v>281423</v>
      </c>
      <c r="DS73" s="3">
        <v>280177</v>
      </c>
      <c r="DT73" s="3">
        <v>279808</v>
      </c>
      <c r="DU73" s="3">
        <v>281090</v>
      </c>
      <c r="DV73" s="3">
        <v>283264</v>
      </c>
      <c r="DW73" s="3">
        <v>281913</v>
      </c>
      <c r="DX73" s="3">
        <v>288944</v>
      </c>
      <c r="DY73" s="3">
        <v>289154</v>
      </c>
      <c r="DZ73" s="3">
        <v>288797</v>
      </c>
      <c r="EA73" s="3">
        <v>286374</v>
      </c>
      <c r="EB73" s="3">
        <v>285213</v>
      </c>
      <c r="EC73" s="3">
        <v>286175</v>
      </c>
      <c r="ED73" s="3">
        <v>286843</v>
      </c>
      <c r="EE73" s="3">
        <v>286941</v>
      </c>
      <c r="EF73" s="3">
        <v>289044</v>
      </c>
      <c r="EG73" s="3">
        <v>292268</v>
      </c>
      <c r="EH73" s="3">
        <v>296561</v>
      </c>
      <c r="EI73" s="3">
        <v>294987</v>
      </c>
      <c r="EJ73" s="3">
        <v>298001</v>
      </c>
      <c r="EK73" s="3">
        <v>301680</v>
      </c>
      <c r="EL73" s="3">
        <v>303093</v>
      </c>
      <c r="EM73" s="3">
        <v>304099</v>
      </c>
      <c r="EN73" s="3">
        <v>305922</v>
      </c>
      <c r="EO73" s="3">
        <v>310968</v>
      </c>
      <c r="EP73" s="3">
        <v>312961</v>
      </c>
      <c r="EQ73" s="3">
        <v>314551</v>
      </c>
      <c r="ER73" s="3">
        <v>315885</v>
      </c>
      <c r="ES73" s="3">
        <v>319953</v>
      </c>
      <c r="ET73" s="3">
        <v>319170</v>
      </c>
      <c r="EU73" s="3">
        <v>326059</v>
      </c>
      <c r="EV73" s="3">
        <v>328832</v>
      </c>
      <c r="EW73" s="3">
        <v>331735</v>
      </c>
      <c r="EX73" s="3">
        <v>331732</v>
      </c>
      <c r="EY73" s="3">
        <v>333975</v>
      </c>
      <c r="EZ73" s="3">
        <v>333794</v>
      </c>
      <c r="FA73" s="3">
        <v>335915</v>
      </c>
      <c r="FB73" s="3">
        <v>337535</v>
      </c>
      <c r="FC73" s="3">
        <v>339497</v>
      </c>
      <c r="FD73" s="3">
        <v>338566</v>
      </c>
      <c r="FE73" s="3">
        <v>340965</v>
      </c>
      <c r="FF73" s="3">
        <v>344408</v>
      </c>
      <c r="FG73" s="3">
        <v>344046</v>
      </c>
      <c r="FH73" s="3">
        <v>345335</v>
      </c>
      <c r="FI73" s="3">
        <v>345013</v>
      </c>
      <c r="FJ73" s="3">
        <v>344255</v>
      </c>
      <c r="FK73" s="3">
        <v>334308</v>
      </c>
      <c r="FL73" s="3">
        <v>256744</v>
      </c>
      <c r="FM73" s="3">
        <v>307192</v>
      </c>
      <c r="FN73" s="3">
        <v>301652</v>
      </c>
      <c r="FO73" s="3">
        <v>291628</v>
      </c>
      <c r="FP73" s="3">
        <v>325915</v>
      </c>
      <c r="FQ73" s="3">
        <v>335438</v>
      </c>
      <c r="FR73" s="3">
        <v>336309</v>
      </c>
      <c r="FS73" s="3">
        <v>338499</v>
      </c>
      <c r="FT73" s="3">
        <v>339607</v>
      </c>
      <c r="FU73" s="3">
        <v>336390</v>
      </c>
      <c r="FV73" s="3">
        <v>336043</v>
      </c>
      <c r="FW73" s="3">
        <v>338991</v>
      </c>
      <c r="FX73" s="3">
        <v>340193</v>
      </c>
      <c r="FY73" s="3">
        <v>337146</v>
      </c>
      <c r="FZ73" s="3">
        <v>336957</v>
      </c>
      <c r="GA73" s="3">
        <v>337668</v>
      </c>
      <c r="GB73" s="4">
        <v>339875.3</v>
      </c>
      <c r="GC73" s="4">
        <v>342070.2</v>
      </c>
      <c r="GD73" s="4">
        <v>343679.4</v>
      </c>
      <c r="GE73" s="4">
        <v>345345.2</v>
      </c>
      <c r="GF73" s="4">
        <v>347812</v>
      </c>
      <c r="GG73" s="4">
        <v>350089.9</v>
      </c>
      <c r="GH73" s="4">
        <v>352224.2</v>
      </c>
      <c r="GI73" s="4">
        <v>354147.1</v>
      </c>
      <c r="GJ73" s="4">
        <v>356495.1</v>
      </c>
      <c r="GK73" s="4">
        <v>358453</v>
      </c>
      <c r="GL73" s="4">
        <v>360274.5</v>
      </c>
      <c r="GM73" s="4">
        <v>361990.6</v>
      </c>
      <c r="GN73" s="4">
        <v>363789.8</v>
      </c>
      <c r="GO73" s="4">
        <v>365505.7</v>
      </c>
      <c r="GP73" s="4">
        <v>367215.9</v>
      </c>
      <c r="GQ73" s="4">
        <v>368916.7</v>
      </c>
      <c r="GR73" s="4">
        <v>370819</v>
      </c>
      <c r="GS73" s="4">
        <v>372630.1</v>
      </c>
      <c r="GT73" s="4">
        <v>374405.1</v>
      </c>
      <c r="GU73" s="4">
        <v>376175.1</v>
      </c>
      <c r="GV73" s="4">
        <v>378088.3</v>
      </c>
      <c r="GW73" s="4">
        <v>379877.5</v>
      </c>
      <c r="GX73" s="4">
        <v>381635.9</v>
      </c>
      <c r="GY73" t="s">
        <v>105</v>
      </c>
      <c r="GZ73" t="b">
        <v>1</v>
      </c>
      <c r="HA73" s="2" t="s">
        <v>836</v>
      </c>
      <c r="HB73" t="s">
        <v>106</v>
      </c>
      <c r="HC73">
        <v>2024</v>
      </c>
      <c r="HD73">
        <v>1</v>
      </c>
      <c r="HE73" t="s">
        <v>106</v>
      </c>
      <c r="HF73" t="s">
        <v>844</v>
      </c>
      <c r="HG73" s="2" t="s">
        <v>845</v>
      </c>
      <c r="HH73" t="s">
        <v>109</v>
      </c>
      <c r="HI73" t="s">
        <v>445</v>
      </c>
      <c r="HJ73" t="s">
        <v>927</v>
      </c>
    </row>
    <row r="74" spans="1:218">
      <c r="A74" t="s">
        <v>99</v>
      </c>
      <c r="B74" t="s">
        <v>846</v>
      </c>
      <c r="C74" t="s">
        <v>926</v>
      </c>
      <c r="D74" t="s">
        <v>102</v>
      </c>
      <c r="E74" t="s">
        <v>103</v>
      </c>
      <c r="F74" t="s">
        <v>104</v>
      </c>
      <c r="G74" s="3">
        <v>141669</v>
      </c>
      <c r="H74" s="3">
        <v>141955</v>
      </c>
      <c r="I74" s="3">
        <v>144073</v>
      </c>
      <c r="J74" s="3">
        <v>142716</v>
      </c>
      <c r="K74" s="3">
        <v>144110</v>
      </c>
      <c r="L74" s="3">
        <v>141992</v>
      </c>
      <c r="M74" s="3">
        <v>141511</v>
      </c>
      <c r="N74" s="3">
        <v>142399</v>
      </c>
      <c r="O74" s="3">
        <v>141625</v>
      </c>
      <c r="P74" s="3">
        <v>144108</v>
      </c>
      <c r="Q74" s="3">
        <v>143101</v>
      </c>
      <c r="R74" s="3">
        <v>143569</v>
      </c>
      <c r="S74" s="3">
        <v>142649</v>
      </c>
      <c r="T74" s="3">
        <v>148264</v>
      </c>
      <c r="U74" s="3">
        <v>146835</v>
      </c>
      <c r="V74" s="3">
        <v>147440</v>
      </c>
      <c r="W74" s="3">
        <v>150039</v>
      </c>
      <c r="X74" s="3">
        <v>148263</v>
      </c>
      <c r="Y74" s="3">
        <v>152446</v>
      </c>
      <c r="Z74" s="3">
        <v>155816</v>
      </c>
      <c r="AA74" s="3">
        <v>157330</v>
      </c>
      <c r="AB74" s="3">
        <v>157696</v>
      </c>
      <c r="AC74" s="3">
        <v>157997</v>
      </c>
      <c r="AD74" s="3">
        <v>159085</v>
      </c>
      <c r="AE74" s="3">
        <v>161393</v>
      </c>
      <c r="AF74" s="3">
        <v>167611</v>
      </c>
      <c r="AG74" s="3">
        <v>164430</v>
      </c>
      <c r="AH74" s="3">
        <v>164675</v>
      </c>
      <c r="AI74" s="3">
        <v>162448</v>
      </c>
      <c r="AJ74" s="3">
        <v>166144</v>
      </c>
      <c r="AK74" s="3">
        <v>168411</v>
      </c>
      <c r="AL74" s="3">
        <v>169575</v>
      </c>
      <c r="AM74" s="3">
        <v>172149</v>
      </c>
      <c r="AN74" s="3">
        <v>175050</v>
      </c>
      <c r="AO74" s="3">
        <v>177054</v>
      </c>
      <c r="AP74" s="3">
        <v>178454</v>
      </c>
      <c r="AQ74" s="3">
        <v>180728</v>
      </c>
      <c r="AR74" s="3">
        <v>183345</v>
      </c>
      <c r="AS74" s="3">
        <v>188456</v>
      </c>
      <c r="AT74" s="3">
        <v>186727</v>
      </c>
      <c r="AU74" s="3">
        <v>192047</v>
      </c>
      <c r="AV74" s="3">
        <v>189815</v>
      </c>
      <c r="AW74" s="3">
        <v>191679</v>
      </c>
      <c r="AX74" s="3">
        <v>194700</v>
      </c>
      <c r="AY74" s="3">
        <v>195867</v>
      </c>
      <c r="AZ74" s="3">
        <v>192321</v>
      </c>
      <c r="BA74" s="3">
        <v>198060</v>
      </c>
      <c r="BB74" s="3">
        <v>197687</v>
      </c>
      <c r="BC74" s="3">
        <v>198982</v>
      </c>
      <c r="BD74" s="3">
        <v>200949</v>
      </c>
      <c r="BE74" s="3">
        <v>202605</v>
      </c>
      <c r="BF74" s="3">
        <v>202543</v>
      </c>
      <c r="BG74" s="3">
        <v>201155</v>
      </c>
      <c r="BH74" s="3">
        <v>206784</v>
      </c>
      <c r="BI74" s="3">
        <v>208744</v>
      </c>
      <c r="BJ74" s="3">
        <v>209586</v>
      </c>
      <c r="BK74" s="3">
        <v>208814</v>
      </c>
      <c r="BL74" s="3">
        <v>208484</v>
      </c>
      <c r="BM74" s="3">
        <v>212698</v>
      </c>
      <c r="BN74" s="3">
        <v>211516</v>
      </c>
      <c r="BO74" s="3">
        <v>215218</v>
      </c>
      <c r="BP74" s="3">
        <v>215459</v>
      </c>
      <c r="BQ74" s="3">
        <v>217415</v>
      </c>
      <c r="BR74" s="3">
        <v>218578</v>
      </c>
      <c r="BS74" s="3">
        <v>222327</v>
      </c>
      <c r="BT74" s="3">
        <v>222188</v>
      </c>
      <c r="BU74" s="3">
        <v>224546</v>
      </c>
      <c r="BV74" s="3">
        <v>220727</v>
      </c>
      <c r="BW74" s="3">
        <v>224117</v>
      </c>
      <c r="BX74" s="3">
        <v>226091</v>
      </c>
      <c r="BY74" s="3">
        <v>228369</v>
      </c>
      <c r="BZ74" s="3">
        <v>227608</v>
      </c>
      <c r="CA74" s="3">
        <v>227861</v>
      </c>
      <c r="CB74" s="3">
        <v>228880</v>
      </c>
      <c r="CC74" s="3">
        <v>227370</v>
      </c>
      <c r="CD74" s="3">
        <v>230430</v>
      </c>
      <c r="CE74" s="3">
        <v>228499</v>
      </c>
      <c r="CF74" s="3">
        <v>239457</v>
      </c>
      <c r="CG74" s="3">
        <v>240266</v>
      </c>
      <c r="CH74" s="3">
        <v>246151</v>
      </c>
      <c r="CI74" s="3">
        <v>246676</v>
      </c>
      <c r="CJ74" s="3">
        <v>249186</v>
      </c>
      <c r="CK74" s="3">
        <v>253929</v>
      </c>
      <c r="CL74" s="3">
        <v>258132</v>
      </c>
      <c r="CM74" s="3">
        <v>260021</v>
      </c>
      <c r="CN74" s="3">
        <v>258701</v>
      </c>
      <c r="CO74" s="3">
        <v>259878</v>
      </c>
      <c r="CP74" s="3">
        <v>264858</v>
      </c>
      <c r="CQ74" s="3">
        <v>265809</v>
      </c>
      <c r="CR74" s="3">
        <v>267970</v>
      </c>
      <c r="CS74" s="3">
        <v>267210</v>
      </c>
      <c r="CT74" s="3">
        <v>268404</v>
      </c>
      <c r="CU74" s="3">
        <v>270414</v>
      </c>
      <c r="CV74" s="3">
        <v>272016</v>
      </c>
      <c r="CW74" s="3">
        <v>273401</v>
      </c>
      <c r="CX74" s="3">
        <v>277062</v>
      </c>
      <c r="CY74" s="3">
        <v>277926</v>
      </c>
      <c r="CZ74" s="3">
        <v>280489</v>
      </c>
      <c r="DA74" s="3">
        <v>282458</v>
      </c>
      <c r="DB74" s="3">
        <v>282979</v>
      </c>
      <c r="DC74" s="3">
        <v>284680</v>
      </c>
      <c r="DD74" s="3">
        <v>287881</v>
      </c>
      <c r="DE74" s="3">
        <v>289515</v>
      </c>
      <c r="DF74" s="3">
        <v>289662</v>
      </c>
      <c r="DG74" s="3">
        <v>291876</v>
      </c>
      <c r="DH74" s="3">
        <v>290889</v>
      </c>
      <c r="DI74" s="3">
        <v>294125</v>
      </c>
      <c r="DJ74" s="3">
        <v>295208</v>
      </c>
      <c r="DK74" s="3">
        <v>304480</v>
      </c>
      <c r="DL74" s="3">
        <v>301584</v>
      </c>
      <c r="DM74" s="3">
        <v>305911</v>
      </c>
      <c r="DN74" s="3">
        <v>305617</v>
      </c>
      <c r="DO74" s="3">
        <v>301633</v>
      </c>
      <c r="DP74" s="3">
        <v>304787</v>
      </c>
      <c r="DQ74" s="3">
        <v>299747</v>
      </c>
      <c r="DR74" s="3">
        <v>305312</v>
      </c>
      <c r="DS74" s="3">
        <v>301465</v>
      </c>
      <c r="DT74" s="3">
        <v>309725</v>
      </c>
      <c r="DU74" s="3">
        <v>308388</v>
      </c>
      <c r="DV74" s="3">
        <v>310902</v>
      </c>
      <c r="DW74" s="3">
        <v>311141</v>
      </c>
      <c r="DX74" s="3">
        <v>312019</v>
      </c>
      <c r="DY74" s="3">
        <v>310699</v>
      </c>
      <c r="DZ74" s="3">
        <v>308430</v>
      </c>
      <c r="EA74" s="3">
        <v>300149</v>
      </c>
      <c r="EB74" s="3">
        <v>305414</v>
      </c>
      <c r="EC74" s="3">
        <v>305242</v>
      </c>
      <c r="ED74" s="3">
        <v>303004</v>
      </c>
      <c r="EE74" s="3">
        <v>309413</v>
      </c>
      <c r="EF74" s="3">
        <v>312490</v>
      </c>
      <c r="EG74" s="3">
        <v>311276</v>
      </c>
      <c r="EH74" s="3">
        <v>310363</v>
      </c>
      <c r="EI74" s="3">
        <v>307903</v>
      </c>
      <c r="EJ74" s="3">
        <v>314957</v>
      </c>
      <c r="EK74" s="3">
        <v>320838</v>
      </c>
      <c r="EL74" s="3">
        <v>323203</v>
      </c>
      <c r="EM74" s="3">
        <v>322407</v>
      </c>
      <c r="EN74" s="3">
        <v>322681</v>
      </c>
      <c r="EO74" s="3">
        <v>323040</v>
      </c>
      <c r="EP74" s="3">
        <v>327453</v>
      </c>
      <c r="EQ74" s="3">
        <v>334121</v>
      </c>
      <c r="ER74" s="3">
        <v>342067</v>
      </c>
      <c r="ES74" s="3">
        <v>349084</v>
      </c>
      <c r="ET74" s="3">
        <v>348817</v>
      </c>
      <c r="EU74" s="3">
        <v>347340</v>
      </c>
      <c r="EV74" s="3">
        <v>347893</v>
      </c>
      <c r="EW74" s="3">
        <v>345457</v>
      </c>
      <c r="EX74" s="3">
        <v>342959</v>
      </c>
      <c r="EY74" s="3">
        <v>343071</v>
      </c>
      <c r="EZ74" s="3">
        <v>350444</v>
      </c>
      <c r="FA74" s="3">
        <v>351162</v>
      </c>
      <c r="FB74" s="3">
        <v>351244</v>
      </c>
      <c r="FC74" s="3">
        <v>355312</v>
      </c>
      <c r="FD74" s="3">
        <v>353912</v>
      </c>
      <c r="FE74" s="3">
        <v>355143</v>
      </c>
      <c r="FF74" s="3">
        <v>359158</v>
      </c>
      <c r="FG74" s="3">
        <v>358490</v>
      </c>
      <c r="FH74" s="3">
        <v>364023</v>
      </c>
      <c r="FI74" s="3">
        <v>364207</v>
      </c>
      <c r="FJ74" s="3">
        <v>366242</v>
      </c>
      <c r="FK74" s="3">
        <v>361792</v>
      </c>
      <c r="FL74" s="3">
        <v>353366</v>
      </c>
      <c r="FM74" s="3">
        <v>364743</v>
      </c>
      <c r="FN74" s="3">
        <v>365643</v>
      </c>
      <c r="FO74" s="3">
        <v>366851</v>
      </c>
      <c r="FP74" s="3">
        <v>368506</v>
      </c>
      <c r="FQ74" s="3">
        <v>366601</v>
      </c>
      <c r="FR74" s="3">
        <v>364151</v>
      </c>
      <c r="FS74" s="3">
        <v>363913</v>
      </c>
      <c r="FT74" s="3">
        <v>359723</v>
      </c>
      <c r="FU74" s="3">
        <v>358206</v>
      </c>
      <c r="FV74" s="3">
        <v>364138</v>
      </c>
      <c r="FW74" s="3">
        <v>363693</v>
      </c>
      <c r="FX74" s="3">
        <v>370715</v>
      </c>
      <c r="FY74" s="3">
        <v>370402</v>
      </c>
      <c r="FZ74" s="3">
        <v>373135</v>
      </c>
      <c r="GA74" s="4">
        <v>370237.3</v>
      </c>
      <c r="GB74" s="4">
        <v>377436.2</v>
      </c>
      <c r="GC74" s="4">
        <v>377696.8</v>
      </c>
      <c r="GD74" s="4">
        <v>378990.9</v>
      </c>
      <c r="GE74" s="4">
        <v>380171.6</v>
      </c>
      <c r="GF74" s="4">
        <v>381753.59999999998</v>
      </c>
      <c r="GG74" s="4">
        <v>383424.5</v>
      </c>
      <c r="GH74" s="4">
        <v>384984.1</v>
      </c>
      <c r="GI74" s="4">
        <v>386714</v>
      </c>
      <c r="GJ74" s="4">
        <v>387731</v>
      </c>
      <c r="GK74" s="4">
        <v>388727.9</v>
      </c>
      <c r="GL74" s="4">
        <v>389579.4</v>
      </c>
      <c r="GM74" s="4">
        <v>390590.9</v>
      </c>
      <c r="GN74" s="4">
        <v>390956.4</v>
      </c>
      <c r="GO74" s="4">
        <v>391549.4</v>
      </c>
      <c r="GP74" s="4">
        <v>392588</v>
      </c>
      <c r="GQ74" s="4">
        <v>393937.3</v>
      </c>
      <c r="GR74" s="4">
        <v>395262.3</v>
      </c>
      <c r="GS74" s="4">
        <v>396771.4</v>
      </c>
      <c r="GT74" s="4">
        <v>398211.6</v>
      </c>
      <c r="GU74" s="4">
        <v>399667.7</v>
      </c>
      <c r="GV74" s="4">
        <v>400856.8</v>
      </c>
      <c r="GW74" s="4">
        <v>402167.6</v>
      </c>
      <c r="GX74" s="4">
        <v>403432.2</v>
      </c>
      <c r="GY74" t="s">
        <v>105</v>
      </c>
      <c r="GZ74" t="b">
        <v>1</v>
      </c>
      <c r="HA74" s="2" t="s">
        <v>836</v>
      </c>
      <c r="HB74" t="s">
        <v>106</v>
      </c>
      <c r="HC74">
        <v>2023</v>
      </c>
      <c r="HD74">
        <v>4</v>
      </c>
      <c r="HE74" t="s">
        <v>106</v>
      </c>
      <c r="HF74" t="s">
        <v>847</v>
      </c>
      <c r="HG74" s="2" t="s">
        <v>848</v>
      </c>
      <c r="HH74" t="s">
        <v>109</v>
      </c>
      <c r="HI74" t="s">
        <v>849</v>
      </c>
      <c r="HJ74" t="s">
        <v>927</v>
      </c>
    </row>
    <row r="75" spans="1:218">
      <c r="A75" t="s">
        <v>99</v>
      </c>
      <c r="B75" t="s">
        <v>850</v>
      </c>
      <c r="C75" t="s">
        <v>926</v>
      </c>
      <c r="D75" t="s">
        <v>102</v>
      </c>
      <c r="E75" t="s">
        <v>103</v>
      </c>
      <c r="F75" t="s">
        <v>104</v>
      </c>
      <c r="G75" s="3">
        <v>40290</v>
      </c>
      <c r="H75" s="3">
        <v>41818</v>
      </c>
      <c r="I75" s="3">
        <v>43433</v>
      </c>
      <c r="J75" s="3">
        <v>44864</v>
      </c>
      <c r="K75" s="3">
        <v>46552</v>
      </c>
      <c r="L75" s="3">
        <v>47036</v>
      </c>
      <c r="M75" s="3">
        <v>47924</v>
      </c>
      <c r="N75" s="3">
        <v>49843</v>
      </c>
      <c r="O75" s="3">
        <v>50837</v>
      </c>
      <c r="P75" s="3">
        <v>52380</v>
      </c>
      <c r="Q75" s="3">
        <v>52615</v>
      </c>
      <c r="R75" s="3">
        <v>53960</v>
      </c>
      <c r="S75" s="3">
        <v>54514</v>
      </c>
      <c r="T75" s="3">
        <v>57136</v>
      </c>
      <c r="U75" s="3">
        <v>57119</v>
      </c>
      <c r="V75" s="3">
        <v>58206</v>
      </c>
      <c r="W75" s="3">
        <v>59961</v>
      </c>
      <c r="X75" s="3">
        <v>60260</v>
      </c>
      <c r="Y75" s="3">
        <v>62678</v>
      </c>
      <c r="Z75" s="3">
        <v>64883</v>
      </c>
      <c r="AA75" s="3">
        <v>65471</v>
      </c>
      <c r="AB75" s="3">
        <v>66622</v>
      </c>
      <c r="AC75" s="3">
        <v>67715</v>
      </c>
      <c r="AD75" s="3">
        <v>69185</v>
      </c>
      <c r="AE75" s="3">
        <v>70501</v>
      </c>
      <c r="AF75" s="3">
        <v>73909</v>
      </c>
      <c r="AG75" s="3">
        <v>73297</v>
      </c>
      <c r="AH75" s="3">
        <v>74329</v>
      </c>
      <c r="AI75" s="3">
        <v>74158</v>
      </c>
      <c r="AJ75" s="3">
        <v>76563</v>
      </c>
      <c r="AK75" s="3">
        <v>78295</v>
      </c>
      <c r="AL75" s="3">
        <v>79796</v>
      </c>
      <c r="AM75" s="3">
        <v>82285</v>
      </c>
      <c r="AN75" s="3">
        <v>84810</v>
      </c>
      <c r="AO75" s="3">
        <v>86563</v>
      </c>
      <c r="AP75" s="3">
        <v>88240</v>
      </c>
      <c r="AQ75" s="3">
        <v>90548</v>
      </c>
      <c r="AR75" s="3">
        <v>93363</v>
      </c>
      <c r="AS75" s="3">
        <v>97490</v>
      </c>
      <c r="AT75" s="3">
        <v>98361</v>
      </c>
      <c r="AU75" s="3">
        <v>102928</v>
      </c>
      <c r="AV75" s="3">
        <v>103890</v>
      </c>
      <c r="AW75" s="3">
        <v>107142</v>
      </c>
      <c r="AX75" s="3">
        <v>110535</v>
      </c>
      <c r="AY75" s="3">
        <v>113229</v>
      </c>
      <c r="AZ75" s="3">
        <v>113790</v>
      </c>
      <c r="BA75" s="3">
        <v>118607</v>
      </c>
      <c r="BB75" s="3">
        <v>119800</v>
      </c>
      <c r="BC75" s="3">
        <v>121876</v>
      </c>
      <c r="BD75" s="3">
        <v>123668</v>
      </c>
      <c r="BE75" s="3">
        <v>125292</v>
      </c>
      <c r="BF75" s="3">
        <v>126339</v>
      </c>
      <c r="BG75" s="3">
        <v>127313</v>
      </c>
      <c r="BH75" s="3">
        <v>131724</v>
      </c>
      <c r="BI75" s="3">
        <v>133457</v>
      </c>
      <c r="BJ75" s="3">
        <v>135003</v>
      </c>
      <c r="BK75" s="3">
        <v>134597</v>
      </c>
      <c r="BL75" s="3">
        <v>135173</v>
      </c>
      <c r="BM75" s="3">
        <v>138183</v>
      </c>
      <c r="BN75" s="3">
        <v>138391</v>
      </c>
      <c r="BO75" s="3">
        <v>141861</v>
      </c>
      <c r="BP75" s="3">
        <v>143287</v>
      </c>
      <c r="BQ75" s="3">
        <v>146426</v>
      </c>
      <c r="BR75" s="3">
        <v>147725</v>
      </c>
      <c r="BS75" s="3">
        <v>151630</v>
      </c>
      <c r="BT75" s="3">
        <v>153565</v>
      </c>
      <c r="BU75" s="3">
        <v>156382</v>
      </c>
      <c r="BV75" s="3">
        <v>154146</v>
      </c>
      <c r="BW75" s="3">
        <v>156649</v>
      </c>
      <c r="BX75" s="3">
        <v>159714</v>
      </c>
      <c r="BY75" s="3">
        <v>162073</v>
      </c>
      <c r="BZ75" s="3">
        <v>160535</v>
      </c>
      <c r="CA75" s="3">
        <v>161552</v>
      </c>
      <c r="CB75" s="3">
        <v>163217</v>
      </c>
      <c r="CC75" s="3">
        <v>163185</v>
      </c>
      <c r="CD75" s="3">
        <v>165831</v>
      </c>
      <c r="CE75" s="3">
        <v>165059</v>
      </c>
      <c r="CF75" s="3">
        <v>172659</v>
      </c>
      <c r="CG75" s="3">
        <v>172290</v>
      </c>
      <c r="CH75" s="3">
        <v>177169</v>
      </c>
      <c r="CI75" s="3">
        <v>178188</v>
      </c>
      <c r="CJ75" s="3">
        <v>179736</v>
      </c>
      <c r="CK75" s="3">
        <v>183422</v>
      </c>
      <c r="CL75" s="3">
        <v>186264</v>
      </c>
      <c r="CM75" s="3">
        <v>189728</v>
      </c>
      <c r="CN75" s="3">
        <v>188958</v>
      </c>
      <c r="CO75" s="3">
        <v>190041</v>
      </c>
      <c r="CP75" s="3">
        <v>191387</v>
      </c>
      <c r="CQ75" s="3">
        <v>194407</v>
      </c>
      <c r="CR75" s="3">
        <v>196471</v>
      </c>
      <c r="CS75" s="3">
        <v>196135</v>
      </c>
      <c r="CT75" s="3">
        <v>198285</v>
      </c>
      <c r="CU75" s="3">
        <v>200308</v>
      </c>
      <c r="CV75" s="3">
        <v>201618</v>
      </c>
      <c r="CW75" s="3">
        <v>204036</v>
      </c>
      <c r="CX75" s="3">
        <v>207651</v>
      </c>
      <c r="CY75" s="3">
        <v>209034</v>
      </c>
      <c r="CZ75" s="3">
        <v>212233</v>
      </c>
      <c r="DA75" s="3">
        <v>214761</v>
      </c>
      <c r="DB75" s="3">
        <v>216772</v>
      </c>
      <c r="DC75" s="3">
        <v>218821</v>
      </c>
      <c r="DD75" s="3">
        <v>221457</v>
      </c>
      <c r="DE75" s="3">
        <v>224293</v>
      </c>
      <c r="DF75" s="3">
        <v>226453</v>
      </c>
      <c r="DG75" s="3">
        <v>229762</v>
      </c>
      <c r="DH75" s="3">
        <v>231843</v>
      </c>
      <c r="DI75" s="3">
        <v>236024</v>
      </c>
      <c r="DJ75" s="3">
        <v>237530</v>
      </c>
      <c r="DK75" s="3">
        <v>243130</v>
      </c>
      <c r="DL75" s="3">
        <v>244499</v>
      </c>
      <c r="DM75" s="3">
        <v>249052</v>
      </c>
      <c r="DN75" s="3">
        <v>249682</v>
      </c>
      <c r="DO75" s="3">
        <v>249993</v>
      </c>
      <c r="DP75" s="3">
        <v>256308</v>
      </c>
      <c r="DQ75" s="3">
        <v>255855</v>
      </c>
      <c r="DR75" s="3">
        <v>258864</v>
      </c>
      <c r="DS75" s="3">
        <v>256359</v>
      </c>
      <c r="DT75" s="3">
        <v>264017</v>
      </c>
      <c r="DU75" s="3">
        <v>262855</v>
      </c>
      <c r="DV75" s="3">
        <v>263951</v>
      </c>
      <c r="DW75" s="3">
        <v>264214</v>
      </c>
      <c r="DX75" s="3">
        <v>267286</v>
      </c>
      <c r="DY75" s="3">
        <v>267899</v>
      </c>
      <c r="DZ75" s="3">
        <v>268231</v>
      </c>
      <c r="EA75" s="3">
        <v>265775</v>
      </c>
      <c r="EB75" s="3">
        <v>271291</v>
      </c>
      <c r="EC75" s="3">
        <v>273259</v>
      </c>
      <c r="ED75" s="3">
        <v>273345</v>
      </c>
      <c r="EE75" s="3">
        <v>279363</v>
      </c>
      <c r="EF75" s="3">
        <v>283663</v>
      </c>
      <c r="EG75" s="3">
        <v>282088</v>
      </c>
      <c r="EH75" s="3">
        <v>283822</v>
      </c>
      <c r="EI75" s="3">
        <v>284174</v>
      </c>
      <c r="EJ75" s="3">
        <v>292340</v>
      </c>
      <c r="EK75" s="3">
        <v>298413</v>
      </c>
      <c r="EL75" s="3">
        <v>300879</v>
      </c>
      <c r="EM75" s="3">
        <v>301521</v>
      </c>
      <c r="EN75" s="3">
        <v>304324</v>
      </c>
      <c r="EO75" s="3">
        <v>303832</v>
      </c>
      <c r="EP75" s="3">
        <v>307276</v>
      </c>
      <c r="EQ75" s="3">
        <v>311837</v>
      </c>
      <c r="ER75" s="3">
        <v>319722</v>
      </c>
      <c r="ES75" s="3">
        <v>327229</v>
      </c>
      <c r="ET75" s="3">
        <v>327422</v>
      </c>
      <c r="EU75" s="3">
        <v>326430</v>
      </c>
      <c r="EV75" s="3">
        <v>328384</v>
      </c>
      <c r="EW75" s="3">
        <v>328661</v>
      </c>
      <c r="EX75" s="3">
        <v>327892</v>
      </c>
      <c r="EY75" s="3">
        <v>328000</v>
      </c>
      <c r="EZ75" s="3">
        <v>337442</v>
      </c>
      <c r="FA75" s="3">
        <v>339739</v>
      </c>
      <c r="FB75" s="3">
        <v>341892</v>
      </c>
      <c r="FC75" s="3">
        <v>347741</v>
      </c>
      <c r="FD75" s="3">
        <v>347414</v>
      </c>
      <c r="FE75" s="3">
        <v>350680</v>
      </c>
      <c r="FF75" s="3">
        <v>356604</v>
      </c>
      <c r="FG75" s="3">
        <v>356179</v>
      </c>
      <c r="FH75" s="3">
        <v>363586</v>
      </c>
      <c r="FI75" s="3">
        <v>365234</v>
      </c>
      <c r="FJ75" s="3">
        <v>367963</v>
      </c>
      <c r="FK75" s="3">
        <v>362113</v>
      </c>
      <c r="FL75" s="3">
        <v>356204</v>
      </c>
      <c r="FM75" s="3">
        <v>367296</v>
      </c>
      <c r="FN75" s="3">
        <v>368253</v>
      </c>
      <c r="FO75" s="3">
        <v>373719</v>
      </c>
      <c r="FP75" s="3">
        <v>375577</v>
      </c>
      <c r="FQ75" s="3">
        <v>378192</v>
      </c>
      <c r="FR75" s="3">
        <v>380731</v>
      </c>
      <c r="FS75" s="3">
        <v>388396</v>
      </c>
      <c r="FT75" s="3">
        <v>394881</v>
      </c>
      <c r="FU75" s="3">
        <v>402360</v>
      </c>
      <c r="FV75" s="3">
        <v>418440</v>
      </c>
      <c r="FW75" s="3">
        <v>424987</v>
      </c>
      <c r="FX75" s="3">
        <v>438759</v>
      </c>
      <c r="FY75" s="3">
        <v>441441</v>
      </c>
      <c r="FZ75" s="3">
        <v>446611</v>
      </c>
      <c r="GA75" s="4">
        <v>444798.4</v>
      </c>
      <c r="GB75" s="4">
        <v>456054.4</v>
      </c>
      <c r="GC75" s="4">
        <v>457989.8</v>
      </c>
      <c r="GD75" s="4">
        <v>461206.8</v>
      </c>
      <c r="GE75" s="4">
        <v>464499.9</v>
      </c>
      <c r="GF75" s="4">
        <v>468585.4</v>
      </c>
      <c r="GG75" s="4">
        <v>472722.1</v>
      </c>
      <c r="GH75" s="4">
        <v>476737</v>
      </c>
      <c r="GI75" s="4">
        <v>480971.2</v>
      </c>
      <c r="GJ75" s="4">
        <v>484616.5</v>
      </c>
      <c r="GK75" s="4">
        <v>488233.1</v>
      </c>
      <c r="GL75" s="4">
        <v>491808.9</v>
      </c>
      <c r="GM75" s="4">
        <v>495698.4</v>
      </c>
      <c r="GN75" s="4">
        <v>498953.3</v>
      </c>
      <c r="GO75" s="4">
        <v>502382.8</v>
      </c>
      <c r="GP75" s="4">
        <v>506380.1</v>
      </c>
      <c r="GQ75" s="4">
        <v>510772.4</v>
      </c>
      <c r="GR75" s="4">
        <v>515307.2</v>
      </c>
      <c r="GS75" s="4">
        <v>519993.7</v>
      </c>
      <c r="GT75" s="4">
        <v>524620</v>
      </c>
      <c r="GU75" s="4">
        <v>529300.9</v>
      </c>
      <c r="GV75" s="4">
        <v>534084.69999999995</v>
      </c>
      <c r="GW75" s="4">
        <v>538775.9</v>
      </c>
      <c r="GX75" s="4">
        <v>543442.80000000005</v>
      </c>
      <c r="GY75" t="s">
        <v>105</v>
      </c>
      <c r="GZ75" t="b">
        <v>1</v>
      </c>
      <c r="HA75" t="s">
        <v>106</v>
      </c>
      <c r="HB75" t="s">
        <v>106</v>
      </c>
      <c r="HC75">
        <v>2023</v>
      </c>
      <c r="HD75">
        <v>4</v>
      </c>
      <c r="HE75" t="s">
        <v>106</v>
      </c>
      <c r="HF75" t="s">
        <v>851</v>
      </c>
      <c r="HG75" t="s">
        <v>852</v>
      </c>
      <c r="HH75" t="s">
        <v>109</v>
      </c>
      <c r="HI75" t="s">
        <v>853</v>
      </c>
      <c r="HJ75" t="s">
        <v>927</v>
      </c>
    </row>
    <row r="76" spans="1:218">
      <c r="A76" t="s">
        <v>99</v>
      </c>
      <c r="B76" t="s">
        <v>854</v>
      </c>
      <c r="C76" t="s">
        <v>926</v>
      </c>
      <c r="D76" t="s">
        <v>596</v>
      </c>
      <c r="E76" t="s">
        <v>106</v>
      </c>
      <c r="F76" t="s">
        <v>104</v>
      </c>
      <c r="G76" s="3">
        <v>30.605080000000001</v>
      </c>
      <c r="H76" s="3">
        <v>32.247430000000001</v>
      </c>
      <c r="I76" s="3">
        <v>32.951300000000003</v>
      </c>
      <c r="J76" s="3">
        <v>33.550879999999999</v>
      </c>
      <c r="K76" s="3">
        <v>34.385100000000001</v>
      </c>
      <c r="L76" s="3">
        <v>36.079590000000003</v>
      </c>
      <c r="M76" s="3">
        <v>36.731310000000001</v>
      </c>
      <c r="N76" s="3">
        <v>37.435180000000003</v>
      </c>
      <c r="O76" s="3">
        <v>37.878349999999998</v>
      </c>
      <c r="P76" s="3">
        <v>39.181800000000003</v>
      </c>
      <c r="Q76" s="3">
        <v>39.416420000000002</v>
      </c>
      <c r="R76" s="3">
        <v>39.885669999999998</v>
      </c>
      <c r="S76" s="3">
        <v>40.172429999999999</v>
      </c>
      <c r="T76" s="3">
        <v>40.85022</v>
      </c>
      <c r="U76" s="3">
        <v>41.293399999999998</v>
      </c>
      <c r="V76" s="3">
        <v>41.762639999999998</v>
      </c>
      <c r="W76" s="3">
        <v>41.86692</v>
      </c>
      <c r="X76" s="3">
        <v>42.779339999999998</v>
      </c>
      <c r="Y76" s="3">
        <v>42.98789</v>
      </c>
      <c r="Z76" s="3">
        <v>43.431060000000002</v>
      </c>
      <c r="AA76" s="3">
        <v>43.874229999999997</v>
      </c>
      <c r="AB76" s="3">
        <v>44.995199999999997</v>
      </c>
      <c r="AC76" s="3">
        <v>45.125549999999997</v>
      </c>
      <c r="AD76" s="3">
        <v>45.490519999999997</v>
      </c>
      <c r="AE76" s="3">
        <v>45.646929999999998</v>
      </c>
      <c r="AF76" s="3">
        <v>46.3508</v>
      </c>
      <c r="AG76" s="3">
        <v>46.533279999999998</v>
      </c>
      <c r="AH76" s="3">
        <v>46.924320000000002</v>
      </c>
      <c r="AI76" s="3">
        <v>47.237139999999997</v>
      </c>
      <c r="AJ76" s="3">
        <v>47.836730000000003</v>
      </c>
      <c r="AK76" s="3">
        <v>47.888869999999997</v>
      </c>
      <c r="AL76" s="3">
        <v>48.436320000000002</v>
      </c>
      <c r="AM76" s="3">
        <v>48.566670000000002</v>
      </c>
      <c r="AN76" s="3">
        <v>49.5</v>
      </c>
      <c r="AO76" s="3">
        <v>49.9</v>
      </c>
      <c r="AP76" s="3">
        <v>50.466670000000001</v>
      </c>
      <c r="AQ76" s="3">
        <v>51</v>
      </c>
      <c r="AR76" s="3">
        <v>52.133339999999997</v>
      </c>
      <c r="AS76" s="3">
        <v>52.466670000000001</v>
      </c>
      <c r="AT76" s="3">
        <v>53.266669999999998</v>
      </c>
      <c r="AU76" s="3">
        <v>53.933329999999998</v>
      </c>
      <c r="AV76" s="3">
        <v>55.6</v>
      </c>
      <c r="AW76" s="3">
        <v>56.4</v>
      </c>
      <c r="AX76" s="3">
        <v>57.466670000000001</v>
      </c>
      <c r="AY76" s="3">
        <v>57.666670000000003</v>
      </c>
      <c r="AZ76" s="3">
        <v>60.266669999999998</v>
      </c>
      <c r="BA76" s="3">
        <v>60.833329999999997</v>
      </c>
      <c r="BB76" s="3">
        <v>61.466670000000001</v>
      </c>
      <c r="BC76" s="3">
        <v>61.7</v>
      </c>
      <c r="BD76" s="3">
        <v>62.833329999999997</v>
      </c>
      <c r="BE76" s="3">
        <v>62.733330000000002</v>
      </c>
      <c r="BF76" s="3">
        <v>63.133339999999997</v>
      </c>
      <c r="BG76" s="3">
        <v>63.2</v>
      </c>
      <c r="BH76" s="3">
        <v>64.433329999999998</v>
      </c>
      <c r="BI76" s="3">
        <v>64.5</v>
      </c>
      <c r="BJ76" s="3">
        <v>64.666659999999993</v>
      </c>
      <c r="BK76" s="3">
        <v>64.766670000000005</v>
      </c>
      <c r="BL76" s="3">
        <v>65.7</v>
      </c>
      <c r="BM76" s="3">
        <v>65.633330000000001</v>
      </c>
      <c r="BN76" s="3">
        <v>65.8</v>
      </c>
      <c r="BO76" s="3">
        <v>66.333340000000007</v>
      </c>
      <c r="BP76" s="3">
        <v>67.266670000000005</v>
      </c>
      <c r="BQ76" s="3">
        <v>67.400000000000006</v>
      </c>
      <c r="BR76" s="3">
        <v>67.733329999999995</v>
      </c>
      <c r="BS76" s="3">
        <v>68.099999999999994</v>
      </c>
      <c r="BT76" s="3">
        <v>68.866669999999999</v>
      </c>
      <c r="BU76" s="3">
        <v>68.933329999999998</v>
      </c>
      <c r="BV76" s="3">
        <v>69.366669999999999</v>
      </c>
      <c r="BW76" s="3">
        <v>69.366669999999999</v>
      </c>
      <c r="BX76" s="3">
        <v>70</v>
      </c>
      <c r="BY76" s="3">
        <v>70.266670000000005</v>
      </c>
      <c r="BZ76" s="3">
        <v>70.633330000000001</v>
      </c>
      <c r="CA76" s="3">
        <v>70.5</v>
      </c>
      <c r="CB76" s="3">
        <v>71.266670000000005</v>
      </c>
      <c r="CC76" s="3">
        <v>71.233329999999995</v>
      </c>
      <c r="CD76" s="3">
        <v>71.633330000000001</v>
      </c>
      <c r="CE76" s="3">
        <v>71.599999999999994</v>
      </c>
      <c r="CF76" s="3">
        <v>72.3</v>
      </c>
      <c r="CG76" s="3">
        <v>72.133330000000001</v>
      </c>
      <c r="CH76" s="3">
        <v>72.433329999999998</v>
      </c>
      <c r="CI76" s="3">
        <v>72.133330000000001</v>
      </c>
      <c r="CJ76" s="3">
        <v>72.766670000000005</v>
      </c>
      <c r="CK76" s="3">
        <v>72.7</v>
      </c>
      <c r="CL76" s="3">
        <v>73.166659999999993</v>
      </c>
      <c r="CM76" s="3">
        <v>72.766670000000005</v>
      </c>
      <c r="CN76" s="3">
        <v>73.833340000000007</v>
      </c>
      <c r="CO76" s="3">
        <v>73.866669999999999</v>
      </c>
      <c r="CP76" s="3">
        <v>73.900000000000006</v>
      </c>
      <c r="CQ76" s="3">
        <v>73.866669999999999</v>
      </c>
      <c r="CR76" s="3">
        <v>74.533330000000007</v>
      </c>
      <c r="CS76" s="3">
        <v>74.599999999999994</v>
      </c>
      <c r="CT76" s="3">
        <v>75</v>
      </c>
      <c r="CU76" s="3">
        <v>75</v>
      </c>
      <c r="CV76" s="3">
        <v>75.466669999999993</v>
      </c>
      <c r="CW76" s="3">
        <v>75.599999999999994</v>
      </c>
      <c r="CX76" s="3">
        <v>76.033330000000007</v>
      </c>
      <c r="CY76" s="3">
        <v>75.966669999999993</v>
      </c>
      <c r="CZ76" s="3">
        <v>76.533330000000007</v>
      </c>
      <c r="DA76" s="3">
        <v>76.566670000000002</v>
      </c>
      <c r="DB76" s="3">
        <v>77.099999999999994</v>
      </c>
      <c r="DC76" s="3">
        <v>77.233329999999995</v>
      </c>
      <c r="DD76" s="3">
        <v>78</v>
      </c>
      <c r="DE76" s="3">
        <v>78.400000000000006</v>
      </c>
      <c r="DF76" s="3">
        <v>78.766670000000005</v>
      </c>
      <c r="DG76" s="3">
        <v>78.733329999999995</v>
      </c>
      <c r="DH76" s="3">
        <v>79.8</v>
      </c>
      <c r="DI76" s="3">
        <v>80.3</v>
      </c>
      <c r="DJ76" s="3">
        <v>80.900000000000006</v>
      </c>
      <c r="DK76" s="3">
        <v>81</v>
      </c>
      <c r="DL76" s="3">
        <v>81.8</v>
      </c>
      <c r="DM76" s="3">
        <v>81.733329999999995</v>
      </c>
      <c r="DN76" s="3">
        <v>82.6</v>
      </c>
      <c r="DO76" s="3">
        <v>82.933329999999998</v>
      </c>
      <c r="DP76" s="3">
        <v>84.6</v>
      </c>
      <c r="DQ76" s="3">
        <v>85.633330000000001</v>
      </c>
      <c r="DR76" s="3">
        <v>85.733329999999995</v>
      </c>
      <c r="DS76" s="3">
        <v>85.433329999999998</v>
      </c>
      <c r="DT76" s="3">
        <v>86.366669999999999</v>
      </c>
      <c r="DU76" s="3">
        <v>86.933329999999998</v>
      </c>
      <c r="DV76" s="3">
        <v>87.566670000000002</v>
      </c>
      <c r="DW76" s="3">
        <v>88.233329999999995</v>
      </c>
      <c r="DX76" s="3">
        <v>89.366669999999999</v>
      </c>
      <c r="DY76" s="3">
        <v>89.633330000000001</v>
      </c>
      <c r="DZ76" s="3">
        <v>90.5</v>
      </c>
      <c r="EA76" s="3">
        <v>91.833340000000007</v>
      </c>
      <c r="EB76" s="3">
        <v>93.3</v>
      </c>
      <c r="EC76" s="3">
        <v>93.833340000000007</v>
      </c>
      <c r="ED76" s="3">
        <v>94.733329999999995</v>
      </c>
      <c r="EE76" s="3">
        <v>95.033330000000007</v>
      </c>
      <c r="EF76" s="3">
        <v>95.8</v>
      </c>
      <c r="EG76" s="3">
        <v>96.066670000000002</v>
      </c>
      <c r="EH76" s="3">
        <v>97.266670000000005</v>
      </c>
      <c r="EI76" s="3">
        <v>97.666659999999993</v>
      </c>
      <c r="EJ76" s="3">
        <v>98.366669999999999</v>
      </c>
      <c r="EK76" s="3">
        <v>98.7</v>
      </c>
      <c r="EL76" s="3">
        <v>99.3</v>
      </c>
      <c r="EM76" s="3">
        <v>99.4</v>
      </c>
      <c r="EN76" s="3">
        <v>100.1</v>
      </c>
      <c r="EO76" s="3">
        <v>100.13330000000001</v>
      </c>
      <c r="EP76" s="3">
        <v>100.2</v>
      </c>
      <c r="EQ76" s="3">
        <v>99.5</v>
      </c>
      <c r="ER76" s="3">
        <v>100.0667</v>
      </c>
      <c r="ES76" s="3">
        <v>100.16670000000001</v>
      </c>
      <c r="ET76" s="3">
        <v>100.3</v>
      </c>
      <c r="EU76" s="3">
        <v>99.833340000000007</v>
      </c>
      <c r="EV76" s="3">
        <v>100.4</v>
      </c>
      <c r="EW76" s="3">
        <v>100.86669999999999</v>
      </c>
      <c r="EX76" s="3">
        <v>101.5</v>
      </c>
      <c r="EY76" s="3">
        <v>102</v>
      </c>
      <c r="EZ76" s="3">
        <v>103.16670000000001</v>
      </c>
      <c r="FA76" s="3">
        <v>103.7</v>
      </c>
      <c r="FB76" s="3">
        <v>104.5667</v>
      </c>
      <c r="FC76" s="3">
        <v>104.7667</v>
      </c>
      <c r="FD76" s="3">
        <v>105.66670000000001</v>
      </c>
      <c r="FE76" s="3">
        <v>106.3</v>
      </c>
      <c r="FF76" s="3">
        <v>106.9333</v>
      </c>
      <c r="FG76" s="3">
        <v>106.7</v>
      </c>
      <c r="FH76" s="3">
        <v>107.8</v>
      </c>
      <c r="FI76" s="3">
        <v>108.2667</v>
      </c>
      <c r="FJ76" s="3">
        <v>108.4333</v>
      </c>
      <c r="FK76" s="3">
        <v>108.4667</v>
      </c>
      <c r="FL76" s="3">
        <v>108.5333</v>
      </c>
      <c r="FM76" s="3">
        <v>108.9333</v>
      </c>
      <c r="FN76" s="3">
        <v>109.0667</v>
      </c>
      <c r="FO76" s="3">
        <v>109.16670000000001</v>
      </c>
      <c r="FP76" s="3">
        <v>110.7333</v>
      </c>
      <c r="FQ76" s="3">
        <v>111.9333</v>
      </c>
      <c r="FR76" s="3">
        <v>114.4</v>
      </c>
      <c r="FS76" s="3">
        <v>115.9333</v>
      </c>
      <c r="FT76" s="3">
        <v>120.86669999999999</v>
      </c>
      <c r="FU76" s="3">
        <v>123.13330000000001</v>
      </c>
      <c r="FV76" s="3">
        <v>126.7</v>
      </c>
      <c r="FW76" s="3">
        <v>127.7333</v>
      </c>
      <c r="FX76" s="3">
        <v>131.0667</v>
      </c>
      <c r="FY76" s="3">
        <v>131.4</v>
      </c>
      <c r="FZ76" s="3">
        <v>131.9667</v>
      </c>
      <c r="GA76" s="3">
        <v>132.26669999999999</v>
      </c>
      <c r="GB76" s="4">
        <v>133.7131</v>
      </c>
      <c r="GC76" s="4">
        <v>133.5746</v>
      </c>
      <c r="GD76" s="4">
        <v>133.8716</v>
      </c>
      <c r="GE76" s="4">
        <v>133.8896</v>
      </c>
      <c r="GF76" s="4">
        <v>135.82939999999999</v>
      </c>
      <c r="GG76" s="4">
        <v>135.804</v>
      </c>
      <c r="GH76" s="4">
        <v>136.12270000000001</v>
      </c>
      <c r="GI76" s="4">
        <v>136.18979999999999</v>
      </c>
      <c r="GJ76" s="4">
        <v>138.14769999999999</v>
      </c>
      <c r="GK76" s="4">
        <v>138.22720000000001</v>
      </c>
      <c r="GL76" s="4">
        <v>138.62909999999999</v>
      </c>
      <c r="GM76" s="4">
        <v>138.8792</v>
      </c>
      <c r="GN76" s="4">
        <v>141.0453</v>
      </c>
      <c r="GO76" s="4">
        <v>141.20840000000001</v>
      </c>
      <c r="GP76" s="4">
        <v>141.62780000000001</v>
      </c>
      <c r="GQ76" s="4">
        <v>141.8579</v>
      </c>
      <c r="GR76" s="4">
        <v>144.04759999999999</v>
      </c>
      <c r="GS76" s="4">
        <v>144.20189999999999</v>
      </c>
      <c r="GT76" s="4">
        <v>144.624</v>
      </c>
      <c r="GU76" s="4">
        <v>144.8588</v>
      </c>
      <c r="GV76" s="4">
        <v>147.17750000000001</v>
      </c>
      <c r="GW76" s="4">
        <v>147.36660000000001</v>
      </c>
      <c r="GX76" s="4">
        <v>147.8305</v>
      </c>
      <c r="GY76" t="s">
        <v>105</v>
      </c>
      <c r="GZ76" t="b">
        <v>0</v>
      </c>
      <c r="HA76" t="s">
        <v>106</v>
      </c>
      <c r="HB76">
        <v>2015</v>
      </c>
      <c r="HC76">
        <v>2024</v>
      </c>
      <c r="HD76">
        <v>1</v>
      </c>
      <c r="HE76" t="s">
        <v>106</v>
      </c>
      <c r="HF76" s="2" t="s">
        <v>855</v>
      </c>
      <c r="HG76" s="2" t="s">
        <v>856</v>
      </c>
      <c r="HH76" t="s">
        <v>109</v>
      </c>
      <c r="HI76" t="s">
        <v>857</v>
      </c>
      <c r="HJ76" t="s">
        <v>927</v>
      </c>
    </row>
    <row r="77" spans="1:218">
      <c r="A77" t="s">
        <v>99</v>
      </c>
      <c r="B77" t="s">
        <v>858</v>
      </c>
      <c r="C77" t="s">
        <v>926</v>
      </c>
      <c r="D77" t="s">
        <v>102</v>
      </c>
      <c r="E77" t="s">
        <v>103</v>
      </c>
      <c r="F77" t="s">
        <v>104</v>
      </c>
      <c r="G77" s="3">
        <v>1674</v>
      </c>
      <c r="H77" s="3">
        <v>3351</v>
      </c>
      <c r="I77" s="3">
        <v>3213</v>
      </c>
      <c r="J77" s="3">
        <v>1803</v>
      </c>
      <c r="K77" s="3">
        <v>3170</v>
      </c>
      <c r="L77" s="3">
        <v>3679</v>
      </c>
      <c r="M77" s="3">
        <v>2967</v>
      </c>
      <c r="N77" s="3">
        <v>-990.99990000000003</v>
      </c>
      <c r="O77" s="3">
        <v>344</v>
      </c>
      <c r="P77" s="3">
        <v>2938</v>
      </c>
      <c r="Q77" s="3">
        <v>2421</v>
      </c>
      <c r="R77" s="3">
        <v>1656</v>
      </c>
      <c r="S77" s="3">
        <v>1527</v>
      </c>
      <c r="T77" s="3">
        <v>4050</v>
      </c>
      <c r="U77" s="3">
        <v>4112</v>
      </c>
      <c r="V77" s="3">
        <v>893</v>
      </c>
      <c r="W77" s="3">
        <v>2747</v>
      </c>
      <c r="X77" s="3">
        <v>4927</v>
      </c>
      <c r="Y77" s="3">
        <v>2934</v>
      </c>
      <c r="Z77" s="3">
        <v>1815</v>
      </c>
      <c r="AA77" s="3">
        <v>2859</v>
      </c>
      <c r="AB77" s="3">
        <v>4910</v>
      </c>
      <c r="AC77" s="3">
        <v>1575</v>
      </c>
      <c r="AD77" s="3">
        <v>1219</v>
      </c>
      <c r="AE77" s="3">
        <v>1330</v>
      </c>
      <c r="AF77" s="3">
        <v>3479</v>
      </c>
      <c r="AG77" s="3">
        <v>3898</v>
      </c>
      <c r="AH77" s="3">
        <v>250</v>
      </c>
      <c r="AI77" s="3">
        <v>855</v>
      </c>
      <c r="AJ77" s="3">
        <v>4353</v>
      </c>
      <c r="AK77" s="3">
        <v>1823</v>
      </c>
      <c r="AL77" s="3">
        <v>-101</v>
      </c>
      <c r="AM77" s="3">
        <v>-1001</v>
      </c>
      <c r="AN77" s="3">
        <v>1693</v>
      </c>
      <c r="AO77" s="3">
        <v>-1095</v>
      </c>
      <c r="AP77" s="3">
        <v>-2730</v>
      </c>
      <c r="AQ77" s="3">
        <v>-3398</v>
      </c>
      <c r="AR77" s="3">
        <v>2035</v>
      </c>
      <c r="AS77" s="3">
        <v>784</v>
      </c>
      <c r="AT77" s="3">
        <v>-2538</v>
      </c>
      <c r="AU77" s="3">
        <v>-157</v>
      </c>
      <c r="AV77" s="3">
        <v>3212</v>
      </c>
      <c r="AW77" s="3">
        <v>1084</v>
      </c>
      <c r="AX77" s="3">
        <v>1129</v>
      </c>
      <c r="AY77" s="3">
        <v>1890</v>
      </c>
      <c r="AZ77" s="3">
        <v>7462</v>
      </c>
      <c r="BA77" s="3">
        <v>5732</v>
      </c>
      <c r="BB77" s="3">
        <v>4106</v>
      </c>
      <c r="BC77" s="3">
        <v>6464</v>
      </c>
      <c r="BD77" s="3">
        <v>13625</v>
      </c>
      <c r="BE77" s="3">
        <v>10937</v>
      </c>
      <c r="BF77" s="3">
        <v>9142</v>
      </c>
      <c r="BG77" s="3">
        <v>12848</v>
      </c>
      <c r="BH77" s="3">
        <v>15714</v>
      </c>
      <c r="BI77" s="3">
        <v>12329</v>
      </c>
      <c r="BJ77" s="3">
        <v>10500</v>
      </c>
      <c r="BK77" s="3">
        <v>13013</v>
      </c>
      <c r="BL77" s="3">
        <v>14620</v>
      </c>
      <c r="BM77" s="3">
        <v>10958</v>
      </c>
      <c r="BN77" s="3">
        <v>7891</v>
      </c>
      <c r="BO77" s="3">
        <v>10335</v>
      </c>
      <c r="BP77" s="3">
        <v>12054</v>
      </c>
      <c r="BQ77" s="3">
        <v>10371</v>
      </c>
      <c r="BR77" s="3">
        <v>6400</v>
      </c>
      <c r="BS77" s="3">
        <v>6485</v>
      </c>
      <c r="BT77" s="3">
        <v>13912</v>
      </c>
      <c r="BU77" s="3">
        <v>8259</v>
      </c>
      <c r="BV77" s="3">
        <v>1184</v>
      </c>
      <c r="BW77" s="3">
        <v>4621</v>
      </c>
      <c r="BX77" s="3">
        <v>10861</v>
      </c>
      <c r="BY77" s="3">
        <v>6033</v>
      </c>
      <c r="BZ77" s="3">
        <v>-2265</v>
      </c>
      <c r="CA77" s="3">
        <v>-4124</v>
      </c>
      <c r="CB77" s="3">
        <v>9252</v>
      </c>
      <c r="CC77" s="3">
        <v>1161</v>
      </c>
      <c r="CD77" s="3">
        <v>-2326</v>
      </c>
      <c r="CE77" s="3">
        <v>-7813</v>
      </c>
      <c r="CF77" s="3">
        <v>6321</v>
      </c>
      <c r="CG77" s="3">
        <v>-1744</v>
      </c>
      <c r="CH77" s="3">
        <v>-4059</v>
      </c>
      <c r="CI77" s="3">
        <v>-11558</v>
      </c>
      <c r="CJ77" s="3">
        <v>-3689</v>
      </c>
      <c r="CK77" s="3">
        <v>-4543</v>
      </c>
      <c r="CL77" s="3">
        <v>3683</v>
      </c>
      <c r="CM77" s="3">
        <v>-11500</v>
      </c>
      <c r="CN77" s="3">
        <v>655</v>
      </c>
      <c r="CO77" s="3">
        <v>-1577</v>
      </c>
      <c r="CP77" s="3">
        <v>9596</v>
      </c>
      <c r="CQ77" s="3">
        <v>-2715</v>
      </c>
      <c r="CR77" s="3">
        <v>9361</v>
      </c>
      <c r="CS77" s="3">
        <v>5976</v>
      </c>
      <c r="CT77" s="3">
        <v>14058</v>
      </c>
      <c r="CU77" s="3">
        <v>6191</v>
      </c>
      <c r="CV77" s="3">
        <v>13889</v>
      </c>
      <c r="CW77" s="3">
        <v>11857</v>
      </c>
      <c r="CX77" s="3">
        <v>15162</v>
      </c>
      <c r="CY77" s="3">
        <v>3336</v>
      </c>
      <c r="CZ77" s="3">
        <v>16190</v>
      </c>
      <c r="DA77" s="3">
        <v>13126</v>
      </c>
      <c r="DB77" s="3">
        <v>16710</v>
      </c>
      <c r="DC77" s="3">
        <v>6445</v>
      </c>
      <c r="DD77" s="3">
        <v>13535</v>
      </c>
      <c r="DE77" s="3">
        <v>10899</v>
      </c>
      <c r="DF77" s="3">
        <v>18427</v>
      </c>
      <c r="DG77" s="3">
        <v>3574</v>
      </c>
      <c r="DH77" s="3">
        <v>13432</v>
      </c>
      <c r="DI77" s="3">
        <v>11758</v>
      </c>
      <c r="DJ77" s="3">
        <v>16023</v>
      </c>
      <c r="DK77" s="3">
        <v>761</v>
      </c>
      <c r="DL77" s="3">
        <v>12470</v>
      </c>
      <c r="DM77" s="3">
        <v>11466</v>
      </c>
      <c r="DN77" s="3">
        <v>18046</v>
      </c>
      <c r="DO77" s="3">
        <v>4030</v>
      </c>
      <c r="DP77" s="3">
        <v>21024</v>
      </c>
      <c r="DQ77" s="3">
        <v>25329</v>
      </c>
      <c r="DR77" s="3">
        <v>39003</v>
      </c>
      <c r="DS77" s="3">
        <v>32426</v>
      </c>
      <c r="DT77" s="3">
        <v>41302</v>
      </c>
      <c r="DU77" s="3">
        <v>37936</v>
      </c>
      <c r="DV77" s="3">
        <v>50598</v>
      </c>
      <c r="DW77" s="3">
        <v>31072</v>
      </c>
      <c r="DX77" s="3">
        <v>34643</v>
      </c>
      <c r="DY77" s="3">
        <v>36671</v>
      </c>
      <c r="DZ77" s="3">
        <v>46230</v>
      </c>
      <c r="EA77" s="3">
        <v>24531</v>
      </c>
      <c r="EB77" s="3">
        <v>31423</v>
      </c>
      <c r="EC77" s="3">
        <v>28060</v>
      </c>
      <c r="ED77" s="3">
        <v>37890</v>
      </c>
      <c r="EE77" s="3">
        <v>23904</v>
      </c>
      <c r="EF77" s="3">
        <v>43582</v>
      </c>
      <c r="EG77" s="3">
        <v>25405</v>
      </c>
      <c r="EH77" s="3">
        <v>38152</v>
      </c>
      <c r="EI77" s="3">
        <v>17354</v>
      </c>
      <c r="EJ77" s="3">
        <v>29284</v>
      </c>
      <c r="EK77" s="3">
        <v>24559</v>
      </c>
      <c r="EL77" s="3">
        <v>34035</v>
      </c>
      <c r="EM77" s="3">
        <v>16311</v>
      </c>
      <c r="EN77" s="3">
        <v>31093</v>
      </c>
      <c r="EO77" s="3">
        <v>25393</v>
      </c>
      <c r="EP77" s="3">
        <v>32845</v>
      </c>
      <c r="EQ77" s="3">
        <v>9777</v>
      </c>
      <c r="ER77" s="3">
        <v>27665</v>
      </c>
      <c r="ES77" s="3">
        <v>22458</v>
      </c>
      <c r="ET77" s="3">
        <v>27422</v>
      </c>
      <c r="EU77" s="3">
        <v>4705</v>
      </c>
      <c r="EV77" s="3">
        <v>24783</v>
      </c>
      <c r="EW77" s="3">
        <v>19132</v>
      </c>
      <c r="EX77" s="3">
        <v>20422</v>
      </c>
      <c r="EY77" s="3">
        <v>-6127.0010000000002</v>
      </c>
      <c r="EZ77" s="3">
        <v>26522</v>
      </c>
      <c r="FA77" s="3">
        <v>15803</v>
      </c>
      <c r="FB77" s="3">
        <v>19128</v>
      </c>
      <c r="FC77" s="3">
        <v>-566</v>
      </c>
      <c r="FD77" s="3">
        <v>19027</v>
      </c>
      <c r="FE77" s="3">
        <v>13709</v>
      </c>
      <c r="FF77" s="3">
        <v>20596</v>
      </c>
      <c r="FG77" s="3">
        <v>-8342</v>
      </c>
      <c r="FH77" s="3">
        <v>23239</v>
      </c>
      <c r="FI77" s="3">
        <v>13370</v>
      </c>
      <c r="FJ77" s="3">
        <v>23827</v>
      </c>
      <c r="FK77" s="3">
        <v>139</v>
      </c>
      <c r="FL77" s="3">
        <v>133365</v>
      </c>
      <c r="FM77" s="3">
        <v>74930</v>
      </c>
      <c r="FN77" s="3">
        <v>64360</v>
      </c>
      <c r="FO77" s="3">
        <v>42117</v>
      </c>
      <c r="FP77" s="3">
        <v>61090</v>
      </c>
      <c r="FQ77" s="3">
        <v>36643</v>
      </c>
      <c r="FR77" s="3">
        <v>26456</v>
      </c>
      <c r="FS77" s="3">
        <v>2093</v>
      </c>
      <c r="FT77" s="3">
        <v>41129</v>
      </c>
      <c r="FU77" s="3">
        <v>24753</v>
      </c>
      <c r="FV77" s="3">
        <v>41042</v>
      </c>
      <c r="FW77" s="3">
        <v>20936</v>
      </c>
      <c r="FX77" s="3">
        <v>51041</v>
      </c>
      <c r="FY77" s="3">
        <v>26355</v>
      </c>
      <c r="FZ77" s="3">
        <v>37082</v>
      </c>
      <c r="GA77" s="3">
        <v>6951</v>
      </c>
      <c r="GB77" s="4">
        <v>31937.759999999998</v>
      </c>
      <c r="GC77" s="4">
        <v>22800.11</v>
      </c>
      <c r="GD77" s="4">
        <v>36997.68</v>
      </c>
      <c r="GE77" s="4">
        <v>3510.7829999999999</v>
      </c>
      <c r="GF77" s="4">
        <v>32531.279999999999</v>
      </c>
      <c r="GG77" s="4">
        <v>22825.24</v>
      </c>
      <c r="GH77" s="4">
        <v>36758.639999999999</v>
      </c>
      <c r="GI77" s="4">
        <v>592.03319999999997</v>
      </c>
      <c r="GJ77" s="4">
        <v>30557.38</v>
      </c>
      <c r="GK77" s="4">
        <v>20703.36</v>
      </c>
      <c r="GL77" s="4">
        <v>35929.24</v>
      </c>
      <c r="GM77" s="4">
        <v>-2051.1350000000002</v>
      </c>
      <c r="GN77" s="4">
        <v>26861.5</v>
      </c>
      <c r="GO77" s="4">
        <v>17051.759999999998</v>
      </c>
      <c r="GP77" s="4">
        <v>33271.519999999997</v>
      </c>
      <c r="GQ77" s="4">
        <v>-7183.4340000000002</v>
      </c>
      <c r="GR77" s="4">
        <v>26103.78</v>
      </c>
      <c r="GS77" s="4">
        <v>15296.13</v>
      </c>
      <c r="GT77" s="4">
        <v>31758.080000000002</v>
      </c>
      <c r="GU77" s="4">
        <v>-11610.48</v>
      </c>
      <c r="GV77" s="4">
        <v>29586.05</v>
      </c>
      <c r="GW77" s="4">
        <v>18336.8</v>
      </c>
      <c r="GX77" s="4">
        <v>35707.03</v>
      </c>
      <c r="GY77" t="s">
        <v>105</v>
      </c>
      <c r="GZ77" t="b">
        <v>0</v>
      </c>
      <c r="HA77" t="s">
        <v>106</v>
      </c>
      <c r="HB77" t="s">
        <v>106</v>
      </c>
      <c r="HC77">
        <v>2024</v>
      </c>
      <c r="HD77">
        <v>1</v>
      </c>
      <c r="HE77" t="s">
        <v>106</v>
      </c>
      <c r="HF77" s="2" t="s">
        <v>859</v>
      </c>
      <c r="HG77" t="s">
        <v>860</v>
      </c>
      <c r="HH77" t="s">
        <v>109</v>
      </c>
      <c r="HI77" t="s">
        <v>861</v>
      </c>
      <c r="HJ77" t="s">
        <v>927</v>
      </c>
    </row>
    <row r="78" spans="1:218">
      <c r="A78" t="s">
        <v>99</v>
      </c>
      <c r="B78" t="s">
        <v>100</v>
      </c>
      <c r="C78" t="s">
        <v>926</v>
      </c>
      <c r="D78" t="s">
        <v>102</v>
      </c>
      <c r="E78" t="s">
        <v>103</v>
      </c>
      <c r="F78" t="s">
        <v>104</v>
      </c>
      <c r="G78" s="3">
        <v>62107</v>
      </c>
      <c r="H78" s="3">
        <v>63704</v>
      </c>
      <c r="I78" s="3">
        <v>66021</v>
      </c>
      <c r="J78" s="3">
        <v>68138</v>
      </c>
      <c r="K78" s="3">
        <v>69939</v>
      </c>
      <c r="L78" s="3">
        <v>71334</v>
      </c>
      <c r="M78" s="3">
        <v>73310</v>
      </c>
      <c r="N78" s="3">
        <v>75597</v>
      </c>
      <c r="O78" s="3">
        <v>77468</v>
      </c>
      <c r="P78" s="3">
        <v>78993</v>
      </c>
      <c r="Q78" s="3">
        <v>80430</v>
      </c>
      <c r="R78" s="3">
        <v>82667</v>
      </c>
      <c r="S78" s="3">
        <v>85727</v>
      </c>
      <c r="T78" s="3">
        <v>86288</v>
      </c>
      <c r="U78" s="3">
        <v>88637</v>
      </c>
      <c r="V78" s="3">
        <v>90695</v>
      </c>
      <c r="W78" s="3">
        <v>91663</v>
      </c>
      <c r="X78" s="3">
        <v>93433</v>
      </c>
      <c r="Y78" s="3">
        <v>94862</v>
      </c>
      <c r="Z78" s="3">
        <v>97962</v>
      </c>
      <c r="AA78" s="3">
        <v>99412</v>
      </c>
      <c r="AB78" s="3">
        <v>103208</v>
      </c>
      <c r="AC78" s="3">
        <v>105169</v>
      </c>
      <c r="AD78" s="3">
        <v>106841</v>
      </c>
      <c r="AE78" s="3">
        <v>108753</v>
      </c>
      <c r="AF78" s="3">
        <v>110079</v>
      </c>
      <c r="AG78" s="3">
        <v>111989</v>
      </c>
      <c r="AH78" s="3">
        <v>115779</v>
      </c>
      <c r="AI78" s="3">
        <v>118136</v>
      </c>
      <c r="AJ78" s="3">
        <v>121739</v>
      </c>
      <c r="AK78" s="3">
        <v>127119</v>
      </c>
      <c r="AL78" s="3">
        <v>129815</v>
      </c>
      <c r="AM78" s="3">
        <v>133283</v>
      </c>
      <c r="AN78" s="3">
        <v>136629</v>
      </c>
      <c r="AO78" s="3">
        <v>140802</v>
      </c>
      <c r="AP78" s="3">
        <v>144969</v>
      </c>
      <c r="AQ78" s="3">
        <v>148623</v>
      </c>
      <c r="AR78" s="3">
        <v>151262</v>
      </c>
      <c r="AS78" s="3">
        <v>155370</v>
      </c>
      <c r="AT78" s="3">
        <v>159376</v>
      </c>
      <c r="AU78" s="3">
        <v>163056</v>
      </c>
      <c r="AV78" s="3">
        <v>166719</v>
      </c>
      <c r="AW78" s="3">
        <v>170068</v>
      </c>
      <c r="AX78" s="3">
        <v>170954</v>
      </c>
      <c r="AY78" s="3">
        <v>173192</v>
      </c>
      <c r="AZ78" s="3">
        <v>175821</v>
      </c>
      <c r="BA78" s="3">
        <v>177281</v>
      </c>
      <c r="BB78" s="3">
        <v>179590</v>
      </c>
      <c r="BC78" s="3">
        <v>181438</v>
      </c>
      <c r="BD78" s="3">
        <v>181889</v>
      </c>
      <c r="BE78" s="3">
        <v>182558</v>
      </c>
      <c r="BF78" s="3">
        <v>184989</v>
      </c>
      <c r="BG78" s="3">
        <v>189579</v>
      </c>
      <c r="BH78" s="3">
        <v>189803</v>
      </c>
      <c r="BI78" s="3">
        <v>193552</v>
      </c>
      <c r="BJ78" s="3">
        <v>196921</v>
      </c>
      <c r="BK78" s="3">
        <v>199797</v>
      </c>
      <c r="BL78" s="3">
        <v>200690</v>
      </c>
      <c r="BM78" s="3">
        <v>203292</v>
      </c>
      <c r="BN78" s="3">
        <v>207015</v>
      </c>
      <c r="BO78" s="3">
        <v>208657</v>
      </c>
      <c r="BP78" s="3">
        <v>210748</v>
      </c>
      <c r="BQ78" s="3">
        <v>214616</v>
      </c>
      <c r="BR78" s="3">
        <v>217824</v>
      </c>
      <c r="BS78" s="3">
        <v>221433</v>
      </c>
      <c r="BT78" s="3">
        <v>226187</v>
      </c>
      <c r="BU78" s="3">
        <v>229913</v>
      </c>
      <c r="BV78" s="3">
        <v>232460</v>
      </c>
      <c r="BW78" s="3">
        <v>232729</v>
      </c>
      <c r="BX78" s="3">
        <v>235976</v>
      </c>
      <c r="BY78" s="3">
        <v>243443</v>
      </c>
      <c r="BZ78" s="3">
        <v>241257</v>
      </c>
      <c r="CA78" s="3">
        <v>245844</v>
      </c>
      <c r="CB78" s="3">
        <v>248055</v>
      </c>
      <c r="CC78" s="3">
        <v>250789</v>
      </c>
      <c r="CD78" s="3">
        <v>253813</v>
      </c>
      <c r="CE78" s="3">
        <v>255773</v>
      </c>
      <c r="CF78" s="3">
        <v>258286</v>
      </c>
      <c r="CG78" s="3">
        <v>261502</v>
      </c>
      <c r="CH78" s="3">
        <v>267687</v>
      </c>
      <c r="CI78" s="3">
        <v>272133</v>
      </c>
      <c r="CJ78" s="3">
        <v>273951</v>
      </c>
      <c r="CK78" s="3">
        <v>276266</v>
      </c>
      <c r="CL78" s="3">
        <v>278402</v>
      </c>
      <c r="CM78" s="3">
        <v>282928</v>
      </c>
      <c r="CN78" s="3">
        <v>286649</v>
      </c>
      <c r="CO78" s="3">
        <v>288266</v>
      </c>
      <c r="CP78" s="3">
        <v>288292</v>
      </c>
      <c r="CQ78" s="3">
        <v>292432</v>
      </c>
      <c r="CR78" s="3">
        <v>295747</v>
      </c>
      <c r="CS78" s="3">
        <v>299185</v>
      </c>
      <c r="CT78" s="3">
        <v>304075</v>
      </c>
      <c r="CU78" s="3">
        <v>307455</v>
      </c>
      <c r="CV78" s="3">
        <v>313102</v>
      </c>
      <c r="CW78" s="3">
        <v>317491</v>
      </c>
      <c r="CX78" s="3">
        <v>320286</v>
      </c>
      <c r="CY78" s="3">
        <v>322790</v>
      </c>
      <c r="CZ78" s="3">
        <v>329664</v>
      </c>
      <c r="DA78" s="3">
        <v>331528</v>
      </c>
      <c r="DB78" s="3">
        <v>338655</v>
      </c>
      <c r="DC78" s="3">
        <v>341391</v>
      </c>
      <c r="DD78" s="3">
        <v>348632</v>
      </c>
      <c r="DE78" s="3">
        <v>351940</v>
      </c>
      <c r="DF78" s="3">
        <v>356786</v>
      </c>
      <c r="DG78" s="3">
        <v>361268</v>
      </c>
      <c r="DH78" s="3">
        <v>367040</v>
      </c>
      <c r="DI78" s="3">
        <v>370883</v>
      </c>
      <c r="DJ78" s="3">
        <v>372847</v>
      </c>
      <c r="DK78" s="3">
        <v>377049</v>
      </c>
      <c r="DL78" s="3">
        <v>386313</v>
      </c>
      <c r="DM78" s="3">
        <v>389228</v>
      </c>
      <c r="DN78" s="3">
        <v>392047</v>
      </c>
      <c r="DO78" s="3">
        <v>397548</v>
      </c>
      <c r="DP78" s="3">
        <v>400881</v>
      </c>
      <c r="DQ78" s="3">
        <v>399970</v>
      </c>
      <c r="DR78" s="3">
        <v>395201</v>
      </c>
      <c r="DS78" s="3">
        <v>386739</v>
      </c>
      <c r="DT78" s="3">
        <v>386564</v>
      </c>
      <c r="DU78" s="3">
        <v>388624</v>
      </c>
      <c r="DV78" s="3">
        <v>386875</v>
      </c>
      <c r="DW78" s="3">
        <v>396113</v>
      </c>
      <c r="DX78" s="3">
        <v>401311</v>
      </c>
      <c r="DY78" s="3">
        <v>404199</v>
      </c>
      <c r="DZ78" s="3">
        <v>406930</v>
      </c>
      <c r="EA78" s="3">
        <v>414732</v>
      </c>
      <c r="EB78" s="3">
        <v>412366</v>
      </c>
      <c r="EC78" s="3">
        <v>416049</v>
      </c>
      <c r="ED78" s="3">
        <v>419443</v>
      </c>
      <c r="EE78" s="3">
        <v>424704</v>
      </c>
      <c r="EF78" s="3">
        <v>425007</v>
      </c>
      <c r="EG78" s="3">
        <v>430937</v>
      </c>
      <c r="EH78" s="3">
        <v>433067</v>
      </c>
      <c r="EI78" s="3">
        <v>438103</v>
      </c>
      <c r="EJ78" s="3">
        <v>442283</v>
      </c>
      <c r="EK78" s="3">
        <v>448727</v>
      </c>
      <c r="EL78" s="3">
        <v>452248</v>
      </c>
      <c r="EM78" s="3">
        <v>457992</v>
      </c>
      <c r="EN78" s="3">
        <v>461616</v>
      </c>
      <c r="EO78" s="3">
        <v>470454</v>
      </c>
      <c r="EP78" s="3">
        <v>472452</v>
      </c>
      <c r="EQ78" s="3">
        <v>474738</v>
      </c>
      <c r="ER78" s="3">
        <v>476582</v>
      </c>
      <c r="ES78" s="3">
        <v>479885</v>
      </c>
      <c r="ET78" s="3">
        <v>485246</v>
      </c>
      <c r="EU78" s="3">
        <v>489730</v>
      </c>
      <c r="EV78" s="3">
        <v>493941</v>
      </c>
      <c r="EW78" s="3">
        <v>500650</v>
      </c>
      <c r="EX78" s="3">
        <v>507324</v>
      </c>
      <c r="EY78" s="3">
        <v>513926</v>
      </c>
      <c r="EZ78" s="3">
        <v>517565</v>
      </c>
      <c r="FA78" s="3">
        <v>521219</v>
      </c>
      <c r="FB78" s="3">
        <v>529772</v>
      </c>
      <c r="FC78" s="3">
        <v>531266</v>
      </c>
      <c r="FD78" s="3">
        <v>535608</v>
      </c>
      <c r="FE78" s="3">
        <v>540123</v>
      </c>
      <c r="FF78" s="3">
        <v>545307</v>
      </c>
      <c r="FG78" s="3">
        <v>549394</v>
      </c>
      <c r="FH78" s="3">
        <v>555948</v>
      </c>
      <c r="FI78" s="3">
        <v>562790</v>
      </c>
      <c r="FJ78" s="3">
        <v>565789</v>
      </c>
      <c r="FK78" s="3">
        <v>556179</v>
      </c>
      <c r="FL78" s="3">
        <v>475747</v>
      </c>
      <c r="FM78" s="3">
        <v>533668</v>
      </c>
      <c r="FN78" s="3">
        <v>538694</v>
      </c>
      <c r="FO78" s="3">
        <v>538012</v>
      </c>
      <c r="FP78" s="3">
        <v>567887</v>
      </c>
      <c r="FQ78" s="3">
        <v>581506</v>
      </c>
      <c r="FR78" s="3">
        <v>596674</v>
      </c>
      <c r="FS78" s="3">
        <v>608329</v>
      </c>
      <c r="FT78" s="3">
        <v>621272</v>
      </c>
      <c r="FU78" s="3">
        <v>630575</v>
      </c>
      <c r="FV78" s="3">
        <v>645805</v>
      </c>
      <c r="FW78" s="3">
        <v>657793</v>
      </c>
      <c r="FX78" s="3">
        <v>673914</v>
      </c>
      <c r="FY78" s="3">
        <v>678310</v>
      </c>
      <c r="FZ78" s="3">
        <v>677169</v>
      </c>
      <c r="GA78" s="3">
        <v>685411</v>
      </c>
      <c r="GB78" s="4">
        <v>689000.8</v>
      </c>
      <c r="GC78" s="4">
        <v>693121.2</v>
      </c>
      <c r="GD78" s="4">
        <v>697965.9</v>
      </c>
      <c r="GE78" s="4">
        <v>702983.3</v>
      </c>
      <c r="GF78" s="4">
        <v>712909.3</v>
      </c>
      <c r="GG78" s="4">
        <v>720224.4</v>
      </c>
      <c r="GH78" s="4">
        <v>727061.7</v>
      </c>
      <c r="GI78" s="4">
        <v>733667.6</v>
      </c>
      <c r="GJ78" s="4">
        <v>742620.4</v>
      </c>
      <c r="GK78" s="4">
        <v>749638.1</v>
      </c>
      <c r="GL78" s="4">
        <v>756484.9</v>
      </c>
      <c r="GM78" s="4">
        <v>763180</v>
      </c>
      <c r="GN78" s="4">
        <v>770662.5</v>
      </c>
      <c r="GO78" s="4">
        <v>777509.9</v>
      </c>
      <c r="GP78" s="4">
        <v>784476.6</v>
      </c>
      <c r="GQ78" s="4">
        <v>791473.9</v>
      </c>
      <c r="GR78" s="4">
        <v>799808.3</v>
      </c>
      <c r="GS78" s="4">
        <v>807087.4</v>
      </c>
      <c r="GT78" s="4">
        <v>814477.2</v>
      </c>
      <c r="GU78" s="4">
        <v>821972.4</v>
      </c>
      <c r="GV78" s="4">
        <v>832256.1</v>
      </c>
      <c r="GW78" s="4">
        <v>840903.8</v>
      </c>
      <c r="GX78" s="4">
        <v>849269.2</v>
      </c>
      <c r="GY78" t="s">
        <v>105</v>
      </c>
      <c r="GZ78" t="b">
        <v>1</v>
      </c>
      <c r="HA78" t="s">
        <v>106</v>
      </c>
      <c r="HB78" t="s">
        <v>106</v>
      </c>
      <c r="HC78">
        <v>2024</v>
      </c>
      <c r="HD78">
        <v>1</v>
      </c>
      <c r="HE78" t="s">
        <v>106</v>
      </c>
      <c r="HF78" t="s">
        <v>107</v>
      </c>
      <c r="HG78" t="s">
        <v>108</v>
      </c>
      <c r="HH78" t="s">
        <v>109</v>
      </c>
      <c r="HI78" t="s">
        <v>2</v>
      </c>
      <c r="HJ78" t="s">
        <v>927</v>
      </c>
    </row>
    <row r="79" spans="1:218">
      <c r="A79" t="s">
        <v>99</v>
      </c>
      <c r="B79" t="s">
        <v>862</v>
      </c>
      <c r="C79" t="s">
        <v>926</v>
      </c>
      <c r="D79" t="s">
        <v>102</v>
      </c>
      <c r="E79" t="s">
        <v>103</v>
      </c>
      <c r="F79" t="s">
        <v>104</v>
      </c>
      <c r="G79" s="3">
        <v>302</v>
      </c>
      <c r="H79" s="3">
        <v>-2364</v>
      </c>
      <c r="I79" s="3">
        <v>-1527</v>
      </c>
      <c r="J79" s="3">
        <v>-296</v>
      </c>
      <c r="K79" s="3">
        <v>-1332</v>
      </c>
      <c r="L79" s="3">
        <v>-2964</v>
      </c>
      <c r="M79" s="3">
        <v>-1973</v>
      </c>
      <c r="N79" s="3">
        <v>1855</v>
      </c>
      <c r="O79" s="3">
        <v>1451</v>
      </c>
      <c r="P79" s="3">
        <v>-2280</v>
      </c>
      <c r="Q79" s="3">
        <v>-1135</v>
      </c>
      <c r="R79" s="3">
        <v>-255</v>
      </c>
      <c r="S79" s="3">
        <v>1465</v>
      </c>
      <c r="T79" s="3">
        <v>-2799</v>
      </c>
      <c r="U79" s="3">
        <v>-2262</v>
      </c>
      <c r="V79" s="3">
        <v>1020</v>
      </c>
      <c r="W79" s="3">
        <v>69</v>
      </c>
      <c r="X79" s="3">
        <v>-4056</v>
      </c>
      <c r="Y79" s="3">
        <v>-1335</v>
      </c>
      <c r="Z79" s="3">
        <v>174</v>
      </c>
      <c r="AA79" s="3">
        <v>150</v>
      </c>
      <c r="AB79" s="3">
        <v>-4184</v>
      </c>
      <c r="AC79" s="3">
        <v>104</v>
      </c>
      <c r="AD79" s="3">
        <v>183</v>
      </c>
      <c r="AE79" s="3">
        <v>1194</v>
      </c>
      <c r="AF79" s="3">
        <v>-2874</v>
      </c>
      <c r="AG79" s="3">
        <v>-2900</v>
      </c>
      <c r="AH79" s="3">
        <v>518</v>
      </c>
      <c r="AI79" s="3">
        <v>763</v>
      </c>
      <c r="AJ79" s="3">
        <v>-5113</v>
      </c>
      <c r="AK79" s="3">
        <v>-1674</v>
      </c>
      <c r="AL79" s="3">
        <v>86</v>
      </c>
      <c r="AM79" s="3">
        <v>3124</v>
      </c>
      <c r="AN79" s="3">
        <v>-2535</v>
      </c>
      <c r="AO79" s="3">
        <v>694</v>
      </c>
      <c r="AP79" s="3">
        <v>2058</v>
      </c>
      <c r="AQ79" s="3">
        <v>5628</v>
      </c>
      <c r="AR79" s="3">
        <v>-2543</v>
      </c>
      <c r="AS79" s="3">
        <v>-397</v>
      </c>
      <c r="AT79" s="3">
        <v>3753</v>
      </c>
      <c r="AU79" s="3">
        <v>3972</v>
      </c>
      <c r="AV79" s="3">
        <v>-3236</v>
      </c>
      <c r="AW79" s="3">
        <v>-143</v>
      </c>
      <c r="AX79" s="3">
        <v>813</v>
      </c>
      <c r="AY79" s="3">
        <v>1925</v>
      </c>
      <c r="AZ79" s="3">
        <v>-6444</v>
      </c>
      <c r="BA79" s="3">
        <v>-3959</v>
      </c>
      <c r="BB79" s="3">
        <v>-2136</v>
      </c>
      <c r="BC79" s="3">
        <v>-2159</v>
      </c>
      <c r="BD79" s="3">
        <v>-12894</v>
      </c>
      <c r="BE79" s="3">
        <v>-9933</v>
      </c>
      <c r="BF79" s="3">
        <v>-7581</v>
      </c>
      <c r="BG79" s="3">
        <v>-8120</v>
      </c>
      <c r="BH79" s="3">
        <v>-14864</v>
      </c>
      <c r="BI79" s="3">
        <v>-11287</v>
      </c>
      <c r="BJ79" s="3">
        <v>-9777</v>
      </c>
      <c r="BK79" s="3">
        <v>-9260.9989999999998</v>
      </c>
      <c r="BL79" s="3">
        <v>-14303</v>
      </c>
      <c r="BM79" s="3">
        <v>-9929</v>
      </c>
      <c r="BN79" s="3">
        <v>-6402</v>
      </c>
      <c r="BO79" s="3">
        <v>-6570</v>
      </c>
      <c r="BP79" s="3">
        <v>-11575</v>
      </c>
      <c r="BQ79" s="3">
        <v>-9162.9989999999998</v>
      </c>
      <c r="BR79" s="3">
        <v>-5160</v>
      </c>
      <c r="BS79" s="3">
        <v>-3027</v>
      </c>
      <c r="BT79" s="3">
        <v>-14004</v>
      </c>
      <c r="BU79" s="3">
        <v>-8226</v>
      </c>
      <c r="BV79" s="3">
        <v>-1757</v>
      </c>
      <c r="BW79" s="3">
        <v>-1638</v>
      </c>
      <c r="BX79" s="3">
        <v>-11145</v>
      </c>
      <c r="BY79" s="3">
        <v>-5330</v>
      </c>
      <c r="BZ79" s="3">
        <v>3006</v>
      </c>
      <c r="CA79" s="3">
        <v>7769</v>
      </c>
      <c r="CB79" s="3">
        <v>-9328</v>
      </c>
      <c r="CC79" s="3">
        <v>-483</v>
      </c>
      <c r="CD79" s="3">
        <v>3545</v>
      </c>
      <c r="CE79" s="3">
        <v>11165</v>
      </c>
      <c r="CF79" s="3">
        <v>-6455</v>
      </c>
      <c r="CG79" s="3">
        <v>2374</v>
      </c>
      <c r="CH79" s="3">
        <v>4883</v>
      </c>
      <c r="CI79" s="3">
        <v>15150</v>
      </c>
      <c r="CJ79" s="3">
        <v>3216</v>
      </c>
      <c r="CK79" s="3">
        <v>4750</v>
      </c>
      <c r="CL79" s="3">
        <v>-2672</v>
      </c>
      <c r="CM79" s="3">
        <v>15266</v>
      </c>
      <c r="CN79" s="3">
        <v>1003</v>
      </c>
      <c r="CO79" s="3">
        <v>4070</v>
      </c>
      <c r="CP79" s="3">
        <v>-6375</v>
      </c>
      <c r="CQ79" s="3">
        <v>7984</v>
      </c>
      <c r="CR79" s="3">
        <v>-7913</v>
      </c>
      <c r="CS79" s="3">
        <v>-2825</v>
      </c>
      <c r="CT79" s="3">
        <v>-9910</v>
      </c>
      <c r="CU79" s="3">
        <v>2528</v>
      </c>
      <c r="CV79" s="3">
        <v>-10536</v>
      </c>
      <c r="CW79" s="3">
        <v>-7490</v>
      </c>
      <c r="CX79" s="3">
        <v>-10495</v>
      </c>
      <c r="CY79" s="3">
        <v>5812</v>
      </c>
      <c r="CZ79" s="3">
        <v>-11768</v>
      </c>
      <c r="DA79" s="3">
        <v>-8039</v>
      </c>
      <c r="DB79" s="3">
        <v>-10669</v>
      </c>
      <c r="DC79" s="3">
        <v>5465</v>
      </c>
      <c r="DD79" s="3">
        <v>-10334</v>
      </c>
      <c r="DE79" s="3">
        <v>-5709</v>
      </c>
      <c r="DF79" s="3">
        <v>-11423</v>
      </c>
      <c r="DG79" s="3">
        <v>7302</v>
      </c>
      <c r="DH79" s="3">
        <v>-9332</v>
      </c>
      <c r="DI79" s="3">
        <v>-6652</v>
      </c>
      <c r="DJ79" s="3">
        <v>-10557</v>
      </c>
      <c r="DK79" s="3">
        <v>11563</v>
      </c>
      <c r="DL79" s="3">
        <v>-10682</v>
      </c>
      <c r="DM79" s="3">
        <v>-6388</v>
      </c>
      <c r="DN79" s="3">
        <v>-12021</v>
      </c>
      <c r="DO79" s="3">
        <v>11146</v>
      </c>
      <c r="DP79" s="3">
        <v>-16680</v>
      </c>
      <c r="DQ79" s="3">
        <v>-14641</v>
      </c>
      <c r="DR79" s="3">
        <v>-27014</v>
      </c>
      <c r="DS79" s="3">
        <v>-11873</v>
      </c>
      <c r="DT79" s="3">
        <v>-35466</v>
      </c>
      <c r="DU79" s="3">
        <v>-28801</v>
      </c>
      <c r="DV79" s="3">
        <v>-36355</v>
      </c>
      <c r="DW79" s="3">
        <v>-13530</v>
      </c>
      <c r="DX79" s="3">
        <v>-28961</v>
      </c>
      <c r="DY79" s="3">
        <v>-27445</v>
      </c>
      <c r="DZ79" s="3">
        <v>-37187</v>
      </c>
      <c r="EA79" s="3">
        <v>-8688</v>
      </c>
      <c r="EB79" s="3">
        <v>-27021</v>
      </c>
      <c r="EC79" s="3">
        <v>-21697</v>
      </c>
      <c r="ED79" s="3">
        <v>-31211</v>
      </c>
      <c r="EE79" s="3">
        <v>-10525</v>
      </c>
      <c r="EF79" s="3">
        <v>-30630</v>
      </c>
      <c r="EG79" s="3">
        <v>-21041</v>
      </c>
      <c r="EH79" s="3">
        <v>-32599</v>
      </c>
      <c r="EI79" s="3">
        <v>-7789</v>
      </c>
      <c r="EJ79" s="3">
        <v>-25702</v>
      </c>
      <c r="EK79" s="3">
        <v>-19799</v>
      </c>
      <c r="EL79" s="3">
        <v>-28468</v>
      </c>
      <c r="EM79" s="3">
        <v>-4016</v>
      </c>
      <c r="EN79" s="3">
        <v>-25671</v>
      </c>
      <c r="EO79" s="3">
        <v>-18162</v>
      </c>
      <c r="EP79" s="3">
        <v>-24091</v>
      </c>
      <c r="EQ79" s="3">
        <v>4995</v>
      </c>
      <c r="ER79" s="3">
        <v>-20922</v>
      </c>
      <c r="ES79" s="3">
        <v>-15147</v>
      </c>
      <c r="ET79" s="3">
        <v>-21377</v>
      </c>
      <c r="EU79" s="3">
        <v>7446</v>
      </c>
      <c r="EV79" s="3">
        <v>-17734</v>
      </c>
      <c r="EW79" s="3">
        <v>-10631</v>
      </c>
      <c r="EX79" s="3">
        <v>-14025</v>
      </c>
      <c r="EY79" s="3">
        <v>20630</v>
      </c>
      <c r="EZ79" s="3">
        <v>-16509</v>
      </c>
      <c r="FA79" s="3">
        <v>-5166</v>
      </c>
      <c r="FB79" s="3">
        <v>-8977.9989999999998</v>
      </c>
      <c r="FC79" s="3">
        <v>16127</v>
      </c>
      <c r="FD79" s="3">
        <v>-10316</v>
      </c>
      <c r="FE79" s="3">
        <v>-4135</v>
      </c>
      <c r="FF79" s="3">
        <v>-10674</v>
      </c>
      <c r="FG79" s="3">
        <v>25785</v>
      </c>
      <c r="FH79" s="3">
        <v>-15324</v>
      </c>
      <c r="FI79" s="3">
        <v>-3072</v>
      </c>
      <c r="FJ79" s="3">
        <v>-15704</v>
      </c>
      <c r="FK79" s="3">
        <v>16081</v>
      </c>
      <c r="FL79" s="3">
        <v>-111651</v>
      </c>
      <c r="FM79" s="3">
        <v>-58644</v>
      </c>
      <c r="FN79" s="3">
        <v>-51414</v>
      </c>
      <c r="FO79" s="3">
        <v>-21086</v>
      </c>
      <c r="FP79" s="3">
        <v>-48835</v>
      </c>
      <c r="FQ79" s="3">
        <v>-23567</v>
      </c>
      <c r="FR79" s="3">
        <v>-17102</v>
      </c>
      <c r="FS79" s="3">
        <v>17600</v>
      </c>
      <c r="FT79" s="3">
        <v>-34381</v>
      </c>
      <c r="FU79" s="3">
        <v>-14626</v>
      </c>
      <c r="FV79" s="3">
        <v>-41488</v>
      </c>
      <c r="FW79" s="3">
        <v>8560</v>
      </c>
      <c r="FX79" s="3">
        <v>-40911</v>
      </c>
      <c r="FY79" s="3">
        <v>-12489</v>
      </c>
      <c r="FZ79" s="3">
        <v>-23588</v>
      </c>
      <c r="GA79" s="3">
        <v>25625</v>
      </c>
      <c r="GB79" s="4">
        <v>-19853.560000000001</v>
      </c>
      <c r="GC79" s="4">
        <v>-9042.5609999999997</v>
      </c>
      <c r="GD79" s="4">
        <v>-22321.56</v>
      </c>
      <c r="GE79" s="4">
        <v>22533.31</v>
      </c>
      <c r="GF79" s="4">
        <v>-20070.46</v>
      </c>
      <c r="GG79" s="4">
        <v>-8472.402</v>
      </c>
      <c r="GH79" s="4">
        <v>-21401.25</v>
      </c>
      <c r="GI79" s="4">
        <v>25252.03</v>
      </c>
      <c r="GJ79" s="4">
        <v>-17730.82</v>
      </c>
      <c r="GK79" s="4">
        <v>-6281.8159999999998</v>
      </c>
      <c r="GL79" s="4">
        <v>-20624.22</v>
      </c>
      <c r="GM79" s="4">
        <v>27505.87</v>
      </c>
      <c r="GN79" s="4">
        <v>-14310.3</v>
      </c>
      <c r="GO79" s="4">
        <v>-3090.9839999999999</v>
      </c>
      <c r="GP79" s="4">
        <v>-18463.45</v>
      </c>
      <c r="GQ79" s="4">
        <v>31591.95</v>
      </c>
      <c r="GR79" s="4">
        <v>-13996.73</v>
      </c>
      <c r="GS79" s="4">
        <v>-1847.42</v>
      </c>
      <c r="GT79" s="4">
        <v>-17497.509999999998</v>
      </c>
      <c r="GU79" s="4">
        <v>35008.67</v>
      </c>
      <c r="GV79" s="4">
        <v>-16679.919999999998</v>
      </c>
      <c r="GW79" s="4">
        <v>-3642.2069999999999</v>
      </c>
      <c r="GX79" s="4">
        <v>-20018.64</v>
      </c>
      <c r="GY79" t="s">
        <v>105</v>
      </c>
      <c r="GZ79" t="b">
        <v>0</v>
      </c>
      <c r="HA79" t="s">
        <v>106</v>
      </c>
      <c r="HB79" t="s">
        <v>106</v>
      </c>
      <c r="HC79">
        <v>2024</v>
      </c>
      <c r="HD79">
        <v>1</v>
      </c>
      <c r="HE79" t="s">
        <v>106</v>
      </c>
      <c r="HF79" s="2" t="s">
        <v>863</v>
      </c>
      <c r="HG79" t="s">
        <v>864</v>
      </c>
      <c r="HH79" t="s">
        <v>109</v>
      </c>
      <c r="HI79" t="s">
        <v>865</v>
      </c>
      <c r="HJ79" t="s">
        <v>927</v>
      </c>
    </row>
    <row r="80" spans="1:218">
      <c r="A80" t="s">
        <v>99</v>
      </c>
      <c r="B80" t="s">
        <v>866</v>
      </c>
      <c r="C80" t="s">
        <v>926</v>
      </c>
      <c r="D80" t="s">
        <v>102</v>
      </c>
      <c r="E80" t="s">
        <v>103</v>
      </c>
      <c r="F80" t="s">
        <v>104</v>
      </c>
      <c r="G80" s="3">
        <v>22229</v>
      </c>
      <c r="H80" s="3">
        <v>22146</v>
      </c>
      <c r="I80" s="3">
        <v>23935</v>
      </c>
      <c r="J80" s="3">
        <v>24175</v>
      </c>
      <c r="K80" s="3">
        <v>26380</v>
      </c>
      <c r="L80" s="3">
        <v>26203</v>
      </c>
      <c r="M80" s="3">
        <v>27949</v>
      </c>
      <c r="N80" s="3">
        <v>26934</v>
      </c>
      <c r="O80" s="3">
        <v>29501</v>
      </c>
      <c r="P80" s="3">
        <v>28856</v>
      </c>
      <c r="Q80" s="3">
        <v>30155</v>
      </c>
      <c r="R80" s="3">
        <v>30212</v>
      </c>
      <c r="S80" s="3">
        <v>32213</v>
      </c>
      <c r="T80" s="3">
        <v>31312</v>
      </c>
      <c r="U80" s="3">
        <v>32277</v>
      </c>
      <c r="V80" s="3">
        <v>32618</v>
      </c>
      <c r="W80" s="3">
        <v>34820</v>
      </c>
      <c r="X80" s="3">
        <v>33897</v>
      </c>
      <c r="Y80" s="3">
        <v>34360</v>
      </c>
      <c r="Z80" s="3">
        <v>35416</v>
      </c>
      <c r="AA80" s="3">
        <v>38146</v>
      </c>
      <c r="AB80" s="3">
        <v>36578</v>
      </c>
      <c r="AC80" s="3">
        <v>36810</v>
      </c>
      <c r="AD80" s="3">
        <v>37959</v>
      </c>
      <c r="AE80" s="3">
        <v>39214</v>
      </c>
      <c r="AF80" s="3">
        <v>38256</v>
      </c>
      <c r="AG80" s="3">
        <v>39466</v>
      </c>
      <c r="AH80" s="3">
        <v>40118</v>
      </c>
      <c r="AI80" s="3">
        <v>41050</v>
      </c>
      <c r="AJ80" s="3">
        <v>41027</v>
      </c>
      <c r="AK80" s="3">
        <v>41984</v>
      </c>
      <c r="AL80" s="3">
        <v>43205</v>
      </c>
      <c r="AM80" s="3">
        <v>43943</v>
      </c>
      <c r="AN80" s="3">
        <v>42650</v>
      </c>
      <c r="AO80" s="3">
        <v>42939</v>
      </c>
      <c r="AP80" s="3">
        <v>45986</v>
      </c>
      <c r="AQ80" s="3">
        <v>45476</v>
      </c>
      <c r="AR80" s="3">
        <v>46109</v>
      </c>
      <c r="AS80" s="3">
        <v>47795</v>
      </c>
      <c r="AT80" s="3">
        <v>48829</v>
      </c>
      <c r="AU80" s="3">
        <v>49490</v>
      </c>
      <c r="AV80" s="3">
        <v>50774</v>
      </c>
      <c r="AW80" s="3">
        <v>51384</v>
      </c>
      <c r="AX80" s="3">
        <v>54213</v>
      </c>
      <c r="AY80" s="3">
        <v>53218</v>
      </c>
      <c r="AZ80" s="3">
        <v>56325</v>
      </c>
      <c r="BA80" s="3">
        <v>57414</v>
      </c>
      <c r="BB80" s="3">
        <v>58776</v>
      </c>
      <c r="BC80" s="3">
        <v>61160</v>
      </c>
      <c r="BD80" s="3">
        <v>62589</v>
      </c>
      <c r="BE80" s="3">
        <v>63100</v>
      </c>
      <c r="BF80" s="3">
        <v>63819</v>
      </c>
      <c r="BG80" s="3">
        <v>65076</v>
      </c>
      <c r="BH80" s="3">
        <v>65931</v>
      </c>
      <c r="BI80" s="3">
        <v>65848</v>
      </c>
      <c r="BJ80" s="3">
        <v>67902</v>
      </c>
      <c r="BK80" s="3">
        <v>68979</v>
      </c>
      <c r="BL80" s="3">
        <v>69162</v>
      </c>
      <c r="BM80" s="3">
        <v>69279</v>
      </c>
      <c r="BN80" s="3">
        <v>70104</v>
      </c>
      <c r="BO80" s="3">
        <v>71811</v>
      </c>
      <c r="BP80" s="3">
        <v>72213</v>
      </c>
      <c r="BQ80" s="3">
        <v>73076</v>
      </c>
      <c r="BR80" s="3">
        <v>75411</v>
      </c>
      <c r="BS80" s="3">
        <v>73589</v>
      </c>
      <c r="BT80" s="3">
        <v>75205</v>
      </c>
      <c r="BU80" s="3">
        <v>74908</v>
      </c>
      <c r="BV80" s="3">
        <v>76551</v>
      </c>
      <c r="BW80" s="3">
        <v>76803</v>
      </c>
      <c r="BX80" s="3">
        <v>77805</v>
      </c>
      <c r="BY80" s="3">
        <v>79110</v>
      </c>
      <c r="BZ80" s="3">
        <v>79646</v>
      </c>
      <c r="CA80" s="3">
        <v>80807</v>
      </c>
      <c r="CB80" s="3">
        <v>80338</v>
      </c>
      <c r="CC80" s="3">
        <v>81050</v>
      </c>
      <c r="CD80" s="3">
        <v>83837</v>
      </c>
      <c r="CE80" s="3">
        <v>81870</v>
      </c>
      <c r="CF80" s="3">
        <v>82734</v>
      </c>
      <c r="CG80" s="3">
        <v>84995</v>
      </c>
      <c r="CH80" s="3">
        <v>86162</v>
      </c>
      <c r="CI80" s="3">
        <v>84891</v>
      </c>
      <c r="CJ80" s="3">
        <v>87812</v>
      </c>
      <c r="CK80" s="3">
        <v>90514</v>
      </c>
      <c r="CL80" s="3">
        <v>92093</v>
      </c>
      <c r="CM80" s="3">
        <v>90828</v>
      </c>
      <c r="CN80" s="3">
        <v>92592</v>
      </c>
      <c r="CO80" s="3">
        <v>93272</v>
      </c>
      <c r="CP80" s="3">
        <v>96828</v>
      </c>
      <c r="CQ80" s="3">
        <v>97177</v>
      </c>
      <c r="CR80" s="3">
        <v>100920</v>
      </c>
      <c r="CS80" s="3">
        <v>101072</v>
      </c>
      <c r="CT80" s="3">
        <v>102757</v>
      </c>
      <c r="CU80" s="3">
        <v>103583</v>
      </c>
      <c r="CV80" s="3">
        <v>110393</v>
      </c>
      <c r="CW80" s="3">
        <v>111462</v>
      </c>
      <c r="CX80" s="3">
        <v>111913</v>
      </c>
      <c r="CY80" s="3">
        <v>111771</v>
      </c>
      <c r="CZ80" s="3">
        <v>116645</v>
      </c>
      <c r="DA80" s="3">
        <v>120227</v>
      </c>
      <c r="DB80" s="3">
        <v>120776</v>
      </c>
      <c r="DC80" s="3">
        <v>121084</v>
      </c>
      <c r="DD80" s="3">
        <v>122925</v>
      </c>
      <c r="DE80" s="3">
        <v>127446</v>
      </c>
      <c r="DF80" s="3">
        <v>128401</v>
      </c>
      <c r="DG80" s="3">
        <v>129288</v>
      </c>
      <c r="DH80" s="3">
        <v>129229</v>
      </c>
      <c r="DI80" s="3">
        <v>134375</v>
      </c>
      <c r="DJ80" s="3">
        <v>133717</v>
      </c>
      <c r="DK80" s="3">
        <v>134890</v>
      </c>
      <c r="DL80" s="3">
        <v>137035</v>
      </c>
      <c r="DM80" s="3">
        <v>141796</v>
      </c>
      <c r="DN80" s="3">
        <v>142266</v>
      </c>
      <c r="DO80" s="3">
        <v>144671</v>
      </c>
      <c r="DP80" s="3">
        <v>145613</v>
      </c>
      <c r="DQ80" s="3">
        <v>150789</v>
      </c>
      <c r="DR80" s="3">
        <v>151011</v>
      </c>
      <c r="DS80" s="3">
        <v>152999</v>
      </c>
      <c r="DT80" s="3">
        <v>155491</v>
      </c>
      <c r="DU80" s="3">
        <v>156731</v>
      </c>
      <c r="DV80" s="3">
        <v>159125</v>
      </c>
      <c r="DW80" s="3">
        <v>163454</v>
      </c>
      <c r="DX80" s="3">
        <v>162430</v>
      </c>
      <c r="DY80" s="3">
        <v>164687</v>
      </c>
      <c r="DZ80" s="3">
        <v>167607</v>
      </c>
      <c r="EA80" s="3">
        <v>167856</v>
      </c>
      <c r="EB80" s="3">
        <v>164870</v>
      </c>
      <c r="EC80" s="3">
        <v>167363</v>
      </c>
      <c r="ED80" s="3">
        <v>169045</v>
      </c>
      <c r="EE80" s="3">
        <v>170217</v>
      </c>
      <c r="EF80" s="3">
        <v>169719</v>
      </c>
      <c r="EG80" s="3">
        <v>169150</v>
      </c>
      <c r="EH80" s="3">
        <v>173525</v>
      </c>
      <c r="EI80" s="3">
        <v>170855</v>
      </c>
      <c r="EJ80" s="3">
        <v>173336</v>
      </c>
      <c r="EK80" s="3">
        <v>172243</v>
      </c>
      <c r="EL80" s="3">
        <v>175582</v>
      </c>
      <c r="EM80" s="3">
        <v>173757</v>
      </c>
      <c r="EN80" s="3">
        <v>175481</v>
      </c>
      <c r="EO80" s="3">
        <v>177027</v>
      </c>
      <c r="EP80" s="3">
        <v>179228</v>
      </c>
      <c r="EQ80" s="3">
        <v>173738</v>
      </c>
      <c r="ER80" s="3">
        <v>178023</v>
      </c>
      <c r="ES80" s="3">
        <v>179348</v>
      </c>
      <c r="ET80" s="3">
        <v>179697</v>
      </c>
      <c r="EU80" s="3">
        <v>179194</v>
      </c>
      <c r="EV80" s="3">
        <v>181414</v>
      </c>
      <c r="EW80" s="3">
        <v>184281</v>
      </c>
      <c r="EX80" s="3">
        <v>181670</v>
      </c>
      <c r="EY80" s="3">
        <v>180419</v>
      </c>
      <c r="EZ80" s="3">
        <v>188121</v>
      </c>
      <c r="FA80" s="3">
        <v>185775</v>
      </c>
      <c r="FB80" s="3">
        <v>185154</v>
      </c>
      <c r="FC80" s="3">
        <v>185704</v>
      </c>
      <c r="FD80" s="3">
        <v>188571</v>
      </c>
      <c r="FE80" s="3">
        <v>191294</v>
      </c>
      <c r="FF80" s="3">
        <v>192307</v>
      </c>
      <c r="FG80" s="3">
        <v>189377</v>
      </c>
      <c r="FH80" s="3">
        <v>198234</v>
      </c>
      <c r="FI80" s="3">
        <v>196788</v>
      </c>
      <c r="FJ80" s="3">
        <v>198019</v>
      </c>
      <c r="FK80" s="3">
        <v>200268</v>
      </c>
      <c r="FL80" s="3">
        <v>266921</v>
      </c>
      <c r="FM80" s="3">
        <v>235762</v>
      </c>
      <c r="FN80" s="3">
        <v>236504</v>
      </c>
      <c r="FO80" s="3">
        <v>242440</v>
      </c>
      <c r="FP80" s="3">
        <v>239929</v>
      </c>
      <c r="FQ80" s="3">
        <v>231303</v>
      </c>
      <c r="FR80" s="3">
        <v>229619</v>
      </c>
      <c r="FS80" s="3">
        <v>236740</v>
      </c>
      <c r="FT80" s="3">
        <v>253178</v>
      </c>
      <c r="FU80" s="3">
        <v>251428</v>
      </c>
      <c r="FV80" s="3">
        <v>275854</v>
      </c>
      <c r="FW80" s="3">
        <v>270569</v>
      </c>
      <c r="FX80" s="3">
        <v>279319</v>
      </c>
      <c r="FY80" s="3">
        <v>264084</v>
      </c>
      <c r="FZ80" s="3">
        <v>270566</v>
      </c>
      <c r="GA80" s="3">
        <v>267156</v>
      </c>
      <c r="GB80" s="4">
        <v>271803.3</v>
      </c>
      <c r="GC80" s="4">
        <v>274168.09999999998</v>
      </c>
      <c r="GD80" s="4">
        <v>276433.90000000002</v>
      </c>
      <c r="GE80" s="4">
        <v>275674.40000000002</v>
      </c>
      <c r="GF80" s="4">
        <v>281508.09999999998</v>
      </c>
      <c r="GG80" s="4">
        <v>283502.40000000002</v>
      </c>
      <c r="GH80" s="4">
        <v>285712.2</v>
      </c>
      <c r="GI80" s="4">
        <v>284905.90000000002</v>
      </c>
      <c r="GJ80" s="4">
        <v>292107.90000000002</v>
      </c>
      <c r="GK80" s="4">
        <v>294495.8</v>
      </c>
      <c r="GL80" s="4">
        <v>297110.09999999998</v>
      </c>
      <c r="GM80" s="4">
        <v>296541.2</v>
      </c>
      <c r="GN80" s="4">
        <v>301338.5</v>
      </c>
      <c r="GO80" s="4">
        <v>304108.79999999999</v>
      </c>
      <c r="GP80" s="4">
        <v>306835.3</v>
      </c>
      <c r="GQ80" s="4">
        <v>306238.3</v>
      </c>
      <c r="GR80" s="4">
        <v>312563.09999999998</v>
      </c>
      <c r="GS80" s="4">
        <v>315299.8</v>
      </c>
      <c r="GT80" s="4">
        <v>318042.59999999998</v>
      </c>
      <c r="GU80" s="4">
        <v>317381.09999999998</v>
      </c>
      <c r="GV80" s="4">
        <v>327518</v>
      </c>
      <c r="GW80" s="4">
        <v>330413.3</v>
      </c>
      <c r="GX80" s="4">
        <v>333487.8</v>
      </c>
      <c r="GY80" t="s">
        <v>105</v>
      </c>
      <c r="GZ80" t="b">
        <v>0</v>
      </c>
      <c r="HA80" t="s">
        <v>106</v>
      </c>
      <c r="HB80" t="s">
        <v>106</v>
      </c>
      <c r="HC80">
        <v>2024</v>
      </c>
      <c r="HD80">
        <v>1</v>
      </c>
      <c r="HE80" t="s">
        <v>106</v>
      </c>
      <c r="HF80" s="2" t="s">
        <v>867</v>
      </c>
      <c r="HG80" t="s">
        <v>868</v>
      </c>
      <c r="HH80" t="s">
        <v>109</v>
      </c>
      <c r="HI80" t="s">
        <v>869</v>
      </c>
      <c r="HJ80" t="s">
        <v>927</v>
      </c>
    </row>
    <row r="81" spans="1:218">
      <c r="A81" t="s">
        <v>99</v>
      </c>
      <c r="B81" t="s">
        <v>870</v>
      </c>
      <c r="C81" t="s">
        <v>926</v>
      </c>
      <c r="D81" t="s">
        <v>102</v>
      </c>
      <c r="E81" t="s">
        <v>103</v>
      </c>
      <c r="F81" t="s">
        <v>104</v>
      </c>
      <c r="G81" s="3">
        <v>1976</v>
      </c>
      <c r="H81" s="3">
        <v>987</v>
      </c>
      <c r="I81" s="3">
        <v>1686</v>
      </c>
      <c r="J81" s="3">
        <v>1507</v>
      </c>
      <c r="K81" s="3">
        <v>1838</v>
      </c>
      <c r="L81" s="3">
        <v>715</v>
      </c>
      <c r="M81" s="3">
        <v>994</v>
      </c>
      <c r="N81" s="3">
        <v>864</v>
      </c>
      <c r="O81" s="3">
        <v>1795</v>
      </c>
      <c r="P81" s="3">
        <v>658</v>
      </c>
      <c r="Q81" s="3">
        <v>1286</v>
      </c>
      <c r="R81" s="3">
        <v>1401</v>
      </c>
      <c r="S81" s="3">
        <v>2992</v>
      </c>
      <c r="T81" s="3">
        <v>1251</v>
      </c>
      <c r="U81" s="3">
        <v>1850</v>
      </c>
      <c r="V81" s="3">
        <v>1913</v>
      </c>
      <c r="W81" s="3">
        <v>2816</v>
      </c>
      <c r="X81" s="3">
        <v>871</v>
      </c>
      <c r="Y81" s="3">
        <v>1599</v>
      </c>
      <c r="Z81" s="3">
        <v>1989</v>
      </c>
      <c r="AA81" s="3">
        <v>3009</v>
      </c>
      <c r="AB81" s="3">
        <v>726</v>
      </c>
      <c r="AC81" s="3">
        <v>1679</v>
      </c>
      <c r="AD81" s="3">
        <v>1402</v>
      </c>
      <c r="AE81" s="3">
        <v>2524</v>
      </c>
      <c r="AF81" s="3">
        <v>689</v>
      </c>
      <c r="AG81" s="3">
        <v>1084</v>
      </c>
      <c r="AH81" s="3">
        <v>856</v>
      </c>
      <c r="AI81" s="3">
        <v>1618</v>
      </c>
      <c r="AJ81" s="3">
        <v>-760</v>
      </c>
      <c r="AK81" s="3">
        <v>149</v>
      </c>
      <c r="AL81" s="3">
        <v>-15</v>
      </c>
      <c r="AM81" s="3">
        <v>2123</v>
      </c>
      <c r="AN81" s="3">
        <v>-842</v>
      </c>
      <c r="AO81" s="3">
        <v>-401</v>
      </c>
      <c r="AP81" s="3">
        <v>-672</v>
      </c>
      <c r="AQ81" s="3">
        <v>2230</v>
      </c>
      <c r="AR81" s="3">
        <v>-508</v>
      </c>
      <c r="AS81" s="3">
        <v>387</v>
      </c>
      <c r="AT81" s="3">
        <v>1215</v>
      </c>
      <c r="AU81" s="3">
        <v>3815</v>
      </c>
      <c r="AV81" s="3">
        <v>-24</v>
      </c>
      <c r="AW81" s="3">
        <v>941</v>
      </c>
      <c r="AX81" s="3">
        <v>1942</v>
      </c>
      <c r="AY81" s="3">
        <v>3815</v>
      </c>
      <c r="AZ81" s="3">
        <v>1018</v>
      </c>
      <c r="BA81" s="3">
        <v>1773</v>
      </c>
      <c r="BB81" s="3">
        <v>1970</v>
      </c>
      <c r="BC81" s="3">
        <v>4305</v>
      </c>
      <c r="BD81" s="3">
        <v>731</v>
      </c>
      <c r="BE81" s="3">
        <v>1004</v>
      </c>
      <c r="BF81" s="3">
        <v>1561</v>
      </c>
      <c r="BG81" s="3">
        <v>4523</v>
      </c>
      <c r="BH81" s="3">
        <v>800</v>
      </c>
      <c r="BI81" s="3">
        <v>991</v>
      </c>
      <c r="BJ81" s="3">
        <v>671</v>
      </c>
      <c r="BK81" s="3">
        <v>3691</v>
      </c>
      <c r="BL81" s="3">
        <v>345</v>
      </c>
      <c r="BM81" s="3">
        <v>1058</v>
      </c>
      <c r="BN81" s="3">
        <v>1519</v>
      </c>
      <c r="BO81" s="3">
        <v>3798</v>
      </c>
      <c r="BP81" s="3">
        <v>532</v>
      </c>
      <c r="BQ81" s="3">
        <v>1263</v>
      </c>
      <c r="BR81" s="3">
        <v>1296</v>
      </c>
      <c r="BS81" s="3">
        <v>3519</v>
      </c>
      <c r="BT81" s="3">
        <v>217</v>
      </c>
      <c r="BU81" s="3">
        <v>349</v>
      </c>
      <c r="BV81" s="3">
        <v>-250</v>
      </c>
      <c r="BW81" s="3">
        <v>2983</v>
      </c>
      <c r="BX81" s="3">
        <v>-284</v>
      </c>
      <c r="BY81" s="3">
        <v>703</v>
      </c>
      <c r="BZ81" s="3">
        <v>741</v>
      </c>
      <c r="CA81" s="3">
        <v>3645</v>
      </c>
      <c r="CB81" s="3">
        <v>-76</v>
      </c>
      <c r="CC81" s="3">
        <v>678</v>
      </c>
      <c r="CD81" s="3">
        <v>1219</v>
      </c>
      <c r="CE81" s="3">
        <v>3352</v>
      </c>
      <c r="CF81" s="3">
        <v>-134</v>
      </c>
      <c r="CG81" s="3">
        <v>630</v>
      </c>
      <c r="CH81" s="3">
        <v>824</v>
      </c>
      <c r="CI81" s="3">
        <v>3592</v>
      </c>
      <c r="CJ81" s="3">
        <v>-473</v>
      </c>
      <c r="CK81" s="3">
        <v>207</v>
      </c>
      <c r="CL81" s="3">
        <v>1011</v>
      </c>
      <c r="CM81" s="3">
        <v>3766</v>
      </c>
      <c r="CN81" s="3">
        <v>1658</v>
      </c>
      <c r="CO81" s="3">
        <v>2493</v>
      </c>
      <c r="CP81" s="3">
        <v>3221</v>
      </c>
      <c r="CQ81" s="3">
        <v>5269</v>
      </c>
      <c r="CR81" s="3">
        <v>1448</v>
      </c>
      <c r="CS81" s="3">
        <v>3151</v>
      </c>
      <c r="CT81" s="3">
        <v>4148</v>
      </c>
      <c r="CU81" s="3">
        <v>8719</v>
      </c>
      <c r="CV81" s="3">
        <v>3353</v>
      </c>
      <c r="CW81" s="3">
        <v>4367</v>
      </c>
      <c r="CX81" s="3">
        <v>4667</v>
      </c>
      <c r="CY81" s="3">
        <v>9148</v>
      </c>
      <c r="CZ81" s="3">
        <v>4422</v>
      </c>
      <c r="DA81" s="3">
        <v>5087</v>
      </c>
      <c r="DB81" s="3">
        <v>6041</v>
      </c>
      <c r="DC81" s="3">
        <v>11910</v>
      </c>
      <c r="DD81" s="3">
        <v>3201</v>
      </c>
      <c r="DE81" s="3">
        <v>5190</v>
      </c>
      <c r="DF81" s="3">
        <v>7004</v>
      </c>
      <c r="DG81" s="3">
        <v>10876</v>
      </c>
      <c r="DH81" s="3">
        <v>4100</v>
      </c>
      <c r="DI81" s="3">
        <v>5106</v>
      </c>
      <c r="DJ81" s="3">
        <v>5466</v>
      </c>
      <c r="DK81" s="3">
        <v>12324</v>
      </c>
      <c r="DL81" s="3">
        <v>1788</v>
      </c>
      <c r="DM81" s="3">
        <v>5078</v>
      </c>
      <c r="DN81" s="3">
        <v>6025</v>
      </c>
      <c r="DO81" s="3">
        <v>15176</v>
      </c>
      <c r="DP81" s="3">
        <v>4344</v>
      </c>
      <c r="DQ81" s="3">
        <v>10688</v>
      </c>
      <c r="DR81" s="3">
        <v>11989</v>
      </c>
      <c r="DS81" s="3">
        <v>20553</v>
      </c>
      <c r="DT81" s="3">
        <v>5836</v>
      </c>
      <c r="DU81" s="3">
        <v>9135</v>
      </c>
      <c r="DV81" s="3">
        <v>14243</v>
      </c>
      <c r="DW81" s="3">
        <v>17542</v>
      </c>
      <c r="DX81" s="3">
        <v>5682</v>
      </c>
      <c r="DY81" s="3">
        <v>9226</v>
      </c>
      <c r="DZ81" s="3">
        <v>9043</v>
      </c>
      <c r="EA81" s="3">
        <v>15843</v>
      </c>
      <c r="EB81" s="3">
        <v>4402</v>
      </c>
      <c r="EC81" s="3">
        <v>6363</v>
      </c>
      <c r="ED81" s="3">
        <v>6679</v>
      </c>
      <c r="EE81" s="3">
        <v>13379</v>
      </c>
      <c r="EF81" s="3">
        <v>12952</v>
      </c>
      <c r="EG81" s="3">
        <v>4364</v>
      </c>
      <c r="EH81" s="3">
        <v>5553</v>
      </c>
      <c r="EI81" s="3">
        <v>9565</v>
      </c>
      <c r="EJ81" s="3">
        <v>3582</v>
      </c>
      <c r="EK81" s="3">
        <v>4760</v>
      </c>
      <c r="EL81" s="3">
        <v>5567</v>
      </c>
      <c r="EM81" s="3">
        <v>12295</v>
      </c>
      <c r="EN81" s="3">
        <v>5422</v>
      </c>
      <c r="EO81" s="3">
        <v>7231</v>
      </c>
      <c r="EP81" s="3">
        <v>8754</v>
      </c>
      <c r="EQ81" s="3">
        <v>14772</v>
      </c>
      <c r="ER81" s="3">
        <v>6743</v>
      </c>
      <c r="ES81" s="3">
        <v>7311</v>
      </c>
      <c r="ET81" s="3">
        <v>6045</v>
      </c>
      <c r="EU81" s="3">
        <v>12151</v>
      </c>
      <c r="EV81" s="3">
        <v>7049</v>
      </c>
      <c r="EW81" s="3">
        <v>8501</v>
      </c>
      <c r="EX81" s="3">
        <v>6397</v>
      </c>
      <c r="EY81" s="3">
        <v>14503</v>
      </c>
      <c r="EZ81" s="3">
        <v>10013</v>
      </c>
      <c r="FA81" s="3">
        <v>10637</v>
      </c>
      <c r="FB81" s="3">
        <v>10150</v>
      </c>
      <c r="FC81" s="3">
        <v>15561</v>
      </c>
      <c r="FD81" s="3">
        <v>8711</v>
      </c>
      <c r="FE81" s="3">
        <v>9574</v>
      </c>
      <c r="FF81" s="3">
        <v>9922</v>
      </c>
      <c r="FG81" s="3">
        <v>17443</v>
      </c>
      <c r="FH81" s="3">
        <v>7915</v>
      </c>
      <c r="FI81" s="3">
        <v>10298</v>
      </c>
      <c r="FJ81" s="3">
        <v>8123</v>
      </c>
      <c r="FK81" s="3">
        <v>16220</v>
      </c>
      <c r="FL81" s="3">
        <v>21714</v>
      </c>
      <c r="FM81" s="3">
        <v>16286</v>
      </c>
      <c r="FN81" s="3">
        <v>12946</v>
      </c>
      <c r="FO81" s="3">
        <v>21031</v>
      </c>
      <c r="FP81" s="3">
        <v>12255</v>
      </c>
      <c r="FQ81" s="3">
        <v>13076</v>
      </c>
      <c r="FR81" s="3">
        <v>9354</v>
      </c>
      <c r="FS81" s="3">
        <v>19693</v>
      </c>
      <c r="FT81" s="3">
        <v>6748</v>
      </c>
      <c r="FU81" s="3">
        <v>10127</v>
      </c>
      <c r="FV81" s="3">
        <v>-446</v>
      </c>
      <c r="FW81" s="3">
        <v>29496</v>
      </c>
      <c r="FX81" s="3">
        <v>10130</v>
      </c>
      <c r="FY81" s="3">
        <v>13866</v>
      </c>
      <c r="FZ81" s="3">
        <v>13494</v>
      </c>
      <c r="GA81" s="3">
        <v>32576</v>
      </c>
      <c r="GB81" s="4">
        <v>12084.2</v>
      </c>
      <c r="GC81" s="4">
        <v>13757.55</v>
      </c>
      <c r="GD81" s="4">
        <v>14676.12</v>
      </c>
      <c r="GE81" s="4">
        <v>26044.1</v>
      </c>
      <c r="GF81" s="4">
        <v>12460.81</v>
      </c>
      <c r="GG81" s="4">
        <v>14352.84</v>
      </c>
      <c r="GH81" s="4">
        <v>15357.4</v>
      </c>
      <c r="GI81" s="4">
        <v>25844.07</v>
      </c>
      <c r="GJ81" s="4">
        <v>12826.57</v>
      </c>
      <c r="GK81" s="4">
        <v>14421.54</v>
      </c>
      <c r="GL81" s="4">
        <v>15305.01</v>
      </c>
      <c r="GM81" s="4">
        <v>25454.73</v>
      </c>
      <c r="GN81" s="4">
        <v>12551.2</v>
      </c>
      <c r="GO81" s="4">
        <v>13960.77</v>
      </c>
      <c r="GP81" s="4">
        <v>14808.06</v>
      </c>
      <c r="GQ81" s="4">
        <v>24408.52</v>
      </c>
      <c r="GR81" s="4">
        <v>12107.04</v>
      </c>
      <c r="GS81" s="4">
        <v>13448.71</v>
      </c>
      <c r="GT81" s="4">
        <v>14260.57</v>
      </c>
      <c r="GU81" s="4">
        <v>23398.19</v>
      </c>
      <c r="GV81" s="4">
        <v>12906.13</v>
      </c>
      <c r="GW81" s="4">
        <v>14694.6</v>
      </c>
      <c r="GX81" s="4">
        <v>15688.38</v>
      </c>
      <c r="GY81" t="s">
        <v>105</v>
      </c>
      <c r="GZ81" t="b">
        <v>0</v>
      </c>
      <c r="HA81" t="s">
        <v>106</v>
      </c>
      <c r="HB81" t="s">
        <v>106</v>
      </c>
      <c r="HC81">
        <v>2024</v>
      </c>
      <c r="HD81">
        <v>1</v>
      </c>
      <c r="HE81" t="s">
        <v>106</v>
      </c>
      <c r="HF81" t="s">
        <v>871</v>
      </c>
      <c r="HG81" t="s">
        <v>872</v>
      </c>
      <c r="HH81" t="s">
        <v>109</v>
      </c>
      <c r="HI81" t="s">
        <v>873</v>
      </c>
      <c r="HJ81" t="s">
        <v>927</v>
      </c>
    </row>
    <row r="82" spans="1:218">
      <c r="A82" t="s">
        <v>99</v>
      </c>
      <c r="B82" t="s">
        <v>874</v>
      </c>
      <c r="C82" t="s">
        <v>926</v>
      </c>
      <c r="D82" t="s">
        <v>102</v>
      </c>
      <c r="E82" t="s">
        <v>103</v>
      </c>
      <c r="F82" t="s">
        <v>104</v>
      </c>
      <c r="G82" s="3">
        <v>2656</v>
      </c>
      <c r="H82" s="3">
        <v>2802</v>
      </c>
      <c r="I82" s="3">
        <v>2939</v>
      </c>
      <c r="J82" s="3">
        <v>3037</v>
      </c>
      <c r="K82" s="3">
        <v>3089</v>
      </c>
      <c r="L82" s="3">
        <v>3163</v>
      </c>
      <c r="M82" s="3">
        <v>3223</v>
      </c>
      <c r="N82" s="3">
        <v>3274</v>
      </c>
      <c r="O82" s="3">
        <v>3306</v>
      </c>
      <c r="P82" s="3">
        <v>3350</v>
      </c>
      <c r="Q82" s="3">
        <v>3397</v>
      </c>
      <c r="R82" s="3">
        <v>3447</v>
      </c>
      <c r="S82" s="3">
        <v>3454</v>
      </c>
      <c r="T82" s="3">
        <v>3494</v>
      </c>
      <c r="U82" s="3">
        <v>3549</v>
      </c>
      <c r="V82" s="3">
        <v>3619</v>
      </c>
      <c r="W82" s="3">
        <v>3644</v>
      </c>
      <c r="X82" s="3">
        <v>3709</v>
      </c>
      <c r="Y82" s="3">
        <v>3776</v>
      </c>
      <c r="Z82" s="3">
        <v>3688</v>
      </c>
      <c r="AA82" s="3">
        <v>3440</v>
      </c>
      <c r="AB82" s="3">
        <v>3502</v>
      </c>
      <c r="AC82" s="3">
        <v>3568</v>
      </c>
      <c r="AD82" s="3">
        <v>3630</v>
      </c>
      <c r="AE82" s="3">
        <v>3687</v>
      </c>
      <c r="AF82" s="3">
        <v>3755</v>
      </c>
      <c r="AG82" s="3">
        <v>3823</v>
      </c>
      <c r="AH82" s="3">
        <v>3846</v>
      </c>
      <c r="AI82" s="3">
        <v>4436</v>
      </c>
      <c r="AJ82" s="3">
        <v>4531</v>
      </c>
      <c r="AK82" s="3">
        <v>4594</v>
      </c>
      <c r="AL82" s="3">
        <v>4658</v>
      </c>
      <c r="AM82" s="3">
        <v>4703</v>
      </c>
      <c r="AN82" s="3">
        <v>4771</v>
      </c>
      <c r="AO82" s="3">
        <v>4875</v>
      </c>
      <c r="AP82" s="3">
        <v>5007</v>
      </c>
      <c r="AQ82" s="3">
        <v>5136</v>
      </c>
      <c r="AR82" s="3">
        <v>5275</v>
      </c>
      <c r="AS82" s="3">
        <v>5404</v>
      </c>
      <c r="AT82" s="3">
        <v>5431</v>
      </c>
      <c r="AU82" s="3">
        <v>5512</v>
      </c>
      <c r="AV82" s="3">
        <v>5587</v>
      </c>
      <c r="AW82" s="3">
        <v>5651</v>
      </c>
      <c r="AX82" s="3">
        <v>5079</v>
      </c>
      <c r="AY82" s="3">
        <v>5112</v>
      </c>
      <c r="AZ82" s="3">
        <v>5135</v>
      </c>
      <c r="BA82" s="3">
        <v>5163</v>
      </c>
      <c r="BB82" s="3">
        <v>5180</v>
      </c>
      <c r="BC82" s="3">
        <v>5178</v>
      </c>
      <c r="BD82" s="3">
        <v>5184</v>
      </c>
      <c r="BE82" s="3">
        <v>5202</v>
      </c>
      <c r="BF82" s="3">
        <v>5230</v>
      </c>
      <c r="BG82" s="3">
        <v>5233</v>
      </c>
      <c r="BH82" s="3">
        <v>5249</v>
      </c>
      <c r="BI82" s="3">
        <v>5284</v>
      </c>
      <c r="BJ82" s="3">
        <v>5333</v>
      </c>
      <c r="BK82" s="3">
        <v>5371</v>
      </c>
      <c r="BL82" s="3">
        <v>5368</v>
      </c>
      <c r="BM82" s="3">
        <v>5433</v>
      </c>
      <c r="BN82" s="3">
        <v>5283</v>
      </c>
      <c r="BO82" s="3">
        <v>5317</v>
      </c>
      <c r="BP82" s="3">
        <v>5388</v>
      </c>
      <c r="BQ82" s="3">
        <v>5455</v>
      </c>
      <c r="BR82" s="3">
        <v>5523</v>
      </c>
      <c r="BS82" s="3">
        <v>5570</v>
      </c>
      <c r="BT82" s="3">
        <v>5403</v>
      </c>
      <c r="BU82" s="3">
        <v>5401</v>
      </c>
      <c r="BV82" s="3">
        <v>5409</v>
      </c>
      <c r="BW82" s="3">
        <v>5456</v>
      </c>
      <c r="BX82" s="3">
        <v>5466</v>
      </c>
      <c r="BY82" s="3">
        <v>5510</v>
      </c>
      <c r="BZ82" s="3">
        <v>5570</v>
      </c>
      <c r="CA82" s="3">
        <v>5801</v>
      </c>
      <c r="CB82" s="3">
        <v>5651</v>
      </c>
      <c r="CC82" s="3">
        <v>5709</v>
      </c>
      <c r="CD82" s="3">
        <v>5775</v>
      </c>
      <c r="CE82" s="3">
        <v>5876</v>
      </c>
      <c r="CF82" s="3">
        <v>5954</v>
      </c>
      <c r="CG82" s="3">
        <v>6024</v>
      </c>
      <c r="CH82" s="3">
        <v>6057</v>
      </c>
      <c r="CI82" s="3">
        <v>6156</v>
      </c>
      <c r="CJ82" s="3">
        <v>6192</v>
      </c>
      <c r="CK82" s="3">
        <v>6246</v>
      </c>
      <c r="CL82" s="3">
        <v>6328</v>
      </c>
      <c r="CM82" s="3">
        <v>6420</v>
      </c>
      <c r="CN82" s="3">
        <v>6473</v>
      </c>
      <c r="CO82" s="3">
        <v>6525</v>
      </c>
      <c r="CP82" s="3">
        <v>6608</v>
      </c>
      <c r="CQ82" s="3">
        <v>6724</v>
      </c>
      <c r="CR82" s="3">
        <v>6794</v>
      </c>
      <c r="CS82" s="3">
        <v>6891</v>
      </c>
      <c r="CT82" s="3">
        <v>6924</v>
      </c>
      <c r="CU82" s="3">
        <v>7583</v>
      </c>
      <c r="CV82" s="3">
        <v>6927</v>
      </c>
      <c r="CW82" s="3">
        <v>7020</v>
      </c>
      <c r="CX82" s="3">
        <v>7117</v>
      </c>
      <c r="CY82" s="3">
        <v>7311</v>
      </c>
      <c r="CZ82" s="3">
        <v>7313</v>
      </c>
      <c r="DA82" s="3">
        <v>7361</v>
      </c>
      <c r="DB82" s="3">
        <v>7437</v>
      </c>
      <c r="DC82" s="3">
        <v>7733</v>
      </c>
      <c r="DD82" s="3">
        <v>7811</v>
      </c>
      <c r="DE82" s="3">
        <v>7958</v>
      </c>
      <c r="DF82" s="3">
        <v>8091</v>
      </c>
      <c r="DG82" s="3">
        <v>8343</v>
      </c>
      <c r="DH82" s="3">
        <v>8407</v>
      </c>
      <c r="DI82" s="3">
        <v>8481</v>
      </c>
      <c r="DJ82" s="3">
        <v>8569</v>
      </c>
      <c r="DK82" s="3">
        <v>8752</v>
      </c>
      <c r="DL82" s="3">
        <v>8872</v>
      </c>
      <c r="DM82" s="3">
        <v>8991</v>
      </c>
      <c r="DN82" s="3">
        <v>9183</v>
      </c>
      <c r="DO82" s="3">
        <v>9463</v>
      </c>
      <c r="DP82" s="3">
        <v>9584</v>
      </c>
      <c r="DQ82" s="3">
        <v>9907</v>
      </c>
      <c r="DR82" s="3">
        <v>10050</v>
      </c>
      <c r="DS82" s="3">
        <v>10390</v>
      </c>
      <c r="DT82" s="3">
        <v>10403</v>
      </c>
      <c r="DU82" s="3">
        <v>10421</v>
      </c>
      <c r="DV82" s="3">
        <v>10423</v>
      </c>
      <c r="DW82" s="3">
        <v>10509</v>
      </c>
      <c r="DX82" s="3">
        <v>10480</v>
      </c>
      <c r="DY82" s="3">
        <v>10466</v>
      </c>
      <c r="DZ82" s="3">
        <v>10463</v>
      </c>
      <c r="EA82" s="3">
        <v>10757</v>
      </c>
      <c r="EB82" s="3">
        <v>10709</v>
      </c>
      <c r="EC82" s="3">
        <v>10761</v>
      </c>
      <c r="ED82" s="3">
        <v>10853</v>
      </c>
      <c r="EE82" s="3">
        <v>11180</v>
      </c>
      <c r="EF82" s="3">
        <v>11081</v>
      </c>
      <c r="EG82" s="3">
        <v>11113</v>
      </c>
      <c r="EH82" s="3">
        <v>11181</v>
      </c>
      <c r="EI82" s="3">
        <v>11330</v>
      </c>
      <c r="EJ82" s="3">
        <v>11388</v>
      </c>
      <c r="EK82" s="3">
        <v>11398</v>
      </c>
      <c r="EL82" s="3">
        <v>11464</v>
      </c>
      <c r="EM82" s="3">
        <v>11681</v>
      </c>
      <c r="EN82" s="3">
        <v>11722</v>
      </c>
      <c r="EO82" s="3">
        <v>11693</v>
      </c>
      <c r="EP82" s="3">
        <v>11754</v>
      </c>
      <c r="EQ82" s="3">
        <v>11896</v>
      </c>
      <c r="ER82" s="3">
        <v>11958</v>
      </c>
      <c r="ES82" s="3">
        <v>11966</v>
      </c>
      <c r="ET82" s="3">
        <v>12004</v>
      </c>
      <c r="EU82" s="3">
        <v>12149</v>
      </c>
      <c r="EV82" s="3">
        <v>12252</v>
      </c>
      <c r="EW82" s="3">
        <v>12298</v>
      </c>
      <c r="EX82" s="3">
        <v>12445</v>
      </c>
      <c r="EY82" s="3">
        <v>12605</v>
      </c>
      <c r="EZ82" s="3">
        <v>12626</v>
      </c>
      <c r="FA82" s="3">
        <v>12647</v>
      </c>
      <c r="FB82" s="3">
        <v>12507</v>
      </c>
      <c r="FC82" s="3">
        <v>12595</v>
      </c>
      <c r="FD82" s="3">
        <v>12592</v>
      </c>
      <c r="FE82" s="3">
        <v>12687</v>
      </c>
      <c r="FF82" s="3">
        <v>12759</v>
      </c>
      <c r="FG82" s="3">
        <v>12962</v>
      </c>
      <c r="FH82" s="3">
        <v>12988</v>
      </c>
      <c r="FI82" s="3">
        <v>13097</v>
      </c>
      <c r="FJ82" s="3">
        <v>13228</v>
      </c>
      <c r="FK82" s="3">
        <v>13256</v>
      </c>
      <c r="FL82" s="3">
        <v>13278</v>
      </c>
      <c r="FM82" s="3">
        <v>13359</v>
      </c>
      <c r="FN82" s="3">
        <v>13425</v>
      </c>
      <c r="FO82" s="3">
        <v>13582</v>
      </c>
      <c r="FP82" s="3">
        <v>13551</v>
      </c>
      <c r="FQ82" s="3">
        <v>13604</v>
      </c>
      <c r="FR82" s="3">
        <v>13784</v>
      </c>
      <c r="FS82" s="3">
        <v>14334</v>
      </c>
      <c r="FT82" s="3">
        <v>14549</v>
      </c>
      <c r="FU82" s="3">
        <v>14938</v>
      </c>
      <c r="FV82" s="3">
        <v>15188</v>
      </c>
      <c r="FW82" s="3">
        <v>15735</v>
      </c>
      <c r="FX82" s="3">
        <v>16006</v>
      </c>
      <c r="FY82" s="3">
        <v>16187</v>
      </c>
      <c r="FZ82" s="3">
        <v>16318</v>
      </c>
      <c r="GA82" s="3">
        <v>16688</v>
      </c>
      <c r="GB82" s="4">
        <v>17348.060000000001</v>
      </c>
      <c r="GC82" s="4">
        <v>17348.060000000001</v>
      </c>
      <c r="GD82" s="4">
        <v>17348.060000000001</v>
      </c>
      <c r="GE82" s="4">
        <v>17348.060000000001</v>
      </c>
      <c r="GF82" s="4">
        <v>17777.400000000001</v>
      </c>
      <c r="GG82" s="4">
        <v>17777.400000000001</v>
      </c>
      <c r="GH82" s="4">
        <v>17777.400000000001</v>
      </c>
      <c r="GI82" s="4">
        <v>17777.400000000001</v>
      </c>
      <c r="GJ82" s="4">
        <v>18282.099999999999</v>
      </c>
      <c r="GK82" s="4">
        <v>18282.099999999999</v>
      </c>
      <c r="GL82" s="4">
        <v>18282.099999999999</v>
      </c>
      <c r="GM82" s="4">
        <v>18282.099999999999</v>
      </c>
      <c r="GN82" s="4">
        <v>18853.14</v>
      </c>
      <c r="GO82" s="4">
        <v>18853.14</v>
      </c>
      <c r="GP82" s="4">
        <v>18853.14</v>
      </c>
      <c r="GQ82" s="4">
        <v>18853.14</v>
      </c>
      <c r="GR82" s="4">
        <v>19375.73</v>
      </c>
      <c r="GS82" s="4">
        <v>19375.73</v>
      </c>
      <c r="GT82" s="4">
        <v>19375.73</v>
      </c>
      <c r="GU82" s="4">
        <v>19375.73</v>
      </c>
      <c r="GV82" s="4">
        <v>20179.419999999998</v>
      </c>
      <c r="GW82" s="4">
        <v>20185.740000000002</v>
      </c>
      <c r="GX82" s="4">
        <v>20197.169999999998</v>
      </c>
      <c r="GY82" t="s">
        <v>105</v>
      </c>
      <c r="GZ82" t="b">
        <v>0</v>
      </c>
      <c r="HA82" t="s">
        <v>106</v>
      </c>
      <c r="HB82" t="s">
        <v>106</v>
      </c>
      <c r="HC82">
        <v>2024</v>
      </c>
      <c r="HD82">
        <v>1</v>
      </c>
      <c r="HE82" t="s">
        <v>106</v>
      </c>
      <c r="HF82" s="2" t="s">
        <v>875</v>
      </c>
      <c r="HG82" t="s">
        <v>876</v>
      </c>
      <c r="HH82" t="s">
        <v>109</v>
      </c>
      <c r="HI82" t="s">
        <v>877</v>
      </c>
      <c r="HJ82" t="s">
        <v>927</v>
      </c>
    </row>
    <row r="83" spans="1:218">
      <c r="A83" t="s">
        <v>99</v>
      </c>
      <c r="B83" t="s">
        <v>878</v>
      </c>
      <c r="C83" t="s">
        <v>926</v>
      </c>
      <c r="D83" t="s">
        <v>102</v>
      </c>
      <c r="E83" t="s">
        <v>103</v>
      </c>
      <c r="F83" t="s">
        <v>104</v>
      </c>
      <c r="G83" s="3">
        <v>25187</v>
      </c>
      <c r="H83" s="3">
        <v>22584</v>
      </c>
      <c r="I83" s="3">
        <v>25347</v>
      </c>
      <c r="J83" s="3">
        <v>26916</v>
      </c>
      <c r="K83" s="3">
        <v>28137</v>
      </c>
      <c r="L83" s="3">
        <v>26402</v>
      </c>
      <c r="M83" s="3">
        <v>29199</v>
      </c>
      <c r="N83" s="3">
        <v>32063</v>
      </c>
      <c r="O83" s="3">
        <v>34258</v>
      </c>
      <c r="P83" s="3">
        <v>29926</v>
      </c>
      <c r="Q83" s="3">
        <v>32417</v>
      </c>
      <c r="R83" s="3">
        <v>33404</v>
      </c>
      <c r="S83" s="3">
        <v>37132</v>
      </c>
      <c r="T83" s="3">
        <v>32007</v>
      </c>
      <c r="U83" s="3">
        <v>33564</v>
      </c>
      <c r="V83" s="3">
        <v>37257</v>
      </c>
      <c r="W83" s="3">
        <v>38533</v>
      </c>
      <c r="X83" s="3">
        <v>33550</v>
      </c>
      <c r="Y83" s="3">
        <v>36801</v>
      </c>
      <c r="Z83" s="3">
        <v>39278</v>
      </c>
      <c r="AA83" s="3">
        <v>41736</v>
      </c>
      <c r="AB83" s="3">
        <v>35896</v>
      </c>
      <c r="AC83" s="3">
        <v>40482</v>
      </c>
      <c r="AD83" s="3">
        <v>41772</v>
      </c>
      <c r="AE83" s="3">
        <v>44095</v>
      </c>
      <c r="AF83" s="3">
        <v>39137</v>
      </c>
      <c r="AG83" s="3">
        <v>40389</v>
      </c>
      <c r="AH83" s="3">
        <v>44482</v>
      </c>
      <c r="AI83" s="3">
        <v>46249</v>
      </c>
      <c r="AJ83" s="3">
        <v>40445</v>
      </c>
      <c r="AK83" s="3">
        <v>44904</v>
      </c>
      <c r="AL83" s="3">
        <v>47949</v>
      </c>
      <c r="AM83" s="3">
        <v>51770</v>
      </c>
      <c r="AN83" s="3">
        <v>44886</v>
      </c>
      <c r="AO83" s="3">
        <v>48508</v>
      </c>
      <c r="AP83" s="3">
        <v>53051</v>
      </c>
      <c r="AQ83" s="3">
        <v>56240</v>
      </c>
      <c r="AR83" s="3">
        <v>48841</v>
      </c>
      <c r="AS83" s="3">
        <v>52802</v>
      </c>
      <c r="AT83" s="3">
        <v>58013</v>
      </c>
      <c r="AU83" s="3">
        <v>58974</v>
      </c>
      <c r="AV83" s="3">
        <v>53125</v>
      </c>
      <c r="AW83" s="3">
        <v>56892</v>
      </c>
      <c r="AX83" s="3">
        <v>60105</v>
      </c>
      <c r="AY83" s="3">
        <v>60255</v>
      </c>
      <c r="AZ83" s="3">
        <v>55016</v>
      </c>
      <c r="BA83" s="3">
        <v>58618</v>
      </c>
      <c r="BB83" s="3">
        <v>61820</v>
      </c>
      <c r="BC83" s="3">
        <v>64179</v>
      </c>
      <c r="BD83" s="3">
        <v>54879</v>
      </c>
      <c r="BE83" s="3">
        <v>58369</v>
      </c>
      <c r="BF83" s="3">
        <v>61468</v>
      </c>
      <c r="BG83" s="3">
        <v>62189</v>
      </c>
      <c r="BH83" s="3">
        <v>56316</v>
      </c>
      <c r="BI83" s="3">
        <v>59845</v>
      </c>
      <c r="BJ83" s="3">
        <v>63458</v>
      </c>
      <c r="BK83" s="3">
        <v>65089</v>
      </c>
      <c r="BL83" s="3">
        <v>60227</v>
      </c>
      <c r="BM83" s="3">
        <v>64783</v>
      </c>
      <c r="BN83" s="3">
        <v>68985</v>
      </c>
      <c r="BO83" s="3">
        <v>70558</v>
      </c>
      <c r="BP83" s="3">
        <v>66026</v>
      </c>
      <c r="BQ83" s="3">
        <v>69368</v>
      </c>
      <c r="BR83" s="3">
        <v>75774</v>
      </c>
      <c r="BS83" s="3">
        <v>76132</v>
      </c>
      <c r="BT83" s="3">
        <v>66604</v>
      </c>
      <c r="BU83" s="3">
        <v>72083</v>
      </c>
      <c r="BV83" s="3">
        <v>80203</v>
      </c>
      <c r="BW83" s="3">
        <v>80621</v>
      </c>
      <c r="BX83" s="3">
        <v>72126</v>
      </c>
      <c r="BY83" s="3">
        <v>79290</v>
      </c>
      <c r="BZ83" s="3">
        <v>88222</v>
      </c>
      <c r="CA83" s="3">
        <v>94377</v>
      </c>
      <c r="CB83" s="3">
        <v>76661</v>
      </c>
      <c r="CC83" s="3">
        <v>86276</v>
      </c>
      <c r="CD83" s="3">
        <v>93157</v>
      </c>
      <c r="CE83" s="3">
        <v>98911</v>
      </c>
      <c r="CF83" s="3">
        <v>82233</v>
      </c>
      <c r="CG83" s="3">
        <v>93393</v>
      </c>
      <c r="CH83" s="3">
        <v>97102</v>
      </c>
      <c r="CI83" s="3">
        <v>106197</v>
      </c>
      <c r="CJ83" s="3">
        <v>97220</v>
      </c>
      <c r="CK83" s="3">
        <v>101510</v>
      </c>
      <c r="CL83" s="3">
        <v>95749</v>
      </c>
      <c r="CM83" s="3">
        <v>112514</v>
      </c>
      <c r="CN83" s="3">
        <v>100068</v>
      </c>
      <c r="CO83" s="3">
        <v>103867</v>
      </c>
      <c r="CP83" s="3">
        <v>97061</v>
      </c>
      <c r="CQ83" s="3">
        <v>111885</v>
      </c>
      <c r="CR83" s="3">
        <v>99801</v>
      </c>
      <c r="CS83" s="3">
        <v>105138</v>
      </c>
      <c r="CT83" s="3">
        <v>99771</v>
      </c>
      <c r="CU83" s="3">
        <v>113694</v>
      </c>
      <c r="CV83" s="3">
        <v>106784</v>
      </c>
      <c r="CW83" s="3">
        <v>110992</v>
      </c>
      <c r="CX83" s="3">
        <v>108535</v>
      </c>
      <c r="CY83" s="3">
        <v>124894</v>
      </c>
      <c r="CZ83" s="3">
        <v>112190</v>
      </c>
      <c r="DA83" s="3">
        <v>119549</v>
      </c>
      <c r="DB83" s="3">
        <v>117544</v>
      </c>
      <c r="DC83" s="3">
        <v>134282</v>
      </c>
      <c r="DD83" s="3">
        <v>120402</v>
      </c>
      <c r="DE83" s="3">
        <v>129695</v>
      </c>
      <c r="DF83" s="3">
        <v>125069</v>
      </c>
      <c r="DG83" s="3">
        <v>144933</v>
      </c>
      <c r="DH83" s="3">
        <v>128304</v>
      </c>
      <c r="DI83" s="3">
        <v>136204</v>
      </c>
      <c r="DJ83" s="3">
        <v>131729</v>
      </c>
      <c r="DK83" s="3">
        <v>155205</v>
      </c>
      <c r="DL83" s="3">
        <v>135225</v>
      </c>
      <c r="DM83" s="3">
        <v>144399</v>
      </c>
      <c r="DN83" s="3">
        <v>139428</v>
      </c>
      <c r="DO83" s="3">
        <v>165280</v>
      </c>
      <c r="DP83" s="3">
        <v>138517</v>
      </c>
      <c r="DQ83" s="3">
        <v>146055</v>
      </c>
      <c r="DR83" s="3">
        <v>134047</v>
      </c>
      <c r="DS83" s="3">
        <v>151516</v>
      </c>
      <c r="DT83" s="3">
        <v>130428</v>
      </c>
      <c r="DU83" s="3">
        <v>138351</v>
      </c>
      <c r="DV83" s="3">
        <v>133193</v>
      </c>
      <c r="DW83" s="3">
        <v>160433</v>
      </c>
      <c r="DX83" s="3">
        <v>143949</v>
      </c>
      <c r="DY83" s="3">
        <v>147708</v>
      </c>
      <c r="DZ83" s="3">
        <v>140883</v>
      </c>
      <c r="EA83" s="3">
        <v>169925</v>
      </c>
      <c r="EB83" s="3">
        <v>148558</v>
      </c>
      <c r="EC83" s="3">
        <v>156427</v>
      </c>
      <c r="ED83" s="3">
        <v>148687</v>
      </c>
      <c r="EE83" s="3">
        <v>170872</v>
      </c>
      <c r="EF83" s="3">
        <v>150170</v>
      </c>
      <c r="EG83" s="3">
        <v>159222</v>
      </c>
      <c r="EH83" s="3">
        <v>152107</v>
      </c>
      <c r="EI83" s="3">
        <v>174396</v>
      </c>
      <c r="EJ83" s="3">
        <v>159022</v>
      </c>
      <c r="EK83" s="3">
        <v>163842</v>
      </c>
      <c r="EL83" s="3">
        <v>158578</v>
      </c>
      <c r="EM83" s="3">
        <v>181422</v>
      </c>
      <c r="EN83" s="3">
        <v>161532</v>
      </c>
      <c r="EO83" s="3">
        <v>170558</v>
      </c>
      <c r="EP83" s="3">
        <v>166891</v>
      </c>
      <c r="EQ83" s="3">
        <v>190629</v>
      </c>
      <c r="ER83" s="3">
        <v>169059</v>
      </c>
      <c r="ES83" s="3">
        <v>176167</v>
      </c>
      <c r="ET83" s="3">
        <v>170324</v>
      </c>
      <c r="EU83" s="3">
        <v>198789</v>
      </c>
      <c r="EV83" s="3">
        <v>175932</v>
      </c>
      <c r="EW83" s="3">
        <v>185948</v>
      </c>
      <c r="EX83" s="3">
        <v>180090</v>
      </c>
      <c r="EY83" s="3">
        <v>213654</v>
      </c>
      <c r="EZ83" s="3">
        <v>184238</v>
      </c>
      <c r="FA83" s="3">
        <v>193256</v>
      </c>
      <c r="FB83" s="3">
        <v>188683</v>
      </c>
      <c r="FC83" s="3">
        <v>214426</v>
      </c>
      <c r="FD83" s="3">
        <v>190847</v>
      </c>
      <c r="FE83" s="3">
        <v>199846</v>
      </c>
      <c r="FF83" s="3">
        <v>194392</v>
      </c>
      <c r="FG83" s="3">
        <v>228124</v>
      </c>
      <c r="FH83" s="3">
        <v>195898</v>
      </c>
      <c r="FI83" s="3">
        <v>206813</v>
      </c>
      <c r="FJ83" s="3">
        <v>195543</v>
      </c>
      <c r="FK83" s="3">
        <v>229605</v>
      </c>
      <c r="FL83" s="3">
        <v>168548</v>
      </c>
      <c r="FM83" s="3">
        <v>190477</v>
      </c>
      <c r="FN83" s="3">
        <v>198515</v>
      </c>
      <c r="FO83" s="3">
        <v>234936</v>
      </c>
      <c r="FP83" s="3">
        <v>204645</v>
      </c>
      <c r="FQ83" s="3">
        <v>221340</v>
      </c>
      <c r="FR83" s="3">
        <v>226301</v>
      </c>
      <c r="FS83" s="3">
        <v>268674</v>
      </c>
      <c r="FT83" s="3">
        <v>233346</v>
      </c>
      <c r="FU83" s="3">
        <v>251740</v>
      </c>
      <c r="FV83" s="3">
        <v>249554</v>
      </c>
      <c r="FW83" s="3">
        <v>294864</v>
      </c>
      <c r="FX83" s="3">
        <v>254414</v>
      </c>
      <c r="FY83" s="3">
        <v>267782</v>
      </c>
      <c r="FZ83" s="3">
        <v>263296</v>
      </c>
      <c r="GA83" s="3">
        <v>309469</v>
      </c>
      <c r="GB83" s="4">
        <v>269297.8</v>
      </c>
      <c r="GC83" s="4">
        <v>282473.59999999998</v>
      </c>
      <c r="GD83" s="4">
        <v>271460.40000000002</v>
      </c>
      <c r="GE83" s="4">
        <v>315555.8</v>
      </c>
      <c r="GF83" s="4">
        <v>279215</v>
      </c>
      <c r="GG83" s="4">
        <v>292807.40000000002</v>
      </c>
      <c r="GH83" s="4">
        <v>282088.3</v>
      </c>
      <c r="GI83" s="4">
        <v>327935.3</v>
      </c>
      <c r="GJ83" s="4">
        <v>292659.20000000001</v>
      </c>
      <c r="GK83" s="4">
        <v>306496</v>
      </c>
      <c r="GL83" s="4">
        <v>294768</v>
      </c>
      <c r="GM83" s="4">
        <v>342329.2</v>
      </c>
      <c r="GN83" s="4">
        <v>305881.3</v>
      </c>
      <c r="GO83" s="4">
        <v>319871</v>
      </c>
      <c r="GP83" s="4">
        <v>307225</v>
      </c>
      <c r="GQ83" s="4">
        <v>356683.4</v>
      </c>
      <c r="GR83" s="4">
        <v>317942.09999999998</v>
      </c>
      <c r="GS83" s="4">
        <v>332828.09999999998</v>
      </c>
      <c r="GT83" s="4">
        <v>319920.8</v>
      </c>
      <c r="GU83" s="4">
        <v>371765.5</v>
      </c>
      <c r="GV83" s="4">
        <v>331017.5</v>
      </c>
      <c r="GW83" s="4">
        <v>346956.79999999999</v>
      </c>
      <c r="GX83" s="4">
        <v>333666.40000000002</v>
      </c>
      <c r="GY83" t="s">
        <v>105</v>
      </c>
      <c r="GZ83" t="b">
        <v>0</v>
      </c>
      <c r="HA83" t="s">
        <v>106</v>
      </c>
      <c r="HB83" t="s">
        <v>106</v>
      </c>
      <c r="HC83">
        <v>2024</v>
      </c>
      <c r="HD83">
        <v>1</v>
      </c>
      <c r="HE83" t="s">
        <v>106</v>
      </c>
      <c r="HF83" s="2" t="s">
        <v>879</v>
      </c>
      <c r="HG83" t="s">
        <v>880</v>
      </c>
      <c r="HH83" t="s">
        <v>109</v>
      </c>
      <c r="HI83" t="s">
        <v>881</v>
      </c>
      <c r="HJ83" t="s">
        <v>927</v>
      </c>
    </row>
    <row r="84" spans="1:218">
      <c r="A84" t="s">
        <v>99</v>
      </c>
      <c r="B84" t="s">
        <v>882</v>
      </c>
      <c r="C84" t="s">
        <v>926</v>
      </c>
      <c r="D84" t="s">
        <v>102</v>
      </c>
      <c r="E84" t="s">
        <v>103</v>
      </c>
      <c r="F84" t="s">
        <v>104</v>
      </c>
      <c r="G84" s="3">
        <v>75983.41</v>
      </c>
      <c r="H84" s="3">
        <v>78965.55</v>
      </c>
      <c r="I84" s="3">
        <v>81955.839999999997</v>
      </c>
      <c r="J84" s="3">
        <v>84954.26</v>
      </c>
      <c r="K84" s="3">
        <v>88342.79</v>
      </c>
      <c r="L84" s="3">
        <v>91718.73</v>
      </c>
      <c r="M84" s="3">
        <v>94133.53</v>
      </c>
      <c r="N84" s="3">
        <v>95587.21</v>
      </c>
      <c r="O84" s="3">
        <v>96841.12</v>
      </c>
      <c r="P84" s="3">
        <v>98489.59</v>
      </c>
      <c r="Q84" s="3">
        <v>100607.5</v>
      </c>
      <c r="R84" s="3">
        <v>103194.7</v>
      </c>
      <c r="S84" s="3">
        <v>107892.9</v>
      </c>
      <c r="T84" s="3">
        <v>112350.39999999999</v>
      </c>
      <c r="U84" s="3">
        <v>111617.2</v>
      </c>
      <c r="V84" s="3">
        <v>105693.5</v>
      </c>
      <c r="W84" s="3">
        <v>97493.3</v>
      </c>
      <c r="X84" s="3">
        <v>91452.49</v>
      </c>
      <c r="Y84" s="3">
        <v>90897.73</v>
      </c>
      <c r="Z84" s="3">
        <v>95829.01</v>
      </c>
      <c r="AA84" s="3">
        <v>100950.3</v>
      </c>
      <c r="AB84" s="3">
        <v>103842.1</v>
      </c>
      <c r="AC84" s="3">
        <v>106396.3</v>
      </c>
      <c r="AD84" s="3">
        <v>108612.9</v>
      </c>
      <c r="AE84" s="3">
        <v>111237.2</v>
      </c>
      <c r="AF84" s="3">
        <v>113988.8</v>
      </c>
      <c r="AG84" s="3">
        <v>115727.6</v>
      </c>
      <c r="AH84" s="3">
        <v>116453.6</v>
      </c>
      <c r="AI84" s="3">
        <v>118539.7</v>
      </c>
      <c r="AJ84" s="3">
        <v>121004.3</v>
      </c>
      <c r="AK84" s="3">
        <v>120092.9</v>
      </c>
      <c r="AL84" s="3">
        <v>115805.7</v>
      </c>
      <c r="AM84" s="3">
        <v>111566.39999999999</v>
      </c>
      <c r="AN84" s="3">
        <v>108695.1</v>
      </c>
      <c r="AO84" s="3">
        <v>105625.3</v>
      </c>
      <c r="AP84" s="3">
        <v>102356.9</v>
      </c>
      <c r="AQ84" s="3">
        <v>97603.77</v>
      </c>
      <c r="AR84" s="3">
        <v>92966.58</v>
      </c>
      <c r="AS84" s="3">
        <v>91983.27</v>
      </c>
      <c r="AT84" s="3">
        <v>94653.84</v>
      </c>
      <c r="AU84" s="3">
        <v>97206.61</v>
      </c>
      <c r="AV84" s="3">
        <v>98280.29</v>
      </c>
      <c r="AW84" s="3">
        <v>99731.27</v>
      </c>
      <c r="AX84" s="3">
        <v>101559.6</v>
      </c>
      <c r="AY84" s="3">
        <v>100297.1</v>
      </c>
      <c r="AZ84" s="3">
        <v>98955.17</v>
      </c>
      <c r="BA84" s="3">
        <v>105238.8</v>
      </c>
      <c r="BB84" s="3">
        <v>119147.9</v>
      </c>
      <c r="BC84" s="3">
        <v>131212.79999999999</v>
      </c>
      <c r="BD84" s="3">
        <v>140228.9</v>
      </c>
      <c r="BE84" s="3">
        <v>153971.20000000001</v>
      </c>
      <c r="BF84" s="3">
        <v>172439.8</v>
      </c>
      <c r="BG84" s="3">
        <v>201900</v>
      </c>
      <c r="BH84" s="3">
        <v>216100</v>
      </c>
      <c r="BI84" s="3">
        <v>229800</v>
      </c>
      <c r="BJ84" s="3">
        <v>234900</v>
      </c>
      <c r="BK84" s="3">
        <v>249800</v>
      </c>
      <c r="BL84" s="3">
        <v>262900</v>
      </c>
      <c r="BM84" s="3">
        <v>273500</v>
      </c>
      <c r="BN84" s="3">
        <v>278400</v>
      </c>
      <c r="BO84" s="3">
        <v>290000</v>
      </c>
      <c r="BP84" s="3">
        <v>301400</v>
      </c>
      <c r="BQ84" s="3">
        <v>310700</v>
      </c>
      <c r="BR84" s="3">
        <v>313600</v>
      </c>
      <c r="BS84" s="3">
        <v>322100</v>
      </c>
      <c r="BT84" s="3">
        <v>333000</v>
      </c>
      <c r="BU84" s="3">
        <v>339300</v>
      </c>
      <c r="BV84" s="3">
        <v>341900</v>
      </c>
      <c r="BW84" s="3">
        <v>347000</v>
      </c>
      <c r="BX84" s="3">
        <v>364400</v>
      </c>
      <c r="BY84" s="3">
        <v>365400</v>
      </c>
      <c r="BZ84" s="3">
        <v>365000</v>
      </c>
      <c r="CA84" s="3">
        <v>360400</v>
      </c>
      <c r="CB84" s="3">
        <v>367300</v>
      </c>
      <c r="CC84" s="3">
        <v>366100</v>
      </c>
      <c r="CD84" s="3">
        <v>364300</v>
      </c>
      <c r="CE84" s="3">
        <v>363100</v>
      </c>
      <c r="CF84" s="3">
        <v>367400</v>
      </c>
      <c r="CG84" s="3">
        <v>361800</v>
      </c>
      <c r="CH84" s="3">
        <v>368300</v>
      </c>
      <c r="CI84" s="3">
        <v>353300</v>
      </c>
      <c r="CJ84" s="3">
        <v>341800</v>
      </c>
      <c r="CK84" s="3">
        <v>326600</v>
      </c>
      <c r="CL84" s="3">
        <v>333300</v>
      </c>
      <c r="CM84" s="3">
        <v>322000</v>
      </c>
      <c r="CN84" s="3">
        <v>330300</v>
      </c>
      <c r="CO84" s="3">
        <v>324600</v>
      </c>
      <c r="CP84" s="3">
        <v>335500</v>
      </c>
      <c r="CQ84" s="3">
        <v>330600</v>
      </c>
      <c r="CR84" s="3">
        <v>339100</v>
      </c>
      <c r="CS84" s="3">
        <v>343600</v>
      </c>
      <c r="CT84" s="3">
        <v>368700</v>
      </c>
      <c r="CU84" s="3">
        <v>369200</v>
      </c>
      <c r="CV84" s="3">
        <v>375500</v>
      </c>
      <c r="CW84" s="3">
        <v>383400</v>
      </c>
      <c r="CX84" s="3">
        <v>404600</v>
      </c>
      <c r="CY84" s="3">
        <v>404500</v>
      </c>
      <c r="CZ84" s="3">
        <v>430200</v>
      </c>
      <c r="DA84" s="3">
        <v>438000</v>
      </c>
      <c r="DB84" s="3">
        <v>463800</v>
      </c>
      <c r="DC84" s="3">
        <v>460900</v>
      </c>
      <c r="DD84" s="3">
        <v>473300</v>
      </c>
      <c r="DE84" s="3">
        <v>483300</v>
      </c>
      <c r="DF84" s="3">
        <v>503500</v>
      </c>
      <c r="DG84" s="3">
        <v>499400</v>
      </c>
      <c r="DH84" s="3">
        <v>520000</v>
      </c>
      <c r="DI84" s="3">
        <v>524600</v>
      </c>
      <c r="DJ84" s="3">
        <v>539000</v>
      </c>
      <c r="DK84" s="3">
        <v>535200</v>
      </c>
      <c r="DL84" s="3">
        <v>551200</v>
      </c>
      <c r="DM84" s="3">
        <v>553000</v>
      </c>
      <c r="DN84" s="3">
        <v>574700</v>
      </c>
      <c r="DO84" s="3">
        <v>567200</v>
      </c>
      <c r="DP84" s="3">
        <v>600100</v>
      </c>
      <c r="DQ84" s="3">
        <v>681200</v>
      </c>
      <c r="DR84" s="3">
        <v>749900</v>
      </c>
      <c r="DS84" s="3">
        <v>787200</v>
      </c>
      <c r="DT84" s="3">
        <v>849700</v>
      </c>
      <c r="DU84" s="3">
        <v>877500</v>
      </c>
      <c r="DV84" s="3">
        <v>958600</v>
      </c>
      <c r="DW84" s="3">
        <v>1027900</v>
      </c>
      <c r="DX84" s="3">
        <v>1068100</v>
      </c>
      <c r="DY84" s="3">
        <v>1106900</v>
      </c>
      <c r="DZ84" s="3">
        <v>1152500</v>
      </c>
      <c r="EA84" s="3">
        <v>1168700</v>
      </c>
      <c r="EB84" s="3">
        <v>1202900</v>
      </c>
      <c r="EC84" s="3">
        <v>1219100</v>
      </c>
      <c r="ED84" s="3">
        <v>1250600</v>
      </c>
      <c r="EE84" s="3">
        <v>1261200</v>
      </c>
      <c r="EF84" s="3">
        <v>1290100</v>
      </c>
      <c r="EG84" s="3">
        <v>1308900</v>
      </c>
      <c r="EH84" s="3">
        <v>1354300</v>
      </c>
      <c r="EI84" s="3">
        <v>1366200</v>
      </c>
      <c r="EJ84" s="3">
        <v>1397700</v>
      </c>
      <c r="EK84" s="3">
        <v>1415400</v>
      </c>
      <c r="EL84" s="3">
        <v>1452600</v>
      </c>
      <c r="EM84" s="3">
        <v>1461100</v>
      </c>
      <c r="EN84" s="3">
        <v>1497900</v>
      </c>
      <c r="EO84" s="3">
        <v>1513900</v>
      </c>
      <c r="EP84" s="3">
        <v>1550800</v>
      </c>
      <c r="EQ84" s="3">
        <v>1552900</v>
      </c>
      <c r="ER84" s="3">
        <v>1584600</v>
      </c>
      <c r="ES84" s="3">
        <v>1589300</v>
      </c>
      <c r="ET84" s="3">
        <v>1605100</v>
      </c>
      <c r="EU84" s="3">
        <v>1599700</v>
      </c>
      <c r="EV84" s="3">
        <v>1627600</v>
      </c>
      <c r="EW84" s="3">
        <v>1632900</v>
      </c>
      <c r="EX84" s="3">
        <v>1688100</v>
      </c>
      <c r="EY84" s="3">
        <v>1718000</v>
      </c>
      <c r="EZ84" s="3">
        <v>1755300</v>
      </c>
      <c r="FA84" s="3">
        <v>1773700</v>
      </c>
      <c r="FB84" s="3">
        <v>1743700</v>
      </c>
      <c r="FC84" s="3">
        <v>1757300</v>
      </c>
      <c r="FD84" s="3">
        <v>1774800</v>
      </c>
      <c r="FE84" s="3">
        <v>1774400</v>
      </c>
      <c r="FF84" s="3">
        <v>1795600</v>
      </c>
      <c r="FG84" s="3">
        <v>1776900</v>
      </c>
      <c r="FH84" s="3">
        <v>1809900</v>
      </c>
      <c r="FI84" s="3">
        <v>1803800</v>
      </c>
      <c r="FJ84" s="3">
        <v>1835200</v>
      </c>
      <c r="FK84" s="3">
        <v>1815000</v>
      </c>
      <c r="FL84" s="3">
        <v>2023900</v>
      </c>
      <c r="FM84" s="3">
        <v>2068800</v>
      </c>
      <c r="FN84" s="3">
        <v>2152200</v>
      </c>
      <c r="FO84" s="3">
        <v>2152000</v>
      </c>
      <c r="FP84" s="3">
        <v>2223700</v>
      </c>
      <c r="FQ84" s="3">
        <v>2235900</v>
      </c>
      <c r="FR84" s="3">
        <v>2360200</v>
      </c>
      <c r="FS84" s="3">
        <v>2381100</v>
      </c>
      <c r="FT84" s="3">
        <v>2424200</v>
      </c>
      <c r="FU84" s="3">
        <v>2440700</v>
      </c>
      <c r="FV84" s="3">
        <v>2497000</v>
      </c>
      <c r="FW84" s="3">
        <v>2539700</v>
      </c>
      <c r="FX84" s="3">
        <v>2598300</v>
      </c>
      <c r="FY84" s="3">
        <v>2597800</v>
      </c>
      <c r="FZ84" s="3">
        <v>2687300</v>
      </c>
      <c r="GA84" s="3">
        <v>2694300</v>
      </c>
      <c r="GB84" s="4">
        <v>2729995</v>
      </c>
      <c r="GC84" s="4">
        <v>2756552</v>
      </c>
      <c r="GD84" s="4">
        <v>2797351</v>
      </c>
      <c r="GE84" s="4">
        <v>2804618</v>
      </c>
      <c r="GF84" s="4">
        <v>2824560</v>
      </c>
      <c r="GG84" s="4">
        <v>2834795</v>
      </c>
      <c r="GH84" s="4">
        <v>2858963</v>
      </c>
      <c r="GI84" s="4">
        <v>2846965</v>
      </c>
      <c r="GJ84" s="4">
        <v>2881046</v>
      </c>
      <c r="GK84" s="4">
        <v>2905272</v>
      </c>
      <c r="GL84" s="4">
        <v>2944725</v>
      </c>
      <c r="GM84" s="4">
        <v>2946197</v>
      </c>
      <c r="GN84" s="4">
        <v>2983462</v>
      </c>
      <c r="GO84" s="4">
        <v>3010917</v>
      </c>
      <c r="GP84" s="4">
        <v>3054593</v>
      </c>
      <c r="GQ84" s="4">
        <v>3057814</v>
      </c>
      <c r="GR84" s="4">
        <v>3094853</v>
      </c>
      <c r="GS84" s="4">
        <v>3121084</v>
      </c>
      <c r="GT84" s="4">
        <v>3163778</v>
      </c>
      <c r="GU84" s="4">
        <v>3163102</v>
      </c>
      <c r="GV84" s="4">
        <v>3192688</v>
      </c>
      <c r="GW84" s="4">
        <v>3211024</v>
      </c>
      <c r="GX84" s="4">
        <v>3246731</v>
      </c>
      <c r="GY84" t="s">
        <v>105</v>
      </c>
      <c r="GZ84" t="b">
        <v>0</v>
      </c>
      <c r="HA84" t="s">
        <v>106</v>
      </c>
      <c r="HB84" t="s">
        <v>106</v>
      </c>
      <c r="HC84">
        <v>2024</v>
      </c>
      <c r="HD84">
        <v>1</v>
      </c>
      <c r="HE84" t="s">
        <v>106</v>
      </c>
      <c r="HF84" s="2" t="s">
        <v>883</v>
      </c>
      <c r="HG84" s="2" t="s">
        <v>884</v>
      </c>
      <c r="HH84" t="s">
        <v>109</v>
      </c>
      <c r="HI84" t="s">
        <v>885</v>
      </c>
      <c r="HJ84" t="s">
        <v>927</v>
      </c>
    </row>
    <row r="85" spans="1:218">
      <c r="A85" t="s">
        <v>99</v>
      </c>
      <c r="B85" t="s">
        <v>886</v>
      </c>
      <c r="C85" t="s">
        <v>926</v>
      </c>
      <c r="D85" t="s">
        <v>102</v>
      </c>
      <c r="E85" t="s">
        <v>103</v>
      </c>
      <c r="F85" t="s">
        <v>104</v>
      </c>
      <c r="G85" s="3">
        <v>242116</v>
      </c>
      <c r="H85" s="3">
        <v>243373.2</v>
      </c>
      <c r="I85" s="3">
        <v>244536.3</v>
      </c>
      <c r="J85" s="3">
        <v>245736.5</v>
      </c>
      <c r="K85" s="3">
        <v>246765.5</v>
      </c>
      <c r="L85" s="3">
        <v>247498.8</v>
      </c>
      <c r="M85" s="3">
        <v>247831.7</v>
      </c>
      <c r="N85" s="3">
        <v>248016</v>
      </c>
      <c r="O85" s="3">
        <v>248324.8</v>
      </c>
      <c r="P85" s="3">
        <v>248808.1</v>
      </c>
      <c r="Q85" s="3">
        <v>249190.5</v>
      </c>
      <c r="R85" s="3">
        <v>249681.5</v>
      </c>
      <c r="S85" s="3">
        <v>250267</v>
      </c>
      <c r="T85" s="3">
        <v>251576.8</v>
      </c>
      <c r="U85" s="3">
        <v>253997</v>
      </c>
      <c r="V85" s="3">
        <v>256574.8</v>
      </c>
      <c r="W85" s="3">
        <v>258931.4</v>
      </c>
      <c r="X85" s="3">
        <v>261085.8</v>
      </c>
      <c r="Y85" s="3">
        <v>262927.59999999998</v>
      </c>
      <c r="Z85" s="3">
        <v>264904.2</v>
      </c>
      <c r="AA85" s="3">
        <v>266649.3</v>
      </c>
      <c r="AB85" s="3">
        <v>268323.20000000001</v>
      </c>
      <c r="AC85" s="3">
        <v>270105.2</v>
      </c>
      <c r="AD85" s="3">
        <v>271890.2</v>
      </c>
      <c r="AE85" s="3">
        <v>273617.40000000002</v>
      </c>
      <c r="AF85" s="3">
        <v>275136</v>
      </c>
      <c r="AG85" s="3">
        <v>276998.5</v>
      </c>
      <c r="AH85" s="3">
        <v>278739.90000000002</v>
      </c>
      <c r="AI85" s="3">
        <v>280362.8</v>
      </c>
      <c r="AJ85" s="3">
        <v>282599</v>
      </c>
      <c r="AK85" s="3">
        <v>284973.59999999998</v>
      </c>
      <c r="AL85" s="3">
        <v>287348.7</v>
      </c>
      <c r="AM85" s="3">
        <v>290054.3</v>
      </c>
      <c r="AN85" s="3">
        <v>292498.90000000002</v>
      </c>
      <c r="AO85" s="3">
        <v>295165.7</v>
      </c>
      <c r="AP85" s="3">
        <v>297934.09999999998</v>
      </c>
      <c r="AQ85" s="3">
        <v>300970</v>
      </c>
      <c r="AR85" s="3">
        <v>303412.3</v>
      </c>
      <c r="AS85" s="3">
        <v>305623.40000000002</v>
      </c>
      <c r="AT85" s="3">
        <v>307957.8</v>
      </c>
      <c r="AU85" s="3">
        <v>309812.3</v>
      </c>
      <c r="AV85" s="3">
        <v>311908.2</v>
      </c>
      <c r="AW85" s="3">
        <v>313765.7</v>
      </c>
      <c r="AX85" s="3">
        <v>315123</v>
      </c>
      <c r="AY85" s="3">
        <v>315521.8</v>
      </c>
      <c r="AZ85" s="3">
        <v>316584</v>
      </c>
      <c r="BA85" s="3">
        <v>317441</v>
      </c>
      <c r="BB85" s="3">
        <v>318334.90000000002</v>
      </c>
      <c r="BC85" s="3">
        <v>320508.90000000002</v>
      </c>
      <c r="BD85" s="3">
        <v>321487.8</v>
      </c>
      <c r="BE85" s="3">
        <v>321430.8</v>
      </c>
      <c r="BF85" s="3">
        <v>322001.7</v>
      </c>
      <c r="BG85" s="3">
        <v>324398.90000000002</v>
      </c>
      <c r="BH85" s="3">
        <v>325578.5</v>
      </c>
      <c r="BI85" s="3">
        <v>327266.8</v>
      </c>
      <c r="BJ85" s="3">
        <v>329133</v>
      </c>
      <c r="BK85" s="3">
        <v>331628.79999999999</v>
      </c>
      <c r="BL85" s="3">
        <v>333365.5</v>
      </c>
      <c r="BM85" s="3">
        <v>336031.5</v>
      </c>
      <c r="BN85" s="3">
        <v>339336.2</v>
      </c>
      <c r="BO85" s="3">
        <v>340333.9</v>
      </c>
      <c r="BP85" s="3">
        <v>342766.9</v>
      </c>
      <c r="BQ85" s="3">
        <v>344755.8</v>
      </c>
      <c r="BR85" s="3">
        <v>346989</v>
      </c>
      <c r="BS85" s="3">
        <v>348932</v>
      </c>
      <c r="BT85" s="3">
        <v>352285.2</v>
      </c>
      <c r="BU85" s="3">
        <v>353855.3</v>
      </c>
      <c r="BV85" s="3">
        <v>356731.5</v>
      </c>
      <c r="BW85" s="3">
        <v>359278.3</v>
      </c>
      <c r="BX85" s="3">
        <v>362573</v>
      </c>
      <c r="BY85" s="3">
        <v>364139.1</v>
      </c>
      <c r="BZ85" s="3">
        <v>365162.1</v>
      </c>
      <c r="CA85" s="3">
        <v>367688.5</v>
      </c>
      <c r="CB85" s="3">
        <v>369716.7</v>
      </c>
      <c r="CC85" s="3">
        <v>371966.7</v>
      </c>
      <c r="CD85" s="3">
        <v>372701.1</v>
      </c>
      <c r="CE85" s="3">
        <v>376298</v>
      </c>
      <c r="CF85" s="3">
        <v>378911</v>
      </c>
      <c r="CG85" s="3">
        <v>382213.9</v>
      </c>
      <c r="CH85" s="3">
        <v>385736.1</v>
      </c>
      <c r="CI85" s="3">
        <v>384894.8</v>
      </c>
      <c r="CJ85" s="3">
        <v>388988.2</v>
      </c>
      <c r="CK85" s="3">
        <v>391913.2</v>
      </c>
      <c r="CL85" s="3">
        <v>396055.9</v>
      </c>
      <c r="CM85" s="3">
        <v>398377.2</v>
      </c>
      <c r="CN85" s="3">
        <v>402395.3</v>
      </c>
      <c r="CO85" s="3">
        <v>404360.1</v>
      </c>
      <c r="CP85" s="3">
        <v>406556.1</v>
      </c>
      <c r="CQ85" s="3">
        <v>409142</v>
      </c>
      <c r="CR85" s="3">
        <v>410328.9</v>
      </c>
      <c r="CS85" s="3">
        <v>414893.7</v>
      </c>
      <c r="CT85" s="3">
        <v>416920.6</v>
      </c>
      <c r="CU85" s="3">
        <v>419524.9</v>
      </c>
      <c r="CV85" s="3">
        <v>422474.7</v>
      </c>
      <c r="CW85" s="3">
        <v>425418.3</v>
      </c>
      <c r="CX85" s="3">
        <v>426029.8</v>
      </c>
      <c r="CY85" s="3">
        <v>430496.5</v>
      </c>
      <c r="CZ85" s="3">
        <v>432205.5</v>
      </c>
      <c r="DA85" s="3">
        <v>434624.2</v>
      </c>
      <c r="DB85" s="3">
        <v>440243.20000000001</v>
      </c>
      <c r="DC85" s="3">
        <v>443517.6</v>
      </c>
      <c r="DD85" s="3">
        <v>445312.1</v>
      </c>
      <c r="DE85" s="3">
        <v>449660</v>
      </c>
      <c r="DF85" s="3">
        <v>452553</v>
      </c>
      <c r="DG85" s="3">
        <v>455746.1</v>
      </c>
      <c r="DH85" s="3">
        <v>458481.7</v>
      </c>
      <c r="DI85" s="3">
        <v>461565.5</v>
      </c>
      <c r="DJ85" s="3">
        <v>465088</v>
      </c>
      <c r="DK85" s="3">
        <v>466765.4</v>
      </c>
      <c r="DL85" s="3">
        <v>470626.3</v>
      </c>
      <c r="DM85" s="3">
        <v>472594</v>
      </c>
      <c r="DN85" s="3">
        <v>473750.9</v>
      </c>
      <c r="DO85" s="3">
        <v>479765.7</v>
      </c>
      <c r="DP85" s="3">
        <v>478400.9</v>
      </c>
      <c r="DQ85" s="3">
        <v>481938.3</v>
      </c>
      <c r="DR85" s="3">
        <v>483379.8</v>
      </c>
      <c r="DS85" s="3">
        <v>481505.9</v>
      </c>
      <c r="DT85" s="3">
        <v>483616.3</v>
      </c>
      <c r="DU85" s="3">
        <v>482466.7</v>
      </c>
      <c r="DV85" s="3">
        <v>483250.2</v>
      </c>
      <c r="DW85" s="3">
        <v>484560.9</v>
      </c>
      <c r="DX85" s="3">
        <v>486604.3</v>
      </c>
      <c r="DY85" s="3">
        <v>488989.2</v>
      </c>
      <c r="DZ85" s="3">
        <v>491360.7</v>
      </c>
      <c r="EA85" s="3">
        <v>491965.9</v>
      </c>
      <c r="EB85" s="3">
        <v>489144</v>
      </c>
      <c r="EC85" s="3">
        <v>493543.6</v>
      </c>
      <c r="ED85" s="3">
        <v>494235.9</v>
      </c>
      <c r="EE85" s="3">
        <v>496627.3</v>
      </c>
      <c r="EF85" s="3">
        <v>498978.9</v>
      </c>
      <c r="EG85" s="3">
        <v>503396.8</v>
      </c>
      <c r="EH85" s="3">
        <v>504652.79999999999</v>
      </c>
      <c r="EI85" s="3">
        <v>505855.9</v>
      </c>
      <c r="EJ85" s="3">
        <v>507633.1</v>
      </c>
      <c r="EK85" s="3">
        <v>512068.4</v>
      </c>
      <c r="EL85" s="3">
        <v>511581.5</v>
      </c>
      <c r="EM85" s="3">
        <v>514571.8</v>
      </c>
      <c r="EN85" s="3">
        <v>516954.8</v>
      </c>
      <c r="EO85" s="3">
        <v>518502.2</v>
      </c>
      <c r="EP85" s="3">
        <v>519944.8</v>
      </c>
      <c r="EQ85" s="3">
        <v>522021.7</v>
      </c>
      <c r="ER85" s="3">
        <v>523438.9</v>
      </c>
      <c r="ES85" s="3">
        <v>524180.8</v>
      </c>
      <c r="ET85" s="3">
        <v>531364.1</v>
      </c>
      <c r="EU85" s="3">
        <v>531067.1</v>
      </c>
      <c r="EV85" s="3">
        <v>532997.1</v>
      </c>
      <c r="EW85" s="3">
        <v>535039.80000000005</v>
      </c>
      <c r="EX85" s="3">
        <v>537784.5</v>
      </c>
      <c r="EY85" s="3">
        <v>540971.19999999995</v>
      </c>
      <c r="EZ85" s="3">
        <v>544475.6</v>
      </c>
      <c r="FA85" s="3">
        <v>542133.1</v>
      </c>
      <c r="FB85" s="3">
        <v>543884.1</v>
      </c>
      <c r="FC85" s="3">
        <v>546927.9</v>
      </c>
      <c r="FD85" s="3">
        <v>548131.9</v>
      </c>
      <c r="FE85" s="3">
        <v>553398.9</v>
      </c>
      <c r="FF85" s="3">
        <v>554103.30000000005</v>
      </c>
      <c r="FG85" s="3">
        <v>558039.9</v>
      </c>
      <c r="FH85" s="3">
        <v>559788.19999999995</v>
      </c>
      <c r="FI85" s="3">
        <v>560171.19999999995</v>
      </c>
      <c r="FJ85" s="3">
        <v>560861.30000000005</v>
      </c>
      <c r="FK85" s="3">
        <v>556070.69999999995</v>
      </c>
      <c r="FL85" s="3">
        <v>488723.4</v>
      </c>
      <c r="FM85" s="3">
        <v>514774.8</v>
      </c>
      <c r="FN85" s="3">
        <v>535065.80000000005</v>
      </c>
      <c r="FO85" s="3">
        <v>528395.30000000005</v>
      </c>
      <c r="FP85" s="3">
        <v>546929</v>
      </c>
      <c r="FQ85" s="3">
        <v>555204.5</v>
      </c>
      <c r="FR85" s="3">
        <v>555235.1</v>
      </c>
      <c r="FS85" s="3">
        <v>560207.5</v>
      </c>
      <c r="FT85" s="3">
        <v>561273.9</v>
      </c>
      <c r="FU85" s="4">
        <v>561574.40000000002</v>
      </c>
      <c r="FV85" s="4">
        <v>563784.80000000005</v>
      </c>
      <c r="FW85" s="4">
        <v>565817.59999999998</v>
      </c>
      <c r="FX85" s="4">
        <v>567668.19999999995</v>
      </c>
      <c r="FY85" s="4">
        <v>569404.30000000005</v>
      </c>
      <c r="FZ85" s="4">
        <v>571383.80000000005</v>
      </c>
      <c r="GA85" s="4">
        <v>573941.4</v>
      </c>
      <c r="GB85" s="4">
        <v>576707.80000000005</v>
      </c>
      <c r="GC85" s="4">
        <v>579128.9</v>
      </c>
      <c r="GD85" s="4">
        <v>581573.6</v>
      </c>
      <c r="GE85" s="4">
        <v>584053.1</v>
      </c>
      <c r="GF85" s="4">
        <v>586583.4</v>
      </c>
      <c r="GG85" s="4">
        <v>589096.6</v>
      </c>
      <c r="GH85" s="4">
        <v>591627.9</v>
      </c>
      <c r="GI85" s="4">
        <v>594106.1</v>
      </c>
      <c r="GJ85" s="4">
        <v>596651.5</v>
      </c>
      <c r="GK85" s="4">
        <v>599217.6</v>
      </c>
      <c r="GL85" s="4">
        <v>601811.9</v>
      </c>
      <c r="GM85" s="4">
        <v>604422.6</v>
      </c>
      <c r="GN85" s="4">
        <v>607099.6</v>
      </c>
      <c r="GO85" s="4">
        <v>609699</v>
      </c>
      <c r="GP85" s="4">
        <v>612304.80000000005</v>
      </c>
      <c r="GQ85" s="4">
        <v>614951.1</v>
      </c>
      <c r="GR85" s="4">
        <v>617573.4</v>
      </c>
      <c r="GS85" s="4">
        <v>620189.30000000005</v>
      </c>
      <c r="GT85" s="4">
        <v>622786.5</v>
      </c>
      <c r="GU85" s="4">
        <v>625563.4</v>
      </c>
      <c r="GV85" s="4">
        <v>628501.30000000005</v>
      </c>
      <c r="GW85" s="4">
        <v>631458.9</v>
      </c>
      <c r="GX85" s="4">
        <v>634460.9</v>
      </c>
      <c r="GY85" t="s">
        <v>887</v>
      </c>
      <c r="GZ85" t="b">
        <v>0</v>
      </c>
      <c r="HA85" s="2" t="s">
        <v>836</v>
      </c>
      <c r="HB85" t="s">
        <v>106</v>
      </c>
      <c r="HC85">
        <v>2022</v>
      </c>
      <c r="HD85">
        <v>2</v>
      </c>
      <c r="HE85" t="s">
        <v>106</v>
      </c>
      <c r="HF85" t="s">
        <v>888</v>
      </c>
      <c r="HG85" t="s">
        <v>106</v>
      </c>
      <c r="HH85" t="s">
        <v>109</v>
      </c>
      <c r="HI85" t="s">
        <v>889</v>
      </c>
      <c r="HJ85" t="s">
        <v>927</v>
      </c>
    </row>
    <row r="86" spans="1:218">
      <c r="A86" t="s">
        <v>99</v>
      </c>
      <c r="B86" t="s">
        <v>422</v>
      </c>
      <c r="C86" t="s">
        <v>926</v>
      </c>
      <c r="D86" t="s">
        <v>596</v>
      </c>
      <c r="E86" t="s">
        <v>106</v>
      </c>
      <c r="F86" t="s">
        <v>104</v>
      </c>
      <c r="G86" s="3">
        <v>25.50459</v>
      </c>
      <c r="H86" s="3">
        <v>26.68543</v>
      </c>
      <c r="I86" s="3">
        <v>27.68966</v>
      </c>
      <c r="J86" s="3">
        <v>28.888439999999999</v>
      </c>
      <c r="K86" s="3">
        <v>29.671379999999999</v>
      </c>
      <c r="L86" s="3">
        <v>30.191469999999999</v>
      </c>
      <c r="M86" s="3">
        <v>30.69342</v>
      </c>
      <c r="N86" s="3">
        <v>31.613219999999998</v>
      </c>
      <c r="O86" s="3">
        <v>32.335189999999997</v>
      </c>
      <c r="P86" s="3">
        <v>32.628929999999997</v>
      </c>
      <c r="Q86" s="3">
        <v>33.148009999999999</v>
      </c>
      <c r="R86" s="3">
        <v>33.83596</v>
      </c>
      <c r="S86" s="3">
        <v>34.42409</v>
      </c>
      <c r="T86" s="3">
        <v>34.410449999999997</v>
      </c>
      <c r="U86" s="3">
        <v>34.943919999999999</v>
      </c>
      <c r="V86" s="3">
        <v>35.49248</v>
      </c>
      <c r="W86" s="3">
        <v>35.572000000000003</v>
      </c>
      <c r="X86" s="3">
        <v>36.62603</v>
      </c>
      <c r="Y86" s="3">
        <v>36.914879999999997</v>
      </c>
      <c r="Z86" s="3">
        <v>37.443379999999998</v>
      </c>
      <c r="AA86" s="3">
        <v>37.637949999999996</v>
      </c>
      <c r="AB86" s="3">
        <v>38.255360000000003</v>
      </c>
      <c r="AC86" s="3">
        <v>38.989460000000001</v>
      </c>
      <c r="AD86" s="3">
        <v>39.585990000000002</v>
      </c>
      <c r="AE86" s="3">
        <v>39.877160000000003</v>
      </c>
      <c r="AF86" s="3">
        <v>40.008940000000003</v>
      </c>
      <c r="AG86" s="3">
        <v>40.449249999999999</v>
      </c>
      <c r="AH86" s="3">
        <v>41.028309999999998</v>
      </c>
      <c r="AI86" s="3">
        <v>41.572009999999999</v>
      </c>
      <c r="AJ86" s="3">
        <v>42.21405</v>
      </c>
      <c r="AK86" s="3">
        <v>43.019289999999998</v>
      </c>
      <c r="AL86" s="3">
        <v>43.437449999999998</v>
      </c>
      <c r="AM86" s="3">
        <v>43.886690000000002</v>
      </c>
      <c r="AN86" s="3">
        <v>44.755159999999997</v>
      </c>
      <c r="AO86" s="3">
        <v>45.552689999999998</v>
      </c>
      <c r="AP86" s="3">
        <v>46.527949999999997</v>
      </c>
      <c r="AQ86" s="3">
        <v>47.470799999999997</v>
      </c>
      <c r="AR86" s="3">
        <v>48.013739999999999</v>
      </c>
      <c r="AS86" s="3">
        <v>49.237209999999997</v>
      </c>
      <c r="AT86" s="3">
        <v>50.512970000000003</v>
      </c>
      <c r="AU86" s="3">
        <v>51.41825</v>
      </c>
      <c r="AV86" s="3">
        <v>52.223880000000001</v>
      </c>
      <c r="AW86" s="3">
        <v>53.86262</v>
      </c>
      <c r="AX86" s="3">
        <v>54.418300000000002</v>
      </c>
      <c r="AY86" s="3">
        <v>55.404420000000002</v>
      </c>
      <c r="AZ86" s="3">
        <v>56.310470000000002</v>
      </c>
      <c r="BA86" s="3">
        <v>56.889389999999999</v>
      </c>
      <c r="BB86" s="3">
        <v>57.55979</v>
      </c>
      <c r="BC86" s="3">
        <v>58.171100000000003</v>
      </c>
      <c r="BD86" s="3">
        <v>58.406709999999997</v>
      </c>
      <c r="BE86" s="3">
        <v>58.344630000000002</v>
      </c>
      <c r="BF86" s="3">
        <v>58.669490000000003</v>
      </c>
      <c r="BG86" s="3">
        <v>59.826369999999997</v>
      </c>
      <c r="BH86" s="3">
        <v>59.629849999999998</v>
      </c>
      <c r="BI86" s="3">
        <v>60.255650000000003</v>
      </c>
      <c r="BJ86" s="3">
        <v>60.89085</v>
      </c>
      <c r="BK86" s="3">
        <v>61.177639999999997</v>
      </c>
      <c r="BL86" s="3">
        <v>60.891910000000003</v>
      </c>
      <c r="BM86" s="3">
        <v>61.064970000000002</v>
      </c>
      <c r="BN86" s="3">
        <v>61.913249999999998</v>
      </c>
      <c r="BO86" s="3">
        <v>62.083669999999998</v>
      </c>
      <c r="BP86" s="3">
        <v>62.575679999999998</v>
      </c>
      <c r="BQ86" s="3">
        <v>63.021889999999999</v>
      </c>
      <c r="BR86" s="3">
        <v>63.765430000000002</v>
      </c>
      <c r="BS86" s="3">
        <v>64.396450000000002</v>
      </c>
      <c r="BT86" s="3">
        <v>65.565439999999995</v>
      </c>
      <c r="BU86" s="3">
        <v>66.026349999999994</v>
      </c>
      <c r="BV86" s="3">
        <v>65.860529999999997</v>
      </c>
      <c r="BW86" s="3">
        <v>64.89734</v>
      </c>
      <c r="BX86" s="3">
        <v>65.08372</v>
      </c>
      <c r="BY86" s="3">
        <v>66.525019999999998</v>
      </c>
      <c r="BZ86" s="3">
        <v>64.969120000000004</v>
      </c>
      <c r="CA86" s="3">
        <v>65.727189999999993</v>
      </c>
      <c r="CB86" s="3">
        <v>65.898290000000003</v>
      </c>
      <c r="CC86" s="3">
        <v>66.407780000000002</v>
      </c>
      <c r="CD86" s="3">
        <v>66.765659999999997</v>
      </c>
      <c r="CE86" s="3">
        <v>66.818280000000001</v>
      </c>
      <c r="CF86" s="3">
        <v>67.156170000000003</v>
      </c>
      <c r="CG86" s="3">
        <v>66.921729999999997</v>
      </c>
      <c r="CH86" s="3">
        <v>67.536839999999998</v>
      </c>
      <c r="CI86" s="3">
        <v>67.822659999999999</v>
      </c>
      <c r="CJ86" s="3">
        <v>67.776769999999999</v>
      </c>
      <c r="CK86" s="3">
        <v>67.91283</v>
      </c>
      <c r="CL86" s="3">
        <v>68.000619999999998</v>
      </c>
      <c r="CM86" s="3">
        <v>68.496610000000004</v>
      </c>
      <c r="CN86" s="3">
        <v>69.092359999999999</v>
      </c>
      <c r="CO86" s="3">
        <v>69.114450000000005</v>
      </c>
      <c r="CP86" s="3">
        <v>68.896029999999996</v>
      </c>
      <c r="CQ86" s="3">
        <v>69.703999999999994</v>
      </c>
      <c r="CR86" s="3">
        <v>70.150880000000001</v>
      </c>
      <c r="CS86" s="3">
        <v>70.491839999999996</v>
      </c>
      <c r="CT86" s="3">
        <v>71.091239999999999</v>
      </c>
      <c r="CU86" s="3">
        <v>71.363079999999997</v>
      </c>
      <c r="CV86" s="3">
        <v>72.004459999999995</v>
      </c>
      <c r="CW86" s="3">
        <v>72.369219999999999</v>
      </c>
      <c r="CX86" s="3">
        <v>72.434709999999995</v>
      </c>
      <c r="CY86" s="3">
        <v>72.724530000000001</v>
      </c>
      <c r="CZ86" s="3">
        <v>73.842349999999996</v>
      </c>
      <c r="DA86" s="3">
        <v>73.973550000000003</v>
      </c>
      <c r="DB86" s="3">
        <v>75.179150000000007</v>
      </c>
      <c r="DC86" s="3">
        <v>75.232050000000001</v>
      </c>
      <c r="DD86" s="3">
        <v>76.194220000000001</v>
      </c>
      <c r="DE86" s="3">
        <v>76.32038</v>
      </c>
      <c r="DF86" s="3">
        <v>76.653819999999996</v>
      </c>
      <c r="DG86" s="3">
        <v>77.220420000000004</v>
      </c>
      <c r="DH86" s="3">
        <v>78.150989999999993</v>
      </c>
      <c r="DI86" s="3">
        <v>78.757450000000006</v>
      </c>
      <c r="DJ86" s="3">
        <v>78.764060000000001</v>
      </c>
      <c r="DK86" s="3">
        <v>78.909769999999995</v>
      </c>
      <c r="DL86" s="3">
        <v>80.262150000000005</v>
      </c>
      <c r="DM86" s="3">
        <v>80.328720000000004</v>
      </c>
      <c r="DN86" s="3">
        <v>80.434250000000006</v>
      </c>
      <c r="DO86" s="3">
        <v>81.168189999999996</v>
      </c>
      <c r="DP86" s="3">
        <v>82.251239999999996</v>
      </c>
      <c r="DQ86" s="3">
        <v>83.349310000000003</v>
      </c>
      <c r="DR86" s="3">
        <v>84.140100000000004</v>
      </c>
      <c r="DS86" s="3">
        <v>84.054509999999993</v>
      </c>
      <c r="DT86" s="3">
        <v>84.292370000000005</v>
      </c>
      <c r="DU86" s="3">
        <v>84.690610000000007</v>
      </c>
      <c r="DV86" s="3">
        <v>84.05977</v>
      </c>
      <c r="DW86" s="3">
        <v>85.269390000000001</v>
      </c>
      <c r="DX86" s="3">
        <v>85.456950000000006</v>
      </c>
      <c r="DY86" s="3">
        <v>85.599289999999996</v>
      </c>
      <c r="DZ86" s="3">
        <v>86.102339999999998</v>
      </c>
      <c r="EA86" s="3">
        <v>87.529619999999994</v>
      </c>
      <c r="EB86" s="3">
        <v>86.930109999999999</v>
      </c>
      <c r="EC86" s="3">
        <v>87.439610000000002</v>
      </c>
      <c r="ED86" s="3">
        <v>88.029690000000002</v>
      </c>
      <c r="EE86" s="3">
        <v>88.363659999999996</v>
      </c>
      <c r="EF86" s="3">
        <v>88.546999999999997</v>
      </c>
      <c r="EG86" s="3">
        <v>88.930180000000007</v>
      </c>
      <c r="EH86" s="3">
        <v>89.469440000000006</v>
      </c>
      <c r="EI86" s="3">
        <v>90.254400000000004</v>
      </c>
      <c r="EJ86" s="3">
        <v>90.459370000000007</v>
      </c>
      <c r="EK86" s="3">
        <v>91.019310000000004</v>
      </c>
      <c r="EL86" s="3">
        <v>91.093440000000001</v>
      </c>
      <c r="EM86" s="3">
        <v>91.497380000000007</v>
      </c>
      <c r="EN86" s="3">
        <v>91.420150000000007</v>
      </c>
      <c r="EO86" s="3">
        <v>92.474170000000001</v>
      </c>
      <c r="EP86" s="3">
        <v>92.215620000000001</v>
      </c>
      <c r="EQ86" s="3">
        <v>92.388440000000003</v>
      </c>
      <c r="ER86" s="3">
        <v>92.204319999999996</v>
      </c>
      <c r="ES86" s="3">
        <v>92.478539999999995</v>
      </c>
      <c r="ET86" s="3">
        <v>92.973249999999993</v>
      </c>
      <c r="EU86" s="3">
        <v>93.493290000000002</v>
      </c>
      <c r="EV86" s="3">
        <v>93.771429999999995</v>
      </c>
      <c r="EW86" s="3">
        <v>94.69238</v>
      </c>
      <c r="EX86" s="3">
        <v>95.346950000000007</v>
      </c>
      <c r="EY86" s="3">
        <v>95.78058</v>
      </c>
      <c r="EZ86" s="3">
        <v>95.841819999999998</v>
      </c>
      <c r="FA86" s="3">
        <v>95.908929999999998</v>
      </c>
      <c r="FB86" s="3">
        <v>96.783749999999998</v>
      </c>
      <c r="FC86" s="3">
        <v>97.001580000000004</v>
      </c>
      <c r="FD86" s="3">
        <v>97.631789999999995</v>
      </c>
      <c r="FE86" s="3">
        <v>98.128360000000001</v>
      </c>
      <c r="FF86" s="3">
        <v>98.943799999999996</v>
      </c>
      <c r="FG86" s="3">
        <v>98.964770000000001</v>
      </c>
      <c r="FH86" s="3">
        <v>99.823319999999995</v>
      </c>
      <c r="FI86" s="3">
        <v>100.3214</v>
      </c>
      <c r="FJ86" s="3">
        <v>100.87860000000001</v>
      </c>
      <c r="FK86" s="3">
        <v>101.9395</v>
      </c>
      <c r="FL86" s="3">
        <v>109.43810000000001</v>
      </c>
      <c r="FM86" s="3">
        <v>105.1266</v>
      </c>
      <c r="FN86" s="3">
        <v>104.6961</v>
      </c>
      <c r="FO86" s="3">
        <v>105.6456</v>
      </c>
      <c r="FP86" s="3">
        <v>103.8984</v>
      </c>
      <c r="FQ86" s="3">
        <v>104.59569999999999</v>
      </c>
      <c r="FR86" s="3">
        <v>105.717</v>
      </c>
      <c r="FS86" s="3">
        <v>107.21420000000001</v>
      </c>
      <c r="FT86" s="3">
        <v>109.4003</v>
      </c>
      <c r="FU86" s="3">
        <v>111.1253</v>
      </c>
      <c r="FV86" s="3">
        <v>113.6913</v>
      </c>
      <c r="FW86" s="3">
        <v>115.5996</v>
      </c>
      <c r="FX86" s="3">
        <v>118.4225</v>
      </c>
      <c r="FY86" s="3">
        <v>119.3374</v>
      </c>
      <c r="FZ86" s="3">
        <v>119.509</v>
      </c>
      <c r="GA86" s="3">
        <v>120.2062</v>
      </c>
      <c r="GB86" s="4">
        <v>120.3783</v>
      </c>
      <c r="GC86" s="4">
        <v>120.6631</v>
      </c>
      <c r="GD86" s="4">
        <v>120.9969</v>
      </c>
      <c r="GE86" s="4">
        <v>121.34180000000001</v>
      </c>
      <c r="GF86" s="4">
        <v>121.94410000000001</v>
      </c>
      <c r="GG86" s="4">
        <v>122.4422</v>
      </c>
      <c r="GH86" s="4">
        <v>122.96720000000001</v>
      </c>
      <c r="GI86" s="4">
        <v>123.5121</v>
      </c>
      <c r="GJ86" s="4">
        <v>124.2366</v>
      </c>
      <c r="GK86" s="4">
        <v>124.8335</v>
      </c>
      <c r="GL86" s="4">
        <v>125.45350000000001</v>
      </c>
      <c r="GM86" s="4">
        <v>126.06870000000001</v>
      </c>
      <c r="GN86" s="4">
        <v>126.7402</v>
      </c>
      <c r="GO86" s="4">
        <v>127.3646</v>
      </c>
      <c r="GP86" s="4">
        <v>127.998</v>
      </c>
      <c r="GQ86" s="4">
        <v>128.6429</v>
      </c>
      <c r="GR86" s="4">
        <v>129.36359999999999</v>
      </c>
      <c r="GS86" s="4">
        <v>130.00319999999999</v>
      </c>
      <c r="GT86" s="4">
        <v>130.65600000000001</v>
      </c>
      <c r="GU86" s="4">
        <v>131.3184</v>
      </c>
      <c r="GV86" s="4">
        <v>132.148</v>
      </c>
      <c r="GW86" s="4">
        <v>132.85640000000001</v>
      </c>
      <c r="GX86" s="4">
        <v>133.56460000000001</v>
      </c>
      <c r="GY86" t="s">
        <v>105</v>
      </c>
      <c r="GZ86" t="b">
        <v>1</v>
      </c>
      <c r="HA86" t="s">
        <v>106</v>
      </c>
      <c r="HB86">
        <v>2019</v>
      </c>
      <c r="HC86">
        <v>2024</v>
      </c>
      <c r="HD86">
        <v>1</v>
      </c>
      <c r="HE86" t="s">
        <v>106</v>
      </c>
      <c r="HF86" s="2" t="s">
        <v>890</v>
      </c>
      <c r="HG86" t="s">
        <v>106</v>
      </c>
      <c r="HH86" t="s">
        <v>109</v>
      </c>
      <c r="HI86" t="s">
        <v>891</v>
      </c>
      <c r="HJ86" t="s">
        <v>927</v>
      </c>
    </row>
    <row r="87" spans="1:218">
      <c r="A87" t="s">
        <v>99</v>
      </c>
      <c r="B87" t="s">
        <v>892</v>
      </c>
      <c r="C87" t="s">
        <v>926</v>
      </c>
      <c r="D87" t="s">
        <v>893</v>
      </c>
      <c r="E87" t="s">
        <v>106</v>
      </c>
      <c r="F87" t="s">
        <v>104</v>
      </c>
      <c r="G87" s="3">
        <v>17</v>
      </c>
      <c r="H87" s="3">
        <v>17</v>
      </c>
      <c r="I87" s="3">
        <v>16</v>
      </c>
      <c r="J87" s="3">
        <v>14</v>
      </c>
      <c r="K87" s="3">
        <v>12</v>
      </c>
      <c r="L87" s="3">
        <v>12</v>
      </c>
      <c r="M87" s="3">
        <v>14</v>
      </c>
      <c r="N87" s="3">
        <v>14.375</v>
      </c>
      <c r="O87" s="3">
        <v>13.25</v>
      </c>
      <c r="P87" s="3">
        <v>12.625</v>
      </c>
      <c r="Q87" s="3">
        <v>10.125</v>
      </c>
      <c r="R87" s="3">
        <v>10</v>
      </c>
      <c r="S87" s="3">
        <v>10.5625</v>
      </c>
      <c r="T87" s="3">
        <v>9.5625</v>
      </c>
      <c r="U87" s="3">
        <v>9.5625</v>
      </c>
      <c r="V87" s="3">
        <v>9.0625</v>
      </c>
      <c r="W87" s="3">
        <v>8.5625</v>
      </c>
      <c r="X87" s="3">
        <v>8.875</v>
      </c>
      <c r="Y87" s="3">
        <v>10.5</v>
      </c>
      <c r="Z87" s="3">
        <v>9.5</v>
      </c>
      <c r="AA87" s="3">
        <v>12.875</v>
      </c>
      <c r="AB87" s="3">
        <v>12.375</v>
      </c>
      <c r="AC87" s="3">
        <v>11.375</v>
      </c>
      <c r="AD87" s="3">
        <v>11.375</v>
      </c>
      <c r="AE87" s="3">
        <v>11.375</v>
      </c>
      <c r="AF87" s="3">
        <v>9.875</v>
      </c>
      <c r="AG87" s="3">
        <v>9.875</v>
      </c>
      <c r="AH87" s="3">
        <v>10.875</v>
      </c>
      <c r="AI87" s="3">
        <v>9.875</v>
      </c>
      <c r="AJ87" s="3">
        <v>8.875</v>
      </c>
      <c r="AK87" s="3">
        <v>9.875</v>
      </c>
      <c r="AL87" s="3">
        <v>8.375</v>
      </c>
      <c r="AM87" s="3">
        <v>8.375</v>
      </c>
      <c r="AN87" s="3">
        <v>8.875</v>
      </c>
      <c r="AO87" s="3">
        <v>11.875</v>
      </c>
      <c r="AP87" s="3">
        <v>12.875</v>
      </c>
      <c r="AQ87" s="3">
        <v>12.875</v>
      </c>
      <c r="AR87" s="3">
        <v>13.75</v>
      </c>
      <c r="AS87" s="3">
        <v>13.75</v>
      </c>
      <c r="AT87" s="3">
        <v>14.875</v>
      </c>
      <c r="AU87" s="3">
        <v>14.875</v>
      </c>
      <c r="AV87" s="3">
        <v>14.875</v>
      </c>
      <c r="AW87" s="3">
        <v>14.875</v>
      </c>
      <c r="AX87" s="3">
        <v>13.875</v>
      </c>
      <c r="AY87" s="3">
        <v>12.375</v>
      </c>
      <c r="AZ87" s="3">
        <v>11.375</v>
      </c>
      <c r="BA87" s="3">
        <v>10.375</v>
      </c>
      <c r="BB87" s="3">
        <v>10.375</v>
      </c>
      <c r="BC87" s="3">
        <v>10.375</v>
      </c>
      <c r="BD87" s="3">
        <v>9.875</v>
      </c>
      <c r="BE87" s="3">
        <v>8.875</v>
      </c>
      <c r="BF87" s="3">
        <v>6.875</v>
      </c>
      <c r="BG87" s="3">
        <v>5.875</v>
      </c>
      <c r="BH87" s="3">
        <v>5.875</v>
      </c>
      <c r="BI87" s="3">
        <v>5.875</v>
      </c>
      <c r="BJ87" s="3">
        <v>5.375</v>
      </c>
      <c r="BK87" s="3">
        <v>5.125</v>
      </c>
      <c r="BL87" s="3">
        <v>5.125</v>
      </c>
      <c r="BM87" s="3">
        <v>5.625</v>
      </c>
      <c r="BN87" s="3">
        <v>6.125</v>
      </c>
      <c r="BO87" s="3">
        <v>6.625</v>
      </c>
      <c r="BP87" s="3">
        <v>6.625</v>
      </c>
      <c r="BQ87" s="3">
        <v>6.625</v>
      </c>
      <c r="BR87" s="3">
        <v>6.375</v>
      </c>
      <c r="BS87" s="3">
        <v>5.9375</v>
      </c>
      <c r="BT87" s="3">
        <v>5.6875</v>
      </c>
      <c r="BU87" s="3">
        <v>5.6875</v>
      </c>
      <c r="BV87" s="3">
        <v>5.9375</v>
      </c>
      <c r="BW87" s="3">
        <v>5.9375</v>
      </c>
      <c r="BX87" s="3">
        <v>6.5</v>
      </c>
      <c r="BY87" s="3">
        <v>7</v>
      </c>
      <c r="BZ87" s="3">
        <v>7.25</v>
      </c>
      <c r="CA87" s="3">
        <v>7.25</v>
      </c>
      <c r="CB87" s="3">
        <v>7.5</v>
      </c>
      <c r="CC87" s="3">
        <v>7.5</v>
      </c>
      <c r="CD87" s="3">
        <v>6.25</v>
      </c>
      <c r="CE87" s="3">
        <v>5.5</v>
      </c>
      <c r="CF87" s="3">
        <v>5</v>
      </c>
      <c r="CG87" s="3">
        <v>5.25</v>
      </c>
      <c r="CH87" s="3">
        <v>5.5</v>
      </c>
      <c r="CI87" s="3">
        <v>6</v>
      </c>
      <c r="CJ87" s="3">
        <v>6</v>
      </c>
      <c r="CK87" s="3">
        <v>6</v>
      </c>
      <c r="CL87" s="3">
        <v>6</v>
      </c>
      <c r="CM87" s="3">
        <v>5.75</v>
      </c>
      <c r="CN87" s="3">
        <v>5.25</v>
      </c>
      <c r="CO87" s="3">
        <v>4.75</v>
      </c>
      <c r="CP87" s="3">
        <v>4</v>
      </c>
      <c r="CQ87" s="3">
        <v>4</v>
      </c>
      <c r="CR87" s="3">
        <v>4</v>
      </c>
      <c r="CS87" s="3">
        <v>4</v>
      </c>
      <c r="CT87" s="3">
        <v>4</v>
      </c>
      <c r="CU87" s="3">
        <v>3.75</v>
      </c>
      <c r="CV87" s="3">
        <v>3.75</v>
      </c>
      <c r="CW87" s="3">
        <v>3.5</v>
      </c>
      <c r="CX87" s="3">
        <v>3.75</v>
      </c>
      <c r="CY87" s="3">
        <v>4</v>
      </c>
      <c r="CZ87" s="3">
        <v>4.5</v>
      </c>
      <c r="DA87" s="3">
        <v>4.75</v>
      </c>
      <c r="DB87" s="3">
        <v>4.75</v>
      </c>
      <c r="DC87" s="3">
        <v>4.75</v>
      </c>
      <c r="DD87" s="3">
        <v>4.75</v>
      </c>
      <c r="DE87" s="3">
        <v>4.5</v>
      </c>
      <c r="DF87" s="3">
        <v>4.5</v>
      </c>
      <c r="DG87" s="3">
        <v>4.5</v>
      </c>
      <c r="DH87" s="3">
        <v>4.5</v>
      </c>
      <c r="DI87" s="3">
        <v>4.75</v>
      </c>
      <c r="DJ87" s="3">
        <v>5</v>
      </c>
      <c r="DK87" s="3">
        <v>5.25</v>
      </c>
      <c r="DL87" s="3">
        <v>5.5</v>
      </c>
      <c r="DM87" s="3">
        <v>5.75</v>
      </c>
      <c r="DN87" s="3">
        <v>5.5</v>
      </c>
      <c r="DO87" s="3">
        <v>5.25</v>
      </c>
      <c r="DP87" s="3">
        <v>5</v>
      </c>
      <c r="DQ87" s="3">
        <v>5</v>
      </c>
      <c r="DR87" s="3">
        <v>2</v>
      </c>
      <c r="DS87" s="3">
        <v>0.5</v>
      </c>
      <c r="DT87" s="3">
        <v>0.5</v>
      </c>
      <c r="DU87" s="3">
        <v>0.5</v>
      </c>
      <c r="DV87" s="3">
        <v>0.5</v>
      </c>
      <c r="DW87" s="3">
        <v>0.5</v>
      </c>
      <c r="DX87" s="3">
        <v>0.5</v>
      </c>
      <c r="DY87" s="3">
        <v>0.5</v>
      </c>
      <c r="DZ87" s="3">
        <v>0.5</v>
      </c>
      <c r="EA87" s="3">
        <v>0.5</v>
      </c>
      <c r="EB87" s="3">
        <v>0.5</v>
      </c>
      <c r="EC87" s="3">
        <v>0.5</v>
      </c>
      <c r="ED87" s="3">
        <v>0.5</v>
      </c>
      <c r="EE87" s="3">
        <v>0.5</v>
      </c>
      <c r="EF87" s="3">
        <v>0.5</v>
      </c>
      <c r="EG87" s="3">
        <v>0.5</v>
      </c>
      <c r="EH87" s="3">
        <v>0.5</v>
      </c>
      <c r="EI87" s="3">
        <v>0.5</v>
      </c>
      <c r="EJ87" s="3">
        <v>0.5</v>
      </c>
      <c r="EK87" s="3">
        <v>0.5</v>
      </c>
      <c r="EL87" s="3">
        <v>0.5</v>
      </c>
      <c r="EM87" s="3">
        <v>0.5</v>
      </c>
      <c r="EN87" s="3">
        <v>0.5</v>
      </c>
      <c r="EO87" s="3">
        <v>0.5</v>
      </c>
      <c r="EP87" s="3">
        <v>0.5</v>
      </c>
      <c r="EQ87" s="3">
        <v>0.5</v>
      </c>
      <c r="ER87" s="3">
        <v>0.5</v>
      </c>
      <c r="ES87" s="3">
        <v>0.5</v>
      </c>
      <c r="ET87" s="3">
        <v>0.5</v>
      </c>
      <c r="EU87" s="3">
        <v>0.5</v>
      </c>
      <c r="EV87" s="3">
        <v>0.5</v>
      </c>
      <c r="EW87" s="3">
        <v>0.25</v>
      </c>
      <c r="EX87" s="3">
        <v>0.25</v>
      </c>
      <c r="EY87" s="3">
        <v>0.25</v>
      </c>
      <c r="EZ87" s="3">
        <v>0.25</v>
      </c>
      <c r="FA87" s="3">
        <v>0.25</v>
      </c>
      <c r="FB87" s="3">
        <v>0.5</v>
      </c>
      <c r="FC87" s="3">
        <v>0.5</v>
      </c>
      <c r="FD87" s="3">
        <v>0.5</v>
      </c>
      <c r="FE87" s="3">
        <v>0.75</v>
      </c>
      <c r="FF87" s="3">
        <v>0.75</v>
      </c>
      <c r="FG87" s="3">
        <v>0.75</v>
      </c>
      <c r="FH87" s="3">
        <v>0.75</v>
      </c>
      <c r="FI87" s="3">
        <v>0.75</v>
      </c>
      <c r="FJ87" s="3">
        <v>0.75</v>
      </c>
      <c r="FK87" s="3">
        <v>0.1</v>
      </c>
      <c r="FL87" s="3">
        <v>0.1</v>
      </c>
      <c r="FM87" s="3">
        <v>0.1</v>
      </c>
      <c r="FN87" s="3">
        <v>0.1</v>
      </c>
      <c r="FO87" s="3">
        <v>0.1</v>
      </c>
      <c r="FP87" s="3">
        <v>0.1</v>
      </c>
      <c r="FQ87" s="3">
        <v>0.1</v>
      </c>
      <c r="FR87" s="3">
        <v>0.25</v>
      </c>
      <c r="FS87" s="3">
        <v>0.75</v>
      </c>
      <c r="FT87" s="3">
        <v>1.25</v>
      </c>
      <c r="FU87" s="3">
        <v>2.25</v>
      </c>
      <c r="FV87" s="3">
        <v>3.5</v>
      </c>
      <c r="FW87" s="3">
        <v>4.25</v>
      </c>
      <c r="FX87" s="3">
        <v>5</v>
      </c>
      <c r="FY87" s="3">
        <v>5.25</v>
      </c>
      <c r="FZ87" s="3">
        <v>5.25</v>
      </c>
      <c r="GA87" s="3">
        <v>5.25</v>
      </c>
      <c r="GB87" s="4">
        <v>5.1998930000000003</v>
      </c>
      <c r="GC87" s="4">
        <v>4.8642950000000003</v>
      </c>
      <c r="GD87" s="4">
        <v>4.5996370000000004</v>
      </c>
      <c r="GE87" s="4">
        <v>4.3493930000000001</v>
      </c>
      <c r="GF87" s="4">
        <v>4.1303460000000003</v>
      </c>
      <c r="GG87" s="4">
        <v>4.0608409999999999</v>
      </c>
      <c r="GH87" s="4">
        <v>4.0176109999999996</v>
      </c>
      <c r="GI87" s="4">
        <v>3.976089</v>
      </c>
      <c r="GJ87" s="4">
        <v>3.935632</v>
      </c>
      <c r="GK87" s="4">
        <v>3.8963809999999999</v>
      </c>
      <c r="GL87" s="4">
        <v>3.853593</v>
      </c>
      <c r="GM87" s="4">
        <v>3.8016009999999998</v>
      </c>
      <c r="GN87" s="4">
        <v>3.740834</v>
      </c>
      <c r="GO87" s="4">
        <v>3.7200630000000001</v>
      </c>
      <c r="GP87" s="4">
        <v>3.7867579999999998</v>
      </c>
      <c r="GQ87" s="4">
        <v>3.7532260000000002</v>
      </c>
      <c r="GR87" s="4">
        <v>3.718906</v>
      </c>
      <c r="GS87" s="4">
        <v>3.705527</v>
      </c>
      <c r="GT87" s="4">
        <v>3.6929219999999998</v>
      </c>
      <c r="GU87" s="4">
        <v>3.6820119999999998</v>
      </c>
      <c r="GV87" s="4">
        <v>3.682439</v>
      </c>
      <c r="GW87" s="4">
        <v>3.6957390000000001</v>
      </c>
      <c r="GX87" s="4">
        <v>3.7151679999999998</v>
      </c>
      <c r="GY87" t="s">
        <v>894</v>
      </c>
      <c r="GZ87" t="b">
        <v>0</v>
      </c>
      <c r="HA87" t="s">
        <v>106</v>
      </c>
      <c r="HB87" t="s">
        <v>106</v>
      </c>
      <c r="HC87">
        <v>2024</v>
      </c>
      <c r="HD87">
        <v>1</v>
      </c>
      <c r="HE87" t="s">
        <v>106</v>
      </c>
      <c r="HF87" s="2" t="s">
        <v>895</v>
      </c>
      <c r="HG87" t="s">
        <v>896</v>
      </c>
      <c r="HH87" t="s">
        <v>109</v>
      </c>
      <c r="HI87" t="s">
        <v>897</v>
      </c>
      <c r="HJ87" t="s">
        <v>927</v>
      </c>
    </row>
    <row r="88" spans="1:218">
      <c r="A88" t="s">
        <v>99</v>
      </c>
      <c r="B88" t="s">
        <v>898</v>
      </c>
      <c r="C88" t="s">
        <v>926</v>
      </c>
      <c r="D88" t="s">
        <v>102</v>
      </c>
      <c r="E88" t="s">
        <v>103</v>
      </c>
      <c r="F88" t="s">
        <v>104</v>
      </c>
      <c r="G88" s="3">
        <v>26681.53</v>
      </c>
      <c r="H88" s="3">
        <v>25504.400000000001</v>
      </c>
      <c r="I88" s="3">
        <v>24376.32</v>
      </c>
      <c r="J88" s="3">
        <v>23395.38</v>
      </c>
      <c r="K88" s="3">
        <v>23199.200000000001</v>
      </c>
      <c r="L88" s="3">
        <v>23248.240000000002</v>
      </c>
      <c r="M88" s="3">
        <v>23640.62</v>
      </c>
      <c r="N88" s="3">
        <v>23640.62</v>
      </c>
      <c r="O88" s="3">
        <v>23591.57</v>
      </c>
      <c r="P88" s="3">
        <v>23591.57</v>
      </c>
      <c r="Q88" s="3">
        <v>23346.34</v>
      </c>
      <c r="R88" s="3">
        <v>23101.1</v>
      </c>
      <c r="S88" s="3">
        <v>23640.62</v>
      </c>
      <c r="T88" s="3">
        <v>23689.67</v>
      </c>
      <c r="U88" s="3">
        <v>23983.95</v>
      </c>
      <c r="V88" s="3">
        <v>24327.279999999999</v>
      </c>
      <c r="W88" s="3">
        <v>24719.65</v>
      </c>
      <c r="X88" s="3">
        <v>24670.6</v>
      </c>
      <c r="Y88" s="3">
        <v>24866.79</v>
      </c>
      <c r="Z88" s="3">
        <v>24915.84</v>
      </c>
      <c r="AA88" s="3">
        <v>25602.5</v>
      </c>
      <c r="AB88" s="3">
        <v>25749.64</v>
      </c>
      <c r="AC88" s="3">
        <v>25504.400000000001</v>
      </c>
      <c r="AD88" s="3">
        <v>25161.07</v>
      </c>
      <c r="AE88" s="3">
        <v>25602.5</v>
      </c>
      <c r="AF88" s="3">
        <v>25553.45</v>
      </c>
      <c r="AG88" s="3">
        <v>25651.54</v>
      </c>
      <c r="AH88" s="3">
        <v>26534.39</v>
      </c>
      <c r="AI88" s="3">
        <v>26436.29</v>
      </c>
      <c r="AJ88" s="3">
        <v>26730.57</v>
      </c>
      <c r="AK88" s="3">
        <v>27319.14</v>
      </c>
      <c r="AL88" s="3">
        <v>27809.61</v>
      </c>
      <c r="AM88" s="3">
        <v>28398.17</v>
      </c>
      <c r="AN88" s="3">
        <v>28594.36</v>
      </c>
      <c r="AO88" s="3">
        <v>29428.16</v>
      </c>
      <c r="AP88" s="3">
        <v>29722.44</v>
      </c>
      <c r="AQ88" s="3">
        <v>30163.86</v>
      </c>
      <c r="AR88" s="3">
        <v>30163.86</v>
      </c>
      <c r="AS88" s="3">
        <v>30212.91</v>
      </c>
      <c r="AT88" s="3">
        <v>30261.95</v>
      </c>
      <c r="AU88" s="3">
        <v>30311</v>
      </c>
      <c r="AV88" s="3">
        <v>30494</v>
      </c>
      <c r="AW88" s="3">
        <v>30170</v>
      </c>
      <c r="AX88" s="3">
        <v>29755</v>
      </c>
      <c r="AY88" s="3">
        <v>29155</v>
      </c>
      <c r="AZ88" s="3">
        <v>28644</v>
      </c>
      <c r="BA88" s="3">
        <v>28319</v>
      </c>
      <c r="BB88" s="3">
        <v>28506</v>
      </c>
      <c r="BC88" s="3">
        <v>28599</v>
      </c>
      <c r="BD88" s="3">
        <v>28599</v>
      </c>
      <c r="BE88" s="3">
        <v>28737</v>
      </c>
      <c r="BF88" s="3">
        <v>28644</v>
      </c>
      <c r="BG88" s="3">
        <v>29061</v>
      </c>
      <c r="BH88" s="3">
        <v>29013</v>
      </c>
      <c r="BI88" s="3">
        <v>29013</v>
      </c>
      <c r="BJ88" s="3">
        <v>29155</v>
      </c>
      <c r="BK88" s="3">
        <v>29755</v>
      </c>
      <c r="BL88" s="3">
        <v>30311</v>
      </c>
      <c r="BM88" s="3">
        <v>30587</v>
      </c>
      <c r="BN88" s="3">
        <v>31098</v>
      </c>
      <c r="BO88" s="3">
        <v>30635</v>
      </c>
      <c r="BP88" s="3">
        <v>30911</v>
      </c>
      <c r="BQ88" s="3">
        <v>31005</v>
      </c>
      <c r="BR88" s="3">
        <v>31050</v>
      </c>
      <c r="BS88" s="3">
        <v>31143</v>
      </c>
      <c r="BT88" s="3">
        <v>30911</v>
      </c>
      <c r="BU88" s="3">
        <v>31050</v>
      </c>
      <c r="BV88" s="3">
        <v>31419</v>
      </c>
      <c r="BW88" s="3">
        <v>31653</v>
      </c>
      <c r="BX88" s="3">
        <v>32231</v>
      </c>
      <c r="BY88" s="3">
        <v>32675</v>
      </c>
      <c r="BZ88" s="3">
        <v>33353</v>
      </c>
      <c r="CA88" s="3">
        <v>33754</v>
      </c>
      <c r="CB88" s="3">
        <v>34070</v>
      </c>
      <c r="CC88" s="3">
        <v>34252</v>
      </c>
      <c r="CD88" s="3">
        <v>34374</v>
      </c>
      <c r="CE88" s="3">
        <v>35173</v>
      </c>
      <c r="CF88" s="3">
        <v>35484</v>
      </c>
      <c r="CG88" s="3">
        <v>36224</v>
      </c>
      <c r="CH88" s="3">
        <v>36341</v>
      </c>
      <c r="CI88" s="3">
        <v>36891</v>
      </c>
      <c r="CJ88" s="3">
        <v>37276</v>
      </c>
      <c r="CK88" s="3">
        <v>37602</v>
      </c>
      <c r="CL88" s="3">
        <v>38303</v>
      </c>
      <c r="CM88" s="3">
        <v>38725</v>
      </c>
      <c r="CN88" s="3">
        <v>38915</v>
      </c>
      <c r="CO88" s="3">
        <v>39206</v>
      </c>
      <c r="CP88" s="3">
        <v>39051</v>
      </c>
      <c r="CQ88" s="3">
        <v>39320</v>
      </c>
      <c r="CR88" s="3">
        <v>38985</v>
      </c>
      <c r="CS88" s="3">
        <v>41773</v>
      </c>
      <c r="CT88" s="3">
        <v>41469</v>
      </c>
      <c r="CU88" s="3">
        <v>41396</v>
      </c>
      <c r="CV88" s="3">
        <v>41104</v>
      </c>
      <c r="CW88" s="3">
        <v>41454</v>
      </c>
      <c r="CX88" s="3">
        <v>42185</v>
      </c>
      <c r="CY88" s="3">
        <v>42915</v>
      </c>
      <c r="CZ88" s="3">
        <v>42827</v>
      </c>
      <c r="DA88" s="3">
        <v>42255</v>
      </c>
      <c r="DB88" s="3">
        <v>42386</v>
      </c>
      <c r="DC88" s="3">
        <v>42529</v>
      </c>
      <c r="DD88" s="3">
        <v>43290</v>
      </c>
      <c r="DE88" s="3">
        <v>43347</v>
      </c>
      <c r="DF88" s="3">
        <v>44284</v>
      </c>
      <c r="DG88" s="3">
        <v>45116</v>
      </c>
      <c r="DH88" s="3">
        <v>46736</v>
      </c>
      <c r="DI88" s="3">
        <v>47131</v>
      </c>
      <c r="DJ88" s="3">
        <v>47250</v>
      </c>
      <c r="DK88" s="3">
        <v>46725</v>
      </c>
      <c r="DL88" s="3">
        <v>46283</v>
      </c>
      <c r="DM88" s="3">
        <v>46460</v>
      </c>
      <c r="DN88" s="3">
        <v>46768</v>
      </c>
      <c r="DO88" s="3">
        <v>47157</v>
      </c>
      <c r="DP88" s="3">
        <v>46928</v>
      </c>
      <c r="DQ88" s="3">
        <v>46518</v>
      </c>
      <c r="DR88" s="3">
        <v>44741</v>
      </c>
      <c r="DS88" s="3">
        <v>42359</v>
      </c>
      <c r="DT88" s="3">
        <v>41993</v>
      </c>
      <c r="DU88" s="3">
        <v>41708</v>
      </c>
      <c r="DV88" s="3">
        <v>41883</v>
      </c>
      <c r="DW88" s="3">
        <v>42038</v>
      </c>
      <c r="DX88" s="3">
        <v>42133</v>
      </c>
      <c r="DY88" s="3">
        <v>41808</v>
      </c>
      <c r="DZ88" s="3">
        <v>41865</v>
      </c>
      <c r="EA88" s="3">
        <v>41285</v>
      </c>
      <c r="EB88" s="3">
        <v>41655</v>
      </c>
      <c r="EC88" s="3">
        <v>41925</v>
      </c>
      <c r="ED88" s="3">
        <v>42248</v>
      </c>
      <c r="EE88" s="3">
        <v>42798</v>
      </c>
      <c r="EF88" s="3">
        <v>42912</v>
      </c>
      <c r="EG88" s="3">
        <v>43251</v>
      </c>
      <c r="EH88" s="3">
        <v>43455</v>
      </c>
      <c r="EI88" s="3">
        <v>43538</v>
      </c>
      <c r="EJ88" s="3">
        <v>44483</v>
      </c>
      <c r="EK88" s="3">
        <v>45420</v>
      </c>
      <c r="EL88" s="3">
        <v>45636</v>
      </c>
      <c r="EM88" s="3">
        <v>46238</v>
      </c>
      <c r="EN88" s="3">
        <v>46264</v>
      </c>
      <c r="EO88" s="3">
        <v>46588</v>
      </c>
      <c r="EP88" s="3">
        <v>46713</v>
      </c>
      <c r="EQ88" s="3">
        <v>46805</v>
      </c>
      <c r="ER88" s="3">
        <v>46802</v>
      </c>
      <c r="ES88" s="3">
        <v>46731</v>
      </c>
      <c r="ET88" s="3">
        <v>46702</v>
      </c>
      <c r="EU88" s="3">
        <v>46163</v>
      </c>
      <c r="EV88" s="3">
        <v>46641</v>
      </c>
      <c r="EW88" s="3">
        <v>45855</v>
      </c>
      <c r="EX88" s="3">
        <v>45684</v>
      </c>
      <c r="EY88" s="3">
        <v>45951</v>
      </c>
      <c r="EZ88" s="3">
        <v>46269</v>
      </c>
      <c r="FA88" s="3">
        <v>46956</v>
      </c>
      <c r="FB88" s="3">
        <v>48373</v>
      </c>
      <c r="FC88" s="3">
        <v>49257</v>
      </c>
      <c r="FD88" s="3">
        <v>49308</v>
      </c>
      <c r="FE88" s="3">
        <v>49073</v>
      </c>
      <c r="FF88" s="3">
        <v>47909</v>
      </c>
      <c r="FG88" s="3">
        <v>48820</v>
      </c>
      <c r="FH88" s="3">
        <v>48407</v>
      </c>
      <c r="FI88" s="3">
        <v>49171</v>
      </c>
      <c r="FJ88" s="3">
        <v>50116</v>
      </c>
      <c r="FK88" s="3">
        <v>50935</v>
      </c>
      <c r="FL88" s="3">
        <v>42876</v>
      </c>
      <c r="FM88" s="3">
        <v>52979</v>
      </c>
      <c r="FN88" s="3">
        <v>54125</v>
      </c>
      <c r="FO88" s="3">
        <v>51801</v>
      </c>
      <c r="FP88" s="3">
        <v>51495</v>
      </c>
      <c r="FQ88" s="3">
        <v>50398</v>
      </c>
      <c r="FR88" s="3">
        <v>50372</v>
      </c>
      <c r="FS88" s="3">
        <v>50000</v>
      </c>
      <c r="FT88" s="3">
        <v>49480</v>
      </c>
      <c r="FU88" s="3">
        <v>48772</v>
      </c>
      <c r="FV88" s="3">
        <v>49092</v>
      </c>
      <c r="FW88" s="3">
        <v>49391</v>
      </c>
      <c r="FX88" s="3">
        <v>50198</v>
      </c>
      <c r="FY88" s="3">
        <v>50205</v>
      </c>
      <c r="FZ88" s="3">
        <v>49715</v>
      </c>
      <c r="GA88" s="3">
        <v>50433</v>
      </c>
      <c r="GB88" s="4">
        <v>50498.400000000001</v>
      </c>
      <c r="GC88" s="4">
        <v>50420.46</v>
      </c>
      <c r="GD88" s="4">
        <v>50433.33</v>
      </c>
      <c r="GE88" s="4">
        <v>50484.52</v>
      </c>
      <c r="GF88" s="4">
        <v>50732.95</v>
      </c>
      <c r="GG88" s="4">
        <v>50935.91</v>
      </c>
      <c r="GH88" s="4">
        <v>51112.77</v>
      </c>
      <c r="GI88" s="4">
        <v>51258.09</v>
      </c>
      <c r="GJ88" s="4">
        <v>51425.5</v>
      </c>
      <c r="GK88" s="4">
        <v>51571.99</v>
      </c>
      <c r="GL88" s="4">
        <v>51701.38</v>
      </c>
      <c r="GM88" s="4">
        <v>51766.5</v>
      </c>
      <c r="GN88" s="4">
        <v>51872.07</v>
      </c>
      <c r="GO88" s="4">
        <v>51997.35</v>
      </c>
      <c r="GP88" s="4">
        <v>52119.39</v>
      </c>
      <c r="GQ88" s="4">
        <v>52209.94</v>
      </c>
      <c r="GR88" s="4">
        <v>52329.25</v>
      </c>
      <c r="GS88" s="4">
        <v>52445.55</v>
      </c>
      <c r="GT88" s="4">
        <v>52552.21</v>
      </c>
      <c r="GU88" s="4">
        <v>52653.22</v>
      </c>
      <c r="GV88" s="4">
        <v>52837.34</v>
      </c>
      <c r="GW88" s="4">
        <v>53022.93</v>
      </c>
      <c r="GX88" s="4">
        <v>53180.17</v>
      </c>
      <c r="GY88" t="s">
        <v>105</v>
      </c>
      <c r="GZ88" t="b">
        <v>1</v>
      </c>
      <c r="HA88" s="2" t="s">
        <v>836</v>
      </c>
      <c r="HB88" t="s">
        <v>106</v>
      </c>
      <c r="HC88">
        <v>2024</v>
      </c>
      <c r="HD88">
        <v>1</v>
      </c>
      <c r="HE88" t="s">
        <v>106</v>
      </c>
      <c r="HF88" s="2" t="s">
        <v>899</v>
      </c>
      <c r="HG88" s="2" t="s">
        <v>900</v>
      </c>
      <c r="HH88" t="s">
        <v>109</v>
      </c>
      <c r="HI88" t="s">
        <v>901</v>
      </c>
      <c r="HJ88" t="s">
        <v>927</v>
      </c>
    </row>
    <row r="89" spans="1:218">
      <c r="A89" t="s">
        <v>99</v>
      </c>
      <c r="B89" t="s">
        <v>902</v>
      </c>
      <c r="C89" t="s">
        <v>926</v>
      </c>
      <c r="D89" t="s">
        <v>596</v>
      </c>
      <c r="E89" t="s">
        <v>106</v>
      </c>
      <c r="F89" t="s">
        <v>104</v>
      </c>
      <c r="G89" s="3">
        <v>64.400000000000006</v>
      </c>
      <c r="H89" s="3">
        <v>61.9</v>
      </c>
      <c r="I89" s="3">
        <v>59.7</v>
      </c>
      <c r="J89" s="3">
        <v>58.3</v>
      </c>
      <c r="K89" s="3">
        <v>58.3</v>
      </c>
      <c r="L89" s="3">
        <v>58.6</v>
      </c>
      <c r="M89" s="3">
        <v>59.5</v>
      </c>
      <c r="N89" s="3">
        <v>60.2</v>
      </c>
      <c r="O89" s="3">
        <v>59.6</v>
      </c>
      <c r="P89" s="3">
        <v>60.7</v>
      </c>
      <c r="Q89" s="3">
        <v>60.7</v>
      </c>
      <c r="R89" s="3">
        <v>60.1</v>
      </c>
      <c r="S89" s="3">
        <v>61.4</v>
      </c>
      <c r="T89" s="3">
        <v>62</v>
      </c>
      <c r="U89" s="3">
        <v>62.8</v>
      </c>
      <c r="V89" s="3">
        <v>63.7</v>
      </c>
      <c r="W89" s="3">
        <v>64.099999999999994</v>
      </c>
      <c r="X89" s="3">
        <v>62</v>
      </c>
      <c r="Y89" s="3">
        <v>61.5</v>
      </c>
      <c r="Z89" s="3">
        <v>62.3</v>
      </c>
      <c r="AA89" s="3">
        <v>64.5</v>
      </c>
      <c r="AB89" s="3">
        <v>67</v>
      </c>
      <c r="AC89" s="3">
        <v>66.3</v>
      </c>
      <c r="AD89" s="3">
        <v>65.900000000000006</v>
      </c>
      <c r="AE89" s="3">
        <v>66.3</v>
      </c>
      <c r="AF89" s="3">
        <v>67.3</v>
      </c>
      <c r="AG89" s="3">
        <v>67.599999999999994</v>
      </c>
      <c r="AH89" s="3">
        <v>68.8</v>
      </c>
      <c r="AI89" s="3">
        <v>69</v>
      </c>
      <c r="AJ89" s="3">
        <v>69.7</v>
      </c>
      <c r="AK89" s="3">
        <v>70.900000000000006</v>
      </c>
      <c r="AL89" s="3">
        <v>71.5</v>
      </c>
      <c r="AM89" s="3">
        <v>72.400000000000006</v>
      </c>
      <c r="AN89" s="3">
        <v>72.900000000000006</v>
      </c>
      <c r="AO89" s="3">
        <v>74.5</v>
      </c>
      <c r="AP89" s="3">
        <v>74.8</v>
      </c>
      <c r="AQ89" s="3">
        <v>74.900000000000006</v>
      </c>
      <c r="AR89" s="3">
        <v>74.900000000000006</v>
      </c>
      <c r="AS89" s="3">
        <v>75.3</v>
      </c>
      <c r="AT89" s="3">
        <v>75.599999999999994</v>
      </c>
      <c r="AU89" s="3">
        <v>74.900000000000006</v>
      </c>
      <c r="AV89" s="3">
        <v>76</v>
      </c>
      <c r="AW89" s="3">
        <v>74.8</v>
      </c>
      <c r="AX89" s="3">
        <v>74</v>
      </c>
      <c r="AY89" s="3">
        <v>73.2</v>
      </c>
      <c r="AZ89" s="3">
        <v>72.400000000000006</v>
      </c>
      <c r="BA89" s="3">
        <v>71.7</v>
      </c>
      <c r="BB89" s="3">
        <v>72.400000000000006</v>
      </c>
      <c r="BC89" s="3">
        <v>72.5</v>
      </c>
      <c r="BD89" s="3">
        <v>72.099999999999994</v>
      </c>
      <c r="BE89" s="3">
        <v>72.900000000000006</v>
      </c>
      <c r="BF89" s="3">
        <v>73.3</v>
      </c>
      <c r="BG89" s="3">
        <v>73.5</v>
      </c>
      <c r="BH89" s="3">
        <v>73.7</v>
      </c>
      <c r="BI89" s="3">
        <v>74.5</v>
      </c>
      <c r="BJ89" s="3">
        <v>75.400000000000006</v>
      </c>
      <c r="BK89" s="3">
        <v>76.5</v>
      </c>
      <c r="BL89" s="3">
        <v>78.2</v>
      </c>
      <c r="BM89" s="3">
        <v>78.7</v>
      </c>
      <c r="BN89" s="3">
        <v>79.7</v>
      </c>
      <c r="BO89" s="3">
        <v>78.900000000000006</v>
      </c>
      <c r="BP89" s="3">
        <v>79.599999999999994</v>
      </c>
      <c r="BQ89" s="3">
        <v>79.900000000000006</v>
      </c>
      <c r="BR89" s="3">
        <v>80.2</v>
      </c>
      <c r="BS89" s="3">
        <v>80.7</v>
      </c>
      <c r="BT89" s="3">
        <v>80.2</v>
      </c>
      <c r="BU89" s="3">
        <v>80.599999999999994</v>
      </c>
      <c r="BV89" s="3">
        <v>81.400000000000006</v>
      </c>
      <c r="BW89" s="3">
        <v>81.599999999999994</v>
      </c>
      <c r="BX89" s="3">
        <v>82.8</v>
      </c>
      <c r="BY89" s="3">
        <v>84</v>
      </c>
      <c r="BZ89" s="3">
        <v>85.2</v>
      </c>
      <c r="CA89" s="3">
        <v>86</v>
      </c>
      <c r="CB89" s="3">
        <v>86.7</v>
      </c>
      <c r="CC89" s="3">
        <v>86.8</v>
      </c>
      <c r="CD89" s="3">
        <v>87.4</v>
      </c>
      <c r="CE89" s="3">
        <v>89.4</v>
      </c>
      <c r="CF89" s="3">
        <v>90.3</v>
      </c>
      <c r="CG89" s="3">
        <v>92</v>
      </c>
      <c r="CH89" s="3">
        <v>92.1</v>
      </c>
      <c r="CI89" s="3">
        <v>92.4</v>
      </c>
      <c r="CJ89" s="3">
        <v>92.5</v>
      </c>
      <c r="CK89" s="3">
        <v>93</v>
      </c>
      <c r="CL89" s="3">
        <v>94.6</v>
      </c>
      <c r="CM89" s="3">
        <v>96.2</v>
      </c>
      <c r="CN89" s="3">
        <v>97.2</v>
      </c>
      <c r="CO89" s="3">
        <v>97.8</v>
      </c>
      <c r="CP89" s="3">
        <v>97.2</v>
      </c>
      <c r="CQ89" s="3">
        <v>97</v>
      </c>
      <c r="CR89" s="3">
        <v>96.4</v>
      </c>
      <c r="CS89" s="3">
        <v>100.6</v>
      </c>
      <c r="CT89" s="3">
        <v>100.7</v>
      </c>
      <c r="CU89" s="3">
        <v>101.4</v>
      </c>
      <c r="CV89" s="3">
        <v>100.4</v>
      </c>
      <c r="CW89" s="3">
        <v>101.2</v>
      </c>
      <c r="CX89" s="3">
        <v>102.3</v>
      </c>
      <c r="CY89" s="3">
        <v>103</v>
      </c>
      <c r="CZ89" s="3">
        <v>102.3</v>
      </c>
      <c r="DA89" s="3">
        <v>100.2</v>
      </c>
      <c r="DB89" s="3">
        <v>99.8</v>
      </c>
      <c r="DC89" s="3">
        <v>99.5</v>
      </c>
      <c r="DD89" s="3">
        <v>100.8</v>
      </c>
      <c r="DE89" s="3">
        <v>99.9</v>
      </c>
      <c r="DF89" s="3">
        <v>101.5</v>
      </c>
      <c r="DG89" s="3">
        <v>103.1</v>
      </c>
      <c r="DH89" s="3">
        <v>104.9</v>
      </c>
      <c r="DI89" s="3">
        <v>105.2</v>
      </c>
      <c r="DJ89" s="3">
        <v>104.8</v>
      </c>
      <c r="DK89" s="3">
        <v>104</v>
      </c>
      <c r="DL89" s="3">
        <v>102.7</v>
      </c>
      <c r="DM89" s="3">
        <v>102.3</v>
      </c>
      <c r="DN89" s="3">
        <v>102.4</v>
      </c>
      <c r="DO89" s="3">
        <v>101.9</v>
      </c>
      <c r="DP89" s="3">
        <v>101.2</v>
      </c>
      <c r="DQ89" s="3">
        <v>100.9</v>
      </c>
      <c r="DR89" s="3">
        <v>97.5</v>
      </c>
      <c r="DS89" s="3">
        <v>93.7</v>
      </c>
      <c r="DT89" s="3">
        <v>93.7</v>
      </c>
      <c r="DU89" s="3">
        <v>93.2</v>
      </c>
      <c r="DV89" s="3">
        <v>92.7</v>
      </c>
      <c r="DW89" s="3">
        <v>93.2</v>
      </c>
      <c r="DX89" s="3">
        <v>91.8</v>
      </c>
      <c r="DY89" s="3">
        <v>89.8</v>
      </c>
      <c r="DZ89" s="3">
        <v>89.3</v>
      </c>
      <c r="EA89" s="3">
        <v>87.3</v>
      </c>
      <c r="EB89" s="3">
        <v>86.1</v>
      </c>
      <c r="EC89" s="3">
        <v>86.3</v>
      </c>
      <c r="ED89" s="3">
        <v>86.7</v>
      </c>
      <c r="EE89" s="3">
        <v>86.9</v>
      </c>
      <c r="EF89" s="3">
        <v>87.2</v>
      </c>
      <c r="EG89" s="3">
        <v>87.4</v>
      </c>
      <c r="EH89" s="3">
        <v>87.1</v>
      </c>
      <c r="EI89" s="3">
        <v>87.5</v>
      </c>
      <c r="EJ89" s="3">
        <v>88.7</v>
      </c>
      <c r="EK89" s="3">
        <v>89.6</v>
      </c>
      <c r="EL89" s="3">
        <v>89.8</v>
      </c>
      <c r="EM89" s="3">
        <v>90.1</v>
      </c>
      <c r="EN89" s="3">
        <v>90</v>
      </c>
      <c r="EO89" s="3">
        <v>90.8</v>
      </c>
      <c r="EP89" s="3">
        <v>91.9</v>
      </c>
      <c r="EQ89" s="3">
        <v>93.4</v>
      </c>
      <c r="ER89" s="3">
        <v>95.3</v>
      </c>
      <c r="ES89" s="3">
        <v>95.6</v>
      </c>
      <c r="ET89" s="3">
        <v>95.5</v>
      </c>
      <c r="EU89" s="3">
        <v>95</v>
      </c>
      <c r="EV89" s="3">
        <v>96</v>
      </c>
      <c r="EW89" s="3">
        <v>94.7</v>
      </c>
      <c r="EX89" s="3">
        <v>94.2</v>
      </c>
      <c r="EY89" s="3">
        <v>94.3</v>
      </c>
      <c r="EZ89" s="3">
        <v>94.1</v>
      </c>
      <c r="FA89" s="3">
        <v>95.5</v>
      </c>
      <c r="FB89" s="3">
        <v>97.4</v>
      </c>
      <c r="FC89" s="3">
        <v>99.1</v>
      </c>
      <c r="FD89" s="3">
        <v>98.8</v>
      </c>
      <c r="FE89" s="3">
        <v>98.6</v>
      </c>
      <c r="FF89" s="3">
        <v>96.8</v>
      </c>
      <c r="FG89" s="3">
        <v>98.1</v>
      </c>
      <c r="FH89" s="3">
        <v>98.3</v>
      </c>
      <c r="FI89" s="3">
        <v>100.3</v>
      </c>
      <c r="FJ89" s="3">
        <v>103.2</v>
      </c>
      <c r="FK89" s="3">
        <v>104.2</v>
      </c>
      <c r="FL89" s="3">
        <v>91.7</v>
      </c>
      <c r="FM89" s="3">
        <v>106.5</v>
      </c>
      <c r="FN89" s="3">
        <v>106.9</v>
      </c>
      <c r="FO89" s="3">
        <v>101.6</v>
      </c>
      <c r="FP89" s="3">
        <v>99</v>
      </c>
      <c r="FQ89" s="3">
        <v>96.6</v>
      </c>
      <c r="FR89" s="3">
        <v>96.2</v>
      </c>
      <c r="FS89" s="3">
        <v>96.1</v>
      </c>
      <c r="FT89" s="3">
        <v>95.5</v>
      </c>
      <c r="FU89" s="3">
        <v>94.1</v>
      </c>
      <c r="FV89" s="3">
        <v>94.1</v>
      </c>
      <c r="FW89" s="3">
        <v>94.3</v>
      </c>
      <c r="FX89" s="3">
        <v>95</v>
      </c>
      <c r="FY89" s="3">
        <v>95.1</v>
      </c>
      <c r="FZ89" s="3">
        <v>94</v>
      </c>
      <c r="GA89" s="3">
        <v>94.8</v>
      </c>
      <c r="GB89" s="4">
        <v>94.960650000000001</v>
      </c>
      <c r="GC89" s="4">
        <v>94.894120000000001</v>
      </c>
      <c r="GD89" s="4">
        <v>94.94632</v>
      </c>
      <c r="GE89" s="4">
        <v>95.094309999999993</v>
      </c>
      <c r="GF89" s="4">
        <v>95.637770000000003</v>
      </c>
      <c r="GG89" s="4">
        <v>96.062719999999999</v>
      </c>
      <c r="GH89" s="4">
        <v>96.445149999999998</v>
      </c>
      <c r="GI89" s="4">
        <v>96.750479999999996</v>
      </c>
      <c r="GJ89" s="4">
        <v>97.115870000000001</v>
      </c>
      <c r="GK89" s="4">
        <v>97.420879999999997</v>
      </c>
      <c r="GL89" s="4">
        <v>97.685029999999998</v>
      </c>
      <c r="GM89" s="4">
        <v>97.845259999999996</v>
      </c>
      <c r="GN89" s="4">
        <v>98.082099999999997</v>
      </c>
      <c r="GO89" s="4">
        <v>98.337519999999998</v>
      </c>
      <c r="GP89" s="4">
        <v>98.582139999999995</v>
      </c>
      <c r="GQ89" s="4">
        <v>98.772829999999999</v>
      </c>
      <c r="GR89" s="4">
        <v>99.021349999999998</v>
      </c>
      <c r="GS89" s="4">
        <v>99.253299999999996</v>
      </c>
      <c r="GT89" s="4">
        <v>99.470699999999994</v>
      </c>
      <c r="GU89" s="4">
        <v>99.663250000000005</v>
      </c>
      <c r="GV89" s="4">
        <v>100.01439999999999</v>
      </c>
      <c r="GW89" s="4">
        <v>100.34310000000001</v>
      </c>
      <c r="GX89" s="4">
        <v>100.6259</v>
      </c>
      <c r="GY89" t="s">
        <v>105</v>
      </c>
      <c r="GZ89" t="b">
        <v>1</v>
      </c>
      <c r="HA89" t="s">
        <v>106</v>
      </c>
      <c r="HB89">
        <v>2019</v>
      </c>
      <c r="HC89">
        <v>2024</v>
      </c>
      <c r="HD89">
        <v>1</v>
      </c>
      <c r="HE89" t="s">
        <v>106</v>
      </c>
      <c r="HF89" s="2" t="s">
        <v>903</v>
      </c>
      <c r="HG89" s="2" t="s">
        <v>904</v>
      </c>
      <c r="HH89" t="s">
        <v>109</v>
      </c>
      <c r="HI89" t="s">
        <v>905</v>
      </c>
      <c r="HJ89" t="s">
        <v>927</v>
      </c>
    </row>
    <row r="90" spans="1:218">
      <c r="A90" t="s">
        <v>99</v>
      </c>
      <c r="B90" t="s">
        <v>906</v>
      </c>
      <c r="C90" t="s">
        <v>926</v>
      </c>
      <c r="D90" t="s">
        <v>102</v>
      </c>
      <c r="E90" t="s">
        <v>103</v>
      </c>
      <c r="F90" t="s">
        <v>104</v>
      </c>
      <c r="G90" s="3">
        <v>1E-3</v>
      </c>
      <c r="H90" s="3">
        <v>1E-3</v>
      </c>
      <c r="I90" s="3">
        <v>1E-3</v>
      </c>
      <c r="J90" s="3">
        <v>1E-3</v>
      </c>
      <c r="K90" s="3">
        <v>1E-3</v>
      </c>
      <c r="L90" s="3">
        <v>1E-3</v>
      </c>
      <c r="M90" s="3">
        <v>1E-3</v>
      </c>
      <c r="N90" s="3">
        <v>1E-3</v>
      </c>
      <c r="O90" s="3">
        <v>1E-3</v>
      </c>
      <c r="P90" s="3">
        <v>1E-3</v>
      </c>
      <c r="Q90" s="3">
        <v>1E-3</v>
      </c>
      <c r="R90" s="3">
        <v>1E-3</v>
      </c>
      <c r="S90" s="3">
        <v>1E-3</v>
      </c>
      <c r="T90" s="3">
        <v>1E-3</v>
      </c>
      <c r="U90" s="3">
        <v>1E-3</v>
      </c>
      <c r="V90" s="3">
        <v>1E-3</v>
      </c>
      <c r="W90" s="3">
        <v>1E-3</v>
      </c>
      <c r="X90" s="3">
        <v>1E-3</v>
      </c>
      <c r="Y90" s="3">
        <v>1E-3</v>
      </c>
      <c r="Z90" s="3">
        <v>1E-3</v>
      </c>
      <c r="AA90" s="3">
        <v>1E-3</v>
      </c>
      <c r="AB90" s="3">
        <v>1E-3</v>
      </c>
      <c r="AC90" s="3">
        <v>1E-3</v>
      </c>
      <c r="AD90" s="3">
        <v>1E-3</v>
      </c>
      <c r="AE90" s="3">
        <v>1E-3</v>
      </c>
      <c r="AF90" s="3">
        <v>1E-3</v>
      </c>
      <c r="AG90" s="3">
        <v>1E-3</v>
      </c>
      <c r="AH90" s="3">
        <v>1E-3</v>
      </c>
      <c r="AI90" s="3">
        <v>1E-3</v>
      </c>
      <c r="AJ90" s="3">
        <v>1E-3</v>
      </c>
      <c r="AK90" s="3">
        <v>1E-3</v>
      </c>
      <c r="AL90" s="3">
        <v>1E-3</v>
      </c>
      <c r="AM90" s="3">
        <v>1E-3</v>
      </c>
      <c r="AN90" s="3">
        <v>1E-3</v>
      </c>
      <c r="AO90" s="3">
        <v>1E-3</v>
      </c>
      <c r="AP90" s="3">
        <v>1E-3</v>
      </c>
      <c r="AQ90" s="3">
        <v>1E-3</v>
      </c>
      <c r="AR90" s="3">
        <v>1E-3</v>
      </c>
      <c r="AS90" s="3">
        <v>1E-3</v>
      </c>
      <c r="AT90" s="3">
        <v>1E-3</v>
      </c>
      <c r="AU90" s="3">
        <v>34046</v>
      </c>
      <c r="AV90" s="3">
        <v>33700</v>
      </c>
      <c r="AW90" s="3">
        <v>32997</v>
      </c>
      <c r="AX90" s="3">
        <v>32703</v>
      </c>
      <c r="AY90" s="3">
        <v>31157</v>
      </c>
      <c r="AZ90" s="3">
        <v>31154</v>
      </c>
      <c r="BA90" s="3">
        <v>30931</v>
      </c>
      <c r="BB90" s="3">
        <v>30477</v>
      </c>
      <c r="BC90" s="3">
        <v>29753</v>
      </c>
      <c r="BD90" s="3">
        <v>29567</v>
      </c>
      <c r="BE90" s="3">
        <v>29347</v>
      </c>
      <c r="BF90" s="3">
        <v>28878</v>
      </c>
      <c r="BG90" s="3">
        <v>28826</v>
      </c>
      <c r="BH90" s="3">
        <v>28395</v>
      </c>
      <c r="BI90" s="3">
        <v>28338</v>
      </c>
      <c r="BJ90" s="3">
        <v>28254</v>
      </c>
      <c r="BK90" s="3">
        <v>27930</v>
      </c>
      <c r="BL90" s="3">
        <v>27929</v>
      </c>
      <c r="BM90" s="3">
        <v>27779</v>
      </c>
      <c r="BN90" s="3">
        <v>27692</v>
      </c>
      <c r="BO90" s="3">
        <v>27427</v>
      </c>
      <c r="BP90" s="3">
        <v>27633</v>
      </c>
      <c r="BQ90" s="3">
        <v>27827</v>
      </c>
      <c r="BR90" s="3">
        <v>28071</v>
      </c>
      <c r="BS90" s="3">
        <v>28057</v>
      </c>
      <c r="BT90" s="3">
        <v>28196</v>
      </c>
      <c r="BU90" s="3">
        <v>28614</v>
      </c>
      <c r="BV90" s="3">
        <v>28724</v>
      </c>
      <c r="BW90" s="3">
        <v>27824</v>
      </c>
      <c r="BX90" s="3">
        <v>28886</v>
      </c>
      <c r="BY90" s="3">
        <v>28773</v>
      </c>
      <c r="BZ90" s="3">
        <v>29756</v>
      </c>
      <c r="CA90" s="3">
        <v>30443</v>
      </c>
      <c r="CB90" s="3">
        <v>29780</v>
      </c>
      <c r="CC90" s="3">
        <v>29989</v>
      </c>
      <c r="CD90" s="3">
        <v>30708</v>
      </c>
      <c r="CE90" s="3">
        <v>31385</v>
      </c>
      <c r="CF90" s="3">
        <v>31739</v>
      </c>
      <c r="CG90" s="3">
        <v>32284</v>
      </c>
      <c r="CH90" s="3">
        <v>32113</v>
      </c>
      <c r="CI90" s="3">
        <v>32690</v>
      </c>
      <c r="CJ90" s="3">
        <v>31851</v>
      </c>
      <c r="CK90" s="3">
        <v>31047</v>
      </c>
      <c r="CL90" s="3">
        <v>31566</v>
      </c>
      <c r="CM90" s="3">
        <v>31481</v>
      </c>
      <c r="CN90" s="3">
        <v>32059</v>
      </c>
      <c r="CO90" s="3">
        <v>31741</v>
      </c>
      <c r="CP90" s="3">
        <v>31920</v>
      </c>
      <c r="CQ90" s="3">
        <v>31630</v>
      </c>
      <c r="CR90" s="3">
        <v>31411</v>
      </c>
      <c r="CS90" s="3">
        <v>31704</v>
      </c>
      <c r="CT90" s="3">
        <v>31787</v>
      </c>
      <c r="CU90" s="3">
        <v>30588</v>
      </c>
      <c r="CV90" s="3">
        <v>30918</v>
      </c>
      <c r="CW90" s="3">
        <v>31059</v>
      </c>
      <c r="CX90" s="3">
        <v>31167</v>
      </c>
      <c r="CY90" s="3">
        <v>31726</v>
      </c>
      <c r="CZ90" s="3">
        <v>30623</v>
      </c>
      <c r="DA90" s="3">
        <v>30285</v>
      </c>
      <c r="DB90" s="3">
        <v>30029</v>
      </c>
      <c r="DC90" s="3">
        <v>30501</v>
      </c>
      <c r="DD90" s="3">
        <v>30691</v>
      </c>
      <c r="DE90" s="3">
        <v>30209</v>
      </c>
      <c r="DF90" s="3">
        <v>30172</v>
      </c>
      <c r="DG90" s="3">
        <v>30542</v>
      </c>
      <c r="DH90" s="3">
        <v>30695</v>
      </c>
      <c r="DI90" s="3">
        <v>30690</v>
      </c>
      <c r="DJ90" s="3">
        <v>30971</v>
      </c>
      <c r="DK90" s="3">
        <v>30938</v>
      </c>
      <c r="DL90" s="3">
        <v>30479</v>
      </c>
      <c r="DM90" s="3">
        <v>29737</v>
      </c>
      <c r="DN90" s="3">
        <v>29819</v>
      </c>
      <c r="DO90" s="3">
        <v>29811</v>
      </c>
      <c r="DP90" s="3">
        <v>29134</v>
      </c>
      <c r="DQ90" s="3">
        <v>28065</v>
      </c>
      <c r="DR90" s="3">
        <v>26379</v>
      </c>
      <c r="DS90" s="3">
        <v>24139</v>
      </c>
      <c r="DT90" s="3">
        <v>23714</v>
      </c>
      <c r="DU90" s="3">
        <v>24047</v>
      </c>
      <c r="DV90" s="3">
        <v>23640</v>
      </c>
      <c r="DW90" s="3">
        <v>24809</v>
      </c>
      <c r="DX90" s="3">
        <v>26116</v>
      </c>
      <c r="DY90" s="3">
        <v>26703</v>
      </c>
      <c r="DZ90" s="3">
        <v>26309</v>
      </c>
      <c r="EA90" s="3">
        <v>26959</v>
      </c>
      <c r="EB90" s="3">
        <v>27587</v>
      </c>
      <c r="EC90" s="3">
        <v>27407</v>
      </c>
      <c r="ED90" s="3">
        <v>27878</v>
      </c>
      <c r="EE90" s="3">
        <v>27241</v>
      </c>
      <c r="EF90" s="3">
        <v>27138</v>
      </c>
      <c r="EG90" s="3">
        <v>26738</v>
      </c>
      <c r="EH90" s="3">
        <v>27365</v>
      </c>
      <c r="EI90" s="3">
        <v>27680</v>
      </c>
      <c r="EJ90" s="3">
        <v>28300</v>
      </c>
      <c r="EK90" s="3">
        <v>28879</v>
      </c>
      <c r="EL90" s="3">
        <v>28915</v>
      </c>
      <c r="EM90" s="3">
        <v>29051</v>
      </c>
      <c r="EN90" s="3">
        <v>29379</v>
      </c>
      <c r="EO90" s="3">
        <v>29562</v>
      </c>
      <c r="EP90" s="3">
        <v>29812</v>
      </c>
      <c r="EQ90" s="3">
        <v>30486</v>
      </c>
      <c r="ER90" s="3">
        <v>31040</v>
      </c>
      <c r="ES90" s="3">
        <v>30520</v>
      </c>
      <c r="ET90" s="3">
        <v>30838</v>
      </c>
      <c r="EU90" s="3">
        <v>30495</v>
      </c>
      <c r="EV90" s="3">
        <v>30270</v>
      </c>
      <c r="EW90" s="3">
        <v>30083</v>
      </c>
      <c r="EX90" s="3">
        <v>30040</v>
      </c>
      <c r="EY90" s="3">
        <v>31262</v>
      </c>
      <c r="EZ90" s="3">
        <v>31433</v>
      </c>
      <c r="FA90" s="3">
        <v>31465</v>
      </c>
      <c r="FB90" s="3">
        <v>31771</v>
      </c>
      <c r="FC90" s="3">
        <v>31122</v>
      </c>
      <c r="FD90" s="3">
        <v>30845</v>
      </c>
      <c r="FE90" s="3">
        <v>30983</v>
      </c>
      <c r="FF90" s="3">
        <v>30691</v>
      </c>
      <c r="FG90" s="3">
        <v>30952</v>
      </c>
      <c r="FH90" s="3">
        <v>30916</v>
      </c>
      <c r="FI90" s="3">
        <v>31305</v>
      </c>
      <c r="FJ90" s="3">
        <v>31223</v>
      </c>
      <c r="FK90" s="3">
        <v>30778</v>
      </c>
      <c r="FL90" s="3">
        <v>20340</v>
      </c>
      <c r="FM90" s="3">
        <v>28316</v>
      </c>
      <c r="FN90" s="3">
        <v>29247</v>
      </c>
      <c r="FO90" s="3">
        <v>29114</v>
      </c>
      <c r="FP90" s="3">
        <v>30313</v>
      </c>
      <c r="FQ90" s="3">
        <v>29747</v>
      </c>
      <c r="FR90" s="3">
        <v>30186</v>
      </c>
      <c r="FS90" s="3">
        <v>31142</v>
      </c>
      <c r="FT90" s="3">
        <v>31695</v>
      </c>
      <c r="FU90" s="3">
        <v>32025</v>
      </c>
      <c r="FV90" s="3">
        <v>32646</v>
      </c>
      <c r="FW90" s="3">
        <v>32401</v>
      </c>
      <c r="FX90" s="3">
        <v>32554</v>
      </c>
      <c r="FY90" s="3">
        <v>32761</v>
      </c>
      <c r="FZ90" s="3">
        <v>32464</v>
      </c>
      <c r="GA90" s="3">
        <v>32167</v>
      </c>
      <c r="GB90" s="4">
        <v>32163.360000000001</v>
      </c>
      <c r="GC90" s="4">
        <v>31522.400000000001</v>
      </c>
      <c r="GD90" s="4">
        <v>31515.71</v>
      </c>
      <c r="GE90" s="4">
        <v>31643.49</v>
      </c>
      <c r="GF90" s="4">
        <v>32161.52</v>
      </c>
      <c r="GG90" s="4">
        <v>32586.28</v>
      </c>
      <c r="GH90" s="4">
        <v>32924.22</v>
      </c>
      <c r="GI90" s="4">
        <v>33145.33</v>
      </c>
      <c r="GJ90" s="4">
        <v>33367.69</v>
      </c>
      <c r="GK90" s="4">
        <v>33572.089999999997</v>
      </c>
      <c r="GL90" s="4">
        <v>33711.25</v>
      </c>
      <c r="GM90" s="4">
        <v>33826.639999999999</v>
      </c>
      <c r="GN90" s="4">
        <v>33936.69</v>
      </c>
      <c r="GO90" s="4">
        <v>34035.129999999997</v>
      </c>
      <c r="GP90" s="4">
        <v>34120.129999999997</v>
      </c>
      <c r="GQ90" s="4">
        <v>34183.089999999997</v>
      </c>
      <c r="GR90" s="4">
        <v>34280.050000000003</v>
      </c>
      <c r="GS90" s="4">
        <v>34385.01</v>
      </c>
      <c r="GT90" s="4">
        <v>34484.519999999997</v>
      </c>
      <c r="GU90" s="4">
        <v>34581.800000000003</v>
      </c>
      <c r="GV90" s="4">
        <v>34756.85</v>
      </c>
      <c r="GW90" s="4">
        <v>34964.04</v>
      </c>
      <c r="GX90" s="4">
        <v>35119.839999999997</v>
      </c>
      <c r="GY90" t="s">
        <v>105</v>
      </c>
      <c r="GZ90" t="b">
        <v>1</v>
      </c>
      <c r="HA90" s="2" t="s">
        <v>836</v>
      </c>
      <c r="HB90" t="s">
        <v>106</v>
      </c>
      <c r="HC90">
        <v>2024</v>
      </c>
      <c r="HD90">
        <v>1</v>
      </c>
      <c r="HE90" t="s">
        <v>106</v>
      </c>
      <c r="HF90" s="2" t="s">
        <v>907</v>
      </c>
      <c r="HG90" s="2" t="s">
        <v>908</v>
      </c>
      <c r="HH90" t="s">
        <v>109</v>
      </c>
      <c r="HI90" t="s">
        <v>909</v>
      </c>
      <c r="HJ90" t="s">
        <v>927</v>
      </c>
    </row>
    <row r="91" spans="1:218">
      <c r="A91" t="s">
        <v>99</v>
      </c>
      <c r="B91" t="s">
        <v>910</v>
      </c>
      <c r="C91" t="s">
        <v>926</v>
      </c>
      <c r="D91" t="s">
        <v>893</v>
      </c>
      <c r="E91" t="s">
        <v>106</v>
      </c>
      <c r="F91" t="s">
        <v>104</v>
      </c>
      <c r="G91" s="3">
        <v>5.8</v>
      </c>
      <c r="H91" s="3">
        <v>6.3</v>
      </c>
      <c r="I91" s="3">
        <v>7.1</v>
      </c>
      <c r="J91" s="3">
        <v>8</v>
      </c>
      <c r="K91" s="3">
        <v>8.9</v>
      </c>
      <c r="L91" s="3">
        <v>9.6</v>
      </c>
      <c r="M91" s="3">
        <v>9.9</v>
      </c>
      <c r="N91" s="3">
        <v>10.199999999999999</v>
      </c>
      <c r="O91" s="3">
        <v>10.4</v>
      </c>
      <c r="P91" s="3">
        <v>10.6</v>
      </c>
      <c r="Q91" s="3">
        <v>10.8</v>
      </c>
      <c r="R91" s="3">
        <v>11.1</v>
      </c>
      <c r="S91" s="3">
        <v>11.3</v>
      </c>
      <c r="T91" s="3">
        <v>11.4</v>
      </c>
      <c r="U91" s="3">
        <v>11.5</v>
      </c>
      <c r="V91" s="3">
        <v>11.7</v>
      </c>
      <c r="W91" s="3">
        <v>11.8</v>
      </c>
      <c r="X91" s="3">
        <v>11.9</v>
      </c>
      <c r="Y91" s="3">
        <v>11.7</v>
      </c>
      <c r="Z91" s="3">
        <v>11.6</v>
      </c>
      <c r="AA91" s="3">
        <v>11.5</v>
      </c>
      <c r="AB91" s="3">
        <v>11.4</v>
      </c>
      <c r="AC91" s="3">
        <v>11.3</v>
      </c>
      <c r="AD91" s="3">
        <v>11.3</v>
      </c>
      <c r="AE91" s="3">
        <v>11.3</v>
      </c>
      <c r="AF91" s="3">
        <v>11.3</v>
      </c>
      <c r="AG91" s="3">
        <v>11.4</v>
      </c>
      <c r="AH91" s="3">
        <v>11.3</v>
      </c>
      <c r="AI91" s="3">
        <v>11.1</v>
      </c>
      <c r="AJ91" s="3">
        <v>10.7</v>
      </c>
      <c r="AK91" s="3">
        <v>10.199999999999999</v>
      </c>
      <c r="AL91" s="3">
        <v>9.6999999999999993</v>
      </c>
      <c r="AM91" s="3">
        <v>9.1999999999999993</v>
      </c>
      <c r="AN91" s="3">
        <v>8.6999999999999993</v>
      </c>
      <c r="AO91" s="3">
        <v>8.4</v>
      </c>
      <c r="AP91" s="3">
        <v>8</v>
      </c>
      <c r="AQ91" s="3">
        <v>7.6</v>
      </c>
      <c r="AR91" s="3">
        <v>7.2</v>
      </c>
      <c r="AS91" s="3">
        <v>7.1</v>
      </c>
      <c r="AT91" s="3">
        <v>7</v>
      </c>
      <c r="AU91" s="3">
        <v>6.9</v>
      </c>
      <c r="AV91" s="3">
        <v>6.9</v>
      </c>
      <c r="AW91" s="3">
        <v>7.1</v>
      </c>
      <c r="AX91" s="3">
        <v>7.5</v>
      </c>
      <c r="AY91" s="3">
        <v>8</v>
      </c>
      <c r="AZ91" s="3">
        <v>8.6999999999999993</v>
      </c>
      <c r="BA91" s="3">
        <v>9.1999999999999993</v>
      </c>
      <c r="BB91" s="3">
        <v>9.5</v>
      </c>
      <c r="BC91" s="3">
        <v>9.6999999999999993</v>
      </c>
      <c r="BD91" s="3">
        <v>9.8000000000000007</v>
      </c>
      <c r="BE91" s="3">
        <v>9.9</v>
      </c>
      <c r="BF91" s="3">
        <v>10.4</v>
      </c>
      <c r="BG91" s="3">
        <v>10.6</v>
      </c>
      <c r="BH91" s="3">
        <v>10.4</v>
      </c>
      <c r="BI91" s="3">
        <v>10.199999999999999</v>
      </c>
      <c r="BJ91" s="3">
        <v>10.3</v>
      </c>
      <c r="BK91" s="3">
        <v>9.9</v>
      </c>
      <c r="BL91" s="3">
        <v>9.6999999999999993</v>
      </c>
      <c r="BM91" s="3">
        <v>9.4</v>
      </c>
      <c r="BN91" s="3">
        <v>9</v>
      </c>
      <c r="BO91" s="3">
        <v>8.9</v>
      </c>
      <c r="BP91" s="3">
        <v>8.6999999999999993</v>
      </c>
      <c r="BQ91" s="3">
        <v>8.6</v>
      </c>
      <c r="BR91" s="3">
        <v>8.3000000000000007</v>
      </c>
      <c r="BS91" s="3">
        <v>8.1999999999999993</v>
      </c>
      <c r="BT91" s="3">
        <v>8.3000000000000007</v>
      </c>
      <c r="BU91" s="3">
        <v>8.1</v>
      </c>
      <c r="BV91" s="3">
        <v>7.8</v>
      </c>
      <c r="BW91" s="3">
        <v>7.3</v>
      </c>
      <c r="BX91" s="3">
        <v>7.2</v>
      </c>
      <c r="BY91" s="3">
        <v>6.8</v>
      </c>
      <c r="BZ91" s="3">
        <v>6.5</v>
      </c>
      <c r="CA91" s="3">
        <v>6.4</v>
      </c>
      <c r="CB91" s="3">
        <v>6.3</v>
      </c>
      <c r="CC91" s="3">
        <v>6.2</v>
      </c>
      <c r="CD91" s="3">
        <v>6.1</v>
      </c>
      <c r="CE91" s="3">
        <v>6.2</v>
      </c>
      <c r="CF91" s="3">
        <v>6</v>
      </c>
      <c r="CG91" s="3">
        <v>5.9</v>
      </c>
      <c r="CH91" s="3">
        <v>5.8</v>
      </c>
      <c r="CI91" s="3">
        <v>5.8</v>
      </c>
      <c r="CJ91" s="3">
        <v>5.5</v>
      </c>
      <c r="CK91" s="3">
        <v>5.3</v>
      </c>
      <c r="CL91" s="3">
        <v>5.2</v>
      </c>
      <c r="CM91" s="3">
        <v>5.0999999999999996</v>
      </c>
      <c r="CN91" s="3">
        <v>5</v>
      </c>
      <c r="CO91" s="3">
        <v>5.0999999999999996</v>
      </c>
      <c r="CP91" s="3">
        <v>5.2</v>
      </c>
      <c r="CQ91" s="3">
        <v>5.2</v>
      </c>
      <c r="CR91" s="3">
        <v>5.2</v>
      </c>
      <c r="CS91" s="3">
        <v>5.3</v>
      </c>
      <c r="CT91" s="3">
        <v>5.0999999999999996</v>
      </c>
      <c r="CU91" s="3">
        <v>5.2</v>
      </c>
      <c r="CV91" s="3">
        <v>4.9000000000000004</v>
      </c>
      <c r="CW91" s="3">
        <v>5</v>
      </c>
      <c r="CX91" s="3">
        <v>4.9000000000000004</v>
      </c>
      <c r="CY91" s="3">
        <v>4.8</v>
      </c>
      <c r="CZ91" s="3">
        <v>4.8</v>
      </c>
      <c r="DA91" s="3">
        <v>4.7</v>
      </c>
      <c r="DB91" s="3">
        <v>4.7</v>
      </c>
      <c r="DC91" s="3">
        <v>4.7</v>
      </c>
      <c r="DD91" s="3">
        <v>4.8</v>
      </c>
      <c r="DE91" s="3">
        <v>4.7</v>
      </c>
      <c r="DF91" s="3">
        <v>5.0999999999999996</v>
      </c>
      <c r="DG91" s="3">
        <v>5.2</v>
      </c>
      <c r="DH91" s="3">
        <v>5.5</v>
      </c>
      <c r="DI91" s="3">
        <v>5.5</v>
      </c>
      <c r="DJ91" s="3">
        <v>5.5</v>
      </c>
      <c r="DK91" s="3">
        <v>5.5</v>
      </c>
      <c r="DL91" s="3">
        <v>5.4</v>
      </c>
      <c r="DM91" s="3">
        <v>5.3</v>
      </c>
      <c r="DN91" s="3">
        <v>5.2</v>
      </c>
      <c r="DO91" s="3">
        <v>5.2</v>
      </c>
      <c r="DP91" s="3">
        <v>5.4</v>
      </c>
      <c r="DQ91" s="3">
        <v>5.9</v>
      </c>
      <c r="DR91" s="3">
        <v>6.4</v>
      </c>
      <c r="DS91" s="3">
        <v>7.1</v>
      </c>
      <c r="DT91" s="3">
        <v>7.8</v>
      </c>
      <c r="DU91" s="3">
        <v>7.8</v>
      </c>
      <c r="DV91" s="3">
        <v>7.8</v>
      </c>
      <c r="DW91" s="3">
        <v>8</v>
      </c>
      <c r="DX91" s="3">
        <v>7.9</v>
      </c>
      <c r="DY91" s="3">
        <v>7.8</v>
      </c>
      <c r="DZ91" s="3">
        <v>7.9</v>
      </c>
      <c r="EA91" s="3">
        <v>7.8</v>
      </c>
      <c r="EB91" s="3">
        <v>7.9</v>
      </c>
      <c r="EC91" s="3">
        <v>8.3000000000000007</v>
      </c>
      <c r="ED91" s="3">
        <v>8.4</v>
      </c>
      <c r="EE91" s="3">
        <v>8.1999999999999993</v>
      </c>
      <c r="EF91" s="3">
        <v>8</v>
      </c>
      <c r="EG91" s="3">
        <v>7.9</v>
      </c>
      <c r="EH91" s="3">
        <v>7.8</v>
      </c>
      <c r="EI91" s="3">
        <v>7.9</v>
      </c>
      <c r="EJ91" s="3">
        <v>7.8</v>
      </c>
      <c r="EK91" s="3">
        <v>7.6</v>
      </c>
      <c r="EL91" s="3">
        <v>7.2</v>
      </c>
      <c r="EM91" s="3">
        <v>6.8</v>
      </c>
      <c r="EN91" s="3">
        <v>6.3</v>
      </c>
      <c r="EO91" s="3">
        <v>6</v>
      </c>
      <c r="EP91" s="3">
        <v>5.7</v>
      </c>
      <c r="EQ91" s="3">
        <v>5.6</v>
      </c>
      <c r="ER91" s="3">
        <v>5.6</v>
      </c>
      <c r="ES91" s="3">
        <v>5.4</v>
      </c>
      <c r="ET91" s="3">
        <v>5.0999999999999996</v>
      </c>
      <c r="EU91" s="3">
        <v>5.0999999999999996</v>
      </c>
      <c r="EV91" s="3">
        <v>5</v>
      </c>
      <c r="EW91" s="3">
        <v>4.9000000000000004</v>
      </c>
      <c r="EX91" s="3">
        <v>4.8</v>
      </c>
      <c r="EY91" s="3">
        <v>4.5999999999999996</v>
      </c>
      <c r="EZ91" s="3">
        <v>4.5</v>
      </c>
      <c r="FA91" s="3">
        <v>4.3</v>
      </c>
      <c r="FB91" s="3">
        <v>4.4000000000000004</v>
      </c>
      <c r="FC91" s="3">
        <v>4.3</v>
      </c>
      <c r="FD91" s="3">
        <v>4.0999999999999996</v>
      </c>
      <c r="FE91" s="3">
        <v>4.2</v>
      </c>
      <c r="FF91" s="3">
        <v>4.0999999999999996</v>
      </c>
      <c r="FG91" s="3">
        <v>3.9</v>
      </c>
      <c r="FH91" s="3">
        <v>4</v>
      </c>
      <c r="FI91" s="3">
        <v>3.9</v>
      </c>
      <c r="FJ91" s="3">
        <v>3.9</v>
      </c>
      <c r="FK91" s="3">
        <v>4.0999999999999996</v>
      </c>
      <c r="FL91" s="3">
        <v>4.2</v>
      </c>
      <c r="FM91" s="3">
        <v>5</v>
      </c>
      <c r="FN91" s="3">
        <v>5.3</v>
      </c>
      <c r="FO91" s="3">
        <v>5.0999999999999996</v>
      </c>
      <c r="FP91" s="3">
        <v>4.8</v>
      </c>
      <c r="FQ91" s="3">
        <v>4.4000000000000004</v>
      </c>
      <c r="FR91" s="3">
        <v>4.2</v>
      </c>
      <c r="FS91" s="3">
        <v>3.9</v>
      </c>
      <c r="FT91" s="3">
        <v>3.9</v>
      </c>
      <c r="FU91" s="3">
        <v>3.8</v>
      </c>
      <c r="FV91" s="3">
        <v>3.9</v>
      </c>
      <c r="FW91" s="3">
        <v>4</v>
      </c>
      <c r="FX91" s="3">
        <v>4.2</v>
      </c>
      <c r="FY91" s="3">
        <v>4.0999999999999996</v>
      </c>
      <c r="FZ91" s="3">
        <v>3.8</v>
      </c>
      <c r="GA91" s="3">
        <v>4.3</v>
      </c>
      <c r="GB91" s="4">
        <v>4.4190860000000001</v>
      </c>
      <c r="GC91" s="4">
        <v>4.4771400000000003</v>
      </c>
      <c r="GD91" s="4">
        <v>4.5088530000000002</v>
      </c>
      <c r="GE91" s="4">
        <v>4.5197909999999997</v>
      </c>
      <c r="GF91" s="4">
        <v>4.2640760000000002</v>
      </c>
      <c r="GG91" s="4">
        <v>4.0866319999999998</v>
      </c>
      <c r="GH91" s="4">
        <v>3.9478230000000001</v>
      </c>
      <c r="GI91" s="4">
        <v>3.8894299999999999</v>
      </c>
      <c r="GJ91" s="4">
        <v>3.7045059999999999</v>
      </c>
      <c r="GK91" s="4">
        <v>3.6510120000000001</v>
      </c>
      <c r="GL91" s="4">
        <v>3.6466090000000002</v>
      </c>
      <c r="GM91" s="4">
        <v>3.648876</v>
      </c>
      <c r="GN91" s="4">
        <v>3.6448450000000001</v>
      </c>
      <c r="GO91" s="4">
        <v>3.6586370000000001</v>
      </c>
      <c r="GP91" s="4">
        <v>3.684914</v>
      </c>
      <c r="GQ91" s="4">
        <v>3.7075490000000002</v>
      </c>
      <c r="GR91" s="4">
        <v>3.6677940000000002</v>
      </c>
      <c r="GS91" s="4">
        <v>3.6544979999999998</v>
      </c>
      <c r="GT91" s="4">
        <v>3.6535479999999998</v>
      </c>
      <c r="GU91" s="4">
        <v>3.666782</v>
      </c>
      <c r="GV91" s="4">
        <v>3.571545</v>
      </c>
      <c r="GW91" s="4">
        <v>3.5423529999999999</v>
      </c>
      <c r="GX91" s="4">
        <v>3.5245030000000002</v>
      </c>
      <c r="GY91" t="s">
        <v>105</v>
      </c>
      <c r="GZ91" t="b">
        <v>1</v>
      </c>
      <c r="HA91" t="s">
        <v>106</v>
      </c>
      <c r="HB91" t="s">
        <v>106</v>
      </c>
      <c r="HC91">
        <v>2024</v>
      </c>
      <c r="HD91">
        <v>1</v>
      </c>
      <c r="HE91" t="s">
        <v>106</v>
      </c>
      <c r="HF91" t="s">
        <v>911</v>
      </c>
      <c r="HG91" s="2" t="s">
        <v>912</v>
      </c>
      <c r="HH91" t="s">
        <v>109</v>
      </c>
      <c r="HI91" t="s">
        <v>913</v>
      </c>
      <c r="HJ91" t="s">
        <v>927</v>
      </c>
    </row>
    <row r="92" spans="1:218">
      <c r="A92" t="s">
        <v>99</v>
      </c>
      <c r="B92" t="s">
        <v>914</v>
      </c>
      <c r="C92" t="s">
        <v>926</v>
      </c>
      <c r="D92" t="s">
        <v>915</v>
      </c>
      <c r="E92" t="s">
        <v>916</v>
      </c>
      <c r="F92" t="s">
        <v>104</v>
      </c>
      <c r="G92" s="3">
        <v>1558</v>
      </c>
      <c r="H92" s="3">
        <v>1700</v>
      </c>
      <c r="I92" s="3">
        <v>1905</v>
      </c>
      <c r="J92" s="3">
        <v>2169</v>
      </c>
      <c r="K92" s="3">
        <v>2403</v>
      </c>
      <c r="L92" s="3">
        <v>2588</v>
      </c>
      <c r="M92" s="3">
        <v>2684</v>
      </c>
      <c r="N92" s="3">
        <v>2761</v>
      </c>
      <c r="O92" s="3">
        <v>2803</v>
      </c>
      <c r="P92" s="3">
        <v>2841</v>
      </c>
      <c r="Q92" s="3">
        <v>2897</v>
      </c>
      <c r="R92" s="3">
        <v>2960</v>
      </c>
      <c r="S92" s="3">
        <v>2998</v>
      </c>
      <c r="T92" s="3">
        <v>3049</v>
      </c>
      <c r="U92" s="3">
        <v>3109</v>
      </c>
      <c r="V92" s="3">
        <v>3167</v>
      </c>
      <c r="W92" s="3">
        <v>3243</v>
      </c>
      <c r="X92" s="3">
        <v>3265</v>
      </c>
      <c r="Y92" s="3">
        <v>3238</v>
      </c>
      <c r="Z92" s="3">
        <v>3217</v>
      </c>
      <c r="AA92" s="3">
        <v>3180</v>
      </c>
      <c r="AB92" s="3">
        <v>3152</v>
      </c>
      <c r="AC92" s="3">
        <v>3137</v>
      </c>
      <c r="AD92" s="3">
        <v>3135</v>
      </c>
      <c r="AE92" s="3">
        <v>3150</v>
      </c>
      <c r="AF92" s="3">
        <v>3159</v>
      </c>
      <c r="AG92" s="3">
        <v>3177</v>
      </c>
      <c r="AH92" s="3">
        <v>3156</v>
      </c>
      <c r="AI92" s="3">
        <v>3113</v>
      </c>
      <c r="AJ92" s="3">
        <v>3021</v>
      </c>
      <c r="AK92" s="3">
        <v>2885</v>
      </c>
      <c r="AL92" s="3">
        <v>2741</v>
      </c>
      <c r="AM92" s="3">
        <v>2613</v>
      </c>
      <c r="AN92" s="3">
        <v>2490</v>
      </c>
      <c r="AO92" s="3">
        <v>2385</v>
      </c>
      <c r="AP92" s="3">
        <v>2293</v>
      </c>
      <c r="AQ92" s="3">
        <v>2179</v>
      </c>
      <c r="AR92" s="3">
        <v>2083</v>
      </c>
      <c r="AS92" s="3">
        <v>2045</v>
      </c>
      <c r="AT92" s="3">
        <v>2021</v>
      </c>
      <c r="AU92" s="3">
        <v>2004</v>
      </c>
      <c r="AV92" s="3">
        <v>2002</v>
      </c>
      <c r="AW92" s="3">
        <v>2049</v>
      </c>
      <c r="AX92" s="3">
        <v>2158</v>
      </c>
      <c r="AY92" s="3">
        <v>2306</v>
      </c>
      <c r="AZ92" s="3">
        <v>2492</v>
      </c>
      <c r="BA92" s="3">
        <v>2624</v>
      </c>
      <c r="BB92" s="3">
        <v>2697</v>
      </c>
      <c r="BC92" s="3">
        <v>2762</v>
      </c>
      <c r="BD92" s="3">
        <v>2777</v>
      </c>
      <c r="BE92" s="3">
        <v>2815</v>
      </c>
      <c r="BF92" s="3">
        <v>2932</v>
      </c>
      <c r="BG92" s="3">
        <v>3004</v>
      </c>
      <c r="BH92" s="3">
        <v>2931</v>
      </c>
      <c r="BI92" s="3">
        <v>2890</v>
      </c>
      <c r="BJ92" s="3">
        <v>2892</v>
      </c>
      <c r="BK92" s="3">
        <v>2806</v>
      </c>
      <c r="BL92" s="3">
        <v>2736</v>
      </c>
      <c r="BM92" s="3">
        <v>2639</v>
      </c>
      <c r="BN92" s="3">
        <v>2521</v>
      </c>
      <c r="BO92" s="3">
        <v>2497</v>
      </c>
      <c r="BP92" s="3">
        <v>2445</v>
      </c>
      <c r="BQ92" s="3">
        <v>2447</v>
      </c>
      <c r="BR92" s="3">
        <v>2353</v>
      </c>
      <c r="BS92" s="3">
        <v>2330</v>
      </c>
      <c r="BT92" s="3">
        <v>2340</v>
      </c>
      <c r="BU92" s="3">
        <v>2285</v>
      </c>
      <c r="BV92" s="3">
        <v>2229</v>
      </c>
      <c r="BW92" s="3">
        <v>2085</v>
      </c>
      <c r="BX92" s="3">
        <v>2051</v>
      </c>
      <c r="BY92" s="3">
        <v>1951</v>
      </c>
      <c r="BZ92" s="3">
        <v>1864</v>
      </c>
      <c r="CA92" s="3">
        <v>1813</v>
      </c>
      <c r="CB92" s="3">
        <v>1791</v>
      </c>
      <c r="CC92" s="3">
        <v>1786</v>
      </c>
      <c r="CD92" s="3">
        <v>1764</v>
      </c>
      <c r="CE92" s="3">
        <v>1780</v>
      </c>
      <c r="CF92" s="3">
        <v>1743</v>
      </c>
      <c r="CG92" s="3">
        <v>1702</v>
      </c>
      <c r="CH92" s="3">
        <v>1684</v>
      </c>
      <c r="CI92" s="3">
        <v>1682</v>
      </c>
      <c r="CJ92" s="3">
        <v>1599</v>
      </c>
      <c r="CK92" s="3">
        <v>1548</v>
      </c>
      <c r="CL92" s="3">
        <v>1520</v>
      </c>
      <c r="CM92" s="3">
        <v>1481</v>
      </c>
      <c r="CN92" s="3">
        <v>1468</v>
      </c>
      <c r="CO92" s="3">
        <v>1487</v>
      </c>
      <c r="CP92" s="3">
        <v>1520</v>
      </c>
      <c r="CQ92" s="3">
        <v>1515</v>
      </c>
      <c r="CR92" s="3">
        <v>1520</v>
      </c>
      <c r="CS92" s="3">
        <v>1566</v>
      </c>
      <c r="CT92" s="3">
        <v>1516</v>
      </c>
      <c r="CU92" s="3">
        <v>1531</v>
      </c>
      <c r="CV92" s="3">
        <v>1467</v>
      </c>
      <c r="CW92" s="3">
        <v>1502</v>
      </c>
      <c r="CX92" s="3">
        <v>1457</v>
      </c>
      <c r="CY92" s="3">
        <v>1434</v>
      </c>
      <c r="CZ92" s="3">
        <v>1437</v>
      </c>
      <c r="DA92" s="3">
        <v>1401</v>
      </c>
      <c r="DB92" s="3">
        <v>1423</v>
      </c>
      <c r="DC92" s="3">
        <v>1416</v>
      </c>
      <c r="DD92" s="3">
        <v>1437</v>
      </c>
      <c r="DE92" s="3">
        <v>1437</v>
      </c>
      <c r="DF92" s="3">
        <v>1567</v>
      </c>
      <c r="DG92" s="3">
        <v>1604</v>
      </c>
      <c r="DH92" s="3">
        <v>1685</v>
      </c>
      <c r="DI92" s="3">
        <v>1693</v>
      </c>
      <c r="DJ92" s="3">
        <v>1701</v>
      </c>
      <c r="DK92" s="3">
        <v>1704</v>
      </c>
      <c r="DL92" s="3">
        <v>1658</v>
      </c>
      <c r="DM92" s="3">
        <v>1650</v>
      </c>
      <c r="DN92" s="3">
        <v>1608</v>
      </c>
      <c r="DO92" s="3">
        <v>1622</v>
      </c>
      <c r="DP92" s="3">
        <v>1680</v>
      </c>
      <c r="DQ92" s="3">
        <v>1840</v>
      </c>
      <c r="DR92" s="3">
        <v>2003</v>
      </c>
      <c r="DS92" s="3">
        <v>2235</v>
      </c>
      <c r="DT92" s="3">
        <v>2448</v>
      </c>
      <c r="DU92" s="3">
        <v>2475</v>
      </c>
      <c r="DV92" s="3">
        <v>2453</v>
      </c>
      <c r="DW92" s="3">
        <v>2526</v>
      </c>
      <c r="DX92" s="3">
        <v>2488</v>
      </c>
      <c r="DY92" s="3">
        <v>2470</v>
      </c>
      <c r="DZ92" s="3">
        <v>2503</v>
      </c>
      <c r="EA92" s="3">
        <v>2483</v>
      </c>
      <c r="EB92" s="3">
        <v>2540</v>
      </c>
      <c r="EC92" s="3">
        <v>2662</v>
      </c>
      <c r="ED92" s="3">
        <v>2690</v>
      </c>
      <c r="EE92" s="3">
        <v>2636</v>
      </c>
      <c r="EF92" s="3">
        <v>2579</v>
      </c>
      <c r="EG92" s="3">
        <v>2542</v>
      </c>
      <c r="EH92" s="3">
        <v>2540</v>
      </c>
      <c r="EI92" s="3">
        <v>2547</v>
      </c>
      <c r="EJ92" s="3">
        <v>2523</v>
      </c>
      <c r="EK92" s="3">
        <v>2492</v>
      </c>
      <c r="EL92" s="3">
        <v>2368</v>
      </c>
      <c r="EM92" s="3">
        <v>2223</v>
      </c>
      <c r="EN92" s="3">
        <v>2073</v>
      </c>
      <c r="EO92" s="3">
        <v>1974</v>
      </c>
      <c r="EP92" s="3">
        <v>1883</v>
      </c>
      <c r="EQ92" s="3">
        <v>1840</v>
      </c>
      <c r="ER92" s="3">
        <v>1863</v>
      </c>
      <c r="ES92" s="3">
        <v>1776</v>
      </c>
      <c r="ET92" s="3">
        <v>1705</v>
      </c>
      <c r="EU92" s="3">
        <v>1705</v>
      </c>
      <c r="EV92" s="3">
        <v>1663</v>
      </c>
      <c r="EW92" s="3">
        <v>1638</v>
      </c>
      <c r="EX92" s="3">
        <v>1607</v>
      </c>
      <c r="EY92" s="3">
        <v>1551</v>
      </c>
      <c r="EZ92" s="3">
        <v>1509</v>
      </c>
      <c r="FA92" s="3">
        <v>1454</v>
      </c>
      <c r="FB92" s="3">
        <v>1490</v>
      </c>
      <c r="FC92" s="3">
        <v>1445</v>
      </c>
      <c r="FD92" s="3">
        <v>1391</v>
      </c>
      <c r="FE92" s="3">
        <v>1407</v>
      </c>
      <c r="FF92" s="3">
        <v>1395</v>
      </c>
      <c r="FG92" s="3">
        <v>1331</v>
      </c>
      <c r="FH92" s="3">
        <v>1364</v>
      </c>
      <c r="FI92" s="3">
        <v>1341</v>
      </c>
      <c r="FJ92" s="3">
        <v>1326</v>
      </c>
      <c r="FK92" s="3">
        <v>1412</v>
      </c>
      <c r="FL92" s="3">
        <v>1435</v>
      </c>
      <c r="FM92" s="3">
        <v>1698</v>
      </c>
      <c r="FN92" s="3">
        <v>1815</v>
      </c>
      <c r="FO92" s="3">
        <v>1718</v>
      </c>
      <c r="FP92" s="3">
        <v>1647</v>
      </c>
      <c r="FQ92" s="3">
        <v>1501</v>
      </c>
      <c r="FR92" s="3">
        <v>1425</v>
      </c>
      <c r="FS92" s="3">
        <v>1313</v>
      </c>
      <c r="FT92" s="3">
        <v>1351</v>
      </c>
      <c r="FU92" s="3">
        <v>1283</v>
      </c>
      <c r="FV92" s="3">
        <v>1333</v>
      </c>
      <c r="FW92" s="3">
        <v>1383</v>
      </c>
      <c r="FX92" s="3">
        <v>1460</v>
      </c>
      <c r="FY92" s="3">
        <v>1407</v>
      </c>
      <c r="FZ92" s="3">
        <v>1320</v>
      </c>
      <c r="GA92" s="3">
        <v>1486</v>
      </c>
      <c r="GB92" s="4">
        <v>1536.0740000000001</v>
      </c>
      <c r="GC92" s="4">
        <v>1559.164</v>
      </c>
      <c r="GD92" s="4">
        <v>1573.59</v>
      </c>
      <c r="GE92" s="4">
        <v>1580.797</v>
      </c>
      <c r="GF92" s="4">
        <v>1494.559</v>
      </c>
      <c r="GG92" s="4">
        <v>1434.816</v>
      </c>
      <c r="GH92" s="4">
        <v>1388.4490000000001</v>
      </c>
      <c r="GI92" s="4">
        <v>1370.2460000000001</v>
      </c>
      <c r="GJ92" s="4">
        <v>1307.32</v>
      </c>
      <c r="GK92" s="4">
        <v>1290.633</v>
      </c>
      <c r="GL92" s="4">
        <v>1291.6289999999999</v>
      </c>
      <c r="GM92" s="4">
        <v>1294.6210000000001</v>
      </c>
      <c r="GN92" s="4">
        <v>1295.742</v>
      </c>
      <c r="GO92" s="4">
        <v>1303.0229999999999</v>
      </c>
      <c r="GP92" s="4">
        <v>1314.777</v>
      </c>
      <c r="GQ92" s="4">
        <v>1325.078</v>
      </c>
      <c r="GR92" s="4">
        <v>1313.07</v>
      </c>
      <c r="GS92" s="4">
        <v>1310.32</v>
      </c>
      <c r="GT92" s="4">
        <v>1312.172</v>
      </c>
      <c r="GU92" s="4">
        <v>1319.125</v>
      </c>
      <c r="GV92" s="4">
        <v>1286.414</v>
      </c>
      <c r="GW92" s="4">
        <v>1277.4380000000001</v>
      </c>
      <c r="GX92" s="4">
        <v>1272.5309999999999</v>
      </c>
      <c r="GY92" t="s">
        <v>105</v>
      </c>
      <c r="GZ92" t="b">
        <v>1</v>
      </c>
      <c r="HA92" t="s">
        <v>106</v>
      </c>
      <c r="HB92" t="s">
        <v>106</v>
      </c>
      <c r="HC92">
        <v>2024</v>
      </c>
      <c r="HD92">
        <v>1</v>
      </c>
      <c r="HE92" t="s">
        <v>106</v>
      </c>
      <c r="HF92" t="s">
        <v>917</v>
      </c>
      <c r="HG92" s="2" t="s">
        <v>918</v>
      </c>
      <c r="HH92" t="s">
        <v>109</v>
      </c>
      <c r="HI92" t="s">
        <v>919</v>
      </c>
      <c r="HJ92" t="s">
        <v>927</v>
      </c>
    </row>
    <row r="93" spans="1:218">
      <c r="A93" t="s">
        <v>99</v>
      </c>
      <c r="B93" t="s">
        <v>920</v>
      </c>
      <c r="C93" t="s">
        <v>926</v>
      </c>
      <c r="D93" t="s">
        <v>893</v>
      </c>
      <c r="E93" t="s">
        <v>106</v>
      </c>
      <c r="F93" t="s">
        <v>104</v>
      </c>
      <c r="G93" s="4">
        <v>0.57535170000000002</v>
      </c>
      <c r="H93" s="4">
        <v>-1.929665</v>
      </c>
      <c r="I93" s="4">
        <v>-2.5279050000000001</v>
      </c>
      <c r="J93" s="4">
        <v>-4.0995600000000003</v>
      </c>
      <c r="K93" s="4">
        <v>-4.5827869999999997</v>
      </c>
      <c r="L93" s="4">
        <v>-4.6421999999999999</v>
      </c>
      <c r="M93" s="4">
        <v>-3.6931039999999999</v>
      </c>
      <c r="N93" s="4">
        <v>-3.6481859999999999</v>
      </c>
      <c r="O93" s="4">
        <v>-3.5859109999999998</v>
      </c>
      <c r="P93" s="4">
        <v>-2.735233</v>
      </c>
      <c r="Q93" s="4">
        <v>-2.6642800000000002</v>
      </c>
      <c r="R93" s="4">
        <v>-2.1719930000000001</v>
      </c>
      <c r="S93" s="4">
        <v>-0.49467090000000002</v>
      </c>
      <c r="T93" s="4">
        <v>-0.32482149999999999</v>
      </c>
      <c r="U93" s="4">
        <v>-0.13475419999999999</v>
      </c>
      <c r="V93" s="4">
        <v>-0.40683750000000002</v>
      </c>
      <c r="W93" s="4">
        <v>-0.48332209999999998</v>
      </c>
      <c r="X93" s="4">
        <v>-2.3194309999999998</v>
      </c>
      <c r="Y93" s="4">
        <v>-2.2900580000000001</v>
      </c>
      <c r="Z93" s="4">
        <v>-1.244831</v>
      </c>
      <c r="AA93" s="4">
        <v>-0.95043180000000005</v>
      </c>
      <c r="AB93" s="4">
        <v>0.54407119999999998</v>
      </c>
      <c r="AC93" s="4">
        <v>-0.1364708</v>
      </c>
      <c r="AD93" s="4">
        <v>-0.73614120000000005</v>
      </c>
      <c r="AE93" s="4">
        <v>-0.32854080000000002</v>
      </c>
      <c r="AF93" s="4">
        <v>0</v>
      </c>
      <c r="AG93" s="4">
        <v>-4.9018859999999997E-2</v>
      </c>
      <c r="AH93" s="4">
        <v>1.2311939999999999</v>
      </c>
      <c r="AI93" s="4">
        <v>1.349545</v>
      </c>
      <c r="AJ93" s="4">
        <v>2.0267490000000001</v>
      </c>
      <c r="AK93" s="4">
        <v>3.6248209999999998</v>
      </c>
      <c r="AL93" s="4">
        <v>3.9261819999999998</v>
      </c>
      <c r="AM93" s="4">
        <v>4.5965189999999998</v>
      </c>
      <c r="AN93" s="4">
        <v>4.2772290000000002</v>
      </c>
      <c r="AO93" s="4">
        <v>4.6118740000000003</v>
      </c>
      <c r="AP93" s="4">
        <v>4.4764520000000001</v>
      </c>
      <c r="AQ93" s="4">
        <v>3.945732</v>
      </c>
      <c r="AR93" s="4">
        <v>3.7604329999999999</v>
      </c>
      <c r="AS93" s="4">
        <v>3.19767</v>
      </c>
      <c r="AT93" s="4">
        <v>2.4243350000000001</v>
      </c>
      <c r="AU93" s="4">
        <v>2.3304939999999998</v>
      </c>
      <c r="AV93" s="4">
        <v>2.3231510000000002</v>
      </c>
      <c r="AW93" s="4">
        <v>0.62856670000000003</v>
      </c>
      <c r="AX93" s="4">
        <v>-0.30984879999999998</v>
      </c>
      <c r="AY93" s="4">
        <v>-0.93164440000000004</v>
      </c>
      <c r="AZ93" s="4">
        <v>-1.383305</v>
      </c>
      <c r="BA93" s="4">
        <v>-1.849461</v>
      </c>
      <c r="BB93" s="4">
        <v>-2.0081519999999999</v>
      </c>
      <c r="BC93" s="4">
        <v>-2.7214999999999998</v>
      </c>
      <c r="BD93" s="4">
        <v>-3.1823160000000001</v>
      </c>
      <c r="BE93" s="4">
        <v>-2.6910780000000001</v>
      </c>
      <c r="BF93" s="4">
        <v>-2.1010399999999998</v>
      </c>
      <c r="BG93" s="4">
        <v>-2.3445130000000001</v>
      </c>
      <c r="BH93" s="4">
        <v>-2.260208</v>
      </c>
      <c r="BI93" s="4">
        <v>-1.865578</v>
      </c>
      <c r="BJ93" s="4">
        <v>-1.757145</v>
      </c>
      <c r="BK93" s="4">
        <v>-1.5326500000000001</v>
      </c>
      <c r="BL93" s="4">
        <v>-1.140881</v>
      </c>
      <c r="BM93" s="4">
        <v>-0.93297960000000002</v>
      </c>
      <c r="BN93" s="4">
        <v>-1.4764790000000001</v>
      </c>
      <c r="BO93" s="4">
        <v>-1.254845</v>
      </c>
      <c r="BP93" s="4">
        <v>-1.7594339999999999</v>
      </c>
      <c r="BQ93" s="4">
        <v>-1.2297629999999999</v>
      </c>
      <c r="BR93" s="4">
        <v>-1.5646929999999999</v>
      </c>
      <c r="BS93" s="4">
        <v>-1.464558</v>
      </c>
      <c r="BT93" s="4">
        <v>-2.0957949999999999</v>
      </c>
      <c r="BU93" s="4">
        <v>-1.607132</v>
      </c>
      <c r="BV93" s="4">
        <v>-1.063442</v>
      </c>
      <c r="BW93" s="4">
        <v>-0.18596650000000001</v>
      </c>
      <c r="BX93" s="4">
        <v>0</v>
      </c>
      <c r="BY93" s="4">
        <v>0.49390790000000001</v>
      </c>
      <c r="BZ93" s="4">
        <v>1.6778949999999999</v>
      </c>
      <c r="CA93" s="4">
        <v>1.7119409999999999</v>
      </c>
      <c r="CB93" s="4">
        <v>1.797104</v>
      </c>
      <c r="CC93" s="4">
        <v>1.5163420000000001</v>
      </c>
      <c r="CD93" s="4">
        <v>1.9802090000000001</v>
      </c>
      <c r="CE93" s="4">
        <v>1.710224</v>
      </c>
      <c r="CF93" s="4">
        <v>1.491547</v>
      </c>
      <c r="CG93" s="4">
        <v>2.2108080000000001</v>
      </c>
      <c r="CH93" s="4">
        <v>2.7162549999999999</v>
      </c>
      <c r="CI93" s="4">
        <v>4.1594509999999998</v>
      </c>
      <c r="CJ93" s="4">
        <v>3.8351060000000001</v>
      </c>
      <c r="CK93" s="4">
        <v>3.726864</v>
      </c>
      <c r="CL93" s="4">
        <v>3.3164020000000001</v>
      </c>
      <c r="CM93" s="4">
        <v>3.6178590000000002</v>
      </c>
      <c r="CN93" s="4">
        <v>3.0549050000000002</v>
      </c>
      <c r="CO93" s="4">
        <v>3.0984880000000001</v>
      </c>
      <c r="CP93" s="4">
        <v>2.8823850000000002</v>
      </c>
      <c r="CQ93" s="4">
        <v>2.5081630000000001</v>
      </c>
      <c r="CR93" s="4">
        <v>2.706718</v>
      </c>
      <c r="CS93" s="4">
        <v>2.271271</v>
      </c>
      <c r="CT93" s="4">
        <v>2.5585170000000002</v>
      </c>
      <c r="CU93" s="4">
        <v>2.6595119999999999</v>
      </c>
      <c r="CV93" s="4">
        <v>2.8841019999999999</v>
      </c>
      <c r="CW93" s="4">
        <v>3.0766490000000002</v>
      </c>
      <c r="CX93" s="4">
        <v>3.7189480000000001</v>
      </c>
      <c r="CY93" s="4">
        <v>3.0554770000000002</v>
      </c>
      <c r="CZ93" s="4">
        <v>3.2409669999999999</v>
      </c>
      <c r="DA93" s="4">
        <v>3.0693049999999999</v>
      </c>
      <c r="DB93" s="4">
        <v>2.2950170000000001</v>
      </c>
      <c r="DC93" s="4">
        <v>2.2883420000000001</v>
      </c>
      <c r="DD93" s="4">
        <v>2.712631</v>
      </c>
      <c r="DE93" s="4">
        <v>2.5198939999999999</v>
      </c>
      <c r="DF93" s="4">
        <v>2.8101919999999998</v>
      </c>
      <c r="DG93" s="4">
        <v>2.6190760000000002</v>
      </c>
      <c r="DH93" s="4">
        <v>2.4077419999999998</v>
      </c>
      <c r="DI93" s="4">
        <v>2.0059589999999998</v>
      </c>
      <c r="DJ93" s="4">
        <v>1.765442</v>
      </c>
      <c r="DK93" s="4">
        <v>2.3413659999999998</v>
      </c>
      <c r="DL93" s="4">
        <v>2.2455219999999998</v>
      </c>
      <c r="DM93" s="4">
        <v>2.4971009999999998</v>
      </c>
      <c r="DN93" s="4">
        <v>2.8430939999999998</v>
      </c>
      <c r="DO93" s="4">
        <v>2.0665170000000002</v>
      </c>
      <c r="DP93" s="4">
        <v>1.860714</v>
      </c>
      <c r="DQ93" s="4">
        <v>-0.42963030000000002</v>
      </c>
      <c r="DR93" s="4">
        <v>-2.8721809999999999</v>
      </c>
      <c r="DS93" s="4">
        <v>-4.5463560000000003</v>
      </c>
      <c r="DT93" s="4">
        <v>-5.3115839999999999</v>
      </c>
      <c r="DU93" s="4">
        <v>-5.0133710000000002</v>
      </c>
      <c r="DV93" s="4">
        <v>-4.8790930000000001</v>
      </c>
      <c r="DW93" s="4">
        <v>-4.21896</v>
      </c>
      <c r="DX93" s="4">
        <v>-3.555679</v>
      </c>
      <c r="DY93" s="4">
        <v>-3.4939770000000001</v>
      </c>
      <c r="DZ93" s="4">
        <v>-3.8903240000000001</v>
      </c>
      <c r="EA93" s="4">
        <v>-3.7584300000000002</v>
      </c>
      <c r="EB93" s="4">
        <v>-3.0679699999999999</v>
      </c>
      <c r="EC93" s="4">
        <v>-3.6585809999999999</v>
      </c>
      <c r="ED93" s="4">
        <v>-3.6589619999999998</v>
      </c>
      <c r="EE93" s="4">
        <v>-3.2737729999999998</v>
      </c>
      <c r="EF93" s="4">
        <v>-3.8822169999999998</v>
      </c>
      <c r="EG93" s="4">
        <v>-3.8098339999999999</v>
      </c>
      <c r="EH93" s="4">
        <v>-4.1705129999999997</v>
      </c>
      <c r="EI93" s="4">
        <v>-4.1260719999999997</v>
      </c>
      <c r="EJ93" s="4">
        <v>-3.7539479999999998</v>
      </c>
      <c r="EK93" s="4">
        <v>-3.7944789999999999</v>
      </c>
      <c r="EL93" s="4">
        <v>-2.9991150000000002</v>
      </c>
      <c r="EM93" s="4">
        <v>-2.762413</v>
      </c>
      <c r="EN93" s="4">
        <v>-2.3518560000000002</v>
      </c>
      <c r="EO93" s="4">
        <v>-1.9005780000000001</v>
      </c>
      <c r="EP93" s="4">
        <v>-1.4745710000000001</v>
      </c>
      <c r="EQ93" s="4">
        <v>-1.5777589999999999</v>
      </c>
      <c r="ER93" s="4">
        <v>-1.261711</v>
      </c>
      <c r="ES93" s="4">
        <v>-1.009655</v>
      </c>
      <c r="ET93" s="4">
        <v>-1.7932889999999999</v>
      </c>
      <c r="EU93" s="4">
        <v>-1.375389</v>
      </c>
      <c r="EV93" s="4">
        <v>-1.179028</v>
      </c>
      <c r="EW93" s="4">
        <v>-1.1898040000000001</v>
      </c>
      <c r="EX93" s="4">
        <v>-1.066017</v>
      </c>
      <c r="EY93" s="4">
        <v>-0.81768039999999997</v>
      </c>
      <c r="EZ93" s="4">
        <v>-0.82168580000000002</v>
      </c>
      <c r="FA93" s="4">
        <v>0.2429962</v>
      </c>
      <c r="FB93" s="4">
        <v>0.64020160000000004</v>
      </c>
      <c r="FC93" s="4">
        <v>0.13885500000000001</v>
      </c>
      <c r="FD93" s="4">
        <v>8.5353849999999995E-2</v>
      </c>
      <c r="FE93" s="4">
        <v>-0.53882600000000003</v>
      </c>
      <c r="FF93" s="4">
        <v>-0.53834919999999997</v>
      </c>
      <c r="FG93" s="4">
        <v>-0.52080150000000003</v>
      </c>
      <c r="FH93" s="4">
        <v>-0.51145549999999995</v>
      </c>
      <c r="FI93" s="4">
        <v>0.14553070000000001</v>
      </c>
      <c r="FJ93" s="4">
        <v>-9.536743E-5</v>
      </c>
      <c r="FK93" s="4">
        <v>-1.9015310000000001</v>
      </c>
      <c r="FL93" s="4">
        <v>-11.70998</v>
      </c>
      <c r="FM93" s="4">
        <v>-1.395035</v>
      </c>
      <c r="FN93" s="4">
        <v>-3.9134030000000002</v>
      </c>
      <c r="FO93" s="4">
        <v>-3.688431</v>
      </c>
      <c r="FP93" s="4">
        <v>-6.3991549999999994E-2</v>
      </c>
      <c r="FQ93" s="4">
        <v>0.13523099999999999</v>
      </c>
      <c r="FR93" s="4">
        <v>1.638412</v>
      </c>
      <c r="FS93" s="4">
        <v>1.274967</v>
      </c>
      <c r="FT93" s="4">
        <v>1.1716839999999999</v>
      </c>
      <c r="FU93" s="4">
        <v>1.039982</v>
      </c>
      <c r="FV93" s="4">
        <v>0.75082780000000005</v>
      </c>
      <c r="FW93" s="4">
        <v>0.56562420000000002</v>
      </c>
      <c r="FX93" s="4">
        <v>0.24766920000000001</v>
      </c>
      <c r="FY93" s="4">
        <v>-0.17709730000000001</v>
      </c>
      <c r="FZ93" s="4">
        <v>-0.83618159999999997</v>
      </c>
      <c r="GA93" s="4">
        <v>-0.65469739999999998</v>
      </c>
      <c r="GB93" s="4">
        <v>-0.75626369999999998</v>
      </c>
      <c r="GC93" s="4">
        <v>-0.81520079999999995</v>
      </c>
      <c r="GD93" s="4">
        <v>-0.81605910000000004</v>
      </c>
      <c r="GE93" s="4">
        <v>-0.8099556</v>
      </c>
      <c r="GF93" s="4">
        <v>-0.33493040000000002</v>
      </c>
      <c r="GG93" s="4">
        <v>-0.14934539999999999</v>
      </c>
      <c r="GH93" s="4">
        <v>-6.1225889999999998E-2</v>
      </c>
      <c r="GI93" s="4">
        <v>-1.6212460000000001E-2</v>
      </c>
      <c r="GJ93" s="4">
        <v>0.1835823</v>
      </c>
      <c r="GK93" s="4">
        <v>0.21686549999999999</v>
      </c>
      <c r="GL93" s="4">
        <v>0.19855500000000001</v>
      </c>
      <c r="GM93" s="4">
        <v>0.15773770000000001</v>
      </c>
      <c r="GN93" s="4">
        <v>0.15878680000000001</v>
      </c>
      <c r="GO93" s="4">
        <v>0.1246452</v>
      </c>
      <c r="GP93" s="4">
        <v>9.4032290000000004E-2</v>
      </c>
      <c r="GQ93" s="4">
        <v>5.0067899999999999E-2</v>
      </c>
      <c r="GR93" s="4">
        <v>0.11167530000000001</v>
      </c>
      <c r="GS93" s="4">
        <v>0.1018524</v>
      </c>
      <c r="GT93" s="4">
        <v>9.4890589999999997E-2</v>
      </c>
      <c r="GU93" s="4">
        <v>5.960464E-2</v>
      </c>
      <c r="GV93" s="4">
        <v>0.20475389999999999</v>
      </c>
      <c r="GW93" s="4">
        <v>0.2346039</v>
      </c>
      <c r="GX93" s="4">
        <v>0.2182007</v>
      </c>
      <c r="GY93" t="s">
        <v>921</v>
      </c>
      <c r="GZ93" t="b">
        <v>0</v>
      </c>
      <c r="HA93" t="s">
        <v>106</v>
      </c>
      <c r="HB93" t="s">
        <v>106</v>
      </c>
      <c r="HC93" t="s">
        <v>106</v>
      </c>
      <c r="HD93" t="s">
        <v>106</v>
      </c>
      <c r="HE93" t="s">
        <v>106</v>
      </c>
      <c r="HF93" t="s">
        <v>921</v>
      </c>
      <c r="HG93" t="s">
        <v>106</v>
      </c>
      <c r="HH93" t="s">
        <v>109</v>
      </c>
      <c r="HI93" t="s">
        <v>922</v>
      </c>
      <c r="HJ93" t="s">
        <v>927</v>
      </c>
    </row>
  </sheetData>
  <pageMargins left="0.7" right="0.7" top="0.75" bottom="0.75" header="0.3" footer="0.3"/>
  <customProperties>
    <customPr name="Commands" r:id="rId1"/>
    <customPr name="PostPullCommands" r:id="rId2"/>
    <customPr name="WorksheetId" r:id="rId3"/>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6EE1C-4AFF-4968-BF9A-9FDF0320559D}">
  <sheetPr codeName="Sheet13"/>
  <dimension ref="A1:CR4"/>
  <sheetViews>
    <sheetView workbookViewId="0">
      <pane xSplit="6" ySplit="1" topLeftCell="G2" activePane="bottomRight" state="frozen"/>
      <selection pane="topRight" activeCell="G1" sqref="G1"/>
      <selection pane="bottomLeft" activeCell="A2" sqref="A2"/>
      <selection pane="bottomRight" activeCell="F8" sqref="F8"/>
    </sheetView>
  </sheetViews>
  <sheetFormatPr defaultRowHeight="15"/>
  <cols>
    <col min="1" max="1" width="15.7109375" customWidth="1"/>
    <col min="2" max="3" width="20.7109375" customWidth="1"/>
    <col min="4" max="5" width="10.7109375" customWidth="1"/>
    <col min="6" max="6" width="15.7109375" customWidth="1"/>
    <col min="7" max="85" width="10.7109375" customWidth="1"/>
    <col min="86" max="86" width="20.7109375" customWidth="1"/>
    <col min="87" max="88" width="15.7109375" customWidth="1"/>
    <col min="89" max="90" width="20.7109375" customWidth="1"/>
    <col min="91" max="91" width="18.7109375" customWidth="1"/>
    <col min="92" max="93" width="22.7109375" customWidth="1"/>
    <col min="94" max="94" width="13.7109375" customWidth="1"/>
    <col min="95" max="95" width="14.7109375" customWidth="1"/>
    <col min="96" max="96" width="10.7109375" customWidth="1"/>
  </cols>
  <sheetData>
    <row r="1" spans="1:96" ht="30">
      <c r="A1" s="1" t="s">
        <v>3</v>
      </c>
      <c r="B1" s="1" t="s">
        <v>4</v>
      </c>
      <c r="C1" s="1" t="s">
        <v>5</v>
      </c>
      <c r="D1" s="1" t="s">
        <v>6</v>
      </c>
      <c r="E1" s="1" t="s">
        <v>7</v>
      </c>
      <c r="F1" s="1" t="s">
        <v>8</v>
      </c>
      <c r="G1" s="1" t="s">
        <v>9</v>
      </c>
      <c r="H1" s="1" t="s">
        <v>10</v>
      </c>
      <c r="I1" s="1" t="s">
        <v>11</v>
      </c>
      <c r="J1" s="1" t="s">
        <v>12</v>
      </c>
      <c r="K1" s="1" t="s">
        <v>13</v>
      </c>
      <c r="L1" s="1" t="s">
        <v>14</v>
      </c>
      <c r="M1" s="1" t="s">
        <v>15</v>
      </c>
      <c r="N1" s="1" t="s">
        <v>16</v>
      </c>
      <c r="O1" s="1" t="s">
        <v>17</v>
      </c>
      <c r="P1" s="1" t="s">
        <v>18</v>
      </c>
      <c r="Q1" s="1" t="s">
        <v>19</v>
      </c>
      <c r="R1" s="1" t="s">
        <v>20</v>
      </c>
      <c r="S1" s="1" t="s">
        <v>21</v>
      </c>
      <c r="T1" s="1" t="s">
        <v>22</v>
      </c>
      <c r="U1" s="1" t="s">
        <v>23</v>
      </c>
      <c r="V1" s="1" t="s">
        <v>24</v>
      </c>
      <c r="W1" s="1" t="s">
        <v>25</v>
      </c>
      <c r="X1" s="1" t="s">
        <v>26</v>
      </c>
      <c r="Y1" s="1" t="s">
        <v>27</v>
      </c>
      <c r="Z1" s="1" t="s">
        <v>28</v>
      </c>
      <c r="AA1" s="1" t="s">
        <v>29</v>
      </c>
      <c r="AB1" s="1" t="s">
        <v>30</v>
      </c>
      <c r="AC1" s="1" t="s">
        <v>31</v>
      </c>
      <c r="AD1" s="1" t="s">
        <v>32</v>
      </c>
      <c r="AE1" s="1" t="s">
        <v>33</v>
      </c>
      <c r="AF1" s="1" t="s">
        <v>34</v>
      </c>
      <c r="AG1" s="1" t="s">
        <v>35</v>
      </c>
      <c r="AH1" s="1" t="s">
        <v>36</v>
      </c>
      <c r="AI1" s="1" t="s">
        <v>37</v>
      </c>
      <c r="AJ1" s="1" t="s">
        <v>38</v>
      </c>
      <c r="AK1" s="1" t="s">
        <v>39</v>
      </c>
      <c r="AL1" s="1" t="s">
        <v>40</v>
      </c>
      <c r="AM1" s="1" t="s">
        <v>41</v>
      </c>
      <c r="AN1" s="1" t="s">
        <v>42</v>
      </c>
      <c r="AO1" s="1" t="s">
        <v>43</v>
      </c>
      <c r="AP1" s="1" t="s">
        <v>44</v>
      </c>
      <c r="AQ1" s="1" t="s">
        <v>45</v>
      </c>
      <c r="AR1" s="1" t="s">
        <v>46</v>
      </c>
      <c r="AS1" s="1" t="s">
        <v>47</v>
      </c>
      <c r="AT1" s="1" t="s">
        <v>48</v>
      </c>
      <c r="AU1" s="1" t="s">
        <v>49</v>
      </c>
      <c r="AV1" s="1" t="s">
        <v>50</v>
      </c>
      <c r="AW1" s="1" t="s">
        <v>51</v>
      </c>
      <c r="AX1" s="1" t="s">
        <v>52</v>
      </c>
      <c r="AY1" s="1" t="s">
        <v>53</v>
      </c>
      <c r="AZ1" s="1" t="s">
        <v>54</v>
      </c>
      <c r="BA1" s="1" t="s">
        <v>55</v>
      </c>
      <c r="BB1" s="1" t="s">
        <v>56</v>
      </c>
      <c r="BC1" s="1" t="s">
        <v>57</v>
      </c>
      <c r="BD1" s="1" t="s">
        <v>58</v>
      </c>
      <c r="BE1" s="1" t="s">
        <v>59</v>
      </c>
      <c r="BF1" s="1" t="s">
        <v>60</v>
      </c>
      <c r="BG1" s="1" t="s">
        <v>61</v>
      </c>
      <c r="BH1" s="1" t="s">
        <v>62</v>
      </c>
      <c r="BI1" s="1" t="s">
        <v>63</v>
      </c>
      <c r="BJ1" s="1" t="s">
        <v>64</v>
      </c>
      <c r="BK1" s="1" t="s">
        <v>65</v>
      </c>
      <c r="BL1" s="1" t="s">
        <v>66</v>
      </c>
      <c r="BM1" s="1" t="s">
        <v>67</v>
      </c>
      <c r="BN1" s="1" t="s">
        <v>68</v>
      </c>
      <c r="BO1" s="1" t="s">
        <v>69</v>
      </c>
      <c r="BP1" s="1" t="s">
        <v>70</v>
      </c>
      <c r="BQ1" s="1" t="s">
        <v>71</v>
      </c>
      <c r="BR1" s="1" t="s">
        <v>72</v>
      </c>
      <c r="BS1" s="1" t="s">
        <v>73</v>
      </c>
      <c r="BT1" s="1" t="s">
        <v>74</v>
      </c>
      <c r="BU1" s="1" t="s">
        <v>75</v>
      </c>
      <c r="BV1" s="1" t="s">
        <v>76</v>
      </c>
      <c r="BW1" s="1" t="s">
        <v>77</v>
      </c>
      <c r="BX1" s="1" t="s">
        <v>78</v>
      </c>
      <c r="BY1" s="1" t="s">
        <v>79</v>
      </c>
      <c r="BZ1" s="1" t="s">
        <v>80</v>
      </c>
      <c r="CA1" s="1" t="s">
        <v>81</v>
      </c>
      <c r="CB1" s="1" t="s">
        <v>82</v>
      </c>
      <c r="CC1" s="1" t="s">
        <v>83</v>
      </c>
      <c r="CD1" s="1" t="s">
        <v>84</v>
      </c>
      <c r="CE1" s="1" t="s">
        <v>85</v>
      </c>
      <c r="CF1" s="1" t="s">
        <v>86</v>
      </c>
      <c r="CG1" s="1" t="s">
        <v>87</v>
      </c>
      <c r="CH1" s="1" t="s">
        <v>88</v>
      </c>
      <c r="CI1" s="1" t="s">
        <v>89</v>
      </c>
      <c r="CJ1" s="1" t="s">
        <v>90</v>
      </c>
      <c r="CK1" s="1" t="s">
        <v>91</v>
      </c>
      <c r="CL1" s="1" t="s">
        <v>92</v>
      </c>
      <c r="CM1" s="1" t="s">
        <v>93</v>
      </c>
      <c r="CN1" s="1" t="s">
        <v>94</v>
      </c>
      <c r="CO1" s="1" t="s">
        <v>95</v>
      </c>
      <c r="CP1" s="1" t="s">
        <v>96</v>
      </c>
      <c r="CQ1" s="1" t="s">
        <v>97</v>
      </c>
      <c r="CR1" s="1" t="s">
        <v>98</v>
      </c>
    </row>
    <row r="2" spans="1:96">
      <c r="A2" t="s">
        <v>99</v>
      </c>
      <c r="B2" t="s">
        <v>111</v>
      </c>
      <c r="C2" t="s">
        <v>347</v>
      </c>
      <c r="D2" t="s">
        <v>102</v>
      </c>
      <c r="E2" t="s">
        <v>103</v>
      </c>
      <c r="F2" t="s">
        <v>104</v>
      </c>
      <c r="G2" s="3">
        <v>0</v>
      </c>
      <c r="H2" s="3">
        <v>0</v>
      </c>
      <c r="I2" s="3">
        <v>0</v>
      </c>
      <c r="J2" s="3">
        <v>0</v>
      </c>
      <c r="K2" s="3">
        <v>0</v>
      </c>
      <c r="L2" s="3">
        <v>0</v>
      </c>
      <c r="M2" s="3">
        <v>0</v>
      </c>
      <c r="N2" s="3">
        <v>11972</v>
      </c>
      <c r="O2" s="3">
        <v>14207</v>
      </c>
      <c r="P2" s="3">
        <v>15540</v>
      </c>
      <c r="Q2" s="3">
        <v>15996</v>
      </c>
      <c r="R2" s="3">
        <v>17461</v>
      </c>
      <c r="S2" s="3">
        <v>19036</v>
      </c>
      <c r="T2" s="3">
        <v>19204</v>
      </c>
      <c r="U2" s="3">
        <v>19892</v>
      </c>
      <c r="V2" s="3">
        <v>20216</v>
      </c>
      <c r="W2" s="3">
        <v>21148</v>
      </c>
      <c r="X2" s="3">
        <v>21078</v>
      </c>
      <c r="Y2" s="3">
        <v>18964</v>
      </c>
      <c r="Z2" s="3">
        <v>19229</v>
      </c>
      <c r="AA2" s="3">
        <v>20439</v>
      </c>
      <c r="AB2" s="3">
        <v>23342</v>
      </c>
      <c r="AC2" s="3">
        <v>26561</v>
      </c>
      <c r="AD2" s="3">
        <v>27996</v>
      </c>
      <c r="AE2" s="3">
        <v>34507</v>
      </c>
      <c r="AF2" s="3">
        <v>37249</v>
      </c>
      <c r="AG2" s="3">
        <v>33931</v>
      </c>
      <c r="AH2" s="3">
        <v>34431</v>
      </c>
      <c r="AI2" s="3">
        <v>32438</v>
      </c>
      <c r="AJ2" s="3">
        <v>30723</v>
      </c>
      <c r="AK2" s="3">
        <v>32378</v>
      </c>
      <c r="AL2" s="3">
        <v>35077</v>
      </c>
      <c r="AM2" s="3">
        <v>38840</v>
      </c>
      <c r="AN2" s="3">
        <v>40672</v>
      </c>
      <c r="AO2" s="3">
        <v>45548</v>
      </c>
      <c r="AP2" s="3">
        <v>48988</v>
      </c>
      <c r="AQ2" s="3">
        <v>42335</v>
      </c>
      <c r="AR2" s="3">
        <v>55769</v>
      </c>
      <c r="AS2" s="3">
        <v>62426</v>
      </c>
      <c r="AT2" s="3">
        <v>55892</v>
      </c>
      <c r="AU2" s="3">
        <v>56624</v>
      </c>
      <c r="AV2" s="3">
        <v>56982</v>
      </c>
      <c r="AW2" s="3">
        <v>53231</v>
      </c>
      <c r="AX2" s="3">
        <v>56830</v>
      </c>
      <c r="AY2" s="3">
        <v>62314</v>
      </c>
      <c r="AZ2" s="3">
        <v>60001</v>
      </c>
      <c r="BA2" s="3">
        <v>53979</v>
      </c>
      <c r="BB2" s="3">
        <v>43903</v>
      </c>
      <c r="BC2" s="3">
        <v>64689</v>
      </c>
      <c r="BD2" s="3">
        <v>123169</v>
      </c>
      <c r="BE2" s="3">
        <v>123650</v>
      </c>
      <c r="BF2" s="3">
        <v>113620.2</v>
      </c>
      <c r="BG2" s="4">
        <v>115747</v>
      </c>
      <c r="BH2" s="4">
        <v>121882.2</v>
      </c>
      <c r="BI2" s="4">
        <v>128552</v>
      </c>
      <c r="BJ2" s="4">
        <v>134436.70000000001</v>
      </c>
      <c r="BK2" s="4">
        <v>135627.70000000001</v>
      </c>
      <c r="BL2" s="4">
        <v>0</v>
      </c>
      <c r="BM2" s="4">
        <v>0</v>
      </c>
      <c r="BN2" s="4">
        <v>0</v>
      </c>
      <c r="BO2" s="4">
        <v>0</v>
      </c>
      <c r="BP2" s="4">
        <v>0</v>
      </c>
      <c r="BQ2" s="4">
        <v>0</v>
      </c>
      <c r="BR2" s="4">
        <v>0</v>
      </c>
      <c r="BS2" s="4">
        <v>0</v>
      </c>
      <c r="BT2" s="4">
        <v>0</v>
      </c>
      <c r="BU2" s="4">
        <v>0</v>
      </c>
      <c r="BV2" s="4">
        <v>0</v>
      </c>
      <c r="BW2" s="4">
        <v>0</v>
      </c>
      <c r="BX2" s="4">
        <v>0</v>
      </c>
      <c r="BY2" s="4">
        <v>0</v>
      </c>
      <c r="BZ2" s="4">
        <v>0</v>
      </c>
      <c r="CA2" s="4">
        <v>0</v>
      </c>
      <c r="CB2" s="4">
        <v>0</v>
      </c>
      <c r="CC2" s="4">
        <v>0</v>
      </c>
      <c r="CD2" s="4">
        <v>0</v>
      </c>
      <c r="CE2" s="4">
        <v>0</v>
      </c>
      <c r="CF2" s="4">
        <v>0</v>
      </c>
      <c r="CG2" t="s">
        <v>105</v>
      </c>
      <c r="CH2" t="b">
        <v>0</v>
      </c>
      <c r="CI2" t="s">
        <v>106</v>
      </c>
      <c r="CJ2" t="s">
        <v>106</v>
      </c>
      <c r="CK2">
        <v>2024</v>
      </c>
      <c r="CL2">
        <v>1</v>
      </c>
      <c r="CM2" t="s">
        <v>106</v>
      </c>
      <c r="CN2" s="2" t="s">
        <v>112</v>
      </c>
      <c r="CO2" t="s">
        <v>113</v>
      </c>
      <c r="CP2" t="s">
        <v>109</v>
      </c>
      <c r="CQ2" t="s">
        <v>0</v>
      </c>
      <c r="CR2" t="s">
        <v>348</v>
      </c>
    </row>
    <row r="3" spans="1:96">
      <c r="A3" t="s">
        <v>99</v>
      </c>
      <c r="B3" t="s">
        <v>114</v>
      </c>
      <c r="C3" t="s">
        <v>347</v>
      </c>
      <c r="D3" t="s">
        <v>102</v>
      </c>
      <c r="E3" t="s">
        <v>103</v>
      </c>
      <c r="F3" t="s">
        <v>104</v>
      </c>
      <c r="G3" s="3">
        <v>0</v>
      </c>
      <c r="H3" s="3">
        <v>0</v>
      </c>
      <c r="I3" s="3">
        <v>0</v>
      </c>
      <c r="J3" s="3">
        <v>0</v>
      </c>
      <c r="K3" s="3">
        <v>0</v>
      </c>
      <c r="L3" s="3">
        <v>0</v>
      </c>
      <c r="M3" s="3">
        <v>0</v>
      </c>
      <c r="N3" s="3">
        <v>121541.3</v>
      </c>
      <c r="O3" s="3">
        <v>131791.5</v>
      </c>
      <c r="P3" s="3">
        <v>140578.79999999999</v>
      </c>
      <c r="Q3" s="3">
        <v>152083.29999999999</v>
      </c>
      <c r="R3" s="3">
        <v>163648.5</v>
      </c>
      <c r="S3" s="3">
        <v>176082.8</v>
      </c>
      <c r="T3" s="3">
        <v>187833.8</v>
      </c>
      <c r="U3" s="3">
        <v>198357.3</v>
      </c>
      <c r="V3" s="3">
        <v>196661.8</v>
      </c>
      <c r="W3" s="3">
        <v>188804.5</v>
      </c>
      <c r="X3" s="3">
        <v>187903.8</v>
      </c>
      <c r="Y3" s="3">
        <v>200592</v>
      </c>
      <c r="Z3" s="3">
        <v>237655.3</v>
      </c>
      <c r="AA3" s="3">
        <v>286197.8</v>
      </c>
      <c r="AB3" s="3">
        <v>329627</v>
      </c>
      <c r="AC3" s="3">
        <v>367999</v>
      </c>
      <c r="AD3" s="3">
        <v>400795.5</v>
      </c>
      <c r="AE3" s="3">
        <v>420757</v>
      </c>
      <c r="AF3" s="3">
        <v>419066</v>
      </c>
      <c r="AG3" s="3">
        <v>421574</v>
      </c>
      <c r="AH3" s="3">
        <v>414826</v>
      </c>
      <c r="AI3" s="3">
        <v>400663</v>
      </c>
      <c r="AJ3" s="3">
        <v>422181</v>
      </c>
      <c r="AK3" s="3">
        <v>462610</v>
      </c>
      <c r="AL3" s="3">
        <v>526431</v>
      </c>
      <c r="AM3" s="3">
        <v>573492</v>
      </c>
      <c r="AN3" s="3">
        <v>619115</v>
      </c>
      <c r="AO3" s="3">
        <v>666880</v>
      </c>
      <c r="AP3" s="3">
        <v>809985</v>
      </c>
      <c r="AQ3" s="3">
        <v>1005405</v>
      </c>
      <c r="AR3" s="3">
        <v>1220252</v>
      </c>
      <c r="AS3" s="3">
        <v>1353765</v>
      </c>
      <c r="AT3" s="3">
        <v>1447791</v>
      </c>
      <c r="AU3" s="3">
        <v>1519787</v>
      </c>
      <c r="AV3" s="3">
        <v>1622144</v>
      </c>
      <c r="AW3" s="3">
        <v>1683922</v>
      </c>
      <c r="AX3" s="3">
        <v>1749166</v>
      </c>
      <c r="AY3" s="3">
        <v>1805994</v>
      </c>
      <c r="AZ3" s="3">
        <v>1858417</v>
      </c>
      <c r="BA3" s="3">
        <v>1913521</v>
      </c>
      <c r="BB3" s="3">
        <v>2226339</v>
      </c>
      <c r="BC3" s="3">
        <v>2402762</v>
      </c>
      <c r="BD3" s="3">
        <v>2516815</v>
      </c>
      <c r="BE3" s="3">
        <v>2720787</v>
      </c>
      <c r="BF3" s="3">
        <v>2816260</v>
      </c>
      <c r="BG3" s="4">
        <v>2928020</v>
      </c>
      <c r="BH3" s="4">
        <v>3032450</v>
      </c>
      <c r="BI3" s="4">
        <v>3119874</v>
      </c>
      <c r="BJ3" s="4">
        <v>3194624</v>
      </c>
      <c r="BK3" s="4">
        <v>3273239</v>
      </c>
      <c r="BL3" s="4">
        <v>0</v>
      </c>
      <c r="BM3" s="4">
        <v>0</v>
      </c>
      <c r="BN3" s="4">
        <v>0</v>
      </c>
      <c r="BO3" s="4">
        <v>0</v>
      </c>
      <c r="BP3" s="4">
        <v>0</v>
      </c>
      <c r="BQ3" s="4">
        <v>0</v>
      </c>
      <c r="BR3" s="4">
        <v>0</v>
      </c>
      <c r="BS3" s="4">
        <v>0</v>
      </c>
      <c r="BT3" s="4">
        <v>0</v>
      </c>
      <c r="BU3" s="4">
        <v>0</v>
      </c>
      <c r="BV3" s="4">
        <v>0</v>
      </c>
      <c r="BW3" s="4">
        <v>0</v>
      </c>
      <c r="BX3" s="4">
        <v>0</v>
      </c>
      <c r="BY3" s="4">
        <v>0</v>
      </c>
      <c r="BZ3" s="4">
        <v>0</v>
      </c>
      <c r="CA3" s="4">
        <v>0</v>
      </c>
      <c r="CB3" s="4">
        <v>0</v>
      </c>
      <c r="CC3" s="4">
        <v>0</v>
      </c>
      <c r="CD3" s="4">
        <v>0</v>
      </c>
      <c r="CE3" s="4">
        <v>0</v>
      </c>
      <c r="CF3" s="4">
        <v>0</v>
      </c>
      <c r="CG3" s="2" t="s">
        <v>115</v>
      </c>
      <c r="CH3" t="b">
        <v>0</v>
      </c>
      <c r="CI3" t="s">
        <v>106</v>
      </c>
      <c r="CJ3" t="s">
        <v>106</v>
      </c>
      <c r="CK3">
        <v>2024</v>
      </c>
      <c r="CL3">
        <v>1</v>
      </c>
      <c r="CM3" t="s">
        <v>106</v>
      </c>
      <c r="CN3" s="2" t="s">
        <v>116</v>
      </c>
      <c r="CO3" t="s">
        <v>106</v>
      </c>
      <c r="CP3" t="s">
        <v>109</v>
      </c>
      <c r="CQ3" t="s">
        <v>1</v>
      </c>
      <c r="CR3" t="s">
        <v>348</v>
      </c>
    </row>
    <row r="4" spans="1:96">
      <c r="A4" t="s">
        <v>99</v>
      </c>
      <c r="B4" t="s">
        <v>100</v>
      </c>
      <c r="C4" t="s">
        <v>347</v>
      </c>
      <c r="D4" t="s">
        <v>102</v>
      </c>
      <c r="E4" t="s">
        <v>103</v>
      </c>
      <c r="F4" t="s">
        <v>104</v>
      </c>
      <c r="G4" s="3">
        <v>0</v>
      </c>
      <c r="H4" s="3">
        <v>0</v>
      </c>
      <c r="I4" s="3">
        <v>0</v>
      </c>
      <c r="J4" s="3">
        <v>0</v>
      </c>
      <c r="K4" s="3">
        <v>0</v>
      </c>
      <c r="L4" s="3">
        <v>0</v>
      </c>
      <c r="M4" s="3">
        <v>0</v>
      </c>
      <c r="N4" s="3">
        <v>259970</v>
      </c>
      <c r="O4" s="3">
        <v>290180</v>
      </c>
      <c r="P4" s="3">
        <v>319558</v>
      </c>
      <c r="Q4" s="3">
        <v>351347</v>
      </c>
      <c r="R4" s="3">
        <v>377920</v>
      </c>
      <c r="S4" s="3">
        <v>414630</v>
      </c>
      <c r="T4" s="3">
        <v>446600</v>
      </c>
      <c r="U4" s="3">
        <v>496809</v>
      </c>
      <c r="V4" s="3">
        <v>555683</v>
      </c>
      <c r="W4" s="3">
        <v>614631</v>
      </c>
      <c r="X4" s="3">
        <v>670797</v>
      </c>
      <c r="Y4" s="3">
        <v>705884</v>
      </c>
      <c r="Z4" s="3">
        <v>730874</v>
      </c>
      <c r="AA4" s="3">
        <v>769855</v>
      </c>
      <c r="AB4" s="3">
        <v>810794</v>
      </c>
      <c r="AC4" s="3">
        <v>851845</v>
      </c>
      <c r="AD4" s="3">
        <v>909993</v>
      </c>
      <c r="AE4" s="3">
        <v>953405</v>
      </c>
      <c r="AF4" s="3">
        <v>998501</v>
      </c>
      <c r="AG4" s="3">
        <v>1043248</v>
      </c>
      <c r="AH4" s="3">
        <v>1100752</v>
      </c>
      <c r="AI4" s="3">
        <v>1146135</v>
      </c>
      <c r="AJ4" s="3">
        <v>1191439</v>
      </c>
      <c r="AK4" s="3">
        <v>1258334</v>
      </c>
      <c r="AL4" s="3">
        <v>1322637</v>
      </c>
      <c r="AM4" s="3">
        <v>1398749</v>
      </c>
      <c r="AN4" s="3">
        <v>1472038</v>
      </c>
      <c r="AO4" s="3">
        <v>1544637</v>
      </c>
      <c r="AP4" s="3">
        <v>1593600</v>
      </c>
      <c r="AQ4" s="3">
        <v>1548802</v>
      </c>
      <c r="AR4" s="3">
        <v>1608553</v>
      </c>
      <c r="AS4" s="3">
        <v>1662590</v>
      </c>
      <c r="AT4" s="3">
        <v>1713715</v>
      </c>
      <c r="AU4" s="3">
        <v>1781361</v>
      </c>
      <c r="AV4" s="3">
        <v>1862514</v>
      </c>
      <c r="AW4" s="3">
        <v>1916451</v>
      </c>
      <c r="AX4" s="3">
        <v>1991645</v>
      </c>
      <c r="AY4" s="3">
        <v>2082482</v>
      </c>
      <c r="AZ4" s="3">
        <v>2152304</v>
      </c>
      <c r="BA4" s="3">
        <v>2233921</v>
      </c>
      <c r="BB4" s="3">
        <v>2104288</v>
      </c>
      <c r="BC4" s="3">
        <v>2284079</v>
      </c>
      <c r="BD4" s="3">
        <v>2505981</v>
      </c>
      <c r="BE4" s="3">
        <v>2687186</v>
      </c>
      <c r="BF4" s="3">
        <v>2765501</v>
      </c>
      <c r="BG4" s="4">
        <v>2846249</v>
      </c>
      <c r="BH4" s="4">
        <v>2948927</v>
      </c>
      <c r="BI4" s="4">
        <v>3057759</v>
      </c>
      <c r="BJ4" s="4">
        <v>3169720</v>
      </c>
      <c r="BK4" s="4">
        <v>3288187</v>
      </c>
      <c r="BL4" s="4">
        <v>0</v>
      </c>
      <c r="BM4" s="4">
        <v>0</v>
      </c>
      <c r="BN4" s="4">
        <v>0</v>
      </c>
      <c r="BO4" s="4">
        <v>0</v>
      </c>
      <c r="BP4" s="4">
        <v>0</v>
      </c>
      <c r="BQ4" s="4">
        <v>0</v>
      </c>
      <c r="BR4" s="4">
        <v>0</v>
      </c>
      <c r="BS4" s="4">
        <v>0</v>
      </c>
      <c r="BT4" s="4">
        <v>0</v>
      </c>
      <c r="BU4" s="4">
        <v>0</v>
      </c>
      <c r="BV4" s="4">
        <v>0</v>
      </c>
      <c r="BW4" s="4">
        <v>0</v>
      </c>
      <c r="BX4" s="4">
        <v>0</v>
      </c>
      <c r="BY4" s="4">
        <v>0</v>
      </c>
      <c r="BZ4" s="4">
        <v>0</v>
      </c>
      <c r="CA4" s="4">
        <v>0</v>
      </c>
      <c r="CB4" s="4">
        <v>0</v>
      </c>
      <c r="CC4" s="4">
        <v>0</v>
      </c>
      <c r="CD4" s="4">
        <v>0</v>
      </c>
      <c r="CE4" s="4">
        <v>0</v>
      </c>
      <c r="CF4" s="4">
        <v>0</v>
      </c>
      <c r="CG4" t="s">
        <v>105</v>
      </c>
      <c r="CH4" t="b">
        <v>1</v>
      </c>
      <c r="CI4" t="s">
        <v>106</v>
      </c>
      <c r="CJ4" t="s">
        <v>106</v>
      </c>
      <c r="CK4">
        <v>2024</v>
      </c>
      <c r="CL4">
        <v>1</v>
      </c>
      <c r="CM4" t="s">
        <v>106</v>
      </c>
      <c r="CN4" t="s">
        <v>107</v>
      </c>
      <c r="CO4" t="s">
        <v>108</v>
      </c>
      <c r="CP4" t="s">
        <v>109</v>
      </c>
      <c r="CQ4" t="s">
        <v>2</v>
      </c>
      <c r="CR4" t="s">
        <v>348</v>
      </c>
    </row>
  </sheetData>
  <pageMargins left="0.7" right="0.7" top="0.75" bottom="0.75" header="0.3" footer="0.3"/>
  <customProperties>
    <customPr name="Commands" r:id="rId1"/>
    <customPr name="PostPullCommands" r:id="rId2"/>
    <customPr name="WorksheetId" r:id="rId3"/>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C7069-43F5-44E7-80A3-8EA065A163B4}">
  <sheetPr codeName="Sheet14"/>
  <dimension ref="A1:I47"/>
  <sheetViews>
    <sheetView showGridLines="0" workbookViewId="0">
      <selection activeCell="K17" sqref="K17"/>
    </sheetView>
  </sheetViews>
  <sheetFormatPr defaultColWidth="11.42578125" defaultRowHeight="12.75"/>
  <cols>
    <col min="1" max="1" width="11.42578125" style="117"/>
    <col min="2" max="2" width="35.7109375" style="117" customWidth="1"/>
    <col min="3" max="9" width="8" style="117" customWidth="1"/>
    <col min="10" max="16384" width="11.42578125" style="117"/>
  </cols>
  <sheetData>
    <row r="1" spans="1:9" ht="39.950000000000003" customHeight="1">
      <c r="A1" s="116" t="s">
        <v>383</v>
      </c>
    </row>
    <row r="2" spans="1:9" ht="17.25">
      <c r="B2" s="118" t="s">
        <v>553</v>
      </c>
    </row>
    <row r="3" spans="1:9" ht="13.5" thickBot="1">
      <c r="B3" s="119"/>
      <c r="C3" s="120"/>
      <c r="D3" s="120"/>
      <c r="E3" s="120"/>
      <c r="F3" s="120"/>
      <c r="G3" s="120"/>
      <c r="H3" s="120"/>
      <c r="I3" s="121"/>
    </row>
    <row r="4" spans="1:9" s="122" customFormat="1">
      <c r="B4" s="123"/>
      <c r="C4" s="244" t="s">
        <v>554</v>
      </c>
      <c r="D4" s="244"/>
      <c r="E4" s="244"/>
      <c r="F4" s="244"/>
      <c r="G4" s="244"/>
      <c r="H4" s="244"/>
      <c r="I4" s="245"/>
    </row>
    <row r="5" spans="1:9" s="122" customFormat="1">
      <c r="B5" s="124"/>
      <c r="C5" s="125" t="s">
        <v>385</v>
      </c>
      <c r="D5" s="246" t="s">
        <v>386</v>
      </c>
      <c r="E5" s="246"/>
      <c r="F5" s="246"/>
      <c r="G5" s="246"/>
      <c r="H5" s="246"/>
      <c r="I5" s="247"/>
    </row>
    <row r="6" spans="1:9" s="122" customFormat="1">
      <c r="B6" s="126"/>
      <c r="C6" s="127" t="s">
        <v>374</v>
      </c>
      <c r="D6" s="128" t="s">
        <v>375</v>
      </c>
      <c r="E6" s="128" t="s">
        <v>376</v>
      </c>
      <c r="F6" s="128" t="s">
        <v>377</v>
      </c>
      <c r="G6" s="128" t="s">
        <v>378</v>
      </c>
      <c r="H6" s="128" t="s">
        <v>379</v>
      </c>
      <c r="I6" s="129" t="s">
        <v>380</v>
      </c>
    </row>
    <row r="7" spans="1:9">
      <c r="B7" s="130" t="s">
        <v>555</v>
      </c>
      <c r="C7" s="131"/>
      <c r="D7" s="131"/>
      <c r="E7" s="131"/>
      <c r="F7" s="131"/>
      <c r="G7" s="132"/>
      <c r="H7" s="132"/>
      <c r="I7" s="133"/>
    </row>
    <row r="8" spans="1:9">
      <c r="B8" s="134" t="s">
        <v>365</v>
      </c>
      <c r="C8" s="135">
        <v>407.45770389400002</v>
      </c>
      <c r="D8" s="135">
        <v>422.94448746678228</v>
      </c>
      <c r="E8" s="135">
        <v>430.19537877771137</v>
      </c>
      <c r="F8" s="135">
        <v>440.0353514465599</v>
      </c>
      <c r="G8" s="135">
        <v>452.28089150009794</v>
      </c>
      <c r="H8" s="135">
        <v>465.55777213391832</v>
      </c>
      <c r="I8" s="136">
        <v>479.15889214608609</v>
      </c>
    </row>
    <row r="9" spans="1:9">
      <c r="B9" s="137" t="s">
        <v>414</v>
      </c>
      <c r="C9" s="135">
        <v>643.61429610599987</v>
      </c>
      <c r="D9" s="135">
        <v>659.96315177685642</v>
      </c>
      <c r="E9" s="135">
        <v>660.19409528777669</v>
      </c>
      <c r="F9" s="135">
        <v>679.56195261112384</v>
      </c>
      <c r="G9" s="135">
        <v>705.72939640646814</v>
      </c>
      <c r="H9" s="135">
        <v>725.75804105423322</v>
      </c>
      <c r="I9" s="136">
        <v>751.95567760606707</v>
      </c>
    </row>
    <row r="10" spans="1:9">
      <c r="B10" s="138" t="s">
        <v>451</v>
      </c>
      <c r="C10" s="135"/>
      <c r="D10" s="135"/>
      <c r="E10" s="135"/>
      <c r="F10" s="135"/>
      <c r="G10" s="135"/>
      <c r="H10" s="135"/>
      <c r="I10" s="136"/>
    </row>
    <row r="11" spans="1:9">
      <c r="B11" s="139" t="s">
        <v>351</v>
      </c>
      <c r="C11" s="135">
        <v>261.48739657680085</v>
      </c>
      <c r="D11" s="135">
        <v>295.848450616908</v>
      </c>
      <c r="E11" s="135">
        <v>315.14089074569301</v>
      </c>
      <c r="F11" s="135">
        <v>329.00885670394058</v>
      </c>
      <c r="G11" s="135">
        <v>339.72753880518877</v>
      </c>
      <c r="H11" s="135">
        <v>348.23329669129492</v>
      </c>
      <c r="I11" s="136">
        <v>360.06886667128902</v>
      </c>
    </row>
    <row r="12" spans="1:9">
      <c r="B12" s="140" t="s">
        <v>556</v>
      </c>
      <c r="C12" s="135">
        <v>60.137438144049774</v>
      </c>
      <c r="D12" s="135">
        <v>62.063370764129765</v>
      </c>
      <c r="E12" s="135">
        <v>64.070521944004298</v>
      </c>
      <c r="F12" s="135">
        <v>66.141170410399724</v>
      </c>
      <c r="G12" s="135">
        <v>69.311314599573464</v>
      </c>
      <c r="H12" s="135">
        <v>72.175566307320821</v>
      </c>
      <c r="I12" s="136">
        <v>75.387202914521055</v>
      </c>
    </row>
    <row r="13" spans="1:9" ht="27.75">
      <c r="B13" s="141" t="s">
        <v>557</v>
      </c>
      <c r="C13" s="135">
        <v>111.48099999999999</v>
      </c>
      <c r="D13" s="135">
        <v>104.74828068467963</v>
      </c>
      <c r="E13" s="135">
        <v>88.955774864443299</v>
      </c>
      <c r="F13" s="135">
        <v>88.88856288520833</v>
      </c>
      <c r="G13" s="135">
        <v>96.204209798282477</v>
      </c>
      <c r="H13" s="135">
        <v>103.0440022593192</v>
      </c>
      <c r="I13" s="136">
        <v>109.63575039408265</v>
      </c>
    </row>
    <row r="14" spans="1:9">
      <c r="B14" s="142" t="s">
        <v>558</v>
      </c>
      <c r="C14" s="135">
        <v>39.586038000000002</v>
      </c>
      <c r="D14" s="135">
        <v>42.618446863151377</v>
      </c>
      <c r="E14" s="135">
        <v>44.427362767945155</v>
      </c>
      <c r="F14" s="135">
        <v>45.138799001358251</v>
      </c>
      <c r="G14" s="135">
        <v>46.302916927782192</v>
      </c>
      <c r="H14" s="135">
        <v>47.15781778946549</v>
      </c>
      <c r="I14" s="136">
        <v>49.134057984899847</v>
      </c>
    </row>
    <row r="15" spans="1:9">
      <c r="B15" s="140" t="s">
        <v>559</v>
      </c>
      <c r="C15" s="135">
        <v>8.8096666927323266</v>
      </c>
      <c r="D15" s="135">
        <v>7.7514634051546034</v>
      </c>
      <c r="E15" s="135">
        <v>1.135535971581493</v>
      </c>
      <c r="F15" s="135">
        <v>1.0637573483339307</v>
      </c>
      <c r="G15" s="135">
        <v>0.53814570307660103</v>
      </c>
      <c r="H15" s="135">
        <v>0.18596544798658449</v>
      </c>
      <c r="I15" s="136">
        <v>0.52161233286512398</v>
      </c>
    </row>
    <row r="16" spans="1:9">
      <c r="B16" s="140" t="s">
        <v>560</v>
      </c>
      <c r="C16" s="135">
        <v>3.5806935329872851</v>
      </c>
      <c r="D16" s="135">
        <v>4.5721668366405019</v>
      </c>
      <c r="E16" s="135">
        <v>3.4392332905748928</v>
      </c>
      <c r="F16" s="135">
        <v>4.1530843681702772</v>
      </c>
      <c r="G16" s="135">
        <v>3.1004120043013033</v>
      </c>
      <c r="H16" s="135">
        <v>2.2310310498476635</v>
      </c>
      <c r="I16" s="136">
        <v>0.64376789291110115</v>
      </c>
    </row>
    <row r="17" spans="2:9">
      <c r="B17" s="140" t="s">
        <v>561</v>
      </c>
      <c r="C17" s="135">
        <v>9.2172361074628668</v>
      </c>
      <c r="D17" s="135">
        <v>9.3808387540840688</v>
      </c>
      <c r="E17" s="135">
        <v>9.6580323149109084</v>
      </c>
      <c r="F17" s="135">
        <v>10.166964566441484</v>
      </c>
      <c r="G17" s="135">
        <v>10.581999615727565</v>
      </c>
      <c r="H17" s="135">
        <v>10.989011414924576</v>
      </c>
      <c r="I17" s="136">
        <v>11.35533364466486</v>
      </c>
    </row>
    <row r="18" spans="2:9">
      <c r="B18" s="140" t="s">
        <v>562</v>
      </c>
      <c r="C18" s="135">
        <v>4.224676779440002</v>
      </c>
      <c r="D18" s="135">
        <v>4.1788233079100001</v>
      </c>
      <c r="E18" s="135">
        <v>4.3327532764700001</v>
      </c>
      <c r="F18" s="135">
        <v>4.1190666244800003</v>
      </c>
      <c r="G18" s="135">
        <v>4.2703320194799996</v>
      </c>
      <c r="H18" s="135">
        <v>4.3553320194799996</v>
      </c>
      <c r="I18" s="136">
        <v>4.4052235278906666</v>
      </c>
    </row>
    <row r="19" spans="2:9">
      <c r="B19" s="140" t="s">
        <v>563</v>
      </c>
      <c r="C19" s="135">
        <v>1.2853600000000001</v>
      </c>
      <c r="D19" s="135">
        <v>1.2437494999999998</v>
      </c>
      <c r="E19" s="135">
        <v>1.4147530000000001</v>
      </c>
      <c r="F19" s="135">
        <v>1.4105404999999998</v>
      </c>
      <c r="G19" s="135">
        <v>1.318127</v>
      </c>
      <c r="H19" s="135">
        <v>1.2435335000000001</v>
      </c>
      <c r="I19" s="136">
        <v>1.2428824999999999</v>
      </c>
    </row>
    <row r="20" spans="2:9">
      <c r="B20" s="140" t="s">
        <v>564</v>
      </c>
      <c r="C20" s="135">
        <v>3.3853899077747083</v>
      </c>
      <c r="D20" s="135">
        <v>1.6987072955535416</v>
      </c>
      <c r="E20" s="135">
        <v>1.7594719365158089</v>
      </c>
      <c r="F20" s="135">
        <v>1.8057996333901782</v>
      </c>
      <c r="G20" s="135">
        <v>1.8560500089859617</v>
      </c>
      <c r="H20" s="135">
        <v>1.9100248867572795</v>
      </c>
      <c r="I20" s="136">
        <v>1.9688474659584962</v>
      </c>
    </row>
    <row r="21" spans="2:9">
      <c r="B21" s="143" t="s">
        <v>565</v>
      </c>
      <c r="C21" s="135">
        <v>0.54400000000000004</v>
      </c>
      <c r="D21" s="135">
        <v>0.54</v>
      </c>
      <c r="E21" s="135">
        <v>0.54</v>
      </c>
      <c r="F21" s="135">
        <v>0.54</v>
      </c>
      <c r="G21" s="135">
        <v>0.54</v>
      </c>
      <c r="H21" s="135">
        <v>0.54</v>
      </c>
      <c r="I21" s="136">
        <v>0.54</v>
      </c>
    </row>
    <row r="22" spans="2:9">
      <c r="B22" s="143" t="s">
        <v>566</v>
      </c>
      <c r="C22" s="135">
        <v>7.48</v>
      </c>
      <c r="D22" s="135">
        <v>0.621</v>
      </c>
      <c r="E22" s="135">
        <v>0</v>
      </c>
      <c r="F22" s="135">
        <v>0</v>
      </c>
      <c r="G22" s="135">
        <v>0</v>
      </c>
      <c r="H22" s="135">
        <v>0</v>
      </c>
      <c r="I22" s="136">
        <v>0</v>
      </c>
    </row>
    <row r="23" spans="2:9">
      <c r="B23" s="143" t="s">
        <v>567</v>
      </c>
      <c r="C23" s="135">
        <v>20.422999999999998</v>
      </c>
      <c r="D23" s="135">
        <v>3.823</v>
      </c>
      <c r="E23" s="135">
        <v>0</v>
      </c>
      <c r="F23" s="135">
        <v>0</v>
      </c>
      <c r="G23" s="135">
        <v>0</v>
      </c>
      <c r="H23" s="135">
        <v>0</v>
      </c>
      <c r="I23" s="136">
        <v>0</v>
      </c>
    </row>
    <row r="24" spans="2:9">
      <c r="B24" s="143" t="s">
        <v>568</v>
      </c>
      <c r="C24" s="135">
        <v>17.640400000000003</v>
      </c>
      <c r="D24" s="135">
        <v>17.480552456224547</v>
      </c>
      <c r="E24" s="135">
        <v>18.337814778583056</v>
      </c>
      <c r="F24" s="135">
        <v>19.196760188361587</v>
      </c>
      <c r="G24" s="135">
        <v>20.095220447966796</v>
      </c>
      <c r="H24" s="135">
        <v>21.03481021818687</v>
      </c>
      <c r="I24" s="136">
        <v>22.017230060619671</v>
      </c>
    </row>
    <row r="25" spans="2:9">
      <c r="B25" s="140" t="s">
        <v>569</v>
      </c>
      <c r="C25" s="135">
        <v>53.612000000000002</v>
      </c>
      <c r="D25" s="135">
        <v>59.195901237251341</v>
      </c>
      <c r="E25" s="135">
        <v>62.151569907696192</v>
      </c>
      <c r="F25" s="135">
        <v>63.860772158419017</v>
      </c>
      <c r="G25" s="135">
        <v>65.878597209553831</v>
      </c>
      <c r="H25" s="135">
        <v>68.198726699496504</v>
      </c>
      <c r="I25" s="136">
        <v>70.407868128272654</v>
      </c>
    </row>
    <row r="26" spans="2:9">
      <c r="B26" s="140" t="s">
        <v>570</v>
      </c>
      <c r="C26" s="135">
        <v>21.652712521893235</v>
      </c>
      <c r="D26" s="135">
        <v>23.807721098091402</v>
      </c>
      <c r="E26" s="135">
        <v>24.213362746972241</v>
      </c>
      <c r="F26" s="135">
        <v>25.281641596526583</v>
      </c>
      <c r="G26" s="135">
        <v>25.885868313696953</v>
      </c>
      <c r="H26" s="135">
        <v>26.609831306285759</v>
      </c>
      <c r="I26" s="136">
        <v>27.42646392497964</v>
      </c>
    </row>
    <row r="27" spans="2:9">
      <c r="B27" s="140" t="s">
        <v>571</v>
      </c>
      <c r="C27" s="135">
        <v>8.3667835885332664</v>
      </c>
      <c r="D27" s="135">
        <v>11.089180309123737</v>
      </c>
      <c r="E27" s="135">
        <v>12.735749138264365</v>
      </c>
      <c r="F27" s="135">
        <v>13.348356601696418</v>
      </c>
      <c r="G27" s="135">
        <v>15.000677473199655</v>
      </c>
      <c r="H27" s="135">
        <v>12.799420520235337</v>
      </c>
      <c r="I27" s="136">
        <v>12.240089369641101</v>
      </c>
    </row>
    <row r="28" spans="2:9">
      <c r="B28" s="140" t="s">
        <v>572</v>
      </c>
      <c r="C28" s="135">
        <v>11.526457317333382</v>
      </c>
      <c r="D28" s="135">
        <v>8.3998147611172556</v>
      </c>
      <c r="E28" s="135">
        <v>7.7607445838116575</v>
      </c>
      <c r="F28" s="135">
        <v>5.60160345045702</v>
      </c>
      <c r="G28" s="135">
        <v>5.4772570886646861</v>
      </c>
      <c r="H28" s="135">
        <v>5.5610564867153585</v>
      </c>
      <c r="I28" s="136">
        <v>5.678047836454823</v>
      </c>
    </row>
    <row r="29" spans="2:9">
      <c r="B29" s="144" t="s">
        <v>573</v>
      </c>
      <c r="C29" s="135">
        <v>-0.82595306300779336</v>
      </c>
      <c r="D29" s="135">
        <v>0.90168388683661538</v>
      </c>
      <c r="E29" s="135">
        <v>0.12052402031024781</v>
      </c>
      <c r="F29" s="135">
        <v>-0.16378342605959501</v>
      </c>
      <c r="G29" s="135">
        <v>-0.35927060901213498</v>
      </c>
      <c r="H29" s="135">
        <v>-0.51138554308315842</v>
      </c>
      <c r="I29" s="136">
        <v>-0.71756704298359753</v>
      </c>
    </row>
    <row r="30" spans="2:9">
      <c r="B30" s="145" t="s">
        <v>574</v>
      </c>
      <c r="C30" s="146">
        <v>1051.0719999999999</v>
      </c>
      <c r="D30" s="146">
        <v>1082.9076392436386</v>
      </c>
      <c r="E30" s="146">
        <v>1090.389474065488</v>
      </c>
      <c r="F30" s="146">
        <v>1119.5973040576837</v>
      </c>
      <c r="G30" s="146">
        <v>1158.0102879065662</v>
      </c>
      <c r="H30" s="146">
        <v>1191.3158131881514</v>
      </c>
      <c r="I30" s="147">
        <v>1231.1145697521531</v>
      </c>
    </row>
    <row r="31" spans="2:9">
      <c r="B31" s="148" t="s">
        <v>575</v>
      </c>
      <c r="C31" s="135"/>
      <c r="D31" s="135"/>
      <c r="E31" s="135"/>
      <c r="F31" s="135"/>
      <c r="G31" s="135"/>
      <c r="H31" s="135"/>
      <c r="I31" s="136"/>
    </row>
    <row r="32" spans="2:9">
      <c r="B32" s="137" t="s">
        <v>412</v>
      </c>
      <c r="C32" s="135">
        <v>89.791732999999994</v>
      </c>
      <c r="D32" s="135">
        <v>95.583785992908247</v>
      </c>
      <c r="E32" s="135">
        <v>99.200029696154957</v>
      </c>
      <c r="F32" s="135">
        <v>98.062828015251441</v>
      </c>
      <c r="G32" s="135">
        <v>98.348124035993933</v>
      </c>
      <c r="H32" s="135">
        <v>98.339716566884476</v>
      </c>
      <c r="I32" s="136">
        <v>97.358047001706282</v>
      </c>
    </row>
    <row r="33" spans="2:9">
      <c r="B33" s="137" t="s">
        <v>576</v>
      </c>
      <c r="C33" s="135">
        <v>16.548267000000013</v>
      </c>
      <c r="D33" s="135">
        <v>37.782479733008799</v>
      </c>
      <c r="E33" s="135">
        <v>36.758702211611627</v>
      </c>
      <c r="F33" s="135">
        <v>33.997042388490698</v>
      </c>
      <c r="G33" s="135">
        <v>33.894631010589556</v>
      </c>
      <c r="H33" s="135">
        <v>33.406167171159169</v>
      </c>
      <c r="I33" s="136">
        <v>33.203153266238338</v>
      </c>
    </row>
    <row r="34" spans="2:9">
      <c r="B34" s="149" t="s">
        <v>451</v>
      </c>
      <c r="C34" s="135"/>
      <c r="D34" s="135"/>
      <c r="E34" s="135"/>
      <c r="F34" s="135"/>
      <c r="G34" s="135"/>
      <c r="H34" s="135"/>
      <c r="I34" s="136"/>
    </row>
    <row r="35" spans="2:9">
      <c r="B35" s="150" t="s">
        <v>577</v>
      </c>
      <c r="C35" s="135">
        <v>10.835605010333213</v>
      </c>
      <c r="D35" s="135">
        <v>8.8351358964902929</v>
      </c>
      <c r="E35" s="135">
        <v>8.2751923811995987</v>
      </c>
      <c r="F35" s="135">
        <v>7.5499586268329919</v>
      </c>
      <c r="G35" s="135">
        <v>8.1494607355641371</v>
      </c>
      <c r="H35" s="135">
        <v>8.1407231416201338</v>
      </c>
      <c r="I35" s="136">
        <v>8.2007893571682402</v>
      </c>
    </row>
    <row r="36" spans="2:9">
      <c r="B36" s="151" t="s">
        <v>578</v>
      </c>
      <c r="C36" s="135">
        <v>11.556756999999998</v>
      </c>
      <c r="D36" s="135">
        <v>11.199766914264888</v>
      </c>
      <c r="E36" s="135">
        <v>11.740905469685153</v>
      </c>
      <c r="F36" s="135">
        <v>11.617590882701901</v>
      </c>
      <c r="G36" s="135">
        <v>11.610803009800046</v>
      </c>
      <c r="H36" s="135">
        <v>11.667160603264113</v>
      </c>
      <c r="I36" s="136">
        <v>11.740328446379754</v>
      </c>
    </row>
    <row r="37" spans="2:9">
      <c r="B37" s="141" t="s">
        <v>579</v>
      </c>
      <c r="C37" s="135">
        <v>0.48799999999999999</v>
      </c>
      <c r="D37" s="135">
        <v>9.8426784806214158</v>
      </c>
      <c r="E37" s="135">
        <v>8.9549481575765668</v>
      </c>
      <c r="F37" s="135">
        <v>8.1280840959378597</v>
      </c>
      <c r="G37" s="135">
        <v>7.5164923162968016</v>
      </c>
      <c r="H37" s="135">
        <v>7.2257973094989278</v>
      </c>
      <c r="I37" s="136">
        <v>7.0930287203843072</v>
      </c>
    </row>
    <row r="38" spans="2:9">
      <c r="B38" s="140" t="s">
        <v>568</v>
      </c>
      <c r="C38" s="135">
        <v>-4.8540000000000001</v>
      </c>
      <c r="D38" s="135">
        <v>0.71152891099545623</v>
      </c>
      <c r="E38" s="135">
        <v>0.71152891099545623</v>
      </c>
      <c r="F38" s="135">
        <v>0.71152891099545623</v>
      </c>
      <c r="G38" s="135">
        <v>0.71152891099545623</v>
      </c>
      <c r="H38" s="135">
        <v>0.71152891099545623</v>
      </c>
      <c r="I38" s="136">
        <v>0.71152891099545623</v>
      </c>
    </row>
    <row r="39" spans="2:9">
      <c r="B39" s="140" t="s">
        <v>580</v>
      </c>
      <c r="C39" s="135">
        <v>4.5694809999999997</v>
      </c>
      <c r="D39" s="135">
        <v>5.6714916275010507</v>
      </c>
      <c r="E39" s="135">
        <v>5.470919928594725</v>
      </c>
      <c r="F39" s="135">
        <v>5.2342224150866352</v>
      </c>
      <c r="G39" s="135">
        <v>5.2275066400013976</v>
      </c>
      <c r="H39" s="135">
        <v>5.2113555065189017</v>
      </c>
      <c r="I39" s="136">
        <v>5.1460267739014363</v>
      </c>
    </row>
    <row r="40" spans="2:9">
      <c r="B40" s="141" t="s">
        <v>581</v>
      </c>
      <c r="C40" s="135">
        <v>0</v>
      </c>
      <c r="D40" s="135">
        <v>0.82350000000000045</v>
      </c>
      <c r="E40" s="135">
        <v>1.2033960000000004</v>
      </c>
      <c r="F40" s="135">
        <v>0.63406324999999997</v>
      </c>
      <c r="G40" s="135">
        <v>0.63406324999999997</v>
      </c>
      <c r="H40" s="135">
        <v>0.63406324999999997</v>
      </c>
      <c r="I40" s="136">
        <v>0.63406324999999997</v>
      </c>
    </row>
    <row r="41" spans="2:9">
      <c r="B41" s="141" t="s">
        <v>582</v>
      </c>
      <c r="C41" s="135">
        <v>0.38561145671381886</v>
      </c>
      <c r="D41" s="135">
        <v>1.2091956018891254</v>
      </c>
      <c r="E41" s="135">
        <v>0.89061082664394009</v>
      </c>
      <c r="F41" s="135">
        <v>0.81662251687714316</v>
      </c>
      <c r="G41" s="135">
        <v>0.72455504774103718</v>
      </c>
      <c r="H41" s="135">
        <v>0.56602273029225714</v>
      </c>
      <c r="I41" s="136">
        <v>0.52125924165489967</v>
      </c>
    </row>
    <row r="42" spans="2:9">
      <c r="B42" s="152" t="s">
        <v>583</v>
      </c>
      <c r="C42" s="153">
        <v>-6.4331874670470119</v>
      </c>
      <c r="D42" s="153">
        <v>-0.5108176987534252</v>
      </c>
      <c r="E42" s="153">
        <v>-0.4887994630838059</v>
      </c>
      <c r="F42" s="153">
        <v>-0.69502830994128839</v>
      </c>
      <c r="G42" s="153">
        <v>-0.67977889980931372</v>
      </c>
      <c r="H42" s="153">
        <v>-0.75048428103061326</v>
      </c>
      <c r="I42" s="154">
        <v>-0.84387143424575617</v>
      </c>
    </row>
    <row r="43" spans="2:9">
      <c r="B43" s="155" t="s">
        <v>584</v>
      </c>
      <c r="C43" s="146">
        <v>106.34</v>
      </c>
      <c r="D43" s="146">
        <v>133.36626572591706</v>
      </c>
      <c r="E43" s="146">
        <v>135.95873190776658</v>
      </c>
      <c r="F43" s="146">
        <v>132.05987040374214</v>
      </c>
      <c r="G43" s="146">
        <v>132.24275504658348</v>
      </c>
      <c r="H43" s="146">
        <v>131.74588373804363</v>
      </c>
      <c r="I43" s="147">
        <v>130.56120026794463</v>
      </c>
    </row>
    <row r="44" spans="2:9">
      <c r="B44" s="156" t="s">
        <v>585</v>
      </c>
      <c r="C44" s="135">
        <v>-60.341000000000001</v>
      </c>
      <c r="D44" s="135">
        <v>-66.227454941234683</v>
      </c>
      <c r="E44" s="135">
        <v>-69.392239062445654</v>
      </c>
      <c r="F44" s="135">
        <v>-71.109613612284932</v>
      </c>
      <c r="G44" s="135">
        <v>-73.128370730767855</v>
      </c>
      <c r="H44" s="135">
        <v>-75.41256491846444</v>
      </c>
      <c r="I44" s="136">
        <v>-77.502920353546827</v>
      </c>
    </row>
    <row r="45" spans="2:9">
      <c r="B45" s="157" t="s">
        <v>586</v>
      </c>
      <c r="C45" s="153">
        <v>45.999000000000002</v>
      </c>
      <c r="D45" s="153">
        <v>67.138810784682377</v>
      </c>
      <c r="E45" s="153">
        <v>66.566492845320923</v>
      </c>
      <c r="F45" s="153">
        <v>60.950256791457207</v>
      </c>
      <c r="G45" s="153">
        <v>59.114384315815627</v>
      </c>
      <c r="H45" s="153">
        <v>56.333318819579191</v>
      </c>
      <c r="I45" s="154">
        <v>53.058279914397801</v>
      </c>
    </row>
    <row r="46" spans="2:9">
      <c r="B46" s="158" t="s">
        <v>587</v>
      </c>
      <c r="C46" s="159">
        <v>1157.4119999999998</v>
      </c>
      <c r="D46" s="159">
        <v>1216.2739049695556</v>
      </c>
      <c r="E46" s="159">
        <v>1226.3482059732546</v>
      </c>
      <c r="F46" s="159">
        <v>1251.6571744614257</v>
      </c>
      <c r="G46" s="159">
        <v>1290.2530429531496</v>
      </c>
      <c r="H46" s="159">
        <v>1323.0616969261951</v>
      </c>
      <c r="I46" s="160">
        <v>1361.6757700200978</v>
      </c>
    </row>
    <row r="47" spans="2:9" ht="13.5" thickBot="1">
      <c r="B47" s="161" t="s">
        <v>588</v>
      </c>
      <c r="C47" s="162"/>
      <c r="D47" s="162"/>
      <c r="E47" s="162"/>
      <c r="F47" s="162"/>
      <c r="G47" s="162"/>
      <c r="H47" s="163"/>
      <c r="I47" s="164"/>
    </row>
  </sheetData>
  <mergeCells count="2">
    <mergeCell ref="C4:I4"/>
    <mergeCell ref="D5:I5"/>
  </mergeCells>
  <conditionalFormatting sqref="C46:I46 C30:I30">
    <cfRule type="cellIs" dxfId="1" priority="1" operator="greaterThan">
      <formula>1000</formula>
    </cfRule>
  </conditionalFormatting>
  <hyperlinks>
    <hyperlink ref="A1" location="Contents!A1" display="Contents!A1" xr:uid="{24E7DD54-04DE-49D6-ABC2-F62E59D030D2}"/>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3AA0F-59A6-4152-AA9F-28D67074BB1B}">
  <sheetPr codeName="Sheet15"/>
  <dimension ref="A1:Q46"/>
  <sheetViews>
    <sheetView showGridLines="0" workbookViewId="0">
      <selection activeCell="C26" sqref="C26"/>
    </sheetView>
  </sheetViews>
  <sheetFormatPr defaultColWidth="11.42578125" defaultRowHeight="12.75"/>
  <cols>
    <col min="1" max="1" width="11.42578125" style="117"/>
    <col min="2" max="2" width="38.7109375" style="117" customWidth="1"/>
    <col min="3" max="9" width="7.5703125" style="117" customWidth="1"/>
    <col min="10" max="16384" width="11.42578125" style="117"/>
  </cols>
  <sheetData>
    <row r="1" spans="1:16" ht="39.950000000000003" customHeight="1">
      <c r="A1" s="116" t="s">
        <v>383</v>
      </c>
    </row>
    <row r="2" spans="1:16" ht="17.25">
      <c r="B2" s="118" t="s">
        <v>597</v>
      </c>
    </row>
    <row r="3" spans="1:16" ht="15.75" thickBot="1">
      <c r="B3" s="165"/>
      <c r="C3" s="165"/>
      <c r="D3" s="165"/>
      <c r="E3" s="165"/>
      <c r="F3" s="165"/>
      <c r="G3" s="166"/>
      <c r="H3" s="166"/>
      <c r="I3" s="166"/>
    </row>
    <row r="4" spans="1:16">
      <c r="B4" s="167"/>
      <c r="C4" s="248" t="s">
        <v>598</v>
      </c>
      <c r="D4" s="248"/>
      <c r="E4" s="248"/>
      <c r="F4" s="248"/>
      <c r="G4" s="248"/>
      <c r="H4" s="248"/>
      <c r="I4" s="249"/>
    </row>
    <row r="5" spans="1:16">
      <c r="B5" s="168"/>
      <c r="C5" s="169" t="s">
        <v>385</v>
      </c>
      <c r="D5" s="250" t="s">
        <v>386</v>
      </c>
      <c r="E5" s="250"/>
      <c r="F5" s="250"/>
      <c r="G5" s="250"/>
      <c r="H5" s="250"/>
      <c r="I5" s="250"/>
      <c r="J5" s="170"/>
    </row>
    <row r="6" spans="1:16">
      <c r="B6" s="168"/>
      <c r="C6" s="171" t="s">
        <v>374</v>
      </c>
      <c r="D6" s="172" t="s">
        <v>375</v>
      </c>
      <c r="E6" s="172" t="s">
        <v>376</v>
      </c>
      <c r="F6" s="172" t="s">
        <v>377</v>
      </c>
      <c r="G6" s="172" t="s">
        <v>378</v>
      </c>
      <c r="H6" s="172" t="s">
        <v>379</v>
      </c>
      <c r="I6" s="173" t="s">
        <v>380</v>
      </c>
      <c r="K6" s="117" t="s">
        <v>375</v>
      </c>
      <c r="L6" s="117" t="s">
        <v>376</v>
      </c>
      <c r="M6" s="117" t="s">
        <v>377</v>
      </c>
      <c r="N6" s="117" t="s">
        <v>378</v>
      </c>
      <c r="O6" s="117" t="s">
        <v>379</v>
      </c>
      <c r="P6" s="117" t="s">
        <v>380</v>
      </c>
    </row>
    <row r="7" spans="1:16">
      <c r="B7" s="174" t="s">
        <v>599</v>
      </c>
      <c r="C7" s="175"/>
      <c r="D7" s="175"/>
      <c r="E7" s="175"/>
      <c r="F7" s="175"/>
      <c r="G7" s="175"/>
      <c r="H7" s="175"/>
      <c r="I7" s="176"/>
    </row>
    <row r="8" spans="1:16">
      <c r="B8" s="177" t="s">
        <v>600</v>
      </c>
      <c r="C8" s="175">
        <v>40.29868812733497</v>
      </c>
      <c r="D8" s="175">
        <v>40.351128520702837</v>
      </c>
      <c r="E8" s="175">
        <v>40.893017256342048</v>
      </c>
      <c r="F8" s="175">
        <v>40.839990083024489</v>
      </c>
      <c r="G8" s="175">
        <v>40.926670665910123</v>
      </c>
      <c r="H8" s="175">
        <v>41.121457115861084</v>
      </c>
      <c r="I8" s="176">
        <v>41.223728273165108</v>
      </c>
    </row>
    <row r="9" spans="1:16">
      <c r="B9" s="178" t="s">
        <v>601</v>
      </c>
      <c r="C9" s="175">
        <v>36.267017345519349</v>
      </c>
      <c r="D9" s="175">
        <v>36.069380178100602</v>
      </c>
      <c r="E9" s="175">
        <v>36.477369412950637</v>
      </c>
      <c r="F9" s="175">
        <v>36.6799981935646</v>
      </c>
      <c r="G9" s="175">
        <v>36.86118288035167</v>
      </c>
      <c r="H9" s="175">
        <v>37.029353998644609</v>
      </c>
      <c r="I9" s="176">
        <v>37.137295768515045</v>
      </c>
    </row>
    <row r="10" spans="1:16">
      <c r="B10" s="177" t="s">
        <v>602</v>
      </c>
      <c r="C10" s="175">
        <v>45.339579114864954</v>
      </c>
      <c r="D10" s="175">
        <v>44.5277765968249</v>
      </c>
      <c r="E10" s="175">
        <v>44.024340577227349</v>
      </c>
      <c r="F10" s="175">
        <v>43.534969420920099</v>
      </c>
      <c r="G10" s="175">
        <v>43.226989038419589</v>
      </c>
      <c r="H10" s="175">
        <v>42.755398251061671</v>
      </c>
      <c r="I10" s="176">
        <v>42.453192353273423</v>
      </c>
    </row>
    <row r="11" spans="1:16">
      <c r="B11" s="178" t="s">
        <v>603</v>
      </c>
      <c r="C11" s="175">
        <v>41.1738966758763</v>
      </c>
      <c r="D11" s="175">
        <v>39.645238821795466</v>
      </c>
      <c r="E11" s="175">
        <v>39.143595052586363</v>
      </c>
      <c r="F11" s="175">
        <v>38.941680989340256</v>
      </c>
      <c r="G11" s="175">
        <v>38.796496776432612</v>
      </c>
      <c r="H11" s="175">
        <v>38.497964345866883</v>
      </c>
      <c r="I11" s="176">
        <v>38.38266405947298</v>
      </c>
    </row>
    <row r="12" spans="1:16">
      <c r="B12" s="178" t="s">
        <v>604</v>
      </c>
      <c r="C12" s="175">
        <v>1.8019299088869587</v>
      </c>
      <c r="D12" s="175">
        <v>2.4579512520838516</v>
      </c>
      <c r="E12" s="175">
        <v>2.389652415015552</v>
      </c>
      <c r="F12" s="175">
        <v>2.1199635329498863</v>
      </c>
      <c r="G12" s="175">
        <v>1.9804927853407688</v>
      </c>
      <c r="H12" s="175">
        <v>1.8204392784787069</v>
      </c>
      <c r="I12" s="176">
        <v>1.6542068330308228</v>
      </c>
    </row>
    <row r="13" spans="1:16">
      <c r="B13" s="179" t="s">
        <v>605</v>
      </c>
      <c r="C13" s="180">
        <v>2.3637525301016979</v>
      </c>
      <c r="D13" s="180">
        <v>2.4245865229455861</v>
      </c>
      <c r="E13" s="180">
        <v>2.4910931096254347</v>
      </c>
      <c r="F13" s="180">
        <v>2.4733248986299596</v>
      </c>
      <c r="G13" s="180">
        <v>2.4499994766462021</v>
      </c>
      <c r="H13" s="180">
        <v>2.4369946267160749</v>
      </c>
      <c r="I13" s="181">
        <v>2.4163214607696153</v>
      </c>
    </row>
    <row r="14" spans="1:16">
      <c r="B14" s="174" t="s">
        <v>606</v>
      </c>
      <c r="C14" s="175"/>
      <c r="D14" s="175"/>
      <c r="E14" s="175"/>
      <c r="F14" s="175"/>
      <c r="G14" s="175"/>
      <c r="H14" s="182"/>
      <c r="I14" s="183"/>
    </row>
    <row r="15" spans="1:16" ht="15">
      <c r="B15" s="177" t="s">
        <v>607</v>
      </c>
      <c r="C15" s="175">
        <v>84.875667831937207</v>
      </c>
      <c r="D15" s="175">
        <v>88.751485021305569</v>
      </c>
      <c r="E15" s="175">
        <v>91.690627283912079</v>
      </c>
      <c r="F15" s="175">
        <v>92.76353104187136</v>
      </c>
      <c r="G15" s="175">
        <v>93.161001763025126</v>
      </c>
      <c r="H15" s="175">
        <v>93.192661565826455</v>
      </c>
      <c r="I15" s="176">
        <v>92.918594679221826</v>
      </c>
    </row>
    <row r="16" spans="1:16">
      <c r="B16" s="184" t="s">
        <v>608</v>
      </c>
      <c r="C16" s="180">
        <v>5.0408909875299823</v>
      </c>
      <c r="D16" s="180">
        <v>4.1766480761220626</v>
      </c>
      <c r="E16" s="180">
        <v>3.1313233208853091</v>
      </c>
      <c r="F16" s="180">
        <v>2.6949793378956164</v>
      </c>
      <c r="G16" s="180">
        <v>2.3003183725094654</v>
      </c>
      <c r="H16" s="180">
        <v>1.6339411352005846</v>
      </c>
      <c r="I16" s="181">
        <v>1.2294640801083154</v>
      </c>
    </row>
    <row r="17" spans="2:17">
      <c r="B17" s="174" t="s">
        <v>609</v>
      </c>
      <c r="C17" s="175"/>
      <c r="D17" s="175"/>
      <c r="E17" s="175"/>
      <c r="F17" s="175"/>
      <c r="G17" s="175"/>
      <c r="H17" s="182"/>
      <c r="I17" s="183"/>
    </row>
    <row r="18" spans="2:17">
      <c r="B18" s="185" t="s">
        <v>610</v>
      </c>
      <c r="C18" s="175">
        <v>3.2414289928207203</v>
      </c>
      <c r="D18" s="175">
        <v>1.7186968240382108</v>
      </c>
      <c r="E18" s="175">
        <v>0.74167090586975737</v>
      </c>
      <c r="F18" s="175">
        <v>0.57501580494573024</v>
      </c>
      <c r="G18" s="175">
        <v>0.31982558716869652</v>
      </c>
      <c r="H18" s="175">
        <v>-0.18649814327812209</v>
      </c>
      <c r="I18" s="176">
        <v>-0.42474275292250757</v>
      </c>
    </row>
    <row r="19" spans="2:17">
      <c r="B19" s="177" t="s">
        <v>611</v>
      </c>
      <c r="C19" s="175">
        <v>5.9110168501402978</v>
      </c>
      <c r="D19" s="175">
        <v>4.2739727675824541</v>
      </c>
      <c r="E19" s="175">
        <v>2.7089205252899746</v>
      </c>
      <c r="F19" s="175">
        <v>2.2772478865552648</v>
      </c>
      <c r="G19" s="175">
        <v>2.1042322329727763</v>
      </c>
      <c r="H19" s="175">
        <v>1.5737042417568636</v>
      </c>
      <c r="I19" s="176">
        <v>1.2176610326856683</v>
      </c>
      <c r="K19" s="205">
        <f>D19-C19</f>
        <v>-1.6370440825578436</v>
      </c>
      <c r="L19" s="205">
        <f t="shared" ref="L19:P19" si="0">E19-D19</f>
        <v>-1.5650522422924795</v>
      </c>
      <c r="M19" s="205">
        <f t="shared" si="0"/>
        <v>-0.43167263873470985</v>
      </c>
      <c r="N19" s="205">
        <f t="shared" si="0"/>
        <v>-0.17301565358248849</v>
      </c>
      <c r="O19" s="205">
        <f t="shared" si="0"/>
        <v>-0.53052799121591265</v>
      </c>
      <c r="P19" s="205">
        <f t="shared" si="0"/>
        <v>-0.35604320907119535</v>
      </c>
      <c r="Q19" s="205">
        <f>I19-D19</f>
        <v>-3.0563117348967861</v>
      </c>
    </row>
    <row r="20" spans="2:17">
      <c r="B20" s="186" t="s">
        <v>612</v>
      </c>
      <c r="C20" s="175">
        <v>4.1115548554310353</v>
      </c>
      <c r="D20" s="175">
        <v>1.816021515498603</v>
      </c>
      <c r="E20" s="175">
        <v>0.31926811027442281</v>
      </c>
      <c r="F20" s="175">
        <v>0.15728435360537854</v>
      </c>
      <c r="G20" s="175">
        <v>0.12373944763200743</v>
      </c>
      <c r="H20" s="175">
        <v>-0.24673503672184294</v>
      </c>
      <c r="I20" s="176">
        <v>-0.43654580034515483</v>
      </c>
    </row>
    <row r="21" spans="2:17">
      <c r="B21" s="177" t="s">
        <v>613</v>
      </c>
      <c r="C21" s="175">
        <v>1.1779001810978926</v>
      </c>
      <c r="D21" s="175">
        <v>1.1652053662220696</v>
      </c>
      <c r="E21" s="175">
        <v>0.80321853747731053</v>
      </c>
      <c r="F21" s="175">
        <v>0.22541386165626517</v>
      </c>
      <c r="G21" s="175">
        <v>-0.37482924888523217</v>
      </c>
      <c r="H21" s="175">
        <v>-1.1142813395246436</v>
      </c>
      <c r="I21" s="176">
        <v>-1.594986875442878</v>
      </c>
    </row>
    <row r="22" spans="2:17">
      <c r="B22" s="187" t="s">
        <v>614</v>
      </c>
      <c r="C22" s="180">
        <v>2.0480260437082078</v>
      </c>
      <c r="D22" s="180">
        <v>1.2625300576824614</v>
      </c>
      <c r="E22" s="180">
        <v>0.38081574188197603</v>
      </c>
      <c r="F22" s="180">
        <v>-0.19231758968408652</v>
      </c>
      <c r="G22" s="180">
        <v>-0.57091538842192124</v>
      </c>
      <c r="H22" s="180">
        <v>-1.1745182329683643</v>
      </c>
      <c r="I22" s="181">
        <v>-1.6067899228655251</v>
      </c>
    </row>
    <row r="23" spans="2:17">
      <c r="B23" s="174" t="s">
        <v>615</v>
      </c>
      <c r="C23" s="175"/>
      <c r="D23" s="175"/>
      <c r="E23" s="175"/>
      <c r="F23" s="175"/>
      <c r="G23" s="175"/>
      <c r="H23" s="182"/>
      <c r="I23" s="183"/>
    </row>
    <row r="24" spans="2:17">
      <c r="B24" s="186" t="s">
        <v>616</v>
      </c>
      <c r="C24" s="175">
        <v>4.3622537619042587</v>
      </c>
      <c r="D24" s="175">
        <v>5.4625545064881544</v>
      </c>
      <c r="E24" s="175">
        <v>5.1213830022386917</v>
      </c>
      <c r="F24" s="175">
        <v>3.9296679842443436</v>
      </c>
      <c r="G24" s="175">
        <v>3.2799007409156906</v>
      </c>
      <c r="H24" s="175">
        <v>3.1352605940579132</v>
      </c>
      <c r="I24" s="176">
        <v>3.0299654207968478</v>
      </c>
    </row>
    <row r="25" spans="2:17">
      <c r="B25" s="187" t="s">
        <v>617</v>
      </c>
      <c r="C25" s="180">
        <v>1.2839029710161107</v>
      </c>
      <c r="D25" s="180">
        <v>4.1743463438194617</v>
      </c>
      <c r="E25" s="180">
        <v>4.0636212127586955</v>
      </c>
      <c r="F25" s="180">
        <v>0.89539796468368926</v>
      </c>
      <c r="G25" s="180">
        <v>2.4729648404618514</v>
      </c>
      <c r="H25" s="180">
        <v>3.1540234410025105</v>
      </c>
      <c r="I25" s="181">
        <v>3.0235767015179755</v>
      </c>
    </row>
    <row r="26" spans="2:17">
      <c r="B26" s="174" t="s">
        <v>618</v>
      </c>
      <c r="C26" s="175"/>
      <c r="D26" s="175"/>
      <c r="E26" s="175"/>
      <c r="F26" s="175"/>
      <c r="G26" s="175"/>
      <c r="H26" s="182"/>
      <c r="I26" s="183"/>
    </row>
    <row r="27" spans="2:17" ht="15">
      <c r="B27" s="188" t="s">
        <v>619</v>
      </c>
      <c r="C27" s="175">
        <v>95.726817869156761</v>
      </c>
      <c r="D27" s="175">
        <v>97.589332588386213</v>
      </c>
      <c r="E27" s="175">
        <v>98.777579475392969</v>
      </c>
      <c r="F27" s="175">
        <v>96.357306720094442</v>
      </c>
      <c r="G27" s="175">
        <v>95.479821529204372</v>
      </c>
      <c r="H27" s="175">
        <v>95.061624897069535</v>
      </c>
      <c r="I27" s="176">
        <v>94.298719514612415</v>
      </c>
    </row>
    <row r="28" spans="2:17" ht="15">
      <c r="B28" s="185" t="s">
        <v>620</v>
      </c>
      <c r="C28" s="175">
        <v>69.68145712212727</v>
      </c>
      <c r="D28" s="175">
        <v>69.510533198190998</v>
      </c>
      <c r="E28" s="175">
        <v>70.24924369836431</v>
      </c>
      <c r="F28" s="175">
        <v>69.481721782745211</v>
      </c>
      <c r="G28" s="175">
        <v>67.879920957104716</v>
      </c>
      <c r="H28" s="175">
        <v>65.96152761406158</v>
      </c>
      <c r="I28" s="176">
        <v>63.915184619047736</v>
      </c>
    </row>
    <row r="29" spans="2:17" ht="15">
      <c r="B29" s="184" t="s">
        <v>621</v>
      </c>
      <c r="C29" s="180">
        <v>81.429570231891972</v>
      </c>
      <c r="D29" s="180">
        <v>82.862568972155614</v>
      </c>
      <c r="E29" s="180">
        <v>83.564071277616264</v>
      </c>
      <c r="F29" s="180">
        <v>83.171161821328127</v>
      </c>
      <c r="G29" s="180">
        <v>82.127309142783844</v>
      </c>
      <c r="H29" s="180">
        <v>80.61045777506375</v>
      </c>
      <c r="I29" s="181">
        <v>78.712064952984861</v>
      </c>
    </row>
    <row r="30" spans="2:17" ht="15">
      <c r="B30" s="174" t="s">
        <v>622</v>
      </c>
      <c r="C30" s="175"/>
      <c r="D30" s="175"/>
      <c r="E30" s="175"/>
      <c r="F30" s="175"/>
      <c r="G30" s="175"/>
      <c r="H30" s="182"/>
      <c r="I30" s="183"/>
    </row>
    <row r="31" spans="2:17">
      <c r="B31" s="177" t="s">
        <v>623</v>
      </c>
      <c r="C31" s="175">
        <v>5.5096786448101565</v>
      </c>
      <c r="D31" s="175">
        <v>5.1859629555301243</v>
      </c>
      <c r="E31" s="175">
        <v>4.2502395327425511</v>
      </c>
      <c r="F31" s="175">
        <v>3.3227376386104006</v>
      </c>
      <c r="G31" s="175">
        <v>2.9651339828181107</v>
      </c>
      <c r="H31" s="175">
        <v>2.4373440762037322</v>
      </c>
      <c r="I31" s="176">
        <v>2.0290473024075983</v>
      </c>
    </row>
    <row r="32" spans="2:17">
      <c r="B32" s="177" t="s">
        <v>624</v>
      </c>
      <c r="C32" s="175">
        <v>6.4782771489673374</v>
      </c>
      <c r="D32" s="175">
        <v>5.5195897178335809</v>
      </c>
      <c r="E32" s="175">
        <v>3.8989882312625941</v>
      </c>
      <c r="F32" s="175">
        <v>2.8632223850528633</v>
      </c>
      <c r="G32" s="175">
        <v>2.7183665447506109</v>
      </c>
      <c r="H32" s="175">
        <v>2.3545161174979388</v>
      </c>
      <c r="I32" s="176">
        <v>2.0100774119665243</v>
      </c>
    </row>
    <row r="33" spans="2:9">
      <c r="B33" s="177" t="s">
        <v>625</v>
      </c>
      <c r="C33" s="175">
        <v>99.773032995860703</v>
      </c>
      <c r="D33" s="175">
        <v>98.576359876819296</v>
      </c>
      <c r="E33" s="175">
        <v>101.89521663240303</v>
      </c>
      <c r="F33" s="175">
        <v>103.42446343725229</v>
      </c>
      <c r="G33" s="175">
        <v>103.77414503388067</v>
      </c>
      <c r="H33" s="175">
        <v>103.60310223528873</v>
      </c>
      <c r="I33" s="176">
        <v>103.12645366103979</v>
      </c>
    </row>
    <row r="34" spans="2:9">
      <c r="B34" s="189"/>
      <c r="C34" s="251" t="s">
        <v>554</v>
      </c>
      <c r="D34" s="251"/>
      <c r="E34" s="251"/>
      <c r="F34" s="251"/>
      <c r="G34" s="251"/>
      <c r="H34" s="251"/>
      <c r="I34" s="252"/>
    </row>
    <row r="35" spans="2:9">
      <c r="B35" s="177" t="s">
        <v>626</v>
      </c>
      <c r="C35" s="175">
        <v>82.745999999999995</v>
      </c>
      <c r="D35" s="175">
        <v>46.946114479490689</v>
      </c>
      <c r="E35" s="175">
        <v>20.66008878066922</v>
      </c>
      <c r="F35" s="175">
        <v>16.532058417920531</v>
      </c>
      <c r="G35" s="175">
        <v>9.5462567770317115</v>
      </c>
      <c r="H35" s="175">
        <v>-5.771167151109621</v>
      </c>
      <c r="I35" s="176">
        <v>-13.623520001355471</v>
      </c>
    </row>
    <row r="36" spans="2:9">
      <c r="B36" s="177" t="s">
        <v>586</v>
      </c>
      <c r="C36" s="175">
        <v>45.999000000000002</v>
      </c>
      <c r="D36" s="175">
        <v>67.138810784682363</v>
      </c>
      <c r="E36" s="175">
        <v>66.566492845320937</v>
      </c>
      <c r="F36" s="175">
        <v>60.9502567914572</v>
      </c>
      <c r="G36" s="175">
        <v>59.114384315815656</v>
      </c>
      <c r="H36" s="175">
        <v>56.333318819579205</v>
      </c>
      <c r="I36" s="176">
        <v>53.058279914397787</v>
      </c>
    </row>
    <row r="37" spans="2:9">
      <c r="B37" s="177" t="s">
        <v>627</v>
      </c>
      <c r="C37" s="175">
        <v>128.68199999999999</v>
      </c>
      <c r="D37" s="175">
        <v>114.08492526417305</v>
      </c>
      <c r="E37" s="175">
        <v>87.226581625990164</v>
      </c>
      <c r="F37" s="175">
        <v>77.482315209377731</v>
      </c>
      <c r="G37" s="175">
        <v>68.660641092847357</v>
      </c>
      <c r="H37" s="175">
        <v>50.562151668469582</v>
      </c>
      <c r="I37" s="176">
        <v>39.434759913042321</v>
      </c>
    </row>
    <row r="38" spans="2:9">
      <c r="B38" s="177" t="s">
        <v>611</v>
      </c>
      <c r="C38" s="175">
        <v>150.89425107414698</v>
      </c>
      <c r="D38" s="175">
        <v>116.74334415636919</v>
      </c>
      <c r="E38" s="175">
        <v>75.460070105670411</v>
      </c>
      <c r="F38" s="175">
        <v>65.472278794442659</v>
      </c>
      <c r="G38" s="175">
        <v>62.807799064148924</v>
      </c>
      <c r="H38" s="175">
        <v>48.698126779981195</v>
      </c>
      <c r="I38" s="176">
        <v>39.056180051389639</v>
      </c>
    </row>
    <row r="39" spans="2:9">
      <c r="B39" s="177" t="s">
        <v>612</v>
      </c>
      <c r="C39" s="175">
        <v>104.95825107414696</v>
      </c>
      <c r="D39" s="175">
        <v>49.60453337168682</v>
      </c>
      <c r="E39" s="175">
        <v>8.8935772603494687</v>
      </c>
      <c r="F39" s="175">
        <v>4.5220220029854605</v>
      </c>
      <c r="G39" s="175">
        <v>3.6934147483332698</v>
      </c>
      <c r="H39" s="175">
        <v>-7.6351920395980066</v>
      </c>
      <c r="I39" s="176">
        <v>-14.002099863008151</v>
      </c>
    </row>
    <row r="40" spans="2:9">
      <c r="B40" s="177" t="s">
        <v>628</v>
      </c>
      <c r="C40" s="190">
        <v>2539.8000000000002</v>
      </c>
      <c r="D40" s="190">
        <v>2690.6644698984951</v>
      </c>
      <c r="E40" s="190">
        <v>2792.9194986177613</v>
      </c>
      <c r="F40" s="190">
        <v>2820.0408646675005</v>
      </c>
      <c r="G40" s="190">
        <v>2902.79300663595</v>
      </c>
      <c r="H40" s="190">
        <v>2994.9713058657076</v>
      </c>
      <c r="I40" s="191">
        <v>3078.1481786177865</v>
      </c>
    </row>
    <row r="41" spans="2:9">
      <c r="B41" s="177" t="s">
        <v>629</v>
      </c>
      <c r="C41" s="190">
        <v>2251.9</v>
      </c>
      <c r="D41" s="190">
        <v>2446.9935500509227</v>
      </c>
      <c r="E41" s="190">
        <v>2592.537113602044</v>
      </c>
      <c r="F41" s="190">
        <v>2714.8636381964766</v>
      </c>
      <c r="G41" s="190">
        <v>2832.2958723398256</v>
      </c>
      <c r="H41" s="190">
        <v>2936.0885384519479</v>
      </c>
      <c r="I41" s="191">
        <v>3033.097421086934</v>
      </c>
    </row>
    <row r="42" spans="2:9">
      <c r="B42" s="177" t="s">
        <v>630</v>
      </c>
      <c r="C42" s="175">
        <v>98.843000000000004</v>
      </c>
      <c r="D42" s="175">
        <v>82.257401206584078</v>
      </c>
      <c r="E42" s="175">
        <v>64.852013386590073</v>
      </c>
      <c r="F42" s="175">
        <v>71.001527903953829</v>
      </c>
      <c r="G42" s="175">
        <v>79.848664818769464</v>
      </c>
      <c r="H42" s="175">
        <v>85.043480815908026</v>
      </c>
      <c r="I42" s="176">
        <v>90.59357415997988</v>
      </c>
    </row>
    <row r="43" spans="2:9">
      <c r="B43" s="187" t="s">
        <v>631</v>
      </c>
      <c r="C43" s="192">
        <v>997.23299999999995</v>
      </c>
      <c r="D43" s="193">
        <v>1061.0906110129349</v>
      </c>
      <c r="E43" s="193">
        <v>1095.3447367514125</v>
      </c>
      <c r="F43" s="193">
        <v>1135.7630510739386</v>
      </c>
      <c r="G43" s="193">
        <v>1183.8157057110971</v>
      </c>
      <c r="H43" s="193">
        <v>1232.1385945829184</v>
      </c>
      <c r="I43" s="194">
        <v>1279.8556174769042</v>
      </c>
    </row>
    <row r="44" spans="2:9">
      <c r="B44" s="195" t="s">
        <v>632</v>
      </c>
      <c r="C44" s="196">
        <v>1.0266045567831412</v>
      </c>
      <c r="D44" s="196">
        <v>-0.21599243979247262</v>
      </c>
      <c r="E44" s="196">
        <v>-0.7584086152736802</v>
      </c>
      <c r="F44" s="196">
        <v>-0.53209945657123114</v>
      </c>
      <c r="G44" s="196">
        <v>-0.17933249644488569</v>
      </c>
      <c r="H44" s="196">
        <v>-4.8740788309487471E-2</v>
      </c>
      <c r="I44" s="197">
        <v>-4.1097795214994903E-3</v>
      </c>
    </row>
    <row r="45" spans="2:9">
      <c r="B45" s="198" t="s">
        <v>633</v>
      </c>
      <c r="C45" s="199"/>
      <c r="D45" s="199"/>
      <c r="E45" s="199"/>
      <c r="F45" s="199"/>
      <c r="G45" s="199"/>
      <c r="H45" s="199"/>
      <c r="I45" s="200"/>
    </row>
    <row r="46" spans="2:9" ht="13.5" thickBot="1">
      <c r="B46" s="201" t="s">
        <v>634</v>
      </c>
      <c r="C46" s="202"/>
      <c r="D46" s="202"/>
      <c r="E46" s="202"/>
      <c r="F46" s="202"/>
      <c r="G46" s="202"/>
      <c r="H46" s="202"/>
      <c r="I46" s="203"/>
    </row>
  </sheetData>
  <mergeCells count="3">
    <mergeCell ref="C4:I4"/>
    <mergeCell ref="D5:I5"/>
    <mergeCell ref="C34:I34"/>
  </mergeCells>
  <hyperlinks>
    <hyperlink ref="A1" location="Contents!A1" display="Contents!A1" xr:uid="{D376A259-AA49-4683-99A2-789B57D05E92}"/>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C20A4-A599-41EC-AB99-A3A29B438C2D}">
  <sheetPr codeName="Sheet16">
    <tabColor theme="6"/>
  </sheetPr>
  <dimension ref="A1:AE155"/>
  <sheetViews>
    <sheetView zoomScaleNormal="100" zoomScaleSheetLayoutView="100" workbookViewId="0">
      <pane xSplit="2" ySplit="4" topLeftCell="D102" activePane="bottomRight" state="frozen"/>
      <selection pane="topRight"/>
      <selection pane="bottomLeft"/>
      <selection pane="bottomRight" activeCell="O120" sqref="O120"/>
    </sheetView>
  </sheetViews>
  <sheetFormatPr defaultColWidth="10" defaultRowHeight="15"/>
  <cols>
    <col min="1" max="1" width="10.5703125" style="83" customWidth="1"/>
    <col min="2" max="2" width="8.28515625" style="83" customWidth="1"/>
    <col min="3" max="3" width="11.42578125" style="83" bestFit="1" customWidth="1"/>
    <col min="4" max="4" width="12.85546875" style="83" customWidth="1"/>
    <col min="5" max="5" width="12.5703125" style="83" customWidth="1"/>
    <col min="6" max="6" width="12.28515625" style="83" customWidth="1"/>
    <col min="7" max="9" width="10" style="83" customWidth="1"/>
    <col min="10" max="10" width="9.42578125" style="83" customWidth="1"/>
    <col min="11" max="11" width="7.140625" style="83" customWidth="1"/>
    <col min="12" max="12" width="11.42578125" style="83" customWidth="1"/>
    <col min="13" max="13" width="7.7109375" style="83" customWidth="1"/>
    <col min="14" max="14" width="12.28515625" style="83" customWidth="1"/>
    <col min="15" max="15" width="7.7109375" style="83" customWidth="1"/>
    <col min="16" max="16" width="8.85546875" style="83" customWidth="1"/>
    <col min="17" max="16384" width="10" style="83"/>
  </cols>
  <sheetData>
    <row r="1" spans="1:31" ht="33.75" customHeight="1" thickBot="1">
      <c r="A1" s="80" t="s">
        <v>383</v>
      </c>
      <c r="B1" s="81"/>
      <c r="C1" s="81"/>
      <c r="D1" s="81"/>
      <c r="E1" s="81"/>
      <c r="F1" s="81"/>
      <c r="G1" s="81"/>
      <c r="H1" s="81"/>
      <c r="I1" s="81"/>
      <c r="J1" s="81"/>
      <c r="K1" s="81"/>
      <c r="L1" s="81"/>
      <c r="M1" s="81"/>
      <c r="N1" s="81"/>
      <c r="O1" s="81"/>
      <c r="P1" s="81"/>
      <c r="Q1" s="82"/>
    </row>
    <row r="2" spans="1:31" ht="19.5" thickBot="1">
      <c r="A2" s="84"/>
      <c r="B2" s="253" t="s">
        <v>429</v>
      </c>
      <c r="C2" s="254"/>
      <c r="D2" s="254"/>
      <c r="E2" s="254"/>
      <c r="F2" s="254"/>
      <c r="G2" s="254"/>
      <c r="H2" s="254"/>
      <c r="I2" s="254"/>
      <c r="J2" s="254"/>
      <c r="K2" s="254"/>
      <c r="L2" s="254"/>
      <c r="M2" s="254"/>
      <c r="N2" s="254"/>
      <c r="O2" s="254"/>
      <c r="P2" s="255"/>
      <c r="S2" s="83" t="s">
        <v>430</v>
      </c>
    </row>
    <row r="3" spans="1:31" s="87" customFormat="1" ht="41.25" customHeight="1" thickBot="1">
      <c r="A3" s="85"/>
      <c r="B3" s="256" t="s">
        <v>431</v>
      </c>
      <c r="C3" s="86" t="s">
        <v>432</v>
      </c>
      <c r="D3" s="86" t="s">
        <v>433</v>
      </c>
      <c r="E3" s="86" t="s">
        <v>434</v>
      </c>
      <c r="F3" s="86"/>
      <c r="G3" s="86" t="s">
        <v>435</v>
      </c>
      <c r="H3" s="86" t="s">
        <v>436</v>
      </c>
      <c r="I3" s="86" t="s">
        <v>437</v>
      </c>
      <c r="J3" s="86" t="s">
        <v>438</v>
      </c>
      <c r="K3" s="86" t="s">
        <v>439</v>
      </c>
      <c r="L3" s="86" t="s">
        <v>440</v>
      </c>
      <c r="M3" s="86" t="s">
        <v>441</v>
      </c>
      <c r="N3" s="86" t="s">
        <v>442</v>
      </c>
      <c r="O3" s="86" t="s">
        <v>443</v>
      </c>
      <c r="P3" s="258" t="s">
        <v>444</v>
      </c>
      <c r="S3" s="87" t="s">
        <v>445</v>
      </c>
      <c r="T3" s="87" t="s">
        <v>446</v>
      </c>
      <c r="U3" s="87" t="s">
        <v>447</v>
      </c>
      <c r="V3" s="87" t="s">
        <v>448</v>
      </c>
      <c r="W3" s="87" t="s">
        <v>449</v>
      </c>
      <c r="X3" s="87" t="s">
        <v>450</v>
      </c>
      <c r="Z3" s="87" t="s">
        <v>445</v>
      </c>
      <c r="AA3" s="87" t="s">
        <v>446</v>
      </c>
      <c r="AB3" s="87" t="s">
        <v>447</v>
      </c>
      <c r="AC3" s="87" t="s">
        <v>448</v>
      </c>
      <c r="AD3" s="87" t="s">
        <v>449</v>
      </c>
      <c r="AE3" s="87" t="s">
        <v>450</v>
      </c>
    </row>
    <row r="4" spans="1:31" s="87" customFormat="1" ht="33" customHeight="1">
      <c r="A4" s="85"/>
      <c r="B4" s="257"/>
      <c r="C4" s="86"/>
      <c r="D4" s="86"/>
      <c r="E4" s="86" t="s">
        <v>451</v>
      </c>
      <c r="F4" s="86" t="s">
        <v>452</v>
      </c>
      <c r="G4" s="86"/>
      <c r="H4" s="86"/>
      <c r="I4" s="86"/>
      <c r="J4" s="86"/>
      <c r="K4" s="86"/>
      <c r="L4" s="86"/>
      <c r="M4" s="86"/>
      <c r="N4" s="86"/>
      <c r="O4" s="86"/>
      <c r="P4" s="259"/>
    </row>
    <row r="5" spans="1:31" ht="15.75">
      <c r="A5" s="84"/>
      <c r="B5" s="88" t="s">
        <v>453</v>
      </c>
      <c r="C5" s="89">
        <v>255.43799999999999</v>
      </c>
      <c r="D5" s="89">
        <v>80.007000000000005</v>
      </c>
      <c r="E5" s="89">
        <v>71.228999999999999</v>
      </c>
      <c r="F5" s="89">
        <v>12.058</v>
      </c>
      <c r="G5" s="89">
        <v>0.27700000000000002</v>
      </c>
      <c r="H5" s="89">
        <v>406.95100000000002</v>
      </c>
      <c r="I5" s="89">
        <v>-0.16300000000000001</v>
      </c>
      <c r="J5" s="89">
        <v>406.78800000000001</v>
      </c>
      <c r="K5" s="89">
        <v>104.955</v>
      </c>
      <c r="L5" s="89">
        <v>511.74299999999999</v>
      </c>
      <c r="M5" s="89">
        <v>114.19499999999999</v>
      </c>
      <c r="N5" s="89">
        <v>0</v>
      </c>
      <c r="O5" s="89">
        <v>397.548</v>
      </c>
      <c r="P5" s="90">
        <v>396.93599999999998</v>
      </c>
      <c r="Q5" s="91"/>
      <c r="R5" s="92"/>
      <c r="S5" s="93">
        <f>100*(C5/[6]OBR_MAR24_1.1!C5)</f>
        <v>82.906421208423126</v>
      </c>
      <c r="T5" s="93">
        <f>100*(D5/[6]OBR_MAR24_1.1!D5)</f>
        <v>85.731277391425493</v>
      </c>
      <c r="U5" s="93">
        <f>100*(E5/[6]OBR_MAR24_1.1!E5)</f>
        <v>83.949933409548962</v>
      </c>
      <c r="V5" s="93">
        <f>100*(K5/[6]OBR_MAR24_1.1!N5)</f>
        <v>74.815020743338607</v>
      </c>
      <c r="W5" s="93">
        <f>100*(M5/[6]OBR_MAR24_1.1!P5)</f>
        <v>83.291394061399089</v>
      </c>
      <c r="X5" s="93">
        <f>100*(O5/[6]OBR_MAR24_1.1!R5)</f>
        <v>81.16819081103263</v>
      </c>
    </row>
    <row r="6" spans="1:31" ht="15.75">
      <c r="A6" s="84"/>
      <c r="B6" s="88" t="s">
        <v>454</v>
      </c>
      <c r="C6" s="89">
        <v>256.14100000000002</v>
      </c>
      <c r="D6" s="89">
        <v>80.198999999999998</v>
      </c>
      <c r="E6" s="89">
        <v>72.373000000000005</v>
      </c>
      <c r="F6" s="89">
        <v>11.632999999999999</v>
      </c>
      <c r="G6" s="89">
        <v>-8.6999999999999994E-2</v>
      </c>
      <c r="H6" s="89">
        <v>408.62599999999998</v>
      </c>
      <c r="I6" s="89">
        <v>0.83</v>
      </c>
      <c r="J6" s="89">
        <v>409.45600000000002</v>
      </c>
      <c r="K6" s="89">
        <v>110.40900000000001</v>
      </c>
      <c r="L6" s="89">
        <v>519.86500000000001</v>
      </c>
      <c r="M6" s="89">
        <v>118.98399999999999</v>
      </c>
      <c r="N6" s="89">
        <v>0</v>
      </c>
      <c r="O6" s="89">
        <v>400.88099999999997</v>
      </c>
      <c r="P6" s="90">
        <v>396.09100000000001</v>
      </c>
      <c r="Q6" s="91"/>
      <c r="R6" s="92"/>
      <c r="S6" s="93">
        <f>100*(C6/[6]OBR_MAR24_1.1!C6)</f>
        <v>84.12021254934416</v>
      </c>
      <c r="T6" s="93">
        <f>100*(D6/[6]OBR_MAR24_1.1!D6)</f>
        <v>86.479113200629726</v>
      </c>
      <c r="U6" s="93">
        <f>100*(E6/[6]OBR_MAR24_1.1!E6)</f>
        <v>84.351798972015985</v>
      </c>
      <c r="V6" s="93">
        <f>100*(K6/[6]OBR_MAR24_1.1!N6)</f>
        <v>78.69213499162538</v>
      </c>
      <c r="W6" s="93">
        <f>100*(M6/[6]OBR_MAR24_1.1!P6)</f>
        <v>87.325783652470051</v>
      </c>
      <c r="X6" s="93">
        <f>100*(O6/[6]OBR_MAR24_1.1!R6)</f>
        <v>82.251234134751499</v>
      </c>
      <c r="AA6" s="93">
        <f>100*((T6/T5)-1)</f>
        <v>0.87230218883806998</v>
      </c>
    </row>
    <row r="7" spans="1:31" ht="15.75">
      <c r="A7" s="84"/>
      <c r="B7" s="88" t="s">
        <v>455</v>
      </c>
      <c r="C7" s="89">
        <v>255.81899999999999</v>
      </c>
      <c r="D7" s="89">
        <v>81.155000000000001</v>
      </c>
      <c r="E7" s="89">
        <v>69.19</v>
      </c>
      <c r="F7" s="89">
        <v>11.875</v>
      </c>
      <c r="G7" s="89">
        <v>-0.65800000000000003</v>
      </c>
      <c r="H7" s="89">
        <v>405.50599999999997</v>
      </c>
      <c r="I7" s="89">
        <v>0.85499999999999998</v>
      </c>
      <c r="J7" s="89">
        <v>406.36099999999999</v>
      </c>
      <c r="K7" s="89">
        <v>113.34</v>
      </c>
      <c r="L7" s="89">
        <v>519.70100000000002</v>
      </c>
      <c r="M7" s="89">
        <v>119.73099999999999</v>
      </c>
      <c r="N7" s="89">
        <v>0</v>
      </c>
      <c r="O7" s="89">
        <v>399.97</v>
      </c>
      <c r="P7" s="90">
        <v>395.56599999999997</v>
      </c>
      <c r="Q7" s="91"/>
      <c r="R7" s="92"/>
      <c r="S7" s="93">
        <f>100*(C7/[6]OBR_MAR24_1.1!C7)</f>
        <v>85.377445074474451</v>
      </c>
      <c r="T7" s="93">
        <f>100*(D7/[6]OBR_MAR24_1.1!D7)</f>
        <v>85.972011822409613</v>
      </c>
      <c r="U7" s="93">
        <f>100*(E7/[6]OBR_MAR24_1.1!E7)</f>
        <v>85.080481536588664</v>
      </c>
      <c r="V7" s="93">
        <f>100*(K7/[6]OBR_MAR24_1.1!N7)</f>
        <v>80.470868892265315</v>
      </c>
      <c r="W7" s="93">
        <f>100*(M7/[6]OBR_MAR24_1.1!P7)</f>
        <v>89.477696153529976</v>
      </c>
      <c r="X7" s="93">
        <f>100*(O7/[6]OBR_MAR24_1.1!R7)</f>
        <v>83.349309815950917</v>
      </c>
      <c r="AA7" s="93">
        <f t="shared" ref="Z7:AA70" si="0">100*((T7/T6)-1)</f>
        <v>-0.58638596009148447</v>
      </c>
    </row>
    <row r="8" spans="1:31" ht="15.75">
      <c r="A8" s="84"/>
      <c r="B8" s="88" t="s">
        <v>456</v>
      </c>
      <c r="C8" s="89">
        <v>247.92400000000001</v>
      </c>
      <c r="D8" s="89">
        <v>83.414000000000001</v>
      </c>
      <c r="E8" s="89">
        <v>68.459999999999994</v>
      </c>
      <c r="F8" s="89">
        <v>12.733000000000001</v>
      </c>
      <c r="G8" s="89">
        <v>0.27900000000000003</v>
      </c>
      <c r="H8" s="89">
        <v>400.077</v>
      </c>
      <c r="I8" s="89">
        <v>-2.2029999999999998</v>
      </c>
      <c r="J8" s="89">
        <v>397.87400000000002</v>
      </c>
      <c r="K8" s="89">
        <v>109.631</v>
      </c>
      <c r="L8" s="89">
        <v>507.505</v>
      </c>
      <c r="M8" s="89">
        <v>112.304</v>
      </c>
      <c r="N8" s="89">
        <v>0</v>
      </c>
      <c r="O8" s="89">
        <v>395.20100000000002</v>
      </c>
      <c r="P8" s="90">
        <v>383.976</v>
      </c>
      <c r="Q8" s="91"/>
      <c r="R8" s="92"/>
      <c r="S8" s="93">
        <f>100*(C8/[6]OBR_MAR24_1.1!C8)</f>
        <v>84.797159792456895</v>
      </c>
      <c r="T8" s="93">
        <f>100*(D8/[6]OBR_MAR24_1.1!D8)</f>
        <v>87.434225697574476</v>
      </c>
      <c r="U8" s="93">
        <f>100*(E8/[6]OBR_MAR24_1.1!E8)</f>
        <v>85.59853959838955</v>
      </c>
      <c r="V8" s="93">
        <f>100*(K8/[6]OBR_MAR24_1.1!N8)</f>
        <v>80.953892958412098</v>
      </c>
      <c r="W8" s="93">
        <f>100*(M8/[6]OBR_MAR24_1.1!P8)</f>
        <v>88.620939995580954</v>
      </c>
      <c r="X8" s="93">
        <f>100*(O8/[6]OBR_MAR24_1.1!R8)</f>
        <v>84.140099724501482</v>
      </c>
      <c r="AA8" s="93">
        <f t="shared" si="0"/>
        <v>1.7008022077991125</v>
      </c>
    </row>
    <row r="9" spans="1:31" ht="15.75">
      <c r="A9" s="84"/>
      <c r="B9" s="88" t="s">
        <v>457</v>
      </c>
      <c r="C9" s="89">
        <v>247.70699999999999</v>
      </c>
      <c r="D9" s="89">
        <v>84.238</v>
      </c>
      <c r="E9" s="89">
        <v>65.081000000000003</v>
      </c>
      <c r="F9" s="89">
        <v>13.271000000000001</v>
      </c>
      <c r="G9" s="89">
        <v>1.2809999999999999</v>
      </c>
      <c r="H9" s="89">
        <v>398.30700000000002</v>
      </c>
      <c r="I9" s="89">
        <v>-6.8570000000000002</v>
      </c>
      <c r="J9" s="89">
        <v>391.45</v>
      </c>
      <c r="K9" s="89">
        <v>103.636</v>
      </c>
      <c r="L9" s="89">
        <v>495.08600000000001</v>
      </c>
      <c r="M9" s="89">
        <v>108.34699999999999</v>
      </c>
      <c r="N9" s="89">
        <v>0</v>
      </c>
      <c r="O9" s="89">
        <v>386.73899999999998</v>
      </c>
      <c r="P9" s="90">
        <v>379.76299999999998</v>
      </c>
      <c r="Q9" s="91"/>
      <c r="R9" s="92"/>
      <c r="S9" s="93">
        <f>100*(C9/[6]OBR_MAR24_1.1!C9)</f>
        <v>85.039686354211014</v>
      </c>
      <c r="T9" s="93">
        <f>100*(D9/[6]OBR_MAR24_1.1!D9)</f>
        <v>88.856775173519537</v>
      </c>
      <c r="U9" s="93">
        <f>100*(E9/[6]OBR_MAR24_1.1!E9)</f>
        <v>86.473738058224058</v>
      </c>
      <c r="V9" s="93">
        <f>100*(K9/[6]OBR_MAR24_1.1!N9)</f>
        <v>81.781523480346891</v>
      </c>
      <c r="W9" s="93">
        <f>100*(M9/[6]OBR_MAR24_1.1!P9)</f>
        <v>89.014771849685332</v>
      </c>
      <c r="X9" s="93">
        <f>100*(O9/[6]OBR_MAR24_1.1!R9)</f>
        <v>84.05450929679094</v>
      </c>
      <c r="AA9" s="93">
        <f t="shared" si="0"/>
        <v>1.6269938512013749</v>
      </c>
    </row>
    <row r="10" spans="1:31" ht="15.75">
      <c r="A10" s="84"/>
      <c r="B10" s="88" t="s">
        <v>458</v>
      </c>
      <c r="C10" s="89">
        <v>248.136</v>
      </c>
      <c r="D10" s="89">
        <v>84.183999999999997</v>
      </c>
      <c r="E10" s="89">
        <v>62.024999999999999</v>
      </c>
      <c r="F10" s="89">
        <v>12.265000000000001</v>
      </c>
      <c r="G10" s="89">
        <v>0.51600000000000001</v>
      </c>
      <c r="H10" s="89">
        <v>394.86099999999999</v>
      </c>
      <c r="I10" s="89">
        <v>-3.7850000000000001</v>
      </c>
      <c r="J10" s="89">
        <v>391.07600000000002</v>
      </c>
      <c r="K10" s="89">
        <v>101.71599999999999</v>
      </c>
      <c r="L10" s="89">
        <v>492.79199999999997</v>
      </c>
      <c r="M10" s="89">
        <v>106.22799999999999</v>
      </c>
      <c r="N10" s="89">
        <v>0</v>
      </c>
      <c r="O10" s="89">
        <v>386.56400000000002</v>
      </c>
      <c r="P10" s="90">
        <v>380.72399999999999</v>
      </c>
      <c r="Q10" s="91"/>
      <c r="R10" s="92"/>
      <c r="S10" s="93">
        <f>100*(C10/[6]OBR_MAR24_1.1!C10)</f>
        <v>85.237882587338106</v>
      </c>
      <c r="T10" s="93">
        <f>100*(D10/[6]OBR_MAR24_1.1!D10)</f>
        <v>89.023306966710379</v>
      </c>
      <c r="U10" s="93">
        <f>100*(E10/[6]OBR_MAR24_1.1!E10)</f>
        <v>86.07052162690978</v>
      </c>
      <c r="V10" s="93">
        <f>100*(K10/[6]OBR_MAR24_1.1!N10)</f>
        <v>81.100302981980548</v>
      </c>
      <c r="W10" s="93">
        <f>100*(M10/[6]OBR_MAR24_1.1!P10)</f>
        <v>87.065708267422892</v>
      </c>
      <c r="X10" s="93">
        <f>100*(O10/[6]OBR_MAR24_1.1!R10)</f>
        <v>84.292377436496807</v>
      </c>
      <c r="AA10" s="93">
        <f t="shared" si="0"/>
        <v>0.18741597685223432</v>
      </c>
    </row>
    <row r="11" spans="1:31" ht="15.75">
      <c r="A11" s="84"/>
      <c r="B11" s="88" t="s">
        <v>459</v>
      </c>
      <c r="C11" s="89">
        <v>249.48099999999999</v>
      </c>
      <c r="D11" s="89">
        <v>86.206999999999994</v>
      </c>
      <c r="E11" s="89">
        <v>62.265000000000001</v>
      </c>
      <c r="F11" s="89">
        <v>13.497999999999999</v>
      </c>
      <c r="G11" s="89">
        <v>0.56999999999999995</v>
      </c>
      <c r="H11" s="89">
        <v>398.52300000000002</v>
      </c>
      <c r="I11" s="89">
        <v>-3.9169999999999998</v>
      </c>
      <c r="J11" s="89">
        <v>394.60599999999999</v>
      </c>
      <c r="K11" s="89">
        <v>102.63200000000001</v>
      </c>
      <c r="L11" s="89">
        <v>497.238</v>
      </c>
      <c r="M11" s="89">
        <v>108.614</v>
      </c>
      <c r="N11" s="89">
        <v>0</v>
      </c>
      <c r="O11" s="89">
        <v>388.62400000000002</v>
      </c>
      <c r="P11" s="90">
        <v>389.47899999999998</v>
      </c>
      <c r="Q11" s="91"/>
      <c r="R11" s="92"/>
      <c r="S11" s="93">
        <f>100*(C11/[6]OBR_MAR24_1.1!C11)</f>
        <v>85.225052266236688</v>
      </c>
      <c r="T11" s="93">
        <f>100*(D11/[6]OBR_MAR24_1.1!D11)</f>
        <v>90.399739938340218</v>
      </c>
      <c r="U11" s="93">
        <f>100*(E11/[6]OBR_MAR24_1.1!E11)</f>
        <v>85.822387010516749</v>
      </c>
      <c r="V11" s="93">
        <f>100*(K11/[6]OBR_MAR24_1.1!N11)</f>
        <v>82.218732976575765</v>
      </c>
      <c r="W11" s="93">
        <f>100*(M11/[6]OBR_MAR24_1.1!P11)</f>
        <v>86.675551228543384</v>
      </c>
      <c r="X11" s="93">
        <f>100*(O11/[6]OBR_MAR24_1.1!R11)</f>
        <v>84.690602015799513</v>
      </c>
      <c r="AA11" s="93">
        <f t="shared" si="0"/>
        <v>1.5461490013447321</v>
      </c>
    </row>
    <row r="12" spans="1:31" ht="15.75">
      <c r="A12" s="84"/>
      <c r="B12" s="88" t="s">
        <v>460</v>
      </c>
      <c r="C12" s="89">
        <v>250.34</v>
      </c>
      <c r="D12" s="89">
        <v>85.941999999999993</v>
      </c>
      <c r="E12" s="89">
        <v>60.697000000000003</v>
      </c>
      <c r="F12" s="89">
        <v>13.189</v>
      </c>
      <c r="G12" s="89">
        <v>-1.2999999999999999E-2</v>
      </c>
      <c r="H12" s="89">
        <v>396.96600000000001</v>
      </c>
      <c r="I12" s="89">
        <v>-6.0709999999999997</v>
      </c>
      <c r="J12" s="89">
        <v>390.89499999999998</v>
      </c>
      <c r="K12" s="89">
        <v>108.358</v>
      </c>
      <c r="L12" s="89">
        <v>499.25299999999999</v>
      </c>
      <c r="M12" s="89">
        <v>112.378</v>
      </c>
      <c r="N12" s="89">
        <v>0</v>
      </c>
      <c r="O12" s="89">
        <v>386.875</v>
      </c>
      <c r="P12" s="90">
        <v>385.82400000000001</v>
      </c>
      <c r="Q12" s="91"/>
      <c r="R12" s="92"/>
      <c r="S12" s="93">
        <f>100*(C12/[6]OBR_MAR24_1.1!C12)</f>
        <v>84.88720249297242</v>
      </c>
      <c r="T12" s="93">
        <f>100*(D12/[6]OBR_MAR24_1.1!D12)</f>
        <v>89.42045572781187</v>
      </c>
      <c r="U12" s="93">
        <f>100*(E12/[6]OBR_MAR24_1.1!E12)</f>
        <v>85.087264316254306</v>
      </c>
      <c r="V12" s="93">
        <f>100*(K12/[6]OBR_MAR24_1.1!N12)</f>
        <v>82.92936791593641</v>
      </c>
      <c r="W12" s="93">
        <f>100*(M12/[6]OBR_MAR24_1.1!P12)</f>
        <v>88.243423635649791</v>
      </c>
      <c r="X12" s="93">
        <f>100*(O12/[6]OBR_MAR24_1.1!R12)</f>
        <v>84.05976907599981</v>
      </c>
      <c r="AA12" s="93">
        <f t="shared" si="0"/>
        <v>-1.0832821103205603</v>
      </c>
    </row>
    <row r="13" spans="1:31" ht="15.75">
      <c r="A13" s="84"/>
      <c r="B13" s="88" t="s">
        <v>461</v>
      </c>
      <c r="C13" s="89">
        <v>249.15899999999999</v>
      </c>
      <c r="D13" s="89">
        <v>86.855999999999995</v>
      </c>
      <c r="E13" s="89">
        <v>63.512</v>
      </c>
      <c r="F13" s="89">
        <v>13.272</v>
      </c>
      <c r="G13" s="89">
        <v>-0.221</v>
      </c>
      <c r="H13" s="89">
        <v>399.30599999999998</v>
      </c>
      <c r="I13" s="89">
        <v>1.601</v>
      </c>
      <c r="J13" s="89">
        <v>400.90699999999998</v>
      </c>
      <c r="K13" s="89">
        <v>110.685</v>
      </c>
      <c r="L13" s="89">
        <v>511.59199999999998</v>
      </c>
      <c r="M13" s="89">
        <v>115.479</v>
      </c>
      <c r="N13" s="89">
        <v>0</v>
      </c>
      <c r="O13" s="89">
        <v>396.113</v>
      </c>
      <c r="P13" s="90">
        <v>396.24799999999999</v>
      </c>
      <c r="Q13" s="91"/>
      <c r="R13" s="92"/>
      <c r="S13" s="93">
        <f>100*(C13/[6]OBR_MAR24_1.1!C13)</f>
        <v>84.902458555534736</v>
      </c>
      <c r="T13" s="93">
        <f>100*(D13/[6]OBR_MAR24_1.1!D13)</f>
        <v>91.615421127577648</v>
      </c>
      <c r="U13" s="93">
        <f>100*(E13/[6]OBR_MAR24_1.1!E13)</f>
        <v>84.527136735074123</v>
      </c>
      <c r="V13" s="93">
        <f>100*(K13/[6]OBR_MAR24_1.1!N13)</f>
        <v>84.762831018057625</v>
      </c>
      <c r="W13" s="93">
        <f>100*(M13/[6]OBR_MAR24_1.1!P13)</f>
        <v>89.051258125959123</v>
      </c>
      <c r="X13" s="93">
        <f>100*(O13/[6]OBR_MAR24_1.1!R13)</f>
        <v>85.269393791317484</v>
      </c>
      <c r="AA13" s="93">
        <f t="shared" si="0"/>
        <v>2.4546569147970709</v>
      </c>
    </row>
    <row r="14" spans="1:31" ht="15.75">
      <c r="A14" s="84"/>
      <c r="B14" s="88" t="s">
        <v>462</v>
      </c>
      <c r="C14" s="89">
        <v>257.44900000000001</v>
      </c>
      <c r="D14" s="89">
        <v>86.19</v>
      </c>
      <c r="E14" s="89">
        <v>62.845999999999997</v>
      </c>
      <c r="F14" s="89">
        <v>12.714</v>
      </c>
      <c r="G14" s="89">
        <v>-0.36199999999999999</v>
      </c>
      <c r="H14" s="89">
        <v>406.12299999999999</v>
      </c>
      <c r="I14" s="89">
        <v>0.26100000000000001</v>
      </c>
      <c r="J14" s="89">
        <v>406.38400000000001</v>
      </c>
      <c r="K14" s="89">
        <v>115.919</v>
      </c>
      <c r="L14" s="89">
        <v>522.303</v>
      </c>
      <c r="M14" s="89">
        <v>120.992</v>
      </c>
      <c r="N14" s="89">
        <v>0</v>
      </c>
      <c r="O14" s="89">
        <v>401.31099999999998</v>
      </c>
      <c r="P14" s="90">
        <v>401.77499999999998</v>
      </c>
      <c r="Q14" s="91"/>
      <c r="R14" s="92"/>
      <c r="S14" s="93">
        <f>100*(C14/[6]OBR_MAR24_1.1!C14)</f>
        <v>85.64732261670305</v>
      </c>
      <c r="T14" s="93">
        <f>100*(D14/[6]OBR_MAR24_1.1!D14)</f>
        <v>90.609000977681518</v>
      </c>
      <c r="U14" s="93">
        <f>100*(E14/[6]OBR_MAR24_1.1!E14)</f>
        <v>84.901785955526719</v>
      </c>
      <c r="V14" s="93">
        <f>100*(K14/[6]OBR_MAR24_1.1!N14)</f>
        <v>85.933399558171601</v>
      </c>
      <c r="W14" s="93">
        <f>100*(M14/[6]OBR_MAR24_1.1!P14)</f>
        <v>90.437642486078417</v>
      </c>
      <c r="X14" s="93">
        <f>100*(O14/[6]OBR_MAR24_1.1!R14)</f>
        <v>85.456957534614119</v>
      </c>
      <c r="AA14" s="93">
        <f t="shared" si="0"/>
        <v>-1.0985270138033409</v>
      </c>
    </row>
    <row r="15" spans="1:31" ht="15.75">
      <c r="A15" s="84"/>
      <c r="B15" s="88" t="s">
        <v>463</v>
      </c>
      <c r="C15" s="89">
        <v>259.351</v>
      </c>
      <c r="D15" s="89">
        <v>85.911000000000001</v>
      </c>
      <c r="E15" s="89">
        <v>65.225999999999999</v>
      </c>
      <c r="F15" s="89">
        <v>13.003</v>
      </c>
      <c r="G15" s="89">
        <v>0.44700000000000001</v>
      </c>
      <c r="H15" s="89">
        <v>410.935</v>
      </c>
      <c r="I15" s="89">
        <v>1.0960000000000001</v>
      </c>
      <c r="J15" s="89">
        <v>412.03100000000001</v>
      </c>
      <c r="K15" s="89">
        <v>116.69799999999999</v>
      </c>
      <c r="L15" s="89">
        <v>528.72900000000004</v>
      </c>
      <c r="M15" s="89">
        <v>124.53</v>
      </c>
      <c r="N15" s="89">
        <v>0</v>
      </c>
      <c r="O15" s="89">
        <v>404.19900000000001</v>
      </c>
      <c r="P15" s="90">
        <v>403.67500000000001</v>
      </c>
      <c r="Q15" s="91"/>
      <c r="R15" s="92"/>
      <c r="S15" s="93">
        <f>100*(C15/[6]OBR_MAR24_1.1!C15)</f>
        <v>86.208661718316321</v>
      </c>
      <c r="T15" s="93">
        <f>100*(D15/[6]OBR_MAR24_1.1!D15)</f>
        <v>90.302406003973218</v>
      </c>
      <c r="U15" s="93">
        <f>100*(E15/[6]OBR_MAR24_1.1!E15)</f>
        <v>84.820348769164738</v>
      </c>
      <c r="V15" s="93">
        <f>100*(K15/[6]OBR_MAR24_1.1!N15)</f>
        <v>85.612835542774135</v>
      </c>
      <c r="W15" s="93">
        <f>100*(M15/[6]OBR_MAR24_1.1!P15)</f>
        <v>90.171175346115959</v>
      </c>
      <c r="X15" s="93">
        <f>100*(O15/[6]OBR_MAR24_1.1!R15)</f>
        <v>85.59929182399793</v>
      </c>
      <c r="AA15" s="93">
        <f t="shared" si="0"/>
        <v>-0.33837143153561122</v>
      </c>
    </row>
    <row r="16" spans="1:31" ht="15.75">
      <c r="A16" s="84"/>
      <c r="B16" s="88" t="s">
        <v>464</v>
      </c>
      <c r="C16" s="89">
        <v>261.15699999999998</v>
      </c>
      <c r="D16" s="89">
        <v>87.358999999999995</v>
      </c>
      <c r="E16" s="89">
        <v>66.706000000000003</v>
      </c>
      <c r="F16" s="89">
        <v>12.587999999999999</v>
      </c>
      <c r="G16" s="89">
        <v>0.57399999999999995</v>
      </c>
      <c r="H16" s="89">
        <v>415.79599999999999</v>
      </c>
      <c r="I16" s="89">
        <v>-1.4830000000000001</v>
      </c>
      <c r="J16" s="89">
        <v>414.31299999999999</v>
      </c>
      <c r="K16" s="89">
        <v>120.874</v>
      </c>
      <c r="L16" s="89">
        <v>535.18700000000001</v>
      </c>
      <c r="M16" s="89">
        <v>128.25700000000001</v>
      </c>
      <c r="N16" s="89">
        <v>0</v>
      </c>
      <c r="O16" s="89">
        <v>406.93</v>
      </c>
      <c r="P16" s="90">
        <v>407.56200000000001</v>
      </c>
      <c r="Q16" s="91"/>
      <c r="R16" s="92"/>
      <c r="S16" s="93">
        <f>100*(C16/[6]OBR_MAR24_1.1!C16)</f>
        <v>86.953206677720729</v>
      </c>
      <c r="T16" s="93">
        <f>100*(D16/[6]OBR_MAR24_1.1!D16)</f>
        <v>91.288037117538863</v>
      </c>
      <c r="U16" s="93">
        <f>100*(E16/[6]OBR_MAR24_1.1!E16)</f>
        <v>84.466843098274097</v>
      </c>
      <c r="V16" s="93">
        <f>100*(K16/[6]OBR_MAR24_1.1!N16)</f>
        <v>86.912191895078948</v>
      </c>
      <c r="W16" s="93">
        <f>100*(M16/[6]OBR_MAR24_1.1!P16)</f>
        <v>92.060609540762854</v>
      </c>
      <c r="X16" s="93">
        <f>100*(O16/[6]OBR_MAR24_1.1!R16)</f>
        <v>86.102341878750437</v>
      </c>
      <c r="AA16" s="93">
        <f t="shared" si="0"/>
        <v>1.0914782420329727</v>
      </c>
    </row>
    <row r="17" spans="1:27" ht="15.75">
      <c r="A17" s="84"/>
      <c r="B17" s="88" t="s">
        <v>465</v>
      </c>
      <c r="C17" s="89">
        <v>263.60199999999998</v>
      </c>
      <c r="D17" s="89">
        <v>89.47</v>
      </c>
      <c r="E17" s="89">
        <v>64.274000000000001</v>
      </c>
      <c r="F17" s="89">
        <v>13.122</v>
      </c>
      <c r="G17" s="89">
        <v>-1.752</v>
      </c>
      <c r="H17" s="89">
        <v>415.59399999999999</v>
      </c>
      <c r="I17" s="89">
        <v>-1.655</v>
      </c>
      <c r="J17" s="89">
        <v>413.93900000000002</v>
      </c>
      <c r="K17" s="89">
        <v>128.71700000000001</v>
      </c>
      <c r="L17" s="89">
        <v>542.65599999999995</v>
      </c>
      <c r="M17" s="89">
        <v>127.92400000000001</v>
      </c>
      <c r="N17" s="89">
        <v>0</v>
      </c>
      <c r="O17" s="89">
        <v>414.73200000000003</v>
      </c>
      <c r="P17" s="90">
        <v>416.43299999999999</v>
      </c>
      <c r="Q17" s="91"/>
      <c r="R17" s="92"/>
      <c r="S17" s="93">
        <f>100*(C17/[6]OBR_MAR24_1.1!C17)</f>
        <v>88.539049589552732</v>
      </c>
      <c r="T17" s="93">
        <f>100*(D17/[6]OBR_MAR24_1.1!D17)</f>
        <v>92.944256300513189</v>
      </c>
      <c r="U17" s="93">
        <f>100*(E17/[6]OBR_MAR24_1.1!E17)</f>
        <v>84.657938410473903</v>
      </c>
      <c r="V17" s="93">
        <f>100*(K17/[6]OBR_MAR24_1.1!N17)</f>
        <v>88.896025415242249</v>
      </c>
      <c r="W17" s="93">
        <f>100*(M17/[6]OBR_MAR24_1.1!P17)</f>
        <v>94.040329042644686</v>
      </c>
      <c r="X17" s="93">
        <f>100*(O17/[6]OBR_MAR24_1.1!R17)</f>
        <v>87.529626291896278</v>
      </c>
      <c r="AA17" s="93">
        <f t="shared" si="0"/>
        <v>1.8142784479436624</v>
      </c>
    </row>
    <row r="18" spans="1:27" ht="15.75">
      <c r="A18" s="84"/>
      <c r="B18" s="88" t="s">
        <v>466</v>
      </c>
      <c r="C18" s="89">
        <v>263.80900000000003</v>
      </c>
      <c r="D18" s="89">
        <v>85.138000000000005</v>
      </c>
      <c r="E18" s="89">
        <v>64.167000000000002</v>
      </c>
      <c r="F18" s="89">
        <v>11.475</v>
      </c>
      <c r="G18" s="89">
        <v>0.44400000000000001</v>
      </c>
      <c r="H18" s="89">
        <v>413.55799999999999</v>
      </c>
      <c r="I18" s="89">
        <v>4.5209999999999999</v>
      </c>
      <c r="J18" s="89">
        <v>418.07900000000001</v>
      </c>
      <c r="K18" s="89">
        <v>129.20099999999999</v>
      </c>
      <c r="L18" s="89">
        <v>547.28</v>
      </c>
      <c r="M18" s="89">
        <v>134.91399999999999</v>
      </c>
      <c r="N18" s="89">
        <v>0</v>
      </c>
      <c r="O18" s="89">
        <v>412.36599999999999</v>
      </c>
      <c r="P18" s="90">
        <v>417.19099999999997</v>
      </c>
      <c r="Q18" s="91"/>
      <c r="R18" s="92"/>
      <c r="S18" s="93">
        <f>100*(C18/[6]OBR_MAR24_1.1!C18)</f>
        <v>88.8212894471922</v>
      </c>
      <c r="T18" s="93">
        <f>100*(D18/[6]OBR_MAR24_1.1!D18)</f>
        <v>90.015965151563222</v>
      </c>
      <c r="U18" s="93">
        <f>100*(E18/[6]OBR_MAR24_1.1!E18)</f>
        <v>85.434113997363752</v>
      </c>
      <c r="V18" s="93">
        <f>100*(K18/[6]OBR_MAR24_1.1!N18)</f>
        <v>90.539025381564372</v>
      </c>
      <c r="W18" s="93">
        <f>100*(M18/[6]OBR_MAR24_1.1!P18)</f>
        <v>96.305232350631726</v>
      </c>
      <c r="X18" s="93">
        <f>100*(O18/[6]OBR_MAR24_1.1!R18)</f>
        <v>86.930106563511217</v>
      </c>
      <c r="AA18" s="93">
        <f t="shared" si="0"/>
        <v>-3.1505886060156696</v>
      </c>
    </row>
    <row r="19" spans="1:27" ht="15.75">
      <c r="A19" s="84"/>
      <c r="B19" s="88" t="s">
        <v>467</v>
      </c>
      <c r="C19" s="89">
        <v>266.76600000000002</v>
      </c>
      <c r="D19" s="89">
        <v>85.795000000000002</v>
      </c>
      <c r="E19" s="89">
        <v>66.019000000000005</v>
      </c>
      <c r="F19" s="89">
        <v>11.891</v>
      </c>
      <c r="G19" s="89">
        <v>1.5449999999999999</v>
      </c>
      <c r="H19" s="89">
        <v>420.125</v>
      </c>
      <c r="I19" s="89">
        <v>1.1479999999999999</v>
      </c>
      <c r="J19" s="89">
        <v>421.27300000000002</v>
      </c>
      <c r="K19" s="89">
        <v>131.161</v>
      </c>
      <c r="L19" s="89">
        <v>552.43399999999997</v>
      </c>
      <c r="M19" s="89">
        <v>136.38499999999999</v>
      </c>
      <c r="N19" s="89">
        <v>0</v>
      </c>
      <c r="O19" s="89">
        <v>416.04899999999998</v>
      </c>
      <c r="P19" s="90">
        <v>415.60300000000001</v>
      </c>
      <c r="Q19" s="91"/>
      <c r="R19" s="92"/>
      <c r="S19" s="93">
        <f>100*(C19/[6]OBR_MAR24_1.1!C19)</f>
        <v>89.516989590813623</v>
      </c>
      <c r="T19" s="93">
        <f>100*(D19/[6]OBR_MAR24_1.1!D19)</f>
        <v>90.862395814579074</v>
      </c>
      <c r="U19" s="93">
        <f>100*(E19/[6]OBR_MAR24_1.1!E19)</f>
        <v>85.935384775590975</v>
      </c>
      <c r="V19" s="93">
        <f>100*(K19/[6]OBR_MAR24_1.1!N19)</f>
        <v>90.873881925824307</v>
      </c>
      <c r="W19" s="93">
        <f>100*(M19/[6]OBR_MAR24_1.1!P19)</f>
        <v>97.53141157204459</v>
      </c>
      <c r="X19" s="93">
        <f>100*(O19/[6]OBR_MAR24_1.1!R19)</f>
        <v>87.439603373594238</v>
      </c>
      <c r="AA19" s="93">
        <f t="shared" si="0"/>
        <v>0.94031171202872965</v>
      </c>
    </row>
    <row r="20" spans="1:27" ht="15.75">
      <c r="A20" s="84"/>
      <c r="B20" s="88" t="s">
        <v>468</v>
      </c>
      <c r="C20" s="89">
        <v>269.28899999999999</v>
      </c>
      <c r="D20" s="89">
        <v>87.016000000000005</v>
      </c>
      <c r="E20" s="89">
        <v>66.760000000000005</v>
      </c>
      <c r="F20" s="89">
        <v>11.551</v>
      </c>
      <c r="G20" s="89">
        <v>0.439</v>
      </c>
      <c r="H20" s="89">
        <v>423.50400000000002</v>
      </c>
      <c r="I20" s="89">
        <v>-1.0669999999999999</v>
      </c>
      <c r="J20" s="89">
        <v>422.43700000000001</v>
      </c>
      <c r="K20" s="89">
        <v>132.768</v>
      </c>
      <c r="L20" s="89">
        <v>555.20500000000004</v>
      </c>
      <c r="M20" s="89">
        <v>135.762</v>
      </c>
      <c r="N20" s="89">
        <v>0</v>
      </c>
      <c r="O20" s="89">
        <v>419.44299999999998</v>
      </c>
      <c r="P20" s="90">
        <v>420.30799999999999</v>
      </c>
      <c r="Q20" s="91"/>
      <c r="R20" s="92"/>
      <c r="S20" s="93">
        <f>100*(C20/[6]OBR_MAR24_1.1!C20)</f>
        <v>90.205306687122516</v>
      </c>
      <c r="T20" s="93">
        <f>100*(D20/[6]OBR_MAR24_1.1!D20)</f>
        <v>91.356339699104467</v>
      </c>
      <c r="U20" s="93">
        <f>100*(E20/[6]OBR_MAR24_1.1!E20)</f>
        <v>86.140823989367874</v>
      </c>
      <c r="V20" s="93">
        <f>100*(K20/[6]OBR_MAR24_1.1!N20)</f>
        <v>90.624765363166631</v>
      </c>
      <c r="W20" s="93">
        <f>100*(M20/[6]OBR_MAR24_1.1!P20)</f>
        <v>96.445849465421091</v>
      </c>
      <c r="X20" s="93">
        <f>100*(O20/[6]OBR_MAR24_1.1!R20)</f>
        <v>88.029692809126942</v>
      </c>
      <c r="AA20" s="93">
        <f t="shared" si="0"/>
        <v>0.54361749995386344</v>
      </c>
    </row>
    <row r="21" spans="1:27" ht="15.75">
      <c r="A21" s="84"/>
      <c r="B21" s="88" t="s">
        <v>469</v>
      </c>
      <c r="C21" s="89">
        <v>269.54199999999997</v>
      </c>
      <c r="D21" s="89">
        <v>90.58</v>
      </c>
      <c r="E21" s="89">
        <v>68.143000000000001</v>
      </c>
      <c r="F21" s="89">
        <v>11.71</v>
      </c>
      <c r="G21" s="89">
        <v>-1.149</v>
      </c>
      <c r="H21" s="89">
        <v>427.11599999999999</v>
      </c>
      <c r="I21" s="89">
        <v>-2.1190000000000002</v>
      </c>
      <c r="J21" s="89">
        <v>424.99700000000001</v>
      </c>
      <c r="K21" s="89">
        <v>135.898</v>
      </c>
      <c r="L21" s="89">
        <v>560.89499999999998</v>
      </c>
      <c r="M21" s="89">
        <v>136.191</v>
      </c>
      <c r="N21" s="89">
        <v>0</v>
      </c>
      <c r="O21" s="89">
        <v>424.70400000000001</v>
      </c>
      <c r="P21" s="90">
        <v>422.21300000000002</v>
      </c>
      <c r="Q21" s="91"/>
      <c r="R21" s="92"/>
      <c r="S21" s="93">
        <f>100*(C21/[6]OBR_MAR24_1.1!C21)</f>
        <v>90.277959198711173</v>
      </c>
      <c r="T21" s="93">
        <f>100*(D21/[6]OBR_MAR24_1.1!D21)</f>
        <v>92.214032658712384</v>
      </c>
      <c r="U21" s="93">
        <f>100*(E21/[6]OBR_MAR24_1.1!E21)</f>
        <v>86.635306083529343</v>
      </c>
      <c r="V21" s="93">
        <f>100*(K21/[6]OBR_MAR24_1.1!N21)</f>
        <v>90.559424249491883</v>
      </c>
      <c r="W21" s="93">
        <f>100*(M21/[6]OBR_MAR24_1.1!P21)</f>
        <v>95.999746239409006</v>
      </c>
      <c r="X21" s="93">
        <f>100*(O21/[6]OBR_MAR24_1.1!R21)</f>
        <v>88.363654521546636</v>
      </c>
      <c r="AA21" s="93">
        <f t="shared" si="0"/>
        <v>0.93884339328047517</v>
      </c>
    </row>
    <row r="22" spans="1:27" ht="15.75">
      <c r="A22" s="84"/>
      <c r="B22" s="88" t="s">
        <v>470</v>
      </c>
      <c r="C22" s="89">
        <v>273.13099999999997</v>
      </c>
      <c r="D22" s="89">
        <v>86.96</v>
      </c>
      <c r="E22" s="89">
        <v>66.673000000000002</v>
      </c>
      <c r="F22" s="89">
        <v>11.725</v>
      </c>
      <c r="G22" s="89">
        <v>0.90400000000000003</v>
      </c>
      <c r="H22" s="89">
        <v>427.66800000000001</v>
      </c>
      <c r="I22" s="89">
        <v>5.641</v>
      </c>
      <c r="J22" s="89">
        <v>433.30900000000003</v>
      </c>
      <c r="K22" s="89">
        <v>128.65899999999999</v>
      </c>
      <c r="L22" s="89">
        <v>561.96799999999996</v>
      </c>
      <c r="M22" s="89">
        <v>136.96100000000001</v>
      </c>
      <c r="N22" s="89">
        <v>0</v>
      </c>
      <c r="O22" s="89">
        <v>425.00700000000001</v>
      </c>
      <c r="P22" s="90">
        <v>421.38200000000001</v>
      </c>
      <c r="Q22" s="91"/>
      <c r="R22" s="92"/>
      <c r="S22" s="93">
        <f>100*(C22/[6]OBR_MAR24_1.1!C22)</f>
        <v>90.76260513277218</v>
      </c>
      <c r="T22" s="93">
        <f>100*(D22/[6]OBR_MAR24_1.1!D22)</f>
        <v>91.568650162688087</v>
      </c>
      <c r="U22" s="93">
        <f>100*(E22/[6]OBR_MAR24_1.1!E22)</f>
        <v>86.989366560114817</v>
      </c>
      <c r="V22" s="93">
        <f>100*(K22/[6]OBR_MAR24_1.1!N22)</f>
        <v>89.954344284645558</v>
      </c>
      <c r="W22" s="93">
        <f>100*(M22/[6]OBR_MAR24_1.1!P22)</f>
        <v>94.757779960979121</v>
      </c>
      <c r="X22" s="93">
        <f>100*(O22/[6]OBR_MAR24_1.1!R22)</f>
        <v>88.546998931203248</v>
      </c>
      <c r="AA22" s="93">
        <f t="shared" si="0"/>
        <v>-0.69987449568861271</v>
      </c>
    </row>
    <row r="23" spans="1:27" ht="15.75">
      <c r="A23" s="84"/>
      <c r="B23" s="88" t="s">
        <v>471</v>
      </c>
      <c r="C23" s="89">
        <v>275.8</v>
      </c>
      <c r="D23" s="89">
        <v>87.93</v>
      </c>
      <c r="E23" s="89">
        <v>66.319999999999993</v>
      </c>
      <c r="F23" s="89">
        <v>11.019</v>
      </c>
      <c r="G23" s="89">
        <v>0.40600000000000003</v>
      </c>
      <c r="H23" s="89">
        <v>430.45600000000002</v>
      </c>
      <c r="I23" s="89">
        <v>4.4249999999999998</v>
      </c>
      <c r="J23" s="89">
        <v>434.88099999999997</v>
      </c>
      <c r="K23" s="89">
        <v>131.40899999999999</v>
      </c>
      <c r="L23" s="89">
        <v>566.29</v>
      </c>
      <c r="M23" s="89">
        <v>135.35300000000001</v>
      </c>
      <c r="N23" s="89">
        <v>0</v>
      </c>
      <c r="O23" s="89">
        <v>430.93700000000001</v>
      </c>
      <c r="P23" s="90">
        <v>427.49200000000002</v>
      </c>
      <c r="Q23" s="91"/>
      <c r="R23" s="92"/>
      <c r="S23" s="93">
        <f>100*(C23/[6]OBR_MAR24_1.1!C23)</f>
        <v>90.61042118404626</v>
      </c>
      <c r="T23" s="93">
        <f>100*(D23/[6]OBR_MAR24_1.1!D23)</f>
        <v>91.726562418501786</v>
      </c>
      <c r="U23" s="93">
        <f>100*(E23/[6]OBR_MAR24_1.1!E23)</f>
        <v>87.336704593341736</v>
      </c>
      <c r="V23" s="93">
        <f>100*(K23/[6]OBR_MAR24_1.1!N23)</f>
        <v>89.623728882917419</v>
      </c>
      <c r="W23" s="93">
        <f>100*(M23/[6]OBR_MAR24_1.1!P23)</f>
        <v>94.557889662784774</v>
      </c>
      <c r="X23" s="93">
        <f>100*(O23/[6]OBR_MAR24_1.1!R23)</f>
        <v>88.930184758315974</v>
      </c>
      <c r="AA23" s="93">
        <f t="shared" si="0"/>
        <v>0.17245231368283598</v>
      </c>
    </row>
    <row r="24" spans="1:27" ht="15.75">
      <c r="A24" s="84"/>
      <c r="B24" s="88" t="s">
        <v>472</v>
      </c>
      <c r="C24" s="89">
        <v>281.57799999999997</v>
      </c>
      <c r="D24" s="89">
        <v>89.914000000000001</v>
      </c>
      <c r="E24" s="89">
        <v>68.882999999999996</v>
      </c>
      <c r="F24" s="89">
        <v>10.798</v>
      </c>
      <c r="G24" s="89">
        <v>0.191</v>
      </c>
      <c r="H24" s="89">
        <v>440.56599999999997</v>
      </c>
      <c r="I24" s="89">
        <v>-3.0920000000000001</v>
      </c>
      <c r="J24" s="89">
        <v>437.47399999999999</v>
      </c>
      <c r="K24" s="89">
        <v>128.749</v>
      </c>
      <c r="L24" s="89">
        <v>566.22299999999996</v>
      </c>
      <c r="M24" s="89">
        <v>133.15600000000001</v>
      </c>
      <c r="N24" s="89">
        <v>0</v>
      </c>
      <c r="O24" s="89">
        <v>433.06700000000001</v>
      </c>
      <c r="P24" s="90">
        <v>426.66800000000001</v>
      </c>
      <c r="Q24" s="91"/>
      <c r="R24" s="92"/>
      <c r="S24" s="93">
        <f>100*(C24/[6]OBR_MAR24_1.1!C24)</f>
        <v>91.442507850835739</v>
      </c>
      <c r="T24" s="93">
        <f>100*(D24/[6]OBR_MAR24_1.1!D24)</f>
        <v>92.568875344891495</v>
      </c>
      <c r="U24" s="93">
        <f>100*(E24/[6]OBR_MAR24_1.1!E24)</f>
        <v>87.209125667839857</v>
      </c>
      <c r="V24" s="93">
        <f>100*(K24/[6]OBR_MAR24_1.1!N24)</f>
        <v>90.025452053645083</v>
      </c>
      <c r="W24" s="93">
        <f>100*(M24/[6]OBR_MAR24_1.1!P24)</f>
        <v>94.54550618441047</v>
      </c>
      <c r="X24" s="93">
        <f>100*(O24/[6]OBR_MAR24_1.1!R24)</f>
        <v>89.469443577893529</v>
      </c>
      <c r="AA24" s="93">
        <f t="shared" si="0"/>
        <v>0.91828681265375689</v>
      </c>
    </row>
    <row r="25" spans="1:27" ht="15.75">
      <c r="A25" s="84"/>
      <c r="B25" s="88" t="s">
        <v>473</v>
      </c>
      <c r="C25" s="89">
        <v>282.66300000000001</v>
      </c>
      <c r="D25" s="89">
        <v>89.334000000000003</v>
      </c>
      <c r="E25" s="89">
        <v>67.495999999999995</v>
      </c>
      <c r="F25" s="89">
        <v>10.116</v>
      </c>
      <c r="G25" s="89">
        <v>0.86799999999999999</v>
      </c>
      <c r="H25" s="89">
        <v>440.36099999999999</v>
      </c>
      <c r="I25" s="89">
        <v>-0.71199999999999997</v>
      </c>
      <c r="J25" s="89">
        <v>439.649</v>
      </c>
      <c r="K25" s="89">
        <v>135.47999999999999</v>
      </c>
      <c r="L25" s="89">
        <v>575.12900000000002</v>
      </c>
      <c r="M25" s="89">
        <v>137.02600000000001</v>
      </c>
      <c r="N25" s="89">
        <v>0</v>
      </c>
      <c r="O25" s="89">
        <v>438.10300000000001</v>
      </c>
      <c r="P25" s="90">
        <v>427.22500000000002</v>
      </c>
      <c r="Q25" s="91"/>
      <c r="R25" s="92"/>
      <c r="S25" s="93">
        <f>100*(C25/[6]OBR_MAR24_1.1!C25)</f>
        <v>92.291793868828591</v>
      </c>
      <c r="T25" s="93">
        <f>100*(D25/[6]OBR_MAR24_1.1!D25)</f>
        <v>93.1493993993994</v>
      </c>
      <c r="U25" s="93">
        <f>100*(E25/[6]OBR_MAR24_1.1!E25)</f>
        <v>88.00573701023535</v>
      </c>
      <c r="V25" s="93">
        <f>100*(K25/[6]OBR_MAR24_1.1!N25)</f>
        <v>92.720217360060772</v>
      </c>
      <c r="W25" s="93">
        <f>100*(M25/[6]OBR_MAR24_1.1!P25)</f>
        <v>97.036349859430217</v>
      </c>
      <c r="X25" s="93">
        <f>100*(O25/[6]OBR_MAR24_1.1!R25)</f>
        <v>90.254404018054885</v>
      </c>
      <c r="AA25" s="93">
        <f t="shared" si="0"/>
        <v>0.62712661501502787</v>
      </c>
    </row>
    <row r="26" spans="1:27" ht="15.75">
      <c r="A26" s="84"/>
      <c r="B26" s="88" t="s">
        <v>474</v>
      </c>
      <c r="C26" s="89">
        <v>287.08999999999997</v>
      </c>
      <c r="D26" s="89">
        <v>89.024000000000001</v>
      </c>
      <c r="E26" s="89">
        <v>70.448999999999998</v>
      </c>
      <c r="F26" s="89">
        <v>10.792</v>
      </c>
      <c r="G26" s="89">
        <v>3.387</v>
      </c>
      <c r="H26" s="89">
        <v>449.95</v>
      </c>
      <c r="I26" s="89">
        <v>-0.91600000000000004</v>
      </c>
      <c r="J26" s="89">
        <v>449.03399999999999</v>
      </c>
      <c r="K26" s="89">
        <v>136.06700000000001</v>
      </c>
      <c r="L26" s="89">
        <v>585.101</v>
      </c>
      <c r="M26" s="89">
        <v>142.81800000000001</v>
      </c>
      <c r="N26" s="89">
        <v>0</v>
      </c>
      <c r="O26" s="89">
        <v>442.28300000000002</v>
      </c>
      <c r="P26" s="90">
        <v>437.66800000000001</v>
      </c>
      <c r="Q26" s="91"/>
      <c r="R26" s="92"/>
      <c r="S26" s="93">
        <f>100*(C26/[6]OBR_MAR24_1.1!C26)</f>
        <v>92.819569413415493</v>
      </c>
      <c r="T26" s="93">
        <f>100*(D26/[6]OBR_MAR24_1.1!D26)</f>
        <v>92.269104401811717</v>
      </c>
      <c r="U26" s="93">
        <f>100*(E26/[6]OBR_MAR24_1.1!E26)</f>
        <v>88.175878642234906</v>
      </c>
      <c r="V26" s="93">
        <f>100*(K26/[6]OBR_MAR24_1.1!N26)</f>
        <v>92.234431241230183</v>
      </c>
      <c r="W26" s="93">
        <f>100*(M26/[6]OBR_MAR24_1.1!P26)</f>
        <v>96.262545243760243</v>
      </c>
      <c r="X26" s="93">
        <f>100*(O26/[6]OBR_MAR24_1.1!R26)</f>
        <v>90.459370462029327</v>
      </c>
      <c r="AA26" s="93">
        <f t="shared" si="0"/>
        <v>-0.94503561296538363</v>
      </c>
    </row>
    <row r="27" spans="1:27" ht="15.75">
      <c r="A27" s="84"/>
      <c r="B27" s="88" t="s">
        <v>475</v>
      </c>
      <c r="C27" s="89">
        <v>291.07400000000001</v>
      </c>
      <c r="D27" s="89">
        <v>88.477999999999994</v>
      </c>
      <c r="E27" s="89">
        <v>73.087000000000003</v>
      </c>
      <c r="F27" s="89">
        <v>11.124000000000001</v>
      </c>
      <c r="G27" s="89">
        <v>-1.0149999999999999</v>
      </c>
      <c r="H27" s="89">
        <v>451.62400000000002</v>
      </c>
      <c r="I27" s="89">
        <v>2.9580000000000002</v>
      </c>
      <c r="J27" s="89">
        <v>454.58199999999999</v>
      </c>
      <c r="K27" s="89">
        <v>136.53299999999999</v>
      </c>
      <c r="L27" s="89">
        <v>591.11500000000001</v>
      </c>
      <c r="M27" s="89">
        <v>142.38800000000001</v>
      </c>
      <c r="N27" s="89">
        <v>0</v>
      </c>
      <c r="O27" s="89">
        <v>448.72699999999998</v>
      </c>
      <c r="P27" s="90">
        <v>440.67399999999998</v>
      </c>
      <c r="Q27" s="91"/>
      <c r="R27" s="92"/>
      <c r="S27" s="93">
        <f>100*(C27/[6]OBR_MAR24_1.1!C27)</f>
        <v>93.012718092925155</v>
      </c>
      <c r="T27" s="93">
        <f>100*(D27/[6]OBR_MAR24_1.1!D27)</f>
        <v>91.758361420793349</v>
      </c>
      <c r="U27" s="93">
        <f>100*(E27/[6]OBR_MAR24_1.1!E27)</f>
        <v>89.28074075883805</v>
      </c>
      <c r="V27" s="93">
        <f>100*(K27/[6]OBR_MAR24_1.1!N27)</f>
        <v>92.859377550465197</v>
      </c>
      <c r="W27" s="93">
        <f>100*(M27/[6]OBR_MAR24_1.1!P27)</f>
        <v>96.213958956963594</v>
      </c>
      <c r="X27" s="93">
        <f>100*(O27/[6]OBR_MAR24_1.1!R27)</f>
        <v>91.019306209711118</v>
      </c>
      <c r="AA27" s="93">
        <f t="shared" si="0"/>
        <v>-0.55353629400605175</v>
      </c>
    </row>
    <row r="28" spans="1:27" ht="15.75">
      <c r="A28" s="84"/>
      <c r="B28" s="88" t="s">
        <v>476</v>
      </c>
      <c r="C28" s="89">
        <v>292.26499999999999</v>
      </c>
      <c r="D28" s="89">
        <v>91.736000000000004</v>
      </c>
      <c r="E28" s="89">
        <v>73.412000000000006</v>
      </c>
      <c r="F28" s="89">
        <v>11.536</v>
      </c>
      <c r="G28" s="89">
        <v>3.9750000000000001</v>
      </c>
      <c r="H28" s="89">
        <v>461.38799999999998</v>
      </c>
      <c r="I28" s="89">
        <v>2.008</v>
      </c>
      <c r="J28" s="89">
        <v>463.39600000000002</v>
      </c>
      <c r="K28" s="89">
        <v>131.48400000000001</v>
      </c>
      <c r="L28" s="89">
        <v>594.88</v>
      </c>
      <c r="M28" s="89">
        <v>142.63200000000001</v>
      </c>
      <c r="N28" s="89">
        <v>0</v>
      </c>
      <c r="O28" s="89">
        <v>452.24799999999999</v>
      </c>
      <c r="P28" s="90">
        <v>444.22500000000002</v>
      </c>
      <c r="Q28" s="91"/>
      <c r="R28" s="92"/>
      <c r="S28" s="93">
        <f>100*(C28/[6]OBR_MAR24_1.1!C28)</f>
        <v>93.096407570921642</v>
      </c>
      <c r="T28" s="93">
        <f>100*(D28/[6]OBR_MAR24_1.1!D28)</f>
        <v>93.38137991408621</v>
      </c>
      <c r="U28" s="93">
        <f>100*(E28/[6]OBR_MAR24_1.1!E28)</f>
        <v>89.690897984117299</v>
      </c>
      <c r="V28" s="93">
        <f>100*(K28/[6]OBR_MAR24_1.1!N28)</f>
        <v>91.489406116271795</v>
      </c>
      <c r="W28" s="93">
        <f>100*(M28/[6]OBR_MAR24_1.1!P28)</f>
        <v>94.259147892862103</v>
      </c>
      <c r="X28" s="93">
        <f>100*(O28/[6]OBR_MAR24_1.1!R28)</f>
        <v>91.093448493955279</v>
      </c>
      <c r="AA28" s="93">
        <f t="shared" si="0"/>
        <v>1.7687962907814825</v>
      </c>
    </row>
    <row r="29" spans="1:27" ht="15.75">
      <c r="A29" s="84"/>
      <c r="B29" s="88" t="s">
        <v>477</v>
      </c>
      <c r="C29" s="89">
        <v>294.48399999999998</v>
      </c>
      <c r="D29" s="89">
        <v>92.831000000000003</v>
      </c>
      <c r="E29" s="89">
        <v>75.731999999999999</v>
      </c>
      <c r="F29" s="89">
        <v>12.46</v>
      </c>
      <c r="G29" s="89">
        <v>1.3979999999999999</v>
      </c>
      <c r="H29" s="89">
        <v>464.44499999999999</v>
      </c>
      <c r="I29" s="89">
        <v>0.38500000000000001</v>
      </c>
      <c r="J29" s="89">
        <v>464.83</v>
      </c>
      <c r="K29" s="89">
        <v>132.00700000000001</v>
      </c>
      <c r="L29" s="89">
        <v>596.83699999999999</v>
      </c>
      <c r="M29" s="89">
        <v>138.845</v>
      </c>
      <c r="N29" s="89">
        <v>0</v>
      </c>
      <c r="O29" s="89">
        <v>457.99200000000002</v>
      </c>
      <c r="P29" s="90">
        <v>452.13299999999998</v>
      </c>
      <c r="Q29" s="91"/>
      <c r="R29" s="92"/>
      <c r="S29" s="93">
        <f>100*(C29/[6]OBR_MAR24_1.1!C29)</f>
        <v>93.522908799888199</v>
      </c>
      <c r="T29" s="93">
        <f>100*(D29/[6]OBR_MAR24_1.1!D29)</f>
        <v>93.946140689990187</v>
      </c>
      <c r="U29" s="93">
        <f>100*(E29/[6]OBR_MAR24_1.1!E29)</f>
        <v>89.507150455028963</v>
      </c>
      <c r="V29" s="93">
        <f>100*(K29/[6]OBR_MAR24_1.1!N29)</f>
        <v>91.261484856236237</v>
      </c>
      <c r="W29" s="93">
        <f>100*(M29/[6]OBR_MAR24_1.1!P29)</f>
        <v>93.188941762364678</v>
      </c>
      <c r="X29" s="93">
        <f>100*(O29/[6]OBR_MAR24_1.1!R29)</f>
        <v>91.497386884879091</v>
      </c>
      <c r="AA29" s="93">
        <f t="shared" si="0"/>
        <v>0.60478949489028988</v>
      </c>
    </row>
    <row r="30" spans="1:27" ht="15.75">
      <c r="A30" s="84"/>
      <c r="B30" s="88" t="s">
        <v>478</v>
      </c>
      <c r="C30" s="89">
        <v>298.44400000000002</v>
      </c>
      <c r="D30" s="89">
        <v>90.793000000000006</v>
      </c>
      <c r="E30" s="89">
        <v>76.010000000000005</v>
      </c>
      <c r="F30" s="89">
        <v>11.907</v>
      </c>
      <c r="G30" s="89">
        <v>-2.3959999999999999</v>
      </c>
      <c r="H30" s="89">
        <v>462.851</v>
      </c>
      <c r="I30" s="89">
        <v>4.4119999999999999</v>
      </c>
      <c r="J30" s="89">
        <v>467.26299999999998</v>
      </c>
      <c r="K30" s="89">
        <v>133.19200000000001</v>
      </c>
      <c r="L30" s="89">
        <v>600.45500000000004</v>
      </c>
      <c r="M30" s="89">
        <v>138.839</v>
      </c>
      <c r="N30" s="89">
        <v>0</v>
      </c>
      <c r="O30" s="89">
        <v>461.61599999999999</v>
      </c>
      <c r="P30" s="90">
        <v>454.75200000000001</v>
      </c>
      <c r="Q30" s="91"/>
      <c r="R30" s="92"/>
      <c r="S30" s="93">
        <f>100*(C30/[6]OBR_MAR24_1.1!C30)</f>
        <v>94.312385840059164</v>
      </c>
      <c r="T30" s="93">
        <f>100*(D30/[6]OBR_MAR24_1.1!D30)</f>
        <v>91.318997425168973</v>
      </c>
      <c r="U30" s="93">
        <f>100*(E30/[6]OBR_MAR24_1.1!E30)</f>
        <v>90.1222418515313</v>
      </c>
      <c r="V30" s="93">
        <f>100*(K30/[6]OBR_MAR24_1.1!N30)</f>
        <v>90.708618517383456</v>
      </c>
      <c r="W30" s="93">
        <f>100*(M30/[6]OBR_MAR24_1.1!P30)</f>
        <v>92.663734474174248</v>
      </c>
      <c r="X30" s="93">
        <f>100*(O30/[6]OBR_MAR24_1.1!R30)</f>
        <v>91.420151741101392</v>
      </c>
      <c r="AA30" s="93">
        <f t="shared" si="0"/>
        <v>-2.7964355379859973</v>
      </c>
    </row>
    <row r="31" spans="1:27" ht="15.75">
      <c r="A31" s="84"/>
      <c r="B31" s="88" t="s">
        <v>479</v>
      </c>
      <c r="C31" s="89">
        <v>302.36700000000002</v>
      </c>
      <c r="D31" s="89">
        <v>93.188000000000002</v>
      </c>
      <c r="E31" s="89">
        <v>77.716999999999999</v>
      </c>
      <c r="F31" s="89">
        <v>12.702999999999999</v>
      </c>
      <c r="G31" s="89">
        <v>1.5409999999999999</v>
      </c>
      <c r="H31" s="89">
        <v>474.81299999999999</v>
      </c>
      <c r="I31" s="89">
        <v>4.9509999999999996</v>
      </c>
      <c r="J31" s="89">
        <v>479.76400000000001</v>
      </c>
      <c r="K31" s="89">
        <v>132.56</v>
      </c>
      <c r="L31" s="89">
        <v>612.32399999999996</v>
      </c>
      <c r="M31" s="89">
        <v>141.87</v>
      </c>
      <c r="N31" s="89">
        <v>0</v>
      </c>
      <c r="O31" s="89">
        <v>470.45400000000001</v>
      </c>
      <c r="P31" s="90">
        <v>460.75700000000001</v>
      </c>
      <c r="Q31" s="91"/>
      <c r="R31" s="92"/>
      <c r="S31" s="93">
        <f>100*(C31/[6]OBR_MAR24_1.1!C31)</f>
        <v>94.05585486941483</v>
      </c>
      <c r="T31" s="93">
        <f>100*(D31/[6]OBR_MAR24_1.1!D31)</f>
        <v>93.634637219537197</v>
      </c>
      <c r="U31" s="93">
        <f>100*(E31/[6]OBR_MAR24_1.1!E31)</f>
        <v>90.532826988490754</v>
      </c>
      <c r="V31" s="93">
        <f>100*(K31/[6]OBR_MAR24_1.1!N31)</f>
        <v>90.00848752334069</v>
      </c>
      <c r="W31" s="93">
        <f>100*(M31/[6]OBR_MAR24_1.1!P31)</f>
        <v>91.381053906255033</v>
      </c>
      <c r="X31" s="93">
        <f>100*(O31/[6]OBR_MAR24_1.1!R31)</f>
        <v>92.474166619163782</v>
      </c>
      <c r="AA31" s="93">
        <f t="shared" si="0"/>
        <v>2.5357700584325515</v>
      </c>
    </row>
    <row r="32" spans="1:27" ht="15.75">
      <c r="A32" s="84"/>
      <c r="B32" s="88" t="s">
        <v>480</v>
      </c>
      <c r="C32" s="89">
        <v>303.39</v>
      </c>
      <c r="D32" s="89">
        <v>93.198999999999998</v>
      </c>
      <c r="E32" s="89">
        <v>79.203000000000003</v>
      </c>
      <c r="F32" s="89">
        <v>13.124000000000001</v>
      </c>
      <c r="G32" s="89">
        <v>5.56</v>
      </c>
      <c r="H32" s="89">
        <v>481.35199999999998</v>
      </c>
      <c r="I32" s="89">
        <v>5.4820000000000002</v>
      </c>
      <c r="J32" s="89">
        <v>486.834</v>
      </c>
      <c r="K32" s="89">
        <v>134.477</v>
      </c>
      <c r="L32" s="89">
        <v>621.31100000000004</v>
      </c>
      <c r="M32" s="89">
        <v>148.85900000000001</v>
      </c>
      <c r="N32" s="89">
        <v>0</v>
      </c>
      <c r="O32" s="89">
        <v>472.452</v>
      </c>
      <c r="P32" s="90">
        <v>461.6</v>
      </c>
      <c r="Q32" s="91"/>
      <c r="R32" s="92"/>
      <c r="S32" s="93">
        <f>100*(C32/[6]OBR_MAR24_1.1!C32)</f>
        <v>93.841633158057519</v>
      </c>
      <c r="T32" s="93">
        <f>100*(D32/[6]OBR_MAR24_1.1!D32)</f>
        <v>93.847486129152443</v>
      </c>
      <c r="U32" s="93">
        <f>100*(E32/[6]OBR_MAR24_1.1!E32)</f>
        <v>89.957408143562958</v>
      </c>
      <c r="V32" s="93">
        <f>100*(K32/[6]OBR_MAR24_1.1!N32)</f>
        <v>88.761938707484362</v>
      </c>
      <c r="W32" s="93">
        <f>100*(M32/[6]OBR_MAR24_1.1!P32)</f>
        <v>90.319938354377399</v>
      </c>
      <c r="X32" s="93">
        <f>100*(O32/[6]OBR_MAR24_1.1!R32)</f>
        <v>92.215624963402789</v>
      </c>
      <c r="AA32" s="93">
        <f t="shared" si="0"/>
        <v>0.22731856066915412</v>
      </c>
    </row>
    <row r="33" spans="1:27" ht="15.75">
      <c r="A33" s="84"/>
      <c r="B33" s="88" t="s">
        <v>481</v>
      </c>
      <c r="C33" s="89">
        <v>303.22300000000001</v>
      </c>
      <c r="D33" s="89">
        <v>93.611999999999995</v>
      </c>
      <c r="E33" s="89">
        <v>82.105000000000004</v>
      </c>
      <c r="F33" s="89">
        <v>12.891999999999999</v>
      </c>
      <c r="G33" s="89">
        <v>2.464</v>
      </c>
      <c r="H33" s="89">
        <v>481.404</v>
      </c>
      <c r="I33" s="89">
        <v>4.0880000000000001</v>
      </c>
      <c r="J33" s="89">
        <v>485.49200000000002</v>
      </c>
      <c r="K33" s="89">
        <v>133.02099999999999</v>
      </c>
      <c r="L33" s="89">
        <v>618.51300000000003</v>
      </c>
      <c r="M33" s="89">
        <v>143.77500000000001</v>
      </c>
      <c r="N33" s="89">
        <v>0</v>
      </c>
      <c r="O33" s="89">
        <v>474.738</v>
      </c>
      <c r="P33" s="90">
        <v>464.73899999999998</v>
      </c>
      <c r="Q33" s="91"/>
      <c r="R33" s="92"/>
      <c r="S33" s="93">
        <f>100*(C33/[6]OBR_MAR24_1.1!C33)</f>
        <v>93.336144696988356</v>
      </c>
      <c r="T33" s="93">
        <f>100*(D33/[6]OBR_MAR24_1.1!D33)</f>
        <v>94.046494806003736</v>
      </c>
      <c r="U33" s="93">
        <f>100*(E33/[6]OBR_MAR24_1.1!E33)</f>
        <v>90.099531423178647</v>
      </c>
      <c r="V33" s="93">
        <f>100*(K33/[6]OBR_MAR24_1.1!N33)</f>
        <v>88.121973355592203</v>
      </c>
      <c r="W33" s="93">
        <f>100*(M33/[6]OBR_MAR24_1.1!P33)</f>
        <v>87.888475927329637</v>
      </c>
      <c r="X33" s="93">
        <f>100*(O33/[6]OBR_MAR24_1.1!R33)</f>
        <v>92.388440206285878</v>
      </c>
      <c r="AA33" s="93">
        <f t="shared" si="0"/>
        <v>0.21205541571718278</v>
      </c>
    </row>
    <row r="34" spans="1:27" ht="15.75">
      <c r="A34" s="84"/>
      <c r="B34" s="88" t="s">
        <v>482</v>
      </c>
      <c r="C34" s="89">
        <v>305.43599999999998</v>
      </c>
      <c r="D34" s="89">
        <v>92.656999999999996</v>
      </c>
      <c r="E34" s="89">
        <v>83.108000000000004</v>
      </c>
      <c r="F34" s="89">
        <v>13.433</v>
      </c>
      <c r="G34" s="89">
        <v>0.158</v>
      </c>
      <c r="H34" s="89">
        <v>481.35899999999998</v>
      </c>
      <c r="I34" s="89">
        <v>-1.762</v>
      </c>
      <c r="J34" s="89">
        <v>479.59699999999998</v>
      </c>
      <c r="K34" s="89">
        <v>136.69499999999999</v>
      </c>
      <c r="L34" s="89">
        <v>616.29200000000003</v>
      </c>
      <c r="M34" s="89">
        <v>139.71</v>
      </c>
      <c r="N34" s="89">
        <v>0</v>
      </c>
      <c r="O34" s="89">
        <v>476.58199999999999</v>
      </c>
      <c r="P34" s="90">
        <v>470.96600000000001</v>
      </c>
      <c r="Q34" s="91"/>
      <c r="R34" s="92"/>
      <c r="S34" s="93">
        <f>100*(C34/[6]OBR_MAR24_1.1!C34)</f>
        <v>93.473823375494618</v>
      </c>
      <c r="T34" s="93">
        <f>100*(D34/[6]OBR_MAR24_1.1!D34)</f>
        <v>92.283252826054479</v>
      </c>
      <c r="U34" s="93">
        <f>100*(E34/[6]OBR_MAR24_1.1!E34)</f>
        <v>90.799637273432481</v>
      </c>
      <c r="V34" s="93">
        <f>100*(K34/[6]OBR_MAR24_1.1!N34)</f>
        <v>87.793270435000409</v>
      </c>
      <c r="W34" s="93">
        <f>100*(M34/[6]OBR_MAR24_1.1!P34)</f>
        <v>87.336763207411522</v>
      </c>
      <c r="X34" s="93">
        <f>100*(O34/[6]OBR_MAR24_1.1!R34)</f>
        <v>92.204319798172094</v>
      </c>
      <c r="AA34" s="93">
        <f t="shared" si="0"/>
        <v>-1.8748619856448823</v>
      </c>
    </row>
    <row r="35" spans="1:27" ht="15.75">
      <c r="A35" s="84"/>
      <c r="B35" s="88" t="s">
        <v>483</v>
      </c>
      <c r="C35" s="89">
        <v>310.06</v>
      </c>
      <c r="D35" s="89">
        <v>94.46</v>
      </c>
      <c r="E35" s="89">
        <v>82.843000000000004</v>
      </c>
      <c r="F35" s="89">
        <v>12.792</v>
      </c>
      <c r="G35" s="89">
        <v>0.379</v>
      </c>
      <c r="H35" s="89">
        <v>487.74200000000002</v>
      </c>
      <c r="I35" s="89">
        <v>3.1E-2</v>
      </c>
      <c r="J35" s="89">
        <v>487.77300000000002</v>
      </c>
      <c r="K35" s="89">
        <v>129.78800000000001</v>
      </c>
      <c r="L35" s="89">
        <v>617.56100000000004</v>
      </c>
      <c r="M35" s="89">
        <v>137.67599999999999</v>
      </c>
      <c r="N35" s="89">
        <v>0</v>
      </c>
      <c r="O35" s="89">
        <v>479.88499999999999</v>
      </c>
      <c r="P35" s="90">
        <v>471.46</v>
      </c>
      <c r="Q35" s="91"/>
      <c r="R35" s="92"/>
      <c r="S35" s="93">
        <f>100*(C35/[6]OBR_MAR24_1.1!C35)</f>
        <v>93.744236600947545</v>
      </c>
      <c r="T35" s="93">
        <f>100*(D35/[6]OBR_MAR24_1.1!D35)</f>
        <v>93.26895543904341</v>
      </c>
      <c r="U35" s="93">
        <f>100*(E35/[6]OBR_MAR24_1.1!E35)</f>
        <v>91.187574987066455</v>
      </c>
      <c r="V35" s="93">
        <f>100*(K35/[6]OBR_MAR24_1.1!N35)</f>
        <v>86.08001273412215</v>
      </c>
      <c r="W35" s="93">
        <f>100*(M35/[6]OBR_MAR24_1.1!P35)</f>
        <v>86.163281910066644</v>
      </c>
      <c r="X35" s="93">
        <f>100*(O35/[6]OBR_MAR24_1.1!R35)</f>
        <v>92.47853694728424</v>
      </c>
      <c r="AA35" s="93">
        <f t="shared" si="0"/>
        <v>1.068127295910215</v>
      </c>
    </row>
    <row r="36" spans="1:27" ht="15.75">
      <c r="A36" s="84"/>
      <c r="B36" s="88" t="s">
        <v>484</v>
      </c>
      <c r="C36" s="89">
        <v>309.60599999999999</v>
      </c>
      <c r="D36" s="89">
        <v>93.909000000000006</v>
      </c>
      <c r="E36" s="89">
        <v>84.917000000000002</v>
      </c>
      <c r="F36" s="89">
        <v>12.548</v>
      </c>
      <c r="G36" s="89">
        <v>-2.1219999999999999</v>
      </c>
      <c r="H36" s="89">
        <v>486.31</v>
      </c>
      <c r="I36" s="89">
        <v>6.2489999999999997</v>
      </c>
      <c r="J36" s="89">
        <v>492.55900000000003</v>
      </c>
      <c r="K36" s="89">
        <v>134.15</v>
      </c>
      <c r="L36" s="89">
        <v>626.70899999999995</v>
      </c>
      <c r="M36" s="89">
        <v>141.46299999999999</v>
      </c>
      <c r="N36" s="89">
        <v>0</v>
      </c>
      <c r="O36" s="89">
        <v>485.24599999999998</v>
      </c>
      <c r="P36" s="90">
        <v>467.517</v>
      </c>
      <c r="Q36" s="91"/>
      <c r="R36" s="92"/>
      <c r="S36" s="93">
        <f>100*(C36/[6]OBR_MAR24_1.1!C36)</f>
        <v>93.868641023075597</v>
      </c>
      <c r="T36" s="93">
        <f>100*(D36/[6]OBR_MAR24_1.1!D36)</f>
        <v>93.045537412809139</v>
      </c>
      <c r="U36" s="93">
        <f>100*(E36/[6]OBR_MAR24_1.1!E36)</f>
        <v>90.496083550913838</v>
      </c>
      <c r="V36" s="93">
        <f>100*(K36/[6]OBR_MAR24_1.1!N36)</f>
        <v>86.489797234131728</v>
      </c>
      <c r="W36" s="93">
        <f>100*(M36/[6]OBR_MAR24_1.1!P36)</f>
        <v>85.106907795786256</v>
      </c>
      <c r="X36" s="93">
        <f>100*(O36/[6]OBR_MAR24_1.1!R36)</f>
        <v>92.973252605763335</v>
      </c>
      <c r="AA36" s="93">
        <f t="shared" si="0"/>
        <v>-0.23954168370663442</v>
      </c>
    </row>
    <row r="37" spans="1:27" ht="15.75">
      <c r="A37" s="84"/>
      <c r="B37" s="88" t="s">
        <v>485</v>
      </c>
      <c r="C37" s="89">
        <v>316.34699999999998</v>
      </c>
      <c r="D37" s="89">
        <v>95.376000000000005</v>
      </c>
      <c r="E37" s="89">
        <v>86.287000000000006</v>
      </c>
      <c r="F37" s="89">
        <v>12.629</v>
      </c>
      <c r="G37" s="89">
        <v>0.71899999999999997</v>
      </c>
      <c r="H37" s="89">
        <v>498.72899999999998</v>
      </c>
      <c r="I37" s="89">
        <v>-1.286</v>
      </c>
      <c r="J37" s="89">
        <v>497.44299999999998</v>
      </c>
      <c r="K37" s="89">
        <v>136.06800000000001</v>
      </c>
      <c r="L37" s="89">
        <v>633.51099999999997</v>
      </c>
      <c r="M37" s="89">
        <v>143.78100000000001</v>
      </c>
      <c r="N37" s="89">
        <v>0</v>
      </c>
      <c r="O37" s="89">
        <v>489.73</v>
      </c>
      <c r="P37" s="90">
        <v>474.94499999999999</v>
      </c>
      <c r="Q37" s="91"/>
      <c r="R37" s="92"/>
      <c r="S37" s="93">
        <f>100*(C37/[6]OBR_MAR24_1.1!C37)</f>
        <v>93.975527809712219</v>
      </c>
      <c r="T37" s="93">
        <f>100*(D37/[6]OBR_MAR24_1.1!D37)</f>
        <v>94.291646070192783</v>
      </c>
      <c r="U37" s="93">
        <f>100*(E37/[6]OBR_MAR24_1.1!E37)</f>
        <v>90.983571985912832</v>
      </c>
      <c r="V37" s="93">
        <f>100*(K37/[6]OBR_MAR24_1.1!N37)</f>
        <v>88.055654424850346</v>
      </c>
      <c r="W37" s="93">
        <f>100*(M37/[6]OBR_MAR24_1.1!P37)</f>
        <v>86.853121507747147</v>
      </c>
      <c r="X37" s="93">
        <f>100*(O37/[6]OBR_MAR24_1.1!R37)</f>
        <v>93.493288635448152</v>
      </c>
      <c r="AA37" s="93">
        <f t="shared" si="0"/>
        <v>1.339246020854401</v>
      </c>
    </row>
    <row r="38" spans="1:27" ht="15.75">
      <c r="A38" s="84"/>
      <c r="B38" s="88" t="s">
        <v>486</v>
      </c>
      <c r="C38" s="89">
        <v>320.339</v>
      </c>
      <c r="D38" s="89">
        <v>95.123999999999995</v>
      </c>
      <c r="E38" s="89">
        <v>88.055999999999997</v>
      </c>
      <c r="F38" s="89">
        <v>12.718</v>
      </c>
      <c r="G38" s="89">
        <v>-0.63300000000000001</v>
      </c>
      <c r="H38" s="89">
        <v>502.88600000000002</v>
      </c>
      <c r="I38" s="89">
        <v>-2.6080000000000001</v>
      </c>
      <c r="J38" s="89">
        <v>500.27800000000002</v>
      </c>
      <c r="K38" s="89">
        <v>142.49700000000001</v>
      </c>
      <c r="L38" s="89">
        <v>642.77499999999998</v>
      </c>
      <c r="M38" s="89">
        <v>148.834</v>
      </c>
      <c r="N38" s="89">
        <v>0</v>
      </c>
      <c r="O38" s="89">
        <v>493.94099999999997</v>
      </c>
      <c r="P38" s="90">
        <v>479.92200000000003</v>
      </c>
      <c r="Q38" s="91"/>
      <c r="R38" s="92"/>
      <c r="S38" s="93">
        <f>100*(C38/[6]OBR_MAR24_1.1!C38)</f>
        <v>94.385025162347219</v>
      </c>
      <c r="T38" s="93">
        <f>100*(D38/[6]OBR_MAR24_1.1!D38)</f>
        <v>93.924583074143186</v>
      </c>
      <c r="U38" s="93">
        <f>100*(E38/[6]OBR_MAR24_1.1!E38)</f>
        <v>92.078928380964328</v>
      </c>
      <c r="V38" s="93">
        <f>100*(K38/[6]OBR_MAR24_1.1!N38)</f>
        <v>89.517724882682202</v>
      </c>
      <c r="W38" s="93">
        <f>100*(M38/[6]OBR_MAR24_1.1!P38)</f>
        <v>88.844450281157108</v>
      </c>
      <c r="X38" s="93">
        <f>100*(O38/[6]OBR_MAR24_1.1!R38)</f>
        <v>93.771428571428558</v>
      </c>
      <c r="AA38" s="93">
        <f t="shared" si="0"/>
        <v>-0.38928474721541262</v>
      </c>
    </row>
    <row r="39" spans="1:27" ht="15.75">
      <c r="A39" s="84"/>
      <c r="B39" s="88" t="s">
        <v>487</v>
      </c>
      <c r="C39" s="89">
        <v>325.553</v>
      </c>
      <c r="D39" s="89">
        <v>95.861999999999995</v>
      </c>
      <c r="E39" s="89">
        <v>91.32</v>
      </c>
      <c r="F39" s="89">
        <v>13.063000000000001</v>
      </c>
      <c r="G39" s="89">
        <v>3.1190000000000002</v>
      </c>
      <c r="H39" s="89">
        <v>515.85400000000004</v>
      </c>
      <c r="I39" s="89">
        <v>1.4750000000000001</v>
      </c>
      <c r="J39" s="89">
        <v>517.32899999999995</v>
      </c>
      <c r="K39" s="89">
        <v>143.81700000000001</v>
      </c>
      <c r="L39" s="89">
        <v>661.14599999999996</v>
      </c>
      <c r="M39" s="89">
        <v>160.49600000000001</v>
      </c>
      <c r="N39" s="89">
        <v>0</v>
      </c>
      <c r="O39" s="89">
        <v>500.65</v>
      </c>
      <c r="P39" s="90">
        <v>490.39100000000002</v>
      </c>
      <c r="Q39" s="91"/>
      <c r="R39" s="92"/>
      <c r="S39" s="93">
        <f>100*(C39/[6]OBR_MAR24_1.1!C39)</f>
        <v>95.129741102214936</v>
      </c>
      <c r="T39" s="93">
        <f>100*(D39/[6]OBR_MAR24_1.1!D39)</f>
        <v>94.477898782831517</v>
      </c>
      <c r="U39" s="93">
        <f>100*(E39/[6]OBR_MAR24_1.1!E39)</f>
        <v>92.871889269696624</v>
      </c>
      <c r="V39" s="93">
        <f>100*(K39/[6]OBR_MAR24_1.1!N39)</f>
        <v>92.878039329652239</v>
      </c>
      <c r="W39" s="93">
        <f>100*(M39/[6]OBR_MAR24_1.1!P39)</f>
        <v>92.67101259317856</v>
      </c>
      <c r="X39" s="93">
        <f>100*(O39/[6]OBR_MAR24_1.1!R39)</f>
        <v>94.6923845117947</v>
      </c>
      <c r="AA39" s="93">
        <f t="shared" si="0"/>
        <v>0.58910637724263193</v>
      </c>
    </row>
    <row r="40" spans="1:27" ht="15.75">
      <c r="A40" s="84"/>
      <c r="B40" s="88" t="s">
        <v>488</v>
      </c>
      <c r="C40" s="89">
        <v>327.20600000000002</v>
      </c>
      <c r="D40" s="89">
        <v>96.397999999999996</v>
      </c>
      <c r="E40" s="89">
        <v>90.938999999999993</v>
      </c>
      <c r="F40" s="89">
        <v>13.064</v>
      </c>
      <c r="G40" s="89">
        <v>-1.7030000000000001</v>
      </c>
      <c r="H40" s="89">
        <v>512.84</v>
      </c>
      <c r="I40" s="89">
        <v>1.5109999999999999</v>
      </c>
      <c r="J40" s="89">
        <v>514.351</v>
      </c>
      <c r="K40" s="89">
        <v>153.25</v>
      </c>
      <c r="L40" s="89">
        <v>667.601</v>
      </c>
      <c r="M40" s="89">
        <v>160.27699999999999</v>
      </c>
      <c r="N40" s="89">
        <v>0</v>
      </c>
      <c r="O40" s="89">
        <v>507.32400000000001</v>
      </c>
      <c r="P40" s="90">
        <v>499.654</v>
      </c>
      <c r="Q40" s="91"/>
      <c r="R40" s="92"/>
      <c r="S40" s="93">
        <f>100*(C40/[6]OBR_MAR24_1.1!C40)</f>
        <v>95.601310111289337</v>
      </c>
      <c r="T40" s="93">
        <f>100*(D40/[6]OBR_MAR24_1.1!D40)</f>
        <v>95.35670478376133</v>
      </c>
      <c r="U40" s="93">
        <f>100*(E40/[6]OBR_MAR24_1.1!E40)</f>
        <v>93.34065505455365</v>
      </c>
      <c r="V40" s="93">
        <f>100*(K40/[6]OBR_MAR24_1.1!N40)</f>
        <v>95.201709592853518</v>
      </c>
      <c r="W40" s="93">
        <f>100*(M40/[6]OBR_MAR24_1.1!P40)</f>
        <v>94.76444433933257</v>
      </c>
      <c r="X40" s="93">
        <f>100*(O40/[6]OBR_MAR24_1.1!R40)</f>
        <v>95.346957799737638</v>
      </c>
      <c r="AA40" s="93">
        <f t="shared" si="0"/>
        <v>0.93017098416832145</v>
      </c>
    </row>
    <row r="41" spans="1:27" ht="15.75">
      <c r="A41" s="84"/>
      <c r="B41" s="88" t="s">
        <v>489</v>
      </c>
      <c r="C41" s="89">
        <v>329.56099999999998</v>
      </c>
      <c r="D41" s="89">
        <v>97.084999999999994</v>
      </c>
      <c r="E41" s="89">
        <v>92.811000000000007</v>
      </c>
      <c r="F41" s="89">
        <v>12.874000000000001</v>
      </c>
      <c r="G41" s="89">
        <v>-0.71199999999999997</v>
      </c>
      <c r="H41" s="89">
        <v>518.745</v>
      </c>
      <c r="I41" s="89">
        <v>1.982</v>
      </c>
      <c r="J41" s="89">
        <v>520.72699999999998</v>
      </c>
      <c r="K41" s="89">
        <v>157.43700000000001</v>
      </c>
      <c r="L41" s="89">
        <v>678.16399999999999</v>
      </c>
      <c r="M41" s="89">
        <v>164.238</v>
      </c>
      <c r="N41" s="89">
        <v>0</v>
      </c>
      <c r="O41" s="89">
        <v>513.92600000000004</v>
      </c>
      <c r="P41" s="90">
        <v>509.40800000000002</v>
      </c>
      <c r="Q41" s="91"/>
      <c r="R41" s="92"/>
      <c r="S41" s="93">
        <f>100*(C41/[6]OBR_MAR24_1.1!C41)</f>
        <v>95.608619719290516</v>
      </c>
      <c r="T41" s="93">
        <f>100*(D41/[6]OBR_MAR24_1.1!D41)</f>
        <v>95.805990033058663</v>
      </c>
      <c r="U41" s="93">
        <f>100*(E41/[6]OBR_MAR24_1.1!E41)</f>
        <v>93.675626028240671</v>
      </c>
      <c r="V41" s="93">
        <f>100*(K41/[6]OBR_MAR24_1.1!N41)</f>
        <v>96.21465370253803</v>
      </c>
      <c r="W41" s="93">
        <f>100*(M41/[6]OBR_MAR24_1.1!P41)</f>
        <v>95.97321319004962</v>
      </c>
      <c r="X41" s="93">
        <f>100*(O41/[6]OBR_MAR24_1.1!R41)</f>
        <v>95.780574989842819</v>
      </c>
      <c r="AA41" s="93">
        <f t="shared" si="0"/>
        <v>0.47116272559561967</v>
      </c>
    </row>
    <row r="42" spans="1:27" ht="15.75">
      <c r="A42" s="84"/>
      <c r="B42" s="88" t="s">
        <v>490</v>
      </c>
      <c r="C42" s="89">
        <v>331.98200000000003</v>
      </c>
      <c r="D42" s="89">
        <v>96.328000000000003</v>
      </c>
      <c r="E42" s="89">
        <v>95.16</v>
      </c>
      <c r="F42" s="89">
        <v>14.75</v>
      </c>
      <c r="G42" s="89">
        <v>0.317</v>
      </c>
      <c r="H42" s="89">
        <v>523.78700000000003</v>
      </c>
      <c r="I42" s="89">
        <v>1.403</v>
      </c>
      <c r="J42" s="89">
        <v>525.19000000000005</v>
      </c>
      <c r="K42" s="89">
        <v>160.435</v>
      </c>
      <c r="L42" s="89">
        <v>685.625</v>
      </c>
      <c r="M42" s="89">
        <v>168.06</v>
      </c>
      <c r="N42" s="89">
        <v>0</v>
      </c>
      <c r="O42" s="89">
        <v>517.56500000000005</v>
      </c>
      <c r="P42" s="90">
        <v>509.42200000000003</v>
      </c>
      <c r="Q42" s="91"/>
      <c r="R42" s="92"/>
      <c r="S42" s="93">
        <f>100*(C42/[6]OBR_MAR24_1.1!C42)</f>
        <v>96.29421217201633</v>
      </c>
      <c r="T42" s="93">
        <f>100*(D42/[6]OBR_MAR24_1.1!D42)</f>
        <v>94.569944727515491</v>
      </c>
      <c r="U42" s="93">
        <f>100*(E42/[6]OBR_MAR24_1.1!E42)</f>
        <v>94.871590365289521</v>
      </c>
      <c r="V42" s="93">
        <f>100*(K42/[6]OBR_MAR24_1.1!N42)</f>
        <v>95.487929720978954</v>
      </c>
      <c r="W42" s="93">
        <f>100*(M42/[6]OBR_MAR24_1.1!P42)</f>
        <v>95.647868326247675</v>
      </c>
      <c r="X42" s="93">
        <f>100*(O42/[6]OBR_MAR24_1.1!R42)</f>
        <v>95.841820673308405</v>
      </c>
      <c r="AA42" s="93">
        <f t="shared" si="0"/>
        <v>-1.2901545144689441</v>
      </c>
    </row>
    <row r="43" spans="1:27" ht="15.75">
      <c r="A43" s="84"/>
      <c r="B43" s="88" t="s">
        <v>491</v>
      </c>
      <c r="C43" s="89">
        <v>335.73599999999999</v>
      </c>
      <c r="D43" s="89">
        <v>96.980999999999995</v>
      </c>
      <c r="E43" s="89">
        <v>94.950999999999993</v>
      </c>
      <c r="F43" s="89">
        <v>14.853</v>
      </c>
      <c r="G43" s="89">
        <v>0.245</v>
      </c>
      <c r="H43" s="89">
        <v>527.91300000000001</v>
      </c>
      <c r="I43" s="89">
        <v>0.214</v>
      </c>
      <c r="J43" s="89">
        <v>528.12699999999995</v>
      </c>
      <c r="K43" s="89">
        <v>163.49299999999999</v>
      </c>
      <c r="L43" s="89">
        <v>691.62</v>
      </c>
      <c r="M43" s="89">
        <v>170.40100000000001</v>
      </c>
      <c r="N43" s="89">
        <v>0</v>
      </c>
      <c r="O43" s="89">
        <v>521.21900000000005</v>
      </c>
      <c r="P43" s="90">
        <v>516.45299999999997</v>
      </c>
      <c r="Q43" s="91"/>
      <c r="R43" s="92"/>
      <c r="S43" s="93">
        <f>100*(C43/[6]OBR_MAR24_1.1!C43)</f>
        <v>96.752217540907083</v>
      </c>
      <c r="T43" s="93">
        <f>100*(D43/[6]OBR_MAR24_1.1!D43)</f>
        <v>94.839523558059028</v>
      </c>
      <c r="U43" s="93">
        <f>100*(E43/[6]OBR_MAR24_1.1!E43)</f>
        <v>95.505889216346972</v>
      </c>
      <c r="V43" s="93">
        <f>100*(K43/[6]OBR_MAR24_1.1!N43)</f>
        <v>95.004910249928813</v>
      </c>
      <c r="W43" s="93">
        <f>100*(M43/[6]OBR_MAR24_1.1!P43)</f>
        <v>96.507841216082284</v>
      </c>
      <c r="X43" s="93">
        <f>100*(O43/[6]OBR_MAR24_1.1!R43)</f>
        <v>95.908930319513047</v>
      </c>
      <c r="AA43" s="93">
        <f t="shared" si="0"/>
        <v>0.28505761668813356</v>
      </c>
    </row>
    <row r="44" spans="1:27" ht="15.75">
      <c r="A44" s="84"/>
      <c r="B44" s="88" t="s">
        <v>492</v>
      </c>
      <c r="C44" s="89">
        <v>339.642</v>
      </c>
      <c r="D44" s="89">
        <v>98.183000000000007</v>
      </c>
      <c r="E44" s="89">
        <v>97.09</v>
      </c>
      <c r="F44" s="89">
        <v>14.923</v>
      </c>
      <c r="G44" s="89">
        <v>0.99199999999999999</v>
      </c>
      <c r="H44" s="89">
        <v>535.90700000000004</v>
      </c>
      <c r="I44" s="89">
        <v>0.45600000000000002</v>
      </c>
      <c r="J44" s="89">
        <v>536.36300000000006</v>
      </c>
      <c r="K44" s="89">
        <v>161.92099999999999</v>
      </c>
      <c r="L44" s="89">
        <v>698.28399999999999</v>
      </c>
      <c r="M44" s="89">
        <v>168.512</v>
      </c>
      <c r="N44" s="89">
        <v>0</v>
      </c>
      <c r="O44" s="89">
        <v>529.77200000000005</v>
      </c>
      <c r="P44" s="90">
        <v>524.79200000000003</v>
      </c>
      <c r="Q44" s="91"/>
      <c r="R44" s="92"/>
      <c r="S44" s="93">
        <f>100*(C44/[6]OBR_MAR24_1.1!C44)</f>
        <v>97.342053674809975</v>
      </c>
      <c r="T44" s="93">
        <f>100*(D44/[6]OBR_MAR24_1.1!D44)</f>
        <v>96.088275592092387</v>
      </c>
      <c r="U44" s="93">
        <f>100*(E44/[6]OBR_MAR24_1.1!E44)</f>
        <v>96.174419526111421</v>
      </c>
      <c r="V44" s="93">
        <f>100*(K44/[6]OBR_MAR24_1.1!N44)</f>
        <v>96.162891520471305</v>
      </c>
      <c r="W44" s="93">
        <f>100*(M44/[6]OBR_MAR24_1.1!P44)</f>
        <v>97.204628572087813</v>
      </c>
      <c r="X44" s="93">
        <f>100*(O44/[6]OBR_MAR24_1.1!R44)</f>
        <v>96.78375233157405</v>
      </c>
      <c r="AA44" s="93">
        <f t="shared" si="0"/>
        <v>1.316700028832285</v>
      </c>
    </row>
    <row r="45" spans="1:27" ht="15.75">
      <c r="A45" s="84"/>
      <c r="B45" s="88" t="s">
        <v>493</v>
      </c>
      <c r="C45" s="89">
        <v>343.64100000000002</v>
      </c>
      <c r="D45" s="89">
        <v>98.753</v>
      </c>
      <c r="E45" s="89">
        <v>96.126999999999995</v>
      </c>
      <c r="F45" s="89">
        <v>14.27</v>
      </c>
      <c r="G45" s="89">
        <v>0.17299999999999999</v>
      </c>
      <c r="H45" s="89">
        <v>538.69399999999996</v>
      </c>
      <c r="I45" s="89">
        <v>-0.114</v>
      </c>
      <c r="J45" s="89">
        <v>538.58000000000004</v>
      </c>
      <c r="K45" s="89">
        <v>165.04499999999999</v>
      </c>
      <c r="L45" s="89">
        <v>703.625</v>
      </c>
      <c r="M45" s="89">
        <v>172.35900000000001</v>
      </c>
      <c r="N45" s="89">
        <v>0</v>
      </c>
      <c r="O45" s="89">
        <v>531.26599999999996</v>
      </c>
      <c r="P45" s="90">
        <v>522.61400000000003</v>
      </c>
      <c r="Q45" s="91"/>
      <c r="R45" s="92"/>
      <c r="S45" s="93">
        <f>100*(C45/[6]OBR_MAR24_1.1!C45)</f>
        <v>97.869958988380048</v>
      </c>
      <c r="T45" s="93">
        <f>100*(D45/[6]OBR_MAR24_1.1!D45)</f>
        <v>96.92594591941895</v>
      </c>
      <c r="U45" s="93">
        <f>100*(E45/[6]OBR_MAR24_1.1!E45)</f>
        <v>95.76500826874414</v>
      </c>
      <c r="V45" s="93">
        <f>100*(K45/[6]OBR_MAR24_1.1!N45)</f>
        <v>96.125173269344998</v>
      </c>
      <c r="W45" s="93">
        <f>100*(M45/[6]OBR_MAR24_1.1!P45)</f>
        <v>97.610134840496315</v>
      </c>
      <c r="X45" s="93">
        <f>100*(O45/[6]OBR_MAR24_1.1!R45)</f>
        <v>97.001577540497507</v>
      </c>
      <c r="AA45" s="93">
        <f t="shared" si="0"/>
        <v>0.87177163099749766</v>
      </c>
    </row>
    <row r="46" spans="1:27" ht="15.75">
      <c r="A46" s="84"/>
      <c r="B46" s="88" t="s">
        <v>494</v>
      </c>
      <c r="C46" s="89">
        <v>344.262</v>
      </c>
      <c r="D46" s="89">
        <v>99.094999999999999</v>
      </c>
      <c r="E46" s="89">
        <v>95.804000000000002</v>
      </c>
      <c r="F46" s="89">
        <v>14.295</v>
      </c>
      <c r="G46" s="89">
        <v>1.345</v>
      </c>
      <c r="H46" s="89">
        <v>540.50599999999997</v>
      </c>
      <c r="I46" s="89">
        <v>1.3</v>
      </c>
      <c r="J46" s="89">
        <v>541.80600000000004</v>
      </c>
      <c r="K46" s="89">
        <v>169.107</v>
      </c>
      <c r="L46" s="89">
        <v>710.91300000000001</v>
      </c>
      <c r="M46" s="89">
        <v>175.30500000000001</v>
      </c>
      <c r="N46" s="89">
        <v>0</v>
      </c>
      <c r="O46" s="89">
        <v>535.60799999999995</v>
      </c>
      <c r="P46" s="90">
        <v>529.39300000000003</v>
      </c>
      <c r="Q46" s="91"/>
      <c r="R46" s="92"/>
      <c r="S46" s="93">
        <f>100*(C46/[6]OBR_MAR24_1.1!C46)</f>
        <v>98.162563514738835</v>
      </c>
      <c r="T46" s="93">
        <f>100*(D46/[6]OBR_MAR24_1.1!D46)</f>
        <v>97.186261817896508</v>
      </c>
      <c r="U46" s="93">
        <f>100*(E46/[6]OBR_MAR24_1.1!E46)</f>
        <v>96.565904990374051</v>
      </c>
      <c r="V46" s="93">
        <f>100*(K46/[6]OBR_MAR24_1.1!N46)</f>
        <v>97.926317983878448</v>
      </c>
      <c r="W46" s="93">
        <f>100*(M46/[6]OBR_MAR24_1.1!P46)</f>
        <v>98.610048600485996</v>
      </c>
      <c r="X46" s="93">
        <f>100*(O46/[6]OBR_MAR24_1.1!R46)</f>
        <v>97.631790010936911</v>
      </c>
      <c r="AA46" s="93">
        <f t="shared" si="0"/>
        <v>0.26857194532201589</v>
      </c>
    </row>
    <row r="47" spans="1:27" ht="15.75">
      <c r="A47" s="84"/>
      <c r="B47" s="88" t="s">
        <v>495</v>
      </c>
      <c r="C47" s="89">
        <v>349.01600000000002</v>
      </c>
      <c r="D47" s="89">
        <v>99.93</v>
      </c>
      <c r="E47" s="89">
        <v>97.22</v>
      </c>
      <c r="F47" s="89">
        <v>15.045999999999999</v>
      </c>
      <c r="G47" s="89">
        <v>1.1140000000000001</v>
      </c>
      <c r="H47" s="89">
        <v>547.28</v>
      </c>
      <c r="I47" s="89">
        <v>-1.9039999999999999</v>
      </c>
      <c r="J47" s="89">
        <v>545.37599999999998</v>
      </c>
      <c r="K47" s="89">
        <v>172.77699999999999</v>
      </c>
      <c r="L47" s="89">
        <v>718.15300000000002</v>
      </c>
      <c r="M47" s="89">
        <v>178.03</v>
      </c>
      <c r="N47" s="89">
        <v>0</v>
      </c>
      <c r="O47" s="89">
        <v>540.12300000000005</v>
      </c>
      <c r="P47" s="90">
        <v>533.03</v>
      </c>
      <c r="Q47" s="91"/>
      <c r="R47" s="92"/>
      <c r="S47" s="93">
        <f>100*(C47/[6]OBR_MAR24_1.1!C47)</f>
        <v>98.740480043455136</v>
      </c>
      <c r="T47" s="93">
        <f>100*(D47/[6]OBR_MAR24_1.1!D47)</f>
        <v>97.457503145206132</v>
      </c>
      <c r="U47" s="93">
        <f>100*(E47/[6]OBR_MAR24_1.1!E47)</f>
        <v>98.012924559687875</v>
      </c>
      <c r="V47" s="93">
        <f>100*(K47/[6]OBR_MAR24_1.1!N47)</f>
        <v>98.740434675764789</v>
      </c>
      <c r="W47" s="93">
        <f>100*(M47/[6]OBR_MAR24_1.1!P47)</f>
        <v>99.639567032696419</v>
      </c>
      <c r="X47" s="93">
        <f>100*(O47/[6]OBR_MAR24_1.1!R47)</f>
        <v>98.128355361765927</v>
      </c>
      <c r="AA47" s="93">
        <f t="shared" si="0"/>
        <v>0.2790943104878929</v>
      </c>
    </row>
    <row r="48" spans="1:27" ht="15.75">
      <c r="A48" s="84"/>
      <c r="B48" s="88" t="s">
        <v>496</v>
      </c>
      <c r="C48" s="89">
        <v>354.75400000000002</v>
      </c>
      <c r="D48" s="89">
        <v>101.28700000000001</v>
      </c>
      <c r="E48" s="89">
        <v>98.173000000000002</v>
      </c>
      <c r="F48" s="89">
        <v>14.835000000000001</v>
      </c>
      <c r="G48" s="89">
        <v>0.19400000000000001</v>
      </c>
      <c r="H48" s="89">
        <v>554.40800000000002</v>
      </c>
      <c r="I48" s="89">
        <v>1.8879999999999999</v>
      </c>
      <c r="J48" s="89">
        <v>556.29600000000005</v>
      </c>
      <c r="K48" s="89">
        <v>172.77099999999999</v>
      </c>
      <c r="L48" s="89">
        <v>729.06700000000001</v>
      </c>
      <c r="M48" s="89">
        <v>183.76</v>
      </c>
      <c r="N48" s="89">
        <v>0</v>
      </c>
      <c r="O48" s="89">
        <v>545.30700000000002</v>
      </c>
      <c r="P48" s="90">
        <v>538.01400000000001</v>
      </c>
      <c r="Q48" s="91"/>
      <c r="R48" s="92"/>
      <c r="S48" s="93">
        <f>100*(C48/[6]OBR_MAR24_1.1!C48)</f>
        <v>99.285766261971546</v>
      </c>
      <c r="T48" s="93">
        <f>100*(D48/[6]OBR_MAR24_1.1!D48)</f>
        <v>97.593101122512891</v>
      </c>
      <c r="U48" s="93">
        <f>100*(E48/[6]OBR_MAR24_1.1!E48)</f>
        <v>99.106584021482362</v>
      </c>
      <c r="V48" s="93">
        <f>100*(K48/[6]OBR_MAR24_1.1!N48)</f>
        <v>99.583844881349677</v>
      </c>
      <c r="W48" s="93">
        <f>100*(M48/[6]OBR_MAR24_1.1!P48)</f>
        <v>99.159282962259454</v>
      </c>
      <c r="X48" s="93">
        <f>100*(O48/[6]OBR_MAR24_1.1!R48)</f>
        <v>98.94380252863219</v>
      </c>
      <c r="AA48" s="93">
        <f t="shared" si="0"/>
        <v>0.13913549283601778</v>
      </c>
    </row>
    <row r="49" spans="1:27" ht="15.75">
      <c r="A49" s="84"/>
      <c r="B49" s="88" t="s">
        <v>497</v>
      </c>
      <c r="C49" s="89">
        <v>354.66300000000001</v>
      </c>
      <c r="D49" s="89">
        <v>102.79300000000001</v>
      </c>
      <c r="E49" s="89">
        <v>101.292</v>
      </c>
      <c r="F49" s="89">
        <v>15.712</v>
      </c>
      <c r="G49" s="89">
        <v>11.414999999999999</v>
      </c>
      <c r="H49" s="89">
        <v>570.16300000000001</v>
      </c>
      <c r="I49" s="89">
        <v>5.8419999999999996</v>
      </c>
      <c r="J49" s="89">
        <v>576.005</v>
      </c>
      <c r="K49" s="89">
        <v>170.08099999999999</v>
      </c>
      <c r="L49" s="89">
        <v>746.08600000000001</v>
      </c>
      <c r="M49" s="89">
        <v>196.69200000000001</v>
      </c>
      <c r="N49" s="89">
        <v>0</v>
      </c>
      <c r="O49" s="89">
        <v>549.39400000000001</v>
      </c>
      <c r="P49" s="90">
        <v>548.70000000000005</v>
      </c>
      <c r="Q49" s="91"/>
      <c r="R49" s="92"/>
      <c r="S49" s="93">
        <f>100*(C49/[6]OBR_MAR24_1.1!C49)</f>
        <v>99.352335597730928</v>
      </c>
      <c r="T49" s="93">
        <f>100*(D49/[6]OBR_MAR24_1.1!D49)</f>
        <v>97.65256877944978</v>
      </c>
      <c r="U49" s="93">
        <f>100*(E49/[6]OBR_MAR24_1.1!E49)</f>
        <v>99.203760834435144</v>
      </c>
      <c r="V49" s="93">
        <f>100*(K49/[6]OBR_MAR24_1.1!N49)</f>
        <v>99.152937610036503</v>
      </c>
      <c r="W49" s="93">
        <f>100*(M49/[6]OBR_MAR24_1.1!P49)</f>
        <v>99.144609832198356</v>
      </c>
      <c r="X49" s="93">
        <f>100*(O49/[6]OBR_MAR24_1.1!R49)</f>
        <v>98.96476750951561</v>
      </c>
      <c r="AA49" s="93">
        <f t="shared" si="0"/>
        <v>6.0934283523006449E-2</v>
      </c>
    </row>
    <row r="50" spans="1:27" ht="15.75">
      <c r="A50" s="84"/>
      <c r="B50" s="88" t="s">
        <v>498</v>
      </c>
      <c r="C50" s="89">
        <v>357.52199999999999</v>
      </c>
      <c r="D50" s="89">
        <v>106.226</v>
      </c>
      <c r="E50" s="89">
        <v>101.304</v>
      </c>
      <c r="F50" s="89">
        <v>15.118</v>
      </c>
      <c r="G50" s="89">
        <v>1.8460000000000001</v>
      </c>
      <c r="H50" s="89">
        <v>566.89800000000002</v>
      </c>
      <c r="I50" s="89">
        <v>-1.216</v>
      </c>
      <c r="J50" s="89">
        <v>565.68200000000002</v>
      </c>
      <c r="K50" s="89">
        <v>170.11099999999999</v>
      </c>
      <c r="L50" s="89">
        <v>735.79300000000001</v>
      </c>
      <c r="M50" s="89">
        <v>179.845</v>
      </c>
      <c r="N50" s="89">
        <v>0</v>
      </c>
      <c r="O50" s="89">
        <v>555.94799999999998</v>
      </c>
      <c r="P50" s="90">
        <v>558.73599999999999</v>
      </c>
      <c r="Q50" s="91"/>
      <c r="R50" s="92"/>
      <c r="S50" s="93">
        <f>100*(C50/[6]OBR_MAR24_1.1!C50)</f>
        <v>99.879872161630615</v>
      </c>
      <c r="T50" s="93">
        <f>100*(D50/[6]OBR_MAR24_1.1!D50)</f>
        <v>99.147835988762267</v>
      </c>
      <c r="U50" s="93">
        <f>100*(E50/[6]OBR_MAR24_1.1!E50)</f>
        <v>100.02863490496175</v>
      </c>
      <c r="V50" s="93">
        <f>100*(K50/[6]OBR_MAR24_1.1!N50)</f>
        <v>100.4220878887341</v>
      </c>
      <c r="W50" s="93">
        <f>100*(M50/[6]OBR_MAR24_1.1!P50)</f>
        <v>99.939428965179985</v>
      </c>
      <c r="X50" s="93">
        <f>100*(O50/[6]OBR_MAR24_1.1!R50)</f>
        <v>99.823317747947684</v>
      </c>
      <c r="AA50" s="93">
        <f t="shared" si="0"/>
        <v>1.5312113424169826</v>
      </c>
    </row>
    <row r="51" spans="1:27" ht="15.75">
      <c r="A51" s="84"/>
      <c r="B51" s="88" t="s">
        <v>499</v>
      </c>
      <c r="C51" s="89">
        <v>358.274</v>
      </c>
      <c r="D51" s="89">
        <v>107.931</v>
      </c>
      <c r="E51" s="89">
        <v>102.59699999999999</v>
      </c>
      <c r="F51" s="89">
        <v>15.694000000000001</v>
      </c>
      <c r="G51" s="89">
        <v>1.4390000000000001</v>
      </c>
      <c r="H51" s="89">
        <v>570.24099999999999</v>
      </c>
      <c r="I51" s="89">
        <v>-2.95</v>
      </c>
      <c r="J51" s="89">
        <v>567.29100000000005</v>
      </c>
      <c r="K51" s="89">
        <v>180.68700000000001</v>
      </c>
      <c r="L51" s="89">
        <v>747.97799999999995</v>
      </c>
      <c r="M51" s="89">
        <v>185.18799999999999</v>
      </c>
      <c r="N51" s="89">
        <v>0</v>
      </c>
      <c r="O51" s="89">
        <v>562.79</v>
      </c>
      <c r="P51" s="90">
        <v>560.41200000000003</v>
      </c>
      <c r="Q51" s="91"/>
      <c r="R51" s="92"/>
      <c r="S51" s="93">
        <f>100*(C51/[6]OBR_MAR24_1.1!C51)</f>
        <v>100.28663400979707</v>
      </c>
      <c r="T51" s="93">
        <f>100*(D51/[6]OBR_MAR24_1.1!D51)</f>
        <v>101.01075329196732</v>
      </c>
      <c r="U51" s="93">
        <f>100*(E51/[6]OBR_MAR24_1.1!E51)</f>
        <v>100.486777668952</v>
      </c>
      <c r="V51" s="93">
        <f>100*(K51/[6]OBR_MAR24_1.1!N51)</f>
        <v>100.71290020511907</v>
      </c>
      <c r="W51" s="93">
        <f>100*(M51/[6]OBR_MAR24_1.1!P51)</f>
        <v>101.40508810548563</v>
      </c>
      <c r="X51" s="93">
        <f>100*(O51/[6]OBR_MAR24_1.1!R51)</f>
        <v>100.32139782205292</v>
      </c>
      <c r="AA51" s="93">
        <f t="shared" si="0"/>
        <v>1.8789288587359509</v>
      </c>
    </row>
    <row r="52" spans="1:27" ht="15.75">
      <c r="A52" s="84"/>
      <c r="B52" s="88" t="s">
        <v>500</v>
      </c>
      <c r="C52" s="89">
        <v>357.48099999999999</v>
      </c>
      <c r="D52" s="89">
        <v>109.642</v>
      </c>
      <c r="E52" s="89">
        <v>101.23</v>
      </c>
      <c r="F52" s="89">
        <v>15.615</v>
      </c>
      <c r="G52" s="89">
        <v>-11.82</v>
      </c>
      <c r="H52" s="89">
        <v>556.53300000000002</v>
      </c>
      <c r="I52" s="89">
        <v>-0.41399999999999998</v>
      </c>
      <c r="J52" s="89">
        <v>556.11900000000003</v>
      </c>
      <c r="K52" s="89">
        <v>185.81700000000001</v>
      </c>
      <c r="L52" s="89">
        <v>741.93600000000004</v>
      </c>
      <c r="M52" s="89">
        <v>176.14699999999999</v>
      </c>
      <c r="N52" s="89">
        <v>0</v>
      </c>
      <c r="O52" s="89">
        <v>565.78899999999999</v>
      </c>
      <c r="P52" s="90">
        <v>563.81899999999996</v>
      </c>
      <c r="Q52" s="91"/>
      <c r="R52" s="92"/>
      <c r="S52" s="93">
        <f>100*(C52/[6]OBR_MAR24_1.1!C52)</f>
        <v>100.48290575467375</v>
      </c>
      <c r="T52" s="93">
        <f>100*(D52/[6]OBR_MAR24_1.1!D52)</f>
        <v>102.14649052525667</v>
      </c>
      <c r="U52" s="93">
        <f>100*(E52/[6]OBR_MAR24_1.1!E52)</f>
        <v>100.28431887302736</v>
      </c>
      <c r="V52" s="93">
        <f>100*(K52/[6]OBR_MAR24_1.1!N52)</f>
        <v>99.709698537224057</v>
      </c>
      <c r="W52" s="93">
        <f>100*(M52/[6]OBR_MAR24_1.1!P52)</f>
        <v>99.570395744656778</v>
      </c>
      <c r="X52" s="93">
        <f>100*(O52/[6]OBR_MAR24_1.1!R52)</f>
        <v>100.87864907704405</v>
      </c>
      <c r="AA52" s="93">
        <f t="shared" si="0"/>
        <v>1.1243726002186483</v>
      </c>
    </row>
    <row r="53" spans="1:27" ht="15.75">
      <c r="A53" s="84"/>
      <c r="B53" s="88" t="s">
        <v>501</v>
      </c>
      <c r="C53" s="89">
        <v>346.06599999999997</v>
      </c>
      <c r="D53" s="89">
        <v>108.901</v>
      </c>
      <c r="E53" s="89">
        <v>98.224000000000004</v>
      </c>
      <c r="F53" s="89">
        <v>15.173</v>
      </c>
      <c r="G53" s="89">
        <v>0.79100000000000004</v>
      </c>
      <c r="H53" s="89">
        <v>553.98199999999997</v>
      </c>
      <c r="I53" s="89">
        <v>-1.482</v>
      </c>
      <c r="J53" s="89">
        <v>552.5</v>
      </c>
      <c r="K53" s="89">
        <v>171.57900000000001</v>
      </c>
      <c r="L53" s="89">
        <v>724.07899999999995</v>
      </c>
      <c r="M53" s="89">
        <v>167.9</v>
      </c>
      <c r="N53" s="89">
        <v>0</v>
      </c>
      <c r="O53" s="89">
        <v>556.17899999999997</v>
      </c>
      <c r="P53" s="90">
        <v>547.26300000000003</v>
      </c>
      <c r="Q53" s="91"/>
      <c r="R53" s="92"/>
      <c r="S53" s="93">
        <f>100*(C53/[6]OBR_MAR24_1.1!C53)</f>
        <v>100.11484975511256</v>
      </c>
      <c r="T53" s="93">
        <f>100*(D53/[6]OBR_MAR24_1.1!D53)</f>
        <v>105.14318265201692</v>
      </c>
      <c r="U53" s="93">
        <f>100*(E53/[6]OBR_MAR24_1.1!E53)</f>
        <v>101.06285561420296</v>
      </c>
      <c r="V53" s="93">
        <f>100*(K53/[6]OBR_MAR24_1.1!N53)</f>
        <v>100.74097124773218</v>
      </c>
      <c r="W53" s="93">
        <f>100*(M53/[6]OBR_MAR24_1.1!P53)</f>
        <v>98.921817003476121</v>
      </c>
      <c r="X53" s="93">
        <f>100*(O53/[6]OBR_MAR24_1.1!R53)</f>
        <v>101.93952679358573</v>
      </c>
      <c r="AA53" s="93">
        <f t="shared" si="0"/>
        <v>2.9337201027178628</v>
      </c>
    </row>
    <row r="54" spans="1:27" ht="15.75">
      <c r="A54" s="84"/>
      <c r="B54" s="88" t="s">
        <v>502</v>
      </c>
      <c r="C54" s="89">
        <v>266.85300000000001</v>
      </c>
      <c r="D54" s="89">
        <v>121.447</v>
      </c>
      <c r="E54" s="89">
        <v>80.143000000000001</v>
      </c>
      <c r="F54" s="89">
        <v>16.852</v>
      </c>
      <c r="G54" s="89">
        <v>-8.6560000000000006</v>
      </c>
      <c r="H54" s="89">
        <v>459.78699999999998</v>
      </c>
      <c r="I54" s="89">
        <v>-6.8029999999999999</v>
      </c>
      <c r="J54" s="89">
        <v>452.98399999999998</v>
      </c>
      <c r="K54" s="89">
        <v>147.22</v>
      </c>
      <c r="L54" s="89">
        <v>600.20399999999995</v>
      </c>
      <c r="M54" s="89">
        <v>124.45699999999999</v>
      </c>
      <c r="N54" s="89">
        <v>0</v>
      </c>
      <c r="O54" s="89">
        <v>475.74700000000001</v>
      </c>
      <c r="P54" s="90">
        <v>454.161</v>
      </c>
      <c r="Q54" s="91"/>
      <c r="R54" s="92"/>
      <c r="S54" s="93">
        <f>100*(C54/[6]OBR_MAR24_1.1!C54)</f>
        <v>100.83356319928056</v>
      </c>
      <c r="T54" s="93">
        <f>100*(D54/[6]OBR_MAR24_1.1!D54)</f>
        <v>143.51366042730197</v>
      </c>
      <c r="U54" s="93">
        <f>100*(E54/[6]OBR_MAR24_1.1!E54)</f>
        <v>102.01112482975445</v>
      </c>
      <c r="V54" s="93">
        <f>100*(K54/[6]OBR_MAR24_1.1!N54)</f>
        <v>98.917564217132195</v>
      </c>
      <c r="W54" s="93">
        <f>100*(M54/[6]OBR_MAR24_1.1!P54)</f>
        <v>97.632476956265933</v>
      </c>
      <c r="X54" s="93">
        <f>100*(O54/[6]OBR_MAR24_1.1!R54)</f>
        <v>109.43807249757313</v>
      </c>
      <c r="AA54" s="93">
        <f t="shared" si="0"/>
        <v>36.493547948112258</v>
      </c>
    </row>
    <row r="55" spans="1:27" ht="15.75">
      <c r="A55" s="84"/>
      <c r="B55" s="88" t="s">
        <v>503</v>
      </c>
      <c r="C55" s="89">
        <v>319.13600000000002</v>
      </c>
      <c r="D55" s="89">
        <v>121.322</v>
      </c>
      <c r="E55" s="89">
        <v>92.349000000000004</v>
      </c>
      <c r="F55" s="89">
        <v>16.901</v>
      </c>
      <c r="G55" s="89">
        <v>1.1719999999999999</v>
      </c>
      <c r="H55" s="89">
        <v>533.97900000000004</v>
      </c>
      <c r="I55" s="89">
        <v>-0.95099999999999996</v>
      </c>
      <c r="J55" s="89">
        <v>533.02800000000002</v>
      </c>
      <c r="K55" s="89">
        <v>147.82499999999999</v>
      </c>
      <c r="L55" s="89">
        <v>680.85299999999995</v>
      </c>
      <c r="M55" s="89">
        <v>147.185</v>
      </c>
      <c r="N55" s="89">
        <v>0</v>
      </c>
      <c r="O55" s="89">
        <v>533.66800000000001</v>
      </c>
      <c r="P55" s="90">
        <v>527.79200000000003</v>
      </c>
      <c r="Q55" s="91"/>
      <c r="R55" s="92"/>
      <c r="S55" s="93">
        <f>100*(C55/[6]OBR_MAR24_1.1!C55)</f>
        <v>100.72306648361187</v>
      </c>
      <c r="T55" s="93">
        <f>100*(D55/[6]OBR_MAR24_1.1!D55)</f>
        <v>121.40212540276582</v>
      </c>
      <c r="U55" s="93">
        <f>100*(E55/[6]OBR_MAR24_1.1!E55)</f>
        <v>101.75525585085283</v>
      </c>
      <c r="V55" s="93">
        <f>100*(K55/[6]OBR_MAR24_1.1!N55)</f>
        <v>99.277372213752741</v>
      </c>
      <c r="W55" s="93">
        <f>100*(M55/[6]OBR_MAR24_1.1!P55)</f>
        <v>97.882542279326188</v>
      </c>
      <c r="X55" s="93">
        <f>100*(O55/[6]OBR_MAR24_1.1!R55)</f>
        <v>105.12663426857063</v>
      </c>
      <c r="AA55" s="93">
        <f t="shared" si="0"/>
        <v>-15.407268519735752</v>
      </c>
    </row>
    <row r="56" spans="1:27" ht="15.75">
      <c r="A56" s="84"/>
      <c r="B56" s="88" t="s">
        <v>504</v>
      </c>
      <c r="C56" s="89">
        <v>314.01799999999997</v>
      </c>
      <c r="D56" s="89">
        <v>123.94799999999999</v>
      </c>
      <c r="E56" s="89">
        <v>96.772000000000006</v>
      </c>
      <c r="F56" s="89">
        <v>17.161000000000001</v>
      </c>
      <c r="G56" s="89">
        <v>7.6619999999999999</v>
      </c>
      <c r="H56" s="89">
        <v>542.4</v>
      </c>
      <c r="I56" s="89">
        <v>10.552</v>
      </c>
      <c r="J56" s="89">
        <v>552.952</v>
      </c>
      <c r="K56" s="89">
        <v>158.18100000000001</v>
      </c>
      <c r="L56" s="89">
        <v>711.13300000000004</v>
      </c>
      <c r="M56" s="89">
        <v>172.43899999999999</v>
      </c>
      <c r="N56" s="89">
        <v>0</v>
      </c>
      <c r="O56" s="89">
        <v>538.69399999999996</v>
      </c>
      <c r="P56" s="90">
        <v>530.24099999999999</v>
      </c>
      <c r="Q56" s="91"/>
      <c r="R56" s="92"/>
      <c r="S56" s="93">
        <f>100*(C56/[6]OBR_MAR24_1.1!C56)</f>
        <v>100.71813688542204</v>
      </c>
      <c r="T56" s="93">
        <f>100*(D56/[6]OBR_MAR24_1.1!D56)</f>
        <v>118.23150665331235</v>
      </c>
      <c r="U56" s="93">
        <f>100*(E56/[6]OBR_MAR24_1.1!E56)</f>
        <v>100.65004628329537</v>
      </c>
      <c r="V56" s="93">
        <f>100*(K56/[6]OBR_MAR24_1.1!N56)</f>
        <v>100.37438686219392</v>
      </c>
      <c r="W56" s="93">
        <f>100*(M56/[6]OBR_MAR24_1.1!P56)</f>
        <v>100.127744325539</v>
      </c>
      <c r="X56" s="93">
        <f>100*(O56/[6]OBR_MAR24_1.1!R56)</f>
        <v>104.69612132213608</v>
      </c>
      <c r="Z56" s="93">
        <f t="shared" si="0"/>
        <v>-4.8942097991333533E-3</v>
      </c>
      <c r="AA56" s="93">
        <f t="shared" si="0"/>
        <v>-2.6116665906256276</v>
      </c>
    </row>
    <row r="57" spans="1:27" ht="15.75">
      <c r="A57" s="84"/>
      <c r="B57" s="88" t="s">
        <v>505</v>
      </c>
      <c r="C57" s="89">
        <v>306.50700000000001</v>
      </c>
      <c r="D57" s="89">
        <v>129.09899999999999</v>
      </c>
      <c r="E57" s="89">
        <v>95.16</v>
      </c>
      <c r="F57" s="89">
        <v>18.039000000000001</v>
      </c>
      <c r="G57" s="89">
        <v>8.5839999999999996</v>
      </c>
      <c r="H57" s="89">
        <v>539.35</v>
      </c>
      <c r="I57" s="89">
        <v>-1.153</v>
      </c>
      <c r="J57" s="89">
        <v>538.197</v>
      </c>
      <c r="K57" s="89">
        <v>156.517</v>
      </c>
      <c r="L57" s="89">
        <v>694.71400000000006</v>
      </c>
      <c r="M57" s="89">
        <v>156.702</v>
      </c>
      <c r="N57" s="89">
        <v>0</v>
      </c>
      <c r="O57" s="89">
        <v>538.01199999999994</v>
      </c>
      <c r="P57" s="90">
        <v>537.21299999999997</v>
      </c>
      <c r="Q57" s="91"/>
      <c r="R57" s="92"/>
      <c r="S57" s="93">
        <f>100*(C57/[6]OBR_MAR24_1.1!C57)</f>
        <v>101.83633464017544</v>
      </c>
      <c r="T57" s="93">
        <f>100*(D57/[6]OBR_MAR24_1.1!D57)</f>
        <v>121.94797098163681</v>
      </c>
      <c r="U57" s="93">
        <f>100*(E57/[6]OBR_MAR24_1.1!E57)</f>
        <v>101.47477526472375</v>
      </c>
      <c r="V57" s="93">
        <f>100*(K57/[6]OBR_MAR24_1.1!N57)</f>
        <v>101.16995352505059</v>
      </c>
      <c r="W57" s="93">
        <f>100*(M57/[6]OBR_MAR24_1.1!P57)</f>
        <v>100.66617415604023</v>
      </c>
      <c r="X57" s="93">
        <f>100*(O57/[6]OBR_MAR24_1.1!R57)</f>
        <v>105.64563161129557</v>
      </c>
      <c r="Z57" s="93">
        <f t="shared" si="0"/>
        <v>1.1102248208040955</v>
      </c>
      <c r="AA57" s="93">
        <f t="shared" si="0"/>
        <v>3.1433789803780199</v>
      </c>
    </row>
    <row r="58" spans="1:27" ht="15.75">
      <c r="A58" s="84"/>
      <c r="B58" s="88" t="s">
        <v>506</v>
      </c>
      <c r="C58" s="89">
        <v>342.73</v>
      </c>
      <c r="D58" s="89">
        <v>126.02</v>
      </c>
      <c r="E58" s="89">
        <v>99.19</v>
      </c>
      <c r="F58" s="89">
        <v>17.678999999999998</v>
      </c>
      <c r="G58" s="89">
        <v>-0.58299999999999996</v>
      </c>
      <c r="H58" s="89">
        <v>567.35699999999997</v>
      </c>
      <c r="I58" s="89">
        <v>-7.6390000000000002</v>
      </c>
      <c r="J58" s="89">
        <v>559.71799999999996</v>
      </c>
      <c r="K58" s="89">
        <v>170.17699999999999</v>
      </c>
      <c r="L58" s="89">
        <v>729.89499999999998</v>
      </c>
      <c r="M58" s="89">
        <v>162.00800000000001</v>
      </c>
      <c r="N58" s="89">
        <v>0</v>
      </c>
      <c r="O58" s="89">
        <v>567.88699999999994</v>
      </c>
      <c r="P58" s="90">
        <v>569.78099999999995</v>
      </c>
      <c r="Q58" s="91"/>
      <c r="R58" s="92"/>
      <c r="S58" s="93">
        <f>100*(C58/[6]OBR_MAR24_1.1!C58)</f>
        <v>101.86624501041757</v>
      </c>
      <c r="T58" s="93">
        <f>100*(D58/[6]OBR_MAR24_1.1!D58)</f>
        <v>110.45084840835786</v>
      </c>
      <c r="U58" s="93">
        <f>100*(E58/[6]OBR_MAR24_1.1!E58)</f>
        <v>100.32162796342745</v>
      </c>
      <c r="V58" s="93">
        <f>100*(K58/[6]OBR_MAR24_1.1!N58)</f>
        <v>102.03253251152667</v>
      </c>
      <c r="W58" s="93">
        <f>100*(M58/[6]OBR_MAR24_1.1!P58)</f>
        <v>100.2369682907966</v>
      </c>
      <c r="X58" s="93">
        <f>100*(O58/[6]OBR_MAR24_1.1!R58)</f>
        <v>103.89843005311216</v>
      </c>
      <c r="Z58" s="93">
        <f t="shared" si="0"/>
        <v>2.9371020027202377E-2</v>
      </c>
      <c r="AA58" s="93">
        <f t="shared" si="0"/>
        <v>-9.4278916498005678</v>
      </c>
    </row>
    <row r="59" spans="1:27" ht="15.75">
      <c r="A59" s="84"/>
      <c r="B59" s="88" t="s">
        <v>507</v>
      </c>
      <c r="C59" s="89">
        <v>357.10300000000001</v>
      </c>
      <c r="D59" s="89">
        <v>126.34699999999999</v>
      </c>
      <c r="E59" s="89">
        <v>104.563</v>
      </c>
      <c r="F59" s="89">
        <v>18.065999999999999</v>
      </c>
      <c r="G59" s="89">
        <v>3.6840000000000002</v>
      </c>
      <c r="H59" s="89">
        <v>591.697</v>
      </c>
      <c r="I59" s="89">
        <v>0.58499999999999996</v>
      </c>
      <c r="J59" s="89">
        <v>592.28200000000004</v>
      </c>
      <c r="K59" s="89">
        <v>163.01</v>
      </c>
      <c r="L59" s="89">
        <v>755.29200000000003</v>
      </c>
      <c r="M59" s="89">
        <v>173.786</v>
      </c>
      <c r="N59" s="89">
        <v>0</v>
      </c>
      <c r="O59" s="89">
        <v>581.50599999999997</v>
      </c>
      <c r="P59" s="90">
        <v>583.95000000000005</v>
      </c>
      <c r="Q59" s="91"/>
      <c r="R59" s="92"/>
      <c r="S59" s="93">
        <f>100*(C59/[6]OBR_MAR24_1.1!C59)</f>
        <v>103.10674677992625</v>
      </c>
      <c r="T59" s="93">
        <f>100*(D59/[6]OBR_MAR24_1.1!D59)</f>
        <v>109.72765011376859</v>
      </c>
      <c r="U59" s="93">
        <f>100*(E59/[6]OBR_MAR24_1.1!E59)</f>
        <v>106.44386306027506</v>
      </c>
      <c r="V59" s="93">
        <f>100*(K59/[6]OBR_MAR24_1.1!N59)</f>
        <v>102.20254926424947</v>
      </c>
      <c r="W59" s="93">
        <f>100*(M59/[6]OBR_MAR24_1.1!P59)</f>
        <v>103.14382541293496</v>
      </c>
      <c r="X59" s="93">
        <f>100*(O59/[6]OBR_MAR24_1.1!R59)</f>
        <v>104.59568742850153</v>
      </c>
      <c r="Z59" s="93">
        <f t="shared" si="0"/>
        <v>1.2177751024216255</v>
      </c>
      <c r="AA59" s="93">
        <f t="shared" si="0"/>
        <v>-0.65476934311583523</v>
      </c>
    </row>
    <row r="60" spans="1:27" ht="15.75">
      <c r="A60" s="84"/>
      <c r="B60" s="88" t="s">
        <v>508</v>
      </c>
      <c r="C60" s="89">
        <v>362.99599999999998</v>
      </c>
      <c r="D60" s="89">
        <v>127.25</v>
      </c>
      <c r="E60" s="89">
        <v>104.934</v>
      </c>
      <c r="F60" s="89">
        <v>17.928000000000001</v>
      </c>
      <c r="G60" s="89">
        <v>-2.9590000000000001</v>
      </c>
      <c r="H60" s="89">
        <v>592.221</v>
      </c>
      <c r="I60" s="89">
        <v>5.1790000000000003</v>
      </c>
      <c r="J60" s="89">
        <v>597.4</v>
      </c>
      <c r="K60" s="89">
        <v>186.322</v>
      </c>
      <c r="L60" s="89">
        <v>783.72199999999998</v>
      </c>
      <c r="M60" s="89">
        <v>187.048</v>
      </c>
      <c r="N60" s="89">
        <v>0</v>
      </c>
      <c r="O60" s="89">
        <v>596.67399999999998</v>
      </c>
      <c r="P60" s="90">
        <v>605.66800000000001</v>
      </c>
      <c r="Q60" s="91"/>
      <c r="R60" s="92"/>
      <c r="S60" s="93">
        <f>100*(C60/[6]OBR_MAR24_1.1!C60)</f>
        <v>104.51010707365596</v>
      </c>
      <c r="T60" s="93">
        <f>100*(D60/[6]OBR_MAR24_1.1!D60)</f>
        <v>109.31754922511254</v>
      </c>
      <c r="U60" s="93">
        <f>100*(E60/[6]OBR_MAR24_1.1!E60)</f>
        <v>106.24076136478689</v>
      </c>
      <c r="V60" s="93">
        <f>100*(K60/[6]OBR_MAR24_1.1!N60)</f>
        <v>106.12828443350821</v>
      </c>
      <c r="W60" s="93">
        <f>100*(M60/[6]OBR_MAR24_1.1!P60)</f>
        <v>108.69575323679132</v>
      </c>
      <c r="X60" s="93">
        <f>100*(O60/[6]OBR_MAR24_1.1!R60)</f>
        <v>105.71697374412435</v>
      </c>
      <c r="Z60" s="93">
        <f t="shared" si="0"/>
        <v>1.3610751357765905</v>
      </c>
      <c r="AA60" s="93">
        <f t="shared" si="0"/>
        <v>-0.37374434632551079</v>
      </c>
    </row>
    <row r="61" spans="1:27" ht="15.75">
      <c r="A61" s="84"/>
      <c r="B61" s="88" t="s">
        <v>509</v>
      </c>
      <c r="C61" s="89">
        <v>373.512</v>
      </c>
      <c r="D61" s="89">
        <v>133.14599999999999</v>
      </c>
      <c r="E61" s="89">
        <v>110.419</v>
      </c>
      <c r="F61" s="89">
        <v>19.375</v>
      </c>
      <c r="G61" s="89">
        <v>8.4939999999999998</v>
      </c>
      <c r="H61" s="89">
        <v>625.57100000000003</v>
      </c>
      <c r="I61" s="89">
        <v>9.7309999999999999</v>
      </c>
      <c r="J61" s="89">
        <v>635.30200000000002</v>
      </c>
      <c r="K61" s="89">
        <v>179.13200000000001</v>
      </c>
      <c r="L61" s="89">
        <v>814.43399999999997</v>
      </c>
      <c r="M61" s="89">
        <v>212.54</v>
      </c>
      <c r="N61" s="89">
        <v>6.4349999999999996</v>
      </c>
      <c r="O61" s="89">
        <v>608.32899999999995</v>
      </c>
      <c r="P61" s="90">
        <v>601.96</v>
      </c>
      <c r="Q61" s="91"/>
      <c r="R61" s="92"/>
      <c r="S61" s="93">
        <f>100*(C61/[6]OBR_MAR24_1.1!C61)</f>
        <v>106.71862901682015</v>
      </c>
      <c r="T61" s="93">
        <f>100*(D61/[6]OBR_MAR24_1.1!D61)</f>
        <v>113.21938775510203</v>
      </c>
      <c r="U61" s="93">
        <f>100*(E61/[6]OBR_MAR24_1.1!E61)</f>
        <v>106.34287750522473</v>
      </c>
      <c r="V61" s="93">
        <f>100*(K61/[6]OBR_MAR24_1.1!N61)</f>
        <v>110.46280023432924</v>
      </c>
      <c r="W61" s="93">
        <f>100*(M61/[6]OBR_MAR24_1.1!P61)</f>
        <v>112.7598958029381</v>
      </c>
      <c r="X61" s="93">
        <f>100*(O61/[6]OBR_MAR24_1.1!R61)</f>
        <v>107.21418550712379</v>
      </c>
      <c r="Z61" s="93">
        <f t="shared" si="0"/>
        <v>2.1132137407606777</v>
      </c>
      <c r="AA61" s="93">
        <f t="shared" si="0"/>
        <v>3.5692700372879971</v>
      </c>
    </row>
    <row r="62" spans="1:27" ht="15.75">
      <c r="A62" s="84"/>
      <c r="B62" s="88" t="s">
        <v>510</v>
      </c>
      <c r="C62" s="89">
        <v>385.74599999999998</v>
      </c>
      <c r="D62" s="89">
        <v>128.435</v>
      </c>
      <c r="E62" s="89">
        <v>113.29</v>
      </c>
      <c r="F62" s="89">
        <v>18.266999999999999</v>
      </c>
      <c r="G62" s="89">
        <v>2.581</v>
      </c>
      <c r="H62" s="89">
        <v>630.05200000000002</v>
      </c>
      <c r="I62" s="89">
        <v>10.917999999999999</v>
      </c>
      <c r="J62" s="89">
        <v>640.97</v>
      </c>
      <c r="K62" s="89">
        <v>199.08099999999999</v>
      </c>
      <c r="L62" s="89">
        <v>840.05100000000004</v>
      </c>
      <c r="M62" s="89">
        <v>226.69300000000001</v>
      </c>
      <c r="N62" s="89">
        <v>7.9139999999999997</v>
      </c>
      <c r="O62" s="89">
        <v>621.27200000000005</v>
      </c>
      <c r="P62" s="90">
        <v>630.94399999999996</v>
      </c>
      <c r="Q62" s="91"/>
      <c r="R62" s="92"/>
      <c r="S62" s="93">
        <f>100*(C62/[6]OBR_MAR24_1.1!C62)</f>
        <v>109.78154455625881</v>
      </c>
      <c r="T62" s="93">
        <f>100*(D62/[6]OBR_MAR24_1.1!D62)</f>
        <v>112.1213443910956</v>
      </c>
      <c r="U62" s="93">
        <f>100*(E62/[6]OBR_MAR24_1.1!E62)</f>
        <v>108.62561604694423</v>
      </c>
      <c r="V62" s="93">
        <f>100*(K62/[6]OBR_MAR24_1.1!N62)</f>
        <v>116.024034594897</v>
      </c>
      <c r="W62" s="93">
        <f>100*(M62/[6]OBR_MAR24_1.1!P62)</f>
        <v>117.94334174449155</v>
      </c>
      <c r="X62" s="93">
        <f>100*(O62/[6]OBR_MAR24_1.1!R62)</f>
        <v>109.4002525141357</v>
      </c>
      <c r="Z62" s="93">
        <f t="shared" si="0"/>
        <v>2.8700851647521786</v>
      </c>
      <c r="AA62" s="93">
        <f t="shared" si="0"/>
        <v>-0.96983686785300227</v>
      </c>
    </row>
    <row r="63" spans="1:27" ht="15.75">
      <c r="A63" s="84"/>
      <c r="B63" s="88" t="s">
        <v>511</v>
      </c>
      <c r="C63" s="89">
        <v>391.16899999999998</v>
      </c>
      <c r="D63" s="89">
        <v>132.11799999999999</v>
      </c>
      <c r="E63" s="89">
        <v>116.934</v>
      </c>
      <c r="F63" s="89">
        <v>19.225000000000001</v>
      </c>
      <c r="G63" s="89">
        <v>-11.955</v>
      </c>
      <c r="H63" s="89">
        <v>628.26599999999996</v>
      </c>
      <c r="I63" s="89">
        <v>2.7050000000000001</v>
      </c>
      <c r="J63" s="89">
        <v>630.971</v>
      </c>
      <c r="K63" s="89">
        <v>227.423</v>
      </c>
      <c r="L63" s="89">
        <v>858.39400000000001</v>
      </c>
      <c r="M63" s="89">
        <v>235.017</v>
      </c>
      <c r="N63" s="89">
        <v>7.1980000000000004</v>
      </c>
      <c r="O63" s="89">
        <v>630.57500000000005</v>
      </c>
      <c r="P63" s="90">
        <v>631.38599999999997</v>
      </c>
      <c r="Q63" s="91"/>
      <c r="R63" s="92"/>
      <c r="S63" s="93">
        <f>100*(C63/[6]OBR_MAR24_1.1!C63)</f>
        <v>112.34193483536524</v>
      </c>
      <c r="T63" s="93">
        <f>100*(D63/[6]OBR_MAR24_1.1!D63)</f>
        <v>114.79138790901351</v>
      </c>
      <c r="U63" s="93">
        <f>100*(E63/[6]OBR_MAR24_1.1!E63)</f>
        <v>110.2256659691194</v>
      </c>
      <c r="V63" s="93">
        <f>100*(K63/[6]OBR_MAR24_1.1!N63)</f>
        <v>119.36648733761974</v>
      </c>
      <c r="W63" s="93">
        <f>100*(M63/[6]OBR_MAR24_1.1!P63)</f>
        <v>126.24666276315153</v>
      </c>
      <c r="X63" s="93">
        <f>100*(O63/[6]OBR_MAR24_1.1!R63)</f>
        <v>111.12530729850469</v>
      </c>
      <c r="Z63" s="93">
        <f t="shared" si="0"/>
        <v>2.3322592968204381</v>
      </c>
      <c r="AA63" s="93">
        <f t="shared" si="0"/>
        <v>2.3813873552964271</v>
      </c>
    </row>
    <row r="64" spans="1:27" ht="15.75">
      <c r="A64" s="84"/>
      <c r="B64" s="88" t="s">
        <v>512</v>
      </c>
      <c r="C64" s="89">
        <v>399.839</v>
      </c>
      <c r="D64" s="89">
        <v>132.49299999999999</v>
      </c>
      <c r="E64" s="89">
        <v>118.785</v>
      </c>
      <c r="F64" s="89">
        <v>20.725999999999999</v>
      </c>
      <c r="G64" s="89">
        <v>-17.266999999999999</v>
      </c>
      <c r="H64" s="89">
        <v>633.85</v>
      </c>
      <c r="I64" s="89">
        <v>1.5629999999999999</v>
      </c>
      <c r="J64" s="89">
        <v>635.41300000000001</v>
      </c>
      <c r="K64" s="89">
        <v>232.125</v>
      </c>
      <c r="L64" s="89">
        <v>867.53800000000001</v>
      </c>
      <c r="M64" s="89">
        <v>230.339</v>
      </c>
      <c r="N64" s="89">
        <v>8.6059999999999999</v>
      </c>
      <c r="O64" s="89">
        <v>645.80499999999995</v>
      </c>
      <c r="P64" s="90">
        <v>654.04100000000005</v>
      </c>
      <c r="Q64" s="91"/>
      <c r="R64" s="92"/>
      <c r="S64" s="93">
        <f>100*(C64/[6]OBR_MAR24_1.1!C64)</f>
        <v>114.92796863502575</v>
      </c>
      <c r="T64" s="93">
        <f>100*(D64/[6]OBR_MAR24_1.1!D64)</f>
        <v>115.77507864383082</v>
      </c>
      <c r="U64" s="93">
        <f>100*(E64/[6]OBR_MAR24_1.1!E64)</f>
        <v>111.33762618451762</v>
      </c>
      <c r="V64" s="93">
        <f>100*(K64/[6]OBR_MAR24_1.1!N64)</f>
        <v>121.42143503528217</v>
      </c>
      <c r="W64" s="93">
        <f>100*(M64/[6]OBR_MAR24_1.1!P64)</f>
        <v>123.10286407533498</v>
      </c>
      <c r="X64" s="93">
        <f>100*(O64/[6]OBR_MAR24_1.1!R64)</f>
        <v>113.69125791765985</v>
      </c>
      <c r="Z64" s="93">
        <f t="shared" si="0"/>
        <v>2.3019309783566477</v>
      </c>
      <c r="AA64" s="93">
        <f t="shared" si="0"/>
        <v>0.85693774832396041</v>
      </c>
    </row>
    <row r="65" spans="1:31" ht="15.75">
      <c r="A65" s="84"/>
      <c r="B65" s="94" t="s">
        <v>513</v>
      </c>
      <c r="C65" s="89">
        <v>410.541</v>
      </c>
      <c r="D65" s="89">
        <v>133.13300000000001</v>
      </c>
      <c r="E65" s="89">
        <v>122.62</v>
      </c>
      <c r="F65" s="89">
        <v>22.13</v>
      </c>
      <c r="G65" s="89">
        <v>-5.3959999999999999</v>
      </c>
      <c r="H65" s="89">
        <v>660.89800000000002</v>
      </c>
      <c r="I65" s="89">
        <v>0.51100000000000001</v>
      </c>
      <c r="J65" s="89">
        <v>661.40899999999999</v>
      </c>
      <c r="K65" s="89">
        <v>219.303</v>
      </c>
      <c r="L65" s="89">
        <v>880.71199999999999</v>
      </c>
      <c r="M65" s="89">
        <v>226.30099999999999</v>
      </c>
      <c r="N65" s="89">
        <v>5.5129999999999999</v>
      </c>
      <c r="O65" s="89">
        <v>659.92399999999998</v>
      </c>
      <c r="P65" s="90">
        <v>656.49</v>
      </c>
      <c r="Q65" s="91"/>
      <c r="R65" s="92"/>
      <c r="S65" s="93">
        <f>100*(C65/[6]OBR_MAR24_1.1!C65)</f>
        <v>117.06830916634587</v>
      </c>
      <c r="T65" s="93">
        <f>100*(D65/[6]OBR_MAR24_1.1!D65)</f>
        <v>117.58995919376778</v>
      </c>
      <c r="U65" s="93">
        <f>100*(E65/[6]OBR_MAR24_1.1!E65)</f>
        <v>112.19690731082441</v>
      </c>
      <c r="V65" s="93">
        <f>100*(K65/[6]OBR_MAR24_1.1!N65)</f>
        <v>122.23361740788012</v>
      </c>
      <c r="W65" s="93">
        <f>100*(M65/[6]OBR_MAR24_1.1!P65)</f>
        <v>122.88882493171363</v>
      </c>
      <c r="X65" s="93">
        <f>100*(O65/[6]OBR_MAR24_1.1!R65)</f>
        <v>115.88348505282087</v>
      </c>
      <c r="Z65" s="93">
        <f t="shared" si="0"/>
        <v>1.8623321692190942</v>
      </c>
      <c r="AA65" s="93">
        <f t="shared" si="0"/>
        <v>1.5675917228441083</v>
      </c>
    </row>
    <row r="66" spans="1:31" ht="15.75">
      <c r="A66" s="84"/>
      <c r="B66" s="94" t="s">
        <v>514</v>
      </c>
      <c r="C66" s="89">
        <v>417.47899999999998</v>
      </c>
      <c r="D66" s="89">
        <v>140.10300000000001</v>
      </c>
      <c r="E66" s="89">
        <v>122.306</v>
      </c>
      <c r="F66" s="89">
        <v>21.341999999999999</v>
      </c>
      <c r="G66" s="89">
        <v>-3.1059999999999999</v>
      </c>
      <c r="H66" s="89">
        <v>676.78200000000004</v>
      </c>
      <c r="I66" s="89">
        <v>0.95299999999999996</v>
      </c>
      <c r="J66" s="89">
        <v>677.73500000000001</v>
      </c>
      <c r="K66" s="89">
        <v>217.52799999999999</v>
      </c>
      <c r="L66" s="89">
        <v>895.26300000000003</v>
      </c>
      <c r="M66" s="89">
        <v>225.08500000000001</v>
      </c>
      <c r="N66" s="89">
        <v>5.65</v>
      </c>
      <c r="O66" s="89">
        <v>675.82799999999997</v>
      </c>
      <c r="P66" s="90">
        <v>664.43299999999999</v>
      </c>
      <c r="Q66" s="91"/>
      <c r="R66" s="92"/>
      <c r="S66" s="93">
        <f>100*(C66/[6]OBR_MAR24_1.1!C66)</f>
        <v>118.46165196344106</v>
      </c>
      <c r="T66" s="93">
        <f>100*(D66/[6]OBR_MAR24_1.1!D66)</f>
        <v>120.66714323856445</v>
      </c>
      <c r="U66" s="93">
        <f>100*(E66/[6]OBR_MAR24_1.1!E66)</f>
        <v>112.98997644232989</v>
      </c>
      <c r="V66" s="93">
        <f>100*(K66/[6]OBR_MAR24_1.1!N66)</f>
        <v>121.75597087188443</v>
      </c>
      <c r="W66" s="93">
        <f>100*(M66/[6]OBR_MAR24_1.1!P66)</f>
        <v>119.88931736833135</v>
      </c>
      <c r="X66" s="93">
        <f>100*(O66/[6]OBR_MAR24_1.1!R66)</f>
        <v>118.6314590292564</v>
      </c>
      <c r="Z66" s="93">
        <f t="shared" si="0"/>
        <v>1.1901963964605855</v>
      </c>
      <c r="AA66" s="93">
        <f t="shared" si="0"/>
        <v>2.6168765308660413</v>
      </c>
    </row>
    <row r="67" spans="1:31" ht="15.75">
      <c r="A67" s="84"/>
      <c r="B67" s="94" t="s">
        <v>515</v>
      </c>
      <c r="C67" s="89">
        <v>418.48200000000003</v>
      </c>
      <c r="D67" s="89">
        <v>140.13800000000001</v>
      </c>
      <c r="E67" s="89">
        <v>121.398</v>
      </c>
      <c r="F67" s="89">
        <v>22.404</v>
      </c>
      <c r="G67" s="89">
        <v>-0.42899999999999999</v>
      </c>
      <c r="H67" s="89">
        <v>679.58900000000006</v>
      </c>
      <c r="I67" s="89">
        <v>5.0259999999999998</v>
      </c>
      <c r="J67" s="89">
        <v>684.61500000000001</v>
      </c>
      <c r="K67" s="89">
        <v>214.137</v>
      </c>
      <c r="L67" s="89">
        <v>898.75199999999995</v>
      </c>
      <c r="M67" s="89">
        <v>219.27699999999999</v>
      </c>
      <c r="N67" s="89">
        <v>5.7290000000000001</v>
      </c>
      <c r="O67" s="89">
        <v>685.20399999999995</v>
      </c>
      <c r="P67" s="90">
        <v>678.12900000000002</v>
      </c>
      <c r="Q67" s="91"/>
      <c r="R67" s="92"/>
      <c r="S67" s="93">
        <f>100*(C67/[6]OBR_MAR24_1.1!C67)</f>
        <v>119.28341361913179</v>
      </c>
      <c r="T67" s="93">
        <f>100*(D67/[6]OBR_MAR24_1.1!D67)</f>
        <v>119.78221105355831</v>
      </c>
      <c r="U67" s="93">
        <f>100*(E67/[6]OBR_MAR24_1.1!E67)</f>
        <v>113.9930138221154</v>
      </c>
      <c r="V67" s="93">
        <f>100*(K67/[6]OBR_MAR24_1.1!N67)</f>
        <v>120.58146148085164</v>
      </c>
      <c r="W67" s="93">
        <f>100*(M67/[6]OBR_MAR24_1.1!P67)</f>
        <v>117.96442942910632</v>
      </c>
      <c r="X67" s="93">
        <f>100*(O67/[6]OBR_MAR24_1.1!R67)</f>
        <v>120.4324434531499</v>
      </c>
      <c r="Z67" s="93">
        <f t="shared" si="0"/>
        <v>0.69369423950320641</v>
      </c>
      <c r="AA67" s="93">
        <f t="shared" si="0"/>
        <v>-0.73336631766991456</v>
      </c>
      <c r="AB67" s="93"/>
      <c r="AC67" s="93"/>
      <c r="AD67" s="93"/>
    </row>
    <row r="68" spans="1:31" ht="15.75">
      <c r="A68" s="84"/>
      <c r="B68" s="94" t="s">
        <v>516</v>
      </c>
      <c r="C68" s="89">
        <v>420.73544199999998</v>
      </c>
      <c r="D68" s="89">
        <v>143.01609962531003</v>
      </c>
      <c r="E68" s="89">
        <v>119.367284</v>
      </c>
      <c r="F68" s="89">
        <v>22.4044402</v>
      </c>
      <c r="G68" s="89">
        <v>-1.4665732900000001</v>
      </c>
      <c r="H68" s="89">
        <v>681.65225233530998</v>
      </c>
      <c r="I68" s="89">
        <v>0.56634485900000009</v>
      </c>
      <c r="J68" s="89">
        <v>682.21859719430995</v>
      </c>
      <c r="K68" s="89">
        <v>211.142831</v>
      </c>
      <c r="L68" s="89">
        <v>893.36142799999993</v>
      </c>
      <c r="M68" s="89">
        <v>215.32817399999999</v>
      </c>
      <c r="N68" s="89">
        <v>5.7194106300000005</v>
      </c>
      <c r="O68" s="89">
        <v>683.75266399999998</v>
      </c>
      <c r="P68" s="90">
        <v>678.75021100000004</v>
      </c>
      <c r="Q68" s="91"/>
      <c r="R68" s="92"/>
      <c r="S68" s="93">
        <f>100*(C68/[6]OBR_MAR24_1.1!C68)</f>
        <v>120.0895951040134</v>
      </c>
      <c r="T68" s="93">
        <f>100*(D68/[6]OBR_MAR24_1.1!D68)</f>
        <v>120.52253838015636</v>
      </c>
      <c r="U68" s="93">
        <f>100*(E68/[6]OBR_MAR24_1.1!E68)</f>
        <v>114.35269358589875</v>
      </c>
      <c r="V68" s="93">
        <f>100*(K68/[6]OBR_MAR24_1.1!N68)</f>
        <v>119.77908824343221</v>
      </c>
      <c r="W68" s="93">
        <f>100*(M68/[6]OBR_MAR24_1.1!P68)</f>
        <v>116.22747318911979</v>
      </c>
      <c r="X68" s="93">
        <f>100*(O68/[6]OBR_MAR24_1.1!R68)</f>
        <v>120.23146177226177</v>
      </c>
      <c r="Z68" s="93">
        <f t="shared" si="0"/>
        <v>0.67585380097832104</v>
      </c>
      <c r="AA68" s="93">
        <f t="shared" si="0"/>
        <v>0.61806116291092117</v>
      </c>
      <c r="AB68" s="93"/>
      <c r="AC68" s="93"/>
      <c r="AD68" s="93"/>
    </row>
    <row r="69" spans="1:31" ht="15.75">
      <c r="A69" s="84"/>
      <c r="B69" s="94" t="s">
        <v>517</v>
      </c>
      <c r="C69" s="89">
        <v>423.81570299999998</v>
      </c>
      <c r="D69" s="89">
        <v>144.38506083893833</v>
      </c>
      <c r="E69" s="89">
        <v>118.19904799999999</v>
      </c>
      <c r="F69" s="89">
        <v>22.389105300000001</v>
      </c>
      <c r="G69" s="89">
        <v>-1.4729028399999999</v>
      </c>
      <c r="H69" s="89">
        <v>684.9269089989383</v>
      </c>
      <c r="I69" s="89">
        <v>0.83897190799999999</v>
      </c>
      <c r="J69" s="89">
        <v>685.76588090693826</v>
      </c>
      <c r="K69" s="89">
        <v>209.49069599999999</v>
      </c>
      <c r="L69" s="89">
        <v>895.25657799999999</v>
      </c>
      <c r="M69" s="89">
        <v>215.12284199999999</v>
      </c>
      <c r="N69" s="89">
        <v>5.7238527299999999</v>
      </c>
      <c r="O69" s="89">
        <v>685.85758799999996</v>
      </c>
      <c r="P69" s="90">
        <v>680.10830299999998</v>
      </c>
      <c r="Q69" s="91"/>
      <c r="R69" s="92"/>
      <c r="S69" s="93">
        <f>100*(C69/[6]OBR_MAR24_1.1!C69)</f>
        <v>120.64627186928354</v>
      </c>
      <c r="T69" s="93">
        <f>100*(D69/[6]OBR_MAR24_1.1!D69)</f>
        <v>120.37779062667087</v>
      </c>
      <c r="U69" s="93">
        <f>100*(E69/[6]OBR_MAR24_1.1!E69)</f>
        <v>114.84622483389724</v>
      </c>
      <c r="V69" s="93">
        <f>100*(K69/[6]OBR_MAR24_1.1!N69)</f>
        <v>119.02184388533472</v>
      </c>
      <c r="W69" s="93">
        <f>100*(M69/[6]OBR_MAR24_1.1!P69)</f>
        <v>116.3900439719495</v>
      </c>
      <c r="X69" s="93">
        <f>100*(O69/[6]OBR_MAR24_1.1!R69)</f>
        <v>120.32484191656239</v>
      </c>
      <c r="Z69" s="93">
        <f t="shared" si="0"/>
        <v>0.46355120507151071</v>
      </c>
      <c r="AA69" s="93">
        <f t="shared" si="0"/>
        <v>-0.12010015340775393</v>
      </c>
      <c r="AB69" s="93"/>
      <c r="AC69" s="93"/>
      <c r="AD69" s="93"/>
    </row>
    <row r="70" spans="1:31" ht="15.75">
      <c r="A70" s="84"/>
      <c r="B70" s="94" t="s">
        <v>518</v>
      </c>
      <c r="C70" s="89">
        <v>427.26954899999998</v>
      </c>
      <c r="D70" s="89">
        <v>145.00696121362827</v>
      </c>
      <c r="E70" s="89">
        <v>117.921351</v>
      </c>
      <c r="F70" s="89">
        <v>22.463665099999993</v>
      </c>
      <c r="G70" s="89">
        <v>-1.4789651100000001</v>
      </c>
      <c r="H70" s="89">
        <v>688.71889610362837</v>
      </c>
      <c r="I70" s="89">
        <v>0.99307670299999995</v>
      </c>
      <c r="J70" s="89">
        <v>689.7119728066283</v>
      </c>
      <c r="K70" s="89">
        <v>208.97422599999999</v>
      </c>
      <c r="L70" s="89">
        <v>898.68619899999999</v>
      </c>
      <c r="M70" s="89">
        <v>215.62296900000001</v>
      </c>
      <c r="N70" s="89">
        <v>5.7263993800000001</v>
      </c>
      <c r="O70" s="89">
        <v>688.78962899999999</v>
      </c>
      <c r="P70" s="90">
        <v>680.51548400000001</v>
      </c>
      <c r="Q70" s="91"/>
      <c r="R70" s="92"/>
      <c r="S70" s="93">
        <f>100*(C70/[6]OBR_MAR24_1.1!C70)</f>
        <v>121.13505706714085</v>
      </c>
      <c r="T70" s="93">
        <f>100*(D70/[6]OBR_MAR24_1.1!D70)</f>
        <v>120.03758238798127</v>
      </c>
      <c r="U70" s="93">
        <f>100*(E70/[6]OBR_MAR24_1.1!E70)</f>
        <v>115.31891705955108</v>
      </c>
      <c r="V70" s="93">
        <f>100*(K70/[6]OBR_MAR24_1.1!N70)</f>
        <v>118.73861368095635</v>
      </c>
      <c r="W70" s="93">
        <f>100*(M70/[6]OBR_MAR24_1.1!P70)</f>
        <v>116.88122017840861</v>
      </c>
      <c r="X70" s="93">
        <f>100*(O70/[6]OBR_MAR24_1.1!R70)</f>
        <v>120.37837673423522</v>
      </c>
      <c r="Z70" s="93">
        <f t="shared" si="0"/>
        <v>0.40513908161778911</v>
      </c>
      <c r="AA70" s="93">
        <f t="shared" si="0"/>
        <v>-0.28261711476720297</v>
      </c>
      <c r="AB70" s="93"/>
      <c r="AC70" s="93"/>
      <c r="AD70" s="93"/>
    </row>
    <row r="71" spans="1:31" ht="15.75">
      <c r="A71" s="84"/>
      <c r="B71" s="94" t="s">
        <v>519</v>
      </c>
      <c r="C71" s="89">
        <v>430.71236700000003</v>
      </c>
      <c r="D71" s="89">
        <v>145.5186470578785</v>
      </c>
      <c r="E71" s="89">
        <v>118.14054700000001</v>
      </c>
      <c r="F71" s="89">
        <v>22.523503999999999</v>
      </c>
      <c r="G71" s="89">
        <v>-1.4845899899999999</v>
      </c>
      <c r="H71" s="89">
        <v>692.88697106787856</v>
      </c>
      <c r="I71" s="89">
        <v>0.89478095299999993</v>
      </c>
      <c r="J71" s="89">
        <v>693.78175202087846</v>
      </c>
      <c r="K71" s="89">
        <v>208.90941699999999</v>
      </c>
      <c r="L71" s="89">
        <v>902.69116899999995</v>
      </c>
      <c r="M71" s="89">
        <v>215.11982599999999</v>
      </c>
      <c r="N71" s="89">
        <v>5.7400804099999991</v>
      </c>
      <c r="O71" s="89">
        <v>693.31142299999999</v>
      </c>
      <c r="P71" s="90">
        <v>681.65854899999999</v>
      </c>
      <c r="Q71" s="91"/>
      <c r="R71" s="92"/>
      <c r="S71" s="93">
        <f>100*(C71/[6]OBR_MAR24_1.1!C71)</f>
        <v>121.55441804419942</v>
      </c>
      <c r="T71" s="93">
        <f>100*(D71/[6]OBR_MAR24_1.1!D71)</f>
        <v>119.65179249818097</v>
      </c>
      <c r="U71" s="93">
        <f>100*(E71/[6]OBR_MAR24_1.1!E71)</f>
        <v>115.75750444139608</v>
      </c>
      <c r="V71" s="93">
        <f>100*(K71/[6]OBR_MAR24_1.1!N71)</f>
        <v>118.62289241720356</v>
      </c>
      <c r="W71" s="93">
        <f>100*(M71/[6]OBR_MAR24_1.1!P71)</f>
        <v>116.71941274709397</v>
      </c>
      <c r="X71" s="93">
        <f>100*(O71/[6]OBR_MAR24_1.1!R71)</f>
        <v>120.66597471306591</v>
      </c>
      <c r="Z71" s="93">
        <f t="shared" ref="Z71:AE86" si="1">100*((S71/S70)-1)</f>
        <v>0.34619290832227367</v>
      </c>
      <c r="AA71" s="93">
        <f t="shared" si="1"/>
        <v>-0.32139091951499665</v>
      </c>
      <c r="AB71" s="93"/>
      <c r="AC71" s="93"/>
      <c r="AD71" s="93"/>
    </row>
    <row r="72" spans="1:31" ht="15.75">
      <c r="A72" s="84"/>
      <c r="B72" s="94" t="s">
        <v>520</v>
      </c>
      <c r="C72" s="89">
        <v>434.33846899999998</v>
      </c>
      <c r="D72" s="89">
        <v>146.18812641518812</v>
      </c>
      <c r="E72" s="89">
        <v>118.540918</v>
      </c>
      <c r="F72" s="89">
        <v>22.5354113</v>
      </c>
      <c r="G72" s="89">
        <v>-1.48973165</v>
      </c>
      <c r="H72" s="89">
        <v>697.57778176518809</v>
      </c>
      <c r="I72" s="89">
        <v>0.81106368699999998</v>
      </c>
      <c r="J72" s="89">
        <v>698.38884545218809</v>
      </c>
      <c r="K72" s="89">
        <v>209.11971100000002</v>
      </c>
      <c r="L72" s="89">
        <v>907.508556</v>
      </c>
      <c r="M72" s="89">
        <v>214.863024</v>
      </c>
      <c r="N72" s="89">
        <v>5.7562612600000005</v>
      </c>
      <c r="O72" s="89">
        <v>698.401793</v>
      </c>
      <c r="P72" s="90">
        <v>686.06135699999993</v>
      </c>
      <c r="Q72" s="91"/>
      <c r="R72" s="92"/>
      <c r="S72" s="93">
        <f>100*(C72/[6]OBR_MAR24_1.1!C72)</f>
        <v>121.99209707277421</v>
      </c>
      <c r="T72" s="93">
        <f>100*(D72/[6]OBR_MAR24_1.1!D72)</f>
        <v>119.56851596482873</v>
      </c>
      <c r="U72" s="93">
        <f>100*(E72/[6]OBR_MAR24_1.1!E72)</f>
        <v>116.15841358604197</v>
      </c>
      <c r="V72" s="93">
        <f>100*(K72/[6]OBR_MAR24_1.1!N72)</f>
        <v>118.60865123292596</v>
      </c>
      <c r="W72" s="93">
        <f>100*(M72/[6]OBR_MAR24_1.1!P72)</f>
        <v>116.69239376979745</v>
      </c>
      <c r="X72" s="93">
        <f>100*(O72/[6]OBR_MAR24_1.1!R72)</f>
        <v>121.00612273137416</v>
      </c>
      <c r="Z72" s="93">
        <f t="shared" si="1"/>
        <v>0.3600683838703711</v>
      </c>
      <c r="AA72" s="93">
        <f t="shared" si="1"/>
        <v>-6.9599068775760831E-2</v>
      </c>
      <c r="AB72" s="93"/>
      <c r="AC72" s="93"/>
      <c r="AD72" s="93"/>
    </row>
    <row r="73" spans="1:31" ht="15.75">
      <c r="A73" s="84"/>
      <c r="B73" s="94" t="s">
        <v>521</v>
      </c>
      <c r="C73" s="89">
        <v>438.31504999999999</v>
      </c>
      <c r="D73" s="89">
        <v>146.56539928555722</v>
      </c>
      <c r="E73" s="89">
        <v>119.093451</v>
      </c>
      <c r="F73" s="89">
        <v>22.5243872</v>
      </c>
      <c r="G73" s="89">
        <v>-1.4949578300000002</v>
      </c>
      <c r="H73" s="89">
        <v>702.47894245555733</v>
      </c>
      <c r="I73" s="89">
        <v>0.81531354599999994</v>
      </c>
      <c r="J73" s="89">
        <v>703.2942560015573</v>
      </c>
      <c r="K73" s="89">
        <v>209.433685</v>
      </c>
      <c r="L73" s="89">
        <v>912.72794099999999</v>
      </c>
      <c r="M73" s="89">
        <v>214.79523999999998</v>
      </c>
      <c r="N73" s="89">
        <v>5.7731294000000002</v>
      </c>
      <c r="O73" s="89">
        <v>703.70582999999999</v>
      </c>
      <c r="P73" s="90">
        <v>691.06652899999995</v>
      </c>
      <c r="Q73" s="91"/>
      <c r="R73" s="92"/>
      <c r="S73" s="93">
        <f>100*(C73/[6]OBR_MAR24_1.1!C73)</f>
        <v>122.49958508638016</v>
      </c>
      <c r="T73" s="93">
        <f>100*(D73/[6]OBR_MAR24_1.1!D73)</f>
        <v>119.36497151838698</v>
      </c>
      <c r="U73" s="93">
        <f>100*(E73/[6]OBR_MAR24_1.1!E73)</f>
        <v>116.56591244159107</v>
      </c>
      <c r="V73" s="93">
        <f>100*(K73/[6]OBR_MAR24_1.1!N73)</f>
        <v>118.63267812495808</v>
      </c>
      <c r="W73" s="93">
        <f>100*(M73/[6]OBR_MAR24_1.1!P73)</f>
        <v>116.68059287651715</v>
      </c>
      <c r="X73" s="93">
        <f>100*(O73/[6]OBR_MAR24_1.1!R73)</f>
        <v>121.36071887881505</v>
      </c>
      <c r="Z73" s="93">
        <f t="shared" si="1"/>
        <v>0.41600072937775234</v>
      </c>
      <c r="AA73" s="93">
        <f t="shared" si="1"/>
        <v>-0.1702324770022412</v>
      </c>
      <c r="AB73" s="93"/>
      <c r="AC73" s="93"/>
      <c r="AD73" s="93"/>
    </row>
    <row r="74" spans="1:31" ht="15.75">
      <c r="A74" s="84"/>
      <c r="B74" s="94" t="s">
        <v>522</v>
      </c>
      <c r="C74" s="89">
        <v>442.36994300000003</v>
      </c>
      <c r="D74" s="89">
        <v>147.01819816862636</v>
      </c>
      <c r="E74" s="89">
        <v>119.898321</v>
      </c>
      <c r="F74" s="89">
        <v>22.463920600000002</v>
      </c>
      <c r="G74" s="89">
        <v>-1.5001917900000001</v>
      </c>
      <c r="H74" s="89">
        <v>707.78627037862645</v>
      </c>
      <c r="I74" s="89">
        <v>0.76878389400000002</v>
      </c>
      <c r="J74" s="89">
        <v>708.55505427262642</v>
      </c>
      <c r="K74" s="89">
        <v>209.773932</v>
      </c>
      <c r="L74" s="89">
        <v>918.32898599999999</v>
      </c>
      <c r="M74" s="89">
        <v>214.74000599999999</v>
      </c>
      <c r="N74" s="89">
        <v>5.7921894400000005</v>
      </c>
      <c r="O74" s="89">
        <v>709.38117</v>
      </c>
      <c r="P74" s="90">
        <v>696.61159499999997</v>
      </c>
      <c r="Q74" s="91"/>
      <c r="R74" s="92"/>
      <c r="S74" s="93">
        <f>100*(C74/[6]OBR_MAR24_1.1!C74)</f>
        <v>123.01358506514946</v>
      </c>
      <c r="T74" s="93">
        <f>100*(D74/[6]OBR_MAR24_1.1!D74)</f>
        <v>119.31081664136241</v>
      </c>
      <c r="U74" s="93">
        <f>100*(E74/[6]OBR_MAR24_1.1!E74)</f>
        <v>116.97401828421606</v>
      </c>
      <c r="V74" s="93">
        <f>100*(K74/[6]OBR_MAR24_1.1!N74)</f>
        <v>118.66680561753944</v>
      </c>
      <c r="W74" s="93">
        <f>100*(M74/[6]OBR_MAR24_1.1!P74)</f>
        <v>116.66222912297539</v>
      </c>
      <c r="X74" s="93">
        <f>100*(O74/[6]OBR_MAR24_1.1!R74)</f>
        <v>121.76139252369542</v>
      </c>
      <c r="Z74" s="93">
        <f t="shared" si="1"/>
        <v>0.41959324058677971</v>
      </c>
      <c r="AA74" s="93">
        <f t="shared" si="1"/>
        <v>-4.5369153392060824E-2</v>
      </c>
      <c r="AB74" s="93"/>
      <c r="AC74" s="93"/>
      <c r="AD74" s="93"/>
    </row>
    <row r="75" spans="1:31" ht="15.75">
      <c r="A75" s="84"/>
      <c r="B75" s="94" t="s">
        <v>523</v>
      </c>
      <c r="C75" s="89">
        <v>446.49384000000003</v>
      </c>
      <c r="D75" s="89">
        <v>147.74547103899536</v>
      </c>
      <c r="E75" s="89">
        <v>120.75377999999999</v>
      </c>
      <c r="F75" s="89">
        <v>22.4528964</v>
      </c>
      <c r="G75" s="89">
        <v>-1.5054435000000002</v>
      </c>
      <c r="H75" s="89">
        <v>713.48764753899536</v>
      </c>
      <c r="I75" s="89">
        <v>0.86511137399999993</v>
      </c>
      <c r="J75" s="89">
        <v>714.35275891299534</v>
      </c>
      <c r="K75" s="89">
        <v>210.177673</v>
      </c>
      <c r="L75" s="89">
        <v>924.53043200000002</v>
      </c>
      <c r="M75" s="89">
        <v>214.73453899999998</v>
      </c>
      <c r="N75" s="89">
        <v>5.81403084</v>
      </c>
      <c r="O75" s="89">
        <v>715.60992399999998</v>
      </c>
      <c r="P75" s="90">
        <v>702.77763300000004</v>
      </c>
      <c r="Q75" s="91"/>
      <c r="R75" s="92"/>
      <c r="S75" s="93">
        <f>100*(C75/[6]OBR_MAR24_1.1!C75)</f>
        <v>123.52733090138739</v>
      </c>
      <c r="T75" s="93">
        <f>100*(D75/[6]OBR_MAR24_1.1!D75)</f>
        <v>119.60519300380652</v>
      </c>
      <c r="U75" s="93">
        <f>100*(E75/[6]OBR_MAR24_1.1!E75)</f>
        <v>117.38350912397999</v>
      </c>
      <c r="V75" s="93">
        <f>100*(K75/[6]OBR_MAR24_1.1!N75)</f>
        <v>118.72026871887607</v>
      </c>
      <c r="W75" s="93">
        <f>100*(M75/[6]OBR_MAR24_1.1!P75)</f>
        <v>116.65739042252581</v>
      </c>
      <c r="X75" s="93">
        <f>100*(O75/[6]OBR_MAR24_1.1!R75)</f>
        <v>122.22053469021115</v>
      </c>
      <c r="Z75" s="93">
        <f t="shared" si="1"/>
        <v>0.41763341501335205</v>
      </c>
      <c r="AA75" s="93">
        <f t="shared" si="1"/>
        <v>0.24673065756390944</v>
      </c>
      <c r="AB75" s="93"/>
      <c r="AC75" s="93"/>
      <c r="AD75" s="93"/>
    </row>
    <row r="76" spans="1:31" ht="15.75">
      <c r="A76" s="84"/>
      <c r="B76" s="94" t="s">
        <v>524</v>
      </c>
      <c r="C76" s="89">
        <v>450.689234</v>
      </c>
      <c r="D76" s="89">
        <v>148.75501140972383</v>
      </c>
      <c r="E76" s="89">
        <v>121.68544800000001</v>
      </c>
      <c r="F76" s="89">
        <v>22.4433832</v>
      </c>
      <c r="G76" s="89">
        <v>-1.5107265000000001</v>
      </c>
      <c r="H76" s="89">
        <v>719.61896690972378</v>
      </c>
      <c r="I76" s="89">
        <v>0.89614260099999998</v>
      </c>
      <c r="J76" s="89">
        <v>720.51510951072385</v>
      </c>
      <c r="K76" s="89">
        <v>210.66940400000001</v>
      </c>
      <c r="L76" s="89">
        <v>931.18451399999992</v>
      </c>
      <c r="M76" s="89">
        <v>214.84733399999999</v>
      </c>
      <c r="N76" s="89">
        <v>5.8374186000000003</v>
      </c>
      <c r="O76" s="89">
        <v>722.17459900000006</v>
      </c>
      <c r="P76" s="90">
        <v>709.25265899999999</v>
      </c>
      <c r="Q76" s="91"/>
      <c r="R76" s="92"/>
      <c r="S76" s="93">
        <f>100*(C76/[6]OBR_MAR24_1.1!C76)</f>
        <v>124.04089192238087</v>
      </c>
      <c r="T76" s="93">
        <f>100*(D76/[6]OBR_MAR24_1.1!D76)</f>
        <v>120.01243134398676</v>
      </c>
      <c r="U76" s="93">
        <f>100*(E76/[6]OBR_MAR24_1.1!E76)</f>
        <v>117.7954381343947</v>
      </c>
      <c r="V76" s="93">
        <f>100*(K76/[6]OBR_MAR24_1.1!N76)</f>
        <v>118.81797952768704</v>
      </c>
      <c r="W76" s="93">
        <f>100*(M76/[6]OBR_MAR24_1.1!P76)</f>
        <v>116.69203742093998</v>
      </c>
      <c r="X76" s="93">
        <f>100*(O76/[6]OBR_MAR24_1.1!R76)</f>
        <v>122.71218421439714</v>
      </c>
      <c r="Z76" s="93">
        <f t="shared" si="1"/>
        <v>0.41574687742864658</v>
      </c>
      <c r="AA76" s="93">
        <f t="shared" si="1"/>
        <v>0.34048550063145999</v>
      </c>
      <c r="AB76" s="93"/>
      <c r="AC76" s="93"/>
      <c r="AD76" s="93"/>
    </row>
    <row r="77" spans="1:31" ht="15.75">
      <c r="A77" s="84"/>
      <c r="B77" s="94" t="s">
        <v>525</v>
      </c>
      <c r="C77" s="89">
        <v>454.92765399999996</v>
      </c>
      <c r="D77" s="89">
        <v>149.89681928081168</v>
      </c>
      <c r="E77" s="89">
        <v>122.84514999999999</v>
      </c>
      <c r="F77" s="89">
        <v>22.485380899999999</v>
      </c>
      <c r="G77" s="89">
        <v>-1.51615024</v>
      </c>
      <c r="H77" s="89">
        <v>726.15347304081172</v>
      </c>
      <c r="I77" s="89">
        <v>0.81270447499999998</v>
      </c>
      <c r="J77" s="89">
        <v>726.96617751581175</v>
      </c>
      <c r="K77" s="89">
        <v>211.22824700000001</v>
      </c>
      <c r="L77" s="89">
        <v>938.19442400000003</v>
      </c>
      <c r="M77" s="89">
        <v>215.07481200000001</v>
      </c>
      <c r="N77" s="89">
        <v>5.8622552099999998</v>
      </c>
      <c r="O77" s="89">
        <v>728.98186699999997</v>
      </c>
      <c r="P77" s="90">
        <v>715.99269299999992</v>
      </c>
      <c r="Q77" s="91"/>
      <c r="R77" s="92"/>
      <c r="S77" s="93">
        <f>100*(C77/[6]OBR_MAR24_1.1!C77)</f>
        <v>124.56036007600528</v>
      </c>
      <c r="T77" s="93">
        <f>100*(D77/[6]OBR_MAR24_1.1!D77)</f>
        <v>120.47126375165593</v>
      </c>
      <c r="U77" s="93">
        <f>100*(E77/[6]OBR_MAR24_1.1!E77)</f>
        <v>118.21834217005691</v>
      </c>
      <c r="V77" s="93">
        <f>100*(K77/[6]OBR_MAR24_1.1!N77)</f>
        <v>118.94772146405366</v>
      </c>
      <c r="W77" s="93">
        <f>100*(M77/[6]OBR_MAR24_1.1!P77)</f>
        <v>116.75289592832061</v>
      </c>
      <c r="X77" s="93">
        <f>100*(O77/[6]OBR_MAR24_1.1!R77)</f>
        <v>123.23429069949192</v>
      </c>
      <c r="Z77" s="93">
        <f t="shared" si="1"/>
        <v>0.41878782518709468</v>
      </c>
      <c r="AA77" s="93">
        <f t="shared" si="1"/>
        <v>0.38232073338637651</v>
      </c>
      <c r="AB77" s="93"/>
      <c r="AC77" s="93"/>
      <c r="AD77" s="93"/>
    </row>
    <row r="78" spans="1:31" ht="15.75">
      <c r="A78" s="84"/>
      <c r="B78" s="94" t="s">
        <v>526</v>
      </c>
      <c r="C78" s="89">
        <v>459.23196799999999</v>
      </c>
      <c r="D78" s="89">
        <v>151.1468662453465</v>
      </c>
      <c r="E78" s="89">
        <v>123.960095</v>
      </c>
      <c r="F78" s="89">
        <v>22.548603100000001</v>
      </c>
      <c r="G78" s="89">
        <v>-1.52161412</v>
      </c>
      <c r="H78" s="89">
        <v>732.81731512534645</v>
      </c>
      <c r="I78" s="89">
        <v>0.70299693100000005</v>
      </c>
      <c r="J78" s="89">
        <v>733.52031205634648</v>
      </c>
      <c r="K78" s="89">
        <v>211.82351800000001</v>
      </c>
      <c r="L78" s="89">
        <v>945.34382999999991</v>
      </c>
      <c r="M78" s="89">
        <v>215.382497</v>
      </c>
      <c r="N78" s="89">
        <v>5.8880770399999998</v>
      </c>
      <c r="O78" s="89">
        <v>735.84941000000003</v>
      </c>
      <c r="P78" s="90">
        <v>722.77248499999996</v>
      </c>
      <c r="Q78" s="91"/>
      <c r="R78" s="92"/>
      <c r="S78" s="93">
        <f>100*(C78/[6]OBR_MAR24_1.1!C78)</f>
        <v>125.09277399646963</v>
      </c>
      <c r="T78" s="93">
        <f>100*(D78/[6]OBR_MAR24_1.1!D78)</f>
        <v>120.9715053217453</v>
      </c>
      <c r="U78" s="93">
        <f>100*(E78/[6]OBR_MAR24_1.1!E78)</f>
        <v>118.64437524441034</v>
      </c>
      <c r="V78" s="93">
        <f>100*(K78/[6]OBR_MAR24_1.1!N78)</f>
        <v>119.10190176791436</v>
      </c>
      <c r="W78" s="93">
        <f>100*(M78/[6]OBR_MAR24_1.1!P78)</f>
        <v>116.8372456661378</v>
      </c>
      <c r="X78" s="93">
        <f>100*(O78/[6]OBR_MAR24_1.1!R78)</f>
        <v>123.77710834893479</v>
      </c>
      <c r="Z78" s="93">
        <f t="shared" si="1"/>
        <v>0.42743447445034999</v>
      </c>
      <c r="AA78" s="93">
        <f t="shared" si="1"/>
        <v>0.41523725618135554</v>
      </c>
      <c r="AB78" s="93"/>
      <c r="AC78" s="93"/>
      <c r="AD78" s="93"/>
    </row>
    <row r="79" spans="1:31" ht="15.75">
      <c r="A79" s="84"/>
      <c r="B79" s="94" t="s">
        <v>527</v>
      </c>
      <c r="C79" s="89">
        <v>463.58413900000005</v>
      </c>
      <c r="D79" s="89">
        <v>152.28867411643432</v>
      </c>
      <c r="E79" s="89">
        <v>125.05894000000001</v>
      </c>
      <c r="F79" s="89">
        <v>22.590600800000001</v>
      </c>
      <c r="G79" s="89">
        <v>-1.52714723</v>
      </c>
      <c r="H79" s="89">
        <v>739.40460588643441</v>
      </c>
      <c r="I79" s="89">
        <v>0.62779634699999998</v>
      </c>
      <c r="J79" s="89">
        <v>740.03240223343448</v>
      </c>
      <c r="K79" s="89">
        <v>212.45666599999998</v>
      </c>
      <c r="L79" s="89">
        <v>952.48906799999997</v>
      </c>
      <c r="M79" s="89">
        <v>215.7791</v>
      </c>
      <c r="N79" s="89">
        <v>5.9139547199999996</v>
      </c>
      <c r="O79" s="89">
        <v>742.62392199999999</v>
      </c>
      <c r="P79" s="90">
        <v>729.46177399999999</v>
      </c>
      <c r="Q79" s="91"/>
      <c r="R79" s="92"/>
      <c r="S79" s="93">
        <f>100*(C79/[6]OBR_MAR24_1.1!C79)</f>
        <v>125.6458100522532</v>
      </c>
      <c r="T79" s="93">
        <f>100*(D79/[6]OBR_MAR24_1.1!D79)</f>
        <v>121.42671364906454</v>
      </c>
      <c r="U79" s="93">
        <f>100*(E79/[6]OBR_MAR24_1.1!E79)</f>
        <v>119.07580790734835</v>
      </c>
      <c r="V79" s="93">
        <f>100*(K79/[6]OBR_MAR24_1.1!N79)</f>
        <v>119.29515584407606</v>
      </c>
      <c r="W79" s="93">
        <f>100*(M79/[6]OBR_MAR24_1.1!P79)</f>
        <v>116.95678358161929</v>
      </c>
      <c r="X79" s="93">
        <f>100*(O79/[6]OBR_MAR24_1.1!R79)</f>
        <v>124.32109980517718</v>
      </c>
      <c r="Z79" s="93">
        <f t="shared" si="1"/>
        <v>0.44210072102099929</v>
      </c>
      <c r="AA79" s="93">
        <f t="shared" si="1"/>
        <v>0.37629384383415232</v>
      </c>
      <c r="AB79" s="93"/>
      <c r="AC79" s="93"/>
      <c r="AD79" s="93"/>
      <c r="AE79" s="93"/>
    </row>
    <row r="80" spans="1:31" ht="15.75">
      <c r="A80" s="84"/>
      <c r="B80" s="94" t="s">
        <v>528</v>
      </c>
      <c r="C80" s="89">
        <v>468.061305</v>
      </c>
      <c r="D80" s="89">
        <v>153.45451039443452</v>
      </c>
      <c r="E80" s="89">
        <v>126.188897</v>
      </c>
      <c r="F80" s="89">
        <v>22.6378849</v>
      </c>
      <c r="G80" s="89">
        <v>-1.5327814599999998</v>
      </c>
      <c r="H80" s="89">
        <v>746.1719309344345</v>
      </c>
      <c r="I80" s="89">
        <v>0.49661833300000002</v>
      </c>
      <c r="J80" s="89">
        <v>746.66854926743451</v>
      </c>
      <c r="K80" s="89">
        <v>213.21471499999998</v>
      </c>
      <c r="L80" s="89">
        <v>959.88326500000005</v>
      </c>
      <c r="M80" s="89">
        <v>216.29281</v>
      </c>
      <c r="N80" s="89">
        <v>5.9413577899999996</v>
      </c>
      <c r="O80" s="89">
        <v>749.53181299999994</v>
      </c>
      <c r="P80" s="90">
        <v>736.33639700000003</v>
      </c>
      <c r="Q80" s="91"/>
      <c r="R80" s="92"/>
      <c r="S80" s="93">
        <f>100*(C80/[6]OBR_MAR24_1.1!C80)</f>
        <v>126.23399889546774</v>
      </c>
      <c r="T80" s="93">
        <f>100*(D80/[6]OBR_MAR24_1.1!D80)</f>
        <v>121.88972819773547</v>
      </c>
      <c r="U80" s="93">
        <f>100*(E80/[6]OBR_MAR24_1.1!E80)</f>
        <v>119.51512322381821</v>
      </c>
      <c r="V80" s="93">
        <f>100*(K80/[6]OBR_MAR24_1.1!N80)</f>
        <v>119.54377649058199</v>
      </c>
      <c r="W80" s="93">
        <f>100*(M80/[6]OBR_MAR24_1.1!P80)</f>
        <v>117.12703995665048</v>
      </c>
      <c r="X80" s="93">
        <f>100*(O80/[6]OBR_MAR24_1.1!R80)</f>
        <v>124.89715767223251</v>
      </c>
      <c r="Z80" s="93">
        <f t="shared" si="1"/>
        <v>0.46813247729464713</v>
      </c>
      <c r="AA80" s="93">
        <f t="shared" si="1"/>
        <v>0.38131193273425179</v>
      </c>
      <c r="AB80" s="93"/>
      <c r="AC80" s="93"/>
      <c r="AD80" s="93"/>
      <c r="AE80" s="93"/>
    </row>
    <row r="81" spans="1:31" ht="15.75">
      <c r="A81" s="84"/>
      <c r="B81" s="94" t="s">
        <v>529</v>
      </c>
      <c r="C81" s="89">
        <v>472.62651299999999</v>
      </c>
      <c r="D81" s="89">
        <v>154.64437507934699</v>
      </c>
      <c r="E81" s="89">
        <v>127.21592999999999</v>
      </c>
      <c r="F81" s="89">
        <v>22.640455300000003</v>
      </c>
      <c r="G81" s="89">
        <v>-1.5385149200000001</v>
      </c>
      <c r="H81" s="89">
        <v>752.94830315934701</v>
      </c>
      <c r="I81" s="89">
        <v>0.48112870400000002</v>
      </c>
      <c r="J81" s="89">
        <v>753.42943186334708</v>
      </c>
      <c r="K81" s="89">
        <v>214.146107</v>
      </c>
      <c r="L81" s="89">
        <v>967.57554000000005</v>
      </c>
      <c r="M81" s="89">
        <v>217.16863699999999</v>
      </c>
      <c r="N81" s="89">
        <v>5.96884806</v>
      </c>
      <c r="O81" s="89">
        <v>756.37575100000004</v>
      </c>
      <c r="P81" s="90">
        <v>743.11387500000001</v>
      </c>
      <c r="Q81" s="89"/>
      <c r="R81" s="89"/>
      <c r="S81" s="93">
        <f>100*(C81/[6]OBR_MAR24_1.1!C81)</f>
        <v>126.8518769445532</v>
      </c>
      <c r="T81" s="93">
        <f>100*(D81/[6]OBR_MAR24_1.1!D81)</f>
        <v>122.36046171169212</v>
      </c>
      <c r="U81" s="93">
        <f>100*(E81/[6]OBR_MAR24_1.1!E81)</f>
        <v>119.96217630333284</v>
      </c>
      <c r="V81" s="93">
        <f>100*(K81/[6]OBR_MAR24_1.1!N81)</f>
        <v>119.87452063175937</v>
      </c>
      <c r="W81" s="93">
        <f>100*(M81/[6]OBR_MAR24_1.1!P81)</f>
        <v>117.4019848616899</v>
      </c>
      <c r="X81" s="93">
        <f>100*(O81/[6]OBR_MAR24_1.1!R81)</f>
        <v>125.47504854472442</v>
      </c>
      <c r="Z81" s="93">
        <f t="shared" si="1"/>
        <v>0.48947039188476094</v>
      </c>
      <c r="AA81" s="93">
        <f t="shared" si="1"/>
        <v>0.38619621268907167</v>
      </c>
      <c r="AB81" s="93"/>
      <c r="AC81" s="93"/>
      <c r="AD81" s="93"/>
      <c r="AE81" s="93"/>
    </row>
    <row r="82" spans="1:31" ht="15.75">
      <c r="A82" s="84"/>
      <c r="B82" s="94" t="s">
        <v>530</v>
      </c>
      <c r="C82" s="89">
        <v>477.26562199999995</v>
      </c>
      <c r="D82" s="89">
        <v>155.79581705071445</v>
      </c>
      <c r="E82" s="89">
        <v>128.21766099999999</v>
      </c>
      <c r="F82" s="89">
        <v>22.647835999999998</v>
      </c>
      <c r="G82" s="89">
        <v>-1.5443202499999999</v>
      </c>
      <c r="H82" s="89">
        <v>759.73477980071448</v>
      </c>
      <c r="I82" s="89">
        <v>0.47822680900000003</v>
      </c>
      <c r="J82" s="89">
        <v>760.21300660971451</v>
      </c>
      <c r="K82" s="89">
        <v>215.195549</v>
      </c>
      <c r="L82" s="89">
        <v>975.40855599999998</v>
      </c>
      <c r="M82" s="89">
        <v>218.15676400000001</v>
      </c>
      <c r="N82" s="89">
        <v>5.9965925999999996</v>
      </c>
      <c r="O82" s="89">
        <v>763.24838499999998</v>
      </c>
      <c r="P82" s="90">
        <v>749.99374999999998</v>
      </c>
      <c r="Q82" s="89"/>
      <c r="R82" s="89"/>
      <c r="S82" s="93">
        <f>100*(C82/[6]OBR_MAR24_1.1!C82)</f>
        <v>127.48318790855836</v>
      </c>
      <c r="T82" s="93">
        <f>100*(D82/[6]OBR_MAR24_1.1!D82)</f>
        <v>122.81430356382974</v>
      </c>
      <c r="U82" s="93">
        <f>100*(E82/[6]OBR_MAR24_1.1!E82)</f>
        <v>120.41483406854469</v>
      </c>
      <c r="V82" s="93">
        <f>100*(K82/[6]OBR_MAR24_1.1!N82)</f>
        <v>120.25594819968086</v>
      </c>
      <c r="W82" s="93">
        <f>100*(M82/[6]OBR_MAR24_1.1!P82)</f>
        <v>117.72371307426135</v>
      </c>
      <c r="X82" s="93">
        <f>100*(O82/[6]OBR_MAR24_1.1!R82)</f>
        <v>126.05828476974314</v>
      </c>
      <c r="Z82" s="93">
        <f t="shared" si="1"/>
        <v>0.49767569799625822</v>
      </c>
      <c r="AA82" s="93">
        <f t="shared" si="1"/>
        <v>0.37090563878956484</v>
      </c>
      <c r="AB82" s="93"/>
      <c r="AC82" s="93"/>
      <c r="AD82" s="93"/>
      <c r="AE82" s="93"/>
    </row>
    <row r="83" spans="1:31" ht="15.75">
      <c r="A83" s="84"/>
      <c r="B83" s="94" t="s">
        <v>531</v>
      </c>
      <c r="C83" s="89">
        <v>481.932323</v>
      </c>
      <c r="D83" s="89">
        <v>156.98568173562694</v>
      </c>
      <c r="E83" s="89">
        <v>129.06608299999999</v>
      </c>
      <c r="F83" s="89">
        <v>22.650406500000003</v>
      </c>
      <c r="G83" s="89">
        <v>-1.55018061</v>
      </c>
      <c r="H83" s="89">
        <v>766.43390712562689</v>
      </c>
      <c r="I83" s="89">
        <v>0.52823317699999994</v>
      </c>
      <c r="J83" s="89">
        <v>766.96214030262684</v>
      </c>
      <c r="K83" s="89">
        <v>216.37029100000001</v>
      </c>
      <c r="L83" s="89">
        <v>983.33243099999993</v>
      </c>
      <c r="M83" s="89">
        <v>219.24370099999999</v>
      </c>
      <c r="N83" s="89">
        <v>6.0244181799999996</v>
      </c>
      <c r="O83" s="89">
        <v>770.11314800000002</v>
      </c>
      <c r="P83" s="90">
        <v>756.79869499999995</v>
      </c>
      <c r="Q83" s="89"/>
      <c r="R83" s="89"/>
      <c r="S83" s="93">
        <f>100*(C83/[6]OBR_MAR24_1.1!C83)</f>
        <v>128.11901504475205</v>
      </c>
      <c r="T83" s="93">
        <f>100*(D83/[6]OBR_MAR24_1.1!D83)</f>
        <v>123.28150655984729</v>
      </c>
      <c r="U83" s="93">
        <f>100*(E83/[6]OBR_MAR24_1.1!E83)</f>
        <v>120.87178215713756</v>
      </c>
      <c r="V83" s="93">
        <f>100*(K83/[6]OBR_MAR24_1.1!N83)</f>
        <v>120.6916715743269</v>
      </c>
      <c r="W83" s="93">
        <f>100*(M83/[6]OBR_MAR24_1.1!P83)</f>
        <v>118.09580790321345</v>
      </c>
      <c r="X83" s="93">
        <f>100*(O83/[6]OBR_MAR24_1.1!R83)</f>
        <v>126.64322433115154</v>
      </c>
      <c r="Z83" s="93">
        <f t="shared" si="1"/>
        <v>0.49875371539167546</v>
      </c>
      <c r="AA83" s="93">
        <f t="shared" si="1"/>
        <v>0.38041415572962478</v>
      </c>
      <c r="AB83" s="93">
        <f t="shared" si="1"/>
        <v>0.37947823632158428</v>
      </c>
      <c r="AC83" s="93">
        <f t="shared" si="1"/>
        <v>0.36232999794949539</v>
      </c>
      <c r="AD83" s="93">
        <f t="shared" si="1"/>
        <v>0.31607466264453876</v>
      </c>
      <c r="AE83" s="93">
        <f t="shared" si="1"/>
        <v>0.46402310048629936</v>
      </c>
    </row>
    <row r="84" spans="1:31" ht="15.75">
      <c r="A84" s="84"/>
      <c r="B84" s="94" t="s">
        <v>532</v>
      </c>
      <c r="C84" s="89">
        <v>486.64846199999999</v>
      </c>
      <c r="D84" s="89">
        <v>158.23799754099687</v>
      </c>
      <c r="E84" s="89">
        <v>129.90604099999999</v>
      </c>
      <c r="F84" s="89">
        <v>22.628453099999998</v>
      </c>
      <c r="G84" s="89">
        <v>-1.5561473100000001</v>
      </c>
      <c r="H84" s="89">
        <v>773.23635323099688</v>
      </c>
      <c r="I84" s="89">
        <v>0.52121442200000001</v>
      </c>
      <c r="J84" s="89">
        <v>773.75756765299684</v>
      </c>
      <c r="K84" s="89">
        <v>217.629774</v>
      </c>
      <c r="L84" s="89">
        <v>991.38734099999999</v>
      </c>
      <c r="M84" s="89">
        <v>220.39024600000002</v>
      </c>
      <c r="N84" s="89">
        <v>6.0530190499999996</v>
      </c>
      <c r="O84" s="89">
        <v>777.05011399999989</v>
      </c>
      <c r="P84" s="90">
        <v>763.67306799999994</v>
      </c>
      <c r="Q84" s="89"/>
      <c r="R84" s="89"/>
      <c r="S84" s="93">
        <f>100*(C84/[6]OBR_MAR24_1.1!C84)</f>
        <v>128.75969291823472</v>
      </c>
      <c r="T84" s="93">
        <f>100*(D84/[6]OBR_MAR24_1.1!D84)</f>
        <v>123.77127746895114</v>
      </c>
      <c r="U84" s="93">
        <f>100*(E84/[6]OBR_MAR24_1.1!E84)</f>
        <v>121.33702268091812</v>
      </c>
      <c r="V84" s="93">
        <f>100*(K84/[6]OBR_MAR24_1.1!N84)</f>
        <v>121.15861733570755</v>
      </c>
      <c r="W84" s="93">
        <f>100*(M84/[6]OBR_MAR24_1.1!P84)</f>
        <v>118.49692506943421</v>
      </c>
      <c r="X84" s="93">
        <f>100*(O84/[6]OBR_MAR24_1.1!R84)</f>
        <v>127.24446198144773</v>
      </c>
      <c r="Z84" s="93">
        <f t="shared" si="1"/>
        <v>0.50006462605014512</v>
      </c>
      <c r="AA84" s="93">
        <f t="shared" si="1"/>
        <v>0.39727849113044833</v>
      </c>
      <c r="AB84" s="93">
        <f t="shared" si="1"/>
        <v>0.38490416495700064</v>
      </c>
      <c r="AC84" s="93">
        <f t="shared" si="1"/>
        <v>0.38689145264929614</v>
      </c>
      <c r="AD84" s="93">
        <f t="shared" si="1"/>
        <v>0.33965402611877415</v>
      </c>
      <c r="AE84" s="93">
        <f t="shared" si="1"/>
        <v>0.47474916520131583</v>
      </c>
    </row>
    <row r="85" spans="1:31" ht="15.75">
      <c r="A85" s="84"/>
      <c r="B85" s="94" t="s">
        <v>533</v>
      </c>
      <c r="C85" s="89">
        <v>491.40142599999996</v>
      </c>
      <c r="D85" s="89">
        <v>159.55276446682424</v>
      </c>
      <c r="E85" s="89">
        <v>130.813986</v>
      </c>
      <c r="F85" s="89">
        <v>22.581975999999997</v>
      </c>
      <c r="G85" s="89">
        <v>-1.56214903</v>
      </c>
      <c r="H85" s="89">
        <v>780.20602743682423</v>
      </c>
      <c r="I85" s="89">
        <v>0.46942919</v>
      </c>
      <c r="J85" s="89">
        <v>780.67545662682437</v>
      </c>
      <c r="K85" s="89">
        <v>218.87999100000002</v>
      </c>
      <c r="L85" s="89">
        <v>999.55544799999996</v>
      </c>
      <c r="M85" s="89">
        <v>221.55900500000001</v>
      </c>
      <c r="N85" s="89">
        <v>6.0823161700000004</v>
      </c>
      <c r="O85" s="89">
        <v>784.07875899999999</v>
      </c>
      <c r="P85" s="90">
        <v>770.67319799999996</v>
      </c>
      <c r="Q85" s="91"/>
      <c r="R85" s="92"/>
      <c r="S85" s="93">
        <f>100*(C85/[6]OBR_MAR24_1.1!C85)</f>
        <v>129.40511202166971</v>
      </c>
      <c r="T85" s="93">
        <f>100*(D85/[6]OBR_MAR24_1.1!D85)</f>
        <v>124.28334481060925</v>
      </c>
      <c r="U85" s="93">
        <f>100*(E85/[6]OBR_MAR24_1.1!E85)</f>
        <v>121.80499241913671</v>
      </c>
      <c r="V85" s="93">
        <f>100*(K85/[6]OBR_MAR24_1.1!N85)</f>
        <v>121.63973442125683</v>
      </c>
      <c r="W85" s="93">
        <f>100*(M85/[6]OBR_MAR24_1.1!P85)</f>
        <v>118.90684262981095</v>
      </c>
      <c r="X85" s="93">
        <f>100*(O85/[6]OBR_MAR24_1.1!R85)</f>
        <v>127.86033570501436</v>
      </c>
      <c r="Z85" s="93">
        <f t="shared" si="1"/>
        <v>0.50125865385906021</v>
      </c>
      <c r="AA85" s="93">
        <f t="shared" si="1"/>
        <v>0.41372065646374523</v>
      </c>
      <c r="AB85" s="93">
        <f t="shared" si="1"/>
        <v>0.38567761749783713</v>
      </c>
      <c r="AC85" s="93">
        <f t="shared" si="1"/>
        <v>0.39709687691154016</v>
      </c>
      <c r="AD85" s="93">
        <f t="shared" si="1"/>
        <v>0.34593096836610382</v>
      </c>
      <c r="AE85" s="93">
        <f t="shared" si="1"/>
        <v>0.48400827350461029</v>
      </c>
    </row>
    <row r="86" spans="1:31" ht="15.75">
      <c r="A86" s="84"/>
      <c r="B86" s="94" t="s">
        <v>534</v>
      </c>
      <c r="C86" s="89">
        <v>496.19731199999995</v>
      </c>
      <c r="D86" s="89">
        <v>160.9932594420446</v>
      </c>
      <c r="E86" s="89">
        <v>131.65745100000001</v>
      </c>
      <c r="F86" s="89">
        <v>22.523951700000001</v>
      </c>
      <c r="G86" s="89">
        <v>-1.5681679799999999</v>
      </c>
      <c r="H86" s="89">
        <v>787.27985446204457</v>
      </c>
      <c r="I86" s="89">
        <v>0.43292256300000004</v>
      </c>
      <c r="J86" s="89">
        <v>787.7127770250446</v>
      </c>
      <c r="K86" s="89">
        <v>220.15421599999999</v>
      </c>
      <c r="L86" s="89">
        <v>1007.86699</v>
      </c>
      <c r="M86" s="89">
        <v>222.76384899999999</v>
      </c>
      <c r="N86" s="89">
        <v>6.1121338299999994</v>
      </c>
      <c r="O86" s="89">
        <v>791.21527900000001</v>
      </c>
      <c r="P86" s="90">
        <v>777.79841699999997</v>
      </c>
      <c r="Q86" s="91"/>
      <c r="R86" s="92"/>
      <c r="S86" s="93">
        <f>100*(C86/[6]OBR_MAR24_1.1!C86)</f>
        <v>130.05204497687464</v>
      </c>
      <c r="T86" s="93">
        <f>100*(D86/[6]OBR_MAR24_1.1!D86)</f>
        <v>124.84185960126601</v>
      </c>
      <c r="U86" s="93">
        <f>100*(E86/[6]OBR_MAR24_1.1!E86)</f>
        <v>122.27430633942529</v>
      </c>
      <c r="V86" s="93">
        <f>100*(K86/[6]OBR_MAR24_1.1!N86)</f>
        <v>122.13004301156943</v>
      </c>
      <c r="W86" s="93">
        <f>100*(M86/[6]OBR_MAR24_1.1!P86)</f>
        <v>119.32154720405899</v>
      </c>
      <c r="X86" s="93">
        <f>100*(O86/[6]OBR_MAR24_1.1!R86)</f>
        <v>128.48715227207259</v>
      </c>
      <c r="Z86" s="93">
        <f t="shared" si="1"/>
        <v>0.4999284379867408</v>
      </c>
      <c r="AA86" s="93">
        <f t="shared" si="1"/>
        <v>0.44938828409217813</v>
      </c>
      <c r="AB86" s="93">
        <f t="shared" si="1"/>
        <v>0.38529941258371725</v>
      </c>
      <c r="AC86" s="93">
        <f t="shared" si="1"/>
        <v>0.40308258863388513</v>
      </c>
      <c r="AD86" s="93">
        <f t="shared" si="1"/>
        <v>0.34876426375152203</v>
      </c>
      <c r="AE86" s="93">
        <f t="shared" si="1"/>
        <v>0.49023535219268055</v>
      </c>
    </row>
    <row r="87" spans="1:31" ht="15.75">
      <c r="A87" s="84"/>
      <c r="B87" s="94" t="s">
        <v>535</v>
      </c>
      <c r="C87" s="89">
        <v>501.03375399999999</v>
      </c>
      <c r="D87" s="89">
        <v>162.22281873025509</v>
      </c>
      <c r="E87" s="89">
        <v>132.50564399999999</v>
      </c>
      <c r="F87" s="89">
        <v>22.466084900000006</v>
      </c>
      <c r="G87" s="89">
        <v>-1.5742034300000001</v>
      </c>
      <c r="H87" s="89">
        <v>794.18801330025508</v>
      </c>
      <c r="I87" s="89">
        <v>0.48894230599999999</v>
      </c>
      <c r="J87" s="89">
        <v>794.67695560625509</v>
      </c>
      <c r="K87" s="89">
        <v>221.39457300000001</v>
      </c>
      <c r="L87" s="89">
        <v>1016.0715300000001</v>
      </c>
      <c r="M87" s="89">
        <v>223.99872299999998</v>
      </c>
      <c r="N87" s="89">
        <v>6.1407033199999992</v>
      </c>
      <c r="O87" s="89">
        <v>798.21350899999993</v>
      </c>
      <c r="P87" s="90">
        <v>784.70093200000008</v>
      </c>
      <c r="Q87" s="91"/>
      <c r="R87" s="92"/>
      <c r="S87" s="93">
        <f>100*(C87/[6]OBR_MAR24_1.1!C87)</f>
        <v>130.70058200882912</v>
      </c>
      <c r="T87" s="93">
        <f>100*(D87/[6]OBR_MAR24_1.1!D87)</f>
        <v>125.31677527259097</v>
      </c>
      <c r="U87" s="93">
        <f>100*(E87/[6]OBR_MAR24_1.1!E87)</f>
        <v>122.74490704623422</v>
      </c>
      <c r="V87" s="93">
        <f>100*(K87/[6]OBR_MAR24_1.1!N87)</f>
        <v>122.6213995544813</v>
      </c>
      <c r="W87" s="93">
        <f>100*(M87/[6]OBR_MAR24_1.1!P87)</f>
        <v>119.73757531493379</v>
      </c>
      <c r="X87" s="93">
        <f>100*(O87/[6]OBR_MAR24_1.1!R87)</f>
        <v>129.08773001415148</v>
      </c>
      <c r="Z87" s="93">
        <f t="shared" ref="Z87:AE89" si="2">100*((S87/S86)-1)</f>
        <v>0.4986749974364546</v>
      </c>
      <c r="AA87" s="93">
        <f t="shared" si="2"/>
        <v>0.38041380738944586</v>
      </c>
      <c r="AB87" s="93">
        <f t="shared" si="2"/>
        <v>0.38487293111486576</v>
      </c>
      <c r="AC87" s="93">
        <f t="shared" si="2"/>
        <v>0.40232241862498963</v>
      </c>
      <c r="AD87" s="93">
        <f t="shared" si="2"/>
        <v>0.34866134459632381</v>
      </c>
      <c r="AE87" s="93">
        <f t="shared" si="2"/>
        <v>0.46742240874571017</v>
      </c>
    </row>
    <row r="88" spans="1:31" ht="15.75">
      <c r="A88" s="84"/>
      <c r="B88" s="94" t="s">
        <v>536</v>
      </c>
      <c r="C88" s="89">
        <v>505.91618099999999</v>
      </c>
      <c r="D88" s="89">
        <v>163.51691254595534</v>
      </c>
      <c r="E88" s="89">
        <v>133.389568</v>
      </c>
      <c r="F88" s="89">
        <v>22.408375299999999</v>
      </c>
      <c r="G88" s="89">
        <v>-1.58026793</v>
      </c>
      <c r="H88" s="89">
        <v>801.24239361595539</v>
      </c>
      <c r="I88" s="89">
        <v>0.51639848199999994</v>
      </c>
      <c r="J88" s="89">
        <v>801.75879209795539</v>
      </c>
      <c r="K88" s="89">
        <v>222.67911999999998</v>
      </c>
      <c r="L88" s="89">
        <v>1024.4379100000001</v>
      </c>
      <c r="M88" s="89">
        <v>225.24219299999999</v>
      </c>
      <c r="N88" s="89">
        <v>6.1700860199999994</v>
      </c>
      <c r="O88" s="89">
        <v>805.36580600000002</v>
      </c>
      <c r="P88" s="90">
        <v>791.79656599999998</v>
      </c>
      <c r="Q88" s="91"/>
      <c r="R88" s="92"/>
      <c r="S88" s="93">
        <f>100*(C88/[6]OBR_MAR24_1.1!C88)</f>
        <v>131.35411497717172</v>
      </c>
      <c r="T88" s="93">
        <f>100*(D88/[6]OBR_MAR24_1.1!D88)</f>
        <v>125.81463188084578</v>
      </c>
      <c r="U88" s="93">
        <f>100*(E88/[6]OBR_MAR24_1.1!E88)</f>
        <v>123.21777241915581</v>
      </c>
      <c r="V88" s="93">
        <f>100*(K88/[6]OBR_MAR24_1.1!N88)</f>
        <v>123.13336863428457</v>
      </c>
      <c r="W88" s="93">
        <f>100*(M88/[6]OBR_MAR24_1.1!P88)</f>
        <v>120.15477072019655</v>
      </c>
      <c r="X88" s="93">
        <f>100*(O88/[6]OBR_MAR24_1.1!R88)</f>
        <v>129.70540302492739</v>
      </c>
      <c r="Z88" s="93">
        <f t="shared" si="2"/>
        <v>0.500022997830607</v>
      </c>
      <c r="AA88" s="93">
        <f t="shared" si="2"/>
        <v>0.39727850255630859</v>
      </c>
      <c r="AB88" s="93">
        <f t="shared" si="2"/>
        <v>0.38524235693417896</v>
      </c>
      <c r="AC88" s="93">
        <f t="shared" si="2"/>
        <v>0.41752017320255685</v>
      </c>
      <c r="AD88" s="93">
        <f t="shared" si="2"/>
        <v>0.34842479828529616</v>
      </c>
      <c r="AE88" s="93">
        <f t="shared" si="2"/>
        <v>0.47849087648237365</v>
      </c>
    </row>
    <row r="89" spans="1:31" ht="15.75">
      <c r="A89" s="84"/>
      <c r="B89" s="95" t="s">
        <v>537</v>
      </c>
      <c r="C89" s="96">
        <v>510.87639200000001</v>
      </c>
      <c r="D89" s="96">
        <v>164.8755408891453</v>
      </c>
      <c r="E89" s="96">
        <v>134.28893100000002</v>
      </c>
      <c r="F89" s="96">
        <v>22.366625199999998</v>
      </c>
      <c r="G89" s="96">
        <v>-1.58636435</v>
      </c>
      <c r="H89" s="96">
        <v>808.45449953914522</v>
      </c>
      <c r="I89" s="96">
        <v>0.58018475400000002</v>
      </c>
      <c r="J89" s="96">
        <v>809.03468429314535</v>
      </c>
      <c r="K89" s="96">
        <v>224.075479</v>
      </c>
      <c r="L89" s="96">
        <v>1033.11016</v>
      </c>
      <c r="M89" s="96">
        <v>226.62949799999998</v>
      </c>
      <c r="N89" s="96">
        <v>6.2003031100000001</v>
      </c>
      <c r="O89" s="96">
        <v>812.68096800000001</v>
      </c>
      <c r="P89" s="97">
        <v>799.06560900000011</v>
      </c>
      <c r="Q89" s="91"/>
      <c r="R89" s="92"/>
      <c r="S89" s="93">
        <f>100*(C89/[6]OBR_MAR24_1.1!C89)</f>
        <v>132.01255895651255</v>
      </c>
      <c r="T89" s="93">
        <f>100*(D89/[6]OBR_MAR24_1.1!D89)</f>
        <v>126.33515390662706</v>
      </c>
      <c r="U89" s="93">
        <f>100*(E89/[6]OBR_MAR24_1.1!E89)</f>
        <v>123.69312737034801</v>
      </c>
      <c r="V89" s="93">
        <f>100*(K89/[6]OBR_MAR24_1.1!N89)</f>
        <v>123.71528794919348</v>
      </c>
      <c r="W89" s="93">
        <f>100*(M89/[6]OBR_MAR24_1.1!P89)</f>
        <v>120.59896728723596</v>
      </c>
      <c r="X89" s="93">
        <f>100*(O89/[6]OBR_MAR24_1.1!R89)</f>
        <v>130.340616260313</v>
      </c>
      <c r="Z89" s="93">
        <f t="shared" si="2"/>
        <v>0.5012739642418218</v>
      </c>
      <c r="AA89" s="93">
        <f t="shared" si="2"/>
        <v>0.4137213756459035</v>
      </c>
      <c r="AB89" s="93">
        <f t="shared" si="2"/>
        <v>0.38578440582026641</v>
      </c>
      <c r="AC89" s="93">
        <f t="shared" si="2"/>
        <v>0.47259270282555832</v>
      </c>
      <c r="AD89" s="93">
        <f t="shared" si="2"/>
        <v>0.36968699983941367</v>
      </c>
      <c r="AE89" s="93">
        <f t="shared" si="2"/>
        <v>0.48973536997800604</v>
      </c>
    </row>
    <row r="90" spans="1:31" ht="15.75">
      <c r="A90" s="84"/>
      <c r="B90" s="94">
        <v>2008</v>
      </c>
      <c r="C90" s="89">
        <v>1015.322</v>
      </c>
      <c r="D90" s="89">
        <v>324.77499999999998</v>
      </c>
      <c r="E90" s="89">
        <v>281.25200000000001</v>
      </c>
      <c r="F90" s="89">
        <v>48.298999999999999</v>
      </c>
      <c r="G90" s="89">
        <v>-0.189</v>
      </c>
      <c r="H90" s="89">
        <v>1621.16</v>
      </c>
      <c r="I90" s="89">
        <v>-0.68100000000000005</v>
      </c>
      <c r="J90" s="89">
        <v>1620.479</v>
      </c>
      <c r="K90" s="89">
        <v>438.33499999999998</v>
      </c>
      <c r="L90" s="89">
        <v>2058.8139999999999</v>
      </c>
      <c r="M90" s="89">
        <v>465.214</v>
      </c>
      <c r="N90" s="89">
        <v>0</v>
      </c>
      <c r="O90" s="89">
        <v>1593.6</v>
      </c>
      <c r="P90" s="98">
        <v>1572.569</v>
      </c>
      <c r="Q90" s="91"/>
      <c r="R90" s="92"/>
      <c r="S90" s="93">
        <f>100*(C90/[6]OBR_MAR24_1.1!C90)</f>
        <v>84.286786362987328</v>
      </c>
      <c r="T90" s="93">
        <f>100*(D90/[6]OBR_MAR24_1.1!D90)</f>
        <v>86.408503166072464</v>
      </c>
      <c r="U90" s="93">
        <f>100*(E90/[6]OBR_MAR24_1.1!E90)</f>
        <v>84.727983684142345</v>
      </c>
      <c r="V90" s="93">
        <f>100*(K90/[6]OBR_MAR24_1.1!N90)</f>
        <v>78.715334706506638</v>
      </c>
      <c r="W90" s="93">
        <f>100*(M90/[6]OBR_MAR24_1.1!P90)</f>
        <v>87.136512883715966</v>
      </c>
      <c r="X90" s="93">
        <f>100*(O90/[6]OBR_MAR24_1.1!R90)</f>
        <v>82.709869286642942</v>
      </c>
      <c r="Z90" s="93"/>
      <c r="AA90" s="93"/>
      <c r="AB90" s="93"/>
      <c r="AC90" s="93"/>
      <c r="AD90" s="93"/>
      <c r="AE90" s="93"/>
    </row>
    <row r="91" spans="1:31" ht="15.75">
      <c r="A91" s="84"/>
      <c r="B91" s="94">
        <v>2009</v>
      </c>
      <c r="C91" s="89">
        <v>995.66399999999999</v>
      </c>
      <c r="D91" s="89">
        <v>340.57100000000003</v>
      </c>
      <c r="E91" s="89">
        <v>250.06800000000001</v>
      </c>
      <c r="F91" s="89">
        <v>52.222999999999999</v>
      </c>
      <c r="G91" s="89">
        <v>2.3540000000000001</v>
      </c>
      <c r="H91" s="89">
        <v>1588.6569999999999</v>
      </c>
      <c r="I91" s="89">
        <v>-20.63</v>
      </c>
      <c r="J91" s="89">
        <v>1568.027</v>
      </c>
      <c r="K91" s="89">
        <v>416.34199999999998</v>
      </c>
      <c r="L91" s="89">
        <v>1984.3689999999999</v>
      </c>
      <c r="M91" s="89">
        <v>435.56700000000001</v>
      </c>
      <c r="N91" s="89">
        <v>0</v>
      </c>
      <c r="O91" s="89">
        <v>1548.8019999999999</v>
      </c>
      <c r="P91" s="98">
        <v>1535.79</v>
      </c>
      <c r="S91" s="93">
        <f>100*(C91/[6]OBR_MAR24_1.1!C91)</f>
        <v>85.096941544483713</v>
      </c>
      <c r="T91" s="93">
        <f>100*(D91/[6]OBR_MAR24_1.1!D91)</f>
        <v>89.426737878047888</v>
      </c>
      <c r="U91" s="93">
        <f>100*(E91/[6]OBR_MAR24_1.1!E91)</f>
        <v>85.872051097146397</v>
      </c>
      <c r="V91" s="93">
        <f>100*(K91/[6]OBR_MAR24_1.1!N91)</f>
        <v>82.016177009420161</v>
      </c>
      <c r="W91" s="93">
        <f>100*(M91/[6]OBR_MAR24_1.1!P91)</f>
        <v>87.747286396931429</v>
      </c>
      <c r="X91" s="93">
        <f>100*(O91/[6]OBR_MAR24_1.1!R91)</f>
        <v>84.274005518503742</v>
      </c>
      <c r="Z91" s="93">
        <f t="shared" ref="Z91:AE106" si="3">100*((S91/S90)-1)</f>
        <v>0.96118883689240153</v>
      </c>
      <c r="AA91" s="93">
        <f t="shared" si="3"/>
        <v>3.4929834465186049</v>
      </c>
      <c r="AB91" s="93">
        <f t="shared" si="3"/>
        <v>1.3502828265913092</v>
      </c>
      <c r="AC91" s="93">
        <f t="shared" si="3"/>
        <v>4.1933916881899069</v>
      </c>
      <c r="AD91" s="93">
        <f t="shared" si="3"/>
        <v>0.70093866853560005</v>
      </c>
      <c r="AE91" s="93">
        <f t="shared" si="3"/>
        <v>1.8911119620320882</v>
      </c>
    </row>
    <row r="92" spans="1:31" ht="15.75">
      <c r="A92" s="84"/>
      <c r="B92" s="94">
        <v>2010</v>
      </c>
      <c r="C92" s="89">
        <v>1027.116</v>
      </c>
      <c r="D92" s="89">
        <v>346.31599999999997</v>
      </c>
      <c r="E92" s="89">
        <v>258.29000000000002</v>
      </c>
      <c r="F92" s="89">
        <v>51.576999999999998</v>
      </c>
      <c r="G92" s="89">
        <v>0.438</v>
      </c>
      <c r="H92" s="89">
        <v>1632.16</v>
      </c>
      <c r="I92" s="89">
        <v>1.4750000000000001</v>
      </c>
      <c r="J92" s="89">
        <v>1633.635</v>
      </c>
      <c r="K92" s="89">
        <v>464.17599999999999</v>
      </c>
      <c r="L92" s="89">
        <v>2097.8110000000001</v>
      </c>
      <c r="M92" s="89">
        <v>489.25799999999998</v>
      </c>
      <c r="N92" s="89">
        <v>0</v>
      </c>
      <c r="O92" s="89">
        <v>1608.5530000000001</v>
      </c>
      <c r="P92" s="98">
        <v>1609.26</v>
      </c>
      <c r="S92" s="93">
        <f>100*(C92/[6]OBR_MAR24_1.1!C92)</f>
        <v>85.933871021719483</v>
      </c>
      <c r="T92" s="93">
        <f>100*(D92/[6]OBR_MAR24_1.1!D92)</f>
        <v>90.953642836319887</v>
      </c>
      <c r="U92" s="93">
        <f>100*(E92/[6]OBR_MAR24_1.1!E92)</f>
        <v>84.676361824333199</v>
      </c>
      <c r="V92" s="93">
        <f>100*(K92/[6]OBR_MAR24_1.1!N92)</f>
        <v>85.821680616646418</v>
      </c>
      <c r="W92" s="93">
        <f>100*(M92/[6]OBR_MAR24_1.1!P92)</f>
        <v>90.455254731143825</v>
      </c>
      <c r="X92" s="93">
        <f>100*(O92/[6]OBR_MAR24_1.1!R92)</f>
        <v>85.608687784731984</v>
      </c>
      <c r="Z92" s="93">
        <f t="shared" si="3"/>
        <v>0.98350124228410163</v>
      </c>
      <c r="AA92" s="93">
        <f t="shared" si="3"/>
        <v>1.7074367180364591</v>
      </c>
      <c r="AB92" s="93">
        <f t="shared" si="3"/>
        <v>-1.3924079575792669</v>
      </c>
      <c r="AC92" s="93">
        <f t="shared" si="3"/>
        <v>4.6399426869033089</v>
      </c>
      <c r="AD92" s="93">
        <f t="shared" si="3"/>
        <v>3.0860992349811323</v>
      </c>
      <c r="AE92" s="93">
        <f t="shared" si="3"/>
        <v>1.5837413423231528</v>
      </c>
    </row>
    <row r="93" spans="1:31" ht="15.75">
      <c r="A93" s="84"/>
      <c r="B93" s="94">
        <v>2011</v>
      </c>
      <c r="C93" s="89">
        <v>1063.4659999999999</v>
      </c>
      <c r="D93" s="89">
        <v>347.41899999999998</v>
      </c>
      <c r="E93" s="89">
        <v>261.22000000000003</v>
      </c>
      <c r="F93" s="89">
        <v>48.039000000000001</v>
      </c>
      <c r="G93" s="89">
        <v>0.67600000000000005</v>
      </c>
      <c r="H93" s="89">
        <v>1672.7809999999999</v>
      </c>
      <c r="I93" s="89">
        <v>2.9470000000000001</v>
      </c>
      <c r="J93" s="89">
        <v>1675.7280000000001</v>
      </c>
      <c r="K93" s="89">
        <v>521.84699999999998</v>
      </c>
      <c r="L93" s="89">
        <v>2197.5749999999998</v>
      </c>
      <c r="M93" s="89">
        <v>534.98500000000001</v>
      </c>
      <c r="N93" s="89">
        <v>0</v>
      </c>
      <c r="O93" s="89">
        <v>1662.59</v>
      </c>
      <c r="P93" s="98">
        <v>1669.5350000000001</v>
      </c>
      <c r="S93" s="93">
        <f>100*(C93/[6]OBR_MAR24_1.1!C93)</f>
        <v>89.271617685327413</v>
      </c>
      <c r="T93" s="93">
        <f>100*(D93/[6]OBR_MAR24_1.1!D93)</f>
        <v>91.302313969225906</v>
      </c>
      <c r="U93" s="93">
        <f>100*(E93/[6]OBR_MAR24_1.1!E93)</f>
        <v>85.546611473895879</v>
      </c>
      <c r="V93" s="93">
        <f>100*(K93/[6]OBR_MAR24_1.1!N93)</f>
        <v>90.232962670295493</v>
      </c>
      <c r="W93" s="93">
        <f>100*(M93/[6]OBR_MAR24_1.1!P93)</f>
        <v>96.095365199569642</v>
      </c>
      <c r="X93" s="93">
        <f>100*(O93/[6]OBR_MAR24_1.1!R93)</f>
        <v>87.48282009349235</v>
      </c>
      <c r="Z93" s="93">
        <f t="shared" si="3"/>
        <v>3.8840874080539489</v>
      </c>
      <c r="AA93" s="93">
        <f t="shared" si="3"/>
        <v>0.38335037721741738</v>
      </c>
      <c r="AB93" s="93">
        <f t="shared" si="3"/>
        <v>1.027736231001608</v>
      </c>
      <c r="AC93" s="93">
        <f t="shared" si="3"/>
        <v>5.1400555453506636</v>
      </c>
      <c r="AD93" s="93">
        <f t="shared" si="3"/>
        <v>6.2352491131550947</v>
      </c>
      <c r="AE93" s="93">
        <f t="shared" si="3"/>
        <v>2.1891847162439637</v>
      </c>
    </row>
    <row r="94" spans="1:31" ht="15.75">
      <c r="A94" s="84"/>
      <c r="B94" s="94">
        <v>2012</v>
      </c>
      <c r="C94" s="89">
        <v>1100.0509999999999</v>
      </c>
      <c r="D94" s="89">
        <v>355.38400000000001</v>
      </c>
      <c r="E94" s="89">
        <v>270.01900000000001</v>
      </c>
      <c r="F94" s="89">
        <v>45.252000000000002</v>
      </c>
      <c r="G94" s="89">
        <v>0.35199999999999998</v>
      </c>
      <c r="H94" s="89">
        <v>1725.806</v>
      </c>
      <c r="I94" s="89">
        <v>4.8550000000000004</v>
      </c>
      <c r="J94" s="89">
        <v>1730.6610000000001</v>
      </c>
      <c r="K94" s="89">
        <v>524.71500000000003</v>
      </c>
      <c r="L94" s="89">
        <v>2255.3760000000002</v>
      </c>
      <c r="M94" s="89">
        <v>541.66099999999994</v>
      </c>
      <c r="N94" s="89">
        <v>0</v>
      </c>
      <c r="O94" s="89">
        <v>1713.7149999999999</v>
      </c>
      <c r="P94" s="98">
        <v>1697.7550000000001</v>
      </c>
      <c r="S94" s="93">
        <f>100*(C94/[6]OBR_MAR24_1.1!C94)</f>
        <v>90.777739359485452</v>
      </c>
      <c r="T94" s="93">
        <f>100*(D94/[6]OBR_MAR24_1.1!D94)</f>
        <v>92.023574010585534</v>
      </c>
      <c r="U94" s="93">
        <f>100*(E94/[6]OBR_MAR24_1.1!E94)</f>
        <v>87.04057094596773</v>
      </c>
      <c r="V94" s="93">
        <f>100*(K94/[6]OBR_MAR24_1.1!N94)</f>
        <v>90.044428885468193</v>
      </c>
      <c r="W94" s="93">
        <f>100*(M94/[6]OBR_MAR24_1.1!P94)</f>
        <v>94.964103193457035</v>
      </c>
      <c r="X94" s="93">
        <f>100*(O94/[6]OBR_MAR24_1.1!R94)</f>
        <v>88.829008894226646</v>
      </c>
      <c r="Z94" s="93">
        <f t="shared" si="3"/>
        <v>1.6871226412261908</v>
      </c>
      <c r="AA94" s="93">
        <f t="shared" si="3"/>
        <v>0.78996907088546564</v>
      </c>
      <c r="AB94" s="93">
        <f t="shared" si="3"/>
        <v>1.7463689634600321</v>
      </c>
      <c r="AC94" s="93">
        <f t="shared" si="3"/>
        <v>-0.20894114439773404</v>
      </c>
      <c r="AD94" s="93">
        <f t="shared" si="3"/>
        <v>-1.1772284789835719</v>
      </c>
      <c r="AE94" s="93">
        <f t="shared" si="3"/>
        <v>1.5388036180082443</v>
      </c>
    </row>
    <row r="95" spans="1:31" ht="15.75">
      <c r="A95" s="84"/>
      <c r="B95" s="94">
        <v>2013</v>
      </c>
      <c r="C95" s="89">
        <v>1153.0920000000001</v>
      </c>
      <c r="D95" s="89">
        <v>358.572</v>
      </c>
      <c r="E95" s="89">
        <v>284.44400000000002</v>
      </c>
      <c r="F95" s="89">
        <v>43.567999999999998</v>
      </c>
      <c r="G95" s="89">
        <v>7.2149999999999999</v>
      </c>
      <c r="H95" s="89">
        <v>1803.3230000000001</v>
      </c>
      <c r="I95" s="89">
        <v>3.3380000000000001</v>
      </c>
      <c r="J95" s="89">
        <v>1806.6610000000001</v>
      </c>
      <c r="K95" s="89">
        <v>539.56399999999996</v>
      </c>
      <c r="L95" s="89">
        <v>2346.2249999999999</v>
      </c>
      <c r="M95" s="89">
        <v>564.86400000000003</v>
      </c>
      <c r="N95" s="89">
        <v>0</v>
      </c>
      <c r="O95" s="89">
        <v>1781.3610000000001</v>
      </c>
      <c r="P95" s="98">
        <v>1749.7919999999999</v>
      </c>
      <c r="S95" s="93">
        <f>100*(C95/[6]OBR_MAR24_1.1!C95)</f>
        <v>92.808069231066412</v>
      </c>
      <c r="T95" s="93">
        <f>100*(D95/[6]OBR_MAR24_1.1!D95)</f>
        <v>92.642294277225162</v>
      </c>
      <c r="U95" s="93">
        <f>100*(E95/[6]OBR_MAR24_1.1!E95)</f>
        <v>88.804663084641732</v>
      </c>
      <c r="V95" s="93">
        <f>100*(K95/[6]OBR_MAR24_1.1!N95)</f>
        <v>92.329911514116503</v>
      </c>
      <c r="W95" s="93">
        <f>100*(M95/[6]OBR_MAR24_1.1!P95)</f>
        <v>95.921098212890826</v>
      </c>
      <c r="X95" s="93">
        <f>100*(O95/[6]OBR_MAR24_1.1!R95)</f>
        <v>90.70957583917361</v>
      </c>
      <c r="Z95" s="93">
        <f t="shared" si="3"/>
        <v>2.2365944403404114</v>
      </c>
      <c r="AA95" s="93">
        <f t="shared" si="3"/>
        <v>0.67234974656433799</v>
      </c>
      <c r="AB95" s="93">
        <f t="shared" si="3"/>
        <v>2.0267469750044453</v>
      </c>
      <c r="AC95" s="93">
        <f t="shared" si="3"/>
        <v>2.5381721633831678</v>
      </c>
      <c r="AD95" s="93">
        <f t="shared" si="3"/>
        <v>1.0077439656164033</v>
      </c>
      <c r="AE95" s="93">
        <f t="shared" si="3"/>
        <v>2.117063973083666</v>
      </c>
    </row>
    <row r="96" spans="1:31" ht="15.75">
      <c r="A96" s="84"/>
      <c r="B96" s="99">
        <v>2014</v>
      </c>
      <c r="C96" s="89">
        <v>1198.6849999999999</v>
      </c>
      <c r="D96" s="89">
        <v>370.01100000000002</v>
      </c>
      <c r="E96" s="89">
        <v>308.66199999999998</v>
      </c>
      <c r="F96" s="89">
        <v>50.194000000000003</v>
      </c>
      <c r="G96" s="89">
        <v>6.1029999999999998</v>
      </c>
      <c r="H96" s="89">
        <v>1883.461</v>
      </c>
      <c r="I96" s="89">
        <v>15.23</v>
      </c>
      <c r="J96" s="89">
        <v>1898.691</v>
      </c>
      <c r="K96" s="89">
        <v>532.23599999999999</v>
      </c>
      <c r="L96" s="89">
        <v>2430.9270000000001</v>
      </c>
      <c r="M96" s="89">
        <v>568.41300000000001</v>
      </c>
      <c r="N96" s="89">
        <v>0</v>
      </c>
      <c r="O96" s="89">
        <v>1862.5139999999999</v>
      </c>
      <c r="P96" s="98">
        <v>1829.242</v>
      </c>
      <c r="S96" s="93">
        <f>100*(C96/[6]OBR_MAR24_1.1!C96)</f>
        <v>93.933689993785734</v>
      </c>
      <c r="T96" s="93">
        <f>100*(D96/[6]OBR_MAR24_1.1!D96)</f>
        <v>93.185567243980273</v>
      </c>
      <c r="U96" s="93">
        <f>100*(E96/[6]OBR_MAR24_1.1!E96)</f>
        <v>90.030918212577291</v>
      </c>
      <c r="V96" s="93">
        <f>100*(K96/[6]OBR_MAR24_1.1!N96)</f>
        <v>90.169755700877573</v>
      </c>
      <c r="W96" s="93">
        <f>100*(M96/[6]OBR_MAR24_1.1!P96)</f>
        <v>91.844243223329585</v>
      </c>
      <c r="X96" s="93">
        <f>100*(O96/[6]OBR_MAR24_1.1!R96)</f>
        <v>91.904926856564245</v>
      </c>
      <c r="Z96" s="93">
        <f t="shared" si="3"/>
        <v>1.212847947430995</v>
      </c>
      <c r="AA96" s="93">
        <f t="shared" si="3"/>
        <v>0.58642002661268844</v>
      </c>
      <c r="AB96" s="93">
        <f t="shared" si="3"/>
        <v>1.3808454256132752</v>
      </c>
      <c r="AC96" s="93">
        <f t="shared" si="3"/>
        <v>-2.3396056357193218</v>
      </c>
      <c r="AD96" s="93">
        <f t="shared" si="3"/>
        <v>-4.2502171738202144</v>
      </c>
      <c r="AE96" s="93">
        <f t="shared" si="3"/>
        <v>1.317778201840536</v>
      </c>
    </row>
    <row r="97" spans="1:31" ht="15.75">
      <c r="A97" s="84"/>
      <c r="B97" s="99">
        <v>2015</v>
      </c>
      <c r="C97" s="89">
        <v>1228.325</v>
      </c>
      <c r="D97" s="89">
        <v>374.63799999999998</v>
      </c>
      <c r="E97" s="89">
        <v>332.97300000000001</v>
      </c>
      <c r="F97" s="89">
        <v>51.664999999999999</v>
      </c>
      <c r="G97" s="89">
        <v>0.879</v>
      </c>
      <c r="H97" s="89">
        <v>1936.8150000000001</v>
      </c>
      <c r="I97" s="89">
        <v>8.6059999999999999</v>
      </c>
      <c r="J97" s="89">
        <v>1945.421</v>
      </c>
      <c r="K97" s="89">
        <v>533.654</v>
      </c>
      <c r="L97" s="89">
        <v>2479.0749999999998</v>
      </c>
      <c r="M97" s="89">
        <v>562.62400000000002</v>
      </c>
      <c r="N97" s="89">
        <v>0</v>
      </c>
      <c r="O97" s="89">
        <v>1916.451</v>
      </c>
      <c r="P97" s="98">
        <v>1874.682</v>
      </c>
      <c r="S97" s="93">
        <f>100*(C97/[6]OBR_MAR24_1.1!C97)</f>
        <v>93.607135426946698</v>
      </c>
      <c r="T97" s="93">
        <f>100*(D97/[6]OBR_MAR24_1.1!D97)</f>
        <v>93.159234908541123</v>
      </c>
      <c r="U97" s="93">
        <f>100*(E97/[6]OBR_MAR24_1.1!E97)</f>
        <v>90.644362171285465</v>
      </c>
      <c r="V97" s="93">
        <f>100*(K97/[6]OBR_MAR24_1.1!N97)</f>
        <v>87.122489727084087</v>
      </c>
      <c r="W97" s="93">
        <f>100*(M97/[6]OBR_MAR24_1.1!P97)</f>
        <v>86.616437639133082</v>
      </c>
      <c r="X97" s="93">
        <f>100*(O97/[6]OBR_MAR24_1.1!R97)</f>
        <v>92.512409723874896</v>
      </c>
      <c r="Z97" s="93">
        <f t="shared" si="3"/>
        <v>-0.34764371213420464</v>
      </c>
      <c r="AA97" s="93">
        <f t="shared" si="3"/>
        <v>-2.8257954764820958E-2</v>
      </c>
      <c r="AB97" s="93">
        <f t="shared" si="3"/>
        <v>0.68137032353678961</v>
      </c>
      <c r="AC97" s="93">
        <f t="shared" si="3"/>
        <v>-3.3794767991855879</v>
      </c>
      <c r="AD97" s="93">
        <f t="shared" si="3"/>
        <v>-5.6920340358017967</v>
      </c>
      <c r="AE97" s="93">
        <f t="shared" si="3"/>
        <v>0.6609905345539735</v>
      </c>
    </row>
    <row r="98" spans="1:31" ht="15.75">
      <c r="A98" s="84"/>
      <c r="B98" s="99">
        <v>2016</v>
      </c>
      <c r="C98" s="89">
        <v>1289.4449999999999</v>
      </c>
      <c r="D98" s="89">
        <v>382.76</v>
      </c>
      <c r="E98" s="89">
        <v>356.60199999999998</v>
      </c>
      <c r="F98" s="89">
        <v>51.473999999999997</v>
      </c>
      <c r="G98" s="89">
        <v>1.502</v>
      </c>
      <c r="H98" s="89">
        <v>2030.309</v>
      </c>
      <c r="I98" s="89">
        <v>-0.90800000000000003</v>
      </c>
      <c r="J98" s="89">
        <v>2029.4010000000001</v>
      </c>
      <c r="K98" s="89">
        <v>575.63199999999995</v>
      </c>
      <c r="L98" s="89">
        <v>2605.0329999999999</v>
      </c>
      <c r="M98" s="89">
        <v>613.38800000000003</v>
      </c>
      <c r="N98" s="89">
        <v>0</v>
      </c>
      <c r="O98" s="89">
        <v>1991.645</v>
      </c>
      <c r="P98" s="98">
        <v>1944.912</v>
      </c>
      <c r="S98" s="93">
        <f>100*(C98/[6]OBR_MAR24_1.1!C98)</f>
        <v>94.777009108389237</v>
      </c>
      <c r="T98" s="93">
        <f>100*(D98/[6]OBR_MAR24_1.1!D98)</f>
        <v>94.51237579756237</v>
      </c>
      <c r="U98" s="93">
        <f>100*(E98/[6]OBR_MAR24_1.1!E98)</f>
        <v>92.33011845426887</v>
      </c>
      <c r="V98" s="93">
        <f>100*(K98/[6]OBR_MAR24_1.1!N98)</f>
        <v>91.438810408449498</v>
      </c>
      <c r="W98" s="93">
        <f>100*(M98/[6]OBR_MAR24_1.1!P98)</f>
        <v>90.820091562183507</v>
      </c>
      <c r="X98" s="93">
        <f>100*(O98/[6]OBR_MAR24_1.1!R98)</f>
        <v>94.330091974024285</v>
      </c>
      <c r="Z98" s="93">
        <f t="shared" si="3"/>
        <v>1.2497697703350186</v>
      </c>
      <c r="AA98" s="93">
        <f t="shared" si="3"/>
        <v>1.4525032224123491</v>
      </c>
      <c r="AB98" s="93">
        <f t="shared" si="3"/>
        <v>1.859747526049027</v>
      </c>
      <c r="AC98" s="93">
        <f t="shared" si="3"/>
        <v>4.9543128242621526</v>
      </c>
      <c r="AD98" s="93">
        <f t="shared" si="3"/>
        <v>4.8531826494226937</v>
      </c>
      <c r="AE98" s="93">
        <f t="shared" si="3"/>
        <v>1.9647982963309385</v>
      </c>
    </row>
    <row r="99" spans="1:31" ht="15.75">
      <c r="A99" s="84"/>
      <c r="B99" s="99">
        <v>2017</v>
      </c>
      <c r="C99" s="89">
        <v>1336.921</v>
      </c>
      <c r="D99" s="89">
        <v>388.577</v>
      </c>
      <c r="E99" s="89">
        <v>380.012</v>
      </c>
      <c r="F99" s="89">
        <v>57.4</v>
      </c>
      <c r="G99" s="89">
        <v>0.84199999999999997</v>
      </c>
      <c r="H99" s="89">
        <v>2106.3519999999999</v>
      </c>
      <c r="I99" s="89">
        <v>4.0549999999999997</v>
      </c>
      <c r="J99" s="89">
        <v>2110.4070000000002</v>
      </c>
      <c r="K99" s="89">
        <v>643.28599999999994</v>
      </c>
      <c r="L99" s="89">
        <v>2753.6930000000002</v>
      </c>
      <c r="M99" s="89">
        <v>671.21100000000001</v>
      </c>
      <c r="N99" s="89">
        <v>0</v>
      </c>
      <c r="O99" s="89">
        <v>2082.482</v>
      </c>
      <c r="P99" s="98">
        <v>2060.0749999999998</v>
      </c>
      <c r="S99" s="93">
        <f>100*(C99/[6]OBR_MAR24_1.1!C99)</f>
        <v>96.502254258404577</v>
      </c>
      <c r="T99" s="93">
        <f>100*(D99/[6]OBR_MAR24_1.1!D99)</f>
        <v>95.325440593476458</v>
      </c>
      <c r="U99" s="93">
        <f>100*(E99/[6]OBR_MAR24_1.1!E99)</f>
        <v>95.061938401809115</v>
      </c>
      <c r="V99" s="93">
        <f>100*(K99/[6]OBR_MAR24_1.1!N99)</f>
        <v>95.710277064444028</v>
      </c>
      <c r="W99" s="93">
        <f>100*(M99/[6]OBR_MAR24_1.1!P99)</f>
        <v>96.333032417141609</v>
      </c>
      <c r="X99" s="93">
        <f>100*(O99/[6]OBR_MAR24_1.1!R99)</f>
        <v>96.081368819538483</v>
      </c>
      <c r="Z99" s="93">
        <f t="shared" si="3"/>
        <v>1.8203203142254765</v>
      </c>
      <c r="AA99" s="93">
        <f t="shared" si="3"/>
        <v>0.86027336531631082</v>
      </c>
      <c r="AB99" s="93">
        <f t="shared" si="3"/>
        <v>2.9587527810801095</v>
      </c>
      <c r="AC99" s="93">
        <f t="shared" si="3"/>
        <v>4.6713935110422433</v>
      </c>
      <c r="AD99" s="93">
        <f t="shared" si="3"/>
        <v>6.0701776007167529</v>
      </c>
      <c r="AE99" s="93">
        <f t="shared" si="3"/>
        <v>1.8565410134408156</v>
      </c>
    </row>
    <row r="100" spans="1:31" ht="15.75">
      <c r="A100" s="84"/>
      <c r="B100" s="99">
        <v>2018</v>
      </c>
      <c r="C100" s="89">
        <v>1391.673</v>
      </c>
      <c r="D100" s="89">
        <v>399.065</v>
      </c>
      <c r="E100" s="89">
        <v>387.32400000000001</v>
      </c>
      <c r="F100" s="89">
        <v>58.445999999999998</v>
      </c>
      <c r="G100" s="89">
        <v>2.8260000000000001</v>
      </c>
      <c r="H100" s="89">
        <v>2180.8879999999999</v>
      </c>
      <c r="I100" s="89">
        <v>1.17</v>
      </c>
      <c r="J100" s="89">
        <v>2182.058</v>
      </c>
      <c r="K100" s="89">
        <v>679.7</v>
      </c>
      <c r="L100" s="89">
        <v>2861.7579999999998</v>
      </c>
      <c r="M100" s="89">
        <v>709.45399999999995</v>
      </c>
      <c r="N100" s="89">
        <v>0</v>
      </c>
      <c r="O100" s="89">
        <v>2152.3040000000001</v>
      </c>
      <c r="P100" s="98">
        <v>2123.0509999999999</v>
      </c>
      <c r="S100" s="93">
        <f>100*(C100/[6]OBR_MAR24_1.1!C100)</f>
        <v>98.518547359478987</v>
      </c>
      <c r="T100" s="93">
        <f>100*(D100/[6]OBR_MAR24_1.1!D100)</f>
        <v>97.29234880086598</v>
      </c>
      <c r="U100" s="93">
        <f>100*(E100/[6]OBR_MAR24_1.1!E100)</f>
        <v>97.357215751134888</v>
      </c>
      <c r="V100" s="93">
        <f>100*(K100/[6]OBR_MAR24_1.1!N100)</f>
        <v>98.100626389169534</v>
      </c>
      <c r="W100" s="93">
        <f>100*(M100/[6]OBR_MAR24_1.1!P100)</f>
        <v>98.76201891286523</v>
      </c>
      <c r="X100" s="93">
        <f>100*(O100/[6]OBR_MAR24_1.1!R100)</f>
        <v>97.928103079340147</v>
      </c>
      <c r="Z100" s="93">
        <f t="shared" si="3"/>
        <v>2.0893740944904371</v>
      </c>
      <c r="AA100" s="93">
        <f t="shared" si="3"/>
        <v>2.063361255026952</v>
      </c>
      <c r="AB100" s="93">
        <f t="shared" si="3"/>
        <v>2.414507202266436</v>
      </c>
      <c r="AC100" s="93">
        <f t="shared" si="3"/>
        <v>2.4974844896917592</v>
      </c>
      <c r="AD100" s="93">
        <f t="shared" si="3"/>
        <v>2.5214471451553866</v>
      </c>
      <c r="AE100" s="93">
        <f t="shared" si="3"/>
        <v>1.9220524046344778</v>
      </c>
    </row>
    <row r="101" spans="1:31" ht="15.75">
      <c r="A101" s="84"/>
      <c r="B101" s="99">
        <v>2019</v>
      </c>
      <c r="C101" s="89">
        <v>1427.94</v>
      </c>
      <c r="D101" s="89">
        <v>426.59199999999998</v>
      </c>
      <c r="E101" s="89">
        <v>406.423</v>
      </c>
      <c r="F101" s="89">
        <v>62.139000000000003</v>
      </c>
      <c r="G101" s="89">
        <v>2.88</v>
      </c>
      <c r="H101" s="89">
        <v>2263.835</v>
      </c>
      <c r="I101" s="89">
        <v>1.262</v>
      </c>
      <c r="J101" s="89">
        <v>2265.0970000000002</v>
      </c>
      <c r="K101" s="89">
        <v>706.69600000000003</v>
      </c>
      <c r="L101" s="89">
        <v>2971.7930000000001</v>
      </c>
      <c r="M101" s="89">
        <v>737.87199999999996</v>
      </c>
      <c r="N101" s="89">
        <v>0</v>
      </c>
      <c r="O101" s="89">
        <v>2233.9209999999998</v>
      </c>
      <c r="P101" s="98">
        <v>2231.6669999999999</v>
      </c>
      <c r="S101" s="93">
        <f>100*(C101/[6]OBR_MAR24_1.1!C101)</f>
        <v>100</v>
      </c>
      <c r="T101" s="93">
        <f>100*(D101/[6]OBR_MAR24_1.1!D101)</f>
        <v>100</v>
      </c>
      <c r="U101" s="93">
        <f>100*(E101/[6]OBR_MAR24_1.1!E101)</f>
        <v>100</v>
      </c>
      <c r="V101" s="93">
        <f>100*(K101/[6]OBR_MAR24_1.1!N101)</f>
        <v>100</v>
      </c>
      <c r="W101" s="93">
        <f>100*(M101/[6]OBR_MAR24_1.1!P101)</f>
        <v>100</v>
      </c>
      <c r="X101" s="93">
        <f>100*(O101/[6]OBR_MAR24_1.1!R101)</f>
        <v>100</v>
      </c>
      <c r="Z101" s="93">
        <f t="shared" si="3"/>
        <v>1.5037296836253766</v>
      </c>
      <c r="AA101" s="93">
        <f t="shared" si="3"/>
        <v>2.7830052748299083</v>
      </c>
      <c r="AB101" s="93">
        <f t="shared" si="3"/>
        <v>2.7145232415238807</v>
      </c>
      <c r="AC101" s="93">
        <f t="shared" si="3"/>
        <v>1.9361483007209079</v>
      </c>
      <c r="AD101" s="93">
        <f t="shared" si="3"/>
        <v>1.253499169784078</v>
      </c>
      <c r="AE101" s="93">
        <f t="shared" si="3"/>
        <v>2.1157327217716348</v>
      </c>
    </row>
    <row r="102" spans="1:31" ht="15.75">
      <c r="A102" s="84"/>
      <c r="B102" s="99">
        <v>2020</v>
      </c>
      <c r="C102" s="89">
        <v>1246.0730000000001</v>
      </c>
      <c r="D102" s="89">
        <v>475.61799999999999</v>
      </c>
      <c r="E102" s="89">
        <v>367.488</v>
      </c>
      <c r="F102" s="89">
        <v>66.087000000000003</v>
      </c>
      <c r="G102" s="89">
        <v>0.96899999999999997</v>
      </c>
      <c r="H102" s="89">
        <v>2090.1480000000001</v>
      </c>
      <c r="I102" s="89">
        <v>1.3160000000000001</v>
      </c>
      <c r="J102" s="89">
        <v>2091.4639999999999</v>
      </c>
      <c r="K102" s="89">
        <v>624.80499999999995</v>
      </c>
      <c r="L102" s="89">
        <v>2716.2689999999998</v>
      </c>
      <c r="M102" s="89">
        <v>611.98099999999999</v>
      </c>
      <c r="N102" s="89">
        <v>0</v>
      </c>
      <c r="O102" s="89">
        <v>2104.288</v>
      </c>
      <c r="P102" s="98">
        <v>2059.4569999999999</v>
      </c>
      <c r="S102" s="93">
        <f>100*(C102/[6]OBR_MAR24_1.1!C102)</f>
        <v>100.57573409527501</v>
      </c>
      <c r="T102" s="93">
        <f>100*(D102/[6]OBR_MAR24_1.1!D102)</f>
        <v>121.03255489646713</v>
      </c>
      <c r="U102" s="93">
        <f>100*(E102/[6]OBR_MAR24_1.1!E102)</f>
        <v>101.3321127125631</v>
      </c>
      <c r="V102" s="93">
        <f>100*(K102/[6]OBR_MAR24_1.1!N102)</f>
        <v>99.866536666453541</v>
      </c>
      <c r="W102" s="93">
        <f>100*(M102/[6]OBR_MAR24_1.1!P102)</f>
        <v>98.739579182081755</v>
      </c>
      <c r="X102" s="93">
        <f>100*(O102/[6]OBR_MAR24_1.1!R102)</f>
        <v>105.08362343064057</v>
      </c>
      <c r="Z102" s="93">
        <f t="shared" si="3"/>
        <v>0.57573409527500452</v>
      </c>
      <c r="AA102" s="93">
        <f t="shared" si="3"/>
        <v>21.032554896467136</v>
      </c>
      <c r="AB102" s="93">
        <f t="shared" si="3"/>
        <v>1.3321127125631049</v>
      </c>
      <c r="AC102" s="93">
        <f t="shared" si="3"/>
        <v>-0.13346333354645745</v>
      </c>
      <c r="AD102" s="93">
        <f t="shared" si="3"/>
        <v>-1.2604208179182397</v>
      </c>
      <c r="AE102" s="93">
        <f t="shared" si="3"/>
        <v>5.0836234306405714</v>
      </c>
    </row>
    <row r="103" spans="1:31" ht="15.75">
      <c r="A103" s="84"/>
      <c r="B103" s="99">
        <v>2021</v>
      </c>
      <c r="C103" s="89">
        <v>1369.336</v>
      </c>
      <c r="D103" s="89">
        <v>508.71600000000001</v>
      </c>
      <c r="E103" s="89">
        <v>403.84699999999998</v>
      </c>
      <c r="F103" s="89">
        <v>71.712000000000003</v>
      </c>
      <c r="G103" s="89">
        <v>8.7260000000000009</v>
      </c>
      <c r="H103" s="89">
        <v>2290.625</v>
      </c>
      <c r="I103" s="89">
        <v>-3.028</v>
      </c>
      <c r="J103" s="89">
        <v>2287.5970000000002</v>
      </c>
      <c r="K103" s="89">
        <v>676.02599999999995</v>
      </c>
      <c r="L103" s="89">
        <v>2963.623</v>
      </c>
      <c r="M103" s="89">
        <v>679.54399999999998</v>
      </c>
      <c r="N103" s="89">
        <v>0</v>
      </c>
      <c r="O103" s="89">
        <v>2284.0790000000002</v>
      </c>
      <c r="P103" s="98">
        <v>2296.6120000000001</v>
      </c>
      <c r="S103" s="93">
        <f>100*(C103/[6]OBR_MAR24_1.1!C103)</f>
        <v>102.87212503897139</v>
      </c>
      <c r="T103" s="93">
        <f>100*(D103/[6]OBR_MAR24_1.1!D103)</f>
        <v>112.66992979114528</v>
      </c>
      <c r="U103" s="93">
        <f>100*(E103/[6]OBR_MAR24_1.1!E103)</f>
        <v>103.64299426154619</v>
      </c>
      <c r="V103" s="93">
        <f>100*(K103/[6]OBR_MAR24_1.1!N103)</f>
        <v>102.96578803875995</v>
      </c>
      <c r="W103" s="93">
        <f>100*(M103/[6]OBR_MAR24_1.1!P103)</f>
        <v>103.29567098316821</v>
      </c>
      <c r="X103" s="93">
        <f>100*(O103/[6]OBR_MAR24_1.1!R103)</f>
        <v>104.9570743170559</v>
      </c>
      <c r="Z103" s="93">
        <f t="shared" si="3"/>
        <v>2.2832455207545621</v>
      </c>
      <c r="AA103" s="93">
        <f t="shared" si="3"/>
        <v>-6.9094014519278328</v>
      </c>
      <c r="AB103" s="93">
        <f t="shared" si="3"/>
        <v>2.2805026828347064</v>
      </c>
      <c r="AC103" s="93">
        <f t="shared" si="3"/>
        <v>3.1033932644101592</v>
      </c>
      <c r="AD103" s="93">
        <f t="shared" si="3"/>
        <v>4.6142507784894926</v>
      </c>
      <c r="AE103" s="93">
        <f t="shared" si="3"/>
        <v>-0.12042705557084865</v>
      </c>
    </row>
    <row r="104" spans="1:31" ht="15.75">
      <c r="A104" s="84"/>
      <c r="B104" s="94">
        <v>2022</v>
      </c>
      <c r="C104" s="89">
        <v>1550.2660000000001</v>
      </c>
      <c r="D104" s="89">
        <v>526.19200000000001</v>
      </c>
      <c r="E104" s="89">
        <v>459.428</v>
      </c>
      <c r="F104" s="89">
        <v>77.593000000000004</v>
      </c>
      <c r="G104" s="89">
        <v>-18.146999999999998</v>
      </c>
      <c r="H104" s="89">
        <v>2517.739</v>
      </c>
      <c r="I104" s="89">
        <v>24.917000000000002</v>
      </c>
      <c r="J104" s="89">
        <v>2542.6559999999999</v>
      </c>
      <c r="K104" s="89">
        <v>837.76099999999997</v>
      </c>
      <c r="L104" s="89">
        <v>3380.4169999999999</v>
      </c>
      <c r="M104" s="89">
        <v>904.58900000000006</v>
      </c>
      <c r="N104" s="89">
        <v>30.152999999999999</v>
      </c>
      <c r="O104" s="89">
        <v>2505.9810000000002</v>
      </c>
      <c r="P104" s="98">
        <v>2518.3310000000001</v>
      </c>
      <c r="S104" s="93">
        <f>100*(C104/[6]OBR_MAR24_1.1!C104)</f>
        <v>110.93360010075337</v>
      </c>
      <c r="T104" s="93">
        <f>100*(D104/[6]OBR_MAR24_1.1!D104)</f>
        <v>113.97232739276215</v>
      </c>
      <c r="U104" s="93">
        <f>100*(E104/[6]OBR_MAR24_1.1!E104)</f>
        <v>109.15319955714158</v>
      </c>
      <c r="V104" s="93">
        <f>100*(K104/[6]OBR_MAR24_1.1!N104)</f>
        <v>117.09583771869134</v>
      </c>
      <c r="W104" s="93">
        <f>100*(M104/[6]OBR_MAR24_1.1!P104)</f>
        <v>119.97806255487677</v>
      </c>
      <c r="X104" s="93">
        <f>100*(O104/[6]OBR_MAR24_1.1!R104)</f>
        <v>110.35849608325657</v>
      </c>
      <c r="Z104" s="93">
        <f t="shared" si="3"/>
        <v>7.8364037475924908</v>
      </c>
      <c r="AA104" s="93">
        <f t="shared" si="3"/>
        <v>1.1559407235196772</v>
      </c>
      <c r="AB104" s="93">
        <f t="shared" si="3"/>
        <v>5.3165246091696483</v>
      </c>
      <c r="AC104" s="93">
        <f t="shared" si="3"/>
        <v>13.723053015058117</v>
      </c>
      <c r="AD104" s="93">
        <f t="shared" si="3"/>
        <v>16.150136218609703</v>
      </c>
      <c r="AE104" s="93">
        <f t="shared" si="3"/>
        <v>5.1463151020044284</v>
      </c>
    </row>
    <row r="105" spans="1:31" ht="15.75">
      <c r="A105" s="84"/>
      <c r="B105" s="99">
        <v>2023</v>
      </c>
      <c r="C105" s="89">
        <v>1667.2374420000001</v>
      </c>
      <c r="D105" s="89">
        <v>556.39009962531009</v>
      </c>
      <c r="E105" s="89">
        <v>485.691284</v>
      </c>
      <c r="F105" s="89">
        <v>88.280440200000001</v>
      </c>
      <c r="G105" s="89">
        <v>-10.39757329</v>
      </c>
      <c r="H105" s="89">
        <v>2698.9212523353099</v>
      </c>
      <c r="I105" s="89">
        <v>7.0563448590000002</v>
      </c>
      <c r="J105" s="89">
        <v>2705.97759719431</v>
      </c>
      <c r="K105" s="89">
        <v>862.11083099999996</v>
      </c>
      <c r="L105" s="89">
        <v>3568.088428</v>
      </c>
      <c r="M105" s="89">
        <v>885.991174</v>
      </c>
      <c r="N105" s="89">
        <v>22.611410629999998</v>
      </c>
      <c r="O105" s="89">
        <v>2704.7086639999998</v>
      </c>
      <c r="P105" s="98">
        <v>2677.8022110000002</v>
      </c>
      <c r="S105" s="93">
        <f>100*(C105/[6]OBR_MAR24_1.1!C105)</f>
        <v>118.72515021963656</v>
      </c>
      <c r="T105" s="93">
        <f>100*(D105/[6]OBR_MAR24_1.1!D105)</f>
        <v>119.65832287538692</v>
      </c>
      <c r="U105" s="93">
        <f>100*(E105/[6]OBR_MAR24_1.1!E105)</f>
        <v>113.36902943246227</v>
      </c>
      <c r="V105" s="93">
        <f>100*(K105/[6]OBR_MAR24_1.1!N105)</f>
        <v>121.09388836293753</v>
      </c>
      <c r="W105" s="93">
        <f>100*(M105/[6]OBR_MAR24_1.1!P105)</f>
        <v>119.23814002263853</v>
      </c>
      <c r="X105" s="93">
        <f>100*(O105/[6]OBR_MAR24_1.1!R105)</f>
        <v>118.79383450835681</v>
      </c>
      <c r="Z105" s="93">
        <f t="shared" si="3"/>
        <v>7.0236160295948702</v>
      </c>
      <c r="AA105" s="93">
        <f t="shared" si="3"/>
        <v>4.9889263584397492</v>
      </c>
      <c r="AB105" s="93">
        <f t="shared" si="3"/>
        <v>3.8623053583635159</v>
      </c>
      <c r="AC105" s="93">
        <f t="shared" si="3"/>
        <v>3.4143405283550976</v>
      </c>
      <c r="AD105" s="93">
        <f t="shared" si="3"/>
        <v>-0.61671485310058616</v>
      </c>
      <c r="AE105" s="93">
        <f t="shared" si="3"/>
        <v>7.6435786318947763</v>
      </c>
    </row>
    <row r="106" spans="1:31" ht="15.75">
      <c r="A106" s="84"/>
      <c r="B106" s="94">
        <v>2024</v>
      </c>
      <c r="C106" s="89">
        <v>1716.136088</v>
      </c>
      <c r="D106" s="89">
        <v>581.09879552563325</v>
      </c>
      <c r="E106" s="89">
        <v>472.80186400000002</v>
      </c>
      <c r="F106" s="89">
        <v>89.911685700000007</v>
      </c>
      <c r="G106" s="89">
        <v>-5.9261895899999999</v>
      </c>
      <c r="H106" s="89">
        <v>2764.1105579356331</v>
      </c>
      <c r="I106" s="89">
        <v>3.5378932509999994</v>
      </c>
      <c r="J106" s="89">
        <v>2767.6484511866329</v>
      </c>
      <c r="K106" s="89">
        <v>836.49405000000002</v>
      </c>
      <c r="L106" s="89">
        <v>3604.1425019999997</v>
      </c>
      <c r="M106" s="89">
        <v>860.72866099999999</v>
      </c>
      <c r="N106" s="89">
        <v>22.946593780000001</v>
      </c>
      <c r="O106" s="89">
        <v>2766.3604329999998</v>
      </c>
      <c r="P106" s="98">
        <v>2728.3436929999998</v>
      </c>
      <c r="S106" s="93">
        <f>100*(C106/[6]OBR_MAR24_1.1!C106)</f>
        <v>121.3344581258049</v>
      </c>
      <c r="T106" s="93">
        <f>100*(D106/[6]OBR_MAR24_1.1!D106)</f>
        <v>119.90662993660976</v>
      </c>
      <c r="U106" s="93">
        <f>100*(E106/[6]OBR_MAR24_1.1!E106)</f>
        <v>115.51873819073096</v>
      </c>
      <c r="V106" s="93">
        <f>100*(K106/[6]OBR_MAR24_1.1!N106)</f>
        <v>118.74792298123191</v>
      </c>
      <c r="W106" s="93">
        <f>100*(M106/[6]OBR_MAR24_1.1!P106)</f>
        <v>116.67061303288577</v>
      </c>
      <c r="X106" s="93">
        <f>100*(O106/[6]OBR_MAR24_1.1!R106)</f>
        <v>120.59505407995725</v>
      </c>
      <c r="Z106" s="93">
        <f t="shared" si="3"/>
        <v>2.1977718295923321</v>
      </c>
      <c r="AA106" s="93">
        <f t="shared" si="3"/>
        <v>0.20751340588438527</v>
      </c>
      <c r="AB106" s="93">
        <f t="shared" si="3"/>
        <v>1.8962046063465188</v>
      </c>
      <c r="AC106" s="93">
        <f t="shared" si="3"/>
        <v>-1.9373111338818361</v>
      </c>
      <c r="AD106" s="93">
        <f t="shared" si="3"/>
        <v>-2.1532766187608243</v>
      </c>
      <c r="AE106" s="93">
        <f t="shared" si="3"/>
        <v>1.5162567813851835</v>
      </c>
    </row>
    <row r="107" spans="1:31" ht="15.75">
      <c r="A107" s="84"/>
      <c r="B107" s="94">
        <v>2025</v>
      </c>
      <c r="C107" s="89">
        <v>1777.8680670000001</v>
      </c>
      <c r="D107" s="89">
        <v>590.08407990290266</v>
      </c>
      <c r="E107" s="89">
        <v>481.43099999999998</v>
      </c>
      <c r="F107" s="89">
        <v>89.884587400000001</v>
      </c>
      <c r="G107" s="89">
        <v>-6.0113196200000001</v>
      </c>
      <c r="H107" s="89">
        <v>2843.3718272829028</v>
      </c>
      <c r="I107" s="89">
        <v>3.3453514150000001</v>
      </c>
      <c r="J107" s="89">
        <v>2846.7171786979034</v>
      </c>
      <c r="K107" s="89">
        <v>840.05469400000004</v>
      </c>
      <c r="L107" s="89">
        <v>3686.7718730000001</v>
      </c>
      <c r="M107" s="89">
        <v>859.117119</v>
      </c>
      <c r="N107" s="89">
        <v>23.21676828</v>
      </c>
      <c r="O107" s="89">
        <v>2850.8715230000003</v>
      </c>
      <c r="P107" s="98">
        <v>2799.7084159999999</v>
      </c>
      <c r="S107" s="93">
        <f>100*(C107/[6]OBR_MAR24_1.1!C107)</f>
        <v>123.27363135467873</v>
      </c>
      <c r="T107" s="93">
        <f>100*(D107/[6]OBR_MAR24_1.1!D107)</f>
        <v>119.57420325557904</v>
      </c>
      <c r="U107" s="93">
        <f>100*(E107/[6]OBR_MAR24_1.1!E107)</f>
        <v>117.1816015926896</v>
      </c>
      <c r="V107" s="93">
        <f>100*(K107/[6]OBR_MAR24_1.1!N107)</f>
        <v>118.70954368024162</v>
      </c>
      <c r="W107" s="93">
        <f>100*(M107/[6]OBR_MAR24_1.1!P107)</f>
        <v>116.6730637443022</v>
      </c>
      <c r="X107" s="93">
        <f>100*(O107/[6]OBR_MAR24_1.1!R107)</f>
        <v>122.016501578269</v>
      </c>
      <c r="Z107" s="93">
        <f t="shared" ref="Z107:AE110" si="4">100*((S107/S106)-1)</f>
        <v>1.5982048783398373</v>
      </c>
      <c r="AA107" s="93">
        <f t="shared" si="4"/>
        <v>-0.27723794856586714</v>
      </c>
      <c r="AB107" s="93">
        <f t="shared" si="4"/>
        <v>1.4394750392902722</v>
      </c>
      <c r="AC107" s="93">
        <f t="shared" si="4"/>
        <v>-3.2319976658745642E-2</v>
      </c>
      <c r="AD107" s="93">
        <f t="shared" si="4"/>
        <v>2.100538732685564E-3</v>
      </c>
      <c r="AE107" s="93">
        <f t="shared" si="4"/>
        <v>1.1786946895594008</v>
      </c>
    </row>
    <row r="108" spans="1:31" ht="15.75">
      <c r="A108" s="84"/>
      <c r="B108" s="94">
        <v>2026</v>
      </c>
      <c r="C108" s="89">
        <v>1845.8050659999999</v>
      </c>
      <c r="D108" s="89">
        <v>606.78687003702703</v>
      </c>
      <c r="E108" s="89">
        <v>498.05308200000002</v>
      </c>
      <c r="F108" s="89">
        <v>90.262469699999997</v>
      </c>
      <c r="G108" s="89">
        <v>-6.0976930500000002</v>
      </c>
      <c r="H108" s="89">
        <v>2944.547324987027</v>
      </c>
      <c r="I108" s="89">
        <v>2.6401160859999999</v>
      </c>
      <c r="J108" s="89">
        <v>2947.187441073027</v>
      </c>
      <c r="K108" s="89">
        <v>848.72314599999993</v>
      </c>
      <c r="L108" s="89">
        <v>3795.9105869999999</v>
      </c>
      <c r="M108" s="89">
        <v>862.52921900000001</v>
      </c>
      <c r="N108" s="89">
        <v>23.605644760000004</v>
      </c>
      <c r="O108" s="89">
        <v>2956.987012</v>
      </c>
      <c r="P108" s="98">
        <v>2904.5633489999996</v>
      </c>
      <c r="S108" s="93">
        <f>100*(C108/[6]OBR_MAR24_1.1!C108)</f>
        <v>125.3867440522525</v>
      </c>
      <c r="T108" s="93">
        <f>100*(D108/[6]OBR_MAR24_1.1!D108)</f>
        <v>121.19210143007477</v>
      </c>
      <c r="U108" s="93">
        <f>100*(E108/[6]OBR_MAR24_1.1!E108)</f>
        <v>118.86627694376762</v>
      </c>
      <c r="V108" s="93">
        <f>100*(K108/[6]OBR_MAR24_1.1!N108)</f>
        <v>119.22249660539596</v>
      </c>
      <c r="W108" s="93">
        <f>100*(M108/[6]OBR_MAR24_1.1!P108)</f>
        <v>116.91861913843556</v>
      </c>
      <c r="X108" s="93">
        <f>100*(O108/[6]OBR_MAR24_1.1!R108)</f>
        <v>124.06073067393044</v>
      </c>
      <c r="Z108" s="93">
        <f t="shared" si="4"/>
        <v>1.7141643953799024</v>
      </c>
      <c r="AA108" s="93">
        <f t="shared" si="4"/>
        <v>1.3530495127261011</v>
      </c>
      <c r="AB108" s="93">
        <f t="shared" si="4"/>
        <v>1.4376619948699432</v>
      </c>
      <c r="AC108" s="93">
        <f t="shared" si="4"/>
        <v>0.43210757050506921</v>
      </c>
      <c r="AD108" s="93">
        <f t="shared" si="4"/>
        <v>0.21046451190440685</v>
      </c>
      <c r="AE108" s="93">
        <f t="shared" si="4"/>
        <v>1.6753710106580444</v>
      </c>
    </row>
    <row r="109" spans="1:31" ht="15.75">
      <c r="A109" s="84"/>
      <c r="B109" s="94">
        <v>2027</v>
      </c>
      <c r="C109" s="89">
        <v>1918.4729200000002</v>
      </c>
      <c r="D109" s="89">
        <v>625.6638714066853</v>
      </c>
      <c r="E109" s="89">
        <v>514.40571499999999</v>
      </c>
      <c r="F109" s="89">
        <v>90.567150899999987</v>
      </c>
      <c r="G109" s="89">
        <v>-6.1891630900000001</v>
      </c>
      <c r="H109" s="89">
        <v>3052.3533433166854</v>
      </c>
      <c r="I109" s="89">
        <v>2.0088031119999998</v>
      </c>
      <c r="J109" s="89">
        <v>3054.3621464286857</v>
      </c>
      <c r="K109" s="89">
        <v>863.34172099999989</v>
      </c>
      <c r="L109" s="89">
        <v>3917.7038679999996</v>
      </c>
      <c r="M109" s="89">
        <v>874.95934799999998</v>
      </c>
      <c r="N109" s="89">
        <v>24.04287789</v>
      </c>
      <c r="O109" s="89">
        <v>3066.7873979999999</v>
      </c>
      <c r="P109" s="98">
        <v>3013.5793879999997</v>
      </c>
      <c r="S109" s="93">
        <f>100*(C109/[6]OBR_MAR24_1.1!C109)</f>
        <v>127.80723340660299</v>
      </c>
      <c r="T109" s="93">
        <f>100*(D109/[6]OBR_MAR24_1.1!D109)</f>
        <v>123.05914015167356</v>
      </c>
      <c r="U109" s="93">
        <f>100*(E109/[6]OBR_MAR24_1.1!E109)</f>
        <v>120.64825032350053</v>
      </c>
      <c r="V109" s="93">
        <f>100*(K109/[6]OBR_MAR24_1.1!N109)</f>
        <v>120.4961701669362</v>
      </c>
      <c r="W109" s="93">
        <f>100*(M109/[6]OBR_MAR24_1.1!P109)</f>
        <v>117.93043714912095</v>
      </c>
      <c r="X109" s="93">
        <f>100*(O109/[6]OBR_MAR24_1.1!R109)</f>
        <v>126.35843800424912</v>
      </c>
      <c r="Z109" s="93">
        <f t="shared" si="4"/>
        <v>1.9304188593826099</v>
      </c>
      <c r="AA109" s="93">
        <f t="shared" si="4"/>
        <v>1.5405613893707759</v>
      </c>
      <c r="AB109" s="93">
        <f t="shared" si="4"/>
        <v>1.4991412413597471</v>
      </c>
      <c r="AC109" s="93">
        <f t="shared" si="4"/>
        <v>1.0683164652690147</v>
      </c>
      <c r="AD109" s="93">
        <f t="shared" si="4"/>
        <v>0.86540366123155632</v>
      </c>
      <c r="AE109" s="93">
        <f t="shared" si="4"/>
        <v>1.852082700010671</v>
      </c>
    </row>
    <row r="110" spans="1:31" ht="15.75">
      <c r="A110" s="84"/>
      <c r="B110" s="95">
        <v>2028</v>
      </c>
      <c r="C110" s="96">
        <v>1994.548673</v>
      </c>
      <c r="D110" s="96">
        <v>646.28575518507932</v>
      </c>
      <c r="E110" s="96">
        <v>528.36664899999994</v>
      </c>
      <c r="F110" s="96">
        <v>89.980387899999997</v>
      </c>
      <c r="G110" s="96">
        <v>-6.2847883700000002</v>
      </c>
      <c r="H110" s="96">
        <v>3162.916288815079</v>
      </c>
      <c r="I110" s="96">
        <v>1.9076925409999999</v>
      </c>
      <c r="J110" s="96">
        <v>3164.8239813560799</v>
      </c>
      <c r="K110" s="96">
        <v>883.10789999999997</v>
      </c>
      <c r="L110" s="96">
        <v>4047.9318780000003</v>
      </c>
      <c r="M110" s="96">
        <v>893.56376999999998</v>
      </c>
      <c r="N110" s="96">
        <v>24.505239339999999</v>
      </c>
      <c r="O110" s="96">
        <v>3178.8733529999995</v>
      </c>
      <c r="P110" s="100">
        <v>3124.9691130000006</v>
      </c>
      <c r="S110" s="93">
        <f>100*(C110/[6]OBR_MAR24_1.1!C110)</f>
        <v>130.3817964537447</v>
      </c>
      <c r="T110" s="93">
        <f>100*(D110/[6]OBR_MAR24_1.1!D110)</f>
        <v>125.0667343237356</v>
      </c>
      <c r="U110" s="93">
        <f>100*(E110/[6]OBR_MAR24_1.1!E110)</f>
        <v>122.512053176113</v>
      </c>
      <c r="V110" s="93">
        <f>100*(K110/[6]OBR_MAR24_1.1!N110)</f>
        <v>122.3821688540383</v>
      </c>
      <c r="W110" s="93">
        <f>100*(M110/[6]OBR_MAR24_1.1!P110)</f>
        <v>119.53123376437614</v>
      </c>
      <c r="X110" s="93">
        <f>100*(O110/[6]OBR_MAR24_1.1!R110)</f>
        <v>128.78833989006631</v>
      </c>
      <c r="Z110" s="93">
        <f t="shared" si="4"/>
        <v>2.0144110615015531</v>
      </c>
      <c r="AA110" s="93">
        <f t="shared" si="4"/>
        <v>1.6314059805615733</v>
      </c>
      <c r="AB110" s="93">
        <f t="shared" si="4"/>
        <v>1.5448237729224878</v>
      </c>
      <c r="AC110" s="93">
        <f t="shared" si="4"/>
        <v>1.5651938849917224</v>
      </c>
      <c r="AD110" s="93">
        <f t="shared" si="4"/>
        <v>1.3574075140847741</v>
      </c>
      <c r="AE110" s="93">
        <f t="shared" si="4"/>
        <v>1.9230230479229782</v>
      </c>
    </row>
    <row r="111" spans="1:31">
      <c r="B111" s="101" t="s">
        <v>388</v>
      </c>
      <c r="C111" s="89">
        <v>1007.591</v>
      </c>
      <c r="D111" s="89">
        <v>329.00599999999997</v>
      </c>
      <c r="E111" s="89">
        <v>275.10399999999998</v>
      </c>
      <c r="F111" s="89">
        <v>49.512</v>
      </c>
      <c r="G111" s="89">
        <v>0.81499999999999995</v>
      </c>
      <c r="H111" s="89">
        <v>1612.5160000000001</v>
      </c>
      <c r="I111" s="89">
        <v>-7.375</v>
      </c>
      <c r="J111" s="89">
        <v>1605.1410000000001</v>
      </c>
      <c r="K111" s="89">
        <v>437.01600000000002</v>
      </c>
      <c r="L111" s="89">
        <v>2042.1569999999999</v>
      </c>
      <c r="M111" s="89">
        <v>459.36599999999999</v>
      </c>
      <c r="N111" s="89">
        <v>0</v>
      </c>
      <c r="O111" s="89">
        <v>1582.7909999999999</v>
      </c>
      <c r="P111" s="98">
        <v>1555.396</v>
      </c>
      <c r="S111" s="93">
        <f>100*(C111/[6]OBR_MAR24_1.1!C111)</f>
        <v>84.829480781017423</v>
      </c>
      <c r="T111" s="93">
        <f>100*(D111/[6]OBR_MAR24_1.1!D111)</f>
        <v>87.191093419975132</v>
      </c>
      <c r="U111" s="93">
        <f>100*(E111/[6]OBR_MAR24_1.1!E111)</f>
        <v>85.34034824311874</v>
      </c>
      <c r="V111" s="93">
        <f>100*(K111/[6]OBR_MAR24_1.1!N111)</f>
        <v>80.437623550979382</v>
      </c>
      <c r="W111" s="93">
        <f>100*(M111/[6]OBR_MAR24_1.1!P111)</f>
        <v>88.594153201698731</v>
      </c>
      <c r="X111" s="93">
        <f>100*(O111/[6]OBR_MAR24_1.1!R111)</f>
        <v>83.434024386193983</v>
      </c>
    </row>
    <row r="112" spans="1:31">
      <c r="B112" s="99" t="s">
        <v>389</v>
      </c>
      <c r="C112" s="89">
        <v>997.11599999999999</v>
      </c>
      <c r="D112" s="89">
        <v>343.18900000000002</v>
      </c>
      <c r="E112" s="89">
        <v>248.499</v>
      </c>
      <c r="F112" s="89">
        <v>52.223999999999997</v>
      </c>
      <c r="G112" s="89">
        <v>0.85199999999999998</v>
      </c>
      <c r="H112" s="89">
        <v>1589.6559999999999</v>
      </c>
      <c r="I112" s="89">
        <v>-12.172000000000001</v>
      </c>
      <c r="J112" s="89">
        <v>1577.4839999999999</v>
      </c>
      <c r="K112" s="89">
        <v>423.39100000000002</v>
      </c>
      <c r="L112" s="89">
        <v>2000.875</v>
      </c>
      <c r="M112" s="89">
        <v>442.69900000000001</v>
      </c>
      <c r="N112" s="89">
        <v>0</v>
      </c>
      <c r="O112" s="89">
        <v>1558.1759999999999</v>
      </c>
      <c r="P112" s="90">
        <v>1552.2750000000001</v>
      </c>
      <c r="S112" s="93">
        <f>100*(C112/[6]OBR_MAR24_1.1!C112)</f>
        <v>85.062479952500226</v>
      </c>
      <c r="T112" s="93">
        <f>100*(D112/[6]OBR_MAR24_1.1!D112)</f>
        <v>90.11345942269871</v>
      </c>
      <c r="U112" s="93">
        <f>100*(E112/[6]OBR_MAR24_1.1!E112)</f>
        <v>85.369322573663538</v>
      </c>
      <c r="V112" s="93">
        <f>100*(K112/[6]OBR_MAR24_1.1!N112)</f>
        <v>82.775521854649043</v>
      </c>
      <c r="W112" s="93">
        <f>100*(M112/[6]OBR_MAR24_1.1!P112)</f>
        <v>87.77666963420026</v>
      </c>
      <c r="X112" s="93">
        <f>100*(O112/[6]OBR_MAR24_1.1!R112)</f>
        <v>84.579822011610759</v>
      </c>
    </row>
    <row r="113" spans="2:24">
      <c r="B113" s="99" t="s">
        <v>390</v>
      </c>
      <c r="C113" s="89">
        <v>1041.559</v>
      </c>
      <c r="D113" s="89">
        <v>348.93</v>
      </c>
      <c r="E113" s="89">
        <v>259.05200000000002</v>
      </c>
      <c r="F113" s="89">
        <v>51.427</v>
      </c>
      <c r="G113" s="89">
        <v>-1.093</v>
      </c>
      <c r="H113" s="89">
        <v>1648.4480000000001</v>
      </c>
      <c r="I113" s="89">
        <v>-1.7809999999999999</v>
      </c>
      <c r="J113" s="89">
        <v>1646.6669999999999</v>
      </c>
      <c r="K113" s="89">
        <v>482.20800000000003</v>
      </c>
      <c r="L113" s="89">
        <v>2128.875</v>
      </c>
      <c r="M113" s="89">
        <v>501.70299999999997</v>
      </c>
      <c r="N113" s="89">
        <v>0</v>
      </c>
      <c r="O113" s="89">
        <v>1627.172</v>
      </c>
      <c r="P113" s="90">
        <v>1629.4449999999999</v>
      </c>
      <c r="S113" s="93">
        <f>100*(C113/[6]OBR_MAR24_1.1!C113)</f>
        <v>86.832836042381018</v>
      </c>
      <c r="T113" s="93">
        <f>100*(D113/[6]OBR_MAR24_1.1!D113)</f>
        <v>91.290834026654949</v>
      </c>
      <c r="U113" s="93">
        <f>100*(E113/[6]OBR_MAR24_1.1!E113)</f>
        <v>84.708452141156783</v>
      </c>
      <c r="V113" s="93">
        <f>100*(K113/[6]OBR_MAR24_1.1!N113)</f>
        <v>86.872741292152043</v>
      </c>
      <c r="W113" s="93">
        <f>100*(M113/[6]OBR_MAR24_1.1!P113)</f>
        <v>91.679123160306844</v>
      </c>
      <c r="X113" s="93">
        <f>100*(O113/[6]OBR_MAR24_1.1!R113)</f>
        <v>86.174185853886911</v>
      </c>
    </row>
    <row r="114" spans="2:24">
      <c r="B114" s="99" t="s">
        <v>391</v>
      </c>
      <c r="C114" s="89">
        <v>1069.4059999999999</v>
      </c>
      <c r="D114" s="89">
        <v>348.529</v>
      </c>
      <c r="E114" s="89">
        <v>265.089</v>
      </c>
      <c r="F114" s="89">
        <v>46.627000000000002</v>
      </c>
      <c r="G114" s="89">
        <v>1.2789999999999999</v>
      </c>
      <c r="H114" s="89">
        <v>1684.3030000000001</v>
      </c>
      <c r="I114" s="89">
        <v>2.4830000000000001</v>
      </c>
      <c r="J114" s="89">
        <v>1686.7860000000001</v>
      </c>
      <c r="K114" s="89">
        <v>529.02800000000002</v>
      </c>
      <c r="L114" s="89">
        <v>2215.8139999999999</v>
      </c>
      <c r="M114" s="89">
        <v>543.25199999999995</v>
      </c>
      <c r="N114" s="89">
        <v>0</v>
      </c>
      <c r="O114" s="89">
        <v>1672.5619999999999</v>
      </c>
      <c r="P114" s="90">
        <v>1675.3150000000001</v>
      </c>
      <c r="S114" s="93">
        <f>100*(C114/[6]OBR_MAR24_1.1!C114)</f>
        <v>89.706613875339201</v>
      </c>
      <c r="T114" s="93">
        <f>100*(D114/[6]OBR_MAR24_1.1!D114)</f>
        <v>91.123219192587342</v>
      </c>
      <c r="U114" s="93">
        <f>100*(E114/[6]OBR_MAR24_1.1!E114)</f>
        <v>86.043552632860198</v>
      </c>
      <c r="V114" s="93">
        <f>100*(K114/[6]OBR_MAR24_1.1!N114)</f>
        <v>90.648608728879069</v>
      </c>
      <c r="W114" s="93">
        <f>100*(M114/[6]OBR_MAR24_1.1!P114)</f>
        <v>96.568176081399599</v>
      </c>
      <c r="X114" s="93">
        <f>100*(O114/[6]OBR_MAR24_1.1!R114)</f>
        <v>87.69316029191171</v>
      </c>
    </row>
    <row r="115" spans="2:24">
      <c r="B115" s="99" t="s">
        <v>392</v>
      </c>
      <c r="C115" s="89">
        <v>1113.172</v>
      </c>
      <c r="D115" s="89">
        <v>354.13799999999998</v>
      </c>
      <c r="E115" s="89">
        <v>269.37200000000001</v>
      </c>
      <c r="F115" s="89">
        <v>43.658000000000001</v>
      </c>
      <c r="G115" s="89">
        <v>2.3690000000000002</v>
      </c>
      <c r="H115" s="89">
        <v>1739.0509999999999</v>
      </c>
      <c r="I115" s="89">
        <v>6.2619999999999996</v>
      </c>
      <c r="J115" s="89">
        <v>1745.3130000000001</v>
      </c>
      <c r="K115" s="89">
        <v>524.29700000000003</v>
      </c>
      <c r="L115" s="89">
        <v>2269.61</v>
      </c>
      <c r="M115" s="89">
        <v>542.49599999999998</v>
      </c>
      <c r="N115" s="89">
        <v>0</v>
      </c>
      <c r="O115" s="89">
        <v>1727.114</v>
      </c>
      <c r="P115" s="90">
        <v>1702.7670000000001</v>
      </c>
      <c r="S115" s="93">
        <f>100*(C115/[6]OBR_MAR24_1.1!C115)</f>
        <v>91.280343154499064</v>
      </c>
      <c r="T115" s="93">
        <f>100*(D115/[6]OBR_MAR24_1.1!D115)</f>
        <v>92.256111539503564</v>
      </c>
      <c r="U115" s="93">
        <f>100*(E115/[6]OBR_MAR24_1.1!E115)</f>
        <v>87.384108323439165</v>
      </c>
      <c r="V115" s="93">
        <f>100*(K115/[6]OBR_MAR24_1.1!N115)</f>
        <v>90.586422152765905</v>
      </c>
      <c r="W115" s="93">
        <f>100*(M115/[6]OBR_MAR24_1.1!P115)</f>
        <v>95.21984097730504</v>
      </c>
      <c r="X115" s="93">
        <f>100*(O115/[6]OBR_MAR24_1.1!R115)</f>
        <v>89.302411678143699</v>
      </c>
    </row>
    <row r="116" spans="2:24">
      <c r="B116" s="99" t="s">
        <v>393</v>
      </c>
      <c r="C116" s="89">
        <v>1164.913</v>
      </c>
      <c r="D116" s="89">
        <v>362.06900000000002</v>
      </c>
      <c r="E116" s="89">
        <v>292.68</v>
      </c>
      <c r="F116" s="89">
        <v>45.911999999999999</v>
      </c>
      <c r="G116" s="89">
        <v>7.7450000000000001</v>
      </c>
      <c r="H116" s="89">
        <v>1827.4069999999999</v>
      </c>
      <c r="I116" s="89">
        <v>4.4349999999999996</v>
      </c>
      <c r="J116" s="89">
        <v>1831.8420000000001</v>
      </c>
      <c r="K116" s="89">
        <v>536.09100000000001</v>
      </c>
      <c r="L116" s="89">
        <v>2367.933</v>
      </c>
      <c r="M116" s="89">
        <v>566.68299999999999</v>
      </c>
      <c r="N116" s="89">
        <v>0</v>
      </c>
      <c r="O116" s="89">
        <v>1801.25</v>
      </c>
      <c r="P116" s="90">
        <v>1774.7</v>
      </c>
      <c r="S116" s="93">
        <f>100*(C116/[6]OBR_MAR24_1.1!C116)</f>
        <v>93.114376974332075</v>
      </c>
      <c r="T116" s="93">
        <f>100*(D116/[6]OBR_MAR24_1.1!D116)</f>
        <v>92.847966068227691</v>
      </c>
      <c r="U116" s="93">
        <f>100*(E116/[6]OBR_MAR24_1.1!E116)</f>
        <v>89.172440268358216</v>
      </c>
      <c r="V116" s="93">
        <f>100*(K116/[6]OBR_MAR24_1.1!N116)</f>
        <v>91.966952413465378</v>
      </c>
      <c r="W116" s="93">
        <f>100*(M116/[6]OBR_MAR24_1.1!P116)</f>
        <v>94.974910586492271</v>
      </c>
      <c r="X116" s="93">
        <f>100*(O116/[6]OBR_MAR24_1.1!R116)</f>
        <v>91.020490664241137</v>
      </c>
    </row>
    <row r="117" spans="2:24">
      <c r="B117" s="99" t="s">
        <v>394</v>
      </c>
      <c r="C117" s="89">
        <v>1207.424</v>
      </c>
      <c r="D117" s="89">
        <v>370.79199999999997</v>
      </c>
      <c r="E117" s="89">
        <v>315.03500000000003</v>
      </c>
      <c r="F117" s="89">
        <v>50.625999999999998</v>
      </c>
      <c r="G117" s="89">
        <v>7.1689999999999996</v>
      </c>
      <c r="H117" s="89">
        <v>1900.42</v>
      </c>
      <c r="I117" s="89">
        <v>18.933</v>
      </c>
      <c r="J117" s="89">
        <v>1919.3530000000001</v>
      </c>
      <c r="K117" s="89">
        <v>533.25</v>
      </c>
      <c r="L117" s="89">
        <v>2452.6030000000001</v>
      </c>
      <c r="M117" s="89">
        <v>573.34299999999996</v>
      </c>
      <c r="N117" s="89">
        <v>0</v>
      </c>
      <c r="O117" s="89">
        <v>1879.26</v>
      </c>
      <c r="P117" s="90">
        <v>1841.848</v>
      </c>
      <c r="S117" s="93">
        <f>100*(C117/[6]OBR_MAR24_1.1!C117)</f>
        <v>93.883320762932613</v>
      </c>
      <c r="T117" s="93">
        <f>100*(D117/[6]OBR_MAR24_1.1!D117)</f>
        <v>93.212064535915573</v>
      </c>
      <c r="U117" s="93">
        <f>100*(E117/[6]OBR_MAR24_1.1!E117)</f>
        <v>90.175665579908227</v>
      </c>
      <c r="V117" s="93">
        <f>100*(K117/[6]OBR_MAR24_1.1!N117)</f>
        <v>89.386888917199173</v>
      </c>
      <c r="W117" s="93">
        <f>100*(M117/[6]OBR_MAR24_1.1!P117)</f>
        <v>90.50645400113342</v>
      </c>
      <c r="X117" s="93">
        <f>100*(O117/[6]OBR_MAR24_1.1!R117)</f>
        <v>92.126730017295273</v>
      </c>
    </row>
    <row r="118" spans="2:24">
      <c r="B118" s="99" t="s">
        <v>395</v>
      </c>
      <c r="C118" s="89">
        <v>1241.4490000000001</v>
      </c>
      <c r="D118" s="89">
        <v>376.40199999999999</v>
      </c>
      <c r="E118" s="89">
        <v>337.15499999999997</v>
      </c>
      <c r="F118" s="89">
        <v>51.402000000000001</v>
      </c>
      <c r="G118" s="89">
        <v>-0.86599999999999999</v>
      </c>
      <c r="H118" s="89">
        <v>1954.14</v>
      </c>
      <c r="I118" s="89">
        <v>3.2320000000000002</v>
      </c>
      <c r="J118" s="89">
        <v>1957.3720000000001</v>
      </c>
      <c r="K118" s="89">
        <v>536.70100000000002</v>
      </c>
      <c r="L118" s="89">
        <v>2494.0729999999999</v>
      </c>
      <c r="M118" s="89">
        <v>562.63</v>
      </c>
      <c r="N118" s="89">
        <v>0</v>
      </c>
      <c r="O118" s="89">
        <v>1931.443</v>
      </c>
      <c r="P118" s="90">
        <v>1884.8879999999999</v>
      </c>
      <c r="S118" s="93">
        <f>100*(C118/[6]OBR_MAR24_1.1!C118)</f>
        <v>93.767296490549626</v>
      </c>
      <c r="T118" s="93">
        <f>100*(D118/[6]OBR_MAR24_1.1!D118)</f>
        <v>93.224192589657221</v>
      </c>
      <c r="U118" s="93">
        <f>100*(E118/[6]OBR_MAR24_1.1!E118)</f>
        <v>90.864867632751285</v>
      </c>
      <c r="V118" s="93">
        <f>100*(K118/[6]OBR_MAR24_1.1!N118)</f>
        <v>87.111654306800617</v>
      </c>
      <c r="W118" s="93">
        <f>100*(M118/[6]OBR_MAR24_1.1!P118)</f>
        <v>86.357182873763463</v>
      </c>
      <c r="X118" s="93">
        <f>100*(O118/[6]OBR_MAR24_1.1!R118)</f>
        <v>92.789850129040076</v>
      </c>
    </row>
    <row r="119" spans="2:24">
      <c r="B119" s="99" t="s">
        <v>396</v>
      </c>
      <c r="C119" s="89">
        <v>1302.6590000000001</v>
      </c>
      <c r="D119" s="89">
        <v>384.46899999999999</v>
      </c>
      <c r="E119" s="89">
        <v>363.12599999999998</v>
      </c>
      <c r="F119" s="89">
        <v>51.719000000000001</v>
      </c>
      <c r="G119" s="89">
        <v>7.0999999999999994E-2</v>
      </c>
      <c r="H119" s="89">
        <v>2050.3249999999998</v>
      </c>
      <c r="I119" s="89">
        <v>2.36</v>
      </c>
      <c r="J119" s="89">
        <v>2052.6849999999999</v>
      </c>
      <c r="K119" s="89">
        <v>597.00099999999998</v>
      </c>
      <c r="L119" s="89">
        <v>2649.6860000000001</v>
      </c>
      <c r="M119" s="89">
        <v>633.84500000000003</v>
      </c>
      <c r="N119" s="89">
        <v>0</v>
      </c>
      <c r="O119" s="89">
        <v>2015.8409999999999</v>
      </c>
      <c r="P119" s="90">
        <v>1979.375</v>
      </c>
      <c r="S119" s="93">
        <f>100*(C119/[6]OBR_MAR24_1.1!C119)</f>
        <v>95.18360338308095</v>
      </c>
      <c r="T119" s="93">
        <f>100*(D119/[6]OBR_MAR24_1.1!D119)</f>
        <v>94.891020783919799</v>
      </c>
      <c r="U119" s="93">
        <f>100*(E119/[6]OBR_MAR24_1.1!E119)</f>
        <v>92.998586297328302</v>
      </c>
      <c r="V119" s="93">
        <f>100*(K119/[6]OBR_MAR24_1.1!N119)</f>
        <v>93.481075985738286</v>
      </c>
      <c r="W119" s="93">
        <f>100*(M119/[6]OBR_MAR24_1.1!P119)</f>
        <v>93.079451137491702</v>
      </c>
      <c r="X119" s="93">
        <f>100*(O119/[6]OBR_MAR24_1.1!R119)</f>
        <v>94.902853430377888</v>
      </c>
    </row>
    <row r="120" spans="2:24">
      <c r="B120" s="99" t="s">
        <v>397</v>
      </c>
      <c r="C120" s="89">
        <v>1351.001</v>
      </c>
      <c r="D120" s="89">
        <v>390.245</v>
      </c>
      <c r="E120" s="89">
        <v>383.32799999999997</v>
      </c>
      <c r="F120" s="89">
        <v>58.795999999999999</v>
      </c>
      <c r="G120" s="89">
        <v>1.7270000000000001</v>
      </c>
      <c r="H120" s="89">
        <v>2126.3009999999999</v>
      </c>
      <c r="I120" s="89">
        <v>1.9590000000000001</v>
      </c>
      <c r="J120" s="89">
        <v>2128.2600000000002</v>
      </c>
      <c r="K120" s="89">
        <v>650.89400000000001</v>
      </c>
      <c r="L120" s="89">
        <v>2779.154</v>
      </c>
      <c r="M120" s="89">
        <v>679.33199999999999</v>
      </c>
      <c r="N120" s="89">
        <v>0</v>
      </c>
      <c r="O120" s="89">
        <v>2099.8220000000001</v>
      </c>
      <c r="P120" s="90">
        <v>2073.2809999999999</v>
      </c>
      <c r="S120" s="93">
        <f>100*(C120/[6]OBR_MAR24_1.1!C120)</f>
        <v>97.068616180485705</v>
      </c>
      <c r="T120" s="93">
        <f>100*(D120/[6]OBR_MAR24_1.1!D120)</f>
        <v>95.605636701275415</v>
      </c>
      <c r="U120" s="93">
        <f>100*(E120/[6]OBR_MAR24_1.1!E120)</f>
        <v>95.580384637441924</v>
      </c>
      <c r="V120" s="93">
        <f>100*(K120/[6]OBR_MAR24_1.1!N120)</f>
        <v>95.693671574645151</v>
      </c>
      <c r="W120" s="93">
        <f>100*(M120/[6]OBR_MAR24_1.1!P120)</f>
        <v>96.741862488625202</v>
      </c>
      <c r="X120" s="93">
        <f>100*(O120/[6]OBR_MAR24_1.1!R120)</f>
        <v>96.386795358536503</v>
      </c>
    </row>
    <row r="121" spans="2:24">
      <c r="B121" s="99" t="s">
        <v>398</v>
      </c>
      <c r="C121" s="89">
        <v>1402.6949999999999</v>
      </c>
      <c r="D121" s="89">
        <v>403.10500000000002</v>
      </c>
      <c r="E121" s="89">
        <v>392.48899999999998</v>
      </c>
      <c r="F121" s="89">
        <v>59.887999999999998</v>
      </c>
      <c r="G121" s="89">
        <v>14.068</v>
      </c>
      <c r="H121" s="89">
        <v>2212.357</v>
      </c>
      <c r="I121" s="89">
        <v>7.1260000000000003</v>
      </c>
      <c r="J121" s="89">
        <v>2219.4830000000002</v>
      </c>
      <c r="K121" s="89">
        <v>684.73599999999999</v>
      </c>
      <c r="L121" s="89">
        <v>2904.2190000000001</v>
      </c>
      <c r="M121" s="89">
        <v>733.78700000000003</v>
      </c>
      <c r="N121" s="89">
        <v>0</v>
      </c>
      <c r="O121" s="89">
        <v>2170.4319999999998</v>
      </c>
      <c r="P121" s="90">
        <v>2149.1370000000002</v>
      </c>
      <c r="S121" s="93">
        <f>100*(C121/[6]OBR_MAR24_1.1!C121)</f>
        <v>98.888931971758012</v>
      </c>
      <c r="T121" s="93">
        <f>100*(D121/[6]OBR_MAR24_1.1!D121)</f>
        <v>97.474307822512401</v>
      </c>
      <c r="U121" s="93">
        <f>100*(E121/[6]OBR_MAR24_1.1!E121)</f>
        <v>98.229074118103426</v>
      </c>
      <c r="V121" s="93">
        <f>100*(K121/[6]OBR_MAR24_1.1!N121)</f>
        <v>98.850866758289342</v>
      </c>
      <c r="W121" s="93">
        <f>100*(M121/[6]OBR_MAR24_1.1!P121)</f>
        <v>99.139371781932752</v>
      </c>
      <c r="X121" s="93">
        <f>100*(O121/[6]OBR_MAR24_1.1!R121)</f>
        <v>98.419167693740604</v>
      </c>
    </row>
    <row r="122" spans="2:24">
      <c r="B122" s="99" t="s">
        <v>371</v>
      </c>
      <c r="C122" s="89">
        <v>1419.3430000000001</v>
      </c>
      <c r="D122" s="89">
        <v>432.7</v>
      </c>
      <c r="E122" s="89">
        <v>403.35500000000002</v>
      </c>
      <c r="F122" s="89">
        <v>61.6</v>
      </c>
      <c r="G122" s="89">
        <v>-7.7439999999999998</v>
      </c>
      <c r="H122" s="89">
        <v>2247.654</v>
      </c>
      <c r="I122" s="89">
        <v>-6.0620000000000003</v>
      </c>
      <c r="J122" s="89">
        <v>2241.5920000000001</v>
      </c>
      <c r="K122" s="89">
        <v>708.19399999999996</v>
      </c>
      <c r="L122" s="89">
        <v>2949.7860000000001</v>
      </c>
      <c r="M122" s="89">
        <v>709.08</v>
      </c>
      <c r="N122" s="89">
        <v>0</v>
      </c>
      <c r="O122" s="89">
        <v>2240.7060000000001</v>
      </c>
      <c r="P122" s="90">
        <v>2230.23</v>
      </c>
      <c r="S122" s="93">
        <f>100*(C122/[6]OBR_MAR24_1.1!C122)</f>
        <v>100.19122793890307</v>
      </c>
      <c r="T122" s="93">
        <f>100*(D122/[6]OBR_MAR24_1.1!D122)</f>
        <v>101.83524671571327</v>
      </c>
      <c r="U122" s="93">
        <f>100*(E122/[6]OBR_MAR24_1.1!E122)</f>
        <v>100.45976553452103</v>
      </c>
      <c r="V122" s="93">
        <f>100*(K122/[6]OBR_MAR24_1.1!N122)</f>
        <v>100.3848449067938</v>
      </c>
      <c r="W122" s="93">
        <f>100*(M122/[6]OBR_MAR24_1.1!P122)</f>
        <v>99.981246818656743</v>
      </c>
      <c r="X122" s="93">
        <f>100*(O122/[6]OBR_MAR24_1.1!R122)</f>
        <v>100.73409318654167</v>
      </c>
    </row>
    <row r="123" spans="2:24">
      <c r="B123" s="99" t="s">
        <v>372</v>
      </c>
      <c r="C123" s="89">
        <v>1206.5139999999999</v>
      </c>
      <c r="D123" s="89">
        <v>495.81599999999997</v>
      </c>
      <c r="E123" s="89">
        <v>364.42399999999998</v>
      </c>
      <c r="F123" s="89">
        <v>68.953000000000003</v>
      </c>
      <c r="G123" s="89">
        <v>8.7620000000000005</v>
      </c>
      <c r="H123" s="89">
        <v>2075.5160000000001</v>
      </c>
      <c r="I123" s="89">
        <v>1.645</v>
      </c>
      <c r="J123" s="89">
        <v>2077.1610000000001</v>
      </c>
      <c r="K123" s="89">
        <v>609.74300000000005</v>
      </c>
      <c r="L123" s="89">
        <v>2686.904</v>
      </c>
      <c r="M123" s="89">
        <v>600.78300000000002</v>
      </c>
      <c r="N123" s="89">
        <v>0</v>
      </c>
      <c r="O123" s="89">
        <v>2086.1210000000001</v>
      </c>
      <c r="P123" s="90">
        <v>2049.4070000000002</v>
      </c>
      <c r="S123" s="93">
        <f>100*(C123/[6]OBR_MAR24_1.1!C123)</f>
        <v>101.0268360671249</v>
      </c>
      <c r="T123" s="93">
        <f>100*(D123/[6]OBR_MAR24_1.1!D123)</f>
        <v>125.44142165730143</v>
      </c>
      <c r="U123" s="93">
        <f>100*(E123/[6]OBR_MAR24_1.1!E123)</f>
        <v>101.44219929128751</v>
      </c>
      <c r="V123" s="93">
        <f>100*(K123/[6]OBR_MAR24_1.1!N123)</f>
        <v>99.952953133452468</v>
      </c>
      <c r="W123" s="93">
        <f>100*(M123/[6]OBR_MAR24_1.1!P123)</f>
        <v>99.183626974483602</v>
      </c>
      <c r="X123" s="93">
        <f>100*(O123/[6]OBR_MAR24_1.1!R123)</f>
        <v>106.10166146785119</v>
      </c>
    </row>
    <row r="124" spans="2:24">
      <c r="B124" s="99" t="s">
        <v>373</v>
      </c>
      <c r="C124" s="89">
        <v>1436.3409999999999</v>
      </c>
      <c r="D124" s="89">
        <v>512.76300000000003</v>
      </c>
      <c r="E124" s="89">
        <v>419.10599999999999</v>
      </c>
      <c r="F124" s="89">
        <v>73.048000000000002</v>
      </c>
      <c r="G124" s="89">
        <v>8.6359999999999992</v>
      </c>
      <c r="H124" s="89">
        <v>2376.846</v>
      </c>
      <c r="I124" s="89">
        <v>7.8559999999999999</v>
      </c>
      <c r="J124" s="89">
        <v>2384.7020000000002</v>
      </c>
      <c r="K124" s="89">
        <v>698.64099999999996</v>
      </c>
      <c r="L124" s="89">
        <v>3083.3429999999998</v>
      </c>
      <c r="M124" s="89">
        <v>735.38199999999995</v>
      </c>
      <c r="N124" s="89">
        <v>6.4349999999999996</v>
      </c>
      <c r="O124" s="89">
        <v>2354.3960000000002</v>
      </c>
      <c r="P124" s="90">
        <v>2361.3589999999999</v>
      </c>
      <c r="S124" s="93">
        <f>100*(C124/[6]OBR_MAR24_1.1!C124)</f>
        <v>104.07348046042304</v>
      </c>
      <c r="T124" s="93">
        <f>100*(D124/[6]OBR_MAR24_1.1!D124)</f>
        <v>110.68913708914918</v>
      </c>
      <c r="U124" s="93">
        <f>100*(E124/[6]OBR_MAR24_1.1!E124)</f>
        <v>104.85304272118645</v>
      </c>
      <c r="V124" s="93">
        <f>100*(K124/[6]OBR_MAR24_1.1!N124)</f>
        <v>105.21511659427843</v>
      </c>
      <c r="W124" s="93">
        <f>100*(M124/[6]OBR_MAR24_1.1!P124)</f>
        <v>106.4710932737984</v>
      </c>
      <c r="X124" s="93">
        <f>100*(O124/[6]OBR_MAR24_1.1!R124)</f>
        <v>105.37331415390152</v>
      </c>
    </row>
    <row r="125" spans="2:24">
      <c r="B125" s="99" t="s">
        <v>374</v>
      </c>
      <c r="C125" s="89">
        <v>1587.2950000000001</v>
      </c>
      <c r="D125" s="89">
        <v>526.17899999999997</v>
      </c>
      <c r="E125" s="89">
        <v>471.62900000000002</v>
      </c>
      <c r="F125" s="89">
        <v>80.347999999999999</v>
      </c>
      <c r="G125" s="89">
        <v>-32.036999999999999</v>
      </c>
      <c r="H125" s="89">
        <v>2553.0659999999998</v>
      </c>
      <c r="I125" s="89">
        <v>15.696999999999999</v>
      </c>
      <c r="J125" s="89">
        <v>2568.7629999999999</v>
      </c>
      <c r="K125" s="89">
        <v>877.93200000000002</v>
      </c>
      <c r="L125" s="89">
        <v>3446.6950000000002</v>
      </c>
      <c r="M125" s="89">
        <v>918.35</v>
      </c>
      <c r="N125" s="89">
        <v>29.231000000000002</v>
      </c>
      <c r="O125" s="89">
        <v>2557.576</v>
      </c>
      <c r="P125" s="90">
        <v>2572.8609999999999</v>
      </c>
      <c r="S125" s="93">
        <f>100*(C125/[6]OBR_MAR24_1.1!C125)</f>
        <v>113.52742175430566</v>
      </c>
      <c r="T125" s="93">
        <f>100*(D125/[6]OBR_MAR24_1.1!D125)</f>
        <v>115.06160043035017</v>
      </c>
      <c r="U125" s="93">
        <f>100*(E125/[6]OBR_MAR24_1.1!E125)</f>
        <v>110.61781268836826</v>
      </c>
      <c r="V125" s="93">
        <f>100*(K125/[6]OBR_MAR24_1.1!N125)</f>
        <v>119.82197279366504</v>
      </c>
      <c r="W125" s="93">
        <f>100*(M125/[6]OBR_MAR24_1.1!P125)</f>
        <v>122.50808405280513</v>
      </c>
      <c r="X125" s="93">
        <f>100*(O125/[6]OBR_MAR24_1.1!R125)</f>
        <v>112.52776262297391</v>
      </c>
    </row>
    <row r="126" spans="2:24">
      <c r="B126" s="99" t="s">
        <v>375</v>
      </c>
      <c r="C126" s="89">
        <v>1680.5121449999999</v>
      </c>
      <c r="D126" s="89">
        <v>567.64216046424838</v>
      </c>
      <c r="E126" s="89">
        <v>481.270332</v>
      </c>
      <c r="F126" s="89">
        <v>88.539545499999988</v>
      </c>
      <c r="G126" s="89">
        <v>-6.4744761300000002</v>
      </c>
      <c r="H126" s="89">
        <v>2722.9501613342482</v>
      </c>
      <c r="I126" s="89">
        <v>7.3843167670000005</v>
      </c>
      <c r="J126" s="89">
        <v>2730.3344781012479</v>
      </c>
      <c r="K126" s="89">
        <v>852.29852700000004</v>
      </c>
      <c r="L126" s="89">
        <v>3582.633006</v>
      </c>
      <c r="M126" s="89">
        <v>874.81301600000006</v>
      </c>
      <c r="N126" s="89">
        <v>22.822263359999997</v>
      </c>
      <c r="O126" s="89">
        <v>2730.6422519999996</v>
      </c>
      <c r="P126" s="90">
        <v>2701.4205139999999</v>
      </c>
      <c r="S126" s="93">
        <f>100*(C126/[6]OBR_MAR24_1.1!C126)</f>
        <v>119.61909882712887</v>
      </c>
      <c r="T126" s="93">
        <f>100*(D126/[6]OBR_MAR24_1.1!D126)</f>
        <v>120.33770834714055</v>
      </c>
      <c r="U126" s="93">
        <f>100*(E126/[6]OBR_MAR24_1.1!E126)</f>
        <v>114.03278068373524</v>
      </c>
      <c r="V126" s="93">
        <f>100*(K126/[6]OBR_MAR24_1.1!N126)</f>
        <v>120.29056201199863</v>
      </c>
      <c r="W126" s="93">
        <f>100*(M126/[6]OBR_MAR24_1.1!P126)</f>
        <v>117.62639634103471</v>
      </c>
      <c r="X126" s="93">
        <f>100*(O126/[6]OBR_MAR24_1.1!R126)</f>
        <v>119.90479827294106</v>
      </c>
    </row>
    <row r="127" spans="2:24">
      <c r="B127" s="99" t="s">
        <v>376</v>
      </c>
      <c r="C127" s="89">
        <v>1730.6354350000001</v>
      </c>
      <c r="D127" s="89">
        <v>583.279133972252</v>
      </c>
      <c r="E127" s="89">
        <v>473.69626699999998</v>
      </c>
      <c r="F127" s="89">
        <v>90.046967600000002</v>
      </c>
      <c r="G127" s="89">
        <v>-5.9482445800000008</v>
      </c>
      <c r="H127" s="89">
        <v>2781.6625913922521</v>
      </c>
      <c r="I127" s="89">
        <v>3.5142348889999999</v>
      </c>
      <c r="J127" s="89">
        <v>2785.1768262812525</v>
      </c>
      <c r="K127" s="89">
        <v>836.43703900000014</v>
      </c>
      <c r="L127" s="89">
        <v>3621.6138650000003</v>
      </c>
      <c r="M127" s="89">
        <v>860.40105900000003</v>
      </c>
      <c r="N127" s="89">
        <v>22.995870450000002</v>
      </c>
      <c r="O127" s="89">
        <v>2784.2086749999999</v>
      </c>
      <c r="P127" s="90">
        <v>2739.3019190000005</v>
      </c>
      <c r="S127" s="93">
        <f>100*(C127/[6]OBR_MAR24_1.1!C127)</f>
        <v>121.79799668735657</v>
      </c>
      <c r="T127" s="93">
        <f>100*(D127/[6]OBR_MAR24_1.1!D127)</f>
        <v>119.65426282929738</v>
      </c>
      <c r="U127" s="93">
        <f>100*(E127/[6]OBR_MAR24_1.1!E127)</f>
        <v>115.9500422651932</v>
      </c>
      <c r="V127" s="93">
        <f>100*(K127/[6]OBR_MAR24_1.1!N127)</f>
        <v>118.65067149687766</v>
      </c>
      <c r="W127" s="93">
        <f>100*(M127/[6]OBR_MAR24_1.1!P127)</f>
        <v>116.74346843883595</v>
      </c>
      <c r="X127" s="93">
        <f>100*(O127/[6]OBR_MAR24_1.1!R127)</f>
        <v>120.85462475777646</v>
      </c>
    </row>
    <row r="128" spans="2:24">
      <c r="B128" s="99" t="s">
        <v>377</v>
      </c>
      <c r="C128" s="89">
        <v>1794.480671</v>
      </c>
      <c r="D128" s="89">
        <v>593.41549989815724</v>
      </c>
      <c r="E128" s="89">
        <v>485.18269900000001</v>
      </c>
      <c r="F128" s="89">
        <v>89.845581100000004</v>
      </c>
      <c r="G128" s="89">
        <v>-6.0325120299999995</v>
      </c>
      <c r="H128" s="89">
        <v>2867.0463578681574</v>
      </c>
      <c r="I128" s="89">
        <v>3.3427423439999999</v>
      </c>
      <c r="J128" s="89">
        <v>2870.3891002121572</v>
      </c>
      <c r="K128" s="89">
        <v>841.84925599999997</v>
      </c>
      <c r="L128" s="89">
        <v>3712.2383560000003</v>
      </c>
      <c r="M128" s="89">
        <v>859.39669100000003</v>
      </c>
      <c r="N128" s="89">
        <v>23.305894090000002</v>
      </c>
      <c r="O128" s="89">
        <v>2876.1475599999999</v>
      </c>
      <c r="P128" s="90">
        <v>2824.6345799999999</v>
      </c>
      <c r="S128" s="93">
        <f>100*(C128/[6]OBR_MAR24_1.1!C128)</f>
        <v>123.78887225787156</v>
      </c>
      <c r="T128" s="93">
        <f>100*(D128/[6]OBR_MAR24_1.1!D128)</f>
        <v>119.85152313020906</v>
      </c>
      <c r="U128" s="93">
        <f>100*(E128/[6]OBR_MAR24_1.1!E128)</f>
        <v>117.59517610443288</v>
      </c>
      <c r="V128" s="93">
        <f>100*(K128/[6]OBR_MAR24_1.1!N128)</f>
        <v>118.78837233182715</v>
      </c>
      <c r="W128" s="93">
        <f>100*(M128/[6]OBR_MAR24_1.1!P128)</f>
        <v>116.69115020379866</v>
      </c>
      <c r="X128" s="93">
        <f>100*(O128/[6]OBR_MAR24_1.1!R128)</f>
        <v>122.48522028011057</v>
      </c>
    </row>
    <row r="129" spans="2:24">
      <c r="B129" s="99" t="s">
        <v>378</v>
      </c>
      <c r="C129" s="89">
        <v>1863.503925</v>
      </c>
      <c r="D129" s="89">
        <v>611.53442583556239</v>
      </c>
      <c r="E129" s="89">
        <v>502.42386200000004</v>
      </c>
      <c r="F129" s="89">
        <v>90.417544100000001</v>
      </c>
      <c r="G129" s="89">
        <v>-6.1200577300000001</v>
      </c>
      <c r="H129" s="89">
        <v>2971.3421551055621</v>
      </c>
      <c r="I129" s="89">
        <v>2.3085403150000001</v>
      </c>
      <c r="J129" s="89">
        <v>2973.6506954205624</v>
      </c>
      <c r="K129" s="89">
        <v>851.64100599999995</v>
      </c>
      <c r="L129" s="89">
        <v>3825.2917030000003</v>
      </c>
      <c r="M129" s="89">
        <v>864.62304400000005</v>
      </c>
      <c r="N129" s="89">
        <v>23.712237609999999</v>
      </c>
      <c r="O129" s="89">
        <v>2984.3808960000001</v>
      </c>
      <c r="P129" s="90">
        <v>2931.6845309999999</v>
      </c>
      <c r="S129" s="93">
        <f>100*(C129/[6]OBR_MAR24_1.1!C129)</f>
        <v>125.95972864728893</v>
      </c>
      <c r="T129" s="93">
        <f>100*(D129/[6]OBR_MAR24_1.1!D129)</f>
        <v>121.66431315057868</v>
      </c>
      <c r="U129" s="93">
        <f>100*(E129/[6]OBR_MAR24_1.1!E129)</f>
        <v>119.30211231969882</v>
      </c>
      <c r="V129" s="93">
        <f>100*(K129/[6]OBR_MAR24_1.1!N129)</f>
        <v>119.45431543321732</v>
      </c>
      <c r="W129" s="93">
        <f>100*(M129/[6]OBR_MAR24_1.1!P129)</f>
        <v>117.08103439079116</v>
      </c>
      <c r="X129" s="93">
        <f>100*(O129/[6]OBR_MAR24_1.1!R129)</f>
        <v>124.62088433491962</v>
      </c>
    </row>
    <row r="130" spans="2:24">
      <c r="B130" s="99" t="s">
        <v>379</v>
      </c>
      <c r="C130" s="89">
        <v>1937.2478329999999</v>
      </c>
      <c r="D130" s="89">
        <v>630.5722607941625</v>
      </c>
      <c r="E130" s="89">
        <v>518.00377100000003</v>
      </c>
      <c r="F130" s="89">
        <v>90.5086716</v>
      </c>
      <c r="G130" s="89">
        <v>-6.2127972000000007</v>
      </c>
      <c r="H130" s="89">
        <v>3079.6110675941623</v>
      </c>
      <c r="I130" s="89">
        <v>1.9971035979999998</v>
      </c>
      <c r="J130" s="89">
        <v>3081.6081711921624</v>
      </c>
      <c r="K130" s="89">
        <v>868.075605</v>
      </c>
      <c r="L130" s="89">
        <v>3949.6837759999994</v>
      </c>
      <c r="M130" s="89">
        <v>879.34971600000006</v>
      </c>
      <c r="N130" s="89">
        <v>24.156345999999999</v>
      </c>
      <c r="O130" s="89">
        <v>3094.4904059999999</v>
      </c>
      <c r="P130" s="90">
        <v>3041.1387109999996</v>
      </c>
      <c r="S130" s="93">
        <f>100*(C130/[6]OBR_MAR24_1.1!C130)</f>
        <v>128.44554970809747</v>
      </c>
      <c r="T130" s="93">
        <f>100*(D130/[6]OBR_MAR24_1.1!D130)</f>
        <v>123.54004513844845</v>
      </c>
      <c r="U130" s="93">
        <f>100*(E130/[6]OBR_MAR24_1.1!E130)</f>
        <v>121.10880092583287</v>
      </c>
      <c r="V130" s="93">
        <f>100*(K130/[6]OBR_MAR24_1.1!N130)</f>
        <v>120.93756353092282</v>
      </c>
      <c r="W130" s="93">
        <f>100*(M130/[6]OBR_MAR24_1.1!P130)</f>
        <v>118.30672347693327</v>
      </c>
      <c r="X130" s="93">
        <f>100*(O130/[6]OBR_MAR24_1.1!R130)</f>
        <v>126.95476227687618</v>
      </c>
    </row>
    <row r="131" spans="2:24" ht="15.75" thickBot="1">
      <c r="B131" s="102" t="s">
        <v>380</v>
      </c>
      <c r="C131" s="89">
        <v>2014.023639</v>
      </c>
      <c r="D131" s="89">
        <v>651.60853160740032</v>
      </c>
      <c r="E131" s="89">
        <v>531.84159399999987</v>
      </c>
      <c r="F131" s="89">
        <v>89.765037100000001</v>
      </c>
      <c r="G131" s="89">
        <v>-6.3090036899999999</v>
      </c>
      <c r="H131" s="89">
        <v>3191.1647609174006</v>
      </c>
      <c r="I131" s="89">
        <v>2.018448105</v>
      </c>
      <c r="J131" s="89">
        <v>3193.1832090224007</v>
      </c>
      <c r="K131" s="89">
        <v>888.30338800000004</v>
      </c>
      <c r="L131" s="89">
        <v>4081.4865900000004</v>
      </c>
      <c r="M131" s="89">
        <v>898.63426300000003</v>
      </c>
      <c r="N131" s="89">
        <v>24.623226279999997</v>
      </c>
      <c r="O131" s="89">
        <v>3207.4755620000001</v>
      </c>
      <c r="P131" s="90">
        <v>3153.3615240000004</v>
      </c>
      <c r="S131" s="93">
        <f>100*(C131/[6]OBR_MAR24_1.1!C131)</f>
        <v>131.03368789470687</v>
      </c>
      <c r="T131" s="93">
        <f>100*(D131/[6]OBR_MAR24_1.1!D131)</f>
        <v>125.57958243631889</v>
      </c>
      <c r="U131" s="93">
        <f>100*(E131/[6]OBR_MAR24_1.1!E131)</f>
        <v>122.98415795849395</v>
      </c>
      <c r="V131" s="93">
        <f>100*(K131/[6]OBR_MAR24_1.1!N131)</f>
        <v>122.90107088687505</v>
      </c>
      <c r="W131" s="93">
        <f>100*(M131/[6]OBR_MAR24_1.1!P131)</f>
        <v>119.95437002162504</v>
      </c>
      <c r="X131" s="93">
        <f>100*(O131/[6]OBR_MAR24_1.1!R131)</f>
        <v>129.40842927053825</v>
      </c>
    </row>
    <row r="132" spans="2:24">
      <c r="B132" s="103" t="s">
        <v>538</v>
      </c>
      <c r="C132" s="104"/>
      <c r="D132" s="104"/>
      <c r="E132" s="104"/>
      <c r="F132" s="104"/>
      <c r="G132" s="104"/>
      <c r="H132" s="104"/>
      <c r="I132" s="104"/>
      <c r="J132" s="104"/>
      <c r="K132" s="104"/>
      <c r="L132" s="104"/>
      <c r="M132" s="104"/>
      <c r="N132" s="104"/>
      <c r="O132" s="104"/>
      <c r="P132" s="105"/>
    </row>
    <row r="133" spans="2:24">
      <c r="B133" s="106" t="s">
        <v>539</v>
      </c>
      <c r="C133" s="107"/>
      <c r="D133" s="107"/>
      <c r="E133" s="107"/>
      <c r="F133" s="107"/>
      <c r="G133" s="107"/>
      <c r="H133" s="107"/>
      <c r="I133" s="107"/>
      <c r="J133" s="107"/>
      <c r="K133" s="107"/>
      <c r="L133" s="107"/>
      <c r="M133" s="107"/>
      <c r="N133" s="107"/>
      <c r="O133" s="107"/>
      <c r="P133" s="108"/>
    </row>
    <row r="134" spans="2:24">
      <c r="B134" s="106" t="s">
        <v>540</v>
      </c>
      <c r="C134" s="107"/>
      <c r="D134" s="107"/>
      <c r="E134" s="107"/>
      <c r="F134" s="107"/>
      <c r="G134" s="107"/>
      <c r="H134" s="107"/>
      <c r="I134" s="107"/>
      <c r="J134" s="107"/>
      <c r="K134" s="107"/>
      <c r="L134" s="107"/>
      <c r="M134" s="107"/>
      <c r="N134" s="107"/>
      <c r="O134" s="107"/>
      <c r="P134" s="108"/>
    </row>
    <row r="135" spans="2:24">
      <c r="B135" s="106" t="s">
        <v>541</v>
      </c>
      <c r="C135" s="107"/>
      <c r="D135" s="107"/>
      <c r="E135" s="107"/>
      <c r="F135" s="107"/>
      <c r="G135" s="107"/>
      <c r="H135" s="107"/>
      <c r="I135" s="107"/>
      <c r="J135" s="107"/>
      <c r="K135" s="107"/>
      <c r="L135" s="107"/>
      <c r="M135" s="107"/>
      <c r="N135" s="107"/>
      <c r="O135" s="107"/>
      <c r="P135" s="108"/>
    </row>
    <row r="136" spans="2:24">
      <c r="B136" s="106" t="s">
        <v>542</v>
      </c>
      <c r="C136" s="107"/>
      <c r="D136" s="107"/>
      <c r="E136" s="107"/>
      <c r="F136" s="107"/>
      <c r="G136" s="107"/>
      <c r="H136" s="107"/>
      <c r="I136" s="107"/>
      <c r="J136" s="107"/>
      <c r="K136" s="107"/>
      <c r="L136" s="107"/>
      <c r="M136" s="107"/>
      <c r="N136" s="107"/>
      <c r="O136" s="107"/>
      <c r="P136" s="108"/>
    </row>
    <row r="137" spans="2:24">
      <c r="B137" s="106" t="s">
        <v>543</v>
      </c>
      <c r="C137" s="107"/>
      <c r="D137" s="107"/>
      <c r="E137" s="107"/>
      <c r="F137" s="107"/>
      <c r="G137" s="107"/>
      <c r="H137" s="107"/>
      <c r="I137" s="107"/>
      <c r="J137" s="107"/>
      <c r="K137" s="107"/>
      <c r="L137" s="107"/>
      <c r="M137" s="107"/>
      <c r="N137" s="107"/>
      <c r="O137" s="107"/>
      <c r="P137" s="108"/>
    </row>
    <row r="138" spans="2:24">
      <c r="B138" s="109" t="s">
        <v>544</v>
      </c>
      <c r="C138" s="110"/>
      <c r="D138" s="110"/>
      <c r="E138" s="110"/>
      <c r="F138" s="110"/>
      <c r="G138" s="110"/>
      <c r="H138" s="110"/>
      <c r="I138" s="110"/>
      <c r="J138" s="110"/>
      <c r="K138" s="110"/>
      <c r="L138" s="110"/>
      <c r="M138" s="110"/>
      <c r="N138" s="110"/>
      <c r="O138" s="110"/>
      <c r="P138" s="111"/>
    </row>
    <row r="139" spans="2:24">
      <c r="B139" s="106" t="s">
        <v>545</v>
      </c>
      <c r="C139" s="107"/>
      <c r="D139" s="107"/>
      <c r="E139" s="107"/>
      <c r="F139" s="107"/>
      <c r="G139" s="107"/>
      <c r="H139" s="107"/>
      <c r="I139" s="107"/>
      <c r="J139" s="107"/>
      <c r="K139" s="107"/>
      <c r="L139" s="107"/>
      <c r="M139" s="107"/>
      <c r="N139" s="107"/>
      <c r="O139" s="107"/>
      <c r="P139" s="108"/>
    </row>
    <row r="140" spans="2:24">
      <c r="B140" s="106" t="s">
        <v>546</v>
      </c>
      <c r="C140" s="107"/>
      <c r="D140" s="107"/>
      <c r="E140" s="107"/>
      <c r="F140" s="107"/>
      <c r="G140" s="107"/>
      <c r="H140" s="107"/>
      <c r="I140" s="107"/>
      <c r="J140" s="107"/>
      <c r="K140" s="107"/>
      <c r="L140" s="107"/>
      <c r="M140" s="107"/>
      <c r="N140" s="107"/>
      <c r="O140" s="107"/>
      <c r="P140" s="108"/>
    </row>
    <row r="141" spans="2:24">
      <c r="B141" s="106" t="s">
        <v>547</v>
      </c>
      <c r="C141" s="107"/>
      <c r="D141" s="107"/>
      <c r="E141" s="107"/>
      <c r="F141" s="107"/>
      <c r="G141" s="107"/>
      <c r="H141" s="107"/>
      <c r="I141" s="107"/>
      <c r="J141" s="107"/>
      <c r="K141" s="107"/>
      <c r="L141" s="107"/>
      <c r="M141" s="107"/>
      <c r="N141" s="107"/>
      <c r="O141" s="107"/>
      <c r="P141" s="108"/>
    </row>
    <row r="142" spans="2:24">
      <c r="B142" s="106" t="s">
        <v>548</v>
      </c>
      <c r="C142" s="107"/>
      <c r="D142" s="107"/>
      <c r="E142" s="107"/>
      <c r="F142" s="107"/>
      <c r="G142" s="107"/>
      <c r="H142" s="107"/>
      <c r="I142" s="107"/>
      <c r="J142" s="107"/>
      <c r="K142" s="107"/>
      <c r="L142" s="107"/>
      <c r="M142" s="107"/>
      <c r="N142" s="107"/>
      <c r="O142" s="107"/>
      <c r="P142" s="108"/>
    </row>
    <row r="143" spans="2:24">
      <c r="B143" s="106" t="s">
        <v>549</v>
      </c>
      <c r="C143" s="107"/>
      <c r="D143" s="107"/>
      <c r="E143" s="107"/>
      <c r="F143" s="107"/>
      <c r="G143" s="107"/>
      <c r="H143" s="107"/>
      <c r="I143" s="107"/>
      <c r="J143" s="107"/>
      <c r="K143" s="107"/>
      <c r="L143" s="107"/>
      <c r="M143" s="107"/>
      <c r="N143" s="107"/>
      <c r="O143" s="107"/>
      <c r="P143" s="108"/>
    </row>
    <row r="144" spans="2:24">
      <c r="B144" s="106" t="s">
        <v>550</v>
      </c>
      <c r="C144" s="107"/>
      <c r="D144" s="107"/>
      <c r="E144" s="107"/>
      <c r="F144" s="107"/>
      <c r="G144" s="107"/>
      <c r="H144" s="107"/>
      <c r="I144" s="107"/>
      <c r="J144" s="107"/>
      <c r="K144" s="107"/>
      <c r="L144" s="107"/>
      <c r="M144" s="107"/>
      <c r="N144" s="107"/>
      <c r="O144" s="107"/>
      <c r="P144" s="108"/>
    </row>
    <row r="145" spans="2:16">
      <c r="B145" s="106" t="s">
        <v>551</v>
      </c>
      <c r="C145" s="107"/>
      <c r="D145" s="107"/>
      <c r="E145" s="107"/>
      <c r="F145" s="107"/>
      <c r="G145" s="107"/>
      <c r="H145" s="107"/>
      <c r="I145" s="107"/>
      <c r="J145" s="107"/>
      <c r="K145" s="107"/>
      <c r="L145" s="107"/>
      <c r="M145" s="107"/>
      <c r="N145" s="107"/>
      <c r="O145" s="107"/>
      <c r="P145" s="108"/>
    </row>
    <row r="146" spans="2:16" ht="15.75" thickBot="1">
      <c r="B146" s="112" t="s">
        <v>552</v>
      </c>
      <c r="C146" s="113"/>
      <c r="D146" s="113"/>
      <c r="E146" s="113"/>
      <c r="F146" s="113"/>
      <c r="G146" s="113"/>
      <c r="H146" s="113"/>
      <c r="I146" s="113"/>
      <c r="J146" s="113"/>
      <c r="K146" s="113"/>
      <c r="L146" s="113"/>
      <c r="M146" s="113"/>
      <c r="N146" s="113"/>
      <c r="O146" s="113"/>
      <c r="P146" s="114"/>
    </row>
    <row r="147" spans="2:16">
      <c r="C147" s="115"/>
      <c r="D147" s="115"/>
      <c r="E147" s="115"/>
      <c r="F147" s="115"/>
      <c r="G147" s="115"/>
      <c r="H147" s="115"/>
      <c r="I147" s="115"/>
      <c r="J147" s="115"/>
      <c r="K147" s="115"/>
      <c r="L147" s="115"/>
      <c r="M147" s="115"/>
      <c r="N147" s="115"/>
      <c r="O147" s="115"/>
      <c r="P147" s="115"/>
    </row>
    <row r="148" spans="2:16">
      <c r="C148" s="115"/>
      <c r="D148" s="115"/>
      <c r="E148" s="115"/>
      <c r="F148" s="115"/>
      <c r="G148" s="115"/>
      <c r="H148" s="115"/>
      <c r="I148" s="115"/>
      <c r="J148" s="115"/>
      <c r="K148" s="115"/>
      <c r="L148" s="115"/>
      <c r="M148" s="115"/>
      <c r="N148" s="115"/>
      <c r="O148" s="115"/>
      <c r="P148" s="115"/>
    </row>
    <row r="149" spans="2:16">
      <c r="C149" s="115"/>
      <c r="D149" s="115"/>
      <c r="E149" s="115"/>
      <c r="F149" s="115"/>
      <c r="G149" s="115"/>
      <c r="H149" s="115"/>
      <c r="I149" s="115"/>
      <c r="J149" s="115"/>
      <c r="K149" s="115"/>
      <c r="L149" s="115"/>
      <c r="M149" s="115"/>
      <c r="N149" s="115"/>
      <c r="O149" s="115"/>
      <c r="P149" s="115"/>
    </row>
    <row r="150" spans="2:16">
      <c r="C150" s="115"/>
      <c r="D150" s="115"/>
      <c r="E150" s="115"/>
      <c r="F150" s="115"/>
      <c r="G150" s="115"/>
      <c r="H150" s="115"/>
      <c r="I150" s="115"/>
      <c r="J150" s="115"/>
      <c r="K150" s="115"/>
      <c r="L150" s="115"/>
      <c r="M150" s="115"/>
      <c r="N150" s="115"/>
      <c r="O150" s="115"/>
      <c r="P150" s="115"/>
    </row>
    <row r="151" spans="2:16">
      <c r="C151" s="115"/>
      <c r="D151" s="115"/>
      <c r="E151" s="115"/>
      <c r="F151" s="115"/>
      <c r="G151" s="115"/>
      <c r="H151" s="115"/>
      <c r="I151" s="115"/>
      <c r="J151" s="115"/>
      <c r="K151" s="115"/>
      <c r="L151" s="115"/>
      <c r="M151" s="115"/>
      <c r="N151" s="115"/>
      <c r="O151" s="115"/>
      <c r="P151" s="115"/>
    </row>
    <row r="152" spans="2:16">
      <c r="C152" s="115"/>
      <c r="D152" s="115"/>
      <c r="E152" s="115"/>
      <c r="F152" s="115"/>
      <c r="G152" s="115"/>
      <c r="H152" s="115"/>
      <c r="I152" s="115"/>
      <c r="J152" s="115"/>
      <c r="K152" s="115"/>
      <c r="L152" s="115"/>
      <c r="M152" s="115"/>
      <c r="N152" s="115"/>
      <c r="O152" s="115"/>
      <c r="P152" s="115"/>
    </row>
    <row r="153" spans="2:16">
      <c r="C153" s="115"/>
      <c r="D153" s="115"/>
      <c r="E153" s="115"/>
      <c r="F153" s="115"/>
      <c r="G153" s="115"/>
      <c r="H153" s="115"/>
      <c r="I153" s="115"/>
      <c r="J153" s="115"/>
      <c r="K153" s="115"/>
      <c r="L153" s="115"/>
      <c r="M153" s="115"/>
      <c r="N153" s="115"/>
      <c r="O153" s="115"/>
      <c r="P153" s="115"/>
    </row>
    <row r="154" spans="2:16">
      <c r="C154" s="115"/>
      <c r="D154" s="115"/>
      <c r="E154" s="115"/>
      <c r="F154" s="115"/>
      <c r="G154" s="115"/>
      <c r="H154" s="115"/>
      <c r="I154" s="115"/>
      <c r="J154" s="115"/>
      <c r="K154" s="115"/>
      <c r="L154" s="115"/>
      <c r="M154" s="115"/>
      <c r="N154" s="115"/>
      <c r="O154" s="115"/>
      <c r="P154" s="115"/>
    </row>
    <row r="155" spans="2:16">
      <c r="C155" s="115"/>
      <c r="D155" s="115"/>
      <c r="E155" s="115"/>
      <c r="F155" s="115"/>
      <c r="G155" s="115"/>
      <c r="H155" s="115"/>
      <c r="I155" s="115"/>
      <c r="J155" s="115"/>
      <c r="K155" s="115"/>
      <c r="L155" s="115"/>
      <c r="M155" s="115"/>
      <c r="N155" s="115"/>
      <c r="O155" s="115"/>
      <c r="P155" s="115"/>
    </row>
  </sheetData>
  <mergeCells count="3">
    <mergeCell ref="B2:P2"/>
    <mergeCell ref="B3:B4"/>
    <mergeCell ref="P3:P4"/>
  </mergeCells>
  <hyperlinks>
    <hyperlink ref="A1" location="Contents!A1" display="Back to contents" xr:uid="{FC658539-25FA-49D2-BC4C-927B84D8A49F}"/>
  </hyperlinks>
  <pageMargins left="0.70866141732283472" right="0.70866141732283472" top="0.74803149606299213" bottom="0.74803149606299213" header="0.31496062992125984" footer="0.31496062992125984"/>
  <pageSetup paperSize="9" scale="80" orientation="portrait" r:id="rId1"/>
  <headerFooter>
    <oddHeader>&amp;C&amp;8March 2018 Economic and fiscal outlook: Supplementary economy tables</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F5C79-BAB8-478F-94C8-530E4209DCB7}">
  <sheetPr codeName="Sheet17">
    <tabColor theme="7" tint="0.79998168889431442"/>
    <pageSetUpPr fitToPage="1"/>
  </sheetPr>
  <dimension ref="A1:AZ38"/>
  <sheetViews>
    <sheetView showGridLines="0" zoomScale="85" zoomScaleNormal="85" workbookViewId="0">
      <pane xSplit="4" ySplit="4" topLeftCell="J5" activePane="bottomRight" state="frozen"/>
      <selection pane="topRight" activeCell="E1" sqref="E1"/>
      <selection pane="bottomLeft" activeCell="A5" sqref="A5"/>
      <selection pane="bottomRight" activeCell="O45" sqref="O45"/>
    </sheetView>
  </sheetViews>
  <sheetFormatPr defaultColWidth="10.42578125" defaultRowHeight="12.75"/>
  <cols>
    <col min="1" max="1" width="10.5703125" style="19" customWidth="1"/>
    <col min="2" max="3" width="0.85546875" style="19" customWidth="1"/>
    <col min="4" max="4" width="53.42578125" style="19" customWidth="1"/>
    <col min="5" max="17" width="12.28515625" style="19" customWidth="1"/>
    <col min="18" max="18" width="10.42578125" style="19"/>
    <col min="19" max="19" width="11.140625" style="19" customWidth="1"/>
    <col min="20" max="25" width="10.42578125" style="19"/>
    <col min="26" max="26" width="10.42578125" style="19" customWidth="1"/>
    <col min="27" max="31" width="11.140625" style="19" customWidth="1"/>
    <col min="32" max="40" width="10.5703125" style="19" bestFit="1" customWidth="1"/>
    <col min="41" max="42" width="11.140625" style="19" bestFit="1" customWidth="1"/>
    <col min="43" max="44" width="12.28515625" style="19" bestFit="1" customWidth="1"/>
    <col min="45" max="45" width="11.5703125" style="19" bestFit="1" customWidth="1"/>
    <col min="46" max="50" width="12.28515625" style="19" bestFit="1" customWidth="1"/>
    <col min="51" max="16384" width="10.42578125" style="19"/>
  </cols>
  <sheetData>
    <row r="1" spans="1:52" ht="33.75" customHeight="1" thickBot="1">
      <c r="A1" s="16" t="s">
        <v>383</v>
      </c>
      <c r="B1" s="16"/>
      <c r="C1" s="16"/>
      <c r="D1" s="17"/>
      <c r="E1" s="18"/>
      <c r="F1" s="18"/>
      <c r="G1" s="18"/>
      <c r="H1" s="18"/>
      <c r="I1" s="18"/>
      <c r="J1" s="18"/>
      <c r="K1" s="18"/>
      <c r="L1" s="18"/>
      <c r="M1" s="18"/>
      <c r="N1" s="18"/>
      <c r="O1" s="18"/>
      <c r="P1" s="18"/>
      <c r="Q1" s="18"/>
      <c r="R1" s="18"/>
      <c r="S1" s="18"/>
    </row>
    <row r="2" spans="1:52" s="21" customFormat="1" ht="21" customHeight="1">
      <c r="A2" s="20"/>
      <c r="B2" s="263" t="s">
        <v>384</v>
      </c>
      <c r="C2" s="264"/>
      <c r="D2" s="264"/>
      <c r="E2" s="264"/>
      <c r="F2" s="264"/>
      <c r="G2" s="264"/>
      <c r="H2" s="264"/>
      <c r="I2" s="264"/>
      <c r="J2" s="264"/>
      <c r="K2" s="264"/>
      <c r="L2" s="264"/>
      <c r="M2" s="264"/>
      <c r="N2" s="264"/>
      <c r="O2" s="264"/>
      <c r="P2" s="264"/>
      <c r="Q2" s="264"/>
      <c r="R2" s="264"/>
      <c r="S2" s="264"/>
      <c r="T2" s="264"/>
      <c r="U2" s="264"/>
      <c r="V2" s="264"/>
      <c r="W2" s="264"/>
      <c r="X2" s="264"/>
      <c r="Y2" s="264"/>
      <c r="Z2" s="265"/>
    </row>
    <row r="3" spans="1:52" s="21" customFormat="1" ht="18" customHeight="1">
      <c r="A3" s="20"/>
      <c r="B3" s="22"/>
      <c r="C3" s="23"/>
      <c r="D3" s="23"/>
      <c r="E3" s="266" t="s">
        <v>385</v>
      </c>
      <c r="F3" s="266"/>
      <c r="G3" s="266"/>
      <c r="H3" s="266"/>
      <c r="I3" s="266"/>
      <c r="J3" s="266"/>
      <c r="K3" s="266"/>
      <c r="L3" s="266"/>
      <c r="M3" s="266"/>
      <c r="N3" s="266"/>
      <c r="O3" s="266"/>
      <c r="P3" s="266"/>
      <c r="Q3" s="266"/>
      <c r="R3" s="266"/>
      <c r="S3" s="266"/>
      <c r="T3" s="267"/>
      <c r="U3" s="268" t="s">
        <v>386</v>
      </c>
      <c r="V3" s="266"/>
      <c r="W3" s="266"/>
      <c r="X3" s="266"/>
      <c r="Y3" s="266"/>
      <c r="Z3" s="269"/>
    </row>
    <row r="4" spans="1:52" s="21" customFormat="1" ht="13.5" customHeight="1">
      <c r="A4" s="20"/>
      <c r="B4" s="24"/>
      <c r="C4" s="25"/>
      <c r="D4" s="25"/>
      <c r="E4" s="26" t="s">
        <v>387</v>
      </c>
      <c r="F4" s="26" t="s">
        <v>388</v>
      </c>
      <c r="G4" s="26" t="s">
        <v>389</v>
      </c>
      <c r="H4" s="26" t="s">
        <v>390</v>
      </c>
      <c r="I4" s="26" t="s">
        <v>391</v>
      </c>
      <c r="J4" s="26" t="s">
        <v>392</v>
      </c>
      <c r="K4" s="26" t="s">
        <v>393</v>
      </c>
      <c r="L4" s="26" t="s">
        <v>394</v>
      </c>
      <c r="M4" s="26" t="s">
        <v>395</v>
      </c>
      <c r="N4" s="27" t="s">
        <v>396</v>
      </c>
      <c r="O4" s="27" t="s">
        <v>397</v>
      </c>
      <c r="P4" s="27" t="s">
        <v>398</v>
      </c>
      <c r="Q4" s="27" t="s">
        <v>371</v>
      </c>
      <c r="R4" s="27" t="s">
        <v>372</v>
      </c>
      <c r="S4" s="27" t="s">
        <v>373</v>
      </c>
      <c r="T4" s="27" t="s">
        <v>374</v>
      </c>
      <c r="U4" s="27" t="s">
        <v>375</v>
      </c>
      <c r="V4" s="27" t="s">
        <v>376</v>
      </c>
      <c r="W4" s="28" t="s">
        <v>377</v>
      </c>
      <c r="X4" s="28" t="s">
        <v>378</v>
      </c>
      <c r="Y4" s="28" t="s">
        <v>379</v>
      </c>
      <c r="Z4" s="29" t="s">
        <v>380</v>
      </c>
    </row>
    <row r="5" spans="1:52">
      <c r="A5" s="30"/>
      <c r="B5" s="31"/>
      <c r="C5" s="32"/>
      <c r="D5" s="32"/>
      <c r="E5" s="33"/>
      <c r="F5" s="33"/>
      <c r="G5" s="33"/>
      <c r="H5" s="33"/>
      <c r="I5" s="33"/>
      <c r="J5" s="33"/>
      <c r="K5" s="33"/>
      <c r="L5" s="33"/>
      <c r="M5" s="33"/>
      <c r="N5" s="33"/>
      <c r="O5" s="33"/>
      <c r="P5" s="34"/>
      <c r="Q5" s="34"/>
      <c r="R5" s="34"/>
      <c r="S5" s="34"/>
      <c r="T5" s="34"/>
      <c r="U5" s="34"/>
      <c r="V5" s="34"/>
      <c r="W5" s="34"/>
      <c r="X5" s="34"/>
      <c r="Y5" s="34"/>
      <c r="Z5" s="35"/>
    </row>
    <row r="6" spans="1:52" s="21" customFormat="1" ht="18" customHeight="1">
      <c r="A6" s="36"/>
      <c r="B6" s="270" t="s">
        <v>399</v>
      </c>
      <c r="C6" s="271"/>
      <c r="D6" s="271"/>
      <c r="E6" s="271"/>
      <c r="F6" s="271"/>
      <c r="G6" s="271"/>
      <c r="H6" s="271"/>
      <c r="I6" s="271"/>
      <c r="J6" s="271"/>
      <c r="K6" s="271"/>
      <c r="L6" s="271"/>
      <c r="M6" s="271"/>
      <c r="N6" s="271"/>
      <c r="O6" s="271"/>
      <c r="P6" s="271"/>
      <c r="Q6" s="271"/>
      <c r="R6" s="271"/>
      <c r="S6" s="271"/>
      <c r="T6" s="271"/>
      <c r="U6" s="271"/>
      <c r="V6" s="271"/>
      <c r="W6" s="271"/>
      <c r="X6" s="271"/>
      <c r="Y6" s="271"/>
      <c r="Z6" s="272"/>
    </row>
    <row r="7" spans="1:52">
      <c r="A7" s="30"/>
      <c r="B7" s="37"/>
      <c r="C7" s="38"/>
      <c r="D7" s="39" t="s">
        <v>400</v>
      </c>
      <c r="E7" s="40">
        <v>256.07760198735463</v>
      </c>
      <c r="F7" s="40">
        <v>267.99917980422123</v>
      </c>
      <c r="G7" s="40">
        <v>285.18699360368055</v>
      </c>
      <c r="H7" s="40">
        <v>291.11867440273596</v>
      </c>
      <c r="I7" s="40">
        <v>287.0364428100936</v>
      </c>
      <c r="J7" s="40">
        <v>283.14996737838152</v>
      </c>
      <c r="K7" s="40">
        <v>287.61510825948511</v>
      </c>
      <c r="L7" s="40">
        <v>289.4599960932544</v>
      </c>
      <c r="M7" s="40">
        <v>288.05417678060718</v>
      </c>
      <c r="N7" s="40">
        <v>291.44417269695703</v>
      </c>
      <c r="O7" s="40">
        <v>294.71996688385099</v>
      </c>
      <c r="P7" s="40">
        <v>301.60795621536812</v>
      </c>
      <c r="Q7" s="40">
        <v>324.08233105167483</v>
      </c>
      <c r="R7" s="40">
        <v>410.82123464762344</v>
      </c>
      <c r="S7" s="40">
        <v>401.25719171999998</v>
      </c>
      <c r="T7" s="40">
        <v>407.45770389400002</v>
      </c>
      <c r="U7" s="40">
        <v>422.94448746678228</v>
      </c>
      <c r="V7" s="40">
        <v>430.19537877771137</v>
      </c>
      <c r="W7" s="40">
        <v>440.0353514465599</v>
      </c>
      <c r="X7" s="40">
        <v>452.28089150009794</v>
      </c>
      <c r="Y7" s="40">
        <v>465.55777213391832</v>
      </c>
      <c r="Z7" s="41">
        <v>479.15889214608609</v>
      </c>
      <c r="AD7" s="42"/>
      <c r="AE7" s="42"/>
      <c r="AF7" s="42"/>
      <c r="AG7" s="42"/>
      <c r="AH7" s="42"/>
      <c r="AI7" s="42"/>
      <c r="AJ7" s="42"/>
      <c r="AK7" s="42"/>
      <c r="AL7" s="42"/>
      <c r="AM7" s="42"/>
      <c r="AN7" s="42"/>
      <c r="AO7" s="42"/>
      <c r="AP7" s="42"/>
      <c r="AQ7" s="42"/>
      <c r="AR7" s="42"/>
      <c r="AS7" s="42"/>
      <c r="AT7" s="42"/>
      <c r="AU7" s="42"/>
      <c r="AV7" s="42"/>
      <c r="AW7" s="42"/>
      <c r="AX7" s="42"/>
      <c r="AY7" s="43"/>
      <c r="AZ7" s="43"/>
    </row>
    <row r="8" spans="1:52">
      <c r="A8" s="30"/>
      <c r="B8" s="37"/>
      <c r="C8" s="38"/>
      <c r="D8" s="39" t="s">
        <v>401</v>
      </c>
      <c r="E8" s="40">
        <v>380.92762210708224</v>
      </c>
      <c r="F8" s="40">
        <v>384.76716666285029</v>
      </c>
      <c r="G8" s="40">
        <v>404.14663270684741</v>
      </c>
      <c r="H8" s="40">
        <v>405.01246134771145</v>
      </c>
      <c r="I8" s="40">
        <v>392.50109932493376</v>
      </c>
      <c r="J8" s="40">
        <v>380.14096232057454</v>
      </c>
      <c r="K8" s="40">
        <v>378.81801207697703</v>
      </c>
      <c r="L8" s="40">
        <v>376.69570091582023</v>
      </c>
      <c r="M8" s="40">
        <v>372.13953737681982</v>
      </c>
      <c r="N8" s="40">
        <v>368.18727656845221</v>
      </c>
      <c r="O8" s="40">
        <v>366.62728388389769</v>
      </c>
      <c r="P8" s="40">
        <v>367.47458496137983</v>
      </c>
      <c r="Q8" s="40">
        <v>385.74267749973728</v>
      </c>
      <c r="R8" s="40">
        <v>463.77568916597306</v>
      </c>
      <c r="S8" s="40">
        <v>456.63363949494783</v>
      </c>
      <c r="T8" s="40">
        <v>434.12332899846604</v>
      </c>
      <c r="U8" s="40">
        <v>422.94448746678228</v>
      </c>
      <c r="V8" s="40">
        <v>426.76485089924529</v>
      </c>
      <c r="W8" s="40">
        <v>430.7195209102083</v>
      </c>
      <c r="X8" s="40">
        <v>435.11940989382686</v>
      </c>
      <c r="Y8" s="40">
        <v>439.65811651308718</v>
      </c>
      <c r="Z8" s="41">
        <v>443.92269810862206</v>
      </c>
      <c r="AD8" s="42"/>
      <c r="AE8" s="42"/>
      <c r="AF8" s="42"/>
      <c r="AG8" s="42"/>
      <c r="AH8" s="42"/>
      <c r="AI8" s="42"/>
      <c r="AJ8" s="42"/>
      <c r="AK8" s="42"/>
      <c r="AL8" s="42"/>
      <c r="AM8" s="42"/>
      <c r="AN8" s="42"/>
      <c r="AO8" s="42"/>
      <c r="AP8" s="42"/>
      <c r="AQ8" s="42"/>
      <c r="AR8" s="42"/>
      <c r="AS8" s="42"/>
      <c r="AT8" s="42"/>
      <c r="AU8" s="42"/>
      <c r="AV8" s="42"/>
      <c r="AW8" s="42"/>
      <c r="AX8" s="42"/>
    </row>
    <row r="9" spans="1:52">
      <c r="A9" s="44"/>
      <c r="B9" s="37"/>
      <c r="C9" s="38"/>
      <c r="D9" s="39" t="s">
        <v>402</v>
      </c>
      <c r="E9" s="40"/>
      <c r="F9" s="40">
        <v>1.0079459542812419</v>
      </c>
      <c r="G9" s="40">
        <v>5.0366735322243006</v>
      </c>
      <c r="H9" s="40">
        <v>0.21423626248349148</v>
      </c>
      <c r="I9" s="40">
        <v>-3.0891301421060335</v>
      </c>
      <c r="J9" s="40">
        <v>-3.1490706715516237</v>
      </c>
      <c r="K9" s="40">
        <v>-0.34801570331214338</v>
      </c>
      <c r="L9" s="40">
        <v>-0.56024557795459895</v>
      </c>
      <c r="M9" s="40">
        <v>-1.209507708190849</v>
      </c>
      <c r="N9" s="40">
        <v>-1.0620373304666253</v>
      </c>
      <c r="O9" s="40">
        <v>-0.42369543540282661</v>
      </c>
      <c r="P9" s="40">
        <v>0.23110693467931487</v>
      </c>
      <c r="Q9" s="40">
        <v>4.9712533290642069</v>
      </c>
      <c r="R9" s="40">
        <v>20.229291757920386</v>
      </c>
      <c r="S9" s="40">
        <v>-1.5399793128158756</v>
      </c>
      <c r="T9" s="40">
        <v>-4.9296215936651011</v>
      </c>
      <c r="U9" s="40">
        <v>-2.5750381942093781</v>
      </c>
      <c r="V9" s="40">
        <v>0.90327774582072973</v>
      </c>
      <c r="W9" s="40">
        <v>0.92666254088875633</v>
      </c>
      <c r="X9" s="40">
        <v>1.0215206810967326</v>
      </c>
      <c r="Y9" s="40">
        <v>1.0430944968342848</v>
      </c>
      <c r="Z9" s="41">
        <v>0.96997676953110012</v>
      </c>
      <c r="AD9" s="42"/>
      <c r="AE9" s="42"/>
      <c r="AF9" s="42"/>
      <c r="AG9" s="42"/>
      <c r="AH9" s="42"/>
      <c r="AI9" s="42"/>
      <c r="AJ9" s="42"/>
      <c r="AK9" s="42"/>
      <c r="AL9" s="42"/>
      <c r="AM9" s="42"/>
      <c r="AN9" s="42"/>
      <c r="AO9" s="42"/>
      <c r="AP9" s="42"/>
      <c r="AQ9" s="42"/>
      <c r="AR9" s="42"/>
      <c r="AS9" s="42"/>
      <c r="AT9" s="42"/>
      <c r="AU9" s="42"/>
      <c r="AV9" s="42"/>
      <c r="AW9" s="42"/>
      <c r="AX9" s="42"/>
    </row>
    <row r="10" spans="1:52" ht="13.5" customHeight="1">
      <c r="A10" s="44"/>
      <c r="B10" s="37"/>
      <c r="C10" s="38"/>
      <c r="D10" s="39" t="s">
        <v>403</v>
      </c>
      <c r="E10" s="40">
        <v>16.341620277592831</v>
      </c>
      <c r="F10" s="40">
        <v>16.925615469315993</v>
      </c>
      <c r="G10" s="40">
        <v>18.265633206775536</v>
      </c>
      <c r="H10" s="40">
        <v>17.883926839879763</v>
      </c>
      <c r="I10" s="40">
        <v>17.154488096780483</v>
      </c>
      <c r="J10" s="40">
        <v>16.411265692039738</v>
      </c>
      <c r="K10" s="40">
        <v>15.944487065159141</v>
      </c>
      <c r="L10" s="40">
        <v>15.434540829242893</v>
      </c>
      <c r="M10" s="40">
        <v>14.908864798954877</v>
      </c>
      <c r="N10" s="40">
        <v>14.473750944050945</v>
      </c>
      <c r="O10" s="40">
        <v>14.042254788615777</v>
      </c>
      <c r="P10" s="40">
        <v>13.87547258472018</v>
      </c>
      <c r="Q10" s="40">
        <v>14.438896482556979</v>
      </c>
      <c r="R10" s="40">
        <v>19.702862553624865</v>
      </c>
      <c r="S10" s="40">
        <v>16.988602142324886</v>
      </c>
      <c r="T10" s="40">
        <v>15.961438797647883</v>
      </c>
      <c r="U10" s="40">
        <v>15.483993838748757</v>
      </c>
      <c r="V10" s="40">
        <v>15.443466853713758</v>
      </c>
      <c r="W10" s="40">
        <v>15.305249680363014</v>
      </c>
      <c r="X10" s="40">
        <v>15.152640984603574</v>
      </c>
      <c r="Y10" s="40">
        <v>15.044731476020557</v>
      </c>
      <c r="Z10" s="41">
        <v>14.938816614001254</v>
      </c>
      <c r="AD10" s="42"/>
      <c r="AE10" s="42"/>
      <c r="AF10" s="42"/>
      <c r="AG10" s="42"/>
      <c r="AH10" s="42"/>
      <c r="AI10" s="42"/>
      <c r="AJ10" s="42"/>
      <c r="AK10" s="42"/>
      <c r="AL10" s="42"/>
      <c r="AM10" s="42"/>
      <c r="AN10" s="42"/>
      <c r="AO10" s="42"/>
      <c r="AP10" s="42"/>
      <c r="AQ10" s="42"/>
      <c r="AR10" s="42"/>
      <c r="AS10" s="42"/>
      <c r="AT10" s="42"/>
      <c r="AU10" s="42"/>
      <c r="AV10" s="42"/>
      <c r="AW10" s="42"/>
      <c r="AX10" s="42"/>
    </row>
    <row r="11" spans="1:52" ht="13.5" customHeight="1">
      <c r="A11" s="44"/>
      <c r="B11" s="45"/>
      <c r="C11" s="46"/>
      <c r="D11" s="47" t="s">
        <v>404</v>
      </c>
      <c r="E11" s="48">
        <v>6193.1142912874648</v>
      </c>
      <c r="F11" s="48">
        <v>6207.1734892171853</v>
      </c>
      <c r="G11" s="48">
        <v>6471.7565117533841</v>
      </c>
      <c r="H11" s="48">
        <v>6433.1856607545878</v>
      </c>
      <c r="I11" s="48">
        <v>6186.7218240916382</v>
      </c>
      <c r="J11" s="48">
        <v>5953.1669255162969</v>
      </c>
      <c r="K11" s="48">
        <v>5892.3547233731206</v>
      </c>
      <c r="L11" s="48">
        <v>5814.1698031049946</v>
      </c>
      <c r="M11" s="48">
        <v>5697.8738574353847</v>
      </c>
      <c r="N11" s="48">
        <v>5595.9765418109619</v>
      </c>
      <c r="O11" s="48">
        <v>5539.1387308051653</v>
      </c>
      <c r="P11" s="48">
        <v>5520.0193020467514</v>
      </c>
      <c r="Q11" s="48">
        <v>5765.6576636459577</v>
      </c>
      <c r="R11" s="48">
        <v>6915.7803649834568</v>
      </c>
      <c r="S11" s="48">
        <v>6783.7110746390617</v>
      </c>
      <c r="T11" s="48">
        <v>6388.0887014963755</v>
      </c>
      <c r="U11" s="48">
        <v>6166.2658872800193</v>
      </c>
      <c r="V11" s="48">
        <v>6172.6818346936197</v>
      </c>
      <c r="W11" s="48">
        <v>6195.1796537955124</v>
      </c>
      <c r="X11" s="48">
        <v>6226.8891629189038</v>
      </c>
      <c r="Y11" s="48">
        <v>6259.1504508314292</v>
      </c>
      <c r="Z11" s="49">
        <v>6287.2178579233459</v>
      </c>
      <c r="AD11" s="42"/>
      <c r="AE11" s="42"/>
      <c r="AF11" s="42"/>
      <c r="AG11" s="42"/>
      <c r="AH11" s="42"/>
      <c r="AI11" s="42"/>
      <c r="AJ11" s="42"/>
      <c r="AK11" s="42"/>
      <c r="AL11" s="42"/>
      <c r="AM11" s="42"/>
      <c r="AN11" s="42"/>
      <c r="AO11" s="42"/>
      <c r="AP11" s="42"/>
      <c r="AQ11" s="42"/>
      <c r="AR11" s="42"/>
      <c r="AS11" s="42"/>
      <c r="AT11" s="42"/>
      <c r="AU11" s="42"/>
      <c r="AV11" s="42"/>
      <c r="AW11" s="42"/>
      <c r="AX11" s="42"/>
    </row>
    <row r="12" spans="1:52" s="21" customFormat="1" ht="18" customHeight="1">
      <c r="A12" s="50"/>
      <c r="B12" s="270" t="s">
        <v>405</v>
      </c>
      <c r="C12" s="271"/>
      <c r="D12" s="271"/>
      <c r="E12" s="271"/>
      <c r="F12" s="271"/>
      <c r="G12" s="271"/>
      <c r="H12" s="271"/>
      <c r="I12" s="271"/>
      <c r="J12" s="271"/>
      <c r="K12" s="271"/>
      <c r="L12" s="271"/>
      <c r="M12" s="271"/>
      <c r="N12" s="271"/>
      <c r="O12" s="271"/>
      <c r="P12" s="271"/>
      <c r="Q12" s="271"/>
      <c r="R12" s="271"/>
      <c r="S12" s="271"/>
      <c r="T12" s="271"/>
      <c r="U12" s="271"/>
      <c r="V12" s="271"/>
      <c r="W12" s="271"/>
      <c r="X12" s="271"/>
      <c r="Y12" s="271"/>
      <c r="Z12" s="272"/>
      <c r="AD12" s="51"/>
      <c r="AE12" s="51"/>
      <c r="AF12" s="51"/>
      <c r="AG12" s="51"/>
      <c r="AH12" s="51"/>
      <c r="AI12" s="51"/>
      <c r="AJ12" s="51"/>
      <c r="AK12" s="51"/>
      <c r="AL12" s="51"/>
      <c r="AM12" s="51"/>
      <c r="AN12" s="51"/>
      <c r="AO12" s="51"/>
      <c r="AP12" s="51"/>
      <c r="AQ12" s="51"/>
      <c r="AR12" s="51"/>
      <c r="AS12" s="51"/>
      <c r="AT12" s="51"/>
      <c r="AU12" s="51"/>
      <c r="AV12" s="51"/>
      <c r="AW12" s="51"/>
      <c r="AX12" s="51"/>
    </row>
    <row r="13" spans="1:52">
      <c r="A13" s="46"/>
      <c r="B13" s="37"/>
      <c r="C13" s="38"/>
      <c r="D13" s="39" t="s">
        <v>406</v>
      </c>
      <c r="E13" s="40">
        <v>48.393902732203536</v>
      </c>
      <c r="F13" s="40">
        <v>52.202337799439491</v>
      </c>
      <c r="G13" s="40">
        <v>59.403747293680247</v>
      </c>
      <c r="H13" s="40">
        <v>50.944261118763784</v>
      </c>
      <c r="I13" s="40">
        <v>44.004184905482461</v>
      </c>
      <c r="J13" s="40">
        <v>42.630329456124855</v>
      </c>
      <c r="K13" s="40">
        <v>46.078749583164061</v>
      </c>
      <c r="L13" s="40">
        <v>49.976395127377096</v>
      </c>
      <c r="M13" s="40">
        <v>48.113456816989761</v>
      </c>
      <c r="N13" s="40">
        <v>49.133819763685388</v>
      </c>
      <c r="O13" s="40">
        <v>52.589608697841825</v>
      </c>
      <c r="P13" s="40">
        <v>56.195963749554949</v>
      </c>
      <c r="Q13" s="40">
        <v>58.971052999999998</v>
      </c>
      <c r="R13" s="40">
        <v>75.52045600000001</v>
      </c>
      <c r="S13" s="40">
        <v>77.158314000000004</v>
      </c>
      <c r="T13" s="40">
        <v>89.791732999999994</v>
      </c>
      <c r="U13" s="40">
        <v>95.583785992908247</v>
      </c>
      <c r="V13" s="40">
        <v>99.200029696154957</v>
      </c>
      <c r="W13" s="40">
        <v>98.062828015251441</v>
      </c>
      <c r="X13" s="40">
        <v>98.348124035993933</v>
      </c>
      <c r="Y13" s="40">
        <v>98.339716566884476</v>
      </c>
      <c r="Z13" s="41">
        <v>97.358047001706282</v>
      </c>
      <c r="AD13" s="42"/>
      <c r="AE13" s="42"/>
      <c r="AF13" s="42"/>
      <c r="AG13" s="42"/>
      <c r="AH13" s="42"/>
      <c r="AI13" s="42"/>
      <c r="AJ13" s="42"/>
      <c r="AK13" s="42"/>
      <c r="AL13" s="42"/>
      <c r="AM13" s="42"/>
      <c r="AN13" s="42"/>
      <c r="AO13" s="42"/>
      <c r="AP13" s="42"/>
      <c r="AQ13" s="42"/>
      <c r="AR13" s="42"/>
      <c r="AS13" s="42"/>
      <c r="AT13" s="42"/>
      <c r="AU13" s="42"/>
      <c r="AV13" s="42"/>
      <c r="AW13" s="42"/>
      <c r="AX13" s="42"/>
    </row>
    <row r="14" spans="1:52">
      <c r="A14" s="46"/>
      <c r="B14" s="37"/>
      <c r="C14" s="38"/>
      <c r="D14" s="39" t="s">
        <v>407</v>
      </c>
      <c r="E14" s="40">
        <v>71.988233836905593</v>
      </c>
      <c r="F14" s="40">
        <v>74.947041341471206</v>
      </c>
      <c r="G14" s="40">
        <v>84.18274667978946</v>
      </c>
      <c r="H14" s="40">
        <v>70.875084291937569</v>
      </c>
      <c r="I14" s="40">
        <v>60.172467235202809</v>
      </c>
      <c r="J14" s="40">
        <v>57.233043724276719</v>
      </c>
      <c r="K14" s="40">
        <v>60.690345586222826</v>
      </c>
      <c r="L14" s="40">
        <v>65.037979153735009</v>
      </c>
      <c r="M14" s="40">
        <v>62.15816677815863</v>
      </c>
      <c r="N14" s="40">
        <v>62.071741283387802</v>
      </c>
      <c r="O14" s="40">
        <v>65.420696131542726</v>
      </c>
      <c r="P14" s="40">
        <v>68.468314677436965</v>
      </c>
      <c r="Q14" s="40">
        <v>70.19096599737739</v>
      </c>
      <c r="R14" s="40">
        <v>85.25496876413996</v>
      </c>
      <c r="S14" s="40">
        <v>87.80672961420683</v>
      </c>
      <c r="T14" s="40">
        <v>95.66805504956713</v>
      </c>
      <c r="U14" s="40">
        <v>95.583785992908247</v>
      </c>
      <c r="V14" s="40">
        <v>98.408974086993794</v>
      </c>
      <c r="W14" s="40">
        <v>95.986775069272596</v>
      </c>
      <c r="X14" s="40">
        <v>94.616373362077582</v>
      </c>
      <c r="Y14" s="40">
        <v>92.868935182958168</v>
      </c>
      <c r="Z14" s="41">
        <v>90.198570069334622</v>
      </c>
      <c r="AD14" s="42"/>
      <c r="AE14" s="42"/>
      <c r="AF14" s="42"/>
      <c r="AG14" s="42"/>
      <c r="AH14" s="42"/>
      <c r="AI14" s="42"/>
      <c r="AJ14" s="42"/>
      <c r="AK14" s="42"/>
      <c r="AL14" s="42"/>
      <c r="AM14" s="42"/>
      <c r="AN14" s="42"/>
      <c r="AO14" s="42"/>
      <c r="AP14" s="42"/>
      <c r="AQ14" s="42"/>
      <c r="AR14" s="42"/>
      <c r="AS14" s="42"/>
      <c r="AT14" s="42"/>
      <c r="AU14" s="42"/>
      <c r="AV14" s="42"/>
      <c r="AW14" s="42"/>
      <c r="AX14" s="42"/>
    </row>
    <row r="15" spans="1:52">
      <c r="A15" s="46"/>
      <c r="B15" s="37"/>
      <c r="C15" s="38"/>
      <c r="D15" s="39" t="s">
        <v>408</v>
      </c>
      <c r="E15" s="40"/>
      <c r="F15" s="40">
        <v>4.1101265399412279</v>
      </c>
      <c r="G15" s="40">
        <v>12.322975227586163</v>
      </c>
      <c r="H15" s="40">
        <v>-15.808063899923553</v>
      </c>
      <c r="I15" s="40">
        <v>-15.100676300644967</v>
      </c>
      <c r="J15" s="40">
        <v>-4.8849974847074762</v>
      </c>
      <c r="K15" s="40">
        <v>6.0407443619491019</v>
      </c>
      <c r="L15" s="40">
        <v>7.1636329065477122</v>
      </c>
      <c r="M15" s="40">
        <v>-4.4278933832940233</v>
      </c>
      <c r="N15" s="40">
        <v>-0.13904125435243442</v>
      </c>
      <c r="O15" s="40">
        <v>5.3952970851346205</v>
      </c>
      <c r="P15" s="40">
        <v>4.658492993969876</v>
      </c>
      <c r="Q15" s="40">
        <v>2.5159832369995527</v>
      </c>
      <c r="R15" s="40">
        <v>21.46145526380905</v>
      </c>
      <c r="S15" s="40">
        <v>2.9930934079940519</v>
      </c>
      <c r="T15" s="40">
        <v>8.9529873961828663</v>
      </c>
      <c r="U15" s="40">
        <v>-8.8084843593005946E-2</v>
      </c>
      <c r="V15" s="40">
        <v>2.9557189692142494</v>
      </c>
      <c r="W15" s="40">
        <v>-2.461359891405801</v>
      </c>
      <c r="X15" s="40">
        <v>-1.4276984576323204</v>
      </c>
      <c r="Y15" s="40">
        <v>-1.8468665803035189</v>
      </c>
      <c r="Z15" s="41">
        <v>-2.8754126537175684</v>
      </c>
      <c r="AD15" s="42"/>
      <c r="AE15" s="42"/>
      <c r="AF15" s="42"/>
      <c r="AG15" s="42"/>
      <c r="AH15" s="42"/>
      <c r="AI15" s="42"/>
      <c r="AJ15" s="42"/>
      <c r="AK15" s="42"/>
      <c r="AL15" s="42"/>
      <c r="AM15" s="42"/>
      <c r="AN15" s="42"/>
      <c r="AO15" s="42"/>
      <c r="AP15" s="42"/>
      <c r="AQ15" s="42"/>
      <c r="AR15" s="42"/>
      <c r="AS15" s="42"/>
      <c r="AT15" s="42"/>
      <c r="AU15" s="42"/>
      <c r="AV15" s="42"/>
      <c r="AW15" s="42"/>
      <c r="AX15" s="42"/>
    </row>
    <row r="16" spans="1:52" ht="13.5" customHeight="1">
      <c r="A16" s="46"/>
      <c r="B16" s="37"/>
      <c r="C16" s="38"/>
      <c r="D16" s="39" t="s">
        <v>409</v>
      </c>
      <c r="E16" s="40">
        <v>3.0882622145121643</v>
      </c>
      <c r="F16" s="40">
        <v>3.2968634338288192</v>
      </c>
      <c r="G16" s="40">
        <v>3.8046863409283649</v>
      </c>
      <c r="H16" s="40">
        <v>3.1295946253839504</v>
      </c>
      <c r="I16" s="40">
        <v>2.6298725652374944</v>
      </c>
      <c r="J16" s="40">
        <v>2.4708378733758902</v>
      </c>
      <c r="K16" s="40">
        <v>2.5544625633665308</v>
      </c>
      <c r="L16" s="40">
        <v>2.6648335573229605</v>
      </c>
      <c r="M16" s="40">
        <v>2.4902156625945739</v>
      </c>
      <c r="N16" s="40">
        <v>2.4400922605816624</v>
      </c>
      <c r="O16" s="40">
        <v>2.5056893578565465</v>
      </c>
      <c r="P16" s="40">
        <v>2.585295043815385</v>
      </c>
      <c r="Q16" s="40">
        <v>2.6273475847056083</v>
      </c>
      <c r="R16" s="40">
        <v>3.6219383008070665</v>
      </c>
      <c r="S16" s="40">
        <v>3.2667623797588403</v>
      </c>
      <c r="T16" s="40">
        <v>3.5174331890582868</v>
      </c>
      <c r="U16" s="40">
        <v>3.4993215357008536</v>
      </c>
      <c r="V16" s="40">
        <v>3.5611548753795277</v>
      </c>
      <c r="W16" s="40">
        <v>3.4108079321399574</v>
      </c>
      <c r="X16" s="40">
        <v>3.2949298611399653</v>
      </c>
      <c r="Y16" s="40">
        <v>3.1778969608763585</v>
      </c>
      <c r="Z16" s="41">
        <v>3.0353480523792151</v>
      </c>
      <c r="AD16" s="42"/>
      <c r="AE16" s="42"/>
      <c r="AF16" s="42"/>
      <c r="AG16" s="42"/>
      <c r="AH16" s="42"/>
      <c r="AI16" s="42"/>
      <c r="AJ16" s="42"/>
      <c r="AK16" s="42"/>
      <c r="AL16" s="42"/>
      <c r="AM16" s="42"/>
      <c r="AN16" s="42"/>
      <c r="AO16" s="42"/>
      <c r="AP16" s="42"/>
      <c r="AQ16" s="42"/>
      <c r="AR16" s="42"/>
      <c r="AS16" s="42"/>
      <c r="AT16" s="42"/>
      <c r="AU16" s="42"/>
      <c r="AV16" s="42"/>
      <c r="AW16" s="42"/>
      <c r="AX16" s="42"/>
    </row>
    <row r="17" spans="1:50" ht="13.5" customHeight="1">
      <c r="A17" s="46"/>
      <c r="B17" s="45"/>
      <c r="C17" s="46"/>
      <c r="D17" s="47" t="s">
        <v>410</v>
      </c>
      <c r="E17" s="48">
        <v>1170.3833849427613</v>
      </c>
      <c r="F17" s="48">
        <v>1209.0670109533569</v>
      </c>
      <c r="G17" s="48">
        <v>1348.0509174436143</v>
      </c>
      <c r="H17" s="48">
        <v>1125.7741908840205</v>
      </c>
      <c r="I17" s="48">
        <v>948.45674800335439</v>
      </c>
      <c r="J17" s="48">
        <v>896.29347194281945</v>
      </c>
      <c r="K17" s="48">
        <v>944.01277942786874</v>
      </c>
      <c r="L17" s="48">
        <v>1003.8390497456755</v>
      </c>
      <c r="M17" s="48">
        <v>951.71127477582422</v>
      </c>
      <c r="N17" s="48">
        <v>943.41122096493359</v>
      </c>
      <c r="O17" s="48">
        <v>988.39973910184892</v>
      </c>
      <c r="P17" s="48">
        <v>1028.4967561437852</v>
      </c>
      <c r="Q17" s="48">
        <v>1049.1374292432743</v>
      </c>
      <c r="R17" s="48">
        <v>1271.3142425740928</v>
      </c>
      <c r="S17" s="48">
        <v>1304.4494154450547</v>
      </c>
      <c r="T17" s="48">
        <v>1407.7474780408136</v>
      </c>
      <c r="U17" s="48">
        <v>1393.5517695840272</v>
      </c>
      <c r="V17" s="48">
        <v>1423.3770317252149</v>
      </c>
      <c r="W17" s="48">
        <v>1380.6091599608999</v>
      </c>
      <c r="X17" s="48">
        <v>1354.032149627091</v>
      </c>
      <c r="Y17" s="48">
        <v>1322.1196554467444</v>
      </c>
      <c r="Z17" s="49">
        <v>1277.4702958763992</v>
      </c>
      <c r="AD17" s="42"/>
      <c r="AE17" s="42"/>
      <c r="AF17" s="42"/>
      <c r="AG17" s="42"/>
      <c r="AH17" s="42"/>
      <c r="AI17" s="42"/>
      <c r="AJ17" s="42"/>
      <c r="AK17" s="42"/>
      <c r="AL17" s="42"/>
      <c r="AM17" s="42"/>
      <c r="AN17" s="42"/>
      <c r="AO17" s="42"/>
      <c r="AP17" s="42"/>
      <c r="AQ17" s="42"/>
      <c r="AR17" s="42"/>
      <c r="AS17" s="42"/>
      <c r="AT17" s="42"/>
      <c r="AU17" s="42"/>
      <c r="AV17" s="42"/>
      <c r="AW17" s="42"/>
      <c r="AX17" s="42"/>
    </row>
    <row r="18" spans="1:50" s="21" customFormat="1" ht="18.75" customHeight="1">
      <c r="A18" s="52"/>
      <c r="B18" s="270" t="s">
        <v>411</v>
      </c>
      <c r="C18" s="271"/>
      <c r="D18" s="271"/>
      <c r="E18" s="271"/>
      <c r="F18" s="271"/>
      <c r="G18" s="271"/>
      <c r="H18" s="271"/>
      <c r="I18" s="271"/>
      <c r="J18" s="271"/>
      <c r="K18" s="271"/>
      <c r="L18" s="271"/>
      <c r="M18" s="271"/>
      <c r="N18" s="271"/>
      <c r="O18" s="271"/>
      <c r="P18" s="271"/>
      <c r="Q18" s="271"/>
      <c r="R18" s="271"/>
      <c r="S18" s="271"/>
      <c r="T18" s="271"/>
      <c r="U18" s="271"/>
      <c r="V18" s="271"/>
      <c r="W18" s="271"/>
      <c r="X18" s="271"/>
      <c r="Y18" s="271"/>
      <c r="Z18" s="272"/>
      <c r="AD18" s="51"/>
      <c r="AE18" s="51"/>
      <c r="AF18" s="51"/>
      <c r="AG18" s="51"/>
      <c r="AH18" s="51"/>
      <c r="AI18" s="51"/>
      <c r="AJ18" s="51"/>
      <c r="AK18" s="51"/>
      <c r="AL18" s="51"/>
      <c r="AM18" s="51"/>
      <c r="AN18" s="51"/>
      <c r="AO18" s="51"/>
      <c r="AP18" s="51"/>
      <c r="AQ18" s="51"/>
      <c r="AR18" s="51"/>
      <c r="AS18" s="51"/>
      <c r="AT18" s="51"/>
      <c r="AU18" s="51"/>
      <c r="AV18" s="51"/>
      <c r="AW18" s="51"/>
      <c r="AX18" s="51"/>
    </row>
    <row r="19" spans="1:50">
      <c r="A19" s="46"/>
      <c r="B19" s="37"/>
      <c r="C19" s="38"/>
      <c r="D19" s="39" t="s">
        <v>365</v>
      </c>
      <c r="E19" s="53">
        <v>286.76629400000002</v>
      </c>
      <c r="F19" s="53">
        <v>299.94735100000003</v>
      </c>
      <c r="G19" s="53">
        <v>318.08264200000002</v>
      </c>
      <c r="H19" s="53">
        <v>324.94498900000002</v>
      </c>
      <c r="I19" s="53">
        <v>313.267403</v>
      </c>
      <c r="J19" s="53">
        <v>309.98998599999999</v>
      </c>
      <c r="K19" s="53">
        <v>308.71881300000001</v>
      </c>
      <c r="L19" s="53">
        <v>310.64616799999999</v>
      </c>
      <c r="M19" s="53">
        <v>309.74895700000008</v>
      </c>
      <c r="N19" s="53">
        <v>286.70990599999999</v>
      </c>
      <c r="O19" s="53">
        <v>288.21220899999997</v>
      </c>
      <c r="P19" s="53">
        <v>294.38957099999999</v>
      </c>
      <c r="Q19" s="53">
        <v>320.23420000000004</v>
      </c>
      <c r="R19" s="53">
        <v>420.93294200000003</v>
      </c>
      <c r="S19" s="53">
        <v>408.75117599999999</v>
      </c>
      <c r="T19" s="53">
        <v>407.45770389400002</v>
      </c>
      <c r="U19" s="53">
        <v>422.94448746678228</v>
      </c>
      <c r="V19" s="53">
        <v>430.19537877771137</v>
      </c>
      <c r="W19" s="53">
        <v>440.0353514465599</v>
      </c>
      <c r="X19" s="53">
        <v>452.28089150009794</v>
      </c>
      <c r="Y19" s="53">
        <v>465.55777213391832</v>
      </c>
      <c r="Z19" s="54">
        <v>479.15889214608609</v>
      </c>
      <c r="AD19" s="42"/>
      <c r="AE19" s="42"/>
      <c r="AF19" s="42"/>
      <c r="AG19" s="42"/>
      <c r="AH19" s="42"/>
      <c r="AI19" s="42"/>
      <c r="AJ19" s="42"/>
      <c r="AK19" s="42"/>
      <c r="AL19" s="42"/>
      <c r="AM19" s="42"/>
      <c r="AN19" s="42"/>
      <c r="AO19" s="42"/>
      <c r="AP19" s="42"/>
      <c r="AQ19" s="42"/>
      <c r="AR19" s="42"/>
      <c r="AS19" s="42"/>
      <c r="AT19" s="42"/>
      <c r="AU19" s="42"/>
      <c r="AV19" s="42"/>
      <c r="AW19" s="42"/>
      <c r="AX19" s="42"/>
    </row>
    <row r="20" spans="1:50">
      <c r="A20" s="46"/>
      <c r="B20" s="55"/>
      <c r="C20" s="38"/>
      <c r="D20" s="39" t="s">
        <v>412</v>
      </c>
      <c r="E20" s="53">
        <v>43.189293280000001</v>
      </c>
      <c r="F20" s="53">
        <v>47.242335060000002</v>
      </c>
      <c r="G20" s="53">
        <v>54.660401890000003</v>
      </c>
      <c r="H20" s="53">
        <v>42.333612796000004</v>
      </c>
      <c r="I20" s="53">
        <v>42.325887692000002</v>
      </c>
      <c r="J20" s="53">
        <v>39.479622184</v>
      </c>
      <c r="K20" s="53">
        <v>41.356101916</v>
      </c>
      <c r="L20" s="53">
        <v>45.539850194000003</v>
      </c>
      <c r="M20" s="53">
        <v>44.195856389342602</v>
      </c>
      <c r="N20" s="53">
        <v>42.526187000000007</v>
      </c>
      <c r="O20" s="53">
        <v>44.997351999999999</v>
      </c>
      <c r="P20" s="53">
        <v>50.808509000000008</v>
      </c>
      <c r="Q20" s="53">
        <v>57.891052999999999</v>
      </c>
      <c r="R20" s="53">
        <v>75.52045600000001</v>
      </c>
      <c r="S20" s="53">
        <v>77.158314000000004</v>
      </c>
      <c r="T20" s="53">
        <v>89.791732999999994</v>
      </c>
      <c r="U20" s="53">
        <v>95.583785992908247</v>
      </c>
      <c r="V20" s="53">
        <v>99.200029696154957</v>
      </c>
      <c r="W20" s="53">
        <v>98.062828015251441</v>
      </c>
      <c r="X20" s="53">
        <v>98.348124035993933</v>
      </c>
      <c r="Y20" s="53">
        <v>98.339716566884476</v>
      </c>
      <c r="Z20" s="54">
        <v>97.358047001706282</v>
      </c>
      <c r="AD20" s="42"/>
      <c r="AE20" s="42"/>
      <c r="AF20" s="42"/>
      <c r="AG20" s="42"/>
      <c r="AH20" s="42"/>
      <c r="AI20" s="42"/>
      <c r="AJ20" s="42"/>
      <c r="AK20" s="42"/>
      <c r="AL20" s="42"/>
      <c r="AM20" s="42"/>
      <c r="AN20" s="42"/>
      <c r="AO20" s="42"/>
      <c r="AP20" s="42"/>
      <c r="AQ20" s="42"/>
      <c r="AR20" s="42"/>
      <c r="AS20" s="42"/>
      <c r="AT20" s="42"/>
      <c r="AU20" s="42"/>
      <c r="AV20" s="42"/>
      <c r="AW20" s="42"/>
      <c r="AX20" s="42"/>
    </row>
    <row r="21" spans="1:50">
      <c r="A21" s="46"/>
      <c r="B21" s="55"/>
      <c r="C21" s="38"/>
      <c r="D21" s="39" t="s">
        <v>413</v>
      </c>
      <c r="E21" s="53">
        <v>329.95558728000003</v>
      </c>
      <c r="F21" s="53">
        <v>347.18968606000004</v>
      </c>
      <c r="G21" s="53">
        <v>372.74304389000002</v>
      </c>
      <c r="H21" s="53">
        <v>367.27860179600003</v>
      </c>
      <c r="I21" s="53">
        <v>355.59329069199998</v>
      </c>
      <c r="J21" s="53">
        <v>349.46960818399998</v>
      </c>
      <c r="K21" s="53">
        <v>350.07491491600001</v>
      </c>
      <c r="L21" s="53">
        <v>356.18601819399998</v>
      </c>
      <c r="M21" s="53">
        <v>353.9448133893427</v>
      </c>
      <c r="N21" s="53">
        <v>329.23609299999998</v>
      </c>
      <c r="O21" s="53">
        <v>333.20956099999995</v>
      </c>
      <c r="P21" s="53">
        <v>345.19808</v>
      </c>
      <c r="Q21" s="53">
        <v>378.12525300000004</v>
      </c>
      <c r="R21" s="53">
        <v>496.45339800000005</v>
      </c>
      <c r="S21" s="53">
        <v>485.90949000000001</v>
      </c>
      <c r="T21" s="53">
        <v>497.24943689400004</v>
      </c>
      <c r="U21" s="53">
        <v>518.52827345969058</v>
      </c>
      <c r="V21" s="53">
        <v>529.39540847386638</v>
      </c>
      <c r="W21" s="53">
        <v>538.09817946181136</v>
      </c>
      <c r="X21" s="53">
        <v>550.62901553609186</v>
      </c>
      <c r="Y21" s="53">
        <v>563.8974887008028</v>
      </c>
      <c r="Z21" s="54">
        <v>576.51693914779241</v>
      </c>
      <c r="AD21" s="42"/>
      <c r="AE21" s="42"/>
      <c r="AF21" s="42"/>
      <c r="AG21" s="42"/>
      <c r="AH21" s="42"/>
      <c r="AI21" s="42"/>
      <c r="AJ21" s="42"/>
      <c r="AK21" s="42"/>
      <c r="AL21" s="42"/>
      <c r="AM21" s="42"/>
      <c r="AN21" s="42"/>
      <c r="AO21" s="42"/>
      <c r="AP21" s="42"/>
      <c r="AQ21" s="42"/>
      <c r="AR21" s="42"/>
      <c r="AS21" s="42"/>
      <c r="AT21" s="42"/>
      <c r="AU21" s="42"/>
      <c r="AV21" s="42"/>
      <c r="AW21" s="42"/>
      <c r="AX21" s="42"/>
    </row>
    <row r="22" spans="1:50">
      <c r="A22" s="46"/>
      <c r="B22" s="55"/>
      <c r="C22" s="38"/>
      <c r="D22" s="39" t="s">
        <v>414</v>
      </c>
      <c r="E22" s="53">
        <v>278.13770599999998</v>
      </c>
      <c r="F22" s="53">
        <v>299.39164900000003</v>
      </c>
      <c r="G22" s="53">
        <v>315.68135799999999</v>
      </c>
      <c r="H22" s="53">
        <v>337.63501100000002</v>
      </c>
      <c r="I22" s="53">
        <v>357.98959699999995</v>
      </c>
      <c r="J22" s="53">
        <v>372.96901399999996</v>
      </c>
      <c r="K22" s="53">
        <v>385.90518700000001</v>
      </c>
      <c r="L22" s="53">
        <v>394.50183200000015</v>
      </c>
      <c r="M22" s="53">
        <v>406.19304299999993</v>
      </c>
      <c r="N22" s="53">
        <v>440.75109399999991</v>
      </c>
      <c r="O22" s="53">
        <v>455.58079100000003</v>
      </c>
      <c r="P22" s="53">
        <v>466.81842899999998</v>
      </c>
      <c r="Q22" s="53">
        <v>472.72580000000022</v>
      </c>
      <c r="R22" s="53">
        <v>560.34305799999993</v>
      </c>
      <c r="S22" s="53">
        <v>527.92882399999974</v>
      </c>
      <c r="T22" s="53">
        <v>643.61429610599987</v>
      </c>
      <c r="U22" s="53">
        <v>659.96315177685642</v>
      </c>
      <c r="V22" s="53">
        <v>660.19409528777669</v>
      </c>
      <c r="W22" s="53">
        <v>679.56195261112384</v>
      </c>
      <c r="X22" s="53">
        <v>705.72939640646803</v>
      </c>
      <c r="Y22" s="53">
        <v>725.7580410542331</v>
      </c>
      <c r="Z22" s="54">
        <v>751.95567760606696</v>
      </c>
      <c r="AD22" s="42"/>
      <c r="AE22" s="42"/>
      <c r="AF22" s="42"/>
      <c r="AG22" s="42"/>
      <c r="AH22" s="42"/>
      <c r="AI22" s="42"/>
      <c r="AJ22" s="42"/>
      <c r="AK22" s="42"/>
      <c r="AL22" s="42"/>
      <c r="AM22" s="42"/>
      <c r="AN22" s="42"/>
      <c r="AO22" s="42"/>
      <c r="AP22" s="42"/>
      <c r="AQ22" s="42"/>
      <c r="AR22" s="42"/>
      <c r="AS22" s="42"/>
      <c r="AT22" s="42"/>
      <c r="AU22" s="42"/>
      <c r="AV22" s="42"/>
      <c r="AW22" s="42"/>
      <c r="AX22" s="42"/>
    </row>
    <row r="23" spans="1:50" ht="15.75" customHeight="1">
      <c r="A23" s="44"/>
      <c r="B23" s="55"/>
      <c r="C23" s="38"/>
      <c r="D23" s="39" t="s">
        <v>415</v>
      </c>
      <c r="E23" s="53">
        <v>19.994706719999996</v>
      </c>
      <c r="F23" s="53">
        <v>38.893664939999994</v>
      </c>
      <c r="G23" s="53">
        <v>32.560598110000001</v>
      </c>
      <c r="H23" s="53">
        <v>39.62638720399999</v>
      </c>
      <c r="I23" s="53">
        <v>32.000112307999991</v>
      </c>
      <c r="J23" s="53">
        <v>28.462377815999996</v>
      </c>
      <c r="K23" s="53">
        <v>30.778898083999977</v>
      </c>
      <c r="L23" s="53">
        <v>37.704149806000011</v>
      </c>
      <c r="M23" s="53">
        <v>36.131143610657396</v>
      </c>
      <c r="N23" s="53">
        <v>43.52381299999999</v>
      </c>
      <c r="O23" s="53">
        <v>51.738647999999976</v>
      </c>
      <c r="P23" s="53">
        <v>45.841490999999998</v>
      </c>
      <c r="Q23" s="53">
        <v>37.233947000000015</v>
      </c>
      <c r="R23" s="53">
        <v>50.100544000000014</v>
      </c>
      <c r="S23" s="53">
        <v>32.492686000000006</v>
      </c>
      <c r="T23" s="53">
        <v>16.54826700000001</v>
      </c>
      <c r="U23" s="53">
        <v>37.782479733008785</v>
      </c>
      <c r="V23" s="53">
        <v>36.758702211611649</v>
      </c>
      <c r="W23" s="53">
        <v>33.997042388490698</v>
      </c>
      <c r="X23" s="53">
        <v>33.894631010589578</v>
      </c>
      <c r="Y23" s="53">
        <v>33.406167171159183</v>
      </c>
      <c r="Z23" s="54">
        <v>33.203153266238346</v>
      </c>
      <c r="AD23" s="42"/>
      <c r="AE23" s="42"/>
      <c r="AF23" s="42"/>
      <c r="AG23" s="42"/>
      <c r="AH23" s="42"/>
      <c r="AI23" s="42"/>
      <c r="AJ23" s="42"/>
      <c r="AK23" s="42"/>
      <c r="AL23" s="42"/>
      <c r="AM23" s="42"/>
      <c r="AN23" s="42"/>
      <c r="AO23" s="42"/>
      <c r="AP23" s="42"/>
      <c r="AQ23" s="42"/>
      <c r="AR23" s="42"/>
      <c r="AS23" s="42"/>
      <c r="AT23" s="42"/>
      <c r="AU23" s="42"/>
      <c r="AV23" s="42"/>
      <c r="AW23" s="42"/>
      <c r="AX23" s="42"/>
    </row>
    <row r="24" spans="1:50" ht="12.75" customHeight="1">
      <c r="A24" s="46"/>
      <c r="B24" s="55"/>
      <c r="C24" s="38"/>
      <c r="D24" s="39" t="s">
        <v>416</v>
      </c>
      <c r="E24" s="53">
        <v>298.13241271999993</v>
      </c>
      <c r="F24" s="53">
        <v>338.28531393999998</v>
      </c>
      <c r="G24" s="53">
        <v>348.24195610999999</v>
      </c>
      <c r="H24" s="53">
        <v>377.26139820399993</v>
      </c>
      <c r="I24" s="53">
        <v>389.98970930799999</v>
      </c>
      <c r="J24" s="53">
        <v>401.43139181599997</v>
      </c>
      <c r="K24" s="53">
        <v>416.684085084</v>
      </c>
      <c r="L24" s="53">
        <v>432.20598180600018</v>
      </c>
      <c r="M24" s="53">
        <v>442.32418661065731</v>
      </c>
      <c r="N24" s="53">
        <v>484.27490699999987</v>
      </c>
      <c r="O24" s="53">
        <v>507.31943900000005</v>
      </c>
      <c r="P24" s="53">
        <v>512.65991999999994</v>
      </c>
      <c r="Q24" s="53">
        <v>509.95974700000022</v>
      </c>
      <c r="R24" s="53">
        <v>610.44360199999983</v>
      </c>
      <c r="S24" s="53">
        <v>560.42150999999967</v>
      </c>
      <c r="T24" s="53">
        <v>660.16256310599999</v>
      </c>
      <c r="U24" s="53">
        <v>697.74563150986501</v>
      </c>
      <c r="V24" s="53">
        <v>696.95279749938823</v>
      </c>
      <c r="W24" s="53">
        <v>713.55899499961458</v>
      </c>
      <c r="X24" s="53">
        <v>739.62402741705773</v>
      </c>
      <c r="Y24" s="53">
        <v>759.16420822539249</v>
      </c>
      <c r="Z24" s="54">
        <v>785.1588308723052</v>
      </c>
      <c r="AD24" s="42"/>
      <c r="AE24" s="42"/>
      <c r="AF24" s="42"/>
      <c r="AG24" s="42"/>
      <c r="AH24" s="42"/>
      <c r="AI24" s="42"/>
      <c r="AJ24" s="42"/>
      <c r="AK24" s="42"/>
      <c r="AL24" s="42"/>
      <c r="AM24" s="42"/>
      <c r="AN24" s="42"/>
      <c r="AO24" s="42"/>
      <c r="AP24" s="42"/>
      <c r="AQ24" s="42"/>
      <c r="AR24" s="42"/>
      <c r="AS24" s="42"/>
      <c r="AT24" s="42"/>
      <c r="AU24" s="42"/>
      <c r="AV24" s="42"/>
      <c r="AW24" s="42"/>
      <c r="AX24" s="42"/>
    </row>
    <row r="25" spans="1:50">
      <c r="A25" s="46"/>
      <c r="B25" s="56"/>
      <c r="C25" s="38"/>
      <c r="D25" s="39" t="s">
        <v>417</v>
      </c>
      <c r="E25" s="53">
        <v>564.904</v>
      </c>
      <c r="F25" s="53">
        <v>599.33900000000006</v>
      </c>
      <c r="G25" s="53">
        <v>633.76400000000001</v>
      </c>
      <c r="H25" s="53">
        <v>662.58</v>
      </c>
      <c r="I25" s="53">
        <v>671.25699999999995</v>
      </c>
      <c r="J25" s="53">
        <v>682.95899999999995</v>
      </c>
      <c r="K25" s="53">
        <v>694.62400000000002</v>
      </c>
      <c r="L25" s="53">
        <v>705.14800000000014</v>
      </c>
      <c r="M25" s="53">
        <v>715.94200000000001</v>
      </c>
      <c r="N25" s="53">
        <v>727.4609999999999</v>
      </c>
      <c r="O25" s="53">
        <v>743.79300000000001</v>
      </c>
      <c r="P25" s="53">
        <v>761.20799999999997</v>
      </c>
      <c r="Q25" s="53">
        <v>792.96000000000026</v>
      </c>
      <c r="R25" s="53">
        <v>981.27599999999995</v>
      </c>
      <c r="S25" s="53">
        <v>936.67999999999972</v>
      </c>
      <c r="T25" s="53">
        <v>1051.0719999999999</v>
      </c>
      <c r="U25" s="53">
        <v>1082.9076392436386</v>
      </c>
      <c r="V25" s="53">
        <v>1090.389474065488</v>
      </c>
      <c r="W25" s="53">
        <v>1119.5973040576837</v>
      </c>
      <c r="X25" s="53">
        <v>1158.010287906566</v>
      </c>
      <c r="Y25" s="53">
        <v>1191.3158131881514</v>
      </c>
      <c r="Z25" s="54">
        <v>1231.1145697521531</v>
      </c>
      <c r="AD25" s="42"/>
      <c r="AE25" s="42"/>
      <c r="AF25" s="42"/>
      <c r="AG25" s="42"/>
      <c r="AH25" s="42"/>
      <c r="AI25" s="42"/>
      <c r="AJ25" s="42"/>
      <c r="AK25" s="42"/>
      <c r="AL25" s="42"/>
      <c r="AM25" s="42"/>
      <c r="AN25" s="42"/>
      <c r="AO25" s="42"/>
      <c r="AP25" s="42"/>
      <c r="AQ25" s="42"/>
      <c r="AR25" s="42"/>
      <c r="AS25" s="42"/>
      <c r="AT25" s="42"/>
      <c r="AU25" s="42"/>
      <c r="AV25" s="42"/>
      <c r="AW25" s="42"/>
      <c r="AX25" s="42"/>
    </row>
    <row r="26" spans="1:50" ht="15">
      <c r="A26" s="46"/>
      <c r="B26" s="56"/>
      <c r="C26" s="38"/>
      <c r="D26" s="39" t="s">
        <v>418</v>
      </c>
      <c r="E26" s="53">
        <v>63.183999999999997</v>
      </c>
      <c r="F26" s="53">
        <v>86.135999999999996</v>
      </c>
      <c r="G26" s="53">
        <v>87.221000000000004</v>
      </c>
      <c r="H26" s="53">
        <v>81.96</v>
      </c>
      <c r="I26" s="53">
        <v>74.325999999999993</v>
      </c>
      <c r="J26" s="53">
        <v>67.941999999999993</v>
      </c>
      <c r="K26" s="53">
        <v>72.134999999999977</v>
      </c>
      <c r="L26" s="53">
        <v>83.244000000000014</v>
      </c>
      <c r="M26" s="53">
        <v>80.326999999999998</v>
      </c>
      <c r="N26" s="53">
        <v>86.05</v>
      </c>
      <c r="O26" s="53">
        <v>96.735999999999976</v>
      </c>
      <c r="P26" s="53">
        <v>96.65</v>
      </c>
      <c r="Q26" s="53">
        <v>95.125000000000014</v>
      </c>
      <c r="R26" s="53">
        <v>125.62100000000002</v>
      </c>
      <c r="S26" s="53">
        <v>109.65100000000001</v>
      </c>
      <c r="T26" s="53">
        <v>106.34</v>
      </c>
      <c r="U26" s="53">
        <v>133.36626572591703</v>
      </c>
      <c r="V26" s="53">
        <v>135.95873190776661</v>
      </c>
      <c r="W26" s="53">
        <v>132.05987040374214</v>
      </c>
      <c r="X26" s="53">
        <v>132.24275504658351</v>
      </c>
      <c r="Y26" s="53">
        <v>131.74588373804366</v>
      </c>
      <c r="Z26" s="54">
        <v>130.56120026794463</v>
      </c>
      <c r="AD26" s="42"/>
      <c r="AE26" s="42"/>
      <c r="AF26" s="42"/>
      <c r="AG26" s="42"/>
      <c r="AH26" s="42"/>
      <c r="AI26" s="42"/>
      <c r="AJ26" s="42"/>
      <c r="AK26" s="42"/>
      <c r="AL26" s="42"/>
      <c r="AM26" s="42"/>
      <c r="AN26" s="42"/>
      <c r="AO26" s="42"/>
      <c r="AP26" s="42"/>
      <c r="AQ26" s="42"/>
      <c r="AR26" s="42"/>
      <c r="AS26" s="42"/>
      <c r="AT26" s="42"/>
      <c r="AU26" s="42"/>
      <c r="AV26" s="42"/>
      <c r="AW26" s="42"/>
      <c r="AX26" s="42"/>
    </row>
    <row r="27" spans="1:50" ht="15">
      <c r="A27" s="46"/>
      <c r="B27" s="56"/>
      <c r="C27" s="38"/>
      <c r="D27" s="39" t="s">
        <v>419</v>
      </c>
      <c r="E27" s="53">
        <v>628.08799999999997</v>
      </c>
      <c r="F27" s="53">
        <v>685.47500000000002</v>
      </c>
      <c r="G27" s="53">
        <v>720.98500000000001</v>
      </c>
      <c r="H27" s="53">
        <v>744.54</v>
      </c>
      <c r="I27" s="53">
        <v>745.58299999999997</v>
      </c>
      <c r="J27" s="53">
        <v>750.90099999999995</v>
      </c>
      <c r="K27" s="53">
        <v>766.75900000000001</v>
      </c>
      <c r="L27" s="53">
        <v>788.39200000000017</v>
      </c>
      <c r="M27" s="53">
        <v>796.26900000000001</v>
      </c>
      <c r="N27" s="53">
        <v>813.51099999999985</v>
      </c>
      <c r="O27" s="53">
        <v>840.529</v>
      </c>
      <c r="P27" s="53">
        <v>857.85799999999995</v>
      </c>
      <c r="Q27" s="53">
        <v>888.08500000000026</v>
      </c>
      <c r="R27" s="53">
        <v>1106.8969999999999</v>
      </c>
      <c r="S27" s="53">
        <v>1046.3309999999997</v>
      </c>
      <c r="T27" s="53">
        <v>1157.412</v>
      </c>
      <c r="U27" s="53">
        <v>1216.2739049695556</v>
      </c>
      <c r="V27" s="53">
        <v>1226.3482059732546</v>
      </c>
      <c r="W27" s="53">
        <v>1251.6571744614259</v>
      </c>
      <c r="X27" s="53">
        <v>1290.2530429531496</v>
      </c>
      <c r="Y27" s="53">
        <v>1323.0616969261953</v>
      </c>
      <c r="Z27" s="54">
        <v>1361.6757700200976</v>
      </c>
      <c r="AD27" s="42"/>
      <c r="AE27" s="42"/>
      <c r="AF27" s="42"/>
      <c r="AG27" s="42"/>
      <c r="AH27" s="42"/>
      <c r="AI27" s="42"/>
      <c r="AJ27" s="42"/>
      <c r="AK27" s="42"/>
      <c r="AL27" s="42"/>
      <c r="AM27" s="42"/>
      <c r="AN27" s="42"/>
      <c r="AO27" s="42"/>
      <c r="AP27" s="42"/>
      <c r="AQ27" s="42"/>
      <c r="AR27" s="42"/>
      <c r="AS27" s="42"/>
      <c r="AT27" s="42"/>
      <c r="AU27" s="42"/>
      <c r="AV27" s="42"/>
      <c r="AW27" s="42"/>
      <c r="AX27" s="42"/>
    </row>
    <row r="28" spans="1:50" s="21" customFormat="1" ht="18" customHeight="1">
      <c r="A28" s="52"/>
      <c r="B28" s="270" t="s">
        <v>420</v>
      </c>
      <c r="C28" s="271"/>
      <c r="D28" s="271"/>
      <c r="E28" s="271"/>
      <c r="F28" s="271"/>
      <c r="G28" s="271"/>
      <c r="H28" s="271"/>
      <c r="I28" s="271"/>
      <c r="J28" s="271"/>
      <c r="K28" s="271"/>
      <c r="L28" s="271"/>
      <c r="M28" s="271"/>
      <c r="N28" s="271"/>
      <c r="O28" s="271"/>
      <c r="P28" s="271"/>
      <c r="Q28" s="271"/>
      <c r="R28" s="271"/>
      <c r="S28" s="271"/>
      <c r="T28" s="271"/>
      <c r="U28" s="271"/>
      <c r="V28" s="271"/>
      <c r="W28" s="271"/>
      <c r="X28" s="271"/>
      <c r="Y28" s="271"/>
      <c r="Z28" s="272"/>
      <c r="AD28" s="51"/>
      <c r="AE28" s="51"/>
      <c r="AF28" s="51"/>
      <c r="AG28" s="51"/>
      <c r="AH28" s="51"/>
      <c r="AI28" s="51"/>
      <c r="AJ28" s="51"/>
      <c r="AK28" s="51"/>
      <c r="AL28" s="51"/>
      <c r="AM28" s="51"/>
      <c r="AN28" s="51"/>
      <c r="AO28" s="51"/>
      <c r="AP28" s="51"/>
      <c r="AQ28" s="51"/>
      <c r="AR28" s="51"/>
      <c r="AS28" s="51"/>
      <c r="AT28" s="51"/>
      <c r="AU28" s="51"/>
      <c r="AV28" s="51"/>
      <c r="AW28" s="51"/>
      <c r="AX28" s="51"/>
    </row>
    <row r="29" spans="1:50" s="21" customFormat="1" ht="18" customHeight="1">
      <c r="A29" s="52"/>
      <c r="B29" s="24"/>
      <c r="C29" s="25"/>
      <c r="D29" s="25"/>
      <c r="E29" s="273" t="s">
        <v>385</v>
      </c>
      <c r="F29" s="273"/>
      <c r="G29" s="273"/>
      <c r="H29" s="273"/>
      <c r="I29" s="273"/>
      <c r="J29" s="273"/>
      <c r="K29" s="273"/>
      <c r="L29" s="273"/>
      <c r="M29" s="273"/>
      <c r="N29" s="273"/>
      <c r="O29" s="273"/>
      <c r="P29" s="273"/>
      <c r="Q29" s="273"/>
      <c r="R29" s="273"/>
      <c r="S29" s="57"/>
      <c r="T29" s="57"/>
      <c r="U29" s="274" t="s">
        <v>386</v>
      </c>
      <c r="V29" s="273"/>
      <c r="W29" s="273"/>
      <c r="X29" s="273"/>
      <c r="Y29" s="273"/>
      <c r="Z29" s="275"/>
      <c r="AD29" s="51"/>
      <c r="AE29" s="51"/>
      <c r="AF29" s="51"/>
      <c r="AG29" s="51"/>
      <c r="AH29" s="51"/>
      <c r="AI29" s="51"/>
      <c r="AJ29" s="51"/>
      <c r="AK29" s="51"/>
      <c r="AL29" s="51"/>
      <c r="AM29" s="51"/>
      <c r="AN29" s="51"/>
      <c r="AO29" s="51"/>
      <c r="AP29" s="51"/>
      <c r="AQ29" s="51"/>
      <c r="AR29" s="51"/>
      <c r="AS29" s="51"/>
      <c r="AT29" s="51"/>
      <c r="AU29" s="51"/>
      <c r="AV29" s="51"/>
      <c r="AW29" s="51"/>
      <c r="AX29" s="51"/>
    </row>
    <row r="30" spans="1:50" s="21" customFormat="1">
      <c r="A30" s="58"/>
      <c r="B30" s="24"/>
      <c r="C30" s="25"/>
      <c r="D30" s="25"/>
      <c r="E30" s="26" t="s">
        <v>387</v>
      </c>
      <c r="F30" s="26" t="s">
        <v>388</v>
      </c>
      <c r="G30" s="26" t="s">
        <v>389</v>
      </c>
      <c r="H30" s="26" t="s">
        <v>390</v>
      </c>
      <c r="I30" s="26" t="s">
        <v>391</v>
      </c>
      <c r="J30" s="26" t="s">
        <v>392</v>
      </c>
      <c r="K30" s="26" t="s">
        <v>393</v>
      </c>
      <c r="L30" s="26" t="s">
        <v>394</v>
      </c>
      <c r="M30" s="26" t="s">
        <v>395</v>
      </c>
      <c r="N30" s="26" t="s">
        <v>396</v>
      </c>
      <c r="O30" s="27" t="s">
        <v>397</v>
      </c>
      <c r="P30" s="27" t="s">
        <v>398</v>
      </c>
      <c r="Q30" s="27" t="s">
        <v>371</v>
      </c>
      <c r="R30" s="27" t="s">
        <v>372</v>
      </c>
      <c r="S30" s="27" t="s">
        <v>373</v>
      </c>
      <c r="T30" s="27" t="s">
        <v>374</v>
      </c>
      <c r="U30" s="27" t="s">
        <v>375</v>
      </c>
      <c r="V30" s="27" t="s">
        <v>376</v>
      </c>
      <c r="W30" s="27" t="s">
        <v>377</v>
      </c>
      <c r="X30" s="27" t="s">
        <v>378</v>
      </c>
      <c r="Y30" s="27" t="s">
        <v>379</v>
      </c>
      <c r="Z30" s="59"/>
      <c r="AD30" s="51"/>
      <c r="AE30" s="51"/>
      <c r="AF30" s="51"/>
      <c r="AG30" s="51"/>
      <c r="AH30" s="51"/>
      <c r="AI30" s="51"/>
      <c r="AJ30" s="51"/>
      <c r="AK30" s="51"/>
      <c r="AL30" s="51"/>
      <c r="AM30" s="51"/>
      <c r="AN30" s="51"/>
      <c r="AO30" s="51"/>
      <c r="AP30" s="51"/>
      <c r="AQ30" s="51"/>
      <c r="AR30" s="51"/>
      <c r="AS30" s="51"/>
      <c r="AT30" s="51"/>
      <c r="AU30" s="51"/>
      <c r="AV30" s="51"/>
      <c r="AW30" s="51"/>
      <c r="AX30" s="51"/>
    </row>
    <row r="31" spans="1:50" ht="13.5" customHeight="1">
      <c r="A31" s="60"/>
      <c r="B31" s="61" t="s">
        <v>421</v>
      </c>
      <c r="C31" s="62"/>
      <c r="D31" s="63"/>
      <c r="E31" s="64">
        <v>1567.027</v>
      </c>
      <c r="F31" s="64">
        <v>1583.394</v>
      </c>
      <c r="G31" s="64">
        <v>1561.3309999999999</v>
      </c>
      <c r="H31" s="64">
        <v>1627.8230000000001</v>
      </c>
      <c r="I31" s="64">
        <v>1673.2439999999999</v>
      </c>
      <c r="J31" s="64">
        <v>1725.3389999999999</v>
      </c>
      <c r="K31" s="64">
        <v>1803.8530000000001</v>
      </c>
      <c r="L31" s="64">
        <v>1875.404</v>
      </c>
      <c r="M31" s="64">
        <v>1932.1</v>
      </c>
      <c r="N31" s="64">
        <v>2013.605</v>
      </c>
      <c r="O31" s="64">
        <v>2098.808</v>
      </c>
      <c r="P31" s="64">
        <v>2173.6770000000001</v>
      </c>
      <c r="Q31" s="64">
        <v>2244.509</v>
      </c>
      <c r="R31" s="64">
        <v>2085.0839999999998</v>
      </c>
      <c r="S31" s="64">
        <v>2361.92</v>
      </c>
      <c r="T31" s="64">
        <v>2552.7629999999999</v>
      </c>
      <c r="U31" s="64">
        <v>2731.4948059999997</v>
      </c>
      <c r="V31" s="64">
        <v>2785.6140260000002</v>
      </c>
      <c r="W31" s="64">
        <v>2875.0615680000001</v>
      </c>
      <c r="X31" s="64">
        <v>2984.8320960000001</v>
      </c>
      <c r="Y31" s="64">
        <v>3094.4904059999999</v>
      </c>
      <c r="Z31" s="65">
        <v>3207.4755620000001</v>
      </c>
      <c r="AD31" s="42"/>
      <c r="AE31" s="42"/>
      <c r="AF31" s="42"/>
      <c r="AG31" s="42"/>
      <c r="AH31" s="42"/>
      <c r="AI31" s="42"/>
      <c r="AJ31" s="42"/>
      <c r="AK31" s="42"/>
      <c r="AL31" s="42"/>
      <c r="AM31" s="42"/>
      <c r="AN31" s="42"/>
      <c r="AO31" s="42"/>
      <c r="AP31" s="42"/>
      <c r="AQ31" s="42"/>
      <c r="AR31" s="42"/>
      <c r="AS31" s="42"/>
      <c r="AT31" s="42"/>
      <c r="AU31" s="42"/>
      <c r="AV31" s="42"/>
      <c r="AW31" s="42"/>
      <c r="AX31" s="42"/>
    </row>
    <row r="32" spans="1:50" ht="13.5" customHeight="1">
      <c r="A32" s="60"/>
      <c r="B32" s="61" t="s">
        <v>422</v>
      </c>
      <c r="C32" s="62"/>
      <c r="D32" s="63"/>
      <c r="E32" s="40">
        <v>2.3696682464454852</v>
      </c>
      <c r="F32" s="40">
        <v>3.6111111111111001</v>
      </c>
      <c r="G32" s="40">
        <v>1.3106940720881965</v>
      </c>
      <c r="H32" s="40">
        <v>1.8617021276595693</v>
      </c>
      <c r="I32" s="40">
        <v>1.7406440382941923</v>
      </c>
      <c r="J32" s="40">
        <v>1.8534359851724957</v>
      </c>
      <c r="K32" s="40">
        <v>1.9316909294512925</v>
      </c>
      <c r="L32" s="40">
        <v>1.2084592145015023</v>
      </c>
      <c r="M32" s="40">
        <v>0.73270013568520653</v>
      </c>
      <c r="N32" s="40">
        <v>2.2629310344827616</v>
      </c>
      <c r="O32" s="40">
        <v>1.554267650158053</v>
      </c>
      <c r="P32" s="40">
        <v>2.1011673151751182</v>
      </c>
      <c r="Q32" s="40">
        <v>2.3628048780487632</v>
      </c>
      <c r="R32" s="40">
        <v>5.4355919583022967</v>
      </c>
      <c r="S32" s="40">
        <v>-0.80037664783426976</v>
      </c>
      <c r="T32" s="40">
        <v>6.8106312292358808</v>
      </c>
      <c r="U32" s="40">
        <v>6.5443909514110175</v>
      </c>
      <c r="V32" s="40">
        <v>0.8038449912727117</v>
      </c>
      <c r="W32" s="40">
        <v>1.3481709104356412</v>
      </c>
      <c r="X32" s="40">
        <v>1.7435225739804423</v>
      </c>
      <c r="Y32" s="40">
        <v>1.8729080096689756</v>
      </c>
      <c r="Z32" s="41">
        <v>1.9327437807693997</v>
      </c>
      <c r="AD32" s="42"/>
      <c r="AE32" s="42"/>
      <c r="AF32" s="42"/>
      <c r="AG32" s="42"/>
      <c r="AH32" s="42"/>
      <c r="AI32" s="42"/>
      <c r="AJ32" s="42"/>
      <c r="AK32" s="42"/>
      <c r="AL32" s="42"/>
      <c r="AM32" s="42"/>
      <c r="AN32" s="42"/>
      <c r="AO32" s="42"/>
      <c r="AP32" s="42"/>
      <c r="AQ32" s="42"/>
      <c r="AR32" s="42"/>
      <c r="AS32" s="42"/>
      <c r="AT32" s="42"/>
      <c r="AU32" s="42"/>
      <c r="AV32" s="42"/>
      <c r="AW32" s="42"/>
      <c r="AX32" s="42"/>
    </row>
    <row r="33" spans="1:50" s="21" customFormat="1" ht="17.25" customHeight="1" thickBot="1">
      <c r="A33" s="58"/>
      <c r="B33" s="66"/>
      <c r="C33" s="67"/>
      <c r="D33" s="68"/>
      <c r="E33" s="276" t="s">
        <v>423</v>
      </c>
      <c r="F33" s="276"/>
      <c r="G33" s="276"/>
      <c r="H33" s="276"/>
      <c r="I33" s="276"/>
      <c r="J33" s="276"/>
      <c r="K33" s="276"/>
      <c r="L33" s="276"/>
      <c r="M33" s="276"/>
      <c r="N33" s="276"/>
      <c r="O33" s="276"/>
      <c r="P33" s="276"/>
      <c r="Q33" s="276"/>
      <c r="R33" s="276"/>
      <c r="S33" s="276"/>
      <c r="T33" s="277"/>
      <c r="U33" s="278" t="s">
        <v>424</v>
      </c>
      <c r="V33" s="279"/>
      <c r="W33" s="279"/>
      <c r="X33" s="279"/>
      <c r="Y33" s="279"/>
      <c r="Z33" s="280"/>
      <c r="AD33" s="51"/>
      <c r="AE33" s="51"/>
      <c r="AF33" s="51"/>
      <c r="AG33" s="51"/>
      <c r="AH33" s="51"/>
      <c r="AI33" s="51"/>
      <c r="AJ33" s="51"/>
      <c r="AK33" s="51"/>
      <c r="AL33" s="51"/>
      <c r="AM33" s="51"/>
      <c r="AN33" s="51"/>
      <c r="AO33" s="51"/>
      <c r="AP33" s="51"/>
      <c r="AQ33" s="51"/>
      <c r="AR33" s="51"/>
      <c r="AS33" s="51"/>
      <c r="AT33" s="51"/>
      <c r="AU33" s="51"/>
      <c r="AV33" s="51"/>
      <c r="AW33" s="51"/>
      <c r="AX33" s="51"/>
    </row>
    <row r="34" spans="1:50" ht="12.75" customHeight="1">
      <c r="A34" s="60"/>
      <c r="B34" s="69" t="s">
        <v>425</v>
      </c>
      <c r="C34" s="70"/>
      <c r="D34" s="71"/>
      <c r="E34" s="72">
        <v>61508.25</v>
      </c>
      <c r="F34" s="72">
        <v>61987.5</v>
      </c>
      <c r="G34" s="72">
        <v>62447.75</v>
      </c>
      <c r="H34" s="72">
        <v>62956.75</v>
      </c>
      <c r="I34" s="72">
        <v>63442.5</v>
      </c>
      <c r="J34" s="72">
        <v>63855.25</v>
      </c>
      <c r="K34" s="72">
        <v>64289.75</v>
      </c>
      <c r="L34" s="72">
        <v>64789.25</v>
      </c>
      <c r="M34" s="72">
        <v>65312</v>
      </c>
      <c r="N34" s="72">
        <v>65795</v>
      </c>
      <c r="O34" s="72">
        <v>66188.5</v>
      </c>
      <c r="P34" s="72">
        <v>66571.25</v>
      </c>
      <c r="Q34" s="72">
        <v>66903.5</v>
      </c>
      <c r="R34" s="72">
        <v>67060.5</v>
      </c>
      <c r="S34" s="72">
        <v>67313.25</v>
      </c>
      <c r="T34" s="72">
        <v>67958.25</v>
      </c>
      <c r="U34" s="72">
        <v>68590.050315418019</v>
      </c>
      <c r="V34" s="72">
        <v>69137.671813993264</v>
      </c>
      <c r="W34" s="72">
        <v>69524.944389034063</v>
      </c>
      <c r="X34" s="72">
        <v>69877.493963592759</v>
      </c>
      <c r="Y34" s="72">
        <v>70242.458615879019</v>
      </c>
      <c r="Z34" s="73">
        <v>70607.176041971732</v>
      </c>
      <c r="AD34" s="42"/>
      <c r="AE34" s="42"/>
      <c r="AF34" s="42"/>
      <c r="AG34" s="42"/>
      <c r="AH34" s="42"/>
      <c r="AI34" s="42"/>
      <c r="AJ34" s="42"/>
      <c r="AK34" s="42"/>
      <c r="AL34" s="42"/>
      <c r="AM34" s="42"/>
      <c r="AN34" s="42"/>
      <c r="AO34" s="42"/>
      <c r="AP34" s="42"/>
      <c r="AQ34" s="42"/>
      <c r="AR34" s="42"/>
      <c r="AS34" s="42"/>
      <c r="AT34" s="42"/>
      <c r="AU34" s="42"/>
      <c r="AV34" s="42"/>
      <c r="AW34" s="42"/>
      <c r="AX34" s="42"/>
    </row>
    <row r="35" spans="1:50" ht="13.5" customHeight="1">
      <c r="A35" s="60"/>
      <c r="B35" s="260" t="s">
        <v>426</v>
      </c>
      <c r="C35" s="261"/>
      <c r="D35" s="261"/>
      <c r="E35" s="261"/>
      <c r="F35" s="261"/>
      <c r="G35" s="261"/>
      <c r="H35" s="261"/>
      <c r="I35" s="261"/>
      <c r="J35" s="261"/>
      <c r="K35" s="261"/>
      <c r="L35" s="261"/>
      <c r="M35" s="261"/>
      <c r="N35" s="261"/>
      <c r="O35" s="261"/>
      <c r="P35" s="261"/>
      <c r="Q35" s="261"/>
      <c r="R35" s="261"/>
      <c r="S35" s="261"/>
      <c r="T35" s="261"/>
      <c r="U35" s="261"/>
      <c r="V35" s="261"/>
      <c r="W35" s="261"/>
      <c r="X35" s="261"/>
      <c r="Y35" s="261"/>
      <c r="Z35" s="262"/>
    </row>
    <row r="36" spans="1:50" ht="13.5" customHeight="1">
      <c r="A36" s="60"/>
      <c r="B36" s="74" t="s">
        <v>427</v>
      </c>
      <c r="C36" s="75"/>
      <c r="D36" s="75"/>
      <c r="E36" s="75"/>
      <c r="F36" s="75"/>
      <c r="G36" s="75"/>
      <c r="H36" s="75"/>
      <c r="I36" s="75"/>
      <c r="J36" s="75"/>
      <c r="K36" s="75"/>
      <c r="L36" s="75"/>
      <c r="M36" s="75"/>
      <c r="N36" s="75"/>
      <c r="O36" s="75"/>
      <c r="P36" s="75"/>
      <c r="Q36" s="75"/>
      <c r="R36" s="75"/>
      <c r="S36" s="75"/>
      <c r="T36" s="75"/>
      <c r="U36" s="75"/>
      <c r="V36" s="75"/>
      <c r="W36" s="75"/>
      <c r="X36" s="75"/>
      <c r="Y36" s="75"/>
      <c r="Z36" s="35"/>
    </row>
    <row r="37" spans="1:50" ht="15.75" customHeight="1" thickBot="1">
      <c r="B37" s="76" t="s">
        <v>428</v>
      </c>
      <c r="C37" s="77"/>
      <c r="D37" s="77"/>
      <c r="E37" s="77"/>
      <c r="F37" s="77"/>
      <c r="G37" s="77"/>
      <c r="H37" s="77"/>
      <c r="I37" s="77"/>
      <c r="J37" s="77"/>
      <c r="K37" s="77"/>
      <c r="L37" s="77"/>
      <c r="M37" s="77"/>
      <c r="N37" s="77"/>
      <c r="O37" s="77"/>
      <c r="P37" s="77"/>
      <c r="Q37" s="77"/>
      <c r="R37" s="77"/>
      <c r="S37" s="77"/>
      <c r="T37" s="77"/>
      <c r="U37" s="77"/>
      <c r="V37" s="77"/>
      <c r="W37" s="77"/>
      <c r="X37" s="77"/>
      <c r="Y37" s="77"/>
      <c r="Z37" s="78"/>
    </row>
    <row r="38" spans="1:50">
      <c r="B38" s="79"/>
      <c r="C38" s="79"/>
      <c r="D38" s="79"/>
      <c r="E38" s="42"/>
      <c r="F38" s="42"/>
      <c r="G38" s="42"/>
      <c r="H38" s="42"/>
      <c r="I38" s="42"/>
      <c r="J38" s="42"/>
      <c r="K38" s="42"/>
      <c r="L38" s="42"/>
      <c r="M38" s="42"/>
      <c r="N38" s="42"/>
      <c r="O38" s="42"/>
      <c r="P38" s="42"/>
      <c r="Q38" s="42"/>
      <c r="R38" s="42"/>
      <c r="S38" s="42"/>
      <c r="T38" s="42"/>
      <c r="U38" s="42"/>
      <c r="V38" s="42"/>
      <c r="W38" s="42"/>
      <c r="X38" s="42"/>
      <c r="Y38" s="42"/>
      <c r="Z38" s="42"/>
    </row>
  </sheetData>
  <mergeCells count="12">
    <mergeCell ref="B35:Z35"/>
    <mergeCell ref="B2:Z2"/>
    <mergeCell ref="E3:T3"/>
    <mergeCell ref="U3:Z3"/>
    <mergeCell ref="B6:Z6"/>
    <mergeCell ref="B12:Z12"/>
    <mergeCell ref="B18:Z18"/>
    <mergeCell ref="B28:Z28"/>
    <mergeCell ref="E29:R29"/>
    <mergeCell ref="U29:Z29"/>
    <mergeCell ref="E33:T33"/>
    <mergeCell ref="U33:Z33"/>
  </mergeCells>
  <hyperlinks>
    <hyperlink ref="A1" location="Contents!A1" display="Back to contents" xr:uid="{0DD9633D-DAEF-4E7C-8645-DC20688607EA}"/>
  </hyperlinks>
  <pageMargins left="0.74803149606299213" right="0.74803149606299213" top="0.98425196850393704" bottom="0.98425196850393704" header="0.51181102362204722" footer="0.51181102362204722"/>
  <pageSetup paperSize="9" scale="21" orientation="landscape" r:id="rId1"/>
  <headerFooter alignWithMargins="0">
    <oddHeader>&amp;C&amp;"Futura Bk BT,Book"&amp;8March 2014 &amp;"Futura Bk BT,Book Italic"Economic and fiscal outlook&amp;"Futura Bk BT,Book": Fiscal supplementary tables</oddHeader>
  </headerFooter>
  <colBreaks count="1" manualBreakCount="1">
    <brk id="21"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0082C-47E8-4A37-9A87-CB085F399366}">
  <sheetPr>
    <tabColor theme="6"/>
  </sheetPr>
  <dimension ref="A1:X55"/>
  <sheetViews>
    <sheetView showGridLines="0" zoomScaleNormal="100" workbookViewId="0">
      <selection activeCell="R22" sqref="R22"/>
    </sheetView>
  </sheetViews>
  <sheetFormatPr defaultColWidth="8.5703125" defaultRowHeight="15.75" customHeight="1"/>
  <cols>
    <col min="1" max="1" width="8.5703125" style="209"/>
    <col min="2" max="2" width="33.85546875" style="209" customWidth="1"/>
    <col min="3" max="23" width="7.5703125" style="209" bestFit="1" customWidth="1"/>
    <col min="24" max="24" width="6.5703125" style="209" customWidth="1"/>
    <col min="25" max="29" width="8.5703125" style="209"/>
    <col min="30" max="30" width="9.5703125" style="209" bestFit="1" customWidth="1"/>
    <col min="31" max="16384" width="8.5703125" style="209"/>
  </cols>
  <sheetData>
    <row r="1" spans="1:24" ht="33.6" customHeight="1" thickBot="1">
      <c r="A1" s="16" t="s">
        <v>383</v>
      </c>
      <c r="B1" s="208"/>
      <c r="C1" s="208"/>
      <c r="D1" s="208"/>
      <c r="E1" s="208"/>
      <c r="F1" s="208"/>
      <c r="G1" s="208"/>
      <c r="H1" s="208"/>
      <c r="I1" s="208"/>
      <c r="J1" s="208"/>
      <c r="K1" s="208"/>
      <c r="P1" s="210"/>
      <c r="X1" s="211"/>
    </row>
    <row r="2" spans="1:24" s="213" customFormat="1" ht="17.850000000000001" customHeight="1">
      <c r="A2" s="212"/>
      <c r="B2" s="281" t="s">
        <v>945</v>
      </c>
      <c r="C2" s="282"/>
      <c r="D2" s="282"/>
      <c r="E2" s="282"/>
      <c r="F2" s="282"/>
      <c r="G2" s="282"/>
      <c r="H2" s="282"/>
      <c r="I2" s="282"/>
      <c r="J2" s="282"/>
      <c r="K2" s="282"/>
      <c r="L2" s="282"/>
      <c r="M2" s="282"/>
      <c r="N2" s="282"/>
      <c r="O2" s="282"/>
      <c r="P2" s="282"/>
      <c r="Q2" s="282"/>
      <c r="R2" s="282"/>
      <c r="S2" s="282"/>
      <c r="T2" s="282"/>
      <c r="U2" s="282"/>
      <c r="V2" s="282"/>
      <c r="W2" s="283"/>
      <c r="X2" s="211"/>
    </row>
    <row r="3" spans="1:24" s="213" customFormat="1" ht="15.75" customHeight="1">
      <c r="A3" s="212"/>
      <c r="B3" s="214"/>
      <c r="C3" s="284" t="s">
        <v>946</v>
      </c>
      <c r="D3" s="284"/>
      <c r="E3" s="284"/>
      <c r="F3" s="284"/>
      <c r="G3" s="284"/>
      <c r="H3" s="284"/>
      <c r="I3" s="284"/>
      <c r="J3" s="284"/>
      <c r="K3" s="284"/>
      <c r="L3" s="284"/>
      <c r="M3" s="284"/>
      <c r="N3" s="284"/>
      <c r="O3" s="284"/>
      <c r="P3" s="284"/>
      <c r="Q3" s="284"/>
      <c r="R3" s="284"/>
      <c r="S3" s="284"/>
      <c r="T3" s="284"/>
      <c r="U3" s="284"/>
      <c r="V3" s="284"/>
      <c r="W3" s="285"/>
      <c r="X3" s="211"/>
    </row>
    <row r="4" spans="1:24" s="213" customFormat="1" ht="15.75" customHeight="1">
      <c r="A4" s="212"/>
      <c r="B4" s="215"/>
      <c r="C4" s="215" t="s">
        <v>385</v>
      </c>
      <c r="D4" s="215"/>
      <c r="E4" s="215"/>
      <c r="F4" s="215"/>
      <c r="G4" s="215"/>
      <c r="H4" s="215"/>
      <c r="I4" s="215"/>
      <c r="J4" s="215"/>
      <c r="K4" s="215"/>
      <c r="L4" s="215"/>
      <c r="M4" s="215"/>
      <c r="N4" s="215" t="s">
        <v>386</v>
      </c>
      <c r="O4" s="215"/>
      <c r="P4" s="215"/>
      <c r="Q4" s="215"/>
      <c r="R4" s="215"/>
      <c r="S4" s="215"/>
      <c r="T4" s="215"/>
      <c r="U4" s="215"/>
      <c r="V4" s="215"/>
      <c r="W4" s="215"/>
      <c r="X4" s="211"/>
    </row>
    <row r="5" spans="1:24" s="213" customFormat="1" ht="15.75" customHeight="1" thickBot="1">
      <c r="A5" s="212"/>
      <c r="B5" s="216"/>
      <c r="C5" s="215" t="s">
        <v>392</v>
      </c>
      <c r="D5" s="215" t="s">
        <v>393</v>
      </c>
      <c r="E5" s="215" t="s">
        <v>394</v>
      </c>
      <c r="F5" s="215" t="s">
        <v>395</v>
      </c>
      <c r="G5" s="215" t="s">
        <v>396</v>
      </c>
      <c r="H5" s="215" t="s">
        <v>397</v>
      </c>
      <c r="I5" s="215" t="s">
        <v>398</v>
      </c>
      <c r="J5" s="215" t="s">
        <v>371</v>
      </c>
      <c r="K5" s="215" t="s">
        <v>372</v>
      </c>
      <c r="L5" s="215" t="s">
        <v>373</v>
      </c>
      <c r="M5" s="215" t="s">
        <v>374</v>
      </c>
      <c r="N5" s="215" t="s">
        <v>375</v>
      </c>
      <c r="O5" s="215" t="s">
        <v>376</v>
      </c>
      <c r="P5" s="215" t="s">
        <v>377</v>
      </c>
      <c r="Q5" s="215" t="s">
        <v>378</v>
      </c>
      <c r="R5" s="215" t="s">
        <v>379</v>
      </c>
      <c r="S5" s="215" t="s">
        <v>380</v>
      </c>
      <c r="T5" s="215" t="s">
        <v>947</v>
      </c>
      <c r="U5" s="215" t="s">
        <v>948</v>
      </c>
      <c r="V5" s="215" t="s">
        <v>949</v>
      </c>
      <c r="W5" s="215" t="s">
        <v>950</v>
      </c>
      <c r="X5" s="211"/>
    </row>
    <row r="6" spans="1:24" s="213" customFormat="1" ht="15.75" customHeight="1">
      <c r="A6" s="212"/>
      <c r="B6" s="217" t="s">
        <v>951</v>
      </c>
      <c r="C6" s="218">
        <v>11.271000000000001</v>
      </c>
      <c r="D6" s="218">
        <v>31.102</v>
      </c>
      <c r="E6" s="218">
        <v>10.739000000000001</v>
      </c>
      <c r="F6" s="218">
        <v>8.5289999999999999</v>
      </c>
      <c r="G6" s="219">
        <v>10.315999999999999</v>
      </c>
      <c r="H6" s="220">
        <v>10.028</v>
      </c>
      <c r="I6" s="219">
        <v>9.6859999999999999</v>
      </c>
      <c r="J6" s="219">
        <v>7.1369999999999996</v>
      </c>
      <c r="K6" s="219">
        <v>13.662999999999998</v>
      </c>
      <c r="L6" s="219">
        <v>7.218</v>
      </c>
      <c r="M6" s="219">
        <v>4.1639999999999997</v>
      </c>
      <c r="N6" s="221"/>
      <c r="O6" s="221"/>
      <c r="P6" s="222"/>
      <c r="Q6" s="222"/>
      <c r="R6" s="222"/>
      <c r="S6" s="222"/>
      <c r="T6" s="222"/>
      <c r="U6" s="222"/>
      <c r="V6" s="222"/>
      <c r="W6" s="223"/>
      <c r="X6" s="211"/>
    </row>
    <row r="7" spans="1:24" s="227" customFormat="1" ht="15.75" customHeight="1">
      <c r="A7" s="212"/>
      <c r="B7" s="224" t="s">
        <v>952</v>
      </c>
      <c r="C7" s="225">
        <v>0</v>
      </c>
      <c r="D7" s="225">
        <v>0</v>
      </c>
      <c r="E7" s="225">
        <v>0</v>
      </c>
      <c r="F7" s="225">
        <v>0</v>
      </c>
      <c r="G7" s="226">
        <v>0</v>
      </c>
      <c r="H7" s="226">
        <v>0</v>
      </c>
      <c r="I7" s="226">
        <v>0</v>
      </c>
      <c r="J7" s="226">
        <v>0</v>
      </c>
      <c r="K7" s="226">
        <v>0</v>
      </c>
      <c r="L7" s="226">
        <v>0</v>
      </c>
      <c r="M7" s="226">
        <v>-5.0100000000000007</v>
      </c>
      <c r="N7" s="221">
        <v>-44.2305500975719</v>
      </c>
      <c r="O7" s="221">
        <v>-34.548515183699998</v>
      </c>
      <c r="P7" s="222">
        <v>-17.225491710100002</v>
      </c>
      <c r="Q7" s="222">
        <v>-20.982493708300002</v>
      </c>
      <c r="R7" s="222">
        <v>-21.179046520699998</v>
      </c>
      <c r="S7" s="222">
        <v>-23.105014259199997</v>
      </c>
      <c r="T7" s="222">
        <v>-20.414836018899997</v>
      </c>
      <c r="U7" s="222">
        <v>-21.847455315099999</v>
      </c>
      <c r="V7" s="222">
        <v>-18.890357316799999</v>
      </c>
      <c r="W7" s="223">
        <v>-0.56619975126313338</v>
      </c>
      <c r="X7" s="211"/>
    </row>
    <row r="8" spans="1:24" s="236" customFormat="1" ht="15.75" customHeight="1">
      <c r="A8" s="228"/>
      <c r="B8" s="229" t="s">
        <v>451</v>
      </c>
      <c r="C8" s="230"/>
      <c r="D8" s="230"/>
      <c r="E8" s="230"/>
      <c r="F8" s="230"/>
      <c r="G8" s="231"/>
      <c r="H8" s="231"/>
      <c r="I8" s="231"/>
      <c r="J8" s="231"/>
      <c r="K8" s="231"/>
      <c r="L8" s="231"/>
      <c r="M8" s="231"/>
      <c r="N8" s="232"/>
      <c r="O8" s="232"/>
      <c r="P8" s="233"/>
      <c r="Q8" s="233"/>
      <c r="R8" s="233"/>
      <c r="S8" s="233"/>
      <c r="T8" s="233"/>
      <c r="U8" s="233"/>
      <c r="V8" s="233"/>
      <c r="W8" s="234"/>
      <c r="X8" s="235"/>
    </row>
    <row r="9" spans="1:24" s="213" customFormat="1" ht="15.75" customHeight="1">
      <c r="A9" s="212"/>
      <c r="B9" s="237" t="s">
        <v>953</v>
      </c>
      <c r="C9" s="225"/>
      <c r="D9" s="225"/>
      <c r="E9" s="225"/>
      <c r="F9" s="225"/>
      <c r="G9" s="238"/>
      <c r="H9" s="238"/>
      <c r="I9" s="238"/>
      <c r="J9" s="238"/>
      <c r="K9" s="238"/>
      <c r="L9" s="238"/>
      <c r="M9" s="238"/>
      <c r="O9" s="221">
        <v>-15.498637193299999</v>
      </c>
      <c r="P9" s="222">
        <v>-8.0730926108999999</v>
      </c>
      <c r="Q9" s="222">
        <v>-5.0118974597000001</v>
      </c>
      <c r="R9" s="222">
        <v>-3.5347325582</v>
      </c>
      <c r="S9" s="222">
        <v>-2.6961579545000003</v>
      </c>
      <c r="T9" s="222">
        <v>-2.3063045965</v>
      </c>
      <c r="U9" s="222">
        <v>-1.1157741905999998</v>
      </c>
      <c r="V9" s="222">
        <v>-0.50666314199999984</v>
      </c>
      <c r="W9" s="223">
        <v>2.8260315000000036E-2</v>
      </c>
      <c r="X9" s="239"/>
    </row>
    <row r="10" spans="1:24" s="213" customFormat="1" ht="15.75" customHeight="1">
      <c r="A10" s="212"/>
      <c r="B10" s="240" t="s">
        <v>954</v>
      </c>
      <c r="C10" s="241"/>
      <c r="D10" s="241"/>
      <c r="E10" s="241"/>
      <c r="F10" s="241"/>
      <c r="G10" s="238"/>
      <c r="H10" s="238"/>
      <c r="I10" s="238"/>
      <c r="J10" s="238"/>
      <c r="K10" s="238"/>
      <c r="L10" s="238"/>
      <c r="M10" s="238"/>
      <c r="N10" s="221"/>
      <c r="O10" s="221">
        <v>-19.049877990399999</v>
      </c>
      <c r="P10" s="222">
        <v>-9.1523990992000002</v>
      </c>
      <c r="Q10" s="222">
        <v>-15.970596248600001</v>
      </c>
      <c r="R10" s="222">
        <v>-17.6443139625</v>
      </c>
      <c r="S10" s="222">
        <v>-20.408856304699999</v>
      </c>
      <c r="T10" s="222">
        <v>-18.108531422399999</v>
      </c>
      <c r="U10" s="222">
        <v>-20.7316811245</v>
      </c>
      <c r="V10" s="222">
        <v>-18.383694174799999</v>
      </c>
      <c r="W10" s="223">
        <v>-0.59446006626313341</v>
      </c>
      <c r="X10" s="239"/>
    </row>
    <row r="11" spans="1:24" s="227" customFormat="1" ht="15.75" customHeight="1" thickBot="1">
      <c r="A11" s="212"/>
      <c r="B11" s="286" t="s">
        <v>955</v>
      </c>
      <c r="C11" s="287"/>
      <c r="D11" s="287"/>
      <c r="E11" s="287"/>
      <c r="F11" s="287"/>
      <c r="G11" s="287"/>
      <c r="H11" s="287"/>
      <c r="I11" s="287"/>
      <c r="J11" s="287"/>
      <c r="K11" s="287"/>
      <c r="L11" s="287"/>
      <c r="M11" s="287"/>
      <c r="N11" s="287"/>
      <c r="O11" s="287"/>
      <c r="P11" s="287"/>
      <c r="Q11" s="287"/>
      <c r="R11" s="287"/>
      <c r="S11" s="287"/>
      <c r="T11" s="287"/>
      <c r="U11" s="287"/>
      <c r="V11" s="287"/>
      <c r="W11" s="288"/>
      <c r="X11" s="211"/>
    </row>
    <row r="12" spans="1:24" s="213" customFormat="1" ht="15.75" customHeight="1">
      <c r="A12" s="212"/>
      <c r="B12" s="212"/>
      <c r="C12" s="212"/>
      <c r="D12" s="212"/>
      <c r="E12" s="212"/>
      <c r="F12" s="212"/>
      <c r="G12" s="212"/>
      <c r="H12" s="212"/>
      <c r="I12" s="212"/>
      <c r="J12" s="212"/>
      <c r="K12" s="212"/>
      <c r="L12" s="212"/>
      <c r="M12" s="212"/>
      <c r="N12" s="212"/>
      <c r="O12" s="212"/>
      <c r="X12" s="239"/>
    </row>
    <row r="13" spans="1:24" s="213" customFormat="1" ht="15.75" customHeight="1">
      <c r="A13" s="212"/>
      <c r="B13" s="212"/>
      <c r="C13" s="212"/>
      <c r="D13" s="212"/>
      <c r="E13" s="212"/>
      <c r="F13" s="212"/>
      <c r="G13" s="212"/>
      <c r="H13" s="212"/>
      <c r="I13" s="212"/>
      <c r="J13" s="212"/>
      <c r="K13" s="212"/>
      <c r="L13" s="212"/>
      <c r="M13" s="212"/>
      <c r="N13" s="212"/>
      <c r="O13" s="212"/>
      <c r="Q13" s="239"/>
      <c r="R13" s="239"/>
      <c r="S13" s="239"/>
      <c r="T13" s="239"/>
      <c r="U13" s="239"/>
      <c r="V13" s="239"/>
      <c r="W13" s="239"/>
      <c r="X13" s="239"/>
    </row>
    <row r="14" spans="1:24" s="213" customFormat="1" ht="15.75" customHeight="1">
      <c r="A14" s="212"/>
      <c r="B14" s="212"/>
      <c r="C14" s="212"/>
      <c r="D14" s="212"/>
      <c r="E14" s="212"/>
      <c r="F14" s="212"/>
      <c r="G14" s="212"/>
      <c r="H14" s="212"/>
      <c r="I14" s="212"/>
      <c r="J14" s="212"/>
      <c r="K14" s="212"/>
      <c r="L14" s="212"/>
      <c r="M14" s="212"/>
      <c r="N14" s="212"/>
      <c r="O14" s="212"/>
      <c r="Q14" s="239"/>
      <c r="R14" s="239"/>
      <c r="S14" s="239"/>
      <c r="T14" s="239"/>
      <c r="U14" s="239"/>
      <c r="V14" s="239"/>
      <c r="W14" s="239"/>
      <c r="X14" s="239"/>
    </row>
    <row r="15" spans="1:24" s="227" customFormat="1" ht="15.75" customHeight="1">
      <c r="A15" s="212"/>
      <c r="B15" s="212"/>
      <c r="C15" s="212"/>
      <c r="D15" s="212"/>
      <c r="E15" s="212"/>
      <c r="F15" s="212"/>
      <c r="G15" s="212"/>
      <c r="H15" s="212"/>
      <c r="I15" s="212"/>
      <c r="J15" s="212"/>
      <c r="K15" s="212"/>
      <c r="L15" s="212"/>
      <c r="M15" s="212"/>
      <c r="N15" s="212"/>
      <c r="O15" s="212"/>
      <c r="R15" s="211"/>
      <c r="S15" s="211"/>
      <c r="T15" s="211"/>
      <c r="U15" s="211"/>
      <c r="V15" s="211"/>
      <c r="W15" s="211"/>
      <c r="X15" s="211"/>
    </row>
    <row r="16" spans="1:24" s="213" customFormat="1" ht="15.75" customHeight="1">
      <c r="A16" s="212"/>
      <c r="B16" s="212"/>
      <c r="C16" s="212"/>
      <c r="D16" s="212"/>
      <c r="E16" s="212"/>
      <c r="F16" s="212"/>
      <c r="G16" s="212"/>
      <c r="H16" s="212"/>
      <c r="I16" s="212"/>
      <c r="J16" s="212"/>
      <c r="K16" s="212"/>
      <c r="L16" s="212"/>
      <c r="M16" s="212"/>
      <c r="N16" s="212"/>
      <c r="O16" s="212"/>
      <c r="R16" s="239"/>
      <c r="S16" s="239"/>
      <c r="T16" s="239"/>
      <c r="U16" s="239"/>
      <c r="V16" s="239"/>
      <c r="W16" s="239"/>
      <c r="X16" s="239"/>
    </row>
    <row r="17" spans="1:24" s="213" customFormat="1" ht="15.75" customHeight="1">
      <c r="A17" s="212"/>
      <c r="B17" s="212"/>
      <c r="C17" s="212"/>
      <c r="D17" s="212"/>
      <c r="E17" s="212"/>
      <c r="F17" s="212"/>
      <c r="G17" s="212"/>
      <c r="H17" s="212"/>
      <c r="I17" s="212"/>
      <c r="J17" s="212"/>
      <c r="K17" s="212"/>
      <c r="L17" s="212"/>
      <c r="M17" s="212"/>
      <c r="N17" s="212"/>
      <c r="O17" s="212"/>
      <c r="R17" s="239"/>
      <c r="S17" s="239"/>
      <c r="T17" s="239"/>
      <c r="U17" s="239"/>
      <c r="V17" s="239"/>
      <c r="W17" s="239"/>
      <c r="X17" s="239"/>
    </row>
    <row r="18" spans="1:24" s="227" customFormat="1" ht="15.75" customHeight="1">
      <c r="A18" s="212"/>
      <c r="B18" s="212"/>
      <c r="C18" s="212"/>
      <c r="D18" s="212"/>
      <c r="E18" s="212"/>
      <c r="F18" s="212"/>
      <c r="G18" s="212"/>
      <c r="H18" s="212"/>
      <c r="I18" s="212"/>
      <c r="J18" s="212"/>
      <c r="K18" s="212"/>
      <c r="L18" s="212"/>
      <c r="M18" s="212"/>
      <c r="N18" s="212"/>
      <c r="O18" s="212"/>
      <c r="R18" s="211"/>
      <c r="S18" s="211"/>
      <c r="T18" s="211"/>
      <c r="U18" s="211"/>
      <c r="V18" s="211"/>
      <c r="W18" s="211"/>
    </row>
    <row r="19" spans="1:24" s="213" customFormat="1" ht="15.75" customHeight="1">
      <c r="A19" s="212"/>
      <c r="B19" s="212"/>
      <c r="C19" s="212"/>
      <c r="D19" s="212"/>
      <c r="E19" s="212"/>
      <c r="F19" s="212"/>
      <c r="G19" s="212"/>
      <c r="H19" s="212"/>
      <c r="I19" s="212"/>
      <c r="J19" s="212"/>
      <c r="K19" s="212"/>
      <c r="L19" s="212"/>
      <c r="M19" s="212"/>
      <c r="N19" s="212"/>
      <c r="O19" s="212"/>
    </row>
    <row r="20" spans="1:24" s="213" customFormat="1" ht="15.75" customHeight="1">
      <c r="A20" s="212"/>
      <c r="B20" s="212"/>
      <c r="C20" s="212"/>
      <c r="D20" s="212"/>
      <c r="E20" s="212"/>
      <c r="F20" s="212"/>
      <c r="G20" s="212"/>
      <c r="H20" s="212"/>
      <c r="I20" s="212"/>
      <c r="J20" s="212"/>
      <c r="K20" s="212"/>
      <c r="L20" s="212"/>
      <c r="M20" s="212"/>
      <c r="N20" s="212"/>
      <c r="O20" s="212"/>
    </row>
    <row r="21" spans="1:24" s="213" customFormat="1" ht="15.75" customHeight="1">
      <c r="A21" s="212"/>
      <c r="B21" s="212"/>
      <c r="C21" s="212"/>
      <c r="D21" s="212"/>
      <c r="E21" s="212"/>
      <c r="F21" s="212"/>
      <c r="G21" s="212"/>
      <c r="H21" s="212"/>
      <c r="I21" s="212"/>
      <c r="J21" s="212"/>
      <c r="K21" s="212"/>
      <c r="L21" s="212"/>
      <c r="M21" s="212"/>
      <c r="N21" s="212"/>
      <c r="O21" s="212"/>
    </row>
    <row r="22" spans="1:24" ht="15.75" customHeight="1">
      <c r="A22" s="212"/>
      <c r="B22" s="212"/>
      <c r="C22" s="212"/>
      <c r="D22" s="212"/>
      <c r="E22" s="212"/>
      <c r="F22" s="212"/>
      <c r="G22" s="212"/>
      <c r="H22" s="212"/>
      <c r="I22" s="212"/>
      <c r="J22" s="212"/>
      <c r="K22" s="212"/>
      <c r="L22" s="212"/>
      <c r="M22" s="212"/>
      <c r="N22" s="212"/>
      <c r="O22" s="212"/>
      <c r="Q22" s="242"/>
    </row>
    <row r="23" spans="1:24" ht="15.75" customHeight="1">
      <c r="A23" s="212"/>
      <c r="B23" s="212"/>
      <c r="C23" s="212"/>
      <c r="D23" s="212"/>
      <c r="E23" s="212"/>
      <c r="F23" s="212"/>
      <c r="G23" s="212"/>
      <c r="H23" s="212"/>
      <c r="I23" s="212"/>
      <c r="J23" s="212"/>
      <c r="K23" s="212"/>
      <c r="L23" s="212"/>
      <c r="M23" s="212"/>
      <c r="N23" s="212"/>
      <c r="O23" s="212"/>
    </row>
    <row r="24" spans="1:24" ht="15.75" customHeight="1">
      <c r="A24" s="212"/>
      <c r="B24" s="212"/>
      <c r="C24" s="212"/>
      <c r="D24" s="212"/>
      <c r="E24" s="212"/>
      <c r="F24" s="212"/>
      <c r="G24" s="212"/>
      <c r="H24" s="212"/>
      <c r="I24" s="212"/>
      <c r="J24" s="212"/>
      <c r="K24" s="212"/>
      <c r="L24" s="212"/>
      <c r="M24" s="212"/>
      <c r="N24" s="212"/>
      <c r="O24" s="212"/>
      <c r="Q24" s="243"/>
    </row>
    <row r="25" spans="1:24" ht="15.75" customHeight="1">
      <c r="A25" s="212"/>
      <c r="B25" s="212"/>
      <c r="C25" s="212"/>
      <c r="D25" s="212"/>
      <c r="E25" s="212"/>
      <c r="F25" s="212"/>
      <c r="G25" s="212"/>
      <c r="H25" s="212"/>
      <c r="I25" s="212"/>
      <c r="J25" s="212"/>
      <c r="K25" s="212"/>
      <c r="L25" s="212"/>
      <c r="M25" s="212"/>
      <c r="N25" s="212"/>
      <c r="O25" s="212"/>
      <c r="Q25" s="243"/>
    </row>
    <row r="26" spans="1:24" ht="15.75" customHeight="1">
      <c r="A26" s="212"/>
      <c r="B26" s="212"/>
      <c r="C26" s="212"/>
      <c r="D26" s="212"/>
      <c r="E26" s="212"/>
      <c r="F26" s="212"/>
      <c r="G26" s="212"/>
      <c r="H26" s="212"/>
      <c r="I26" s="212"/>
      <c r="J26" s="212"/>
      <c r="K26" s="212"/>
      <c r="L26" s="212"/>
      <c r="M26" s="212"/>
      <c r="N26" s="212"/>
      <c r="O26" s="212"/>
    </row>
    <row r="27" spans="1:24" ht="15.75" customHeight="1">
      <c r="A27" s="212"/>
      <c r="B27" s="212"/>
      <c r="C27" s="212"/>
      <c r="D27" s="212"/>
      <c r="E27" s="212"/>
      <c r="F27" s="212"/>
      <c r="G27" s="212"/>
      <c r="H27" s="212"/>
      <c r="I27" s="212"/>
      <c r="J27" s="212"/>
      <c r="K27" s="212"/>
      <c r="L27" s="212"/>
      <c r="M27" s="212"/>
      <c r="N27" s="212"/>
      <c r="O27" s="212"/>
    </row>
    <row r="28" spans="1:24" ht="15.75" customHeight="1">
      <c r="A28" s="212"/>
      <c r="B28" s="212"/>
      <c r="C28" s="212"/>
      <c r="D28" s="212"/>
      <c r="E28" s="212"/>
      <c r="F28" s="212"/>
      <c r="G28" s="212"/>
      <c r="H28" s="212"/>
      <c r="I28" s="212"/>
      <c r="J28" s="212"/>
      <c r="K28" s="212"/>
      <c r="L28" s="212"/>
      <c r="M28" s="212"/>
      <c r="N28" s="212"/>
      <c r="O28" s="212"/>
    </row>
    <row r="29" spans="1:24" ht="15.75" customHeight="1">
      <c r="A29" s="212"/>
      <c r="B29" s="212"/>
      <c r="C29" s="212"/>
      <c r="D29" s="212"/>
      <c r="E29" s="212"/>
      <c r="F29" s="212"/>
      <c r="G29" s="212"/>
      <c r="H29" s="212"/>
      <c r="I29" s="212"/>
      <c r="J29" s="212"/>
      <c r="K29" s="212"/>
      <c r="L29" s="212"/>
      <c r="M29" s="212"/>
      <c r="N29" s="212"/>
      <c r="O29" s="212"/>
    </row>
    <row r="30" spans="1:24" ht="15.75" customHeight="1">
      <c r="A30" s="212"/>
      <c r="B30" s="212"/>
      <c r="C30" s="212"/>
      <c r="D30" s="212"/>
      <c r="E30" s="212"/>
      <c r="F30" s="212"/>
      <c r="G30" s="212"/>
      <c r="H30" s="212"/>
      <c r="I30" s="212"/>
      <c r="J30" s="212"/>
      <c r="K30" s="212"/>
      <c r="L30" s="212"/>
      <c r="M30" s="212"/>
      <c r="N30" s="212"/>
      <c r="O30" s="212"/>
    </row>
    <row r="31" spans="1:24" ht="15.75" customHeight="1">
      <c r="A31" s="212"/>
      <c r="B31" s="212"/>
      <c r="C31" s="212"/>
      <c r="D31" s="212"/>
      <c r="E31" s="212"/>
      <c r="F31" s="212"/>
      <c r="G31" s="212"/>
      <c r="H31" s="212"/>
      <c r="I31" s="212"/>
      <c r="J31" s="212"/>
      <c r="K31" s="212"/>
      <c r="L31" s="212"/>
      <c r="M31" s="212"/>
      <c r="N31" s="212"/>
      <c r="O31" s="212"/>
    </row>
    <row r="32" spans="1:24" ht="15.75" customHeight="1">
      <c r="A32" s="212"/>
      <c r="B32" s="212"/>
      <c r="C32" s="212"/>
      <c r="D32" s="212"/>
      <c r="E32" s="212"/>
      <c r="F32" s="212"/>
      <c r="G32" s="212"/>
      <c r="H32" s="212"/>
      <c r="I32" s="212"/>
      <c r="J32" s="212"/>
      <c r="K32" s="212"/>
      <c r="L32" s="212"/>
      <c r="M32" s="212"/>
      <c r="N32" s="212"/>
      <c r="O32" s="212"/>
    </row>
    <row r="33" spans="1:15" ht="15.75" customHeight="1">
      <c r="A33" s="212"/>
      <c r="B33" s="212"/>
      <c r="C33" s="212"/>
      <c r="D33" s="212"/>
      <c r="E33" s="212"/>
      <c r="F33" s="212"/>
      <c r="G33" s="212"/>
      <c r="H33" s="212"/>
      <c r="I33" s="212"/>
      <c r="J33" s="212"/>
      <c r="K33" s="212"/>
      <c r="L33" s="212"/>
      <c r="M33" s="212"/>
      <c r="N33" s="212"/>
      <c r="O33" s="212"/>
    </row>
    <row r="34" spans="1:15" ht="15.75" customHeight="1">
      <c r="A34" s="212"/>
      <c r="B34" s="212"/>
      <c r="C34" s="212"/>
      <c r="D34" s="212"/>
      <c r="E34" s="212"/>
      <c r="F34" s="212"/>
      <c r="G34" s="212"/>
      <c r="H34" s="212"/>
      <c r="I34" s="212"/>
      <c r="J34" s="212"/>
      <c r="K34" s="212"/>
      <c r="L34" s="212"/>
      <c r="M34" s="212"/>
      <c r="N34" s="212"/>
      <c r="O34" s="212"/>
    </row>
    <row r="35" spans="1:15" ht="15.75" customHeight="1">
      <c r="A35" s="212"/>
      <c r="B35" s="212"/>
      <c r="C35" s="212"/>
      <c r="D35" s="212"/>
      <c r="E35" s="212"/>
      <c r="F35" s="212"/>
      <c r="G35" s="212"/>
      <c r="H35" s="212"/>
      <c r="I35" s="212"/>
      <c r="J35" s="212"/>
      <c r="K35" s="212"/>
      <c r="L35" s="212"/>
      <c r="M35" s="212"/>
      <c r="N35" s="212"/>
      <c r="O35" s="212"/>
    </row>
    <row r="36" spans="1:15" ht="15.75" customHeight="1">
      <c r="A36" s="212"/>
      <c r="B36" s="212"/>
      <c r="C36" s="212"/>
      <c r="D36" s="212"/>
      <c r="E36" s="212"/>
      <c r="F36" s="212"/>
      <c r="G36" s="212"/>
      <c r="H36" s="212"/>
      <c r="I36" s="212"/>
      <c r="J36" s="212"/>
      <c r="K36" s="212"/>
      <c r="L36" s="212"/>
      <c r="M36" s="212"/>
      <c r="N36" s="212"/>
      <c r="O36" s="212"/>
    </row>
    <row r="37" spans="1:15" ht="15.75" customHeight="1">
      <c r="A37" s="212"/>
      <c r="B37" s="212"/>
      <c r="C37" s="212"/>
      <c r="D37" s="212"/>
      <c r="E37" s="212"/>
      <c r="F37" s="212"/>
      <c r="G37" s="212"/>
      <c r="H37" s="212"/>
      <c r="I37" s="212"/>
      <c r="J37" s="212"/>
      <c r="K37" s="212"/>
      <c r="L37" s="212"/>
      <c r="M37" s="212"/>
      <c r="N37" s="212"/>
      <c r="O37" s="212"/>
    </row>
    <row r="38" spans="1:15" ht="15.75" customHeight="1">
      <c r="A38" s="212"/>
      <c r="B38" s="212"/>
      <c r="C38" s="212"/>
      <c r="D38" s="212"/>
      <c r="E38" s="212"/>
      <c r="F38" s="212"/>
      <c r="G38" s="212"/>
      <c r="H38" s="212"/>
      <c r="I38" s="212"/>
      <c r="J38" s="212"/>
      <c r="K38" s="212"/>
      <c r="L38" s="212"/>
      <c r="M38" s="212"/>
      <c r="N38" s="212"/>
      <c r="O38" s="212"/>
    </row>
    <row r="39" spans="1:15" ht="15.75" customHeight="1">
      <c r="A39" s="212"/>
      <c r="B39" s="212"/>
      <c r="C39" s="212"/>
      <c r="D39" s="212"/>
      <c r="E39" s="212"/>
      <c r="F39" s="212"/>
      <c r="G39" s="212"/>
      <c r="H39" s="212"/>
      <c r="I39" s="212"/>
      <c r="J39" s="212"/>
      <c r="K39" s="212"/>
      <c r="L39" s="212"/>
      <c r="M39" s="212"/>
      <c r="N39" s="212"/>
      <c r="O39" s="212"/>
    </row>
    <row r="40" spans="1:15" ht="15.75" customHeight="1">
      <c r="A40" s="212"/>
      <c r="B40" s="212"/>
      <c r="C40" s="212"/>
      <c r="D40" s="212"/>
      <c r="E40" s="212"/>
      <c r="F40" s="212"/>
      <c r="G40" s="212"/>
      <c r="H40" s="212"/>
      <c r="I40" s="212"/>
      <c r="J40" s="212"/>
      <c r="K40" s="212"/>
      <c r="L40" s="212"/>
      <c r="M40" s="212"/>
      <c r="N40" s="212"/>
      <c r="O40" s="212"/>
    </row>
    <row r="41" spans="1:15" ht="15.75" customHeight="1">
      <c r="A41" s="212"/>
      <c r="B41" s="212"/>
      <c r="C41" s="212"/>
      <c r="D41" s="212"/>
      <c r="E41" s="212"/>
      <c r="F41" s="212"/>
      <c r="G41" s="212"/>
      <c r="H41" s="212"/>
      <c r="I41" s="212"/>
      <c r="J41" s="212"/>
      <c r="K41" s="212"/>
      <c r="L41" s="212"/>
      <c r="M41" s="212"/>
      <c r="N41" s="212"/>
      <c r="O41" s="212"/>
    </row>
    <row r="42" spans="1:15" ht="15.75" customHeight="1">
      <c r="A42" s="212"/>
      <c r="B42" s="212"/>
      <c r="C42" s="212"/>
      <c r="D42" s="212"/>
      <c r="E42" s="212"/>
      <c r="F42" s="212"/>
      <c r="G42" s="212"/>
      <c r="H42" s="212"/>
      <c r="I42" s="212"/>
      <c r="J42" s="212"/>
      <c r="K42" s="212"/>
      <c r="L42" s="212"/>
      <c r="M42" s="212"/>
      <c r="N42" s="212"/>
      <c r="O42" s="212"/>
    </row>
    <row r="43" spans="1:15" ht="15.75" customHeight="1">
      <c r="A43" s="212"/>
      <c r="B43" s="212"/>
      <c r="C43" s="212"/>
      <c r="D43" s="212"/>
      <c r="E43" s="212"/>
      <c r="F43" s="212"/>
      <c r="G43" s="212"/>
      <c r="H43" s="212"/>
      <c r="I43" s="212"/>
      <c r="J43" s="212"/>
      <c r="K43" s="212"/>
      <c r="L43" s="212"/>
      <c r="M43" s="212"/>
      <c r="N43" s="212"/>
      <c r="O43" s="212"/>
    </row>
    <row r="44" spans="1:15" ht="15.75" customHeight="1">
      <c r="A44" s="212"/>
      <c r="B44" s="212"/>
      <c r="C44" s="212"/>
      <c r="D44" s="212"/>
      <c r="E44" s="212"/>
      <c r="F44" s="212"/>
      <c r="G44" s="212"/>
      <c r="H44" s="212"/>
      <c r="I44" s="212"/>
      <c r="J44" s="212"/>
      <c r="K44" s="212"/>
      <c r="L44" s="212"/>
      <c r="M44" s="212"/>
      <c r="N44" s="212"/>
      <c r="O44" s="212"/>
    </row>
    <row r="45" spans="1:15" ht="15.75" customHeight="1">
      <c r="A45" s="212"/>
      <c r="B45" s="212"/>
      <c r="C45" s="212"/>
      <c r="D45" s="212"/>
      <c r="E45" s="212"/>
      <c r="F45" s="212"/>
      <c r="G45" s="212"/>
      <c r="H45" s="212"/>
      <c r="I45" s="212"/>
      <c r="J45" s="212"/>
      <c r="K45" s="212"/>
      <c r="L45" s="212"/>
      <c r="M45" s="212"/>
      <c r="N45" s="212"/>
      <c r="O45" s="212"/>
    </row>
    <row r="46" spans="1:15" ht="15.75" customHeight="1">
      <c r="A46" s="212"/>
      <c r="B46" s="212"/>
      <c r="C46" s="212"/>
      <c r="D46" s="212"/>
      <c r="E46" s="212"/>
      <c r="F46" s="212"/>
      <c r="G46" s="212"/>
      <c r="H46" s="212"/>
      <c r="I46" s="212"/>
      <c r="J46" s="212"/>
      <c r="K46" s="212"/>
      <c r="L46" s="212"/>
      <c r="M46" s="212"/>
      <c r="N46" s="212"/>
      <c r="O46" s="212"/>
    </row>
    <row r="47" spans="1:15" ht="15.75" customHeight="1">
      <c r="A47" s="212"/>
      <c r="B47" s="212"/>
      <c r="C47" s="212"/>
      <c r="D47" s="212"/>
      <c r="E47" s="212"/>
      <c r="F47" s="212"/>
      <c r="G47" s="212"/>
      <c r="H47" s="212"/>
      <c r="I47" s="212"/>
      <c r="J47" s="212"/>
      <c r="K47" s="212"/>
      <c r="L47" s="212"/>
      <c r="M47" s="212"/>
      <c r="N47" s="212"/>
      <c r="O47" s="212"/>
    </row>
    <row r="48" spans="1:15" ht="15.75" customHeight="1">
      <c r="A48" s="212"/>
      <c r="B48" s="212"/>
      <c r="C48" s="212"/>
      <c r="D48" s="212"/>
      <c r="E48" s="212"/>
      <c r="F48" s="212"/>
      <c r="G48" s="212"/>
      <c r="H48" s="212"/>
      <c r="I48" s="212"/>
      <c r="J48" s="212"/>
      <c r="K48" s="212"/>
      <c r="L48" s="212"/>
      <c r="M48" s="212"/>
      <c r="N48" s="212"/>
      <c r="O48" s="212"/>
    </row>
    <row r="49" spans="1:15" ht="15.75" customHeight="1">
      <c r="A49" s="212"/>
      <c r="B49" s="212"/>
      <c r="C49" s="212"/>
      <c r="D49" s="212"/>
      <c r="E49" s="212"/>
      <c r="F49" s="212"/>
      <c r="G49" s="212"/>
      <c r="H49" s="212"/>
      <c r="I49" s="212"/>
      <c r="J49" s="212"/>
      <c r="K49" s="212"/>
      <c r="L49" s="212"/>
      <c r="M49" s="212"/>
      <c r="N49" s="212"/>
      <c r="O49" s="212"/>
    </row>
    <row r="50" spans="1:15" ht="15.75" customHeight="1">
      <c r="A50" s="212"/>
      <c r="B50" s="212"/>
      <c r="C50" s="212"/>
      <c r="D50" s="212"/>
      <c r="E50" s="212"/>
      <c r="F50" s="212"/>
      <c r="G50" s="212"/>
      <c r="H50" s="212"/>
      <c r="I50" s="212"/>
      <c r="J50" s="212"/>
      <c r="K50" s="212"/>
      <c r="L50" s="212"/>
      <c r="M50" s="212"/>
      <c r="N50" s="212"/>
      <c r="O50" s="212"/>
    </row>
    <row r="51" spans="1:15" ht="15.75" customHeight="1">
      <c r="A51" s="212"/>
      <c r="B51" s="212"/>
      <c r="C51" s="212"/>
      <c r="D51" s="212"/>
      <c r="E51" s="212"/>
      <c r="F51" s="212"/>
      <c r="G51" s="212"/>
      <c r="H51" s="212"/>
      <c r="I51" s="212"/>
      <c r="J51" s="212"/>
      <c r="K51" s="212"/>
      <c r="L51" s="212"/>
      <c r="M51" s="212"/>
      <c r="N51" s="212"/>
      <c r="O51" s="212"/>
    </row>
    <row r="52" spans="1:15" ht="15.75" customHeight="1">
      <c r="A52" s="212"/>
      <c r="B52" s="212"/>
      <c r="C52" s="212"/>
      <c r="D52" s="212"/>
      <c r="E52" s="212"/>
      <c r="F52" s="212"/>
      <c r="G52" s="212"/>
      <c r="H52" s="212"/>
      <c r="I52" s="212"/>
      <c r="J52" s="212"/>
      <c r="K52" s="212"/>
      <c r="L52" s="212"/>
      <c r="M52" s="212"/>
      <c r="N52" s="212"/>
      <c r="O52" s="212"/>
    </row>
    <row r="53" spans="1:15" ht="15.75" customHeight="1">
      <c r="A53" s="212"/>
      <c r="B53" s="212"/>
      <c r="C53" s="212"/>
      <c r="D53" s="212"/>
      <c r="E53" s="212"/>
      <c r="F53" s="212"/>
      <c r="G53" s="212"/>
      <c r="H53" s="212"/>
      <c r="I53" s="212"/>
      <c r="J53" s="212"/>
      <c r="K53" s="212"/>
      <c r="L53" s="212"/>
      <c r="M53" s="212"/>
      <c r="N53" s="212"/>
      <c r="O53" s="212"/>
    </row>
    <row r="54" spans="1:15" ht="15.75" customHeight="1">
      <c r="A54" s="212"/>
      <c r="B54" s="212"/>
      <c r="C54" s="212"/>
      <c r="D54" s="212"/>
      <c r="E54" s="212"/>
      <c r="F54" s="212"/>
      <c r="G54" s="212"/>
      <c r="H54" s="212"/>
      <c r="I54" s="212"/>
      <c r="J54" s="212"/>
      <c r="K54" s="212"/>
      <c r="L54" s="212"/>
      <c r="M54" s="212"/>
      <c r="N54" s="212"/>
      <c r="O54" s="212"/>
    </row>
    <row r="55" spans="1:15" ht="15.75" customHeight="1">
      <c r="A55" s="212"/>
      <c r="B55" s="212"/>
      <c r="C55" s="212"/>
      <c r="D55" s="212"/>
      <c r="E55" s="212"/>
      <c r="F55" s="212"/>
      <c r="G55" s="212"/>
      <c r="H55" s="212"/>
      <c r="I55" s="212"/>
      <c r="J55" s="212"/>
      <c r="K55" s="212"/>
      <c r="L55" s="212"/>
      <c r="M55" s="212"/>
      <c r="N55" s="212"/>
      <c r="O55" s="212"/>
    </row>
  </sheetData>
  <mergeCells count="3">
    <mergeCell ref="B2:W2"/>
    <mergeCell ref="C3:W3"/>
    <mergeCell ref="B11:W11"/>
  </mergeCells>
  <conditionalFormatting sqref="G7:M8">
    <cfRule type="cellIs" dxfId="0" priority="1" stopIfTrue="1" operator="equal">
      <formula>"End"</formula>
    </cfRule>
  </conditionalFormatting>
  <hyperlinks>
    <hyperlink ref="A1" location="Contents!B44" display="Back to contents" xr:uid="{0A46297C-5D0A-4D43-BBB0-13D98EDB5F42}"/>
  </hyperlink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B95FB-FE92-40B4-9975-AF7ADB3B785A}">
  <sheetPr codeName="Sheet18">
    <tabColor rgb="FFC00000"/>
  </sheetPr>
  <dimension ref="A1"/>
  <sheetViews>
    <sheetView workbookViewId="0">
      <selection activeCell="H33" sqref="H33"/>
    </sheetView>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Charts</vt:lpstr>
      </vt:variant>
      <vt:variant>
        <vt:i4>12</vt:i4>
      </vt:variant>
    </vt:vector>
  </HeadingPairs>
  <TitlesOfParts>
    <vt:vector size="27" baseType="lpstr">
      <vt:lpstr>&gt;&gt; CHARTS</vt:lpstr>
      <vt:lpstr>&gt;&gt; DATA</vt:lpstr>
      <vt:lpstr>Chart Data</vt:lpstr>
      <vt:lpstr>DataA</vt:lpstr>
      <vt:lpstr>DataScen</vt:lpstr>
      <vt:lpstr>DataOBR</vt:lpstr>
      <vt:lpstr>GMWA</vt:lpstr>
      <vt:lpstr>GMWSCEN</vt:lpstr>
      <vt:lpstr>GMWOBR</vt:lpstr>
      <vt:lpstr>OBR_MAR24_TA.7</vt:lpstr>
      <vt:lpstr>OBR_MAR24_TA.9</vt:lpstr>
      <vt:lpstr>OBR_MAR24_1.2</vt:lpstr>
      <vt:lpstr>OBR_MAR24_ST4.3</vt:lpstr>
      <vt:lpstr>OBR_MAR24_ST6.6</vt:lpstr>
      <vt:lpstr>&gt;&gt; NOT USED</vt:lpstr>
      <vt:lpstr>Chart - r v g</vt:lpstr>
      <vt:lpstr>Chart - Manifesto tax &amp; spend</vt:lpstr>
      <vt:lpstr>Chart - Manifesto plans</vt:lpstr>
      <vt:lpstr>Chart - GDP</vt:lpstr>
      <vt:lpstr>Chart - Labour scenarios</vt:lpstr>
      <vt:lpstr>Chart - r v g (OE)</vt:lpstr>
      <vt:lpstr>Chart - Real DEL per head 07-</vt:lpstr>
      <vt:lpstr>Chart - Real DEL per head 22-</vt:lpstr>
      <vt:lpstr>Chart - GDP (2)</vt:lpstr>
      <vt:lpstr>Chart - PSCEX</vt:lpstr>
      <vt:lpstr>Chart - PSNIX</vt:lpstr>
      <vt:lpstr>Chart - GREVX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Goodwin</dc:creator>
  <cp:lastModifiedBy>Andrew Goodwin</cp:lastModifiedBy>
  <dcterms:created xsi:type="dcterms:W3CDTF">2024-06-13T14:06:33Z</dcterms:created>
  <dcterms:modified xsi:type="dcterms:W3CDTF">2024-07-12T16:27:57Z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31f5784-19ed-4d1e-9a93-4ea41014d730_Enabled">
    <vt:lpwstr>true</vt:lpwstr>
  </property>
  <property fmtid="{D5CDD505-2E9C-101B-9397-08002B2CF9AE}" pid="3" name="MSIP_Label_231f5784-19ed-4d1e-9a93-4ea41014d730_SetDate">
    <vt:lpwstr>2024-06-13T14:07:01Z</vt:lpwstr>
  </property>
  <property fmtid="{D5CDD505-2E9C-101B-9397-08002B2CF9AE}" pid="4" name="MSIP_Label_231f5784-19ed-4d1e-9a93-4ea41014d730_Method">
    <vt:lpwstr>Privileged</vt:lpwstr>
  </property>
  <property fmtid="{D5CDD505-2E9C-101B-9397-08002B2CF9AE}" pid="5" name="MSIP_Label_231f5784-19ed-4d1e-9a93-4ea41014d730_Name">
    <vt:lpwstr>External</vt:lpwstr>
  </property>
  <property fmtid="{D5CDD505-2E9C-101B-9397-08002B2CF9AE}" pid="6" name="MSIP_Label_231f5784-19ed-4d1e-9a93-4ea41014d730_SiteId">
    <vt:lpwstr>2c277f63-6743-4f98-ac15-4851e55c0cc7</vt:lpwstr>
  </property>
  <property fmtid="{D5CDD505-2E9C-101B-9397-08002B2CF9AE}" pid="7" name="MSIP_Label_231f5784-19ed-4d1e-9a93-4ea41014d730_ActionId">
    <vt:lpwstr>2c1dad30-8cb2-498e-bd9a-57f84b80f546</vt:lpwstr>
  </property>
  <property fmtid="{D5CDD505-2E9C-101B-9397-08002B2CF9AE}" pid="8" name="MSIP_Label_231f5784-19ed-4d1e-9a93-4ea41014d730_ContentBits">
    <vt:lpwstr>0</vt:lpwstr>
  </property>
</Properties>
</file>